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db.fame3d.net\Anonymous\nancy\download\Mini\2.0.0\production_docs\"/>
    </mc:Choice>
  </mc:AlternateContent>
  <xr:revisionPtr revIDLastSave="0" documentId="8_{13B22F94-5C87-4E48-924D-6E39BCB0D8C9}" xr6:coauthVersionLast="45" xr6:coauthVersionMax="45" xr10:uidLastSave="{00000000-0000-0000-0000-000000000000}"/>
  <bookViews>
    <workbookView xWindow="-120" yWindow="-120" windowWidth="29040" windowHeight="15840"/>
  </bookViews>
  <sheets>
    <sheet name="OdooParts_PurchaseNotes" sheetId="1" r:id="rId1"/>
    <sheet name="Engineering BOM" sheetId="2" r:id="rId2"/>
    <sheet name="Ferrite Removal comparison" sheetId="3" state="hidden" r:id="rId3"/>
    <sheet name="Historical Costed BOM" sheetId="4" state="hidden" r:id="rId4"/>
    <sheet name="Sheet11" sheetId="5" state="hidden" r:id="rId5"/>
    <sheet name="PerECO 4 Purchase Order details" sheetId="6" state="hidden" r:id="rId6"/>
    <sheet name="Purchase BOM noteds before ECO " sheetId="7" state="hidden" r:id="rId7"/>
    <sheet name="Purchasing BOM pre-ECO 8, 9, 10" sheetId="8" state="hidden" r:id="rId8"/>
    <sheet name="Purchase BOM pre-ECO 11" sheetId="9" state="hidden" r:id="rId9"/>
    <sheet name="Pre-ECO 12 Purchase notes" sheetId="10" state="hidden" r:id="rId10"/>
  </sheets>
  <definedNames>
    <definedName name="_xlnm.Print_Area" localSheetId="1">#REF!</definedName>
    <definedName name="_xlnm.Sheet_Title" localSheetId="1">"""Engineering BOM"""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93" i="4" l="1"/>
  <c r="K93" i="4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61" i="2"/>
  <c r="E358" i="2"/>
  <c r="E357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6" i="2"/>
  <c r="E225" i="2"/>
  <c r="E224" i="2"/>
  <c r="E223" i="2"/>
  <c r="E222" i="2"/>
  <c r="E221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7" i="2"/>
  <c r="E186" i="2"/>
  <c r="E185" i="2"/>
  <c r="E184" i="2"/>
  <c r="E181" i="2"/>
  <c r="E177" i="2"/>
  <c r="E176" i="2"/>
  <c r="E175" i="2"/>
  <c r="E174" i="2"/>
  <c r="E173" i="2"/>
  <c r="E162" i="2"/>
  <c r="E150" i="2"/>
  <c r="E149" i="2"/>
  <c r="E147" i="2"/>
  <c r="E144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88" i="2"/>
  <c r="E87" i="2"/>
  <c r="E85" i="2"/>
  <c r="E82" i="2"/>
  <c r="E63" i="2"/>
  <c r="E62" i="2"/>
  <c r="E61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U172" i="10"/>
  <c r="T172" i="10"/>
  <c r="U171" i="10"/>
  <c r="T171" i="10"/>
  <c r="U170" i="10"/>
  <c r="T170" i="10"/>
  <c r="U169" i="10"/>
  <c r="T169" i="10"/>
  <c r="U168" i="10"/>
  <c r="T168" i="10"/>
  <c r="U167" i="10"/>
  <c r="T167" i="10"/>
  <c r="U166" i="10"/>
  <c r="T166" i="10"/>
  <c r="U165" i="10"/>
  <c r="T165" i="10"/>
  <c r="U164" i="10"/>
  <c r="T164" i="10"/>
  <c r="U163" i="10"/>
  <c r="T163" i="10"/>
  <c r="U162" i="10"/>
  <c r="T162" i="10"/>
  <c r="U161" i="10"/>
  <c r="T161" i="10"/>
  <c r="U160" i="10"/>
  <c r="T160" i="10"/>
  <c r="U159" i="10"/>
  <c r="T159" i="10"/>
  <c r="U158" i="10"/>
  <c r="T158" i="10"/>
  <c r="U157" i="10"/>
  <c r="T157" i="10"/>
  <c r="U156" i="10"/>
  <c r="T156" i="10"/>
  <c r="U155" i="10"/>
  <c r="T155" i="10"/>
  <c r="U154" i="10"/>
  <c r="T154" i="10"/>
  <c r="U153" i="10"/>
  <c r="T153" i="10"/>
  <c r="U152" i="10"/>
  <c r="T152" i="10"/>
  <c r="U151" i="10"/>
  <c r="T151" i="10"/>
  <c r="U150" i="10"/>
  <c r="T150" i="10"/>
  <c r="U149" i="10"/>
  <c r="T149" i="10"/>
  <c r="U148" i="10"/>
  <c r="T148" i="10"/>
  <c r="U147" i="10"/>
  <c r="T147" i="10"/>
  <c r="U146" i="10"/>
  <c r="T146" i="10"/>
  <c r="U145" i="10"/>
  <c r="T145" i="10"/>
  <c r="U144" i="10"/>
  <c r="T144" i="10"/>
  <c r="U143" i="10"/>
  <c r="T143" i="10"/>
  <c r="U142" i="10"/>
  <c r="T142" i="10"/>
  <c r="U141" i="10"/>
  <c r="T141" i="10"/>
  <c r="U140" i="10"/>
  <c r="T140" i="10"/>
  <c r="U139" i="10"/>
  <c r="T139" i="10"/>
  <c r="U138" i="10"/>
  <c r="T138" i="10"/>
  <c r="U137" i="10"/>
  <c r="T137" i="10"/>
  <c r="U136" i="10"/>
  <c r="T136" i="10"/>
  <c r="U135" i="10"/>
  <c r="T135" i="10"/>
  <c r="U134" i="10"/>
  <c r="T134" i="10"/>
  <c r="U133" i="10"/>
  <c r="T133" i="10"/>
  <c r="U132" i="10"/>
  <c r="T132" i="10"/>
  <c r="U131" i="10"/>
  <c r="T131" i="10"/>
  <c r="U130" i="10"/>
  <c r="T130" i="10"/>
  <c r="U129" i="10"/>
  <c r="T129" i="10"/>
  <c r="U128" i="10"/>
  <c r="T128" i="10"/>
  <c r="U127" i="10"/>
  <c r="T127" i="10"/>
  <c r="U126" i="10"/>
  <c r="T126" i="10"/>
  <c r="U125" i="10"/>
  <c r="T125" i="10"/>
  <c r="U124" i="10"/>
  <c r="T124" i="10"/>
  <c r="U123" i="10"/>
  <c r="T123" i="10"/>
  <c r="U122" i="10"/>
  <c r="T122" i="10"/>
  <c r="U121" i="10"/>
  <c r="T121" i="10"/>
  <c r="U120" i="10"/>
  <c r="T120" i="10"/>
  <c r="U119" i="10"/>
  <c r="T119" i="10"/>
  <c r="U118" i="10"/>
  <c r="T118" i="10"/>
  <c r="U117" i="10"/>
  <c r="T117" i="10"/>
  <c r="U116" i="10"/>
  <c r="T116" i="10"/>
  <c r="U115" i="10"/>
  <c r="T115" i="10"/>
  <c r="U114" i="10"/>
  <c r="T114" i="10"/>
  <c r="U113" i="10"/>
  <c r="T113" i="10"/>
  <c r="U112" i="10"/>
  <c r="T112" i="10"/>
  <c r="U111" i="10"/>
  <c r="T111" i="10"/>
  <c r="U110" i="10"/>
  <c r="T110" i="10"/>
  <c r="U109" i="10"/>
  <c r="T109" i="10"/>
  <c r="U108" i="10"/>
  <c r="T108" i="10"/>
  <c r="U107" i="10"/>
  <c r="T107" i="10"/>
  <c r="U106" i="10"/>
  <c r="T106" i="10"/>
  <c r="U105" i="10"/>
  <c r="T105" i="10"/>
  <c r="U104" i="10"/>
  <c r="T104" i="10"/>
  <c r="U103" i="10"/>
  <c r="T103" i="10"/>
  <c r="U102" i="10"/>
  <c r="T102" i="10"/>
  <c r="U101" i="10"/>
  <c r="T101" i="10"/>
  <c r="U100" i="10"/>
  <c r="T100" i="10"/>
  <c r="U99" i="10"/>
  <c r="T99" i="10"/>
  <c r="U98" i="10"/>
  <c r="T98" i="10"/>
  <c r="U97" i="10"/>
  <c r="T97" i="10"/>
  <c r="U96" i="10"/>
  <c r="T96" i="10"/>
  <c r="U95" i="10"/>
  <c r="T95" i="10"/>
  <c r="U94" i="10"/>
  <c r="T94" i="10"/>
  <c r="U93" i="10"/>
  <c r="T93" i="10"/>
  <c r="U92" i="10"/>
  <c r="T92" i="10"/>
  <c r="U91" i="10"/>
  <c r="T91" i="10"/>
  <c r="U90" i="10"/>
  <c r="T90" i="10"/>
  <c r="U89" i="10"/>
  <c r="T89" i="10"/>
  <c r="U88" i="10"/>
  <c r="T88" i="10"/>
  <c r="U87" i="10"/>
  <c r="T87" i="10"/>
  <c r="U86" i="10"/>
  <c r="T86" i="10"/>
  <c r="U85" i="10"/>
  <c r="T85" i="10"/>
  <c r="U84" i="10"/>
  <c r="T84" i="10"/>
  <c r="U83" i="10"/>
  <c r="T83" i="10"/>
  <c r="U82" i="10"/>
  <c r="T82" i="10"/>
  <c r="U81" i="10"/>
  <c r="T81" i="10"/>
  <c r="U80" i="10"/>
  <c r="T80" i="10"/>
  <c r="U79" i="10"/>
  <c r="T79" i="10"/>
  <c r="U78" i="10"/>
  <c r="T78" i="10"/>
  <c r="U77" i="10"/>
  <c r="T77" i="10"/>
  <c r="U76" i="10"/>
  <c r="T76" i="10"/>
  <c r="U75" i="10"/>
  <c r="T75" i="10"/>
  <c r="U74" i="10"/>
  <c r="T74" i="10"/>
  <c r="U73" i="10"/>
  <c r="T73" i="10"/>
  <c r="U72" i="10"/>
  <c r="T72" i="10"/>
  <c r="U71" i="10"/>
  <c r="T71" i="10"/>
  <c r="U70" i="10"/>
  <c r="T70" i="10"/>
  <c r="U69" i="10"/>
  <c r="T69" i="10"/>
  <c r="U68" i="10"/>
  <c r="T68" i="10"/>
  <c r="U67" i="10"/>
  <c r="T67" i="10"/>
  <c r="U66" i="10"/>
  <c r="T66" i="10"/>
  <c r="U65" i="10"/>
  <c r="T65" i="10"/>
  <c r="U64" i="10"/>
  <c r="T64" i="10"/>
  <c r="U63" i="10"/>
  <c r="T63" i="10"/>
  <c r="U62" i="10"/>
  <c r="T62" i="10"/>
  <c r="U61" i="10"/>
  <c r="T61" i="10"/>
  <c r="U60" i="10"/>
  <c r="T60" i="10"/>
  <c r="U59" i="10"/>
  <c r="T59" i="10"/>
  <c r="U58" i="10"/>
  <c r="T58" i="10"/>
  <c r="U57" i="10"/>
  <c r="T57" i="10"/>
  <c r="U56" i="10"/>
  <c r="T56" i="10"/>
  <c r="U55" i="10"/>
  <c r="T55" i="10"/>
  <c r="U54" i="10"/>
  <c r="T54" i="10"/>
  <c r="U53" i="10"/>
  <c r="T53" i="10"/>
  <c r="U52" i="10"/>
  <c r="T52" i="10"/>
  <c r="U51" i="10"/>
  <c r="T51" i="10"/>
  <c r="U50" i="10"/>
  <c r="T50" i="10"/>
  <c r="U49" i="10"/>
  <c r="T49" i="10"/>
  <c r="U48" i="10"/>
  <c r="T48" i="10"/>
  <c r="U47" i="10"/>
  <c r="T47" i="10"/>
  <c r="U46" i="10"/>
  <c r="T46" i="10"/>
  <c r="U45" i="10"/>
  <c r="T45" i="10"/>
  <c r="U44" i="10"/>
  <c r="T44" i="10"/>
  <c r="U43" i="10"/>
  <c r="T43" i="10"/>
  <c r="U42" i="10"/>
  <c r="T42" i="10"/>
  <c r="U41" i="10"/>
  <c r="T41" i="10"/>
  <c r="U40" i="10"/>
  <c r="T40" i="10"/>
  <c r="U39" i="10"/>
  <c r="T39" i="10"/>
  <c r="U38" i="10"/>
  <c r="T38" i="10"/>
  <c r="U37" i="10"/>
  <c r="T37" i="10"/>
  <c r="U36" i="10"/>
  <c r="T36" i="10"/>
  <c r="U35" i="10"/>
  <c r="T35" i="10"/>
  <c r="U34" i="10"/>
  <c r="T34" i="10"/>
  <c r="U33" i="10"/>
  <c r="T33" i="10"/>
  <c r="U32" i="10"/>
  <c r="T32" i="10"/>
  <c r="U31" i="10"/>
  <c r="T31" i="10"/>
  <c r="U30" i="10"/>
  <c r="T30" i="10"/>
  <c r="U29" i="10"/>
  <c r="T29" i="10"/>
  <c r="U28" i="10"/>
  <c r="T28" i="10"/>
  <c r="U27" i="10"/>
  <c r="T27" i="10"/>
  <c r="U26" i="10"/>
  <c r="T26" i="10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U14" i="10"/>
  <c r="T14" i="10"/>
  <c r="U13" i="10"/>
  <c r="T13" i="10"/>
  <c r="U12" i="10"/>
  <c r="T12" i="10"/>
  <c r="U11" i="10"/>
  <c r="T11" i="10"/>
  <c r="U10" i="10"/>
  <c r="T10" i="10"/>
  <c r="U9" i="10"/>
  <c r="T9" i="10"/>
  <c r="U8" i="10"/>
  <c r="T8" i="10"/>
  <c r="U7" i="10"/>
  <c r="T7" i="10"/>
  <c r="U6" i="10"/>
  <c r="T6" i="10"/>
  <c r="U5" i="10"/>
  <c r="T5" i="10"/>
  <c r="U4" i="10"/>
  <c r="T4" i="10"/>
  <c r="U3" i="10"/>
  <c r="T3" i="10"/>
  <c r="K203" i="4"/>
  <c r="P201" i="4"/>
  <c r="N201" i="4"/>
  <c r="K201" i="4"/>
  <c r="P200" i="4"/>
  <c r="N200" i="4"/>
  <c r="K200" i="4"/>
  <c r="P199" i="4"/>
  <c r="N199" i="4"/>
  <c r="K199" i="4"/>
  <c r="P198" i="4"/>
  <c r="N198" i="4"/>
  <c r="O198" i="4" s="1"/>
  <c r="K198" i="4"/>
  <c r="L198" i="4" s="1"/>
  <c r="P197" i="4"/>
  <c r="N197" i="4"/>
  <c r="K197" i="4"/>
  <c r="P196" i="4"/>
  <c r="N196" i="4"/>
  <c r="O196" i="4" s="1"/>
  <c r="K196" i="4"/>
  <c r="L196" i="4" s="1"/>
  <c r="N195" i="4"/>
  <c r="K195" i="4"/>
  <c r="K194" i="4"/>
  <c r="K193" i="4"/>
  <c r="P192" i="4"/>
  <c r="N192" i="4"/>
  <c r="K192" i="4"/>
  <c r="P191" i="4"/>
  <c r="N191" i="4"/>
  <c r="K191" i="4"/>
  <c r="P190" i="4"/>
  <c r="N190" i="4"/>
  <c r="K190" i="4"/>
  <c r="P189" i="4"/>
  <c r="N189" i="4"/>
  <c r="K189" i="4"/>
  <c r="P188" i="4"/>
  <c r="N188" i="4"/>
  <c r="K188" i="4"/>
  <c r="P187" i="4"/>
  <c r="N187" i="4"/>
  <c r="K187" i="4"/>
  <c r="P186" i="4"/>
  <c r="J186" i="4"/>
  <c r="N186" i="4" s="1"/>
  <c r="P185" i="4"/>
  <c r="J185" i="4"/>
  <c r="K185" i="4" s="1"/>
  <c r="P184" i="4"/>
  <c r="J184" i="4"/>
  <c r="N184" i="4" s="1"/>
  <c r="N183" i="4"/>
  <c r="K183" i="4"/>
  <c r="P182" i="4"/>
  <c r="N182" i="4"/>
  <c r="K182" i="4"/>
  <c r="P181" i="4"/>
  <c r="N181" i="4"/>
  <c r="K181" i="4"/>
  <c r="P180" i="4"/>
  <c r="N180" i="4"/>
  <c r="K180" i="4"/>
  <c r="P179" i="4"/>
  <c r="N179" i="4"/>
  <c r="K179" i="4"/>
  <c r="P178" i="4"/>
  <c r="N178" i="4"/>
  <c r="K178" i="4"/>
  <c r="N177" i="4"/>
  <c r="P176" i="4"/>
  <c r="N176" i="4"/>
  <c r="K176" i="4"/>
  <c r="N175" i="4"/>
  <c r="K175" i="4"/>
  <c r="P174" i="4"/>
  <c r="N174" i="4"/>
  <c r="O174" i="4" s="1"/>
  <c r="M174" i="4"/>
  <c r="L174" i="4"/>
  <c r="K174" i="4"/>
  <c r="P173" i="4"/>
  <c r="N173" i="4"/>
  <c r="O173" i="4" s="1"/>
  <c r="M173" i="4"/>
  <c r="K173" i="4"/>
  <c r="L173" i="4" s="1"/>
  <c r="N172" i="4"/>
  <c r="P171" i="4"/>
  <c r="O171" i="4"/>
  <c r="N171" i="4"/>
  <c r="K171" i="4"/>
  <c r="L171" i="4" s="1"/>
  <c r="N170" i="4"/>
  <c r="P169" i="4"/>
  <c r="O169" i="4"/>
  <c r="N169" i="4"/>
  <c r="L169" i="4"/>
  <c r="K169" i="4"/>
  <c r="N168" i="4"/>
  <c r="P167" i="4"/>
  <c r="N167" i="4"/>
  <c r="K167" i="4"/>
  <c r="N166" i="4"/>
  <c r="P165" i="4"/>
  <c r="O165" i="4"/>
  <c r="N165" i="4"/>
  <c r="K165" i="4"/>
  <c r="L165" i="4" s="1"/>
  <c r="N164" i="4"/>
  <c r="N163" i="4"/>
  <c r="O163" i="4" s="1"/>
  <c r="K163" i="4"/>
  <c r="L163" i="4" s="1"/>
  <c r="N162" i="4"/>
  <c r="P161" i="4"/>
  <c r="N161" i="4"/>
  <c r="K161" i="4"/>
  <c r="P160" i="4"/>
  <c r="N160" i="4"/>
  <c r="K160" i="4"/>
  <c r="M159" i="4"/>
  <c r="J159" i="4"/>
  <c r="K159" i="4" s="1"/>
  <c r="L161" i="4" s="1"/>
  <c r="P158" i="4"/>
  <c r="N158" i="4"/>
  <c r="K158" i="4"/>
  <c r="P157" i="4"/>
  <c r="N157" i="4"/>
  <c r="K157" i="4"/>
  <c r="N156" i="4"/>
  <c r="P155" i="4"/>
  <c r="O155" i="4"/>
  <c r="N155" i="4"/>
  <c r="K155" i="4"/>
  <c r="P154" i="4"/>
  <c r="N154" i="4"/>
  <c r="K154" i="4"/>
  <c r="L155" i="4" s="1"/>
  <c r="N153" i="4"/>
  <c r="N152" i="4"/>
  <c r="K152" i="4"/>
  <c r="H152" i="4"/>
  <c r="L152" i="4" s="1"/>
  <c r="H151" i="4"/>
  <c r="L151" i="4" s="1"/>
  <c r="N150" i="4"/>
  <c r="O97" i="4" s="1"/>
  <c r="P149" i="4"/>
  <c r="N149" i="4"/>
  <c r="K149" i="4"/>
  <c r="P148" i="4"/>
  <c r="N148" i="4"/>
  <c r="K148" i="4"/>
  <c r="J147" i="4"/>
  <c r="K147" i="4" s="1"/>
  <c r="K146" i="4"/>
  <c r="J146" i="4"/>
  <c r="N146" i="4" s="1"/>
  <c r="P145" i="4"/>
  <c r="N145" i="4"/>
  <c r="K145" i="4"/>
  <c r="P144" i="4"/>
  <c r="N144" i="4"/>
  <c r="K144" i="4"/>
  <c r="P142" i="4"/>
  <c r="N142" i="4"/>
  <c r="K142" i="4"/>
  <c r="P141" i="4"/>
  <c r="N141" i="4"/>
  <c r="K141" i="4"/>
  <c r="P140" i="4"/>
  <c r="N140" i="4"/>
  <c r="K140" i="4"/>
  <c r="N139" i="4"/>
  <c r="K139" i="4"/>
  <c r="P138" i="4"/>
  <c r="N138" i="4"/>
  <c r="K138" i="4"/>
  <c r="P137" i="4"/>
  <c r="N137" i="4"/>
  <c r="K137" i="4"/>
  <c r="P136" i="4"/>
  <c r="N136" i="4"/>
  <c r="K136" i="4"/>
  <c r="P135" i="4"/>
  <c r="N135" i="4"/>
  <c r="K135" i="4"/>
  <c r="P134" i="4"/>
  <c r="N134" i="4"/>
  <c r="K134" i="4"/>
  <c r="P133" i="4"/>
  <c r="N133" i="4"/>
  <c r="K133" i="4"/>
  <c r="P132" i="4"/>
  <c r="N132" i="4"/>
  <c r="K132" i="4"/>
  <c r="P131" i="4"/>
  <c r="N131" i="4"/>
  <c r="K131" i="4"/>
  <c r="P130" i="4"/>
  <c r="N130" i="4"/>
  <c r="K130" i="4"/>
  <c r="P129" i="4"/>
  <c r="N129" i="4"/>
  <c r="K129" i="4"/>
  <c r="P128" i="4"/>
  <c r="N128" i="4"/>
  <c r="K128" i="4"/>
  <c r="P127" i="4"/>
  <c r="N127" i="4"/>
  <c r="K127" i="4"/>
  <c r="P126" i="4"/>
  <c r="N126" i="4"/>
  <c r="K126" i="4"/>
  <c r="P125" i="4"/>
  <c r="N125" i="4"/>
  <c r="K125" i="4"/>
  <c r="P124" i="4"/>
  <c r="N124" i="4"/>
  <c r="K124" i="4"/>
  <c r="P123" i="4"/>
  <c r="N123" i="4"/>
  <c r="K123" i="4"/>
  <c r="P122" i="4"/>
  <c r="N122" i="4"/>
  <c r="K122" i="4"/>
  <c r="P121" i="4"/>
  <c r="N121" i="4"/>
  <c r="K121" i="4"/>
  <c r="P120" i="4"/>
  <c r="N120" i="4"/>
  <c r="K120" i="4"/>
  <c r="P119" i="4"/>
  <c r="N119" i="4"/>
  <c r="K119" i="4"/>
  <c r="P118" i="4"/>
  <c r="N118" i="4"/>
  <c r="K118" i="4"/>
  <c r="P117" i="4"/>
  <c r="N117" i="4"/>
  <c r="K117" i="4"/>
  <c r="P116" i="4"/>
  <c r="N116" i="4"/>
  <c r="K116" i="4"/>
  <c r="P115" i="4"/>
  <c r="N115" i="4"/>
  <c r="K115" i="4"/>
  <c r="P114" i="4"/>
  <c r="N114" i="4"/>
  <c r="O144" i="4" s="1"/>
  <c r="K114" i="4"/>
  <c r="P113" i="4"/>
  <c r="N113" i="4"/>
  <c r="K113" i="4"/>
  <c r="P112" i="4"/>
  <c r="N112" i="4"/>
  <c r="K112" i="4"/>
  <c r="P111" i="4"/>
  <c r="N111" i="4"/>
  <c r="K111" i="4"/>
  <c r="P110" i="4"/>
  <c r="N110" i="4"/>
  <c r="K110" i="4"/>
  <c r="P109" i="4"/>
  <c r="N109" i="4"/>
  <c r="M109" i="4"/>
  <c r="K109" i="4"/>
  <c r="P108" i="4"/>
  <c r="N108" i="4"/>
  <c r="M108" i="4"/>
  <c r="K108" i="4"/>
  <c r="L144" i="4" s="1"/>
  <c r="P106" i="4"/>
  <c r="N106" i="4"/>
  <c r="K106" i="4"/>
  <c r="J106" i="4"/>
  <c r="H106" i="4"/>
  <c r="P105" i="4"/>
  <c r="N105" i="4"/>
  <c r="K105" i="4"/>
  <c r="P104" i="4"/>
  <c r="N104" i="4"/>
  <c r="K104" i="4"/>
  <c r="J104" i="4"/>
  <c r="P103" i="4"/>
  <c r="N103" i="4"/>
  <c r="K103" i="4"/>
  <c r="P102" i="4"/>
  <c r="N102" i="4"/>
  <c r="M102" i="4"/>
  <c r="K102" i="4"/>
  <c r="J102" i="4"/>
  <c r="P101" i="4"/>
  <c r="M101" i="4"/>
  <c r="J101" i="4"/>
  <c r="N101" i="4" s="1"/>
  <c r="N100" i="4"/>
  <c r="P99" i="4"/>
  <c r="N99" i="4"/>
  <c r="K99" i="4"/>
  <c r="P98" i="4"/>
  <c r="N98" i="4"/>
  <c r="P97" i="4"/>
  <c r="N97" i="4"/>
  <c r="K97" i="4"/>
  <c r="N96" i="4"/>
  <c r="K96" i="4"/>
  <c r="P95" i="4"/>
  <c r="N95" i="4"/>
  <c r="K95" i="4"/>
  <c r="N94" i="4"/>
  <c r="P93" i="4"/>
  <c r="N93" i="4"/>
  <c r="O93" i="4" s="1"/>
  <c r="P92" i="4"/>
  <c r="N92" i="4"/>
  <c r="K92" i="4"/>
  <c r="N91" i="4"/>
  <c r="K91" i="4"/>
  <c r="P90" i="4"/>
  <c r="N90" i="4"/>
  <c r="K90" i="4"/>
  <c r="P88" i="4"/>
  <c r="K88" i="4"/>
  <c r="J87" i="4"/>
  <c r="N87" i="4" s="1"/>
  <c r="O90" i="4" s="1"/>
  <c r="N86" i="4"/>
  <c r="N85" i="4"/>
  <c r="K85" i="4"/>
  <c r="N84" i="4"/>
  <c r="K84" i="4"/>
  <c r="N83" i="4"/>
  <c r="K83" i="4"/>
  <c r="N82" i="4"/>
  <c r="K82" i="4"/>
  <c r="N81" i="4"/>
  <c r="K81" i="4"/>
  <c r="N80" i="4"/>
  <c r="K80" i="4"/>
  <c r="N79" i="4"/>
  <c r="K79" i="4"/>
  <c r="P78" i="4"/>
  <c r="N78" i="4"/>
  <c r="K78" i="4"/>
  <c r="N77" i="4"/>
  <c r="K77" i="4"/>
  <c r="P76" i="4"/>
  <c r="N76" i="4"/>
  <c r="K76" i="4"/>
  <c r="N75" i="4"/>
  <c r="H74" i="4"/>
  <c r="K74" i="4" s="1"/>
  <c r="P73" i="4"/>
  <c r="N73" i="4"/>
  <c r="K73" i="4"/>
  <c r="P72" i="4"/>
  <c r="N72" i="4"/>
  <c r="K72" i="4"/>
  <c r="P71" i="4"/>
  <c r="N71" i="4"/>
  <c r="K71" i="4"/>
  <c r="P70" i="4"/>
  <c r="N70" i="4"/>
  <c r="K70" i="4"/>
  <c r="P69" i="4"/>
  <c r="J69" i="4"/>
  <c r="K69" i="4" s="1"/>
  <c r="P68" i="4"/>
  <c r="N68" i="4"/>
  <c r="J68" i="4"/>
  <c r="K68" i="4" s="1"/>
  <c r="P67" i="4"/>
  <c r="J67" i="4"/>
  <c r="N67" i="4" s="1"/>
  <c r="P66" i="4"/>
  <c r="N66" i="4"/>
  <c r="J66" i="4"/>
  <c r="K66" i="4" s="1"/>
  <c r="J65" i="4"/>
  <c r="H65" i="4"/>
  <c r="K65" i="4" s="1"/>
  <c r="P64" i="4"/>
  <c r="K64" i="4"/>
  <c r="J64" i="4"/>
  <c r="N64" i="4" s="1"/>
  <c r="P63" i="4"/>
  <c r="J63" i="4"/>
  <c r="K63" i="4" s="1"/>
  <c r="P62" i="4"/>
  <c r="K62" i="4"/>
  <c r="J62" i="4"/>
  <c r="N62" i="4" s="1"/>
  <c r="P61" i="4"/>
  <c r="J61" i="4"/>
  <c r="N61" i="4" s="1"/>
  <c r="P60" i="4"/>
  <c r="N60" i="4"/>
  <c r="K60" i="4"/>
  <c r="J60" i="4"/>
  <c r="P59" i="4"/>
  <c r="J59" i="4"/>
  <c r="K59" i="4" s="1"/>
  <c r="P58" i="4"/>
  <c r="K58" i="4"/>
  <c r="J58" i="4"/>
  <c r="N58" i="4" s="1"/>
  <c r="P57" i="4"/>
  <c r="J57" i="4"/>
  <c r="N57" i="4" s="1"/>
  <c r="P56" i="4"/>
  <c r="M56" i="4"/>
  <c r="J56" i="4"/>
  <c r="N56" i="4" s="1"/>
  <c r="P55" i="4"/>
  <c r="N55" i="4"/>
  <c r="K55" i="4"/>
  <c r="N54" i="4"/>
  <c r="K54" i="4"/>
  <c r="P53" i="4"/>
  <c r="N53" i="4"/>
  <c r="K53" i="4"/>
  <c r="P52" i="4"/>
  <c r="N52" i="4"/>
  <c r="K52" i="4"/>
  <c r="P51" i="4"/>
  <c r="N51" i="4"/>
  <c r="K51" i="4"/>
  <c r="P50" i="4"/>
  <c r="N50" i="4"/>
  <c r="K50" i="4"/>
  <c r="P49" i="4"/>
  <c r="N49" i="4"/>
  <c r="K49" i="4"/>
  <c r="P48" i="4"/>
  <c r="N48" i="4"/>
  <c r="K48" i="4"/>
  <c r="P47" i="4"/>
  <c r="N47" i="4"/>
  <c r="K47" i="4"/>
  <c r="P46" i="4"/>
  <c r="N46" i="4"/>
  <c r="K46" i="4"/>
  <c r="P45" i="4"/>
  <c r="N45" i="4"/>
  <c r="M45" i="4"/>
  <c r="K45" i="4"/>
  <c r="N44" i="4"/>
  <c r="K44" i="4"/>
  <c r="P43" i="4"/>
  <c r="N43" i="4"/>
  <c r="O43" i="4" s="1"/>
  <c r="K43" i="4"/>
  <c r="L43" i="4" s="1"/>
  <c r="N42" i="4"/>
  <c r="K42" i="4"/>
  <c r="P41" i="4"/>
  <c r="O41" i="4"/>
  <c r="N41" i="4"/>
  <c r="K41" i="4"/>
  <c r="P40" i="4"/>
  <c r="N40" i="4"/>
  <c r="K40" i="4"/>
  <c r="L41" i="4" s="1"/>
  <c r="N39" i="4"/>
  <c r="P38" i="4"/>
  <c r="N38" i="4"/>
  <c r="O38" i="4" s="1"/>
  <c r="K38" i="4"/>
  <c r="L38" i="4" s="1"/>
  <c r="N37" i="4"/>
  <c r="N36" i="4"/>
  <c r="O76" i="4" s="1"/>
  <c r="L36" i="4"/>
  <c r="K36" i="4"/>
  <c r="Y34" i="4"/>
  <c r="X34" i="4"/>
  <c r="P34" i="4"/>
  <c r="K34" i="4"/>
  <c r="X33" i="4"/>
  <c r="Y33" i="4" s="1"/>
  <c r="P33" i="4"/>
  <c r="K33" i="4"/>
  <c r="Y32" i="4"/>
  <c r="X32" i="4"/>
  <c r="P32" i="4"/>
  <c r="K32" i="4"/>
  <c r="X31" i="4"/>
  <c r="Y31" i="4" s="1"/>
  <c r="P31" i="4"/>
  <c r="K31" i="4"/>
  <c r="Y30" i="4"/>
  <c r="X30" i="4"/>
  <c r="P30" i="4"/>
  <c r="K30" i="4"/>
  <c r="Y29" i="4"/>
  <c r="P29" i="4"/>
  <c r="K29" i="4"/>
  <c r="X28" i="4"/>
  <c r="Y28" i="4" s="1"/>
  <c r="P28" i="4"/>
  <c r="K28" i="4"/>
  <c r="X27" i="4"/>
  <c r="Y27" i="4" s="1"/>
  <c r="P27" i="4"/>
  <c r="K27" i="4"/>
  <c r="X26" i="4"/>
  <c r="Y26" i="4" s="1"/>
  <c r="P26" i="4"/>
  <c r="K26" i="4"/>
  <c r="X25" i="4"/>
  <c r="Y25" i="4" s="1"/>
  <c r="P25" i="4"/>
  <c r="K25" i="4"/>
  <c r="X24" i="4"/>
  <c r="Y24" i="4" s="1"/>
  <c r="AA12" i="4" s="1"/>
  <c r="P24" i="4"/>
  <c r="K24" i="4"/>
  <c r="X23" i="4"/>
  <c r="Y23" i="4" s="1"/>
  <c r="P23" i="4"/>
  <c r="K23" i="4"/>
  <c r="X22" i="4"/>
  <c r="Y22" i="4" s="1"/>
  <c r="P22" i="4"/>
  <c r="K22" i="4"/>
  <c r="X21" i="4"/>
  <c r="Y21" i="4" s="1"/>
  <c r="P21" i="4"/>
  <c r="K21" i="4"/>
  <c r="X20" i="4"/>
  <c r="Y20" i="4" s="1"/>
  <c r="P20" i="4"/>
  <c r="K20" i="4"/>
  <c r="X19" i="4"/>
  <c r="Y19" i="4" s="1"/>
  <c r="P19" i="4"/>
  <c r="K19" i="4"/>
  <c r="X18" i="4"/>
  <c r="Y18" i="4" s="1"/>
  <c r="P18" i="4"/>
  <c r="K18" i="4"/>
  <c r="X17" i="4"/>
  <c r="Y17" i="4" s="1"/>
  <c r="P17" i="4"/>
  <c r="K17" i="4"/>
  <c r="X16" i="4"/>
  <c r="Y16" i="4" s="1"/>
  <c r="P16" i="4"/>
  <c r="K16" i="4"/>
  <c r="X15" i="4"/>
  <c r="Y15" i="4" s="1"/>
  <c r="P15" i="4"/>
  <c r="K15" i="4"/>
  <c r="X14" i="4"/>
  <c r="Y14" i="4" s="1"/>
  <c r="P14" i="4"/>
  <c r="K14" i="4"/>
  <c r="X13" i="4"/>
  <c r="Y13" i="4" s="1"/>
  <c r="P13" i="4"/>
  <c r="K13" i="4"/>
  <c r="Y12" i="4"/>
  <c r="X12" i="4"/>
  <c r="P12" i="4"/>
  <c r="K12" i="4"/>
  <c r="X11" i="4"/>
  <c r="Y11" i="4" s="1"/>
  <c r="P11" i="4"/>
  <c r="K11" i="4"/>
  <c r="X10" i="4"/>
  <c r="Y10" i="4" s="1"/>
  <c r="P10" i="4"/>
  <c r="K10" i="4"/>
  <c r="X9" i="4"/>
  <c r="Y9" i="4" s="1"/>
  <c r="P9" i="4"/>
  <c r="K9" i="4"/>
  <c r="X8" i="4"/>
  <c r="Y8" i="4" s="1"/>
  <c r="P8" i="4"/>
  <c r="K8" i="4"/>
  <c r="Y7" i="4"/>
  <c r="X7" i="4"/>
  <c r="P7" i="4"/>
  <c r="K7" i="4"/>
  <c r="X6" i="4"/>
  <c r="Y6" i="4" s="1"/>
  <c r="P6" i="4"/>
  <c r="K6" i="4"/>
  <c r="M4" i="4"/>
  <c r="N4" i="4" s="1"/>
  <c r="O4" i="4" s="1"/>
  <c r="J4" i="4"/>
  <c r="K4" i="4" s="1"/>
  <c r="S21" i="3"/>
  <c r="Q21" i="3"/>
  <c r="L21" i="3"/>
  <c r="S20" i="3"/>
  <c r="Q20" i="3"/>
  <c r="L20" i="3"/>
  <c r="L19" i="3"/>
  <c r="M18" i="3"/>
  <c r="L18" i="3"/>
  <c r="L23" i="3" s="1"/>
  <c r="L24" i="3" s="1"/>
  <c r="L26" i="3" s="1"/>
  <c r="S11" i="3"/>
  <c r="Q11" i="3"/>
  <c r="R20" i="3" s="1"/>
  <c r="P11" i="3"/>
  <c r="L11" i="3"/>
  <c r="S10" i="3"/>
  <c r="Q10" i="3"/>
  <c r="L10" i="3"/>
  <c r="S9" i="3"/>
  <c r="Q9" i="3"/>
  <c r="L9" i="3"/>
  <c r="S8" i="3"/>
  <c r="Q8" i="3"/>
  <c r="L8" i="3"/>
  <c r="S7" i="3"/>
  <c r="Q7" i="3"/>
  <c r="L7" i="3"/>
  <c r="L13" i="3" s="1"/>
  <c r="S6" i="3"/>
  <c r="R6" i="3"/>
  <c r="Q6" i="3"/>
  <c r="O6" i="3"/>
  <c r="L6" i="3"/>
  <c r="L5" i="3"/>
  <c r="L4" i="3"/>
  <c r="C288" i="2"/>
  <c r="C287" i="2"/>
  <c r="C283" i="2"/>
  <c r="C279" i="2"/>
  <c r="C274" i="2"/>
  <c r="C273" i="2"/>
  <c r="C100" i="2"/>
  <c r="C41" i="2"/>
  <c r="C40" i="2"/>
  <c r="C38" i="2"/>
  <c r="C37" i="2"/>
  <c r="AA10" i="4" l="1"/>
  <c r="K213" i="4"/>
  <c r="K2" i="4" s="1"/>
  <c r="L4" i="4"/>
  <c r="AA8" i="4"/>
  <c r="L14" i="3"/>
  <c r="O20" i="3"/>
  <c r="K57" i="4"/>
  <c r="K61" i="4"/>
  <c r="N147" i="4"/>
  <c r="N185" i="4"/>
  <c r="N59" i="4"/>
  <c r="N63" i="4"/>
  <c r="K67" i="4"/>
  <c r="K101" i="4"/>
  <c r="K151" i="4"/>
  <c r="L97" i="4" s="1"/>
  <c r="N65" i="4"/>
  <c r="N69" i="4"/>
  <c r="N74" i="4"/>
  <c r="N159" i="4"/>
  <c r="O161" i="4" s="1"/>
  <c r="K56" i="4"/>
  <c r="L76" i="4" s="1"/>
  <c r="P65" i="4"/>
  <c r="P74" i="4"/>
  <c r="K184" i="4"/>
  <c r="K186" i="4"/>
  <c r="K87" i="4"/>
  <c r="L90" i="4" s="1"/>
  <c r="O36" i="4"/>
</calcChain>
</file>

<file path=xl/comments1.xml><?xml version="1.0" encoding="utf-8"?>
<comments xmlns="http://schemas.openxmlformats.org/spreadsheetml/2006/main">
  <authors>
    <author/>
  </authors>
  <commentList>
    <comment ref="N18" authorId="0" shapeId="0">
      <text>
        <r>
          <rPr>
            <sz val="10"/>
            <color theme="1"/>
            <rFont val="Liberation Sans"/>
          </rPr>
          <t>Received partial, next del 4/15/16
Stock at digikey 0.35ea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106" authorId="0" shapeId="0">
      <text>
        <r>
          <rPr>
            <sz val="10"/>
            <color theme="1"/>
            <rFont val="Sans"/>
          </rPr>
          <t>8/20 corrected figure ordered 9600 ft</t>
        </r>
      </text>
    </comment>
  </commentList>
</comments>
</file>

<file path=xl/sharedStrings.xml><?xml version="1.0" encoding="utf-8"?>
<sst xmlns="http://schemas.openxmlformats.org/spreadsheetml/2006/main" count="78418" uniqueCount="13551">
  <si>
    <t>Internal Reference</t>
  </si>
  <si>
    <t>Name</t>
  </si>
  <si>
    <t>Long Lead</t>
  </si>
  <si>
    <t>Possibly Change Part, PN, or Modify</t>
  </si>
  <si>
    <t>Special</t>
  </si>
  <si>
    <t>U/M</t>
  </si>
  <si>
    <t>Supplier PN</t>
  </si>
  <si>
    <t>Category</t>
  </si>
  <si>
    <t>Price Per Unit</t>
  </si>
  <si>
    <t>Released to Order</t>
  </si>
  <si>
    <t>Manufacturer</t>
  </si>
  <si>
    <t>Mfg PN</t>
  </si>
  <si>
    <t>Distributor</t>
  </si>
  <si>
    <t>Distributor SKU</t>
  </si>
  <si>
    <t>Notes</t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</si>
  <si>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Distributor</t>
    </r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</si>
  <si>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Dist. Part Number</t>
    </r>
  </si>
  <si>
    <t>Mass each (g)</t>
  </si>
  <si>
    <t>Mass per Printer (g)</t>
  </si>
  <si>
    <t>Mass Total (kg)</t>
  </si>
  <si>
    <t>AO-PG0001</t>
  </si>
  <si>
    <t>Aleph Objects, Inc. Business Cards</t>
  </si>
  <si>
    <t>#N/A</t>
  </si>
  <si>
    <t>PCE</t>
  </si>
  <si>
    <t>AS-CB0001</t>
  </si>
  <si>
    <t>Heater Cartridge 225mm Harness</t>
  </si>
  <si>
    <t>No</t>
  </si>
  <si>
    <t>Aleph Objects</t>
  </si>
  <si>
    <t>AS-CB0002</t>
  </si>
  <si>
    <t>Thermistor 200mm Harness</t>
  </si>
  <si>
    <t>AS-CB0003</t>
  </si>
  <si>
    <t>Zero Sense 220mm Harness</t>
  </si>
  <si>
    <t>AS-CB0005</t>
  </si>
  <si>
    <t>TAZ6, Extruder Heatsink Fan Harness</t>
  </si>
  <si>
    <t>AS-CB0006</t>
  </si>
  <si>
    <t>TAZ6, Extruder X-Max Switch Ext Harness</t>
  </si>
  <si>
    <t>AS-CB0007</t>
  </si>
  <si>
    <t>Heater Cartridge 180mm Harness</t>
  </si>
  <si>
    <t>AS-CB0008</t>
  </si>
  <si>
    <t>Thermistor 150mm Harness</t>
  </si>
  <si>
    <t>AS-CB0009</t>
  </si>
  <si>
    <t>Zero Sense 155mm Harness</t>
  </si>
  <si>
    <t>AS-CB0010</t>
  </si>
  <si>
    <t>Zero Sense 175mm Harness</t>
  </si>
  <si>
    <t>AS-CB0011</t>
  </si>
  <si>
    <t>MOARstruder Heat sink Fan Harness</t>
  </si>
  <si>
    <t>AS-CB0012</t>
  </si>
  <si>
    <t>MOARstruder Fan Harness</t>
  </si>
  <si>
    <t>AS-CB0013</t>
  </si>
  <si>
    <t>Heater Cartridge MOARStruder Harness</t>
  </si>
  <si>
    <t>AS-CB0014</t>
  </si>
  <si>
    <t>Thermistor MOARstruder Harness</t>
  </si>
  <si>
    <t>AS-CB0024</t>
  </si>
  <si>
    <t>Heater Cartridge 175mm Harness</t>
  </si>
  <si>
    <t>AS-CB0025</t>
  </si>
  <si>
    <t>Thermistor 195mm Harness</t>
  </si>
  <si>
    <t>AS-HE0001</t>
  </si>
  <si>
    <t>.50mm Hot End Assembly, for dual</t>
  </si>
  <si>
    <t>AS-HE0002</t>
  </si>
  <si>
    <t>.50 mm Hot End Assembly, for single</t>
  </si>
  <si>
    <t>AS-HE0003</t>
  </si>
  <si>
    <t>.60mm Hot End Assembly</t>
  </si>
  <si>
    <t>AS-HE0005</t>
  </si>
  <si>
    <t>Hexagon Hot End, .5mm Assembly, Mini Single</t>
  </si>
  <si>
    <t>AS-HE0007</t>
  </si>
  <si>
    <t>Longblock Hexagon Hotend kit, Lulzbot Edition, 3.0mm Filament</t>
  </si>
  <si>
    <t>AS-PK0001</t>
  </si>
  <si>
    <t>TAZ, Dual Extruder, Packaging</t>
  </si>
  <si>
    <t>AS-PK0002</t>
  </si>
  <si>
    <t>Tilapia, Extruder Assembly_v2.1, Packaging</t>
  </si>
  <si>
    <t>AS-PK0003</t>
  </si>
  <si>
    <t>FlexyDually_v2, Packaging</t>
  </si>
  <si>
    <t>AS-PK0004</t>
  </si>
  <si>
    <t>FlexyDually_v2, Accessories</t>
  </si>
  <si>
    <t>AS-PK0005</t>
  </si>
  <si>
    <t>TAZ6, Olive Oil, Packaging</t>
  </si>
  <si>
    <t>AS-PK0006</t>
  </si>
  <si>
    <t>TAZ6, Olive Oil, Documentation Bag</t>
  </si>
  <si>
    <t>AS-PK0007</t>
  </si>
  <si>
    <t>TAZ6, Olive Oil, Extruder Package</t>
  </si>
  <si>
    <t>AS-PK0008</t>
  </si>
  <si>
    <t>TAZ6, Olive Oil, Accessories Package</t>
  </si>
  <si>
    <t>AS-PK0009</t>
  </si>
  <si>
    <t>TAZ6, Tool Kit</t>
  </si>
  <si>
    <t>AS-PK0010</t>
  </si>
  <si>
    <t>90 mm wiper pad set</t>
  </si>
  <si>
    <t>AS-PK0011</t>
  </si>
  <si>
    <t>TAZ, MOARstruder Packaging</t>
  </si>
  <si>
    <t>AS-PK0012</t>
  </si>
  <si>
    <t>TAZ, MOARstruder, Accessories</t>
  </si>
  <si>
    <t>AS-PK0013</t>
  </si>
  <si>
    <t>Flexystruder_v2, TAZ, Accessories</t>
  </si>
  <si>
    <t>AS-PK0014</t>
  </si>
  <si>
    <t>TAZ, Flexystruder v2 Packaging</t>
  </si>
  <si>
    <t>AS-PK0015</t>
  </si>
  <si>
    <t>Flexystruder_V2, Mini, Accessories</t>
  </si>
  <si>
    <t>AS-PK0016</t>
  </si>
  <si>
    <t>Flexystruder_V2, Mini, Packaging</t>
  </si>
  <si>
    <t>AS-PR0001</t>
  </si>
  <si>
    <t>TAZ6, Olive Oil, Calibrated Assembly</t>
  </si>
  <si>
    <t>AS-PR0002</t>
  </si>
  <si>
    <t>TAZ6, Print Bed Assembly</t>
  </si>
  <si>
    <t>AS-PR0003</t>
  </si>
  <si>
    <t>TAZ6, Olive Oil, Final Mechanical Assembly</t>
  </si>
  <si>
    <t>AS-PR0004</t>
  </si>
  <si>
    <t>TAZ6, Olive Oil, Control Box Assembly</t>
  </si>
  <si>
    <t>AS-PR0005</t>
  </si>
  <si>
    <t>TAZ6, Power Supply with External wiring Assembly</t>
  </si>
  <si>
    <t>AS-PR0006</t>
  </si>
  <si>
    <t>TAZ6, Frame, Final Assembly</t>
  </si>
  <si>
    <t>AS-PR0008</t>
  </si>
  <si>
    <t>TAZ6, Bed Mount Chassis with Inserts</t>
  </si>
  <si>
    <t>AS-PR0011</t>
  </si>
  <si>
    <t>TAZ6, Tippy Feed Tube Holder with Bushing Assembly</t>
  </si>
  <si>
    <t>AS-PR0012</t>
  </si>
  <si>
    <t>TAZ6, Spool Arm with Bushing Assembly</t>
  </si>
  <si>
    <t>AS-PR0013</t>
  </si>
  <si>
    <t>TAZ6, Z Axis Left Assembly</t>
  </si>
  <si>
    <t>AS-PR0014</t>
  </si>
  <si>
    <t>TAZ6, Z Carriage Motor with Bearings and Inserts Assembly</t>
  </si>
  <si>
    <t>AS-PR0015</t>
  </si>
  <si>
    <t>TAZ6, Z Carriage Motor with Bearings Assembly</t>
  </si>
  <si>
    <t>AS-PR0016</t>
  </si>
  <si>
    <t>TAZ6, Z Lower Left with Inserts Assembly</t>
  </si>
  <si>
    <t>AS-PR0017</t>
  </si>
  <si>
    <t>TAZ6, Z Axis Right Assembly</t>
  </si>
  <si>
    <t>AS-PR0018</t>
  </si>
  <si>
    <t>TAZ6, Z Carriage Idler with Bearings and Inserts Assembly</t>
  </si>
  <si>
    <t>AS-PR0019</t>
  </si>
  <si>
    <t>TAZ6, Z Carriage Idler with Bearings Assembly</t>
  </si>
  <si>
    <t>AS-PR0020</t>
  </si>
  <si>
    <t>TAZ6, Z Lower Right with Inserts Assembly</t>
  </si>
  <si>
    <t>AS-PR0021</t>
  </si>
  <si>
    <t>TAZ6, Olive Oil, Y Axis Assembly</t>
  </si>
  <si>
    <t>AS-PR0022</t>
  </si>
  <si>
    <t>TAZ6, Y Axis Bed Plate Assembly</t>
  </si>
  <si>
    <t>AS-PR0023</t>
  </si>
  <si>
    <t>90mm Cut wiper pad</t>
  </si>
  <si>
    <t>AS-PR0024</t>
  </si>
  <si>
    <t>TAZ6, Y Belt Mount with Inserts Assembly</t>
  </si>
  <si>
    <t>AS-PR0025</t>
  </si>
  <si>
    <t>10mm Single Bearing holders Assembly</t>
  </si>
  <si>
    <t>AS-PR0026</t>
  </si>
  <si>
    <t>TAZ6, Y Corner Right with Insert Assembly</t>
  </si>
  <si>
    <t>AS-PR0027</t>
  </si>
  <si>
    <t>TAZ6, Y Corner Left with Insert Assembly</t>
  </si>
  <si>
    <t>AS-PR0028</t>
  </si>
  <si>
    <t>TAZ6, Y Idler with Bearings and Inserts</t>
  </si>
  <si>
    <t>AS-PR0029</t>
  </si>
  <si>
    <t>TAZ6, Y Idler Mount with Inserts Assembly</t>
  </si>
  <si>
    <t>AS-PR0030</t>
  </si>
  <si>
    <t>TAZ6, Y Axis Motor End Assembly</t>
  </si>
  <si>
    <t>AS-PR0031</t>
  </si>
  <si>
    <t>TAZ6, Y Motor Mount with Inserts Assembly</t>
  </si>
  <si>
    <t>AS-PR0032</t>
  </si>
  <si>
    <t>TAZ6, Olive Oil, X Carriage Assembly</t>
  </si>
  <si>
    <t>AS-PR0033</t>
  </si>
  <si>
    <t>TAZ6, X carriage with Inserts Assembly</t>
  </si>
  <si>
    <t>AS-PR0034</t>
  </si>
  <si>
    <t>TAZ6, 12mm Double Bearing Holder with Bearings Assembly</t>
  </si>
  <si>
    <t>AS-PR0035</t>
  </si>
  <si>
    <t>TAZ6, 12mm Single Bearing Holder with Bearing Assembly</t>
  </si>
  <si>
    <t>AS-PR0036</t>
  </si>
  <si>
    <t>16mm Thumbscrew Cap Installed onto M5 x14 Black Oxide screw</t>
  </si>
  <si>
    <t>AS-PR0037</t>
  </si>
  <si>
    <t>Mini, Gladiola, Final Electrical Assembly</t>
  </si>
  <si>
    <t>AS-PR0038</t>
  </si>
  <si>
    <t>Mini, Final Mechanical Assembly</t>
  </si>
  <si>
    <t>AS-PR0039</t>
  </si>
  <si>
    <t>Mini, Bed Plate Assembly</t>
  </si>
  <si>
    <t>AS-PR0042</t>
  </si>
  <si>
    <t>Mini, Z Axis, Left Assembly</t>
  </si>
  <si>
    <t>AS-PR0044</t>
  </si>
  <si>
    <t>Mini, Z upper left v1.2, Mini, complete</t>
  </si>
  <si>
    <t>AS-PR0045</t>
  </si>
  <si>
    <t>Mini, Z lower, Left complete</t>
  </si>
  <si>
    <t>AS-PR0046</t>
  </si>
  <si>
    <t>Mini, Z carriage- X Motor Inserts and Bushing Assembly</t>
  </si>
  <si>
    <t>AS-PR0047</t>
  </si>
  <si>
    <t>Mini, X End Motor  Assembly</t>
  </si>
  <si>
    <t>AS-PR0048</t>
  </si>
  <si>
    <t>Mini, Z Axis, Right Assembly</t>
  </si>
  <si>
    <t>AS-PR0049</t>
  </si>
  <si>
    <t>Mini, Z Axis Motor, Damper, Coupler assembly</t>
  </si>
  <si>
    <t>AS-PR0050</t>
  </si>
  <si>
    <t>Mini, Z upper right v1.2 Assembly</t>
  </si>
  <si>
    <t>AS-PR0051</t>
  </si>
  <si>
    <t>Mini, Z lower right Assembly</t>
  </si>
  <si>
    <t>AS-PR0052</t>
  </si>
  <si>
    <t>Mini, X End Idler Assembly</t>
  </si>
  <si>
    <t>AS-PR0053</t>
  </si>
  <si>
    <t>Mini, X End Idler Inserts Assembly</t>
  </si>
  <si>
    <t>AS-PR0054</t>
  </si>
  <si>
    <t>Mini, X End Idler Printed Assembly</t>
  </si>
  <si>
    <t>AS-PR0055</t>
  </si>
  <si>
    <t>Mini, X Axis, Carriage Assembly</t>
  </si>
  <si>
    <t>AS-PR0056</t>
  </si>
  <si>
    <t>Mini, X Motor Carriage with Bearings Assembly</t>
  </si>
  <si>
    <t>AS-PR0057</t>
  </si>
  <si>
    <t>Mini, Upper Bearing holder Assembly</t>
  </si>
  <si>
    <t>AS-PR0058</t>
  </si>
  <si>
    <t>Mini, Upper Bearing holder with Bearings Assembly</t>
  </si>
  <si>
    <t>AS-PR0059</t>
  </si>
  <si>
    <t>Mini, Belt Clamp assembly</t>
  </si>
  <si>
    <t>AS-PR0060</t>
  </si>
  <si>
    <t>Mini, Printed belt clamp assembly</t>
  </si>
  <si>
    <t>AS-PR0061</t>
  </si>
  <si>
    <t>Mini Spool Arm Assembly</t>
  </si>
  <si>
    <t>AS-PR0062</t>
  </si>
  <si>
    <t>Mini, Spool Hinge</t>
  </si>
  <si>
    <t>AS-PR0063</t>
  </si>
  <si>
    <t>Mini, Spool Mount</t>
  </si>
  <si>
    <t>AS-PR0064</t>
  </si>
  <si>
    <t>Mini, Final Frame Assembly</t>
  </si>
  <si>
    <t>AS-PR0065</t>
  </si>
  <si>
    <t>Mini, Handle Complete</t>
  </si>
  <si>
    <t>AS-PR0066</t>
  </si>
  <si>
    <t>Mini, Upper Relief Mount Assembly</t>
  </si>
  <si>
    <t>AS-PR0067</t>
  </si>
  <si>
    <t>Mini, Y Axis Assembly</t>
  </si>
  <si>
    <t>AS-PR0068</t>
  </si>
  <si>
    <t>Mini, Y Axis Idler Mount Assembly</t>
  </si>
  <si>
    <t>AS-PR0069</t>
  </si>
  <si>
    <t>Mini, Y Axis Mount Idler Insert Assembly</t>
  </si>
  <si>
    <t>AS-PR0070</t>
  </si>
  <si>
    <t>Mini, Y Axis Rod Mount, Motor Side Assembly</t>
  </si>
  <si>
    <t>AS-PR0071</t>
  </si>
  <si>
    <t>Mini, Bottom Plate Assembly</t>
  </si>
  <si>
    <t>AS-PR0072</t>
  </si>
  <si>
    <t>Mini, Double Bearing Holder, Switchside Assembly</t>
  </si>
  <si>
    <t>AS-PR0073</t>
  </si>
  <si>
    <t>Mini, Double Bearing Holder, Switchside Insert Assembly</t>
  </si>
  <si>
    <t>AS-PR0074</t>
  </si>
  <si>
    <t>Mini, Double Bearing Holder Assembly</t>
  </si>
  <si>
    <t>AS-PR0075</t>
  </si>
  <si>
    <t>Mini, Double Bearing Holder, Non-switchside Insert Assembly</t>
  </si>
  <si>
    <t>AS-PR0077</t>
  </si>
  <si>
    <t>Mini, Y Axis Motor, Damper Pulley Assembly</t>
  </si>
  <si>
    <t>AS-PR0078</t>
  </si>
  <si>
    <t>Mini, Electrical Cover Assembly</t>
  </si>
  <si>
    <t>AS-PR0079</t>
  </si>
  <si>
    <t>Mini, Glass Bed Assembly</t>
  </si>
  <si>
    <t>AS-PR0080</t>
  </si>
  <si>
    <t>Mini, Gladiola, Packaging</t>
  </si>
  <si>
    <t>AS-PR0081</t>
  </si>
  <si>
    <t>Mini, Tool Kit</t>
  </si>
  <si>
    <t>AS-PR0082</t>
  </si>
  <si>
    <t>Feed Tube Assembly, v3.0</t>
  </si>
  <si>
    <t>AS-PR0083</t>
  </si>
  <si>
    <t>TAZ, Flexystruder Mount with Inserts Assembly</t>
  </si>
  <si>
    <t>AS-TH0001</t>
  </si>
  <si>
    <t>TAZ, Dual Extruder Mount with Inserts Assembly</t>
  </si>
  <si>
    <t>AS-TH0002</t>
  </si>
  <si>
    <t>TAZ, Dual Extruder Flexplate with Inserts Assembly</t>
  </si>
  <si>
    <t>AS-TH0003</t>
  </si>
  <si>
    <t>Large Herringbone, Green with Hob Bolt Assembly</t>
  </si>
  <si>
    <t>AS-TH0004</t>
  </si>
  <si>
    <t>Extruder Idler Block with Bearing Assembly</t>
  </si>
  <si>
    <t>AS-TH0005</t>
  </si>
  <si>
    <t>Extruder Thumb Screw assembly</t>
  </si>
  <si>
    <t>AS-TH0006</t>
  </si>
  <si>
    <t>TAZ, Dual Extruder, Micro blower harness</t>
  </si>
  <si>
    <t>AS-TH0007</t>
  </si>
  <si>
    <t>TAZ, Dual Extruder, 40mm Fan Harness</t>
  </si>
  <si>
    <t>AS-TH0008</t>
  </si>
  <si>
    <t>TAZ, Dual Extruder, Stepper Motor Assembly</t>
  </si>
  <si>
    <t>AS-TH0010</t>
  </si>
  <si>
    <t>TAZ, Dual Extruder Assembly</t>
  </si>
  <si>
    <t>AS-TH0011</t>
  </si>
  <si>
    <t>TAZ, Dual Extruder, Feed Tube Assembly</t>
  </si>
  <si>
    <t>AS-TH0012</t>
  </si>
  <si>
    <t>TAZ, Dual Extruder, Spool arm assembly</t>
  </si>
  <si>
    <t>AS-TH0013</t>
  </si>
  <si>
    <t>TAZ, Dual Extruder, Accessory Assembly</t>
  </si>
  <si>
    <t>AS-TH0014</t>
  </si>
  <si>
    <t>TAZ6, Olive Oil, Extruder Assembly</t>
  </si>
  <si>
    <t>AS-TH0015</t>
  </si>
  <si>
    <t>TAZ6, Extruder Mount with Inserts</t>
  </si>
  <si>
    <t>AS-TH0016</t>
  </si>
  <si>
    <t>Extruder Heatsink Fan duct with Insert Assembly</t>
  </si>
  <si>
    <t>AS-TH0017</t>
  </si>
  <si>
    <t>TAZ6, Fan Duct Left</t>
  </si>
  <si>
    <t>AS-TH0018</t>
  </si>
  <si>
    <t>TAZ6, Fan Duct Right</t>
  </si>
  <si>
    <t>AS-TH0019</t>
  </si>
  <si>
    <t>TAZ, FlexyDualy_v2, Extruder assembly</t>
  </si>
  <si>
    <t>AS-TH0020</t>
  </si>
  <si>
    <t>Large Herringbone Black Assembly</t>
  </si>
  <si>
    <t>AS-TH0021</t>
  </si>
  <si>
    <t>Flexystruder_v2, Extruder body with PTFE tube</t>
  </si>
  <si>
    <t>AS-TH0022</t>
  </si>
  <si>
    <t>Mini, Gladiola, Extruder Assembly</t>
  </si>
  <si>
    <t>AS-TH0023</t>
  </si>
  <si>
    <t>Mini, Nozzle Fan Mount Complete</t>
  </si>
  <si>
    <t>AS-TH0025</t>
  </si>
  <si>
    <t>Mini, Heat Sink Fan Mount Complete</t>
  </si>
  <si>
    <t>AS-TH0027</t>
  </si>
  <si>
    <t>Mini, Extruder Mount Complete</t>
  </si>
  <si>
    <t>AS-TH0028</t>
  </si>
  <si>
    <t>Beefy idler Assembly, Black</t>
  </si>
  <si>
    <t>AS-TH0032</t>
  </si>
  <si>
    <t>TAZ, MOARstruder, Extruder Assembly</t>
  </si>
  <si>
    <t>AS-TH0033</t>
  </si>
  <si>
    <t>TAZ, MOARstruder Mount with Inserts Assembly</t>
  </si>
  <si>
    <t>AS-TH0035</t>
  </si>
  <si>
    <t>MOARstruder Heat sink Fan duct with Inserts Assembly</t>
  </si>
  <si>
    <t>AS-TH0036</t>
  </si>
  <si>
    <t>MOARstruder Body with Insert Assembly</t>
  </si>
  <si>
    <t>AS-TH0037</t>
  </si>
  <si>
    <t>TAZ, Flexystruder v2, Microblower Harness</t>
  </si>
  <si>
    <t>AS-TH0038</t>
  </si>
  <si>
    <t>TAZ, Flexystruder, 40mm Low Flow Fan Harness</t>
  </si>
  <si>
    <t>AS-TH0039</t>
  </si>
  <si>
    <t>TAZ, Flexystruder, Motor Harness</t>
  </si>
  <si>
    <t>AS-TH0041</t>
  </si>
  <si>
    <t>TAZ, Extruder Fan Mount with Inserts Toolhead V2</t>
  </si>
  <si>
    <t>AS-TH0042</t>
  </si>
  <si>
    <t>Heater Cartridge 210mm Harness</t>
  </si>
  <si>
    <t>AS-TH0043</t>
  </si>
  <si>
    <t>Thermistor 235mm Harness</t>
  </si>
  <si>
    <t>AS-TH0044</t>
  </si>
  <si>
    <t>TAZ, Flexystruder, Hot End Assembly</t>
  </si>
  <si>
    <t>AS-TH0045</t>
  </si>
  <si>
    <t>TAZ, Flexystruder v2, Extruder Assembly</t>
  </si>
  <si>
    <t>DC-LB0001</t>
  </si>
  <si>
    <t>Label, Lulzbot AO-101 Barcode label</t>
  </si>
  <si>
    <t>DC-LB0002</t>
  </si>
  <si>
    <t>Label, LulzBot AO-100 Barcode</t>
  </si>
  <si>
    <t>DC-LB0003</t>
  </si>
  <si>
    <t>Label, Hobbed Bolt</t>
  </si>
  <si>
    <t>DC-LB0004</t>
  </si>
  <si>
    <t>Label, Budaschnozzle 1.1 threaded extension</t>
  </si>
  <si>
    <t>DC-LB0005</t>
  </si>
  <si>
    <t>2 x 2" D.O.T. Labels - "Right to Know"</t>
  </si>
  <si>
    <t>S-2845</t>
  </si>
  <si>
    <t>DC-LB0006</t>
  </si>
  <si>
    <t>Label, Lulzbot TAZ 2.0 Barcode</t>
  </si>
  <si>
    <t>DC-LB0007</t>
  </si>
  <si>
    <t>Label, Top of Box</t>
  </si>
  <si>
    <t>DC-LB0008</t>
  </si>
  <si>
    <t>2 x 2" D.O.T. Labels - "Right to Know", single label</t>
  </si>
  <si>
    <t>DC-LB0009</t>
  </si>
  <si>
    <t>1", "Made In USA" Labels 500/roll</t>
  </si>
  <si>
    <t>S-17021</t>
  </si>
  <si>
    <t>DC-LB0010</t>
  </si>
  <si>
    <t>3X5 DELICATE INSTRUMENTS LBL 500/RL</t>
  </si>
  <si>
    <t>S-3005</t>
  </si>
  <si>
    <t>DC-LB0011</t>
  </si>
  <si>
    <t>Flame Labels - "Hot", 1 1⁄2 x 2"</t>
  </si>
  <si>
    <t>S-248</t>
  </si>
  <si>
    <t>DC-LB0012</t>
  </si>
  <si>
    <t>14035T23 Hazardous Material Sign, NFPA Diamond Style, 5" X5", Adhesive-Backed Vinyl</t>
  </si>
  <si>
    <t>14035T23</t>
  </si>
  <si>
    <t>DC-LB0013</t>
  </si>
  <si>
    <t>Hazardous Material Sign, NFPA Diamond, 10-1/2" x 10-1/2", Adhesive-Back Vinyl</t>
  </si>
  <si>
    <t>14035T25</t>
  </si>
  <si>
    <t>DC-LB0014</t>
  </si>
  <si>
    <t>TAZ v3.1 serial number sticker</t>
  </si>
  <si>
    <t>DC-LB0015</t>
  </si>
  <si>
    <t>24VDC sticker</t>
  </si>
  <si>
    <t>DC-LB0016</t>
  </si>
  <si>
    <t>TAZ v3.1 bar code and serial number sticker</t>
  </si>
  <si>
    <t>DC-LB0017</t>
  </si>
  <si>
    <t>Label, Extruder E-Step Number, Avery 1/2 x 3/4</t>
  </si>
  <si>
    <t>DC-LB0018</t>
  </si>
  <si>
    <t>TAZ v4.0 serial number sticker</t>
  </si>
  <si>
    <t>DC-LB0019</t>
  </si>
  <si>
    <t>Label, 12VDC Extrusion Fan</t>
  </si>
  <si>
    <t>DC-LB0020</t>
  </si>
  <si>
    <t>Label, 24VDC Extrusion Fan</t>
  </si>
  <si>
    <t>DC-LB0021</t>
  </si>
  <si>
    <t>1" Circle Inventory Control Labels - "Inspected by _____"  roll 500</t>
  </si>
  <si>
    <t>S-13119</t>
  </si>
  <si>
    <t>DC-LB0022</t>
  </si>
  <si>
    <t>2" Circle Inventory Control Labels - "QC Rejected"  roll 500</t>
  </si>
  <si>
    <t>S-5914</t>
  </si>
  <si>
    <t>DC-LB0023</t>
  </si>
  <si>
    <t>1" Circle Inventory Control Labels - "QC Passed" Roll 500</t>
  </si>
  <si>
    <t>S-13118</t>
  </si>
  <si>
    <t>DC-LB0024</t>
  </si>
  <si>
    <t>Label, Bottom of Box</t>
  </si>
  <si>
    <t>DC-LB0025</t>
  </si>
  <si>
    <t>TAZ v4.1 serial number sticker</t>
  </si>
  <si>
    <t>DC-LB0026</t>
  </si>
  <si>
    <t>Label, Lulzbot TAZ 4.1 Barcode</t>
  </si>
  <si>
    <t>DC-LB0027</t>
  </si>
  <si>
    <t>KITTAZ Labels Complete Set</t>
  </si>
  <si>
    <t>DC-LB0028</t>
  </si>
  <si>
    <t>Label, Lulzbot Mini Barcode</t>
  </si>
  <si>
    <t>Y</t>
  </si>
  <si>
    <t>Packaging</t>
  </si>
  <si>
    <t>The print shop of loveland</t>
  </si>
  <si>
    <t>DC-LB0029</t>
  </si>
  <si>
    <t>Mini v1 serial number sticker</t>
  </si>
  <si>
    <t>DC-LB0030</t>
  </si>
  <si>
    <t>"CE" Regulated Label - 1 x 1"</t>
  </si>
  <si>
    <t>S-13827</t>
  </si>
  <si>
    <t>DC-LB0031</t>
  </si>
  <si>
    <t>TAZ v5.0 serial number sticker, KT-PR0017NA</t>
  </si>
  <si>
    <t>DC-LB0032</t>
  </si>
  <si>
    <t>Label, Lulzbot TAZ 5.0 Barcode, KT-PR0017NA</t>
  </si>
  <si>
    <t>DC-LB0033</t>
  </si>
  <si>
    <t>TAZ v5.0 serial number sticker, KT-PR0017EU</t>
  </si>
  <si>
    <t>DC-LB0034</t>
  </si>
  <si>
    <t>Label, Lulzbot TAZ 5.0 Barcode, KT-PR0017EU</t>
  </si>
  <si>
    <t>DC-LB0035</t>
  </si>
  <si>
    <t>TAZ v5.0 serial number sticker, KT-PR0017AU</t>
  </si>
  <si>
    <t>DC-LB0036</t>
  </si>
  <si>
    <t>Label, Lulzbot TAZ 5.0 Barcode, KT-PR0017AU</t>
  </si>
  <si>
    <t>DC-LB0037</t>
  </si>
  <si>
    <t>FCC Sticker, Blank</t>
  </si>
  <si>
    <t>DC-LB0038</t>
  </si>
  <si>
    <t>FCC Sticker, KT-PR0035-****</t>
  </si>
  <si>
    <t>DC-LB0039</t>
  </si>
  <si>
    <t>Label, LulzBot TAZ Single Extruder Tool Head v2, 0.35 Nozzle</t>
  </si>
  <si>
    <t>DC-LB0040</t>
  </si>
  <si>
    <t>Label, Lulzbot Mini Barcode, NA</t>
  </si>
  <si>
    <t>DC-LB0041</t>
  </si>
  <si>
    <t>Label, Lulzbot Mini Barcode, EU</t>
  </si>
  <si>
    <t>DC-LB0042</t>
  </si>
  <si>
    <t>Label, Lulzbot Mini Barcode, AU</t>
  </si>
  <si>
    <t>DC-LB0043</t>
  </si>
  <si>
    <t>Mini v1 serial number sticker, NA</t>
  </si>
  <si>
    <t>DC-LB0044</t>
  </si>
  <si>
    <t>Mini v1 serial number sticker, EU</t>
  </si>
  <si>
    <t>DC-LB0045</t>
  </si>
  <si>
    <t>Mini v1 serial number sticker, AU</t>
  </si>
  <si>
    <t>DC-LB0046</t>
  </si>
  <si>
    <t>FCC-CE-RSF-Colorado Made 3" x 3" B&amp;W Sticker</t>
  </si>
  <si>
    <t>Custom Part</t>
  </si>
  <si>
    <t>DC-LB0047</t>
  </si>
  <si>
    <t>TAZ v5.0 serial number sticker, KT-PR0036NA</t>
  </si>
  <si>
    <t>DC-LB0048</t>
  </si>
  <si>
    <t>Label, Lulzbot TAZ 5.0 Barcode, KT-PR0036NA</t>
  </si>
  <si>
    <t>DC-LB0049</t>
  </si>
  <si>
    <t>TAZ v5.0 serial number sticker, KT-PR0036EU</t>
  </si>
  <si>
    <t>DC-LB0050</t>
  </si>
  <si>
    <t>Label, Lulzbot TAZ 5.0 Barcode, KT-PR0036EU</t>
  </si>
  <si>
    <t>DC-LB0051</t>
  </si>
  <si>
    <t>TAZ v5.0 serial number sticker, KT-PR0036AU</t>
  </si>
  <si>
    <t>DC-LB0052</t>
  </si>
  <si>
    <t>Label, Lulzbot TAZ 5.0 Barcode, KT-PR0036AU</t>
  </si>
  <si>
    <t>DC-LB0053</t>
  </si>
  <si>
    <t>Label, LulzBot TAZ Flexystruder Tool Head v2, 0.6 Nozzle</t>
  </si>
  <si>
    <t>DC-LB0054</t>
  </si>
  <si>
    <t>DC-LB0055</t>
  </si>
  <si>
    <t>DC-LB0056</t>
  </si>
  <si>
    <t>DC-LB0057</t>
  </si>
  <si>
    <t>DC-LB0058</t>
  </si>
  <si>
    <t>DC-LB0059</t>
  </si>
  <si>
    <t>DC-LB0060</t>
  </si>
  <si>
    <t>Tool head ID label, TAZ 5 0.5mm Nozzle</t>
  </si>
  <si>
    <t>DC-LB0061</t>
  </si>
  <si>
    <t>FCC_CE_ROHS_OSHW_RYF_CO_Made_Sticker_4" x3"</t>
  </si>
  <si>
    <t>DC-LB0062</t>
  </si>
  <si>
    <t>Clam Knife Sheath Sticker - Caution Sharp Blade! (1"x2.5" Rectangle)</t>
  </si>
  <si>
    <t>Sticker Giant</t>
  </si>
  <si>
    <t>DC-LB0063</t>
  </si>
  <si>
    <t>Modification Warning Insert Modification 2.75 x 8.5 on 100 lb. Astrobright Lift Off Lemon Very Bright</t>
  </si>
  <si>
    <t>DC-LB0064</t>
  </si>
  <si>
    <t>Hexagon Hot End Retail Box Label</t>
  </si>
  <si>
    <t>DC-LB0065</t>
  </si>
  <si>
    <t>Hexagon Hot End Retail Box Label, 0.35mm</t>
  </si>
  <si>
    <t>DC-LB0066</t>
  </si>
  <si>
    <t>Hexagon Hot End Retail Box Label, 0.50mm</t>
  </si>
  <si>
    <t>DC-LB0067</t>
  </si>
  <si>
    <t>Hexagon Hot End Retail Box Label, 0.60mm</t>
  </si>
  <si>
    <t>DC-LB0068</t>
  </si>
  <si>
    <t>Label, LulzBot TAZ Flexystruder Tool Head v2c, 0.6 Nozzle, Front</t>
  </si>
  <si>
    <t>DC-LB0069</t>
  </si>
  <si>
    <t>Label, LulzBot TAZ Flexystruder Tool Head v2c, 0.6 Nozzle, Back</t>
  </si>
  <si>
    <t>DC-LB0070</t>
  </si>
  <si>
    <t>Label, LulzBot Mini Flexystruder Tool Head v2, 0.6 Nozzle, Front</t>
  </si>
  <si>
    <t>DC-LB0071</t>
  </si>
  <si>
    <t>Label, LulzBot Mini Flexystruder Tool Head v2, 0.6 Nozzle, Back</t>
  </si>
  <si>
    <t>DC-LB0072</t>
  </si>
  <si>
    <t>Label, LulzBot TAZ Dual Extruder Tool Head v2c, 0.5 Nozzle, Front</t>
  </si>
  <si>
    <t>DC-LB0073</t>
  </si>
  <si>
    <t>Label, LulzBot TAZ Dual Extruder Tool Head v2c, 0.5 Nozzle, Back</t>
  </si>
  <si>
    <t>DC-LB0074</t>
  </si>
  <si>
    <t>Label, LulzBot TAZ FlexyDually Tool Head v2c, 0.6 Nozzle, Front</t>
  </si>
  <si>
    <t>DC-LB0075</t>
  </si>
  <si>
    <t>Label, LulzBot TAZ FlexyDually Tool Head v2c, 0.6 Nozzle, Back</t>
  </si>
  <si>
    <t>DC-LB0076</t>
  </si>
  <si>
    <t>LulzBot Mini Flexystruder v2 Serial Number Label</t>
  </si>
  <si>
    <t>DC-LB0077</t>
  </si>
  <si>
    <t>Tool head ID label, TAZ 5 0.35mm Nozzle</t>
  </si>
  <si>
    <t>DC-LB0078</t>
  </si>
  <si>
    <t>Label, LulzBot TAZ Single Extruder Tool Head v2c, 0.5 Nozzle, Front</t>
  </si>
  <si>
    <t>DC-LB0079</t>
  </si>
  <si>
    <t>Label, LulzBot TAZ Single Extruder Tool Head v2c, 0.5 Nozzle, Back</t>
  </si>
  <si>
    <t>DC-LB0080</t>
  </si>
  <si>
    <t>Label, LulzBot TAZ Single Extruder Tool Head v2c, 0.35 Nozzle, Front</t>
  </si>
  <si>
    <t>DC-LB0081</t>
  </si>
  <si>
    <t>Label, LulzBot TAZ Single Extruder Tool Head v2c, 0.35 Nozzle, Back</t>
  </si>
  <si>
    <t>DC-LB0082</t>
  </si>
  <si>
    <t>LulzBot TAZ Flexystruder v2 Serial Number Label</t>
  </si>
  <si>
    <t>DC-LB0083</t>
  </si>
  <si>
    <t>LulzBot TAZ Dual Extruder v2 Serial Number Label</t>
  </si>
  <si>
    <t>DC-LB0084</t>
  </si>
  <si>
    <t>LulzBot TAZ FlexyDually v2 Serial Number Label</t>
  </si>
  <si>
    <t>DC-LB0085</t>
  </si>
  <si>
    <t>LulzBot TAZ Single Extruder 0.50noz v2c Serial Number Label</t>
  </si>
  <si>
    <t>DC-LB0086</t>
  </si>
  <si>
    <t>LulzBot TAZ Single Extruder 0.35noz v2c Serial Number Label</t>
  </si>
  <si>
    <t>DC-LB0087</t>
  </si>
  <si>
    <t>Lulzbot Mini topper "sign for Micro Center"</t>
  </si>
  <si>
    <t>DC-LB0088</t>
  </si>
  <si>
    <t>Lulzbot Taz 5, "sign for Micro Center"</t>
  </si>
  <si>
    <t>DC-LB0089</t>
  </si>
  <si>
    <t>Lulzbot ticket molding "for Micro Center"</t>
  </si>
  <si>
    <t>DC-LB0090</t>
  </si>
  <si>
    <t>Lulzbot Channel strip "for Micro Center"</t>
  </si>
  <si>
    <t>DC-LB0091</t>
  </si>
  <si>
    <t>Lulzbot Mini Fact Tag "for Micro Center"</t>
  </si>
  <si>
    <t>DC-LB0092</t>
  </si>
  <si>
    <t>Lulzbot Taz 5 Fact Tag "for Micro Center"</t>
  </si>
  <si>
    <t>DC-LB0093</t>
  </si>
  <si>
    <t>RCM certified for sales in Australia</t>
  </si>
  <si>
    <t>DC-LB0094</t>
  </si>
  <si>
    <t>Serial number label sheets (blank) 100/pk  105 up - 1.25" x 0.375"</t>
  </si>
  <si>
    <t xml:space="preserve">105 up - 1.25" x 0.375"  </t>
  </si>
  <si>
    <t>DC-LB0095</t>
  </si>
  <si>
    <t>LulzBot Logo Sticker, 3 - Inch</t>
  </si>
  <si>
    <t>DC-LB0096</t>
  </si>
  <si>
    <t>Tool head ID label, Mini 0.5mm Nozzle</t>
  </si>
  <si>
    <t>DC-LB0097</t>
  </si>
  <si>
    <t>TAZ v6.0 serial number sticker, KT-PR0041NA</t>
  </si>
  <si>
    <t>DC-LB0098</t>
  </si>
  <si>
    <t>Label, Lulzbot TAZ 6.0 Barcode, KT-PR0041NA</t>
  </si>
  <si>
    <t>DC-LB0099</t>
  </si>
  <si>
    <t>TAZ v6.0 serial number sticker, KT-PR0041EU</t>
  </si>
  <si>
    <t>DC-LB0100</t>
  </si>
  <si>
    <t>Label, Lulzbot TAZ 6.0 Barcode, KT-PR0041EU</t>
  </si>
  <si>
    <t>DC-LB0101</t>
  </si>
  <si>
    <t>TAZ v6.0 serial number sticker, KT-PR0041AU</t>
  </si>
  <si>
    <t>DC-LB0102</t>
  </si>
  <si>
    <t>Label, Lulzbot TAZ 6.0 Barcode, KT-PR0041AU</t>
  </si>
  <si>
    <t>DC-LB0104</t>
  </si>
  <si>
    <t>Tool Head Wiring Connector Alignment Label</t>
  </si>
  <si>
    <t>Yes</t>
  </si>
  <si>
    <t>DC-LB0105</t>
  </si>
  <si>
    <t>Arrow Labels - Yellow, 1 x 3" 500/roll</t>
  </si>
  <si>
    <t>S-13121</t>
  </si>
  <si>
    <t>DC-LB0106</t>
  </si>
  <si>
    <t>TAZ 6 Inner Box Label #1 Contents</t>
  </si>
  <si>
    <t>DC-LB0107</t>
  </si>
  <si>
    <t>TAZ 6 Inner Box Label #2, Contents</t>
  </si>
  <si>
    <t>DC-LB0108</t>
  </si>
  <si>
    <t>Filament Samples Bag Label - TAZ 6</t>
  </si>
  <si>
    <t>DC-LB0109</t>
  </si>
  <si>
    <t>Label, LulzBot TAZ Opah Tool Head v2c, 1.2 Nozzle, Front</t>
  </si>
  <si>
    <t>DC-LB0110</t>
  </si>
  <si>
    <t>Label, LulzBot TAZ Opah Tool Head v2c, 1.2 Nozzle, Back</t>
  </si>
  <si>
    <t>DC-LB0111</t>
  </si>
  <si>
    <t>Filament Samples Bag Label – Mini</t>
  </si>
  <si>
    <t>DC-MN0000</t>
  </si>
  <si>
    <t>AO-100 User Manual</t>
  </si>
  <si>
    <t>Each - OLD</t>
  </si>
  <si>
    <t>DC-MN0001</t>
  </si>
  <si>
    <t>AO-101 User Manual</t>
  </si>
  <si>
    <t>DC-MN0002</t>
  </si>
  <si>
    <t>Lulzbot-Taz Manual Print &amp; Binding</t>
  </si>
  <si>
    <t>DC-MN0003</t>
  </si>
  <si>
    <t>Lulzbot-Taz User Manual</t>
  </si>
  <si>
    <t>DC-MN0004</t>
  </si>
  <si>
    <t>Quick Start Guide, Lulzbot</t>
  </si>
  <si>
    <t>DC-MN0005</t>
  </si>
  <si>
    <t>Lulzbot-Taz 2.0 User Manual</t>
  </si>
  <si>
    <t>DC-MN0006</t>
  </si>
  <si>
    <t>Lulzbot-Taz 2.1 User Manual</t>
  </si>
  <si>
    <t>DC-MN0007</t>
  </si>
  <si>
    <t>Lulzbot-Taz 3.0 User Manual</t>
  </si>
  <si>
    <t>DC-MN0008</t>
  </si>
  <si>
    <t>Lulzbot-Taz 3.1 User Manual</t>
  </si>
  <si>
    <t>DC-MN0009</t>
  </si>
  <si>
    <t>Lulzbot-Taz 4.0 User Manual</t>
  </si>
  <si>
    <t>DC-MN0010</t>
  </si>
  <si>
    <t>Lulzbot-Taz 4.1 User Manual</t>
  </si>
  <si>
    <t>DC-MN0011</t>
  </si>
  <si>
    <t>Getting Started Guide, TAZ 4</t>
  </si>
  <si>
    <t>DC-MN0012</t>
  </si>
  <si>
    <t>Getting Started Guide, TAZ 5</t>
  </si>
  <si>
    <t>DC-MN0013</t>
  </si>
  <si>
    <t>Lulzbot-Taz 5.0 User Manual</t>
  </si>
  <si>
    <t>DC-MN0014</t>
  </si>
  <si>
    <t>LulzBot Mini User Manual (PDF)</t>
  </si>
  <si>
    <t>Lightning Source</t>
  </si>
  <si>
    <t>DC-MN0015</t>
  </si>
  <si>
    <t>Lulzbot-TAZ 6.0 User Manual</t>
  </si>
  <si>
    <t>DC-MN0016</t>
  </si>
  <si>
    <t>Operating Guide, TAZ 6</t>
  </si>
  <si>
    <t>DC-MN0017</t>
  </si>
  <si>
    <t>Unboxing Guide, TAZ 6</t>
  </si>
  <si>
    <t>DC-MN0018</t>
  </si>
  <si>
    <t>FreeCAD: A Manual</t>
  </si>
  <si>
    <t>DC-MS0001</t>
  </si>
  <si>
    <t>Registration Card, AO-100</t>
  </si>
  <si>
    <t>DC-MS0003</t>
  </si>
  <si>
    <t>AO-101 Unpacking Instructions</t>
  </si>
  <si>
    <t>DC-MS0004</t>
  </si>
  <si>
    <t>Quality checklist, TAZ 2.0</t>
  </si>
  <si>
    <t>DC-MS0005</t>
  </si>
  <si>
    <t>Test/Acceptance record TAZ 2.0</t>
  </si>
  <si>
    <t>DC-MS0006</t>
  </si>
  <si>
    <t>Forum Postcards</t>
  </si>
  <si>
    <t>DC-MS0007</t>
  </si>
  <si>
    <t>Packing List, TAZ 2.0</t>
  </si>
  <si>
    <t>DC-MS0008</t>
  </si>
  <si>
    <t>AO-101 Printer Documentation</t>
  </si>
  <si>
    <t>DC-MS0009</t>
  </si>
  <si>
    <t>Brochure, Lulzbot Flyer</t>
  </si>
  <si>
    <t>DC-MS0010</t>
  </si>
  <si>
    <t>DVD Training 12: Blender for 3D Printing</t>
  </si>
  <si>
    <t>DC-MS0011</t>
  </si>
  <si>
    <t>New Product Introduction</t>
  </si>
  <si>
    <t>DC-MS0012</t>
  </si>
  <si>
    <t>Postcards</t>
  </si>
  <si>
    <t>DC-MS0013</t>
  </si>
  <si>
    <t>Product Flyers</t>
  </si>
  <si>
    <t>DC-MS0014</t>
  </si>
  <si>
    <t>Quality checklist, TAZ 3.1</t>
  </si>
  <si>
    <t>DC-MS0015</t>
  </si>
  <si>
    <t>Test/Acceptance record TAZ 3.1</t>
  </si>
  <si>
    <t>DC-MS0016</t>
  </si>
  <si>
    <t>Packing List, TAZ 3.1</t>
  </si>
  <si>
    <t>DC-MS0017</t>
  </si>
  <si>
    <t>TAZ 3 unpacking instructions, #1</t>
  </si>
  <si>
    <t>DC-MS0018</t>
  </si>
  <si>
    <t>TAZ 3 set up instructions, #2</t>
  </si>
  <si>
    <t>DC-MS0019</t>
  </si>
  <si>
    <t>TAZ 3 quick print instructions, #3</t>
  </si>
  <si>
    <t>DC-MS0020</t>
  </si>
  <si>
    <t>Test/Acceptance record TAZ 4.0</t>
  </si>
  <si>
    <t>DC-MS0021</t>
  </si>
  <si>
    <t>Quality checklist, TAZ 4.0</t>
  </si>
  <si>
    <t>DC-MS0022</t>
  </si>
  <si>
    <t>Packing List, TAZ 4.0</t>
  </si>
  <si>
    <t>DC-MS0023</t>
  </si>
  <si>
    <t>Test/Acceptance record TAZ 4.1</t>
  </si>
  <si>
    <t>DC-MS0024</t>
  </si>
  <si>
    <t>Quality checklist, TAZ 4.1</t>
  </si>
  <si>
    <t>DC-MS0025</t>
  </si>
  <si>
    <t>Packing List, TAZ 4.1</t>
  </si>
  <si>
    <t>DC-MS0026</t>
  </si>
  <si>
    <t>KITTAZ 4 Page Packing List</t>
  </si>
  <si>
    <t>DC-MS0027</t>
  </si>
  <si>
    <t>KITTAZ Insert</t>
  </si>
  <si>
    <t>DC-MS0028</t>
  </si>
  <si>
    <t>Packing List, Mini 1.0</t>
  </si>
  <si>
    <t>DC-MS0029</t>
  </si>
  <si>
    <t>Quality assurance record Mini 1.0</t>
  </si>
  <si>
    <t>DC-MS0030</t>
  </si>
  <si>
    <t>Lulzbot Mini Poster</t>
  </si>
  <si>
    <t>DC-MS0031</t>
  </si>
  <si>
    <t>Warning sheet, Mini</t>
  </si>
  <si>
    <t>DC-MS0032</t>
  </si>
  <si>
    <t>Quick start guide, Mini</t>
  </si>
  <si>
    <t>The Print shop of Loveland</t>
  </si>
  <si>
    <t>DC-MS0033</t>
  </si>
  <si>
    <t>EC Declaration of Conformity, Mini v1.0</t>
  </si>
  <si>
    <t>DC-MS0034</t>
  </si>
  <si>
    <t>Test/Acceptance record TAZ 5.0</t>
  </si>
  <si>
    <t>DC-MS0035</t>
  </si>
  <si>
    <t>Quality checklist, TAZ 5.0</t>
  </si>
  <si>
    <t>DC-MS0036</t>
  </si>
  <si>
    <t>Packing List, TAZ 5.0</t>
  </si>
  <si>
    <t>DC-MS0037</t>
  </si>
  <si>
    <t>Colorado Made Green Sticker</t>
  </si>
  <si>
    <t>DC-MS0038</t>
  </si>
  <si>
    <t>Lulzbot Mini Promo Postcard</t>
  </si>
  <si>
    <t>DC-MS0039</t>
  </si>
  <si>
    <t>Lulzbot MINI Brochure</t>
  </si>
  <si>
    <t>DC-MS0040</t>
  </si>
  <si>
    <t>TAZ 4, One Pager (Brochure and Specs)</t>
  </si>
  <si>
    <t>DC-MS0041</t>
  </si>
  <si>
    <t>EC Declaration of Conformity, TAZ v5.0</t>
  </si>
  <si>
    <t>DC-MS0042</t>
  </si>
  <si>
    <t>TAZ 5, One Pager (Brochure and Specs)</t>
  </si>
  <si>
    <t>DC-MS0043</t>
  </si>
  <si>
    <t>Vinyl Lulzbot Wall Graphic, 4/0, contour cut, 24 x 30 White # 3M Control Tac IJ180 CV3 Matte , high resolution ink jet on 1 side</t>
  </si>
  <si>
    <t>DC-MS0044</t>
  </si>
  <si>
    <t>LulzBot Give-Away Banner v2</t>
  </si>
  <si>
    <t>DC-MS0045</t>
  </si>
  <si>
    <t>LulzBot_Give-Away_Banner_Final</t>
  </si>
  <si>
    <t>DC-MS0046</t>
  </si>
  <si>
    <t>Warning sheet, TAZ</t>
  </si>
  <si>
    <t>DC-MS0047</t>
  </si>
  <si>
    <t>v2 - CONGRATULATIONS!- Tool Head Instruction Card</t>
  </si>
  <si>
    <t>DC-MS0048</t>
  </si>
  <si>
    <t>TAZ   1 Page Brochure v. 3.1</t>
  </si>
  <si>
    <t>DC-MS0049</t>
  </si>
  <si>
    <t>Test/Acceptance record TAZ 6.0</t>
  </si>
  <si>
    <t>DC-MS0050</t>
  </si>
  <si>
    <t>Packing List, TAZ 6.0</t>
  </si>
  <si>
    <t>DC-MS0051</t>
  </si>
  <si>
    <t>EC Declaration of Conformity, TAZ 6.0</t>
  </si>
  <si>
    <t>DC-MS0052</t>
  </si>
  <si>
    <t>Safety Warnings sheet, TAZ 6.0</t>
  </si>
  <si>
    <t>DC-MS0053</t>
  </si>
  <si>
    <t>LulzBot Give-Away Banner</t>
  </si>
  <si>
    <t>DC-MS0054</t>
  </si>
  <si>
    <t>Firmware Update Warning Cards</t>
  </si>
  <si>
    <t>DC-MS0055</t>
  </si>
  <si>
    <t>TAZ 6 One-Page Flyers</t>
  </si>
  <si>
    <t>DC-MS0056</t>
  </si>
  <si>
    <t>Frosted Vinyl Applique Sticker</t>
  </si>
  <si>
    <t>DC-MS0057</t>
  </si>
  <si>
    <t>Mini One-Page Flyers</t>
  </si>
  <si>
    <t>EL-CA0001</t>
  </si>
  <si>
    <t>6ft USB 2.0 A Male to B Male 28/24AWG Cable</t>
  </si>
  <si>
    <t>ALE-0000133</t>
  </si>
  <si>
    <t>EL-CA0002</t>
  </si>
  <si>
    <t>AC Power Cable w/ Bare End</t>
  </si>
  <si>
    <t>ALE-0000132</t>
  </si>
  <si>
    <t>EL-CA0003</t>
  </si>
  <si>
    <t>1.5ft USB 2.0 A Male to A Male 28/24AWG Cable (Gold Plated)</t>
  </si>
  <si>
    <t>EL-CA0004</t>
  </si>
  <si>
    <t>15ft USB 2.0 A Male to A Male 28/24AWG Cable (Gold Plated)</t>
  </si>
  <si>
    <t>EL-CA0005</t>
  </si>
  <si>
    <t>1.5ft USB 2.0 A Male to B Male 28/24AWG Cable - (Gold Plated)</t>
  </si>
  <si>
    <t>EL-CA0006</t>
  </si>
  <si>
    <t>15ft USB 2.0 A Male to B Male 28/24AWG Cable (Gold Plated)</t>
  </si>
  <si>
    <t>EL-CA0007</t>
  </si>
  <si>
    <t>3ft USB 2.0 A Male to A Male 28/24AWG Cable (Gold Plated)</t>
  </si>
  <si>
    <t>EL-CA0008</t>
  </si>
  <si>
    <t>3ft USB 2.0 A Male to B Male 28/24AWG Cable - (Gold Plated)</t>
  </si>
  <si>
    <t>EL-CA0009</t>
  </si>
  <si>
    <t>6ft USB 2.0 A Male to A Male 28/24AWG Cable (Gold Plated)</t>
  </si>
  <si>
    <t>EL-CA0010</t>
  </si>
  <si>
    <t>10ft USB 2.0 A Male to B Male 28/24AWG Cable (Gold Plated)</t>
  </si>
  <si>
    <t>EL-CA0011</t>
  </si>
  <si>
    <t>10ft USB 2.0 A Male to Mini-B 5pin Male 28/24AWG Cable w/ Ferrite Core (Gold Plated)</t>
  </si>
  <si>
    <t>EL-CA0012</t>
  </si>
  <si>
    <t>100cm Length Wire K-type Thermocouple Sensor Probe Temperature 1M Cable New</t>
  </si>
  <si>
    <t>EL-CA0013</t>
  </si>
  <si>
    <t>Ativa® 3' High-Speed HDMI Cable, Black</t>
  </si>
  <si>
    <t>EL-CA0014</t>
  </si>
  <si>
    <t>BNC to USB Video Converter Cable, 2M length</t>
  </si>
  <si>
    <t>EL-CA0015</t>
  </si>
  <si>
    <t>CBL, MNG, PVC, 6'</t>
  </si>
  <si>
    <t>EL-CA0016</t>
  </si>
  <si>
    <t>Flat Cables .050" 10C SHIELDED BLACK 28AWG STRANDED</t>
  </si>
  <si>
    <t>ft</t>
  </si>
  <si>
    <t>517-3517/10</t>
  </si>
  <si>
    <t>EL-CA0016 old</t>
  </si>
  <si>
    <t>(Obsolete) Flat Cables .050" 10C SHIELDED BLACK 28AWG STRANDED</t>
  </si>
  <si>
    <t>EL-CA0017</t>
  </si>
  <si>
    <t>HDMI cable for Raspberry Pi</t>
  </si>
  <si>
    <t>EL-CA0018</t>
  </si>
  <si>
    <t>Lot of Male to Male A/A USB cables</t>
  </si>
  <si>
    <t>EL-CA0019</t>
  </si>
  <si>
    <t>USB DATA CABLE</t>
  </si>
  <si>
    <t>EL-CA0020</t>
  </si>
  <si>
    <t>USB Extension Cable</t>
  </si>
  <si>
    <t>EL-CA0021</t>
  </si>
  <si>
    <t>AmazonBasics High-Speed HDMI Cable (6.5 Feet/2.0 Meters) - Supports Ethernet, 3D, and Audio Return [Newest Standard]</t>
  </si>
  <si>
    <t>B003L1ZYYM</t>
  </si>
  <si>
    <t>EL-CA0022</t>
  </si>
  <si>
    <t>Micro HDMI Low Profile Cable</t>
  </si>
  <si>
    <t>EL-CA0023</t>
  </si>
  <si>
    <t>50ft Ultra Slim Series High Performance HDMI® Cable w/ RedMere® Technology</t>
  </si>
  <si>
    <t>EL-CA0024</t>
  </si>
  <si>
    <t>3FT 24AWG Cat5e 350MHz UTP Bare Copper Ethernet Network Cable - Black, 2132</t>
  </si>
  <si>
    <t>EL-CA0025</t>
  </si>
  <si>
    <t>7FT 24AWG Cat5e 350MHz UTP Bare Copper Ethernet Network Cable - Black, 2139</t>
  </si>
  <si>
    <t>EL-CA0026</t>
  </si>
  <si>
    <t>14FT 24AWG Cat5e 350MHz UTP Bare Copper Ethernet Network Cable - Black, 2145</t>
  </si>
  <si>
    <t>EL-CA0027</t>
  </si>
  <si>
    <t>20FT 24AWG Cat5e 350MHz UTP Bare Copper Ethernet Network Cable - Black, 4984</t>
  </si>
  <si>
    <t>EL-CA0028</t>
  </si>
  <si>
    <t>25FT 24AWG Cat5e 350MHz UTP Bare Copper Ethernet Network Cable - Black, 2151</t>
  </si>
  <si>
    <t>EL-CA0029</t>
  </si>
  <si>
    <t>10FT 24AWG Cat5e 350MHz UTP Bare Copper Ethernet Network Cable - Black, 3384</t>
  </si>
  <si>
    <t>EL-CA0030</t>
  </si>
  <si>
    <t>North American - 6ft 18AWG Power Cord Cable w/ 3 Conductor PC Power Connector Socket (C13/5-15P) - Black, 5279, Box of 125</t>
  </si>
  <si>
    <t>Electronic</t>
  </si>
  <si>
    <t>Linvox</t>
  </si>
  <si>
    <t>EL-CA0031</t>
  </si>
  <si>
    <t>6ft 18AWG England Power Cord Cable - H05VV-F NEMA C13 - Black , Box of 75</t>
  </si>
  <si>
    <t>EL-CA0032</t>
  </si>
  <si>
    <t>6ft 18AWG European Power Cord Cable - H05VV-F NEMA C13 - Black order in 125 qty boxes</t>
  </si>
  <si>
    <t>EL-CA0033</t>
  </si>
  <si>
    <t>10ft 18AWG Power Cord Cable w/ 3 Conductor PC Power Connector Socket (C13/5-15P) - Black, 5280</t>
  </si>
  <si>
    <t>EL-CA0034</t>
  </si>
  <si>
    <t>15ft 18AWG Power Cord Cable w/ 3 Conductor PC Power Connector Socket (C13/5-15P) - Black, 5281</t>
  </si>
  <si>
    <t>EL-CA0035</t>
  </si>
  <si>
    <t>CABLE 22AWG 2COND 300V 152M</t>
  </si>
  <si>
    <t>T3008-152-ND</t>
  </si>
  <si>
    <t>EL-CA0036</t>
  </si>
  <si>
    <t>Velcro Reusable Self-Gripping Cable Ties, 0.5 Inches x 8 Inches Long, Black, 100 Ties per Pack (91140)</t>
  </si>
  <si>
    <t>EL-CA0037</t>
  </si>
  <si>
    <t>5FT 24AWG Cat5e 350MHz UTP Bare Copper Ethernet Network Cable - Black, 3375</t>
  </si>
  <si>
    <t>EL-CA0038</t>
  </si>
  <si>
    <t>Patch Cord, Cat5E, 7 foot</t>
  </si>
  <si>
    <t>EL-CA0039</t>
  </si>
  <si>
    <t>Patch Cord, Cat5E, 10 foot</t>
  </si>
  <si>
    <t>EL-CA0040</t>
  </si>
  <si>
    <t>Patch Cord, Cat5E, 3 foot</t>
  </si>
  <si>
    <t>EL-CA0041</t>
  </si>
  <si>
    <t>C2G / Cables to Go 27329 WSB 2.0 A to Mini-B Cable, Black (1 Meter/3.28 Feet)</t>
  </si>
  <si>
    <t>EL-CA0042</t>
  </si>
  <si>
    <t>50 Ft Power Extension Cable</t>
  </si>
  <si>
    <t>EL-CA0043</t>
  </si>
  <si>
    <t>Olimex Ribbon Cables / IDC Cables UEXT FEM-FEM REPLACEMENT CABLE</t>
  </si>
  <si>
    <t xml:space="preserve"> 909-CABLE-IDC40-15CM</t>
  </si>
  <si>
    <t>EL-CA0044</t>
  </si>
  <si>
    <t>Olimex Specialized Cables USB TO SERIAL CABLE</t>
  </si>
  <si>
    <t>1188-1018-ND</t>
  </si>
  <si>
    <t>EL-CA0045</t>
  </si>
  <si>
    <t>1.5ft USB 2.0 A Male to Micro 5pin Male 28/28AWG Cable</t>
  </si>
  <si>
    <t>EL-CA0046</t>
  </si>
  <si>
    <t>Panel Mount USB Cable - A Male to A Female</t>
  </si>
  <si>
    <t>EL-CA0047</t>
  </si>
  <si>
    <t>Panel Mount Ethernet Extension Cable</t>
  </si>
  <si>
    <t>EL-CA0048</t>
  </si>
  <si>
    <t>1.5ft 28AWG High Speed HDMI® Cable w/Ferrite Cores - Black</t>
  </si>
  <si>
    <t>EL-CA0049</t>
  </si>
  <si>
    <t>Serial Debug Cable for pcDuino</t>
  </si>
  <si>
    <t>SERCAB_PCDUINO_O29</t>
  </si>
  <si>
    <t>EL-CA0050</t>
  </si>
  <si>
    <t>15ft 24AWG CL2 Standard HDMI® Cable Male to Female Extension - Black, 3344</t>
  </si>
  <si>
    <t>EL-CA0051</t>
  </si>
  <si>
    <t>25ft 24AWG CL2 Standard HDMI® Cable Male to Female Extension - Black, 3345</t>
  </si>
  <si>
    <t>EL-CA0052</t>
  </si>
  <si>
    <t>10ft 24AWG CL2 Silver Plated High Speed HDMI® Cable - Black, 3659</t>
  </si>
  <si>
    <t>EL-CA0053</t>
  </si>
  <si>
    <t>CABLE 40COND GRAY 25' RIBBON</t>
  </si>
  <si>
    <t>AE40A-25-ND</t>
  </si>
  <si>
    <t>EL-CA0054</t>
  </si>
  <si>
    <t>AmazonBasics High-Speed HDMI Cable - 3 Feet (0.9 Meter) - Supports Ethernet, 3D and Audio Return</t>
  </si>
  <si>
    <t>RFQ442</t>
  </si>
  <si>
    <t>EL-CA0055</t>
  </si>
  <si>
    <t>7FT FLEXboot Series 24AWG Cat5e 350MHz UTP Bare Copper Ethernet Network Cable - Black, 11381</t>
  </si>
  <si>
    <t>EL-CA0056</t>
  </si>
  <si>
    <t>6ft 18AWG Australian Power Cord Cable - H05VV-FNEMA C13 - Black, Box of 75</t>
  </si>
  <si>
    <t>EL-CA0057</t>
  </si>
  <si>
    <t>Cable Assembly SMA STR Plug RG58 36"</t>
  </si>
  <si>
    <t>ACX17236-ND</t>
  </si>
  <si>
    <t>EL-CA0059</t>
  </si>
  <si>
    <t>110A Probe Cable</t>
  </si>
  <si>
    <t>110A</t>
  </si>
  <si>
    <t>EL-CA0060</t>
  </si>
  <si>
    <t>Cable Molded RG58/U 48"</t>
  </si>
  <si>
    <t>290-1012-ND</t>
  </si>
  <si>
    <t>EL-CA0061</t>
  </si>
  <si>
    <t>Black Extension Cord, 14 Gauge Wire, 3' Long</t>
  </si>
  <si>
    <t>9581T21</t>
  </si>
  <si>
    <t>EL-CA0062</t>
  </si>
  <si>
    <t>Black Extension Cord, 14 Gauge Wire, 6' Long</t>
  </si>
  <si>
    <t>5388K14</t>
  </si>
  <si>
    <t>EL-CA0063</t>
  </si>
  <si>
    <t>6ft Tripp Lite - USB 2.0 A/B Gold Device Cable Ferrite Chokes A Male B Male</t>
  </si>
  <si>
    <t>U023-006</t>
  </si>
  <si>
    <t>EDC (Electronics Distributors Corp.</t>
  </si>
  <si>
    <t>Tripplite U023-006</t>
  </si>
  <si>
    <t>EL-CA0064</t>
  </si>
  <si>
    <t>Cable 2PR CPU SHLD PVC 22 AWG 50'</t>
  </si>
  <si>
    <t>C1352-50-ND</t>
  </si>
  <si>
    <t>EL-CA0065</t>
  </si>
  <si>
    <t>3ft Passive HDMI Cable - Black</t>
  </si>
  <si>
    <t>EL-CA0066</t>
  </si>
  <si>
    <t>10FT 24AWG Cat5e 350MHz UTP Bare Copper Ethernet Network Cable - White</t>
  </si>
  <si>
    <t>EL-CA0067</t>
  </si>
  <si>
    <t>Coboc CY-CAT5E-10-BK 10ft.24AWG Snagless Cat 5e Black Color 350MHz UTP Ethernet Stranded Copper Patch cord /Molded Network lan C</t>
  </si>
  <si>
    <t>N82E16812422007</t>
  </si>
  <si>
    <t>EL-CA0068</t>
  </si>
  <si>
    <t>1.5 Feet USB 2.0 Extender Cable - A Male to A Female 28/24AWG Extension Gold Plated (Black)</t>
  </si>
  <si>
    <t>B00GCG94WG</t>
  </si>
  <si>
    <t>EL-CA0069</t>
  </si>
  <si>
    <t>15ft USB 2.0 A Male to Micro 5pin Male 28/24 AWG Cable w/Ferrite Core (Gold Plated)</t>
  </si>
  <si>
    <t>EL-CA0070</t>
  </si>
  <si>
    <t>15ft. USB 2.0 A Male to Mini - B 5pin Male 28/24 AWG Cable w/Ferrite Core (Gold Plated)</t>
  </si>
  <si>
    <t>EL-CA0071</t>
  </si>
  <si>
    <t>Plantronics APD-80 CS500/SAVI EHS For Grandstream</t>
  </si>
  <si>
    <t>87327-01</t>
  </si>
  <si>
    <t>EL-CA0072</t>
  </si>
  <si>
    <t>10ft USB Cable 2.0 EXT 3M Gold, A Male to A Female</t>
  </si>
  <si>
    <t>TL383-ND</t>
  </si>
  <si>
    <t>EL-CA0073</t>
  </si>
  <si>
    <t>Belden 1310A 010U500 Multi-Conductor Cables 14AWG 4C UNSHLD, BLACK</t>
  </si>
  <si>
    <t>mm</t>
  </si>
  <si>
    <t>1310A 010U500</t>
  </si>
  <si>
    <t>EL-CA0073- old</t>
  </si>
  <si>
    <t>OLD - Multi-Conductor Cables 14AWG 4C UNSHLD 500ft BOX BLACK</t>
  </si>
  <si>
    <t>566-1310A-U500-10</t>
  </si>
  <si>
    <t>EL-CA0074</t>
  </si>
  <si>
    <t>AmazonBasics High-Speed HDMI Cable 2-Pack - 3 Feet</t>
  </si>
  <si>
    <t>B00L3KNY22</t>
  </si>
  <si>
    <t>EL-CA0075</t>
  </si>
  <si>
    <t>Monoprice 109767 3-Feet 3.5mm Stereo Male to RCA Stereo Male Gold Plated Cable for Mobile, Black</t>
  </si>
  <si>
    <t>109767 or B00AJHBES6</t>
  </si>
  <si>
    <t>EL-CA0076</t>
  </si>
  <si>
    <t>Ativa® 6' High-Speed HDMI Cable Kit, Black</t>
  </si>
  <si>
    <t>EL-CA0077</t>
  </si>
  <si>
    <t>ONN miniHDMI to HDMI Cable, 3', Black</t>
  </si>
  <si>
    <t>EL-CA0078</t>
  </si>
  <si>
    <t>Flat Cables .050" 10C 10 COLOR 28AWG STRANDED 2x180mm</t>
  </si>
  <si>
    <t>517-3302/10-300</t>
  </si>
  <si>
    <t>3302/10-300</t>
  </si>
  <si>
    <t>EL-CA0079</t>
  </si>
  <si>
    <t>Electop USB 2.0 A Female To 2 Dual USB Male Jack Y Splitter Charger Cable</t>
  </si>
  <si>
    <t>EL-CA0080</t>
  </si>
  <si>
    <t>6ft 16 AWG 1-to-2 Power Cord Splitter (NEMA 5-15P to 1 NEMA 5-15R + 1 IEC320C13)</t>
  </si>
  <si>
    <t>EL-CA0081</t>
  </si>
  <si>
    <t>Cable Matters Micro USB SlimPort (MyDP) to HDMI 6 Foot Cable with 6 Foot USB Charging Cable</t>
  </si>
  <si>
    <t>EL-CA0082</t>
  </si>
  <si>
    <t>6ft Japan NEMA 5-15P 3-pin to C13 Power Cord with VCTF 0.75mm, Black (Box of 100)</t>
  </si>
  <si>
    <t>3271VF76</t>
  </si>
  <si>
    <t>EL-FA0001</t>
  </si>
  <si>
    <t>40mm Fan, 5.75 CFM</t>
  </si>
  <si>
    <t>UM40FAN</t>
  </si>
  <si>
    <t>EL-FA0002</t>
  </si>
  <si>
    <t>FAN DC 40X10.5MM 12V 6.7CFM</t>
  </si>
  <si>
    <t>1053-1205-ND</t>
  </si>
  <si>
    <t>EL-FA0004</t>
  </si>
  <si>
    <t>12vDC Fan 40mm</t>
  </si>
  <si>
    <t>TF4010-12H-S</t>
  </si>
  <si>
    <t>EL-FA0005</t>
  </si>
  <si>
    <t>Brushless DC Cooling Fan 5V or 12V 24V 4010S Blades 40x40x10mm Sleeve-bearing</t>
  </si>
  <si>
    <t>EL-FA0006</t>
  </si>
  <si>
    <t>Fan, 12VDC</t>
  </si>
  <si>
    <t>ME40101V1-000U-A99</t>
  </si>
  <si>
    <t>EL-FA0007</t>
  </si>
  <si>
    <t>Fan 40x10mm, 5 VDC 0.9Wm 7.0 cfm</t>
  </si>
  <si>
    <t>25-1565-ND</t>
  </si>
  <si>
    <t>EL-FA0008</t>
  </si>
  <si>
    <t>FAN 40X20MM 12VDC 1.38W 10.8CFM</t>
  </si>
  <si>
    <t>259-1630-ND</t>
  </si>
  <si>
    <t>EL-FA0009</t>
  </si>
  <si>
    <t>Fans &amp; Blowers 40mm 24VDC 6.8CFM</t>
  </si>
  <si>
    <t>664-D4010HX-G70-LF</t>
  </si>
  <si>
    <t>EL-FA0010</t>
  </si>
  <si>
    <t>Link Depot FAN-4LED-80BU 80mm</t>
  </si>
  <si>
    <t>EL-FA0011</t>
  </si>
  <si>
    <t>69829 FAN,24VDC,Sleeve,5.75CFM,40X40X10MM,60mA</t>
  </si>
  <si>
    <t>69829  - TF4010-24H-S</t>
  </si>
  <si>
    <t>TF4010-24H-S</t>
  </si>
  <si>
    <t>EL-FA0012</t>
  </si>
  <si>
    <t>69866 FAN,24VDC,BALL,31.60CFM,80×80×15 MM,100mA</t>
  </si>
  <si>
    <t>69866 - TF8015-24M-B</t>
  </si>
  <si>
    <t>TF8015-24M-B</t>
  </si>
  <si>
    <t>EL-FA0013</t>
  </si>
  <si>
    <t>FAN DC 40X10.5MM 12V 5.7CFM</t>
  </si>
  <si>
    <t>EL-FA0014</t>
  </si>
  <si>
    <t>FAN DC 40X10.5MM 24V 6.7CFM</t>
  </si>
  <si>
    <t>1053-1210-ND</t>
  </si>
  <si>
    <t>EL-FA0015</t>
  </si>
  <si>
    <t>24V fan for add on kit w/ connector</t>
  </si>
  <si>
    <t>EL-FA0016</t>
  </si>
  <si>
    <t>12V fan for add on kit w/ connector</t>
  </si>
  <si>
    <t>EL-FA0017</t>
  </si>
  <si>
    <t>TAZ 24V Extruder Fan Add-on Kit</t>
  </si>
  <si>
    <t>EL-FA0018</t>
  </si>
  <si>
    <t>TAZ 12V Extruder Fan Add-on</t>
  </si>
  <si>
    <t>EL-FA0019</t>
  </si>
  <si>
    <t>BLOWER 12VDC 51.6 X 51.6 X 15MM</t>
  </si>
  <si>
    <t>259-1316-ND</t>
  </si>
  <si>
    <t>EL-FA0020</t>
  </si>
  <si>
    <t>RFB2008 Micro Blower with 30awg wire that is 250mm long</t>
  </si>
  <si>
    <t>RFB2008</t>
  </si>
  <si>
    <t>Pelonis</t>
  </si>
  <si>
    <t>EL-FA0021</t>
  </si>
  <si>
    <t>BLOWER DC 24V 51X15 6500RPM</t>
  </si>
  <si>
    <t>603-1116-ND</t>
  </si>
  <si>
    <t>EL-FA0022</t>
  </si>
  <si>
    <t>FAN 12VDC 30X10MM 3.5CFM</t>
  </si>
  <si>
    <t>259-1615-ND</t>
  </si>
  <si>
    <t>EL-FA0023</t>
  </si>
  <si>
    <t>30x30x10mm 24v DC Fan</t>
  </si>
  <si>
    <t>EL-FA0024</t>
  </si>
  <si>
    <t>RFB2008 Micro Blower, 5.5v Retail (DO Not Use - See KT-CP0082)</t>
  </si>
  <si>
    <t>EL-FA0025</t>
  </si>
  <si>
    <t>FAN 24VDC 40X40X10 Crimped Retail</t>
  </si>
  <si>
    <t>EL-FA0026</t>
  </si>
  <si>
    <t>FAN 12vDC 80x80x15 Crimped Retail</t>
  </si>
  <si>
    <t>EL-FA0027</t>
  </si>
  <si>
    <t>RFB2008 Micro Blower, 5.5v Crimped RMAs</t>
  </si>
  <si>
    <t>EL-FA0028</t>
  </si>
  <si>
    <t>Computer Fans - System 76</t>
  </si>
  <si>
    <t>EL-FA0029</t>
  </si>
  <si>
    <t>FAN AXIAL 40X10MM VAPO 5VDC WIRE</t>
  </si>
  <si>
    <t>259-1565-ND</t>
  </si>
  <si>
    <t>EL-FA0030</t>
  </si>
  <si>
    <t>Dual blower harness for v2.0 dual extruders</t>
  </si>
  <si>
    <t>EL-FA0031</t>
  </si>
  <si>
    <t>Dual 40mm fan harness for v2.0 dual extruders</t>
  </si>
  <si>
    <t>EL-FA0032</t>
  </si>
  <si>
    <t>Pelonis FAN 24V 40mmx40mmx10mm Low flow</t>
  </si>
  <si>
    <t>C4010L24BPLB1b-7</t>
  </si>
  <si>
    <t>Y- Long Lead</t>
  </si>
  <si>
    <t>EL-FA0033</t>
  </si>
  <si>
    <t>Pelonis FAN 24V 80x80x15mm Low flow</t>
  </si>
  <si>
    <t>C8015L24BPLP1b-7</t>
  </si>
  <si>
    <t>EL-FA0034</t>
  </si>
  <si>
    <t>Pelonis FAN 5V 40x40x10mm Low flow</t>
  </si>
  <si>
    <t>C4010L05BPLB1b-7</t>
  </si>
  <si>
    <t>EL-FA0035</t>
  </si>
  <si>
    <t>Pelonis FAN 24V 40x10mm Medium flow</t>
  </si>
  <si>
    <t>C4010M24BPLP1b-7</t>
  </si>
  <si>
    <t>EL-FA0036</t>
  </si>
  <si>
    <t>TAZ 6 CB Case Fan Assembly v1.0</t>
  </si>
  <si>
    <t>EL-FA0037</t>
  </si>
  <si>
    <t>963E Benchtop Air Ionizer w / North America Power Cord (US/MX only)</t>
  </si>
  <si>
    <t>00051135329573-31196</t>
  </si>
  <si>
    <t>963E</t>
  </si>
  <si>
    <t>EL-FA0038</t>
  </si>
  <si>
    <t>EBM-PAPST FAN AXIAL 40X10MM 24VDC WIRE 414FH</t>
  </si>
  <si>
    <t>381-2367-ND</t>
  </si>
  <si>
    <t>414FH</t>
  </si>
  <si>
    <t>EL-FA0039</t>
  </si>
  <si>
    <t>ORION FAN AXIAL 40X10MM 24VDC WIRE OD4010-24HSS</t>
  </si>
  <si>
    <t>OD4010-24HSS</t>
  </si>
  <si>
    <t>EL-FA0040</t>
  </si>
  <si>
    <t>ORION FAN AXIAL 40X10.5MM 24VDC WIRE - OD4010-24HB</t>
  </si>
  <si>
    <t>1053-1208-ND</t>
  </si>
  <si>
    <t>OD4010-24HB</t>
  </si>
  <si>
    <t>EL-FA0041</t>
  </si>
  <si>
    <t>ORIX MDS410-24, DC Axial Fan</t>
  </si>
  <si>
    <t>MDS410-24</t>
  </si>
  <si>
    <t>EL-FA0044</t>
  </si>
  <si>
    <t>Pelonis FAN  80x80x15 Medium flow</t>
  </si>
  <si>
    <t>C8015M24BPLP1b-7</t>
  </si>
  <si>
    <t>EL-FA0045</t>
  </si>
  <si>
    <t>Pelonis FAN  80x80x15 High flow</t>
  </si>
  <si>
    <t>C8015H24BPLP1b-7</t>
  </si>
  <si>
    <t>EL-FA0046</t>
  </si>
  <si>
    <t>LiteWorld Protective Enclosure: Additional Fan</t>
  </si>
  <si>
    <t>EL-HB0000</t>
  </si>
  <si>
    <t>5 RepRap PCB heated beds, Out of Spec</t>
  </si>
  <si>
    <t>EL-HB0001</t>
  </si>
  <si>
    <t>Flexible Silicone-Rubber Heat Sheet Plain Backing, 6" X 6" Sheet, Med Watts/SQ Inch</t>
  </si>
  <si>
    <t>35765K51</t>
  </si>
  <si>
    <t>EL-HB0002</t>
  </si>
  <si>
    <t>Heated Bed Kit</t>
  </si>
  <si>
    <t>EL-HB0003</t>
  </si>
  <si>
    <t>Low watts, Flexible Silicone-rubber Heat Sheet Plain backing, 10" x 10" sheet</t>
  </si>
  <si>
    <t>35765k512</t>
  </si>
  <si>
    <t>EL-HB0004</t>
  </si>
  <si>
    <t>Med Watts, Flexible Silicone-rubber Heat Sheet Plain Backing, 10" X 10" sheet</t>
  </si>
  <si>
    <t>35765K513</t>
  </si>
  <si>
    <t>EL-HB0005</t>
  </si>
  <si>
    <t>PCB Heatbed MK1 - soldered power wires</t>
  </si>
  <si>
    <t>EL-HB0006</t>
  </si>
  <si>
    <t>PCB Heatbed MK1 - soldered power wires and thermistor</t>
  </si>
  <si>
    <t>EL-HB0007</t>
  </si>
  <si>
    <t>Silicone Heating Pads</t>
  </si>
  <si>
    <t>EL-HB0008</t>
  </si>
  <si>
    <t>Silicone Rubber Heater Mat w/ Thermistor 12"x12"</t>
  </si>
  <si>
    <t>EL-HB0009</t>
  </si>
  <si>
    <t>Silicone-Rubber Heat Sheet Plain Backing, 9" X 9" Sheet, Med Watts/SQ Inch</t>
  </si>
  <si>
    <t>35765K55</t>
  </si>
  <si>
    <t>EL-HB0011</t>
  </si>
  <si>
    <t>TAZ 5 Heat Bed Kit</t>
  </si>
  <si>
    <t>EL-HR0000</t>
  </si>
  <si>
    <t>Servo Y-Harness PCB</t>
  </si>
  <si>
    <t>HH-SC_PCB_YH</t>
  </si>
  <si>
    <t>EL-HR0001</t>
  </si>
  <si>
    <t>Thermistor Wire Harness</t>
  </si>
  <si>
    <t>EL-HR0002</t>
  </si>
  <si>
    <t>Y Opto Wire Harness, 470mm</t>
  </si>
  <si>
    <t>EL-HR0003</t>
  </si>
  <si>
    <t>X Opto Wire Harness, 680mm</t>
  </si>
  <si>
    <t>EL-HR0004</t>
  </si>
  <si>
    <t>Z Opto Wire Harness, 850mm</t>
  </si>
  <si>
    <t>EL-HR0006</t>
  </si>
  <si>
    <t>Heat bed extensions</t>
  </si>
  <si>
    <t>EL-HR0007</t>
  </si>
  <si>
    <t>Heat bed wiring assembly</t>
  </si>
  <si>
    <t>EL-HR0009-2</t>
  </si>
  <si>
    <t>Y switch extension short, TAZ</t>
  </si>
  <si>
    <t>EL-HR0010-2</t>
  </si>
  <si>
    <t>X switch extension short, TAZ</t>
  </si>
  <si>
    <t>EL-HR0011</t>
  </si>
  <si>
    <t>Jumper wire yellow</t>
  </si>
  <si>
    <t>EL-HR0012</t>
  </si>
  <si>
    <t>Jumper wire red</t>
  </si>
  <si>
    <t>EL-HR0014</t>
  </si>
  <si>
    <t>Power thru case assembly</t>
  </si>
  <si>
    <t>EL-HR0017-1</t>
  </si>
  <si>
    <t>Motor extension -1</t>
  </si>
  <si>
    <t>EL-HR0017-2</t>
  </si>
  <si>
    <t>Motor extension -2</t>
  </si>
  <si>
    <t>EL-HR0017-3</t>
  </si>
  <si>
    <t>Motor extension -3</t>
  </si>
  <si>
    <t>EL-HR0017-4</t>
  </si>
  <si>
    <t>Motor extension -4</t>
  </si>
  <si>
    <t>EL-HR0018</t>
  </si>
  <si>
    <t>Endstop wire harness from Rambo kit</t>
  </si>
  <si>
    <t>EL-HR0019</t>
  </si>
  <si>
    <t>Switch Wires from RAMBo Kit</t>
  </si>
  <si>
    <t>EL-HR0020</t>
  </si>
  <si>
    <t>24vDC Power supply assembly</t>
  </si>
  <si>
    <t>EL-HR0021</t>
  </si>
  <si>
    <t>Power through case assembly, TAZ</t>
  </si>
  <si>
    <t>EL-HR0022</t>
  </si>
  <si>
    <t>Heat bed extension assembly, #6</t>
  </si>
  <si>
    <t>EL-HR0023</t>
  </si>
  <si>
    <t>Y extension assembly, #5</t>
  </si>
  <si>
    <t>EL-HR0024</t>
  </si>
  <si>
    <t>Budaschnozzle extension, 1300mm</t>
  </si>
  <si>
    <t>EL-HR0025</t>
  </si>
  <si>
    <t>Print head extension, #4</t>
  </si>
  <si>
    <t>EL-HR0026</t>
  </si>
  <si>
    <t>Z switch extension assembly, #1</t>
  </si>
  <si>
    <t>EL-HR0027</t>
  </si>
  <si>
    <t>Z right motor extension assembly, #2</t>
  </si>
  <si>
    <t>EL-HR0028</t>
  </si>
  <si>
    <t>X extension assembly, #3A</t>
  </si>
  <si>
    <t>EL-HR0029</t>
  </si>
  <si>
    <t>X switch extension assembly, #3B</t>
  </si>
  <si>
    <t>EL-HR0030</t>
  </si>
  <si>
    <t>AMP-3K TERMINATOR MACHINE RENTAL</t>
  </si>
  <si>
    <t>1725950-2</t>
  </si>
  <si>
    <t>EL-HR0031</t>
  </si>
  <si>
    <t>ANVIL</t>
  </si>
  <si>
    <t>1333228-2</t>
  </si>
  <si>
    <t>EL-HR0032</t>
  </si>
  <si>
    <t>ANVIL, COMBINATION (.055)</t>
  </si>
  <si>
    <t>1-1333201-1</t>
  </si>
  <si>
    <t>EL-HR0033</t>
  </si>
  <si>
    <t>CRIMPER, INSULATION (.070)</t>
  </si>
  <si>
    <t>2-456135-2</t>
  </si>
  <si>
    <t>EL-HR0034</t>
  </si>
  <si>
    <t>CRIMPER, INSUL O PREMIUM</t>
  </si>
  <si>
    <t>EL-HR0035</t>
  </si>
  <si>
    <t>CRIMPER, WIRE .062 F</t>
  </si>
  <si>
    <t>1-456403-2</t>
  </si>
  <si>
    <t>EL-HR0036</t>
  </si>
  <si>
    <t>CRIMPER, WIRE .090 F</t>
  </si>
  <si>
    <t>4-456406-7</t>
  </si>
  <si>
    <t>EL-HR0037</t>
  </si>
  <si>
    <t>FLOATING SHEAR</t>
  </si>
  <si>
    <t>454276-1</t>
  </si>
  <si>
    <t>EL-HR0038</t>
  </si>
  <si>
    <t>462006-6</t>
  </si>
  <si>
    <t>EL-HR0039</t>
  </si>
  <si>
    <t>HD-I 5SMPR055F070O BENCH RENTAL</t>
  </si>
  <si>
    <t>1426179-2</t>
  </si>
  <si>
    <t>EL-HR0040</t>
  </si>
  <si>
    <t>INSERT, SHEAR</t>
  </si>
  <si>
    <t>2119806-1</t>
  </si>
  <si>
    <t>EL-HR0041</t>
  </si>
  <si>
    <t>OC-AT-S-FM-062F120O-001-0212 RENTAL</t>
  </si>
  <si>
    <t>2151641-1</t>
  </si>
  <si>
    <t>EL-HR0042</t>
  </si>
  <si>
    <t>OC-AT-S-FM-090F120O-001-0021 RENTAL</t>
  </si>
  <si>
    <t>2151101-1</t>
  </si>
  <si>
    <t>EL-HR0043</t>
  </si>
  <si>
    <t>WORK LIGHT 110V</t>
  </si>
  <si>
    <t>CRK-1003</t>
  </si>
  <si>
    <t>EL-HR0044</t>
  </si>
  <si>
    <t>Short Motor Wires - 2</t>
  </si>
  <si>
    <t>EL-HR0045</t>
  </si>
  <si>
    <t>Dual Extruder Wiring Harness - Pre-TAZ 4.0</t>
  </si>
  <si>
    <t>EL-HR0046</t>
  </si>
  <si>
    <t>Fan add-on wiring harness</t>
  </si>
  <si>
    <t>EL-HR0049</t>
  </si>
  <si>
    <t>FINGER GUARD</t>
  </si>
  <si>
    <t>CRK-420102105</t>
  </si>
  <si>
    <t>EL-HR0050</t>
  </si>
  <si>
    <t>Enclosure Power Connector Assy</t>
  </si>
  <si>
    <t>EL-HR0051</t>
  </si>
  <si>
    <t>Power Connector Assy</t>
  </si>
  <si>
    <t>EL-HR0052</t>
  </si>
  <si>
    <t>Extruder Extension v2.1</t>
  </si>
  <si>
    <t>EL-HR0053</t>
  </si>
  <si>
    <t>PS-GRD Wire v1.0, Pomfret</t>
  </si>
  <si>
    <t>EL-HR0054</t>
  </si>
  <si>
    <t>PP-GRD Wire v1.0, Pomfret</t>
  </si>
  <si>
    <t>EL-HR0055</t>
  </si>
  <si>
    <t>PP-SW Black Wire v1.0, Pomfret</t>
  </si>
  <si>
    <t>EL-HR0056</t>
  </si>
  <si>
    <t>PS-SW Black Wire v1.0, Pomfret</t>
  </si>
  <si>
    <t>EL-HR0057</t>
  </si>
  <si>
    <t>PS-SW White Wire v1.0, Pomfret</t>
  </si>
  <si>
    <t>EL-HR0058</t>
  </si>
  <si>
    <t>PP-SW White Wire v1.0, Pomfret</t>
  </si>
  <si>
    <t>EL-HR0059</t>
  </si>
  <si>
    <t>TAZ Extruder Pin Assignments v3.0</t>
  </si>
  <si>
    <t>EL-HR0060</t>
  </si>
  <si>
    <t>TAZ Extruder Extension v3.0</t>
  </si>
  <si>
    <t>EL-HR0061</t>
  </si>
  <si>
    <t>Extruder Extension Adapter v2c to v1/v2a</t>
  </si>
  <si>
    <t>EL-HR0062</t>
  </si>
  <si>
    <t>Extruder Extension Adapter v1/v2a to v2c</t>
  </si>
  <si>
    <t>EL-HR0063</t>
  </si>
  <si>
    <t>Extruder Extension Adapter v2c to v2b</t>
  </si>
  <si>
    <t>EL-HR0064</t>
  </si>
  <si>
    <t>External Blower Harness add-on</t>
  </si>
  <si>
    <t>EL-HR0066</t>
  </si>
  <si>
    <t>TAZ Extruder Pin Assignments v2.1</t>
  </si>
  <si>
    <t>EL-HR0067</t>
  </si>
  <si>
    <t>TAZ Extruder Pin Assignments v2.0</t>
  </si>
  <si>
    <t>EL-HR0068</t>
  </si>
  <si>
    <t>Mini Plug to Ground Post Extension</t>
  </si>
  <si>
    <t>EL-HR0069</t>
  </si>
  <si>
    <t>Mini PS to Ground Post Extension</t>
  </si>
  <si>
    <t>EL-HR0070</t>
  </si>
  <si>
    <t>X-Extruder-1 Assembly for Mini</t>
  </si>
  <si>
    <t>EL-HR0071</t>
  </si>
  <si>
    <t>Mini Ferrite-Jumper Extension</t>
  </si>
  <si>
    <t>EL-HR0072</t>
  </si>
  <si>
    <t>Hexagon Hot End Kit, Adapter Harness</t>
  </si>
  <si>
    <t>EL-HR0073</t>
  </si>
  <si>
    <t>Thermistor Assembly</t>
  </si>
  <si>
    <t>EL-HR0074</t>
  </si>
  <si>
    <t>DC Power Harness v1.0 TAZ 6</t>
  </si>
  <si>
    <t>EL-HR0075</t>
  </si>
  <si>
    <t>X Harness External TAZ 6</t>
  </si>
  <si>
    <t>EL-HR0076</t>
  </si>
  <si>
    <t>Taz 6 switch to PSU white</t>
  </si>
  <si>
    <t>EL-HR0077</t>
  </si>
  <si>
    <t>TAZ 6 switch to PSU black</t>
  </si>
  <si>
    <t>EL-HR0078</t>
  </si>
  <si>
    <t>TAZ 6 plug to ground green</t>
  </si>
  <si>
    <t>EL-HR0079</t>
  </si>
  <si>
    <t>TAZ 6 PSU to ground green</t>
  </si>
  <si>
    <t>EL-HR0080</t>
  </si>
  <si>
    <t>TAZ 6 plug to switch black and white with ferrite</t>
  </si>
  <si>
    <t>EL-HR0081</t>
  </si>
  <si>
    <t>TAZ 6 Bed Harness Internal</t>
  </si>
  <si>
    <t>Q5-3X-3/4-01</t>
  </si>
  <si>
    <t>EL-HR0082</t>
  </si>
  <si>
    <t>Bed power harness internal, TAZ 6</t>
  </si>
  <si>
    <t>EL-HR0083</t>
  </si>
  <si>
    <t>Bed power harness external, TAZ 6</t>
  </si>
  <si>
    <t>EL-HR0084</t>
  </si>
  <si>
    <t>TAZ 6, X Harness Internal</t>
  </si>
  <si>
    <t>EL-HR0085</t>
  </si>
  <si>
    <t>Shielded 24AWG harness for Moon's NEMA17 stepper, 640mm</t>
  </si>
  <si>
    <t>EL-HR0086</t>
  </si>
  <si>
    <t>Mini, Ferrite Motor Extension</t>
  </si>
  <si>
    <t>EL-HR0087</t>
  </si>
  <si>
    <t>TAZ 6, CB Extruder Harness Internal</t>
  </si>
  <si>
    <t>FSD74-6</t>
  </si>
  <si>
    <t>EL-HR0088</t>
  </si>
  <si>
    <t>TAZ 6, Y &amp; Z Harness Internal</t>
  </si>
  <si>
    <t>EL-HR0089</t>
  </si>
  <si>
    <t>Taz 6, Bed harness extension</t>
  </si>
  <si>
    <t>EL-HR0090</t>
  </si>
  <si>
    <t>Taz 6, Bed harness external</t>
  </si>
  <si>
    <t>EL-HR0091</t>
  </si>
  <si>
    <t>Taz 6 Y &amp; Z harness external</t>
  </si>
  <si>
    <t>EL-HR0092</t>
  </si>
  <si>
    <t>Taz 6, Extruder 0 harness external</t>
  </si>
  <si>
    <t>EL-HR0093</t>
  </si>
  <si>
    <t>Mini X-Motor Adapter, Moons' v1.0</t>
  </si>
  <si>
    <t>EL-HR0094</t>
  </si>
  <si>
    <t>TAZ XY, Mini Y-Motor Adapter, Moons' v1.0</t>
  </si>
  <si>
    <t>EL-HR0095</t>
  </si>
  <si>
    <t>Extruder Fan Harness TAZ 6, v0.1</t>
  </si>
  <si>
    <t>EL-HR0096</t>
  </si>
  <si>
    <t>Extruder Motor-switch Harness TAZ 6, v0.1</t>
  </si>
  <si>
    <t>EL-HR0097</t>
  </si>
  <si>
    <t>LCD Harness TAZ 6, v0.1</t>
  </si>
  <si>
    <t>EL-HR0098</t>
  </si>
  <si>
    <t>TAZ 2-3pin Blower Adapter</t>
  </si>
  <si>
    <t>EL-HR0100</t>
  </si>
  <si>
    <t>Opah thermistor assembly v0.1</t>
  </si>
  <si>
    <t>EL-HR0101</t>
  </si>
  <si>
    <t>Taz 6, CB extruder 1 harness</t>
  </si>
  <si>
    <t>EL-HR0102</t>
  </si>
  <si>
    <t>Mini Bed Harness Assembly - Gladiola</t>
  </si>
  <si>
    <t>IGUS</t>
  </si>
  <si>
    <t>EL-HR0104</t>
  </si>
  <si>
    <t>Mini Plug to SW Extension Harness Assembly - Gladiola</t>
  </si>
  <si>
    <t>EL-HR0106</t>
  </si>
  <si>
    <t>Mini PS to RAMBo Harness Assembly - Gladiola</t>
  </si>
  <si>
    <t>EL-HR0107</t>
  </si>
  <si>
    <t>Mini SW to PS Extension Harness Assembly - Gladiola</t>
  </si>
  <si>
    <t>EL-HR0108</t>
  </si>
  <si>
    <t>Mini X Extruder Harnesses Assembly - Gladiola</t>
  </si>
  <si>
    <t>EL-HR0109</t>
  </si>
  <si>
    <t>Finger Guard 80mm Plastic</t>
  </si>
  <si>
    <t>CR282-ND</t>
  </si>
  <si>
    <t>09080-G</t>
  </si>
  <si>
    <t>Digi-Key</t>
  </si>
  <si>
    <t>EL-HR0110</t>
  </si>
  <si>
    <t>Finger/ Filter Assembly 80mm Plastic 30ppl</t>
  </si>
  <si>
    <t>CR212-ND</t>
  </si>
  <si>
    <t>09325-F/30</t>
  </si>
  <si>
    <t>EL-HR0111</t>
  </si>
  <si>
    <t>Fan Filter 80mm 45ppl</t>
  </si>
  <si>
    <t>1053-1394-ND</t>
  </si>
  <si>
    <t>GRM80-45</t>
  </si>
  <si>
    <t>EL-HR0112</t>
  </si>
  <si>
    <t>Finger Guard 8mm Plastic</t>
  </si>
  <si>
    <t>CR226-ND</t>
  </si>
  <si>
    <t>09325-G</t>
  </si>
  <si>
    <t>EL-HR0113</t>
  </si>
  <si>
    <t>igus Bed Harness Cable Sub-Assembly - Gladiola</t>
  </si>
  <si>
    <t>EL-HR0114</t>
  </si>
  <si>
    <t>Mini Bed Harness Completed Assembly - Gladiola</t>
  </si>
  <si>
    <t>EL-HR0115</t>
  </si>
  <si>
    <t>Mini YZ Harness Assembly - Gladiola</t>
  </si>
  <si>
    <t>EL-HR0116</t>
  </si>
  <si>
    <t>Mini USB to Ground Harness</t>
  </si>
  <si>
    <t>EL-HR0117</t>
  </si>
  <si>
    <t>Earth Ground Extension Wire Harness</t>
  </si>
  <si>
    <t>EL-HR0118</t>
  </si>
  <si>
    <t>Chassis Ground Extension Wire Harness</t>
  </si>
  <si>
    <t>EL-HR0119</t>
  </si>
  <si>
    <t>Left Z Ground Assembly</t>
  </si>
  <si>
    <t>EL-HR0120</t>
  </si>
  <si>
    <t>X Min Ferrite Jumper</t>
  </si>
  <si>
    <t>Mini 0.5mm Hotend Harness</t>
  </si>
  <si>
    <t>EL-HR0121</t>
  </si>
  <si>
    <t>Mini, Nozzle Fan Harness</t>
  </si>
  <si>
    <t>EL-HR0122</t>
  </si>
  <si>
    <t>Mini, Extruder Motor Harness</t>
  </si>
  <si>
    <t>EL-HR0123</t>
  </si>
  <si>
    <t>Mini, Heat Sink Fan Harness</t>
  </si>
  <si>
    <t>EL-HR0124</t>
  </si>
  <si>
    <t>Mini, Hot End Ground Wire Harness</t>
  </si>
  <si>
    <t>EL-HR0125</t>
  </si>
  <si>
    <t>Mini X Max Switch Harness</t>
  </si>
  <si>
    <t>EL-HR0126</t>
  </si>
  <si>
    <t>Mini LCD Harness</t>
  </si>
  <si>
    <t>EL-HR0127</t>
  </si>
  <si>
    <t>Mini SW to PS - White Wire Extension Harness Assembly – Gladiola</t>
  </si>
  <si>
    <t>EL-HR0128</t>
  </si>
  <si>
    <t>Mini Case Fan Harness RevA</t>
  </si>
  <si>
    <t>EL-HR0130</t>
  </si>
  <si>
    <t>Mini X Extruder Harnesses Assembly – Hibiscus</t>
  </si>
  <si>
    <t>EL-MS0001</t>
  </si>
  <si>
    <t>Female Connector Pins .1in Gold Terminals</t>
  </si>
  <si>
    <t>HH-PT1IN_FT</t>
  </si>
  <si>
    <t>EL-MS0002</t>
  </si>
  <si>
    <t>1x4-pin Connector Housing</t>
  </si>
  <si>
    <t>HH-PT1IN_1x4</t>
  </si>
  <si>
    <t>EL-MS0003</t>
  </si>
  <si>
    <t>Male Connector Pins .1in Gold Terminals</t>
  </si>
  <si>
    <t>HH-PT1IN_MT</t>
  </si>
  <si>
    <t>EL-MS0004</t>
  </si>
  <si>
    <t>1x2-pin Connector Housing</t>
  </si>
  <si>
    <t>HH-PT1IN_1x2</t>
  </si>
  <si>
    <t>EL-MS0005</t>
  </si>
  <si>
    <t>1x3-pin Connector Housing</t>
  </si>
  <si>
    <t>HH-PT1IN_1x3</t>
  </si>
  <si>
    <t>EL-MS0006</t>
  </si>
  <si>
    <t>Power Cord with Three-Blade Plug, 18 Gauge Wire, NEMA 5-15 Plug, 6' 7" Long</t>
  </si>
  <si>
    <t>70355K76</t>
  </si>
  <si>
    <t>EL-MS0007</t>
  </si>
  <si>
    <t>22-18 AWG butt connector</t>
  </si>
  <si>
    <t>EL-MS0008</t>
  </si>
  <si>
    <t>Anderson-Heavy Duty Power Connectors HOUSING ONLY, BLACK-BULK POWERPOLE 15/45</t>
  </si>
  <si>
    <t>879-1327G6-BK</t>
  </si>
  <si>
    <t>Anderson</t>
  </si>
  <si>
    <t>1327G6-BK</t>
  </si>
  <si>
    <t>SAGER</t>
  </si>
  <si>
    <t>EL-MS0009</t>
  </si>
  <si>
    <t>Wire Wrap, 1/4", 100' Length</t>
  </si>
  <si>
    <t>cm</t>
  </si>
  <si>
    <t>7432K91</t>
  </si>
  <si>
    <t>EL-MS0010</t>
  </si>
  <si>
    <t>Heavy Duty Power Connectors POWERPOLE 15A CONT</t>
  </si>
  <si>
    <t>879-1332-BK</t>
  </si>
  <si>
    <t>1332-BK</t>
  </si>
  <si>
    <t>Mouser</t>
  </si>
  <si>
    <t>EL-MS0011</t>
  </si>
  <si>
    <t>Wire Wrap, 1/2", 100' Length</t>
  </si>
  <si>
    <t>7432K93</t>
  </si>
  <si>
    <t>EL-MS0012</t>
  </si>
  <si>
    <t>Noninsulated Wire Ferrule, 24-20 AWG, .31" Pin Length</t>
  </si>
  <si>
    <t>9681K15</t>
  </si>
  <si>
    <t>EL-MS0013</t>
  </si>
  <si>
    <t>Wire Ferrules, 18 AWG</t>
  </si>
  <si>
    <t>9681K17</t>
  </si>
  <si>
    <t>EL-MS0014</t>
  </si>
  <si>
    <t>Noninsulated Wire Ferrule, 16 AWG, .28" Pin Length</t>
  </si>
  <si>
    <t>9681K21</t>
  </si>
  <si>
    <t>EL-MS0015</t>
  </si>
  <si>
    <t>Terminal, quick disconnect, female 22-18 AWG</t>
  </si>
  <si>
    <t>538-19003-0107</t>
  </si>
  <si>
    <t>EL-MS0016</t>
  </si>
  <si>
    <t>Wire Wrap, 1/4", 300mm</t>
  </si>
  <si>
    <t>EL-MS0017</t>
  </si>
  <si>
    <t>Wire Wrap, 1/4", 340mm</t>
  </si>
  <si>
    <t>EL-MS0018</t>
  </si>
  <si>
    <t>Wire Wrap, 1/4", 420mm</t>
  </si>
  <si>
    <t>EL-MS0019</t>
  </si>
  <si>
    <t>Wire Wrap, 1/2", 90mm</t>
  </si>
  <si>
    <t>EL-MS0020</t>
  </si>
  <si>
    <t>1x5-pin Connector Housing</t>
  </si>
  <si>
    <t>HH-PT1IN_1x5</t>
  </si>
  <si>
    <t>EL-MS0021</t>
  </si>
  <si>
    <t>Universal Servo JR Connector Housings</t>
  </si>
  <si>
    <t>HH-SC_UNH</t>
  </si>
  <si>
    <t>EL-MS0022</t>
  </si>
  <si>
    <t>Universal Servo Connector Sleeves</t>
  </si>
  <si>
    <t>HH-SC_UNS</t>
  </si>
  <si>
    <t>EL-MS0023</t>
  </si>
  <si>
    <t>Futaba J Servo Connector Housings</t>
  </si>
  <si>
    <t>HH-SC_FJH</t>
  </si>
  <si>
    <t>EL-MS0024</t>
  </si>
  <si>
    <t>Futaba J Servo Connector Male Sleeves</t>
  </si>
  <si>
    <t>HH-SC_FJS</t>
  </si>
  <si>
    <t>EL-MS0025</t>
  </si>
  <si>
    <t>1x1-pin Connector Housing</t>
  </si>
  <si>
    <t>HH-PT1IN_1x1</t>
  </si>
  <si>
    <t>EL-MS0026</t>
  </si>
  <si>
    <t>1x6-pin Connector Housing</t>
  </si>
  <si>
    <t>HH-PT1IN_1x6</t>
  </si>
  <si>
    <t>EL-MS0027</t>
  </si>
  <si>
    <t>1x7-pin Connector Housing</t>
  </si>
  <si>
    <t>HH-PT1IN_1x7</t>
  </si>
  <si>
    <t>EL-MS0028</t>
  </si>
  <si>
    <t>1x8-pin Connector Housing</t>
  </si>
  <si>
    <t>HH-PT1IN_1x8</t>
  </si>
  <si>
    <t>EL-MS0029</t>
  </si>
  <si>
    <t>1x9-pin Connector Housing</t>
  </si>
  <si>
    <t>HH-PT1IN_1x9</t>
  </si>
  <si>
    <t>EL-MS0030</t>
  </si>
  <si>
    <t>1x10-pin Connector Housing</t>
  </si>
  <si>
    <t>HH-PT1IN_1x10</t>
  </si>
  <si>
    <t>EL-MS0031</t>
  </si>
  <si>
    <t>2x2-pin Connector Housing</t>
  </si>
  <si>
    <t>HH-PT1IN_2x2</t>
  </si>
  <si>
    <t>EL-MS0032</t>
  </si>
  <si>
    <t>2x3-pin Connector Housing</t>
  </si>
  <si>
    <t>HH-PT1IN_2x3</t>
  </si>
  <si>
    <t>EL-MS0033</t>
  </si>
  <si>
    <t>2x4-pin Connector Housing</t>
  </si>
  <si>
    <t>HH-PT1IN_2x4</t>
  </si>
  <si>
    <t>EL-MS0034</t>
  </si>
  <si>
    <t>2x5-pin Connector Housing</t>
  </si>
  <si>
    <t>HH-PT1IN_2x5</t>
  </si>
  <si>
    <t>EL-MS0035</t>
  </si>
  <si>
    <t>Gold Single Row Straight Header - 40 Pin</t>
  </si>
  <si>
    <t>HH-PT1IN_SRSH40</t>
  </si>
  <si>
    <t>EL-MS0036</t>
  </si>
  <si>
    <t>Gold Double Row Straight Header - 80 Pin</t>
  </si>
  <si>
    <t>HH-PT1IN_SRSH80</t>
  </si>
  <si>
    <t>EL-MS0037</t>
  </si>
  <si>
    <t>Gold Single Row Right Angle Header - 40 Pin</t>
  </si>
  <si>
    <t>HH-PT1IN_SRRAH40</t>
  </si>
  <si>
    <t>EL-MS0038</t>
  </si>
  <si>
    <t>Gold Double Row Right Angle Header - 80 Pin</t>
  </si>
  <si>
    <t>HH-PT1IN_SRRAH80</t>
  </si>
  <si>
    <t>EL-MS0039</t>
  </si>
  <si>
    <t>Servo Connector Female to Male Adapter</t>
  </si>
  <si>
    <t>HH-PT1IN_SCFMA</t>
  </si>
  <si>
    <t>EL-MS0040</t>
  </si>
  <si>
    <t>Gold Single Row Female to Male Adapter Header - 40 Pin</t>
  </si>
  <si>
    <t>HH-PT1IN_SRFMA40</t>
  </si>
  <si>
    <t>EL-MS0041</t>
  </si>
  <si>
    <t>Gold Double Row Female to Male Adapter Header - 80 Pin</t>
  </si>
  <si>
    <t>HH-PT1IN_SRFMA80</t>
  </si>
  <si>
    <t>EL-MS0042</t>
  </si>
  <si>
    <t>Servo Connector Three-Way Male / Y Adapter</t>
  </si>
  <si>
    <t>HH-SC_3WM</t>
  </si>
  <si>
    <t>EL-MS0043</t>
  </si>
  <si>
    <t>Hammond Mfg Enclosure, 1593HAMBONEBK, Beaglebone</t>
  </si>
  <si>
    <t>EL-MS0044</t>
  </si>
  <si>
    <t>0.1" Servo Strip PCB</t>
  </si>
  <si>
    <t>HH-SC_PCB_PT1INSS</t>
  </si>
  <si>
    <t>EL-MS0045</t>
  </si>
  <si>
    <t>Universal Servo Connector Adapter PCB</t>
  </si>
  <si>
    <t>HH-SC_PCB_USCA</t>
  </si>
  <si>
    <t>EL-MS0046</t>
  </si>
  <si>
    <t>Universal 22 AWG 8" Servo Lead</t>
  </si>
  <si>
    <t>HH-LEAD_DX22-08</t>
  </si>
  <si>
    <t>EL-MS0047</t>
  </si>
  <si>
    <t>Connector 4 Pin Din Power</t>
  </si>
  <si>
    <t>ALE-0000217</t>
  </si>
  <si>
    <t>EL-MS0048</t>
  </si>
  <si>
    <t>Non-Insulated Crimp-on Wire Ferrule, 12 AWG, .35" Overall Length, Packs of 100</t>
  </si>
  <si>
    <t>9681K28</t>
  </si>
  <si>
    <t>EL-MS0049</t>
  </si>
  <si>
    <t>Non-Insulated Crimp-on Wire Ferrule, 14 AWG, .39" Overall Length, Packs of 100</t>
  </si>
  <si>
    <t>9681K25</t>
  </si>
  <si>
    <t>EL-MS0050</t>
  </si>
  <si>
    <t>Non-Insulated Crimp-on Wire Ferrule, 16 AWG, .28" Overall Length, Packs of 100</t>
  </si>
  <si>
    <t>EL-MS0051</t>
  </si>
  <si>
    <t>Non-Insulated Crimp-on Wire Ferrule, 24-22 AWG, .20" Overall Length, Packs of 100</t>
  </si>
  <si>
    <t>9681K13</t>
  </si>
  <si>
    <t>EL-MS0052</t>
  </si>
  <si>
    <t>Non-Insulated Crimp-on Wire Ferrule, 26-24 AWG, .20" Overall Length, Packs of 100</t>
  </si>
  <si>
    <t>9681K11</t>
  </si>
  <si>
    <t>EL-MS0053</t>
  </si>
  <si>
    <t>Hammond Manufacturing Strip, Power; 6; 6 ft.; UL Listed, CSA Certified; Metal; 6 ft.</t>
  </si>
  <si>
    <t>EL-MS0054</t>
  </si>
  <si>
    <t>ENCODER OPTICAL ROTARY 256 CPR</t>
  </si>
  <si>
    <t>ENS1J-B28-L00256L-ND</t>
  </si>
  <si>
    <t>EL-MS0055</t>
  </si>
  <si>
    <t>REPLICAPE</t>
  </si>
  <si>
    <t>EL-MS0056</t>
  </si>
  <si>
    <t>Rubber Static Control Work Surface Mat, 36" L X24" W X1-16" Thickness, Wrist Strap &amp; Ground Kit, Blue</t>
  </si>
  <si>
    <t>4446T72</t>
  </si>
  <si>
    <t>EL-MS0057</t>
  </si>
  <si>
    <t>Rubber Static Control Work Surface Mat, 48" L X24" W 1/16" Thickness, Wrist Strap &amp; Ground Kit, Blue</t>
  </si>
  <si>
    <t>4446T74</t>
  </si>
  <si>
    <t>EL-MS0058</t>
  </si>
  <si>
    <t>CONN PIN MALE 24-30AWG CRIMP TIN 20K REELS</t>
  </si>
  <si>
    <t>1-66106-5</t>
  </si>
  <si>
    <t>16-02-0108</t>
  </si>
  <si>
    <t>EL-MS0059</t>
  </si>
  <si>
    <t>Molex-CONN TERM FEMALE 22-24AWG TIN Reels of 20K</t>
  </si>
  <si>
    <t>16-02-0086</t>
  </si>
  <si>
    <t>Molex Inc.</t>
  </si>
  <si>
    <t>16-02-0086 / 16-02-0102</t>
  </si>
  <si>
    <t>TTI</t>
  </si>
  <si>
    <t>WM2510TR-ND</t>
  </si>
  <si>
    <t>EL-MS0060</t>
  </si>
  <si>
    <t>Conn, term, female, .187 Rohs comp, insulated</t>
  </si>
  <si>
    <t>534-8291</t>
  </si>
  <si>
    <t>EL-MS0061</t>
  </si>
  <si>
    <t>Molex-CONN HOUSING MALE 4POS .100</t>
  </si>
  <si>
    <t>Molex</t>
  </si>
  <si>
    <t>WM2535-ND</t>
  </si>
  <si>
    <t>EL-MS0062</t>
  </si>
  <si>
    <t>MOLEX-CONN HOUSING 4POS .100 W/LATCH</t>
  </si>
  <si>
    <t>ALE-0000191</t>
  </si>
  <si>
    <t>WM2902-ND</t>
  </si>
  <si>
    <t>EL-MS0064</t>
  </si>
  <si>
    <t>TERM BLOCK 5.08MM VERT 3POS PCB</t>
  </si>
  <si>
    <t>ED2581-ND</t>
  </si>
  <si>
    <t>EL-MS0065</t>
  </si>
  <si>
    <t>Kingston 4 GB microSDHC Class 4 Flash Memory Card SDC4/4GBET</t>
  </si>
  <si>
    <t>B00200K1TI</t>
  </si>
  <si>
    <t>EL-MS0066</t>
  </si>
  <si>
    <t>Wire Ferrules, 24-20 AWG</t>
  </si>
  <si>
    <t>EL-MS0067</t>
  </si>
  <si>
    <t>Wire Ferrules, 16 AWG</t>
  </si>
  <si>
    <t>EL-MS0068</t>
  </si>
  <si>
    <t>Conn, Crimp, .250, 14-16AWG</t>
  </si>
  <si>
    <t>3-350820-2</t>
  </si>
  <si>
    <t>EL-MS0069</t>
  </si>
  <si>
    <t>48" x 500' 4 Mil Anti-Static Poly Sheeting Roll</t>
  </si>
  <si>
    <t>S-13010</t>
  </si>
  <si>
    <t>EL-MS0071</t>
  </si>
  <si>
    <t>Connector, 8 pin ribbon</t>
  </si>
  <si>
    <t>71600-308LF</t>
  </si>
  <si>
    <t>EL-MS0072</t>
  </si>
  <si>
    <t>Ace 16-14 AWG Blue Insulated Ring Terminal - 100 Pack</t>
  </si>
  <si>
    <t>EL-MS0073</t>
  </si>
  <si>
    <t>Tubing Corrugated Loom .25", Black, 3200' Box</t>
  </si>
  <si>
    <t>Panduit</t>
  </si>
  <si>
    <t>88-00011</t>
  </si>
  <si>
    <t>Electronics Distributors Corp (Distrubutor for Advanced Cable Tie)</t>
  </si>
  <si>
    <t>695 * 3050 / 304.8 = 6955 ft   need 3 x 3200' rollsordered 9600 ft 2 x 3200' rolls</t>
  </si>
  <si>
    <t>EL-MS0073 (obsolete)</t>
  </si>
  <si>
    <t>Tubing Corrugated Loom .25" x 100' (obsolete)</t>
  </si>
  <si>
    <t>CLT25F-C20 / 298-1141-ND</t>
  </si>
  <si>
    <t>EL-MS0074</t>
  </si>
  <si>
    <t>Molex-CONN HOUSING 20POS .100 DUAL, BLACK</t>
  </si>
  <si>
    <t>WM2527-ND</t>
  </si>
  <si>
    <t>EL-MS0075</t>
  </si>
  <si>
    <t>CONN HOUSING 8POS .100 DUAL, Black</t>
  </si>
  <si>
    <t>EL-MS0076</t>
  </si>
  <si>
    <t>.1in Female Gold Terminals (x1,000)</t>
  </si>
  <si>
    <t>HH-PT1IN_FT (x1,000)</t>
  </si>
  <si>
    <t>EL-MS0077</t>
  </si>
  <si>
    <t>.1in Male Gold Terminals (x1,000)</t>
  </si>
  <si>
    <t>HH-PT1IN_MT (x1,000)</t>
  </si>
  <si>
    <t>EL-MS0079</t>
  </si>
  <si>
    <t>10 Yubikeys in White</t>
  </si>
  <si>
    <t>pkg, 10</t>
  </si>
  <si>
    <t>EL-MS0080</t>
  </si>
  <si>
    <t>1500 Watts Step Up-Step Down Voltage Converter</t>
  </si>
  <si>
    <t>TC-1500</t>
  </si>
  <si>
    <t>EL-MS0081</t>
  </si>
  <si>
    <t>1x1 .1in Plastic Housings (x100)</t>
  </si>
  <si>
    <t>HH-PT1IN_1x1 (x100)</t>
  </si>
  <si>
    <t>EL-MS0082</t>
  </si>
  <si>
    <t>1x2 .1in Plastic Housings (x300)</t>
  </si>
  <si>
    <t>HH-PT1IN_1x2 (x300)</t>
  </si>
  <si>
    <t>EL-MS0083</t>
  </si>
  <si>
    <t>1x3 .1in Plastic Housings (Economy Servo Housings) (x300)</t>
  </si>
  <si>
    <t>HH-PT1IN_1x3 (x300)</t>
  </si>
  <si>
    <t>EL-MS0084</t>
  </si>
  <si>
    <t>1x4 .1in Plastic Housings (x300)</t>
  </si>
  <si>
    <t>HH-PT1IN_1x4 (x300)</t>
  </si>
  <si>
    <t>EL-MS0085</t>
  </si>
  <si>
    <t>AC Power Entry Modules PWR INLET W/FUSEHLDR</t>
  </si>
  <si>
    <t>161-PF0030/28</t>
  </si>
  <si>
    <t>EL-MS0086</t>
  </si>
  <si>
    <t>Antistatic Cleaner, 32-oz Trigger Spray</t>
  </si>
  <si>
    <t>98265T72</t>
  </si>
  <si>
    <t>EL-MS0087</t>
  </si>
  <si>
    <t>Auto Fuse Holder, Littelfuse</t>
  </si>
  <si>
    <t>EL-MS0088</t>
  </si>
  <si>
    <t>Buffers &amp; Line Drivers Hex Non-Inverting</t>
  </si>
  <si>
    <t>595-CD74HC4050M</t>
  </si>
  <si>
    <t>EL-MS0089</t>
  </si>
  <si>
    <t>Buffers &amp; Line Drivers Hi-Spd CMOS Logic Hex Non-Inv Bfr</t>
  </si>
  <si>
    <t>595-CD74HC4050PWRG4</t>
  </si>
  <si>
    <t>EL-MS0090</t>
  </si>
  <si>
    <t>CONN CABLE CLAMP CPC SIZE 11 BLK</t>
  </si>
  <si>
    <t>A32515-ND</t>
  </si>
  <si>
    <t>EL-MS0091</t>
  </si>
  <si>
    <t>DC 3A Step-Down Adjustable Breadboard Module; Power Supply Converter USA</t>
  </si>
  <si>
    <t>EL-MS0092</t>
  </si>
  <si>
    <t>Fuse 5A 125V Fast NANO2 SMD</t>
  </si>
  <si>
    <t>F1641CT-ND</t>
  </si>
  <si>
    <t>EL-MS0093</t>
  </si>
  <si>
    <t>FUSE BLADE 15A 32V ATO FAST-ACT</t>
  </si>
  <si>
    <t>F4200-ND</t>
  </si>
  <si>
    <t>EL-MS0094</t>
  </si>
  <si>
    <t>Fuse Holder Inline</t>
  </si>
  <si>
    <t>BPHHN</t>
  </si>
  <si>
    <t>EL-MS0095</t>
  </si>
  <si>
    <t>FUSE MED-ACT 7A 125V UL 5X20MM</t>
  </si>
  <si>
    <t>F4710-ND</t>
  </si>
  <si>
    <t>EL-MS0096</t>
  </si>
  <si>
    <t>Cartridge Fuses 125V 7A 5X20 MA UL LBC</t>
  </si>
  <si>
    <t>576-0233007.MXP</t>
  </si>
  <si>
    <t>EL-MS0097</t>
  </si>
  <si>
    <t>Heater Cartridge 24V, 40W</t>
  </si>
  <si>
    <t>EL-MS0098</t>
  </si>
  <si>
    <t>HOOK MINI TEST CONN BLK</t>
  </si>
  <si>
    <t>461-1013-ND</t>
  </si>
  <si>
    <t>EL-MS0099</t>
  </si>
  <si>
    <t>HOOK MINI TEST CONN RED</t>
  </si>
  <si>
    <t>461-1014-ND</t>
  </si>
  <si>
    <t>EL-MS0100</t>
  </si>
  <si>
    <t>MOD PWR INLET STD FILTER 10A PNL</t>
  </si>
  <si>
    <t>486-2181-ND</t>
  </si>
  <si>
    <t>EL-MS0101</t>
  </si>
  <si>
    <t>Modular Plug</t>
  </si>
  <si>
    <t>EL-MS0102</t>
  </si>
  <si>
    <t>(OLD - use EL-MS0012) Noninsulated Wire Ferrule, 24-20 AWG, .31" pin length</t>
  </si>
  <si>
    <t>EL-MS0103</t>
  </si>
  <si>
    <t>Rectifiers Vr/400V Io/1A</t>
  </si>
  <si>
    <t>625-1N4004-E3/54</t>
  </si>
  <si>
    <t>EL-MS0104</t>
  </si>
  <si>
    <t>Ring Term 12-10 GA</t>
  </si>
  <si>
    <t>EL-MS0105</t>
  </si>
  <si>
    <t>Safe Glass Fuse, Littelfuse</t>
  </si>
  <si>
    <t>EL-MS0106</t>
  </si>
  <si>
    <t>Solid State Relay SSR-25DA 25A /250V 3-32VDC for Temperature Controller</t>
  </si>
  <si>
    <t>EL-MS0107</t>
  </si>
  <si>
    <t>Static Control Strap for Personnel, 4 Receptacle Grounding Station, 10' Straight Cord</t>
  </si>
  <si>
    <t>72555K66</t>
  </si>
  <si>
    <t>EL-MS0108</t>
  </si>
  <si>
    <t>Static Control Strap for Personnel, Wrist Strap, Coiled Cord, 6' Cord Length</t>
  </si>
  <si>
    <t>72555K55</t>
  </si>
  <si>
    <t>EL-MS0109</t>
  </si>
  <si>
    <t>Static Control Strap for Personnel, Wrist Strap, Straight Cord, 4' Cord Length</t>
  </si>
  <si>
    <t>72555K54</t>
  </si>
  <si>
    <t>EL-MS0110</t>
  </si>
  <si>
    <t>Static Control Strap for Personnel, Wrist Strap, Straight Cord, 6' Cord Length</t>
  </si>
  <si>
    <t>72555K53</t>
  </si>
  <si>
    <t>EL-MS0111</t>
  </si>
  <si>
    <t>Term QD 12-10 F .375</t>
  </si>
  <si>
    <t>EL-MS0112</t>
  </si>
  <si>
    <t>Wall Socket, single</t>
  </si>
  <si>
    <t>EL-MS0113</t>
  </si>
  <si>
    <t>TRENDnet Rack Mount Kit for TEG-S16Dg and TEG-S24Dg (ETH-11MK)</t>
  </si>
  <si>
    <t>EL-MS0114</t>
  </si>
  <si>
    <t>Transcend 16GB Class 10 SDHC Flash Memory Card (TS16GSDHC10E)</t>
  </si>
  <si>
    <t>EL-MS0115</t>
  </si>
  <si>
    <t>CONN PWR PLUG DC 2.1X5.5 8A MOD</t>
  </si>
  <si>
    <t>CP3-002AH-ND</t>
  </si>
  <si>
    <t>EL-MS0116</t>
  </si>
  <si>
    <t>Kingston 8 GB 240-Pin DDR3 SDRAM ECC Registered DDR3 1600 (PC3 12800) Server Memory DR x4 Model KVR16R11D4/8</t>
  </si>
  <si>
    <t>N82E16820239229</t>
  </si>
  <si>
    <t>EL-MS0117</t>
  </si>
  <si>
    <t>Pluggable Terminal Block, 6 contacts 5.08mm (black)</t>
  </si>
  <si>
    <t>EL-MS0118</t>
  </si>
  <si>
    <t>Pluggable Terminal Block, 2 contacts 5.08mm (black)</t>
  </si>
  <si>
    <t>EL-MS0119</t>
  </si>
  <si>
    <t>SD Card from GLCD Kit</t>
  </si>
  <si>
    <t>EL-MS0120</t>
  </si>
  <si>
    <t>(N82E16820239275) Kingston 16GB 240-Pin DDR3 SDRAM ECC Registered DDR3 1600 Server Memory DR x4 Model KVR16R11D4/16</t>
  </si>
  <si>
    <t>N82E13820239275</t>
  </si>
  <si>
    <t>EL-MS0121</t>
  </si>
  <si>
    <t>14-18 AWG Tin Sockets for Receptacle, 4k reel</t>
  </si>
  <si>
    <t>1-66358-6</t>
  </si>
  <si>
    <t>1-66359-4</t>
  </si>
  <si>
    <t>EL-MS0122</t>
  </si>
  <si>
    <t>CONN PIN .062 14-18AWG TIN CRIMP</t>
  </si>
  <si>
    <t>EL-MS0123</t>
  </si>
  <si>
    <t>CONN PIN .062 24-26AWG TIN CRIMP</t>
  </si>
  <si>
    <t>EL-MS0124</t>
  </si>
  <si>
    <t>20-24 AWG Tin Sockets for Receptacle - 4K Reel</t>
  </si>
  <si>
    <t>1-66331-4</t>
  </si>
  <si>
    <t>EL-MS0126</t>
  </si>
  <si>
    <t>CONN PLUG, 25 POS, IDC GOLD</t>
  </si>
  <si>
    <t>3M15408-ND</t>
  </si>
  <si>
    <t>EL-MS0127</t>
  </si>
  <si>
    <t>CONN D-SUB RCPT 25 POS IDC GOLD</t>
  </si>
  <si>
    <t>8325-8003</t>
  </si>
  <si>
    <t>EL-MS0128</t>
  </si>
  <si>
    <t>CONN PLUG CPC 4POS REV SER 1</t>
  </si>
  <si>
    <t>206429-1</t>
  </si>
  <si>
    <t>EL-MS0129</t>
  </si>
  <si>
    <t>CONN CABLE CLAMP CPC SIZE 17 BLK</t>
  </si>
  <si>
    <t>206070-8</t>
  </si>
  <si>
    <t>20607-8</t>
  </si>
  <si>
    <t>EL-MS0130</t>
  </si>
  <si>
    <t>CONN CABLE CLAMP R/A CPC SIZE 17</t>
  </si>
  <si>
    <t>1546349-2</t>
  </si>
  <si>
    <t>EL-MS0131</t>
  </si>
  <si>
    <t>CONN PLUG CPC 14POS REV SER 1</t>
  </si>
  <si>
    <t>A1358-ND</t>
  </si>
  <si>
    <t>206044-1</t>
  </si>
  <si>
    <t>EL-MS0132</t>
  </si>
  <si>
    <t>CONN CLAMP, R/A, W/O COVER, SIZE 17</t>
  </si>
  <si>
    <t>EL-MS0133</t>
  </si>
  <si>
    <t>CONN, RCPT, 14 POS w/Brass Inserts</t>
  </si>
  <si>
    <t>211103-1</t>
  </si>
  <si>
    <t>EL-MS0134</t>
  </si>
  <si>
    <t>Conn backshell DB25 Flat Ribbon Plast</t>
  </si>
  <si>
    <t>636-976-025-010R031</t>
  </si>
  <si>
    <t>EL-MS0136</t>
  </si>
  <si>
    <t>Corrugated Wrap-Around Polyethylene Sleeving, 3/8" ID, 100' Length, Blue</t>
  </si>
  <si>
    <t>7700k52</t>
  </si>
  <si>
    <t>EL-MS0138</t>
  </si>
  <si>
    <t>SPEAKER 4OHM 3W 82DB 28X40MM</t>
  </si>
  <si>
    <t>668-1234-ND</t>
  </si>
  <si>
    <t>EL-MS0139</t>
  </si>
  <si>
    <t>Tubing Corrugated Loom 3/8" ID, Black, 1900' Box</t>
  </si>
  <si>
    <t>7840K72</t>
  </si>
  <si>
    <t>88-00012</t>
  </si>
  <si>
    <t>EL-MS0140</t>
  </si>
  <si>
    <t>Conn Cable Clamp Shell size 11 for 4-Pos; 0.329” opening</t>
  </si>
  <si>
    <t>1-206062-5</t>
  </si>
  <si>
    <t>EL-MS0141</t>
  </si>
  <si>
    <t>Term Ring Non Ins 26-22AWG #4  Order Bulk Only</t>
  </si>
  <si>
    <t>P22-4R-M</t>
  </si>
  <si>
    <t>EL-MS0142</t>
  </si>
  <si>
    <t>Conn Recept Faston 22-26AWG .110 - Reel of 3K</t>
  </si>
  <si>
    <t>7-520365-2</t>
  </si>
  <si>
    <t>A27793-ND</t>
  </si>
  <si>
    <t>EL-MS0143</t>
  </si>
  <si>
    <t>Conn Fast Receptacle14-16 AWG .250 - REEL of 2200 Units</t>
  </si>
  <si>
    <t xml:space="preserve"> 3-350819-2</t>
  </si>
  <si>
    <t>3-350819-2</t>
  </si>
  <si>
    <t>22-26AWG .110</t>
  </si>
  <si>
    <t>EL-MS0144</t>
  </si>
  <si>
    <t>Connector Accessories, Sealing Cap, Shell Size 17</t>
  </si>
  <si>
    <t>207445-3</t>
  </si>
  <si>
    <t>EL-MS0145</t>
  </si>
  <si>
    <t>CONN D-SUB PLUG 25POS IDC GOLD</t>
  </si>
  <si>
    <t>EL-MS0148</t>
  </si>
  <si>
    <t>(OLD) 14-18 AWG Tin Sockets for Receptacle-[use EL-MS0121]</t>
  </si>
  <si>
    <t>A31997-ND</t>
  </si>
  <si>
    <t>EL-MS0149</t>
  </si>
  <si>
    <t>(obsolete use EL-MS0122) 14-18 AWG Tin Pin for Plug</t>
  </si>
  <si>
    <t>A31998-ND</t>
  </si>
  <si>
    <t>EL-MS0150</t>
  </si>
  <si>
    <t>CONN PIN 20-24AWG TIN CRIMP</t>
  </si>
  <si>
    <t>A32008TR-ND</t>
  </si>
  <si>
    <t>EL-MS0151</t>
  </si>
  <si>
    <t>CONN SOCKET 20-24AWG TIN CRIMP</t>
  </si>
  <si>
    <t>A31990TR-ND</t>
  </si>
  <si>
    <t>EL-MS0152</t>
  </si>
  <si>
    <t>CONN SKT .062 20-24AWG TIN CRIMP</t>
  </si>
  <si>
    <t>A32007TR-ND</t>
  </si>
  <si>
    <t>EL-MS0153</t>
  </si>
  <si>
    <t>CONN SKT .062 14-18AWG AU CRIMP</t>
  </si>
  <si>
    <t>A25012TR-ND</t>
  </si>
  <si>
    <t>EL-MS0155</t>
  </si>
  <si>
    <t>Serial Enabled 20x4 LCD - Black on Green 5V</t>
  </si>
  <si>
    <t>LCD-09568</t>
  </si>
  <si>
    <t>EL-MS0156</t>
  </si>
  <si>
    <t>IC REG LDO 5V 3A TO220-3</t>
  </si>
  <si>
    <t>576-1121-ND</t>
  </si>
  <si>
    <t>EL-MS0157</t>
  </si>
  <si>
    <t>Tubing Corrugated Loom .25", Blue</t>
  </si>
  <si>
    <t>7700K51</t>
  </si>
  <si>
    <t>EL-MS0158</t>
  </si>
  <si>
    <t>JY-MCU Bluetooth Wireless Serial Port Module for Arduino</t>
  </si>
  <si>
    <t>EL-MS0159</t>
  </si>
  <si>
    <t>Eleronic Butt Terminal</t>
  </si>
  <si>
    <t>EL-MS0160</t>
  </si>
  <si>
    <t>Noninsulated Wire Ferrule, 14 AWG, .39" Pin Length</t>
  </si>
  <si>
    <t>11225-04231</t>
  </si>
  <si>
    <t>EL-MS0161</t>
  </si>
  <si>
    <t>LCD Graphic Display Modules &amp; Accessories 4.3"LCDDispCAPEw/Tch for Beaglebone Black</t>
  </si>
  <si>
    <t xml:space="preserve"> 971-4DCAPE-43T</t>
  </si>
  <si>
    <t>EL-MS0162</t>
  </si>
  <si>
    <t>Display Modules 7" LCD DispCapew/tch for BeagleBone Black</t>
  </si>
  <si>
    <t xml:space="preserve"> 971-4DCAPE-70T</t>
  </si>
  <si>
    <t>EL-MS0163</t>
  </si>
  <si>
    <t>1-66107-2-ND (BULK)</t>
  </si>
  <si>
    <t>EL-MS0164</t>
  </si>
  <si>
    <t>Servo - Generic (Sub-Micro Size)</t>
  </si>
  <si>
    <t>ROB-09065</t>
  </si>
  <si>
    <t>EL-MS0165</t>
  </si>
  <si>
    <t>Snap-Together Cable and Hose Carrier, Feed-Through, 0.41" High x 0.39" Wide Interior Size</t>
  </si>
  <si>
    <t>06-10-028-0</t>
  </si>
  <si>
    <t>Hardware</t>
  </si>
  <si>
    <t>EL-MS0165- old</t>
  </si>
  <si>
    <t>(OLD) Snap-Together Cable and Hose Carrier, Feed-Through, 0.41" High x 0.39" Wide Interior Size</t>
  </si>
  <si>
    <t>55835K32</t>
  </si>
  <si>
    <t>EL-MS0166-Female</t>
  </si>
  <si>
    <t>Mounting Brackets for .41" High x .39" Wide Interior Snap-Together Cable and Hose Carrier - Female</t>
  </si>
  <si>
    <t>060-10-1</t>
  </si>
  <si>
    <t>060-10-12</t>
  </si>
  <si>
    <t>EL-MS0166-Male</t>
  </si>
  <si>
    <t>Mounting Brackets for .41" High x .39" Wide Interior Snap-Together Cable and Hose Carrier - Male</t>
  </si>
  <si>
    <t>55835K2</t>
  </si>
  <si>
    <t>EL-MS0167</t>
  </si>
  <si>
    <t>QUALITY USA brand fuses, Set of 5 pcs, T6.3AL250V, T6.3A 250V, T6.3L250V cartridge GLASS fuses 5X20mm (3/16" X 3/4"), 6.3A 250V</t>
  </si>
  <si>
    <t>EL-MS0168</t>
  </si>
  <si>
    <t>UniCrimp 200 Crimping Machine</t>
  </si>
  <si>
    <t>EL-MS0169</t>
  </si>
  <si>
    <t>Uni-A Mechanical Side Feed / Double Banded Applicator for Processing Molex Terminal #16-02-0086</t>
  </si>
  <si>
    <t>EL-MS0170</t>
  </si>
  <si>
    <t>Uni-A Mechanical Side Feed / Front Banded Applicator for Processing Molex Terminal #16-02-0105</t>
  </si>
  <si>
    <t>EL-MS0171</t>
  </si>
  <si>
    <t>FUSE 10 A/T 5x20 (115V)</t>
  </si>
  <si>
    <t>CRK-22042</t>
  </si>
  <si>
    <t>EL-MS0172</t>
  </si>
  <si>
    <t>FUSE 2 A/T 5x20 (24V)</t>
  </si>
  <si>
    <t>CRK-6270008</t>
  </si>
  <si>
    <t>EL-MS0173</t>
  </si>
  <si>
    <t>MAGNETIC BASE FOR WORK LIGHT</t>
  </si>
  <si>
    <t>CRK-1005</t>
  </si>
  <si>
    <t>EL-MS0174</t>
  </si>
  <si>
    <t>Olimex LCD Graphic Display Modules &amp; Accessories 7 IN TFT TOUCHSCREEN A13 OLINUXINO</t>
  </si>
  <si>
    <t xml:space="preserve"> 909-A13-LCD7-TS</t>
  </si>
  <si>
    <t>EL-MS0175</t>
  </si>
  <si>
    <t>pcDuino3</t>
  </si>
  <si>
    <t>PCDUINOV3</t>
  </si>
  <si>
    <t>EL-MS0176</t>
  </si>
  <si>
    <t>Kingston Digital 8 GB microSD Class 10 UHS-1 Memory Card 30MB/s with Adapter SDC10/8GB</t>
  </si>
  <si>
    <t>EL-MS0177</t>
  </si>
  <si>
    <t>Micro USB OTG Adapter</t>
  </si>
  <si>
    <t>EL-MS0178</t>
  </si>
  <si>
    <t>RJ-45 MODULAR PLUGS RJ45 - 100 PACK FOR SOLID</t>
  </si>
  <si>
    <t>EL-MS0179</t>
  </si>
  <si>
    <t>Cat5e Inline Coupler - White</t>
  </si>
  <si>
    <t>EL-MS0180</t>
  </si>
  <si>
    <t>Prototyping board, PC BOARD 2-SIDE PPH 2.0X3.0</t>
  </si>
  <si>
    <t>V2025-ND</t>
  </si>
  <si>
    <t>EL-MS0181</t>
  </si>
  <si>
    <t>Breakout pins, 2x36</t>
  </si>
  <si>
    <t>S2252E-36-ND</t>
  </si>
  <si>
    <t>EL-MS0182</t>
  </si>
  <si>
    <t>Breakout pins, 1x36</t>
  </si>
  <si>
    <t>WM50018-36-ND</t>
  </si>
  <si>
    <t>EL-MS0183</t>
  </si>
  <si>
    <t>2 POS Term block header, 5.08mm</t>
  </si>
  <si>
    <t>WM7837-ND</t>
  </si>
  <si>
    <t>EL-MS0184</t>
  </si>
  <si>
    <t>24V 40W Heater Cartridge</t>
  </si>
  <si>
    <t>EL-MS0200</t>
  </si>
  <si>
    <t>FOOT PEDAL, UniCrimp</t>
  </si>
  <si>
    <t>SCH-404129</t>
  </si>
  <si>
    <t>EL-MS0201</t>
  </si>
  <si>
    <t>7"HDMI LCD Module Display Optional TouchScreen VGA,Video Driver board</t>
  </si>
  <si>
    <t>ER-TFTV070-3</t>
  </si>
  <si>
    <t>EL-MS0202</t>
  </si>
  <si>
    <t>Power Module</t>
  </si>
  <si>
    <t>PL-TPower</t>
  </si>
  <si>
    <t>EL-MS0203</t>
  </si>
  <si>
    <t>Leviton 30/50 Amp Black Commercial Grade Straight Blade Plug (00931-000)</t>
  </si>
  <si>
    <t>EL-MS0204</t>
  </si>
  <si>
    <t>10mm Strip to Strip Snap Connector for RGB</t>
  </si>
  <si>
    <t>RGB-C2</t>
  </si>
  <si>
    <t>EL-MS0205</t>
  </si>
  <si>
    <t>Molex-CONN TERM MALE 22-24AWG TIN - Reels of 20K</t>
  </si>
  <si>
    <t>16-02-0107</t>
  </si>
  <si>
    <t>WM2517TR-ND</t>
  </si>
  <si>
    <t>EL-MS0206</t>
  </si>
  <si>
    <t>CONN 3.5MM MALE MONO PHONE PLUG</t>
  </si>
  <si>
    <t>CP3-1005-ND</t>
  </si>
  <si>
    <t>MP3-3501</t>
  </si>
  <si>
    <t>EL-MS0207</t>
  </si>
  <si>
    <t>POT 10K OHM 17MM RD .06W CARB</t>
  </si>
  <si>
    <t>PDB182-E420K-103A-ND</t>
  </si>
  <si>
    <t>EL-MS0208</t>
  </si>
  <si>
    <t>Crucial 16GB (2 x 8GB) 240-Pin DDR3 SDRAM ECC Unbuffered DDR3 1600 (PC3 12800) Server Memory Model CT2KIT102472BA160B</t>
  </si>
  <si>
    <t>EL-MS0209</t>
  </si>
  <si>
    <t>BULK - RING TONGUE CONN 16-22 AWG #10 PIDG</t>
  </si>
  <si>
    <t>A1062-ND</t>
  </si>
  <si>
    <t>EL-MS0210</t>
  </si>
  <si>
    <t>CONN RING UNINS 15-20AWG #M3 DO NOT USE See EL-MS0246</t>
  </si>
  <si>
    <t>A107160CT-ND</t>
  </si>
  <si>
    <t>EL-MS0211</t>
  </si>
  <si>
    <t>TE- REEL / RING TONGUE CONN 16-22 AWG #10 PIDG</t>
  </si>
  <si>
    <t>2-36154.2</t>
  </si>
  <si>
    <t>TE</t>
  </si>
  <si>
    <t>2-36154-2</t>
  </si>
  <si>
    <t>A1062TR-ND</t>
  </si>
  <si>
    <t>EL-MS0212</t>
  </si>
  <si>
    <t>Molex-CONN PIN 24-30AWG Crimp Tin, 20,000 Unit Reel</t>
  </si>
  <si>
    <t>WM2565-ND</t>
  </si>
  <si>
    <t>16-02-0105</t>
  </si>
  <si>
    <t>EL-MS0213</t>
  </si>
  <si>
    <t>2 x 50' Vinyl Anti-Static Table Mat</t>
  </si>
  <si>
    <t>S-14117</t>
  </si>
  <si>
    <t>uline</t>
  </si>
  <si>
    <t>s-14117</t>
  </si>
  <si>
    <t>EL-MS0214</t>
  </si>
  <si>
    <t>Ferrite Tubular Bead 13.72mm</t>
  </si>
  <si>
    <t>240-2116-ND</t>
  </si>
  <si>
    <t>EL-MS0215</t>
  </si>
  <si>
    <t>Ferrite Tubular Bead 15.49mm</t>
  </si>
  <si>
    <t>240-2313-ND</t>
  </si>
  <si>
    <t>EL-MS0216</t>
  </si>
  <si>
    <t>Steward-Ferrite Tubular Bead 19.00mm</t>
  </si>
  <si>
    <t>28B1142-100</t>
  </si>
  <si>
    <t>Laird Technologies - Signal Integrity Products</t>
  </si>
  <si>
    <t>Received SAGER $0.295 ea  12-14 wk leadtime w/expedite</t>
  </si>
  <si>
    <t>EL-MS0217</t>
  </si>
  <si>
    <t>Ferrite Tubular Bead 19.00mm</t>
  </si>
  <si>
    <t>240-2118-ND</t>
  </si>
  <si>
    <t>EL-MS0218</t>
  </si>
  <si>
    <t>FERRITE BEAD CORE EMI L/F 15.0MM</t>
  </si>
  <si>
    <t>240-2285-ND</t>
  </si>
  <si>
    <t>EL-MS0219</t>
  </si>
  <si>
    <t>Ferrite Bead Core EMI L/F 10.0mm</t>
  </si>
  <si>
    <t>240-2283-ND</t>
  </si>
  <si>
    <t>EL-MS0220</t>
  </si>
  <si>
    <t>SWM Style USB Flash drive, 4gb, black with MINI logo</t>
  </si>
  <si>
    <t>EL-MS0221</t>
  </si>
  <si>
    <t>Near Field E/H Probe Set to 3GHz</t>
  </si>
  <si>
    <t>EMCO-7405</t>
  </si>
  <si>
    <t>EL-MS0222</t>
  </si>
  <si>
    <t>9kHz-6GHz Spectrum Analyzer w/EMI Filter/Detector/Tracking Gen opts B31/34,B30,K9,B7,B8,B22</t>
  </si>
  <si>
    <t>ROHD-FSL616-PKG02</t>
  </si>
  <si>
    <t>EL-MS0223</t>
  </si>
  <si>
    <t>9kHz-200MHz Transient Limiter, BNC(f) Input, N(m) Output</t>
  </si>
  <si>
    <t>AGIL-11947A</t>
  </si>
  <si>
    <t>EL-MS0224</t>
  </si>
  <si>
    <t>LISN, 10kHz-50MHz 500V Single Line, 50A max, 50uH</t>
  </si>
  <si>
    <t>SOLA-9247-50-TS-50-N</t>
  </si>
  <si>
    <t>EL-MS0225</t>
  </si>
  <si>
    <t>Broadband AMPL / SMA</t>
  </si>
  <si>
    <t>ZFL-1000LN+</t>
  </si>
  <si>
    <t>EL-MS0226</t>
  </si>
  <si>
    <t>Programmable DC Power Supply with 2 0-30V/3A c</t>
  </si>
  <si>
    <t>RIGOLDP832</t>
  </si>
  <si>
    <t>EL-MS0227</t>
  </si>
  <si>
    <t>Conn Adapt SMA Plug to BNC Jack</t>
  </si>
  <si>
    <t>J10098-ND</t>
  </si>
  <si>
    <t>EL-MS0228</t>
  </si>
  <si>
    <t>Test Lead STKG BANAMINGRABR - BLACK</t>
  </si>
  <si>
    <t>501-1060-ND</t>
  </si>
  <si>
    <t>EL-MS0229</t>
  </si>
  <si>
    <t>Test Lead STKG BANAMINGRABR - RED</t>
  </si>
  <si>
    <t>501-1061-ND</t>
  </si>
  <si>
    <t>EL-MS0231</t>
  </si>
  <si>
    <t>Pneumatic Feed Kit for pneumatic applicator</t>
  </si>
  <si>
    <t>CRK-5000</t>
  </si>
  <si>
    <t>EL-MS0232</t>
  </si>
  <si>
    <t>Uni-A Mechanical Side Feed / Front Banded Applicator,  for Processing TE #1-66331-4</t>
  </si>
  <si>
    <t>SCA-700266001</t>
  </si>
  <si>
    <t>EL-MS0233</t>
  </si>
  <si>
    <t>Uni-A Mechanical Side Feed / Front Banded Applicator, for Processing TE #1-66358-6 &amp; 1-66359-4</t>
  </si>
  <si>
    <t>SCA-700269001 for Processing TE# 1-66358-6 &amp; 1-66359-4</t>
  </si>
  <si>
    <t>EL-MS0234</t>
  </si>
  <si>
    <t>Uni-A Mechanical Side Feed / Front Banded Applicator, for processing TE #1-66106-5</t>
  </si>
  <si>
    <t>EL-MS0235</t>
  </si>
  <si>
    <t>Surface Mount Fuses 125V V/FA 5A NANO2</t>
  </si>
  <si>
    <t>576-0448005.MR</t>
  </si>
  <si>
    <t>EL-MS0236</t>
  </si>
  <si>
    <t>Steward-FERRITE CYLINDR BOX CLAMP.350"WHT</t>
  </si>
  <si>
    <t>28A2029-0A0</t>
  </si>
  <si>
    <t>EL-MS0237</t>
  </si>
  <si>
    <t>FERRITE BEADCORE L/F EMI 19.00MM</t>
  </si>
  <si>
    <t>240-2139-ND</t>
  </si>
  <si>
    <t>EL-MS0238</t>
  </si>
  <si>
    <t>Enercell™ High-Power AC Adapter</t>
  </si>
  <si>
    <t>EL-MS0239</t>
  </si>
  <si>
    <t>Grounding Cord Kit for Rubber Static Control Work Surface Mat</t>
  </si>
  <si>
    <t>4446T752</t>
  </si>
  <si>
    <t>EL-MS0240</t>
  </si>
  <si>
    <t>Beagle Bone Enclosure - Plastic, Black</t>
  </si>
  <si>
    <t>PRT-12843</t>
  </si>
  <si>
    <t>EL-MS0241</t>
  </si>
  <si>
    <t>4 GB DataStick Pro USB 2.0 Flash Drive DSP4GB-007</t>
  </si>
  <si>
    <t>DSP4GB-007</t>
  </si>
  <si>
    <t>EL-MS0242</t>
  </si>
  <si>
    <t>TAPE COPPER FOIL 12.7MMX5.5</t>
  </si>
  <si>
    <t>3M9903-ND</t>
  </si>
  <si>
    <t>EL-MS0243</t>
  </si>
  <si>
    <t>7700K52</t>
  </si>
  <si>
    <t>EL-MS0244</t>
  </si>
  <si>
    <t>D SUB CONNECTOR, STANDARD, 25 POSITION, PLUG - ASSEMBLY</t>
  </si>
  <si>
    <t>8225-6000</t>
  </si>
  <si>
    <t>EL-MS0245</t>
  </si>
  <si>
    <t>D SUB CONNECTOR, STANDARD, 25 POSITION, RECEPTACLE - ASSEMBLY</t>
  </si>
  <si>
    <t>8325-6003</t>
  </si>
  <si>
    <t>EL-MS0246</t>
  </si>
  <si>
    <t>Conn Ring 16-22 AWG #4 Red PIDG - Reel 5000</t>
  </si>
  <si>
    <t>A27229TR-ND</t>
  </si>
  <si>
    <t>2-323758-1</t>
  </si>
  <si>
    <t>TTI 10k min reels 5000 Confirmed 10/16 delivery 11-14 wks leadtime  requested quote heilind 10 wks 5k min 0.414ea    some stock at digikey</t>
  </si>
  <si>
    <t>EL-MS0247</t>
  </si>
  <si>
    <t>Heat Shrink Tubing – 0.19-0.09 – Black, 100'</t>
  </si>
  <si>
    <t>7856K74</t>
  </si>
  <si>
    <t>88-01870</t>
  </si>
  <si>
    <t>EL-MS0248</t>
  </si>
  <si>
    <t>CONN RING 14-16 AWG #10 PIDG - 5,000 Unit Reel</t>
  </si>
  <si>
    <t>A1072TR-ND</t>
  </si>
  <si>
    <t>2-36160-1</t>
  </si>
  <si>
    <t>EL-MS0249</t>
  </si>
  <si>
    <t>WEiPU Front Mount Male, 4 pin, solder</t>
  </si>
  <si>
    <t>SP2112/P4 1N</t>
  </si>
  <si>
    <t>EL-MS0250</t>
  </si>
  <si>
    <t>WEiPU Cable connector female, 4 pin, solder</t>
  </si>
  <si>
    <t>SP2110/S4II1N</t>
  </si>
  <si>
    <t>SP2110/S4II 1N</t>
  </si>
  <si>
    <t>EL-MS0251</t>
  </si>
  <si>
    <t>CONN HOUSING 16POS .100 DUAL</t>
  </si>
  <si>
    <t>EL-MS0252</t>
  </si>
  <si>
    <t>Nikon MH-23 Quick Charger for EN-EL9 Li-ion Battery by Nikon</t>
  </si>
  <si>
    <t>B000KWGS9K</t>
  </si>
  <si>
    <t>EL-MS0253</t>
  </si>
  <si>
    <t>FERRITE TUBULAR BEAD 7.87MM</t>
  </si>
  <si>
    <t>240-2115-ND</t>
  </si>
  <si>
    <t>EL-MS0254</t>
  </si>
  <si>
    <t>FERRITE BRDBAND CYLINDER 17.07MM</t>
  </si>
  <si>
    <t>240-2769-ND</t>
  </si>
  <si>
    <t>EL-MS0255</t>
  </si>
  <si>
    <t>FERRITE EMI SPLIT/SNAP-ON CORE</t>
  </si>
  <si>
    <t>240-2601-ND</t>
  </si>
  <si>
    <t>EL-MS0256</t>
  </si>
  <si>
    <t>FERRITE CYLINDER CLAMP-ON 6.60MM</t>
  </si>
  <si>
    <t>240-2246-ND</t>
  </si>
  <si>
    <t>EL-MS0257</t>
  </si>
  <si>
    <t>FERRITE BROADBAND CLAMPON 9.00MM</t>
  </si>
  <si>
    <t>240-2124-ND</t>
  </si>
  <si>
    <t>EL-MS0258</t>
  </si>
  <si>
    <t>240-2604-ND</t>
  </si>
  <si>
    <t>EL-MS0259</t>
  </si>
  <si>
    <t>Heat Shrink DL WL Q53X 3/4"</t>
  </si>
  <si>
    <t>ft, 100</t>
  </si>
  <si>
    <t>Q53X034B-ND</t>
  </si>
  <si>
    <t>EL-MS0260</t>
  </si>
  <si>
    <t>SSB 31-5TJ Battery</t>
  </si>
  <si>
    <t>EL-MS0261</t>
  </si>
  <si>
    <t>ADATA 8GB Micro SDHC Card Class 4 + SD Adapter - AUSDH8GCL4-RA1 by A-Data USA</t>
  </si>
  <si>
    <t>AUSDH8GCL4-RA1</t>
  </si>
  <si>
    <t>EL-MS0262</t>
  </si>
  <si>
    <t>SWM Style USB Flash drive, 4gb, Black Pre-flashed with Data and Logo</t>
  </si>
  <si>
    <t>Tools</t>
  </si>
  <si>
    <t>Nexcopy</t>
  </si>
  <si>
    <t>EL-MS0323</t>
  </si>
  <si>
    <t>Reflective Safety Strip, Silver</t>
  </si>
  <si>
    <t>EL-MS0324</t>
  </si>
  <si>
    <t>Uni-A Mechanical Side Feed / Front Banded Applicator for Processing Molex Terminal #70021-0004</t>
  </si>
  <si>
    <t>SCA-99-700</t>
  </si>
  <si>
    <t>EL-MS0325</t>
  </si>
  <si>
    <t>CONNECTOR, PLUG CPC 57POS</t>
  </si>
  <si>
    <t>A1383-ND</t>
  </si>
  <si>
    <t>EL-MS0326</t>
  </si>
  <si>
    <t>CONNECTOR CABLE CLAMP SZ 23 1 3/8-18</t>
  </si>
  <si>
    <t>A32517-ND</t>
  </si>
  <si>
    <t>EL-MS0327</t>
  </si>
  <si>
    <t>CONNECTOR RECEPTICAL CPC 57POS REV SER 2</t>
  </si>
  <si>
    <t>A1381-ND</t>
  </si>
  <si>
    <t>EL-MS0328</t>
  </si>
  <si>
    <t>Heater Cartridge - 24V, 30W, 6mm OD, 20mm long, 230mm Wire length minimum - RoHS compliant</t>
  </si>
  <si>
    <t>EL-MS0329</t>
  </si>
  <si>
    <t>TVS Diode – 1500W, 5V Reverse Standoff, 6V Breakdown, 9.4V Clamp, 200A Surge</t>
  </si>
  <si>
    <t>1N6373GOS-ND</t>
  </si>
  <si>
    <t>1N6373G</t>
  </si>
  <si>
    <t>EL-MS0330</t>
  </si>
  <si>
    <t>TVS DIODE 5VWM 7.5VC 1.5KE</t>
  </si>
  <si>
    <t>1N6373-E3/54GICT-ND</t>
  </si>
  <si>
    <t>EL-MS0331</t>
  </si>
  <si>
    <t>Ferrite Cable Cores 82ohm @100MHz Beads Core</t>
  </si>
  <si>
    <t>81-FSRH070140RN000B</t>
  </si>
  <si>
    <t>EL-MS0332</t>
  </si>
  <si>
    <t>Ferrite Cable Cores 220ohms 100MHz 5mm I.D.</t>
  </si>
  <si>
    <t>28B0434-000</t>
  </si>
  <si>
    <t>EL-MS0333</t>
  </si>
  <si>
    <t>Ferrite Toroids / Ferrite Rings 10/6/4 T46 TOROID</t>
  </si>
  <si>
    <t>B64290L0038X046</t>
  </si>
  <si>
    <t>EL-MS0334</t>
  </si>
  <si>
    <t>Ferrite Toroids / Ferrite Rings 475ohm @100MHz Ring Core</t>
  </si>
  <si>
    <t>FSRB100100RTB00B</t>
  </si>
  <si>
    <t>EL-MS0335</t>
  </si>
  <si>
    <t>Ferrite Cable Cores 92ohm @100MHz Beads Core</t>
  </si>
  <si>
    <t>FSRH100150RTB00T</t>
  </si>
  <si>
    <t>EL-MS0336</t>
  </si>
  <si>
    <t>Ferrite Cable Cores 310ohms 100MHz 7mm Inside Dia.</t>
  </si>
  <si>
    <t>28B0616-000</t>
  </si>
  <si>
    <t>Laird</t>
  </si>
  <si>
    <t>EL-MS0337</t>
  </si>
  <si>
    <t>Ferrite Cable Cores WE-AFB Axial 25MHz 195Ohm</t>
  </si>
  <si>
    <t>EL-MS0338</t>
  </si>
  <si>
    <t>Ferrite Cable Cores WE-AFB Axial 25MHz 133Ohm</t>
  </si>
  <si>
    <t>EL-MS0339</t>
  </si>
  <si>
    <t>Ferrite Cable Cores 200ohm @100MHz Beads Core</t>
  </si>
  <si>
    <t>FSRH190285RT000T</t>
  </si>
  <si>
    <t>EL-MS0340</t>
  </si>
  <si>
    <t>Ferrite Cable Cores WE-AFB Axial 25MHz 90Ohm</t>
  </si>
  <si>
    <t>EL-MS0341</t>
  </si>
  <si>
    <t>Ferrite Cable Cores 43 Round Cable Core Z=53 OHM @100MHz</t>
  </si>
  <si>
    <t>EL-MS0342</t>
  </si>
  <si>
    <t>Ferrite Tubular Bead 7.87MM RoHS Status</t>
  </si>
  <si>
    <t>28B0625-100</t>
  </si>
  <si>
    <t>EL-MS0343</t>
  </si>
  <si>
    <t>Ferrite Tubular Bead 10.16MM</t>
  </si>
  <si>
    <t>240-2080-ND</t>
  </si>
  <si>
    <t>28B0735-000</t>
  </si>
  <si>
    <t>EL-MS0344</t>
  </si>
  <si>
    <t>Ferrite Tubular Bead 5.90mm</t>
  </si>
  <si>
    <t>240-2242-ND</t>
  </si>
  <si>
    <t>28B0591-200</t>
  </si>
  <si>
    <t>EL-MS0345</t>
  </si>
  <si>
    <t>MODULE POWER ENTRY W/FUSE HOLDER</t>
  </si>
  <si>
    <t>CCM1620-ND</t>
  </si>
  <si>
    <t>Digikey</t>
  </si>
  <si>
    <t>EL-MS0346</t>
  </si>
  <si>
    <t>MOD PWR ENTRY INLET W/FUSE 6A - IEC C14 Receptacle – AC Filter 6A 250VAC</t>
  </si>
  <si>
    <t>817-1488-ND</t>
  </si>
  <si>
    <t>FN9260-6-06</t>
  </si>
  <si>
    <t>EL-MS0347</t>
  </si>
  <si>
    <t>Fuse Ceramic 6.3A 250VAC 5X20MM</t>
  </si>
  <si>
    <t>023406.3MXP</t>
  </si>
  <si>
    <t>EL-MS0348</t>
  </si>
  <si>
    <t>Heat Shrink Tubing, Flexible, HRHT - 1/3  (.25')</t>
  </si>
  <si>
    <t>A105288-ND</t>
  </si>
  <si>
    <t>EL-MS0349</t>
  </si>
  <si>
    <t>HEAT SHRINK EPS400 .700 BK 48 IN  (4')</t>
  </si>
  <si>
    <t>3M15379-ND</t>
  </si>
  <si>
    <t>EL-MS0350</t>
  </si>
  <si>
    <t>Heat Shrink Dual Wall 16MM 1 = 1'</t>
  </si>
  <si>
    <t>ATUM-16/4-0-SP-01-ND</t>
  </si>
  <si>
    <t>HEAT SHRINK DUAL WALL 16MM 1=1FT(do not use)</t>
  </si>
  <si>
    <t>EL-MS0351</t>
  </si>
  <si>
    <t>JST - CONN TERM CRIMP PH 24-30AWG - 8,000 Unit Reel</t>
  </si>
  <si>
    <t>455-1127-1-ND</t>
  </si>
  <si>
    <t>JST</t>
  </si>
  <si>
    <t>SPH-002T-P0.5S</t>
  </si>
  <si>
    <t>Future</t>
  </si>
  <si>
    <t>EL-MS0352</t>
  </si>
  <si>
    <t>Heavy Duty Power Connectors PP30 #12-16 CONTACT</t>
  </si>
  <si>
    <t>EL-MS0353</t>
  </si>
  <si>
    <t>Ferrule for 16 AWG wire</t>
  </si>
  <si>
    <t>EL-MS0354</t>
  </si>
  <si>
    <t>Ferrule for 14 AWG wire</t>
  </si>
  <si>
    <t>EL-MS0355</t>
  </si>
  <si>
    <t>CONN HOUSING PH 6POS 2MM WHITE</t>
  </si>
  <si>
    <t>PHR-6</t>
  </si>
  <si>
    <t>EL-MS0356</t>
  </si>
  <si>
    <t>Heat Shrink Dual Tubing 1/2" for 5mm ID 11mm OD Ferrite, Black 4FT</t>
  </si>
  <si>
    <t>WM7377-ND</t>
  </si>
  <si>
    <t>EL-MS0357</t>
  </si>
  <si>
    <t>24 AWG 8.0mm Pin Length Power Phase® Turquoise Single Wire - Insulated Ferrule</t>
  </si>
  <si>
    <t>EL-MS0358</t>
  </si>
  <si>
    <t>Ferrule, Terminals 20AWG NON-INSL</t>
  </si>
  <si>
    <t>F76-8-M</t>
  </si>
  <si>
    <t>EL-MS0359</t>
  </si>
  <si>
    <t>Ferrule,  Terminals 18AWG NON-INSL</t>
  </si>
  <si>
    <t>F77-8-M</t>
  </si>
  <si>
    <t>EL-MS0360</t>
  </si>
  <si>
    <t>Ferrule,  Terminals 16AWG NON-INSL</t>
  </si>
  <si>
    <t>F78-8-M</t>
  </si>
  <si>
    <t>EL-MS0361</t>
  </si>
  <si>
    <t>16 AWG 6.0mm Pin Length Power Phase Black Single Wire - Insulated Ferrule</t>
  </si>
  <si>
    <t>FSD78-6-D</t>
  </si>
  <si>
    <t>EL-MS0362</t>
  </si>
  <si>
    <t>24 AWG 6.0mm Pin Length Single Wire - Insulated Ferrule</t>
  </si>
  <si>
    <t>FSD73-6-D</t>
  </si>
  <si>
    <t>EL-MS0363</t>
  </si>
  <si>
    <t>JST - CONN HEADER PH TOP 6POS 2MM</t>
  </si>
  <si>
    <t>455-1708-ND</t>
  </si>
  <si>
    <t>B6B-PH-K-S(LF)(SN)</t>
  </si>
  <si>
    <t>EL-MS0364</t>
  </si>
  <si>
    <t>4 Circuit 0.438" (11.12mm) Barrier Block Connector, Screws</t>
  </si>
  <si>
    <t>CBBB204-ND</t>
  </si>
  <si>
    <t>4-141</t>
  </si>
  <si>
    <t>EL-MS0365</t>
  </si>
  <si>
    <t>SENS OPTO SLOT 3.81MM TRANS C-MT</t>
  </si>
  <si>
    <t>365-1741-ND</t>
  </si>
  <si>
    <t>OPB857Z</t>
  </si>
  <si>
    <t>EL-MS0366</t>
  </si>
  <si>
    <t>Vernier Sensor - Gas Pressure Sensor</t>
  </si>
  <si>
    <t>SEN-12874</t>
  </si>
  <si>
    <t>EL-MS0367</t>
  </si>
  <si>
    <t>Terminal .110 Faston Tab PCB</t>
  </si>
  <si>
    <t>61134-3</t>
  </si>
  <si>
    <t>EL-MS0368</t>
  </si>
  <si>
    <t>RepRapDiscount Heater Cartridges</t>
  </si>
  <si>
    <t>EL-MS0369</t>
  </si>
  <si>
    <t>Conn Header 12POS .100 VERT 15AU</t>
  </si>
  <si>
    <t>70545-0046</t>
  </si>
  <si>
    <t>EL-MS0370</t>
  </si>
  <si>
    <t>Conn Header 20POS .100 VERT GOLD</t>
  </si>
  <si>
    <t>WM6549-ND</t>
  </si>
  <si>
    <t>70246-2002</t>
  </si>
  <si>
    <t>EL-MS0371</t>
  </si>
  <si>
    <t>Conn Header 2POS .100 VERT TIN</t>
  </si>
  <si>
    <t>WM4133-ND</t>
  </si>
  <si>
    <t>70545-0001</t>
  </si>
  <si>
    <t>EL-MS0372</t>
  </si>
  <si>
    <t>Conn Header 8POS .100 VERT TIN</t>
  </si>
  <si>
    <t>WM4138-ND</t>
  </si>
  <si>
    <t>70545-0007</t>
  </si>
  <si>
    <t>EL-MS0373</t>
  </si>
  <si>
    <t>Conn Header 10POS .100" STR GOLD</t>
  </si>
  <si>
    <t>WM8231-ND</t>
  </si>
  <si>
    <t>90136-1210</t>
  </si>
  <si>
    <t>EL-MS0374</t>
  </si>
  <si>
    <t>Term Block HDR 6POS VERT 5.08MM</t>
  </si>
  <si>
    <t>EL-MS0375</t>
  </si>
  <si>
    <t>Class 1 Bluetooth USB Serial Adapter</t>
  </si>
  <si>
    <t>KC-4132</t>
  </si>
  <si>
    <t>EL-MS0377</t>
  </si>
  <si>
    <t>24V 30W Heater Cartridge, 23cm Leads (with no connectors on end)</t>
  </si>
  <si>
    <t>HC24V</t>
  </si>
  <si>
    <t>RepRapDiscount / PLUG IT LTD</t>
  </si>
  <si>
    <t>EL-MS0378</t>
  </si>
  <si>
    <t>igus Energy chain® 06 Series 16mm Inner Width, 28mm Bend Radius</t>
  </si>
  <si>
    <t>06-16-028-0</t>
  </si>
  <si>
    <t>EL-MS0379</t>
  </si>
  <si>
    <t>igus Energy chain® 06 Series 20mm Inner Width, 28mm Bend Radius</t>
  </si>
  <si>
    <t>06-20-028-0</t>
  </si>
  <si>
    <t>Igus</t>
  </si>
  <si>
    <t>EL-MS0380</t>
  </si>
  <si>
    <t>igus Energy chain® 06 Series 30mm Inner Width, 28mm Bend Radius</t>
  </si>
  <si>
    <t>06-30-028-0</t>
  </si>
  <si>
    <t>EL-MS0381</t>
  </si>
  <si>
    <t>Igus 06 Series Mounting Bracket Set 16mm Inner Width</t>
  </si>
  <si>
    <t>060-16-12</t>
  </si>
  <si>
    <t>EL-MS0382</t>
  </si>
  <si>
    <t>Igus 06 Series Mounting Bracket Set 20mm Inner Width</t>
  </si>
  <si>
    <t>E2-100-20-12</t>
  </si>
  <si>
    <t>E2-100-20-12  or ?? 06-20-12</t>
  </si>
  <si>
    <t>Female and Males are sold as a set under a single MFR Part Number. Please see part number description in ERP for details and make sure we don't double order.</t>
  </si>
  <si>
    <t>EL-MS0383</t>
  </si>
  <si>
    <t>Igus 06 Series Mounting Bracket Set 30mm Inner Width</t>
  </si>
  <si>
    <t xml:space="preserve"> E2-100-30-12</t>
  </si>
  <si>
    <t xml:space="preserve"> E2-100-30-12 or ?? 06-30-12</t>
  </si>
  <si>
    <t>EL-MS0384</t>
  </si>
  <si>
    <t>igus Chainflex® CF9 Control Cable TPE</t>
  </si>
  <si>
    <t>CF9-02-08</t>
  </si>
  <si>
    <t>EL-MS0385</t>
  </si>
  <si>
    <t>Verbatim 8GB SDHC Class 10 UHS-I / Bulk</t>
  </si>
  <si>
    <t>99197 ÔÇô 8GB SDHC Memory Card Class 10 UHS-1 400Pk Bulk</t>
  </si>
  <si>
    <t>EL-MS0386</t>
  </si>
  <si>
    <t>Schottky Diodes &amp; Rectifiers 1.0A 30V</t>
  </si>
  <si>
    <t>621-SB130-T</t>
  </si>
  <si>
    <t>EL-MS0387</t>
  </si>
  <si>
    <t>Schottky Diodes &amp; Rectifiers Schottky Brdge Rect 2A 40V Low Vf</t>
  </si>
  <si>
    <t>CDBHM240L-HF</t>
  </si>
  <si>
    <t>EL-MS0388</t>
  </si>
  <si>
    <t>2-1/2" x 2" Standard Magnetic-Base Holder for Dial and Digital Indicators</t>
  </si>
  <si>
    <t>EL-MS0389</t>
  </si>
  <si>
    <t>Headers, Wire Housing 20P Strt 1 Row Gold 5.5mm mating pin</t>
  </si>
  <si>
    <t>517-9611206404AR</t>
  </si>
  <si>
    <t xml:space="preserve"> 961120-6404-AR</t>
  </si>
  <si>
    <t>EL-MS0399</t>
  </si>
  <si>
    <t>SD Card Connector</t>
  </si>
  <si>
    <t>649-10067847-011RLF</t>
  </si>
  <si>
    <t>10067847-011RLF</t>
  </si>
  <si>
    <t>EL-MS0400</t>
  </si>
  <si>
    <t>Encoders 11mm 15 RES 30 DTENT</t>
  </si>
  <si>
    <t>688-EC11E15244B2</t>
  </si>
  <si>
    <t>EC11E15244B2</t>
  </si>
  <si>
    <t>EL-MS0401</t>
  </si>
  <si>
    <t>Audio Indicators &amp; Alerts Buzzers</t>
  </si>
  <si>
    <t>490-CX-0905C</t>
  </si>
  <si>
    <t>CX-0905C</t>
  </si>
  <si>
    <t>EL-MS0402</t>
  </si>
  <si>
    <t>Audio Indicators / Alerts Buzzers</t>
  </si>
  <si>
    <t>517-30310-6002</t>
  </si>
  <si>
    <t>30310-6002HB</t>
  </si>
  <si>
    <t>EL-MS0403</t>
  </si>
  <si>
    <t>LDO Voltage Regulator</t>
  </si>
  <si>
    <t xml:space="preserve"> 998-MIC5209-3.3YSTR</t>
  </si>
  <si>
    <t>MIC5209-3.3YS-TR</t>
  </si>
  <si>
    <t>EL-MS0404</t>
  </si>
  <si>
    <t>Buffer &amp; Line Drivers Hex Non-Inverting</t>
  </si>
  <si>
    <t>595-CD74HC4050M9</t>
  </si>
  <si>
    <t>CD74HC4050M9</t>
  </si>
  <si>
    <t>EL-MS0405</t>
  </si>
  <si>
    <t>Bipolar Transistor BJT NPN BIPOLAR</t>
  </si>
  <si>
    <t>621-BC817-40-7-F</t>
  </si>
  <si>
    <t>BC817-40-7-F</t>
  </si>
  <si>
    <t>EL-MS0406</t>
  </si>
  <si>
    <t>Thick Film Resistors - SMD 0805 68ohms 5% AEC-Q200</t>
  </si>
  <si>
    <t>667-ERJ-6GEYJ680V</t>
  </si>
  <si>
    <t>ERJ-6GEYJ680V</t>
  </si>
  <si>
    <t>EL-MS0407</t>
  </si>
  <si>
    <t>Thick Film Resistors - SMD 1/8watt 1Kohms 1% 100ppm</t>
  </si>
  <si>
    <t>71-CRCW08051K00FKEA</t>
  </si>
  <si>
    <t>CRCW08051K00FKEA</t>
  </si>
  <si>
    <t>EL-MS0408</t>
  </si>
  <si>
    <t>Multilayer Ceramic Capacitors MLCC - SMD/SMT 50V .1uF X7R 0805 10% Tol</t>
  </si>
  <si>
    <t>581-08055C104K</t>
  </si>
  <si>
    <t>08055C104KAT2A</t>
  </si>
  <si>
    <t>EL-MS0409</t>
  </si>
  <si>
    <t>Multilayer Ceramic Capacitors MLCC - SMD/SMT 1uF 100Volts X7R 10% 1812 STD</t>
  </si>
  <si>
    <t>963-HMK432B7105KM-T</t>
  </si>
  <si>
    <t>HMK432B7105KM-T</t>
  </si>
  <si>
    <t>EL-MS0410</t>
  </si>
  <si>
    <t>LCD Display Serial Graphic Display 128x64 ST7920,White on Blue</t>
  </si>
  <si>
    <t>128x64 ST7920,White on Blue</t>
  </si>
  <si>
    <t>EL-MS0411</t>
  </si>
  <si>
    <t>Docooler 1 ohm - 10M ohm 1/4W Metal Film Resistors Assortment Kit Set 64 Values Total 1280pcs</t>
  </si>
  <si>
    <t>H9917</t>
  </si>
  <si>
    <t>EL-MS0412</t>
  </si>
  <si>
    <t>Ceramic Electrolytic Capacitor Mix, 40 Value 866 Pcs</t>
  </si>
  <si>
    <t>EL-MS0413</t>
  </si>
  <si>
    <t>DIP Color Wheel Inductor Assorted Kit 1/2W 10%, VvW 0410 (0.56uH - 4.7mH) 24 value 240pcs</t>
  </si>
  <si>
    <t>EL-MS0414</t>
  </si>
  <si>
    <t>Cartridge Fuse 250V 3.15A Slo-Blo</t>
  </si>
  <si>
    <t>576-02153.15MXP</t>
  </si>
  <si>
    <t>Littlefuse</t>
  </si>
  <si>
    <t>02153.15MXP</t>
  </si>
  <si>
    <t>EL-MS0415</t>
  </si>
  <si>
    <t>Solder Sleeves</t>
  </si>
  <si>
    <t>30515-03</t>
  </si>
  <si>
    <t>EL-MS0416</t>
  </si>
  <si>
    <t>Solder Sleeve B155, one step</t>
  </si>
  <si>
    <t>A104858-ND</t>
  </si>
  <si>
    <t>EL-MS0417</t>
  </si>
  <si>
    <t>Graphic Module 128x64 Serial LCD Display ST7920 Black on White</t>
  </si>
  <si>
    <t>128x64 Serial LCD Display ST7920 Black on White</t>
  </si>
  <si>
    <t>EL-MS0418</t>
  </si>
  <si>
    <t>Conn Housing 10Pos .100 Dual</t>
  </si>
  <si>
    <t>EL-MS0419</t>
  </si>
  <si>
    <t>Audio Indicators &amp; Alerts 5V 85dBA 2300Hz</t>
  </si>
  <si>
    <t>AI-1223-TWT-5V-R</t>
  </si>
  <si>
    <t>EL-MS0420</t>
  </si>
  <si>
    <t>SWM Style USB Flash Drive, 16gb, Black with Mini Logo - No Data</t>
  </si>
  <si>
    <t>EL-MS0421</t>
  </si>
  <si>
    <t>CABLE CLAMP BLACK 1/2"</t>
  </si>
  <si>
    <t>RP329-ND</t>
  </si>
  <si>
    <t>EL-MS0422</t>
  </si>
  <si>
    <t>Circuit Breaker Thermal 5A 250VAC 32VDC</t>
  </si>
  <si>
    <t>PB186-ND</t>
  </si>
  <si>
    <t>EL-MS0431</t>
  </si>
  <si>
    <t>Fork Terminal, non-insulated, 26 – 22 AWG, #4 stud size</t>
  </si>
  <si>
    <t>P22-4F-C</t>
  </si>
  <si>
    <t>Fastenal</t>
  </si>
  <si>
    <t>EL-MS0432</t>
  </si>
  <si>
    <t>Clip-On EMI Shielding Gasket 150.876mm length</t>
  </si>
  <si>
    <t>187RF1C100-5.94-L-08</t>
  </si>
  <si>
    <t>Tech Etch</t>
  </si>
  <si>
    <t>EL-MS0434</t>
  </si>
  <si>
    <t>Heat Shrink Tubing – 0.19-0.09 – Red, 100'</t>
  </si>
  <si>
    <t>99-01872</t>
  </si>
  <si>
    <t>3M</t>
  </si>
  <si>
    <t>FP-301-3/16-RED-100'</t>
  </si>
  <si>
    <t>EL-MS0479</t>
  </si>
  <si>
    <t>Female 3.0 Molex microfit pin</t>
  </si>
  <si>
    <t>EL-MT0001</t>
  </si>
  <si>
    <t>NEMA 17 Stepper Motors</t>
  </si>
  <si>
    <t>EL-MT0002</t>
  </si>
  <si>
    <t>Pololu Stepper Motor: Unipolar/Bipolar, 200 Steps/Rev, 42x48mm, 4V, 1200mA</t>
  </si>
  <si>
    <t>EL-MT0003</t>
  </si>
  <si>
    <t>Lin Engineering NEMA 17 Stepper Motor</t>
  </si>
  <si>
    <t>28M068</t>
  </si>
  <si>
    <t>EL-MT0004</t>
  </si>
  <si>
    <t>Kysan DC Geared Motor A37RE-12V2RPM</t>
  </si>
  <si>
    <t>EL-MT0005</t>
  </si>
  <si>
    <t>Kysan NEMA 17 Motor 42BYGH102</t>
  </si>
  <si>
    <t>EL-MT0006</t>
  </si>
  <si>
    <t>Kysan 1124030 Nema 17 Stepper Motor</t>
  </si>
  <si>
    <t>UMN17MTR</t>
  </si>
  <si>
    <t>EL-MT0007</t>
  </si>
  <si>
    <t>Lot of 22 Stepper Motors</t>
  </si>
  <si>
    <t>EL-MT0008</t>
  </si>
  <si>
    <t>Nema 17 Stepper Motors, Motor Wire Lengths - 350mm</t>
  </si>
  <si>
    <t>EL-MT0009</t>
  </si>
  <si>
    <t>12VDC Wiper Motor</t>
  </si>
  <si>
    <t>12VWM</t>
  </si>
  <si>
    <t>EL-MT0010</t>
  </si>
  <si>
    <t>A4988 Stepper Motor Driver Carrier</t>
  </si>
  <si>
    <t>EL-MT0011</t>
  </si>
  <si>
    <t>Gearhead Step Motor, 12V, 2.3A</t>
  </si>
  <si>
    <t>18840 MS</t>
  </si>
  <si>
    <t>EL-MT0014</t>
  </si>
  <si>
    <t>Kysan 1124001 42BYGH001 NEMA 17 Stepper Motors</t>
  </si>
  <si>
    <t>EL-MT0015</t>
  </si>
  <si>
    <t>Low Profile NEMA 17 for Dual, Changzhou SY42STH33-1504A</t>
  </si>
  <si>
    <t>42BYGH001-D</t>
  </si>
  <si>
    <t>SY42STH33-1504A</t>
  </si>
  <si>
    <t>EL-MT0016</t>
  </si>
  <si>
    <t>Kysan 1124110 Stepper Motor, 12mm, Bipolar, 1.7kg-cm, 2vdc/0.95a, 2.1 Ohm, 2.3 mH 42BYGH001-D</t>
  </si>
  <si>
    <t>EL-MT0017</t>
  </si>
  <si>
    <t>Half Height NEMA 17 Stepper Motor</t>
  </si>
  <si>
    <t>17H133H-150-4A</t>
  </si>
  <si>
    <t>EL-MT0018</t>
  </si>
  <si>
    <t>Kysan 1040214 Geared Stepper Motor, 1/27 ratio</t>
  </si>
  <si>
    <t>EL-MT0019</t>
  </si>
  <si>
    <t>Kysan 1040217 Geared Stepper Motor, 1/100 ratio</t>
  </si>
  <si>
    <t>EL-MT0020</t>
  </si>
  <si>
    <t>NEMA 17 Stepper Motor, terminated, TAZ XYZ</t>
  </si>
  <si>
    <t>EL-MT0021</t>
  </si>
  <si>
    <t>NEMA 17 Stepper Motor, terminated, Mini X</t>
  </si>
  <si>
    <t>EL-MT0022</t>
  </si>
  <si>
    <t>NEMA 17 Stepper Motor, terminated, Mini Y / Z-right</t>
  </si>
  <si>
    <t>EL-MT0023</t>
  </si>
  <si>
    <t>NEMA 17 Stepper Motor, terminated, Mini Z-Left</t>
  </si>
  <si>
    <t>EL-MT0024</t>
  </si>
  <si>
    <t>NEMA 17 Stepper Motor, terminated, Mini Extruder</t>
  </si>
  <si>
    <t>EL-MT0025</t>
  </si>
  <si>
    <t>NEMA 17 Stepper Motor, terminated, TAZ Extruder</t>
  </si>
  <si>
    <t>EL-MT0026</t>
  </si>
  <si>
    <t>NEMA 17 Stepper Motor, 48mm long, Kysan</t>
  </si>
  <si>
    <t>EL-MT0027</t>
  </si>
  <si>
    <t>NEMA 17 Stepper Motor, 34mm long, Kysan</t>
  </si>
  <si>
    <t>EL-MT0028</t>
  </si>
  <si>
    <t>NEMA 17 Stepper Motor, Moons'</t>
  </si>
  <si>
    <t xml:space="preserve"> MS17HD6P4150</t>
  </si>
  <si>
    <t>EL-MT0029</t>
  </si>
  <si>
    <t>NEMA 17 Stepper Motor, Moons'  -  NOT INCLUDING wire harness</t>
  </si>
  <si>
    <t>MS17HD6P4150-01-B</t>
  </si>
  <si>
    <t>Moons</t>
  </si>
  <si>
    <t>MS17HD6P4150MS17HD6P4150-01-B</t>
  </si>
  <si>
    <t>EL-MT0030</t>
  </si>
  <si>
    <t>NEMA 17 Stepper Motor, Moons'  -  INCLUDING Adapter</t>
  </si>
  <si>
    <t>EL-MT0031</t>
  </si>
  <si>
    <t>NEMA 17 Damper - Astrosyn MY17RMDAMP</t>
  </si>
  <si>
    <t>N17D</t>
  </si>
  <si>
    <t>EL-MT0032</t>
  </si>
  <si>
    <t>Nema 17 Stepper Motor Damper, Flange-less, w/Pilot - Moons'</t>
  </si>
  <si>
    <t>EL-PS0001</t>
  </si>
  <si>
    <t>12vDC 20A 240W Power Supply (DO NOT USE)</t>
  </si>
  <si>
    <t>SP-240-12</t>
  </si>
  <si>
    <t>EL-PS0002</t>
  </si>
  <si>
    <t>400W (12/24V/48V for selected) M&amp;W brand switch power supply</t>
  </si>
  <si>
    <t>S-400</t>
  </si>
  <si>
    <t>EL-PS0003</t>
  </si>
  <si>
    <t>12vDC 25A 300W Power Supply</t>
  </si>
  <si>
    <t>S-300-12</t>
  </si>
  <si>
    <t>EL-PS0004</t>
  </si>
  <si>
    <t>Power Supply with Cord, 12V, 16A with 4pin DIn and power cord</t>
  </si>
  <si>
    <t>ALE-0000214</t>
  </si>
  <si>
    <t>EL-PS0005</t>
  </si>
  <si>
    <t>Assy, Power Supply 12V, 16A with 4Pin DIN and Power Cord</t>
  </si>
  <si>
    <t>EL-PS0006</t>
  </si>
  <si>
    <t>12vDC 16A Power Supply w/ 4 pin plug</t>
  </si>
  <si>
    <t>EL-PS0009</t>
  </si>
  <si>
    <t>12vDC 30A 360W Power Supply</t>
  </si>
  <si>
    <t>S-360-12</t>
  </si>
  <si>
    <t>EL-PS0011</t>
  </si>
  <si>
    <t>AC100-240V to 24V DC 6A 145W Regulated Switching Power Supply</t>
  </si>
  <si>
    <t>EL-PS0012</t>
  </si>
  <si>
    <t>General Purpose / Industrial Relays 5A 12VDC SPDT PCB</t>
  </si>
  <si>
    <t>769-JQ1-12V-F</t>
  </si>
  <si>
    <t>EL-PS0013</t>
  </si>
  <si>
    <t>Linear and Switching Power Supplies 350.4W 24V 14.6A</t>
  </si>
  <si>
    <t>709-NES350-24</t>
  </si>
  <si>
    <t>EL-PS0014</t>
  </si>
  <si>
    <t>24vDC 15A 360W Power Supply</t>
  </si>
  <si>
    <t>EL-PS0015</t>
  </si>
  <si>
    <t>Power supply, 24v, 15amp, 360w, PCIE-6 pin, Pengchu Ind. Ltd.</t>
  </si>
  <si>
    <t>EL-PS0017</t>
  </si>
  <si>
    <t>Power Supply, 24V, 16.66A, 400W, 4pin, Pengchu Ltd. Kit</t>
  </si>
  <si>
    <t>PC-240167</t>
  </si>
  <si>
    <t>EL-PS0018</t>
  </si>
  <si>
    <t>Power Supply, 24V, 16.66A, 400W, 4pin, Pengchu Ltd.</t>
  </si>
  <si>
    <t>EL-PS0019</t>
  </si>
  <si>
    <t>AC/DC CONVERTER 24V 150W</t>
  </si>
  <si>
    <t>1145-1075-ND</t>
  </si>
  <si>
    <t>EL-PS0020</t>
  </si>
  <si>
    <t>AC/DC CONVERTER 24V 200W UL</t>
  </si>
  <si>
    <t>1145-1076-ND</t>
  </si>
  <si>
    <t>EL-PS0021</t>
  </si>
  <si>
    <t>12V DC Power Adapter Supply 2.1mm 1A, CCTV</t>
  </si>
  <si>
    <t>EL-PS0022</t>
  </si>
  <si>
    <t>Power Supply, 24V, 16.66A, 400W, 4pin, Pengchu Ltd. v2</t>
  </si>
  <si>
    <t>EL-PS0023</t>
  </si>
  <si>
    <t>DC/DC CONVERTER 12V 0.75W</t>
  </si>
  <si>
    <t>811-2892-5-ND</t>
  </si>
  <si>
    <t>EL-PS0024</t>
  </si>
  <si>
    <t>JACKYLED New DC 12V 2A 2.0A Switching Power Supply Adapter For 110V- 240V AC 50/60Hz 2.1mm</t>
  </si>
  <si>
    <t>EL-PS0025</t>
  </si>
  <si>
    <t>DELTA POWER SUP 150W 24V 6.25A PNL MT</t>
  </si>
  <si>
    <t>tb0032</t>
  </si>
  <si>
    <t>603-1637-ND</t>
  </si>
  <si>
    <t>Delta</t>
  </si>
  <si>
    <t>PMC-24V150W1AA</t>
  </si>
  <si>
    <t>EL-PS0026</t>
  </si>
  <si>
    <t>S-400-24 400W 24V Switching Power Supply</t>
  </si>
  <si>
    <t>S-400-24</t>
  </si>
  <si>
    <t>EL-PS0027</t>
  </si>
  <si>
    <t>Switching Power Supplies 451.2W 24V 18.8A</t>
  </si>
  <si>
    <t>709-SE450-24</t>
  </si>
  <si>
    <t>EL-PS0028</t>
  </si>
  <si>
    <t>PWR WALLMNT ADPT MED 5V 10W US</t>
  </si>
  <si>
    <t>454-1453-ND</t>
  </si>
  <si>
    <t>EL-PS0030</t>
  </si>
  <si>
    <t>Mean Well Switching Power Supplies 451.2W 24V 18.8A W/PFC</t>
  </si>
  <si>
    <t>HRP-450-24</t>
  </si>
  <si>
    <t>EL-PS0031</t>
  </si>
  <si>
    <t>Mean Well Switching Power Supplies 500W 24V 21A Power Supply W/PFC</t>
  </si>
  <si>
    <t>RSP-500-24</t>
  </si>
  <si>
    <t>Meanwell</t>
  </si>
  <si>
    <t>EL-SD0001</t>
  </si>
  <si>
    <t>American Terminal AT-31604 60-40 Rosin Core Solder (4 Ounces)</t>
  </si>
  <si>
    <t>B00030AP48</t>
  </si>
  <si>
    <t>EL-SD0002</t>
  </si>
  <si>
    <t>Chem-Wik® Rosin SD Desoldering Braid .050" x 5', Yellow, ESD Spool</t>
  </si>
  <si>
    <t>5-5L</t>
  </si>
  <si>
    <t>EL-SD0003</t>
  </si>
  <si>
    <t>Chemtronics Chem-Wik. Sz 5, Rosin, .050"Wx5', yellow</t>
  </si>
  <si>
    <t>EL-SD0004</t>
  </si>
  <si>
    <t>Kester Wire Solder, .015”, Sn63 Pb37, #50/245, 1 lb.</t>
  </si>
  <si>
    <t>488SO788</t>
  </si>
  <si>
    <t>EL-SD0005</t>
  </si>
  <si>
    <t>Kester Wire Solder, .031", Sn96.5 Ag3 Cu.5, #58/275, 1 lb</t>
  </si>
  <si>
    <t>488SO7871</t>
  </si>
  <si>
    <t>EL-SD0006</t>
  </si>
  <si>
    <t>Soder-Wick® No Clean SD .030" ESD 10' Spool</t>
  </si>
  <si>
    <t>60-1-10</t>
  </si>
  <si>
    <t>EL-SD0007</t>
  </si>
  <si>
    <t>Solder, Fluxes &amp; Accessories SUPERWICK - #1 WHITE</t>
  </si>
  <si>
    <t>590-423</t>
  </si>
  <si>
    <t>EL-SD0008</t>
  </si>
  <si>
    <t>Solder, Fluxes &amp; Accessories SUPERWICK - #2 YELLO</t>
  </si>
  <si>
    <t>590-424</t>
  </si>
  <si>
    <t>EL-SD0009</t>
  </si>
  <si>
    <t>7659A42 Solder with Rosin Flux Core for Electronics, 0.031" Diameter, 370°F Melting Temperature, 1/2 oz.</t>
  </si>
  <si>
    <t>7659A42</t>
  </si>
  <si>
    <t>EL-SD0010</t>
  </si>
  <si>
    <t>Solder Removal SUPRWIK .050in WIDTH YELLOW 5FT LENGTH</t>
  </si>
  <si>
    <t>EL-SD0011</t>
  </si>
  <si>
    <t>Solder Removal SUPRWIK .075in WIDTH GREEN 5FT LENGTH</t>
  </si>
  <si>
    <t>590-425</t>
  </si>
  <si>
    <t>EL-SD0012</t>
  </si>
  <si>
    <t>Soldering Flux 2331-ZX WS FLUX PEN</t>
  </si>
  <si>
    <t>533-2331</t>
  </si>
  <si>
    <t>EL-SD0013</t>
  </si>
  <si>
    <t>Solder Removal Desoldering Pump</t>
  </si>
  <si>
    <t>801-DP-140</t>
  </si>
  <si>
    <t>EL-SD0014</t>
  </si>
  <si>
    <t>Lead-Free Wire Solder with No-Clean Flux Core for HVAC &amp; High Temperature Applications, 0.125" Diameter, 1 lb.</t>
  </si>
  <si>
    <t>7837A38</t>
  </si>
  <si>
    <t>EL-SD0015</t>
  </si>
  <si>
    <t>Lead-Free Solder without Flux Core, Drinking-Water Safe, 0.118" Diameter Wire, 1 lb.</t>
  </si>
  <si>
    <t>76805A61</t>
  </si>
  <si>
    <t>EL-SD0016</t>
  </si>
  <si>
    <t>ECG J-045-DS 45 Watt Desoldering Iron</t>
  </si>
  <si>
    <t>ECG J-045-DS</t>
  </si>
  <si>
    <t>EL-SW0000</t>
  </si>
  <si>
    <t>TRENDnet 16-Port Gigabit GREENnet Switch (TEG-S16DG)</t>
  </si>
  <si>
    <t>EL-SW0001</t>
  </si>
  <si>
    <t>Rocker Switch, 16A Oval, Black Housing, Wht Off-On</t>
  </si>
  <si>
    <t>612-RE111C1121</t>
  </si>
  <si>
    <t>EL-SW0002</t>
  </si>
  <si>
    <t>Mechanical Endstops - Red Wizard</t>
  </si>
  <si>
    <t>EL-SW0003</t>
  </si>
  <si>
    <t>Mechanical Endstop Switch, 3 Pack(DO NOT USE. SEE  [KT-EL0062]</t>
  </si>
  <si>
    <t>EL-SW0004</t>
  </si>
  <si>
    <t>Switch, 24V, 20A</t>
  </si>
  <si>
    <t>C1350ARBB-602AW</t>
  </si>
  <si>
    <t>EL-SW0005</t>
  </si>
  <si>
    <t>Tactile &amp; Jog Switches 6MM R/A TACT W/SQARE ACTUATOR</t>
  </si>
  <si>
    <t>506-FSMRACDAH</t>
  </si>
  <si>
    <t>EL-SW0006</t>
  </si>
  <si>
    <t>Tactile &amp; Jog Switches SPST Rnd Bttn PC .05A 12VDC Thru-Hole</t>
  </si>
  <si>
    <t>611-PTS645SH70LFS</t>
  </si>
  <si>
    <t>EL-SW0007</t>
  </si>
  <si>
    <t>Toggle Switches SWITCH TOGGLE SPDT</t>
  </si>
  <si>
    <t>108-1MS1T2B3M2QE-EVX</t>
  </si>
  <si>
    <t>EL-SW0008</t>
  </si>
  <si>
    <t>Rocker Switches &amp; Paddle Switches POWER ROCKER 16A 250V</t>
  </si>
  <si>
    <t>ALE-0000126</t>
  </si>
  <si>
    <t>EL-SW0010</t>
  </si>
  <si>
    <t>SWITCH ROCKER DPST 20A 250V (C1350AABB-602AW)</t>
  </si>
  <si>
    <t>1091-1017-ND / C1350AABB-602AW</t>
  </si>
  <si>
    <t>EL-SW0011</t>
  </si>
  <si>
    <t>OMRON Switch Snap Action N.O./N.C. SPDT Simulated Roller Lever Quick Connect 3A 125VAC 30VDC 0.5N Screw Mount</t>
  </si>
  <si>
    <t>SS-3GL13PT</t>
  </si>
  <si>
    <t>EL-SW0012</t>
  </si>
  <si>
    <t>SPST On-None-Off Full Size Toggle Switch, 4A</t>
  </si>
  <si>
    <t>5002 SW</t>
  </si>
  <si>
    <t>EL-SW0013</t>
  </si>
  <si>
    <t>SWITCH MINIATURE SNAP ACTION</t>
  </si>
  <si>
    <t>MS0850505F065C1A-ND</t>
  </si>
  <si>
    <t>EL-SW0014</t>
  </si>
  <si>
    <t>TRENDnet 24-Port Unmanaged Gigabit GREENnet Desktop Switch (24 x Gigabit Auto-MDIX RJ-45 Ports) TEG-S24Dg (Black Metal)</t>
  </si>
  <si>
    <t>EL-SW0015</t>
  </si>
  <si>
    <t>TRENDnet 16-Port Unmanaged 10/100 Mbps GREENnet Ethernet Desktop Metal Housing Switch, TE100-S16EG</t>
  </si>
  <si>
    <t>N82E16833156273</t>
  </si>
  <si>
    <t>EL-SW0016</t>
  </si>
  <si>
    <t>Rocker Switches &amp; Paddle Switches SPST ROCKER SWITCH 16A 250V</t>
  </si>
  <si>
    <t>103-R13-112A-02-EV</t>
  </si>
  <si>
    <t>EL-SW0017</t>
  </si>
  <si>
    <t>TRENDnet 8-Port Unmanaged Gigabit GREENnet Desktop Metal Housing Switch, TEG-S80g</t>
  </si>
  <si>
    <t>EL-SW0018</t>
  </si>
  <si>
    <t>TRENDnet 24-Port Unmanaged Gigabit GREENnet Desktop Metal Housing Switch, TEG-S24Dg</t>
  </si>
  <si>
    <t>EL-SW0019</t>
  </si>
  <si>
    <t>TRENDnet Rack Mount Kit, TEG-S24Dg</t>
  </si>
  <si>
    <t>EL-SW0020</t>
  </si>
  <si>
    <t>Switch Rocker DPST 20A 125V</t>
  </si>
  <si>
    <t>R5ABLKBLKFF0</t>
  </si>
  <si>
    <t>EL-SW0021</t>
  </si>
  <si>
    <t>Switch SIM Roll SPDT 3A 125V</t>
  </si>
  <si>
    <t>SW768-ND</t>
  </si>
  <si>
    <t>EL-SW0022</t>
  </si>
  <si>
    <t>SWITCH BASIC SPDT 3A .110QC 125V</t>
  </si>
  <si>
    <t>SS-3GPT</t>
  </si>
  <si>
    <t>SW766-ND</t>
  </si>
  <si>
    <t>TTI  18-20 wk Ltime Interium stock ordered Cyclop Electronics – until Heilind stock available</t>
  </si>
  <si>
    <t>EL-SW0023</t>
  </si>
  <si>
    <t>SWITCH ROCKER DPST 20A 250V, Illuminated Red</t>
  </si>
  <si>
    <t>612-R5BBLKREDFF2</t>
  </si>
  <si>
    <t>E-Switch</t>
  </si>
  <si>
    <t>R5BBLKREDFF2</t>
  </si>
  <si>
    <t>12-14 wk lead time 2/5/16 Advised Julie this PO must be placed ASAP since current lead times put us with a 5/20 delivery date. TS - Per Jeff, Glad is not slated to start until July so we are holding off on this. TS</t>
  </si>
  <si>
    <t>EL-SW0024</t>
  </si>
  <si>
    <t>SWITCH ROCKER DPST 20A 277V, RED Illuminated</t>
  </si>
  <si>
    <t>1091-1193-ND</t>
  </si>
  <si>
    <t>EL-SW0025</t>
  </si>
  <si>
    <t>TRENDnet TE100-S16Eg Switches 12 to 16 Ports GREENnet Switch</t>
  </si>
  <si>
    <t>EL-SW0026</t>
  </si>
  <si>
    <t>SWITCH ROCKER DPST 20A 125V - Green</t>
  </si>
  <si>
    <t>R5BBHLKGRNFF2</t>
  </si>
  <si>
    <t>EL-SW0027</t>
  </si>
  <si>
    <t>Sealed C&amp;K Pushbutton Switches Module</t>
  </si>
  <si>
    <t>611-ESMK1215NCL130</t>
  </si>
  <si>
    <t>EL-SW0028</t>
  </si>
  <si>
    <t>Pushbutton Switches PushBtn Switch SPST N.O. Economy Black</t>
  </si>
  <si>
    <t>706-30-601BLK</t>
  </si>
  <si>
    <t>EL-SW0029</t>
  </si>
  <si>
    <t>Pushbutton Switches 0-2A 48VDC Off (On) 16mm Flat 1 Pole</t>
  </si>
  <si>
    <t xml:space="preserve"> 612-PV2F240NNM01</t>
  </si>
  <si>
    <t>EL-SW0030</t>
  </si>
  <si>
    <t>Momentary Metal Flat Flush Mount Push Button Switch</t>
  </si>
  <si>
    <t>060-660 (66-2436)</t>
  </si>
  <si>
    <t>060-660 (Model Number 66-2436)</t>
  </si>
  <si>
    <t>EL-SW0031</t>
  </si>
  <si>
    <t>Stainless Steel Push button momentary Switch</t>
  </si>
  <si>
    <t>EL-SW0032</t>
  </si>
  <si>
    <t>TRENDnet 5-Port Unmanaged Gigabit GREENnet Desktop Metal Housing Switch, TEG-S50g</t>
  </si>
  <si>
    <t>TEG-S50g</t>
  </si>
  <si>
    <t>EL-SW0033</t>
  </si>
  <si>
    <t>TP-LINK TL-SG105 5-Port Gigabit Ethernet Desktop Switch, 10/100/1000 Mbps,IEEE 802.1p QoS by TP-LINK</t>
  </si>
  <si>
    <t>TL-SG105</t>
  </si>
  <si>
    <t>EL-SW0034</t>
  </si>
  <si>
    <t>Schurter - SWITCH PUSHBUTTON SPDT 5A 125V</t>
  </si>
  <si>
    <t>486-1186-ND</t>
  </si>
  <si>
    <t>1241.6631.1120000</t>
  </si>
  <si>
    <t>EL-SW0035</t>
  </si>
  <si>
    <t>Bulgin - SWITCH PUSHBUTTON SPDT 5A 250V</t>
  </si>
  <si>
    <t>708-1297-ND</t>
  </si>
  <si>
    <t>MP0038</t>
  </si>
  <si>
    <t>EL-SW0036</t>
  </si>
  <si>
    <t>Schurter - SWITCH PUSH SPST-NO 100MA 42V</t>
  </si>
  <si>
    <t>486-1546-ND</t>
  </si>
  <si>
    <t>EL-SW0037</t>
  </si>
  <si>
    <t>Switch Push SPST-NO 3A 250V</t>
  </si>
  <si>
    <t>2213763-1</t>
  </si>
  <si>
    <t>EL-SW0038</t>
  </si>
  <si>
    <t>EAO Switch Momentary, Non-Illuminated, Flat Lens, Screw Terminals</t>
  </si>
  <si>
    <t>82-5152.1000</t>
  </si>
  <si>
    <t>EL-SW0039</t>
  </si>
  <si>
    <t>TP-LINK 16-Port Gigabit Ethernet Rackmount Switch (TL-SG1016D) by TP-LINK</t>
  </si>
  <si>
    <t>TL-SG1016D</t>
  </si>
  <si>
    <t>EL-TH0001</t>
  </si>
  <si>
    <t>100k Honeywell Axial Thermistor</t>
  </si>
  <si>
    <t>785-135-104LAG-J01</t>
  </si>
  <si>
    <t>135-104LAG-J01</t>
  </si>
  <si>
    <t>EL-TH0002</t>
  </si>
  <si>
    <t>Thermistor, 100k heatbed (USE: 100k Epcos Thermistor)</t>
  </si>
  <si>
    <t>EL-TH0003</t>
  </si>
  <si>
    <t>100k Epcos Thermistor</t>
  </si>
  <si>
    <t>871-B57560G104F</t>
  </si>
  <si>
    <t>B57560G1104F</t>
  </si>
  <si>
    <t>EL-TH0004</t>
  </si>
  <si>
    <t>Honeywell Thermistors - NTC ecncapsultd. CHIP</t>
  </si>
  <si>
    <t>EL-TH0005</t>
  </si>
  <si>
    <t>THERMISTOR NTC GLASS 100KOHM AXL</t>
  </si>
  <si>
    <t>480-3135-ND</t>
  </si>
  <si>
    <t>EL-TH0006</t>
  </si>
  <si>
    <t>Thermistors - NTC 100KOHM 2% Axial Thermistor NTC GLASS</t>
  </si>
  <si>
    <t>785-135-104QAD-J01</t>
  </si>
  <si>
    <t>135-104QAD-J01</t>
  </si>
  <si>
    <t>EL-TH0007</t>
  </si>
  <si>
    <t>Thermistors - NTC 100kohm 3%, Semitec</t>
  </si>
  <si>
    <t>954-104GT-2</t>
  </si>
  <si>
    <t>EL-TH0008</t>
  </si>
  <si>
    <t>Semitec GT2 thermistor for Hexagon 100kOhm, 23cm leads</t>
  </si>
  <si>
    <t>EL-TH0009</t>
  </si>
  <si>
    <t>NTC Thermistors 100kohm 3%, 4390</t>
  </si>
  <si>
    <t>954-104NT-4-R025H43G</t>
  </si>
  <si>
    <t>EL-TH0010</t>
  </si>
  <si>
    <t>NTC Thermistors 100kohm 3%, 4267</t>
  </si>
  <si>
    <t>EL-TH0011</t>
  </si>
  <si>
    <t>Semitec GT2 Thermistor (100kOhm type) 23cm Leads with no connectors on end.</t>
  </si>
  <si>
    <t>Semitec104gt2 Thermistor</t>
  </si>
  <si>
    <t>EL-TH0012</t>
  </si>
  <si>
    <t>Cartridge Style Thermistor with Molex Connector</t>
  </si>
  <si>
    <t>EL-VA0060</t>
  </si>
  <si>
    <t>EL-WR0001</t>
  </si>
  <si>
    <t>20 AWG, red, 610mm</t>
  </si>
  <si>
    <t>EL-WR0002</t>
  </si>
  <si>
    <t>20 AWG, black, 610mm</t>
  </si>
  <si>
    <t>EL-WR0003</t>
  </si>
  <si>
    <t>Wire, Red, 16AWG Stranded</t>
  </si>
  <si>
    <t>EL-WR0004</t>
  </si>
  <si>
    <t>Wire, Yellow, 16AWG Stranded</t>
  </si>
  <si>
    <t>ALE-0000232</t>
  </si>
  <si>
    <t>EL-WR0005</t>
  </si>
  <si>
    <t>20 AWG, red, 100' Length</t>
  </si>
  <si>
    <t>B0002ZGBLK</t>
  </si>
  <si>
    <t>EL-WR0006</t>
  </si>
  <si>
    <t>20 AWG, black, 100' Length</t>
  </si>
  <si>
    <t>B0002ZGBME</t>
  </si>
  <si>
    <t>EL-WR0007</t>
  </si>
  <si>
    <t>22 AWG Two Strand Wire, 100' Length</t>
  </si>
  <si>
    <t>EL-WR0008</t>
  </si>
  <si>
    <t>24 AWG 3 Conductor Ribbon Cable, 100' Length</t>
  </si>
  <si>
    <t>EL-WR0009</t>
  </si>
  <si>
    <t>Cerrowire 1,000 ft. 24/4-Gauge Category 5e Riser Gray Internet Wire</t>
  </si>
  <si>
    <t>EL-WR0010</t>
  </si>
  <si>
    <t>16 AWG 2 conductor wire, black</t>
  </si>
  <si>
    <t>252-1001G3</t>
  </si>
  <si>
    <t>EL-WR0011</t>
  </si>
  <si>
    <t>20 AWG, High Temp Wire, red, 80mm</t>
  </si>
  <si>
    <t>EL-WR0012</t>
  </si>
  <si>
    <t>20 AWG, High Temp Wire, red, 100' Length</t>
  </si>
  <si>
    <t>602-2856/1-100-03</t>
  </si>
  <si>
    <t>EL-WR0013</t>
  </si>
  <si>
    <t>HOOK-UP WIRE 100FT 18AWG TIN-COPPER BLK</t>
  </si>
  <si>
    <t>C2064B-100-ND</t>
  </si>
  <si>
    <t>EL-WR0014</t>
  </si>
  <si>
    <t>24 AWG, High Temp Wire, Orange, 100' Length</t>
  </si>
  <si>
    <t>602-2854/1-100-08</t>
  </si>
  <si>
    <t>EL-WR0015</t>
  </si>
  <si>
    <t>20 AWG, High Temp Wire, red, 140mm</t>
  </si>
  <si>
    <t>EL-WR0016</t>
  </si>
  <si>
    <t>24 AWG, High Temp Wire, Orange, 140mm</t>
  </si>
  <si>
    <t>EL-WR0017</t>
  </si>
  <si>
    <t>20 AWG, High Temp Wire, red, 300' Length</t>
  </si>
  <si>
    <t>ALE-0000024</t>
  </si>
  <si>
    <t>EL-WR0019</t>
  </si>
  <si>
    <t>22 AWG Two Strand Wire</t>
  </si>
  <si>
    <t>EL-WR0020</t>
  </si>
  <si>
    <t>24 AWG 3 Conductor Ribbon Cable, 470mm</t>
  </si>
  <si>
    <t>EL-WR0021</t>
  </si>
  <si>
    <t>24 AWG 3 Conductor Ribbon Cable, 680mm</t>
  </si>
  <si>
    <t>EL-WR0022</t>
  </si>
  <si>
    <t>24 AWG 3 Conductor Ribbon Cable, 850mm</t>
  </si>
  <si>
    <t>EL-WR0023</t>
  </si>
  <si>
    <t>24 AWG 2 conductor wire, black, 600mm</t>
  </si>
  <si>
    <t>EL-WR0024</t>
  </si>
  <si>
    <t>Economy Servo Wire 24 AWG - Futaba Colors</t>
  </si>
  <si>
    <t>HH-SW_EC_24_FU</t>
  </si>
  <si>
    <t>EL-WR0025</t>
  </si>
  <si>
    <t>Deluxe Servo Wire 22AWG - Futaba Colors</t>
  </si>
  <si>
    <t>HH-SW_DX22_FU</t>
  </si>
  <si>
    <t>EL-WR0026</t>
  </si>
  <si>
    <t>20 AWG, blue, 100' Length</t>
  </si>
  <si>
    <t>C2003L-100-ND</t>
  </si>
  <si>
    <t>EL-WR0027</t>
  </si>
  <si>
    <t>20 AWG, High Temp Wire, red, 180mm</t>
  </si>
  <si>
    <t>602-2856-1-100-03</t>
  </si>
  <si>
    <t>EL-WR0029</t>
  </si>
  <si>
    <t>Deluxe 22AWG Servo Wire - Futaba Colors</t>
  </si>
  <si>
    <t>EL-WR0030</t>
  </si>
  <si>
    <t>Deluxe 22AWG Servo Wire - Futaba Colors (300ft)</t>
  </si>
  <si>
    <t>HH-SW_DX22_FU (300ft)</t>
  </si>
  <si>
    <t>EL-WR0031</t>
  </si>
  <si>
    <t>Deluxe 22 AWG Battery Wire (10ft)</t>
  </si>
  <si>
    <t>HH-BW_DX22</t>
  </si>
  <si>
    <t>EL-WR0032</t>
  </si>
  <si>
    <t>Deluxe 22AWG Battery Wire (300ft)</t>
  </si>
  <si>
    <t>HH-BW_DX22 (300ft)</t>
  </si>
  <si>
    <t>EL-WR0033</t>
  </si>
  <si>
    <t>Stranded Single-Conductor Wire, UL 1007/1569, 16 AWG, 300 VAC, Purple</t>
  </si>
  <si>
    <t>ALE-0000095</t>
  </si>
  <si>
    <t>EL-WR0034</t>
  </si>
  <si>
    <t>Stranded Single-Conductor Wire, UL 1007/1569, 16 AWG, 300 VAC, Red</t>
  </si>
  <si>
    <t>7587K962</t>
  </si>
  <si>
    <t>EL-WR0035</t>
  </si>
  <si>
    <t>Stranded Single-Conductor Wire, UL 1007/1569, 24 AWG, 300 VAC, Yellow by ft</t>
  </si>
  <si>
    <t>7587K923</t>
  </si>
  <si>
    <t>EL-WR0036</t>
  </si>
  <si>
    <t>Wire - Single Conductor 24 AWG Yellow, 100'</t>
  </si>
  <si>
    <t>8073K621</t>
  </si>
  <si>
    <t>EL-WR0037</t>
  </si>
  <si>
    <t>Easy-ID Low Voltage Cable, 24/2 AWG, .11" w X .06" thickness, 12 VDC</t>
  </si>
  <si>
    <t>9697T1</t>
  </si>
  <si>
    <t>EL-WR0038</t>
  </si>
  <si>
    <t>Cerrowire 250 ft. Black 16/2 Lamp Cord</t>
  </si>
  <si>
    <t>EL-WR0039</t>
  </si>
  <si>
    <t>Cable, Ribbon, 8 cond</t>
  </si>
  <si>
    <t>3365/08 100</t>
  </si>
  <si>
    <t>EL-WR0040</t>
  </si>
  <si>
    <t>Wire - Single Conductor 20AWG SOLID PTFE, RED</t>
  </si>
  <si>
    <t>2856/1</t>
  </si>
  <si>
    <t>EL-WR0040-old</t>
  </si>
  <si>
    <t>Wire - Single Conductor 20AWG SOLID PTFE 100ft SPOOL RED (OLD)</t>
  </si>
  <si>
    <t>EL-WR0041</t>
  </si>
  <si>
    <t>Wire - Single Conductor 24AWG SOLID PTFE 100ft SPOOL ORANGE</t>
  </si>
  <si>
    <t>EL-WR0041-old</t>
  </si>
  <si>
    <t>Wire - Single Conductor 24AWG SOLID PTFE 100ft SPOOL ORANGE (OLD)</t>
  </si>
  <si>
    <t>EL-WR0042</t>
  </si>
  <si>
    <t>Headers &amp; Wire Housings .100"RCPYT 2X5"</t>
  </si>
  <si>
    <t>649-71600-310LF</t>
  </si>
  <si>
    <t>EL-WR0043</t>
  </si>
  <si>
    <t>Headers &amp; Wire Housings 10P SR HEADER</t>
  </si>
  <si>
    <t>649-69190-410HLF</t>
  </si>
  <si>
    <t>EL-WR0044</t>
  </si>
  <si>
    <t>Headers &amp; Wire Housings 12P SR UNSHRD HRD TIN OVER NI</t>
  </si>
  <si>
    <t>649-68000-412HLF</t>
  </si>
  <si>
    <t>EL-WR0045</t>
  </si>
  <si>
    <t>Headers &amp; Wire Housings 16 CON STR BRDMNT SKT</t>
  </si>
  <si>
    <t>517-929974-01-16-RK</t>
  </si>
  <si>
    <t>EL-WR0046</t>
  </si>
  <si>
    <t>Headers &amp; Wire Housings 16P 1ROW STRT SOCKET</t>
  </si>
  <si>
    <t>517-974-01-16</t>
  </si>
  <si>
    <t>EL-WR0047</t>
  </si>
  <si>
    <t>Headers &amp; Wire Housings 22-24 TERMINAL BULK FEMALE</t>
  </si>
  <si>
    <t>538-16-02-0102</t>
  </si>
  <si>
    <t>EL-WR0048</t>
  </si>
  <si>
    <t>Headers &amp; Wire Housings 4 CKT VERT HEADER</t>
  </si>
  <si>
    <t>538-39-28-1043</t>
  </si>
  <si>
    <t>EL-WR0049</t>
  </si>
  <si>
    <t>Headers &amp; Wire Housings 4P STRT BRD MNT SKT 2 ROW 10MICRO AU</t>
  </si>
  <si>
    <t>517-929852-01-02-RA</t>
  </si>
  <si>
    <t>EL-WR0050</t>
  </si>
  <si>
    <t>Headers &amp; Wire Housings BOARDMOUNT SOCKET Female Header</t>
  </si>
  <si>
    <t>517-929974-01-36-RK</t>
  </si>
  <si>
    <t>EL-WR0051</t>
  </si>
  <si>
    <t>Headers &amp; Wire Housings CLOSED WITH TABS 2P red tin 22 AWG</t>
  </si>
  <si>
    <t>571-3-643813-2</t>
  </si>
  <si>
    <t>EL-WR0052</t>
  </si>
  <si>
    <t>Headers &amp; Wire Housings CLOSED WITH TABS 3P red tin 22 AWG</t>
  </si>
  <si>
    <t>571-3-643813-3</t>
  </si>
  <si>
    <t>EL-WR0053</t>
  </si>
  <si>
    <t>Headers &amp; Wire Housings CLOSED WITH TABS 4P red tin 22 AWG</t>
  </si>
  <si>
    <t>571-3-643813-4</t>
  </si>
  <si>
    <t>EL-WR0054</t>
  </si>
  <si>
    <t>Stranded Single-Conductor Wire, UL 1007/1569, 16 AWG, 300 VAC, Black, per foot</t>
  </si>
  <si>
    <t>EL-WR0055</t>
  </si>
  <si>
    <t>Stranded Single-Conductor Wire, UL 1007/1569, 16 AWG, 300 VAC, Gray, per foot</t>
  </si>
  <si>
    <t>EL-WR0057</t>
  </si>
  <si>
    <t>Coleman Cable 100ft Black Primary Wire (12-100-17)</t>
  </si>
  <si>
    <t>EL-WR0058</t>
  </si>
  <si>
    <t>Jumper Wire Kit</t>
  </si>
  <si>
    <t>COM-00124</t>
  </si>
  <si>
    <t>EL-WR0070</t>
  </si>
  <si>
    <t>Headers &amp; Wire Housings 18P STR DR TMT HDR .76 AU .425IN LENGTH 2x18</t>
  </si>
  <si>
    <t>649-77313-101-18LF</t>
  </si>
  <si>
    <t>EL-WR0072</t>
  </si>
  <si>
    <t>Headers &amp; Wire Housings 8 PIN STACKABLE MALE HEADER, TH</t>
  </si>
  <si>
    <t>EL-WR0073</t>
  </si>
  <si>
    <t>Headers &amp; Wire Housings ECONOMY SHUNT Jumper</t>
  </si>
  <si>
    <t>A31697-ND</t>
  </si>
  <si>
    <t>EL-WR0074</t>
  </si>
  <si>
    <t>Headers &amp; Wire Housings HSG 2P SINGLE ROW POSITIVE LATCH</t>
  </si>
  <si>
    <t>538-50-57-9402</t>
  </si>
  <si>
    <t>EL-WR0075</t>
  </si>
  <si>
    <t>Headers &amp; Wire Housings OPEN TOP .100 GOLD PLATED</t>
  </si>
  <si>
    <t>737-MSB-G</t>
  </si>
  <si>
    <t>EL-WR0076</t>
  </si>
  <si>
    <t>Headers &amp; Wire Housings POLARIZED HEADER 2P Right Angle Post tin</t>
  </si>
  <si>
    <t>571-6404552</t>
  </si>
  <si>
    <t>EL-WR0077</t>
  </si>
  <si>
    <t>Headers &amp; Wire Housings POLARIZED HEADER 3P Right Angle Post tin</t>
  </si>
  <si>
    <t>571-6404553</t>
  </si>
  <si>
    <t>EL-WR0078</t>
  </si>
  <si>
    <t>Headers &amp; Wire Housings POLARIZED HEADER 4P Right Angle Post tin</t>
  </si>
  <si>
    <t>571-6404554</t>
  </si>
  <si>
    <t>EL-WR0079</t>
  </si>
  <si>
    <t>842 Degree F Braided Wire 20 AWG, .105" OD, 600 VAC/VDC, Tan</t>
  </si>
  <si>
    <t>8209K11</t>
  </si>
  <si>
    <t>EL-WR0080</t>
  </si>
  <si>
    <t>ALPHA WIRE, ORG, 24AWGM 1/24AWG, 30.5M</t>
  </si>
  <si>
    <t>2854/1 OR005</t>
  </si>
  <si>
    <t>EL-WR0081</t>
  </si>
  <si>
    <t>Aluminum Wire, 19 gauge, 50 ft</t>
  </si>
  <si>
    <t>EL-WR0082</t>
  </si>
  <si>
    <t>ScotchLok Inline 4-wire 19-24 AWG</t>
  </si>
  <si>
    <t>U1R20017-ND</t>
  </si>
  <si>
    <t>EL-WR0083</t>
  </si>
  <si>
    <t>Static-Free Fluxed Copper Braid, 1/32" Width, 10' Length</t>
  </si>
  <si>
    <t>76855A8</t>
  </si>
  <si>
    <t>EL-WR0084</t>
  </si>
  <si>
    <t>Stranded Single Conductor Wire, UL 1007/1569, 24 AWG, 300 VAC, Orange, 100' Length</t>
  </si>
  <si>
    <t>7587K929</t>
  </si>
  <si>
    <t>EL-WR0085</t>
  </si>
  <si>
    <t>Stranded Single-Conductor Wire, UL 1007/1569, 24 AWG, 300 VAC, Black, 100' Length</t>
  </si>
  <si>
    <t>7587K921</t>
  </si>
  <si>
    <t>Allcable</t>
  </si>
  <si>
    <t>EL-WR0086</t>
  </si>
  <si>
    <t>Stranded Single-Conductor Wire, UL 1007/1569, 24 AWG, 300 VAC, Blue, 100' Length</t>
  </si>
  <si>
    <t>7587K28</t>
  </si>
  <si>
    <t>EL-WR0087</t>
  </si>
  <si>
    <t>Stranded Single-Conductor Wire, UL 1007/1569, 24 AWG, 300 VAC, Green, 100' Length</t>
  </si>
  <si>
    <t>7587K19</t>
  </si>
  <si>
    <t>EL-WR0088</t>
  </si>
  <si>
    <t>Stranded Single-Conductor Wire, UL 1007/1569, 24 AWG, 300 VAC, Purple, 100' Length</t>
  </si>
  <si>
    <t>7587K075</t>
  </si>
  <si>
    <t>EL-WR0089</t>
  </si>
  <si>
    <t>Stranded Single-Conductor Wire, UL 1007/1569, 24 AWG, 300 VAC, Red, 100' Length</t>
  </si>
  <si>
    <t>7587K922</t>
  </si>
  <si>
    <t>EL-WR0090</t>
  </si>
  <si>
    <t>Wire - Single Conductor 16AWG 19/29 PTFE 100' SPOOL VIOLET</t>
  </si>
  <si>
    <t>602-5858-100-10</t>
  </si>
  <si>
    <t>EL-WR0091</t>
  </si>
  <si>
    <t>Wire - Single Conductor 16AWG Purple, 100'</t>
  </si>
  <si>
    <t>7587K079</t>
  </si>
  <si>
    <t>EL-WR0092</t>
  </si>
  <si>
    <t>Greg's Wade Reloaded Extruder</t>
  </si>
  <si>
    <t>Wire - Two Conductor 24 AWG Red and Black, 1'</t>
  </si>
  <si>
    <t>EL-WR0093</t>
  </si>
  <si>
    <t>Stranded Single-Conductor Wire, 16 AWG, White</t>
  </si>
  <si>
    <t>EL-WR0094</t>
  </si>
  <si>
    <t>Stranded Single-Conductor Wire, 24 AWG, Yellow</t>
  </si>
  <si>
    <t>EL-WR0095</t>
  </si>
  <si>
    <t>Stranded Single-Conductor Wire, 16 AWG, Yellow</t>
  </si>
  <si>
    <t>EL-WR0097</t>
  </si>
  <si>
    <t>Wire, Shielded, 4 cond, 22 AWG</t>
  </si>
  <si>
    <t>EL-WR0098</t>
  </si>
  <si>
    <t>Cable 25Cond Ribbon LT GRY</t>
  </si>
  <si>
    <t>HF-365/25SF</t>
  </si>
  <si>
    <t>EL-WR0099</t>
  </si>
  <si>
    <t>Shielded 22AWG UL2464 4 COND</t>
  </si>
  <si>
    <t>W504-100-ND</t>
  </si>
  <si>
    <t>C0762A.41.10</t>
  </si>
  <si>
    <t>EL-WR0101</t>
  </si>
  <si>
    <t>(obsolete) 16AWG Stranded – Violet</t>
  </si>
  <si>
    <t>C2065V-1000-ND</t>
  </si>
  <si>
    <t>EL-WR0102</t>
  </si>
  <si>
    <t>(obsolete) 24AWG Stranded – Yellow</t>
  </si>
  <si>
    <t>C2015Y-1000-ND</t>
  </si>
  <si>
    <t>EL-WR0103</t>
  </si>
  <si>
    <t>24AWG Stranded – Red</t>
  </si>
  <si>
    <t>C2015R-1000-ND</t>
  </si>
  <si>
    <t>EL-WR0104</t>
  </si>
  <si>
    <t>24AWG Stranded – Orange</t>
  </si>
  <si>
    <t>HU1569247OE</t>
  </si>
  <si>
    <t>EL-WR0105</t>
  </si>
  <si>
    <t>24AWG Stranded – Black</t>
  </si>
  <si>
    <t>HU1569247BK</t>
  </si>
  <si>
    <t>EL-WR0106</t>
  </si>
  <si>
    <t>16AWG Stranded – Red</t>
  </si>
  <si>
    <t>HU15691626RD</t>
  </si>
  <si>
    <t>C2065A.21.03</t>
  </si>
  <si>
    <t>C2065R-1000-ND</t>
  </si>
  <si>
    <t>EL-WR0107</t>
  </si>
  <si>
    <t>24AWG Stranded – White</t>
  </si>
  <si>
    <t>HU1569247WE</t>
  </si>
  <si>
    <t>EL-WR0108</t>
  </si>
  <si>
    <t>16AWG Stranded – Violet</t>
  </si>
  <si>
    <t>78R8060</t>
  </si>
  <si>
    <t>EL-WR0109</t>
  </si>
  <si>
    <t>24AWG Stranded – Yellow</t>
  </si>
  <si>
    <t>HU1569247YW</t>
  </si>
  <si>
    <t>EL-WR0110</t>
  </si>
  <si>
    <t>16AWG Stranded - Yellow</t>
  </si>
  <si>
    <t>C2065Y-100-ND</t>
  </si>
  <si>
    <t>EL-WR0111</t>
  </si>
  <si>
    <t>24AWG Stranded – Blue</t>
  </si>
  <si>
    <t>HU1569247BE</t>
  </si>
  <si>
    <t>EL-WR0112</t>
  </si>
  <si>
    <t>24AWG Stranded – Red (use EL-WR0103)</t>
  </si>
  <si>
    <t>HU1569247RD</t>
  </si>
  <si>
    <t>EL-WR0113</t>
  </si>
  <si>
    <t>Headers &amp; Wire Housings HSG 4P W/O EARS SINGLE ROW, Molex 70107-0003</t>
  </si>
  <si>
    <t xml:space="preserve"> 538-70107-0003</t>
  </si>
  <si>
    <t>EL-WR0114</t>
  </si>
  <si>
    <t>HOOK-UP STRND 16AWG BLACK 100'</t>
  </si>
  <si>
    <t>C2065B-100-ND</t>
  </si>
  <si>
    <t>EL-WR0115</t>
  </si>
  <si>
    <t>HOOK-UP STRND 16AWG GREEN 100'</t>
  </si>
  <si>
    <t>C2065G-100-ND</t>
  </si>
  <si>
    <t>EL-WR0116</t>
  </si>
  <si>
    <t>HOOK-UP STRND 16AWG WHITE 100'</t>
  </si>
  <si>
    <t>C2065W-100-ND</t>
  </si>
  <si>
    <t>EL-WR0117</t>
  </si>
  <si>
    <t>RGB 4 Wire Cable</t>
  </si>
  <si>
    <t>SA-LS-ACC-001</t>
  </si>
  <si>
    <t>EL-WR0118</t>
  </si>
  <si>
    <t>24AWG Stranded Wire – Blue (Use EL-WR0111)</t>
  </si>
  <si>
    <t>C2015L-100-ND</t>
  </si>
  <si>
    <t>EL-WR0119</t>
  </si>
  <si>
    <t>24AWG Stranded Wire – Green</t>
  </si>
  <si>
    <t>C2015G-100-ND</t>
  </si>
  <si>
    <t>EL-WR0120</t>
  </si>
  <si>
    <t>24AWG Stranded Wire – Purple</t>
  </si>
  <si>
    <t>C2015V-100-ND</t>
  </si>
  <si>
    <t>HU1569247VT</t>
  </si>
  <si>
    <t>EL-WR0121</t>
  </si>
  <si>
    <t>16AWG Stranded Wire – Black</t>
  </si>
  <si>
    <t>HU15691626BK</t>
  </si>
  <si>
    <t>EL-WR0122</t>
  </si>
  <si>
    <t>16AWG Stranded Wire – Green</t>
  </si>
  <si>
    <t>HU15691626GN</t>
  </si>
  <si>
    <t>EL-WR0123</t>
  </si>
  <si>
    <t>16AWG Stranded Wire – White</t>
  </si>
  <si>
    <t>HU15691626WE</t>
  </si>
  <si>
    <t>EL-WR0124</t>
  </si>
  <si>
    <t>16AWG Stranded – Green w/ yellow stripe</t>
  </si>
  <si>
    <t>EL-WR0124 (old)</t>
  </si>
  <si>
    <t>(OLD) 16AWG Stranded – Green w/ yellow stripe</t>
  </si>
  <si>
    <t>EL-WR0125</t>
  </si>
  <si>
    <t>Multi-Conductor Cables 16AWG 4C UNSHLD, BLACK</t>
  </si>
  <si>
    <t>566-1308A-U500-10</t>
  </si>
  <si>
    <t>EL-WR0126</t>
  </si>
  <si>
    <t>Hook-up Wire 28AWG SOLID PTFE, WHT</t>
  </si>
  <si>
    <t>602-2842/1-100-01</t>
  </si>
  <si>
    <t>EL-WR0127</t>
  </si>
  <si>
    <t>Hook-up Wire 26AWG SOLID PTFE, WHT</t>
  </si>
  <si>
    <t>2843/1 WH005</t>
  </si>
  <si>
    <t>EL-WR0128</t>
  </si>
  <si>
    <t>Hook-up Wire 28AWG KYNAR INSUL 100' SPOOL BLUE</t>
  </si>
  <si>
    <t>801-R28B</t>
  </si>
  <si>
    <t>EL-WR0129</t>
  </si>
  <si>
    <t>Multi-Paired Cables 24AWG9PR SHIELD 100ft SPOOL SLATE</t>
  </si>
  <si>
    <t>602-5479C-100</t>
  </si>
  <si>
    <t>EL-WR0130</t>
  </si>
  <si>
    <t>Wire, HOOK-UP STRND 28AWG BLACK 100'</t>
  </si>
  <si>
    <t>6710 BK005-ND</t>
  </si>
  <si>
    <t>EL-WR0131</t>
  </si>
  <si>
    <t>Wire, HOOK-UP STRND 28AWG RED 100'</t>
  </si>
  <si>
    <t>6710 RD005</t>
  </si>
  <si>
    <t>EL-WR0132</t>
  </si>
  <si>
    <t>INSULTHERM TRU-FIT 16AWG 500'</t>
  </si>
  <si>
    <t>1030-1124-ND</t>
  </si>
  <si>
    <t>FGLG.16BK</t>
  </si>
  <si>
    <t>EL-WR0133</t>
  </si>
  <si>
    <t>INSULTHERM TRU-FIT 18AWG</t>
  </si>
  <si>
    <t>FGLG.18BK</t>
  </si>
  <si>
    <t>EL-WR0134</t>
  </si>
  <si>
    <t>INSULTHERM TRU-FIT 20AWG</t>
  </si>
  <si>
    <t>FGLG.20BK</t>
  </si>
  <si>
    <t>EL-WR0135</t>
  </si>
  <si>
    <t>WIRE MTW 16AWG PPL 500ft SPOOL 600V 26-STRAND BARE COPPER - Purple</t>
  </si>
  <si>
    <t>MTW16PL</t>
  </si>
  <si>
    <t>MTW16VT</t>
  </si>
  <si>
    <t>EL-WR0136</t>
  </si>
  <si>
    <t>Hook-up Wire 20AWG 600V MICA 100ft SPOOL TAN</t>
  </si>
  <si>
    <t>3112010 TN005</t>
  </si>
  <si>
    <t>EL-WR0137</t>
  </si>
  <si>
    <t>igus 2-Wire 16AWG Chainflex Cable</t>
  </si>
  <si>
    <t>CF9-15-02</t>
  </si>
  <si>
    <t>EL-WR0138</t>
  </si>
  <si>
    <t>igus 6-Wire Chainflex® CF9 Control Cable TPE</t>
  </si>
  <si>
    <t>CF9-02-06</t>
  </si>
  <si>
    <t>EL-WR0139</t>
  </si>
  <si>
    <t>igus 12-Wire Chainflex® CF9 Control Cable TPE</t>
  </si>
  <si>
    <t>CF9-02-012</t>
  </si>
  <si>
    <t>EL-WR0140</t>
  </si>
  <si>
    <t>igus 4-Wire  Chainflex® CF11 Data Cable TPE</t>
  </si>
  <si>
    <t>CF11-02-02-02</t>
  </si>
  <si>
    <t>EL-WR0141</t>
  </si>
  <si>
    <t>igus Chainflex® CF9 control cable TPE</t>
  </si>
  <si>
    <t>CF9-02-02</t>
  </si>
  <si>
    <t>HD-BL0000</t>
  </si>
  <si>
    <t>Belt GT2 2mm, 516 tooth, Neoprene</t>
  </si>
  <si>
    <t>HD-BL0001</t>
  </si>
  <si>
    <t>Belt, T5 860mm, Y-axis</t>
  </si>
  <si>
    <t>HD-BL0002</t>
  </si>
  <si>
    <t>Belt, T5 910mm, X-axis</t>
  </si>
  <si>
    <t>HD-BL0003</t>
  </si>
  <si>
    <t>Belt, T5</t>
  </si>
  <si>
    <t>B6T5-MPS</t>
  </si>
  <si>
    <t>HD-BL0004</t>
  </si>
  <si>
    <t>Belt, T5 840mm</t>
  </si>
  <si>
    <t>QB-T5-0840-06</t>
  </si>
  <si>
    <t>HD-BL0005</t>
  </si>
  <si>
    <t>Belt, T5 1380mm</t>
  </si>
  <si>
    <t>QB-T5-1380-06</t>
  </si>
  <si>
    <t>HD-BL0007</t>
  </si>
  <si>
    <t>6T2.5 Open End Belt Roll Polyurethane with Steel Cords</t>
  </si>
  <si>
    <t>B6T2.5-MPS</t>
  </si>
  <si>
    <t>HD-BL0008</t>
  </si>
  <si>
    <t>GT2, Single sided Neoprene Belt, 2mm pitch, 628 teeth, 6mm wide,fiberglass cords</t>
  </si>
  <si>
    <t>ALE-0000080</t>
  </si>
  <si>
    <t>HD-BL0009</t>
  </si>
  <si>
    <t>1164-2P-06-2MR-1164-06 / GT 2 Single Sided Neoprene Belt - 1164mm by 6mm belt</t>
  </si>
  <si>
    <t>1164-2P-06 - 2MR-1164-06</t>
  </si>
  <si>
    <t>HD-BL0010</t>
  </si>
  <si>
    <t>Belt, T5, per foot</t>
  </si>
  <si>
    <t>HD-BL0011</t>
  </si>
  <si>
    <t>DONTUSE. 1164-2P-06 - 2MR-1164-06. Use  [HD-BL0009] GT2 1164mm by 6mm belt</t>
  </si>
  <si>
    <t>HD-BL0012</t>
  </si>
  <si>
    <t>GT2 (3mm) Pitch, 308 Teeth, 6mm (.236) Wide Neoprene Belt</t>
  </si>
  <si>
    <t>A 6R53M308060</t>
  </si>
  <si>
    <t>HD-BL0013</t>
  </si>
  <si>
    <t>GT2 (3mm) Pitch, 350 Teeth, 6mm (.236) Wide Neoprene Belt</t>
  </si>
  <si>
    <t>A 6R53M350060</t>
  </si>
  <si>
    <t>HD-BL0014</t>
  </si>
  <si>
    <t>DRIVE BELT</t>
  </si>
  <si>
    <t>HD-BL0015</t>
  </si>
  <si>
    <t>Timing belt, 372 teeth, GT2 2mm pitch, 744 mm pitch length, 6 mm belt width, Neoprene</t>
  </si>
  <si>
    <t>744-2P06-2MR-744-06</t>
  </si>
  <si>
    <t>Mechanical</t>
  </si>
  <si>
    <t>B &amp; B Manufacturing, Inc</t>
  </si>
  <si>
    <t>744-2P-06 (2MR-744-06)</t>
  </si>
  <si>
    <t>HD-BT0001</t>
  </si>
  <si>
    <t>M3 x 14 Bolt, SHCS Black-oxide</t>
  </si>
  <si>
    <t>8050-0314</t>
  </si>
  <si>
    <t>HD-BT0002</t>
  </si>
  <si>
    <t>Hobbed Bolt, plain steel</t>
  </si>
  <si>
    <t>HD-BT0003</t>
  </si>
  <si>
    <t>M4 x 50 Hex Head Bolt</t>
  </si>
  <si>
    <t>91280A154</t>
  </si>
  <si>
    <t>HD-BT0004</t>
  </si>
  <si>
    <t>M8 x 60 Hex Head Bolt, Stainless Steel</t>
  </si>
  <si>
    <t>91287A160</t>
  </si>
  <si>
    <t>HD-BT0005</t>
  </si>
  <si>
    <t>M3 x 10 Bolt, SHCS Black-oxide</t>
  </si>
  <si>
    <t>HD-BT0006</t>
  </si>
  <si>
    <t>M3 x 16 Bolt, SHCS Black-oxide</t>
  </si>
  <si>
    <t>8050-0316</t>
  </si>
  <si>
    <t>HD-BT0007</t>
  </si>
  <si>
    <t>M3 x 20 Bolt, SHCS Black-oxide</t>
  </si>
  <si>
    <t>91290A123</t>
  </si>
  <si>
    <t>HD-BT0008</t>
  </si>
  <si>
    <t>M3 x 25 Bolt, SHCS Black-oxide</t>
  </si>
  <si>
    <t>8050-0325</t>
  </si>
  <si>
    <t>HD-BT0009</t>
  </si>
  <si>
    <t>M3 x 35 Bolt, SHCS Black-oxide</t>
  </si>
  <si>
    <t>N/A</t>
  </si>
  <si>
    <t>HD-BT0010</t>
  </si>
  <si>
    <t>M4 x 20 Bolt, SHCS Black-oxide</t>
  </si>
  <si>
    <t>91290A168</t>
  </si>
  <si>
    <t>HD-BT0011</t>
  </si>
  <si>
    <t>M8 x 30 Bolt, SHCS Black-oxide</t>
  </si>
  <si>
    <t>91290A434</t>
  </si>
  <si>
    <t>HD-BT0012</t>
  </si>
  <si>
    <t>M3 Set Screw (Grub Screw)</t>
  </si>
  <si>
    <t>91390A100</t>
  </si>
  <si>
    <t>Bin stock program Provided Fastenal totals for Foxglove demand and totals needed</t>
  </si>
  <si>
    <t>Mcmaster</t>
  </si>
  <si>
    <t>HD-BT0013</t>
  </si>
  <si>
    <t>M3 x 12 Bolt, SHCS Black-oxide</t>
  </si>
  <si>
    <t>8050-0312</t>
  </si>
  <si>
    <t>HD-BT0014</t>
  </si>
  <si>
    <t>M3 Phillips Machine Screw, Zinc plated steel, 10mm</t>
  </si>
  <si>
    <t>92005A120</t>
  </si>
  <si>
    <t>HD-BT0015</t>
  </si>
  <si>
    <t>M3 Phillips Machine Screw, Zinc plated steel, 25mm</t>
  </si>
  <si>
    <t>92005A130</t>
  </si>
  <si>
    <t>HD-BT0016</t>
  </si>
  <si>
    <t>M3 Phillips Machine Screw, Zinc plated steel, 40mm</t>
  </si>
  <si>
    <t>92005A135</t>
  </si>
  <si>
    <t>HD-BT0017</t>
  </si>
  <si>
    <t>M4 Phillips Machine Screw, Zinc plated steel, 20mm</t>
  </si>
  <si>
    <t>92005A228</t>
  </si>
  <si>
    <t>HD-BT0018</t>
  </si>
  <si>
    <t>Metric 8.8 Zinc-Plated Steel Hex Head Cap Screw, M8 Size, 60MM Length, 1.25MM Pitch, Partially Thread,</t>
  </si>
  <si>
    <t>91280A550</t>
  </si>
  <si>
    <t>HD-BT0019</t>
  </si>
  <si>
    <t>M3 x 40 Bolt, SHCS Black-oxide</t>
  </si>
  <si>
    <t>91290A136</t>
  </si>
  <si>
    <t>HD-BT0020</t>
  </si>
  <si>
    <t>M3 x 5 Bolt, SHCS Black-oxide</t>
  </si>
  <si>
    <t>91290A110</t>
  </si>
  <si>
    <t>HD-BT0021</t>
  </si>
  <si>
    <t>M5 x 10 Bolt, SHCS Black-oxide</t>
  </si>
  <si>
    <t>91290A224</t>
  </si>
  <si>
    <t>HD-BT0022</t>
  </si>
  <si>
    <t>M5 x 45 Bolt, BHCS, Plain Steel</t>
  </si>
  <si>
    <t>HD-BT0023</t>
  </si>
  <si>
    <t>M8 x 35 Bolt, SHCS Black-oxide</t>
  </si>
  <si>
    <t>HD-BT0025</t>
  </si>
  <si>
    <t>M4 x 55 Hex Head Bolt</t>
  </si>
  <si>
    <t>HD-BT0027</t>
  </si>
  <si>
    <t>M5 x 16 Bolt, BHCS Black-oxide</t>
  </si>
  <si>
    <t>HD-BT0028</t>
  </si>
  <si>
    <t>Hobbed Bolt, M8 x 60mm Hex head, Stainless Steel</t>
  </si>
  <si>
    <t>HD-BT0029</t>
  </si>
  <si>
    <t>Metric Class 12.9 Socket Head Cap Screw Alloy Steel, M3 Thread, 40mm Length, 0.50mm Pitch</t>
  </si>
  <si>
    <t>HD-BT0030</t>
  </si>
  <si>
    <t>Metric 8.8 Zinc-Pltd Steel Hex Head Cap Screw M4 Size, 20mm Length, .7mm Pitch, Fully Threaded</t>
  </si>
  <si>
    <t>91280A140</t>
  </si>
  <si>
    <t>HD-BT0031</t>
  </si>
  <si>
    <t>Metric 18-8 Stainless Steel Cup Point Socket Set Screw, M3 size, 4MM Length, .5MM pitch</t>
  </si>
  <si>
    <t>92015A102</t>
  </si>
  <si>
    <t>HD-BT0032</t>
  </si>
  <si>
    <t>M8 x 60 Hex Head Bolt, Zinc Plated Steel</t>
  </si>
  <si>
    <t>HD-BT0033</t>
  </si>
  <si>
    <t>Metric Class 12.9 Socket Head Cap Screw Alloy Steel, M4 Thread, 60mm Length, 0.70mm Pitch, packs of 25</t>
  </si>
  <si>
    <t>91290A188</t>
  </si>
  <si>
    <t>HD-BT0034</t>
  </si>
  <si>
    <t>Metric Zinc Yellow Plated Steel Hex Head Cap Screw, class 10.9, M8 sz, 50MM length, 1.25MM pitch</t>
  </si>
  <si>
    <t>95327A577</t>
  </si>
  <si>
    <t>HD-BT0035</t>
  </si>
  <si>
    <t>Metric Class 12.9 Socket Head Cap Screw Alloy Steel, M8 Thread, 55mm Length, 1.25mm Pitch</t>
  </si>
  <si>
    <t>91290A452</t>
  </si>
  <si>
    <t>HD-BT0036</t>
  </si>
  <si>
    <t>M8 x 55 Hex Head Bolt</t>
  </si>
  <si>
    <t>HD-BT0037</t>
  </si>
  <si>
    <t>M3-0.5, 8, SS 316 Phillips Pan Head Sheet Metal Screw</t>
  </si>
  <si>
    <t>ALE-0000143</t>
  </si>
  <si>
    <t>HD-BT0038</t>
  </si>
  <si>
    <t>Metric Class 12.9 Socket Head Cap Screw Alloy Steel, M2 Thread, 12mm Length, 0.4mm Pitch</t>
  </si>
  <si>
    <t>91290A019</t>
  </si>
  <si>
    <t>HD-BT0039</t>
  </si>
  <si>
    <t>Metric Class 12.9 Socket Head Cap Screw, Alloy Steel, M3 Thread, 12MM Length, 0.50MM Pitch</t>
  </si>
  <si>
    <t>91290A117</t>
  </si>
  <si>
    <t>HD-BT0040</t>
  </si>
  <si>
    <t>Metric Class 12.9 Socket Head Cap Screw, Alloy Steel, M3 Thread, 20MM Length, 0.50MM Pitch, Packs of 100</t>
  </si>
  <si>
    <t>HD-BT0041</t>
  </si>
  <si>
    <t>Metric Class 12.9 Socket Head Cap Screw Alloy Steel, M3 Thread, 25mm Length, 0.50mm Pitch</t>
  </si>
  <si>
    <t>91290A125</t>
  </si>
  <si>
    <t>HD-BT0042</t>
  </si>
  <si>
    <t>Metric Class 12.9 Socket Head Cap Screw, Alloy Steel, M3 Thread, 30MM Length, 0.50MM Pitch, packs of 100</t>
  </si>
  <si>
    <t>91290A130</t>
  </si>
  <si>
    <t>HD-BT0043</t>
  </si>
  <si>
    <t>Metric Class 12.9 Socket Head Cap Screw, Alloy Steel, M3 Thread, 35MM Length, 0.50MM Pitch</t>
  </si>
  <si>
    <t>91290A135</t>
  </si>
  <si>
    <t>HD-BT0044</t>
  </si>
  <si>
    <t>Metric Class 12.9 Socket Head Cap Screw, Alloy Steel, M3 Thread, 5MM Length, 0.50MM Pitch</t>
  </si>
  <si>
    <t>3000 pcs requested delivery 10/19</t>
  </si>
  <si>
    <t>HD-BT0045</t>
  </si>
  <si>
    <t>Metric Class 12.9 Socket Head Cap Screw, Alloy Steel, M3 Thread, 8MM Length, 0.50MM Pitch, Packs of 100</t>
  </si>
  <si>
    <t>91290A113</t>
  </si>
  <si>
    <t>HD-BT0046</t>
  </si>
  <si>
    <t>Metric Class 12.9 Socket Head Cap Screw, Alloy Steel, M4 thread, 16MM length, 0.70MM Pitch</t>
  </si>
  <si>
    <t>91290A154</t>
  </si>
  <si>
    <t>HD-BT0048</t>
  </si>
  <si>
    <t>Metric Class 12.9 Socket Head Cap Screw Alloy Steel, M5 Thread, 10mm Length, 0.80mm Pitch</t>
  </si>
  <si>
    <t>HD-BT0049</t>
  </si>
  <si>
    <t>Metric Class 12.9 Socket Head Cap Screw, Alloy Steel, M5 thread, 14MM length, 0.80MM pitch</t>
  </si>
  <si>
    <t>Orange</t>
  </si>
  <si>
    <t>91290A230</t>
  </si>
  <si>
    <t>HD-BT0050</t>
  </si>
  <si>
    <t>Metric Class 12.9 Socket Head Cap Screw, Alloy Steel, M8 Thread, 30MM length, 1.25MM pitch</t>
  </si>
  <si>
    <t>HD-BT0051</t>
  </si>
  <si>
    <t>Metric Class 12.9 Socket Head Cap Screw, Alloy Steel, M8 Thread, 50MM Length, 1.25MM Pitch, packs of 25</t>
  </si>
  <si>
    <t>91290A448</t>
  </si>
  <si>
    <t>HD-BT0052</t>
  </si>
  <si>
    <t>Metric Class 12.9 Socket Head Cap Screw M4 Thread, 55mm Length, 0.70mm Pitch</t>
  </si>
  <si>
    <t>91290A187</t>
  </si>
  <si>
    <t>ZT2530055PF0000</t>
  </si>
  <si>
    <t>HD-BT0053</t>
  </si>
  <si>
    <t>18-8 Stainless Steel Flat Head Phillips Machine Screw, Black-Oxide Finish, 4-40 Thread, 1/4" Length</t>
  </si>
  <si>
    <t>96640A054</t>
  </si>
  <si>
    <t>HD-BT0054</t>
  </si>
  <si>
    <t>Metric Class 12.9 Socket Head Cap Screw, Alloy Steel, M2.5 Thread, 12MM Length, 0.45MM Pitch</t>
  </si>
  <si>
    <t>91290A104</t>
  </si>
  <si>
    <t>HD-BT0055</t>
  </si>
  <si>
    <t>Class 10.9 Steel Button Head Socket Cap Screw, M5 Size, 8 mm Length, .8 mm Pitch</t>
  </si>
  <si>
    <t>91239A222</t>
  </si>
  <si>
    <t>HD-BT0056</t>
  </si>
  <si>
    <t>Class 10.9 Steel Button Head Socket Cap Screw, M4 Size, 8 mm Length, .7 mm Pitch</t>
  </si>
  <si>
    <t>91239A140</t>
  </si>
  <si>
    <t>HD-BT0057</t>
  </si>
  <si>
    <t>Class 10.9 Stl Button Head Socket Cap Screw M8 Size, 35 Mm Length, 1.25 Mm Pitch</t>
  </si>
  <si>
    <t>91239A438</t>
  </si>
  <si>
    <t>HD-BT0058</t>
  </si>
  <si>
    <t>M4 x 55 Bolt, SHCS Black-Oxide</t>
  </si>
  <si>
    <t>HD-BT0059</t>
  </si>
  <si>
    <t>M8 x 35 Bolt, BHCS Black-Oxide</t>
  </si>
  <si>
    <t>ALE-0000067</t>
  </si>
  <si>
    <t>HD-BT0061</t>
  </si>
  <si>
    <t>(91239A442) Class 10.9 Stl Button Head Socket Cap Screw M8 Size, 40 Mm Length, 1.25 Mm Pitch</t>
  </si>
  <si>
    <t>91239A442</t>
  </si>
  <si>
    <t>HD-BT0062</t>
  </si>
  <si>
    <t>#4-24 x 3/8" Phillips Pan Head Sheet Metal Screw Type AB, Zinc</t>
  </si>
  <si>
    <t>HD-BT0063</t>
  </si>
  <si>
    <t>#8 x 1-1/2 in. Zinc-Plated Flat-Head Phillips Drive Wood Screw</t>
  </si>
  <si>
    <t>HD-BT0064</t>
  </si>
  <si>
    <t>#8-15 x 1/2" Phillips Pan Head Sheet Metal Screw Type A, Zinc</t>
  </si>
  <si>
    <t>HD-BT0065</t>
  </si>
  <si>
    <t>1/4"-20 x 1-1/2" Zinc Finish ASTM A307A Hex Bolt</t>
  </si>
  <si>
    <t>HD-BT0066</t>
  </si>
  <si>
    <t>1/4"-20 x 1-1/4" Zinc Finish ASTM A307A Hex Bolt</t>
  </si>
  <si>
    <t>HD-BT0067</t>
  </si>
  <si>
    <t>1/4"-20 x 1-3/4" Zinc Finish ASTM A307A Hex Bolt</t>
  </si>
  <si>
    <t>HD-BT0068</t>
  </si>
  <si>
    <t>1/4"-20 x 2" Zinc Finish ASTM A307A Hex Bolt</t>
  </si>
  <si>
    <t>HD-BT0069</t>
  </si>
  <si>
    <t>18-8 SS Pan Head Phillips Machine Screw 10-24 Thread, 2" Length</t>
  </si>
  <si>
    <t>91772A253</t>
  </si>
  <si>
    <t>HD-BT0070</t>
  </si>
  <si>
    <t>3/8" sheet metal screws</t>
  </si>
  <si>
    <t>HD-BT0071</t>
  </si>
  <si>
    <t>8 x 1/2 Sheet Metal Screws</t>
  </si>
  <si>
    <t>HD-BT0072</t>
  </si>
  <si>
    <t>Alloy Steel Hollow-Lock Set Screw 5/16"-24 Thread, 5/32" Length</t>
  </si>
  <si>
    <t>91301A150</t>
  </si>
  <si>
    <t>HD-BT0073</t>
  </si>
  <si>
    <t>Class 10.9 Stl Button Head Socket Cap Screw M5 Size, 10 Mm Length, .8 Mm Pitch</t>
  </si>
  <si>
    <t>HD-BT0074</t>
  </si>
  <si>
    <t>Class 10.9 STL Button Head Socket Cap Screw M5 Size, 16 mm Length, .8 mm Pitch, packs of 100</t>
  </si>
  <si>
    <t>91239A232</t>
  </si>
  <si>
    <t>HD-BT0075</t>
  </si>
  <si>
    <t>Crown Bolt #6 x 3/4 in. Zinc-Plated Steel Hex-Head Slotted Sheet Metal Screws (11-Pack)</t>
  </si>
  <si>
    <t>HD-BT0076</t>
  </si>
  <si>
    <t>Hampton Eyebolt, Bolt eye w/nut 5/16" x 2.25"</t>
  </si>
  <si>
    <t>HD-BT0077</t>
  </si>
  <si>
    <t>Hex Bolt 5/16x1</t>
  </si>
  <si>
    <t>HD-BT0078</t>
  </si>
  <si>
    <t>M4 x 35mmL DIN 912-8.8 Plain Finish Socket Head Cap Screw</t>
  </si>
  <si>
    <t>HD-BT0079</t>
  </si>
  <si>
    <t>M4-0.7 x 14mm CL 12.9 DIN 912 Plain Socket Head Cap Screw</t>
  </si>
  <si>
    <t>HD-BT0080</t>
  </si>
  <si>
    <t>M5-.80 x 15mm CL 12.9 DIN 912 Socket Head Cap Screw</t>
  </si>
  <si>
    <t>HD-BT0081</t>
  </si>
  <si>
    <t>Metric 18-8 SS Cup Point Set Screw, M3 sz, 3MM Long, .5MM Pitch,  Pk of 100</t>
  </si>
  <si>
    <t>92015A101</t>
  </si>
  <si>
    <t>HD-BT0082</t>
  </si>
  <si>
    <t>Metric 18-8 SS Flat Head Socket Cap Screw M3 Size, 16mm Length, .50mm Pitch</t>
  </si>
  <si>
    <t>92125A134</t>
  </si>
  <si>
    <t>HD-BT0083</t>
  </si>
  <si>
    <t>Metric 18-8 Stainless Steel Cup Point Socket Set Screw, M1.6 Size, 4MM Length, 0.35MM Pitch, Packs of 10</t>
  </si>
  <si>
    <t>92015A088</t>
  </si>
  <si>
    <t>HD-BT0084</t>
  </si>
  <si>
    <t>Metric 8.8 Zinc-Plated Steel Hex Head Cap Screw, M4 Size, 40MM Length, .7MM Pitch, Fully Threaded</t>
  </si>
  <si>
    <t>91280A152</t>
  </si>
  <si>
    <t>HD-BT0085</t>
  </si>
  <si>
    <t>18-8 Stainless Steel Button-Head Socket Cap Screw, M3 Size, 5 mm Length, .5 mm Pitch</t>
  </si>
  <si>
    <t>92095A177</t>
  </si>
  <si>
    <t>Metric 8.8 Zinc-Plated Steel Hex Head Cap Screw, M4 sz, 25MM length, .7MM pitch, Fully threaded, pks of 100</t>
  </si>
  <si>
    <t>HD-BT0086</t>
  </si>
  <si>
    <t>Metric 8.8 Zinc-Plated Steel Hex Head Cap Screw, M8 sz, 60MM length, 1.25MM pitch, Partially thread, pks of 25</t>
  </si>
  <si>
    <t>pkg, 100 (OLD DO NOT USE)</t>
  </si>
  <si>
    <t>HD-BT0087</t>
  </si>
  <si>
    <t>Metric 8.8 Zinc-Pltd Steel Hex Head Cap Screw M3 Size, 25mm Length, .5mm Pitch, Fully Threaded, packs of 100</t>
  </si>
  <si>
    <t>91280A121</t>
  </si>
  <si>
    <t>HD-BT0088</t>
  </si>
  <si>
    <t>Metric 8.8 Zinc-pltd Steel Hex Head Cap Screwm8 Size, 160mm Length, 1.25mm Pitch, partial Thrd</t>
  </si>
  <si>
    <t>HD-BT0089</t>
  </si>
  <si>
    <t>Alloy Steel Cup Point Set Screw, M3 Size, 6MM Long, 0.5MM Pitch, packs of 100</t>
  </si>
  <si>
    <t>HD-BT0090</t>
  </si>
  <si>
    <t>Metric Press-fit Plastic Thumb Screw Head Knurled, Red, Fits M3 Screw, 9.6mm A, 4.4mm B, packs of 50</t>
  </si>
  <si>
    <t>pkg, 50</t>
  </si>
  <si>
    <t>91175A061</t>
  </si>
  <si>
    <t>HD-BT0091</t>
  </si>
  <si>
    <t>Metric Znc Yellow Pltd STL Hex Head Cap Screw Class 10.9, M8 Size, 50mm Length, 1.25mm Pitch, packs of 25</t>
  </si>
  <si>
    <t>HD-BT0092</t>
  </si>
  <si>
    <t>Miniature Triangular-Shank Screw for Plastic, zinc-plated steel, Torx, M2.5 size, 6MM L, 1.06MM Pitch, Pk of 10, H</t>
  </si>
  <si>
    <t>99397A414</t>
  </si>
  <si>
    <t>HD-BT0093</t>
  </si>
  <si>
    <t>Miniature Triangular-Shank Screw for Plastic, zinc-plated steel, Torx, M2.5 sz, 12MM L, 1.06MM pitch, pks of 10, H</t>
  </si>
  <si>
    <t>99397A417</t>
  </si>
  <si>
    <t>HD-BT0094</t>
  </si>
  <si>
    <t>Black Oxide 18-8 Stainless Steel Socket Head Cap Screw, 4-40 Thread, 1/2" Length, Packs of 100</t>
  </si>
  <si>
    <t>96006A216</t>
  </si>
  <si>
    <t>HD-BT0095</t>
  </si>
  <si>
    <t>Class 10.9 Black Finish Steel Hex Head Cap Screw, M8 Size, 30MM Length, 1.25MM Pitch, Fully Threaded, Packs of 50</t>
  </si>
  <si>
    <t>91310A536</t>
  </si>
  <si>
    <t>HD-BT0096</t>
  </si>
  <si>
    <t>Class 10.9 Steel Button Head Socket Cap Screw, M3 Size, 6 mm Length, .5 mm Pitch, packs of 100</t>
  </si>
  <si>
    <t>91239A111</t>
  </si>
  <si>
    <t>HD-BT0097</t>
  </si>
  <si>
    <t>Metric 18-8 Stainless Steel Knurled-Head Thumb Screw, M4 Size, 9MM Length, 10MM Head Diameter, 5MM Head H</t>
  </si>
  <si>
    <t>92545A143</t>
  </si>
  <si>
    <t>HD-BT0098</t>
  </si>
  <si>
    <t>Black Class 12.9 Socket Head Cap Screw, Alloy Steel, M3 Thread, 35mm Length, 0.50mm Pitch, packs of 50</t>
  </si>
  <si>
    <t>HD-BT0099</t>
  </si>
  <si>
    <t>Metric Type 18-8 Stainless Steel Flat Head Socket Cap Screw, M4 Size, 20mm Length, .70mm Pitch, packs of 100</t>
  </si>
  <si>
    <t>92125A198</t>
  </si>
  <si>
    <t>HD-BT0104</t>
  </si>
  <si>
    <t>M3 x 8 Bolt, BHCS, SST</t>
  </si>
  <si>
    <t>92095A181</t>
  </si>
  <si>
    <t>MB2510008A20000</t>
  </si>
  <si>
    <t>MB251008A</t>
  </si>
  <si>
    <t>HD-BT0106</t>
  </si>
  <si>
    <t>Metric Class 12.9 Socket Head Cap Screw Alloy Steel, M3 Thread, 16mm Length, 0.50mm Pitch</t>
  </si>
  <si>
    <t>HD-BT0107</t>
  </si>
  <si>
    <t>Metric Class 12.9 Socket Head Cap Screw Alloy Steel, Black, M2 Thread, 10mm Length, 0.4mm Pitch</t>
  </si>
  <si>
    <t>0134599</t>
  </si>
  <si>
    <t>8000 pcs requested delivery 10/16</t>
  </si>
  <si>
    <t>91290A017</t>
  </si>
  <si>
    <t>HD-BT0108</t>
  </si>
  <si>
    <t>Hobbed Bolt, M8 x 50mm Hex head, 26mm offset, Stainless Steel</t>
  </si>
  <si>
    <t>Quattro</t>
  </si>
  <si>
    <t>HD-BT0110</t>
  </si>
  <si>
    <t>Black Class 12.9 Socket Head Cap Screw, Alloy Steel, M3 Thread, 5mm Length, 0.50mm Pitch, Packs of 100</t>
  </si>
  <si>
    <t>HD-BT0112</t>
  </si>
  <si>
    <t>#8 x 2-1/2 in. Zinc-Plated Flat-Head Phillips Wood Screws</t>
  </si>
  <si>
    <t>HD-BT0115</t>
  </si>
  <si>
    <t>M5-0.80 x 10mm DIN 7991 Class A2 Stainless Steel Flat Head Socket Cap Screw</t>
  </si>
  <si>
    <t>M42540010A20000</t>
  </si>
  <si>
    <t>HD-BT0116</t>
  </si>
  <si>
    <t>Black Alloy Steel Flat-Head Socket Cap Screw, Class 10.9, M3 Size, 10mm Length, .50mm Pitch</t>
  </si>
  <si>
    <t>HD-BT0117</t>
  </si>
  <si>
    <t>Black Alloy Steel Flat-Head Socket Cap Screw, Class 10.9, M8 Size, 40mm Length, 1.25mm Pitch</t>
  </si>
  <si>
    <t>NS-001348</t>
  </si>
  <si>
    <t>91294A289</t>
  </si>
  <si>
    <t>HD-BT0118</t>
  </si>
  <si>
    <t>M3 x 14 Bolt FHCS, Black-Oxide</t>
  </si>
  <si>
    <t>2000 requested delivery 10/19</t>
  </si>
  <si>
    <t>91294A133</t>
  </si>
  <si>
    <t>HD-BT0119</t>
  </si>
  <si>
    <t>Black Alloy Steel Flat-Head Socket Cap Screw, Class 10.9, M3 Size, 8mm Length, .50mm Pitch</t>
  </si>
  <si>
    <t>91294A128</t>
  </si>
  <si>
    <t>HD-BT0120</t>
  </si>
  <si>
    <t>Alloy Steel Shoulder Screw, 6mm Diameter x 10mm Long Shoulder, M5 Thread</t>
  </si>
  <si>
    <t>Requested 4000 pcs delivery 10/19</t>
  </si>
  <si>
    <t>92981A100</t>
  </si>
  <si>
    <t>HD-BT0121</t>
  </si>
  <si>
    <t>Class 10.9 Steel Button-Head Socket Cap Screw, M3 Size, 8 mm Length, .5 mm Pitch</t>
  </si>
  <si>
    <t>91239A113</t>
  </si>
  <si>
    <t>HD-BT0122</t>
  </si>
  <si>
    <t>Black Alloy Steel Flat-Head Socket Cap Screw, Class 10.9, M3 Size, 12mm Length, .50 Pitch</t>
  </si>
  <si>
    <t>91294A132</t>
  </si>
  <si>
    <t>HD-BT0123</t>
  </si>
  <si>
    <t>Phillips Head Self Tapping Screw, 3/4" Long, 10-16 Thread, Drilling End, Black Oxide</t>
  </si>
  <si>
    <t>HD-BT0124</t>
  </si>
  <si>
    <t>Black Alloy Steel Flat-Head Socket Cap Screw, Class 10.9, M5 Size, 16mm Length, .80mm Pitch</t>
  </si>
  <si>
    <t>91294A212</t>
  </si>
  <si>
    <t>HD-BT0125</t>
  </si>
  <si>
    <t>Black Alloy Steel Flat-Head Socket Cap Screw, Class 10.9, M3 Size, 16mm Length, .50mm Pitch</t>
  </si>
  <si>
    <t>91294A134</t>
  </si>
  <si>
    <t>HD-BT0126</t>
  </si>
  <si>
    <t>M3 x 16 Bolt FHCS, SST</t>
  </si>
  <si>
    <t>HD-BT0127</t>
  </si>
  <si>
    <t>M3 x 20 Bolt FHCS, Black-Oxide</t>
  </si>
  <si>
    <t>91294A136</t>
  </si>
  <si>
    <t>HD-BT0128</t>
  </si>
  <si>
    <t>M3 x 6 Bolt, FHCS Black-Oxide</t>
  </si>
  <si>
    <t>91294A126</t>
  </si>
  <si>
    <t>HD-BT0129</t>
  </si>
  <si>
    <t>M8 x 45 Bolt FHCS, Black-Oxide</t>
  </si>
  <si>
    <t>91294A290</t>
  </si>
  <si>
    <t>HD-BT0130</t>
  </si>
  <si>
    <t>M3 x 8 Bolt, FHCS Black-Oxide</t>
  </si>
  <si>
    <t>HD-BT0131</t>
  </si>
  <si>
    <t>Black Alloy Steel Flat-Head Socket Cap Screw, Class 10.9, M8 Size, 45mm Length, 1.25mm Pitch</t>
  </si>
  <si>
    <t>NS-010479</t>
  </si>
  <si>
    <t>0154350</t>
  </si>
  <si>
    <t>HD-BT0132</t>
  </si>
  <si>
    <t>M3 x 20 Bolt FLCS, Black-Oxide</t>
  </si>
  <si>
    <t>HD-BT0133</t>
  </si>
  <si>
    <t>Pan Head Phillips Screw for Sheet Metal, 18-8 Stainless Steel, Number 5 Size, 3/8" Length, packs of 100</t>
  </si>
  <si>
    <t>92470A125</t>
  </si>
  <si>
    <t>HD-BT0134</t>
  </si>
  <si>
    <t>Everbilt 1/4 in.-20 tpi x 5/8 in. Zinc-Plated License Plate Bolt-Round Head Combo Drive Machine Screw (2 piece)</t>
  </si>
  <si>
    <t>HD-BT0135</t>
  </si>
  <si>
    <t>M3 x 25 Bolt FHCS, Black-Oxide</t>
  </si>
  <si>
    <t>91294A138</t>
  </si>
  <si>
    <t>HD-BT0136</t>
  </si>
  <si>
    <t>M3 x 12 Bolt FHCS, SST</t>
  </si>
  <si>
    <t>M42510012A400</t>
  </si>
  <si>
    <t>M42510012A4000</t>
  </si>
  <si>
    <t>6000 pcs requested delivery</t>
  </si>
  <si>
    <t>92125A132</t>
  </si>
  <si>
    <t>HD-BT0137</t>
  </si>
  <si>
    <t>M3 x 8 Bolt, BHCS, Black-Oxide</t>
  </si>
  <si>
    <t>9000 pcs requested delivery 10/19</t>
  </si>
  <si>
    <t>HD-BT0138</t>
  </si>
  <si>
    <t>#6-18 X 3/8" Phillips Pan Head Sheet Metal Screw Type A, Zinc</t>
  </si>
  <si>
    <t>HD-BT0139</t>
  </si>
  <si>
    <t>Dewalt Max Fit Screwdriving Set (30-Piece)</t>
  </si>
  <si>
    <t>HD-BT0140</t>
  </si>
  <si>
    <t>M3 x 6 Bolt, BHCS Black-Oxide</t>
  </si>
  <si>
    <t>408674  or ?? 39502</t>
  </si>
  <si>
    <t>12,000 pcs requested delivery 10/19</t>
  </si>
  <si>
    <t>HD-BT0141</t>
  </si>
  <si>
    <t>Flat Head Phillips Screw for Sheet Metal, Black-Oxide Steel, Number 4 Size, 3/8" Length, packs of 100</t>
  </si>
  <si>
    <t>90033A105</t>
  </si>
  <si>
    <t>HD-BT0142</t>
  </si>
  <si>
    <t>Black Alloy Steel Flat-Head Socket Cap Screw, Class 10.9, M4 Size, 6mm Length, .70mm Pitch</t>
  </si>
  <si>
    <t>91294A186</t>
  </si>
  <si>
    <t>HD-BT0143</t>
  </si>
  <si>
    <t>lack-Oxide Class 12.9 Socket Head Cap Screw, Alloy Steel, M5 Thread, 8mm Length, 0.80mm Pitch</t>
  </si>
  <si>
    <t>91290A222</t>
  </si>
  <si>
    <t>HD-BT0144</t>
  </si>
  <si>
    <t>Black Alloy Steel Flat-Head Socket Cap Screw, Class 10.9, M3 Size, 25mm Length, .50mm Pitch, packs of 50</t>
  </si>
  <si>
    <t>91760a232</t>
  </si>
  <si>
    <t>HD-BT0145</t>
  </si>
  <si>
    <t>Thread-Locking Socket Head Cap Screw, Alloy Steel, M5 Thread, 12mm Long, 0.8mm Pitch, packs of 25</t>
  </si>
  <si>
    <t>91760A232</t>
  </si>
  <si>
    <t>HD-BT0146</t>
  </si>
  <si>
    <t>M3 x 12 BHCS, Black Oxide, Class 10.9 Steel</t>
  </si>
  <si>
    <t>91239A117</t>
  </si>
  <si>
    <t>HD-BT0147</t>
  </si>
  <si>
    <t>Black Alloy Steel Flat-head Socket Cap Screw M4x6</t>
  </si>
  <si>
    <t>HD-BT0148</t>
  </si>
  <si>
    <t>Class 10.9 Steel Button-Head Socket Cap Screw, M3 Size, 10 mm Length, .5 mm Pitch</t>
  </si>
  <si>
    <t>91239A115</t>
  </si>
  <si>
    <t>HD-BT0150</t>
  </si>
  <si>
    <t>M3 x 45 BHCS, 18-8 Stainless, pack of 25</t>
  </si>
  <si>
    <t>92095A474</t>
  </si>
  <si>
    <t>HD-BT0151</t>
  </si>
  <si>
    <t>M5 x 20mm SCHS, Black Oxide</t>
  </si>
  <si>
    <t>91290A242</t>
  </si>
  <si>
    <t>HD-BT0152</t>
  </si>
  <si>
    <t>M5 x 20mm BHCS, 18-8 Stainless</t>
  </si>
  <si>
    <t>92095A214</t>
  </si>
  <si>
    <t>HD-BT0153</t>
  </si>
  <si>
    <t>M5 x 20mm SCHS, 316 Stainless Steel</t>
  </si>
  <si>
    <t>92290A242</t>
  </si>
  <si>
    <t>HD-BT0154</t>
  </si>
  <si>
    <t>Black-Oxide Class 12.9 Socket Head Cap Screw Alloy Steel, M3 Thread, 45 mm Long, 0.5 mm Pitch, Packs of 25</t>
  </si>
  <si>
    <t>91290A079</t>
  </si>
  <si>
    <t>HD-BT0155</t>
  </si>
  <si>
    <t>HD-BT0156</t>
  </si>
  <si>
    <t>Black-Oxide Class 12.9 Socket Head Cap Screw, Alloy Steel, M3 Thread, 60 mm Long, 0.5 mm Pitch, packs of 25</t>
  </si>
  <si>
    <t>91290A181</t>
  </si>
  <si>
    <t>HD-BT0157</t>
  </si>
  <si>
    <t>Black-Oxide Class 12.9 Socket Head Cap Screw, Alloy Steel, M3 Thread, 8mm Length, 0.50mm Pitch</t>
  </si>
  <si>
    <t>HD-BT0158</t>
  </si>
  <si>
    <t>Class 10.9 Steel Button-Head Socket Cap Screw, M5 Size, 12 mm Length, .8 mm Pitch</t>
  </si>
  <si>
    <t>91239A228</t>
  </si>
  <si>
    <t>HD-BT0159</t>
  </si>
  <si>
    <t>Class 10.9 Steel Button-Head Socket Cap Screw, M5 Size, 14 mm Length, .8 mm Pitch</t>
  </si>
  <si>
    <t>91239A230</t>
  </si>
  <si>
    <t>Mcmaster-Carr</t>
  </si>
  <si>
    <t>HD-BT0160</t>
  </si>
  <si>
    <t>Metric Retractable Spring Plunger with L-Handle, Steel, Lock Nose, NO Element, M6x1,.5-2.5 lb. Nose Force</t>
  </si>
  <si>
    <t>8501A54</t>
  </si>
  <si>
    <t>HD-BT0161</t>
  </si>
  <si>
    <t>M4x25 BHCS, Metric Black-Oxide Class 10.9 Alloy Steel</t>
  </si>
  <si>
    <t>91239A154</t>
  </si>
  <si>
    <t>HD-BT0162</t>
  </si>
  <si>
    <t>Alloy Steel Cup Point Set Screw, M3 Size, 4mm Long, 0.5mm Pitch, packs of 100</t>
  </si>
  <si>
    <t>91390A098</t>
  </si>
  <si>
    <t>HD-BT0163</t>
  </si>
  <si>
    <t>Class 10.9 Steel Button-Head Socket Cap Screw, Black oxide, M8 Size, 45 mm Length, 1.25 mm Pitch</t>
  </si>
  <si>
    <t>91239A444</t>
  </si>
  <si>
    <t>HD-BT0164</t>
  </si>
  <si>
    <t>#6-18 x 3/8" Phillips Drive Pan Head Grade 18-8 Type A Point Stainless Steel Sheet Metal Screw.100 pc box</t>
  </si>
  <si>
    <t>HD-BT0165</t>
  </si>
  <si>
    <t>Type 316 Stainless Steel Flat-Head Socket Cap Screw, M3 Thread, 14mm Long, 0.5mm Pitch, packs of 100</t>
  </si>
  <si>
    <t xml:space="preserve">93395A209   </t>
  </si>
  <si>
    <t>HD-BT0166</t>
  </si>
  <si>
    <t>18-8 Stainless Steel Button-Head Socket Cap Screw, M3 Size, 14 mm Length, .5 mm Pitch, packs of 50</t>
  </si>
  <si>
    <t>92095A168</t>
  </si>
  <si>
    <t>HD-BT0167</t>
  </si>
  <si>
    <t>Black-Oxide Class 12.9 Socket Head Cap Screw, Alloy Steel, M2.5 Thread, 14 mm Long, 0.45mm Pitch, packs of 50</t>
  </si>
  <si>
    <t>91290A053</t>
  </si>
  <si>
    <t>HD-BT0168</t>
  </si>
  <si>
    <t>Black-Oxide Class 12.9 Socket Head Cap Screw, Alloy Steel, M2.5 Thread, 16 mm Long, 0.45mm Pitch</t>
  </si>
  <si>
    <t>91290A106</t>
  </si>
  <si>
    <t>HD-BT0169</t>
  </si>
  <si>
    <t>Conformable Soft Nylon-Tip Set Screw Alloy Steel, M3 x 0.5 Thread, 6mm Long</t>
  </si>
  <si>
    <t>94095A025</t>
  </si>
  <si>
    <t>HD-BT0170</t>
  </si>
  <si>
    <t>Type 18-8 Stainless Steel Flat-Head Socket Cap Screw, M3 Size, 25mm Length, .50mm Pitch</t>
  </si>
  <si>
    <t>92125A138</t>
  </si>
  <si>
    <t>HD-BT0171</t>
  </si>
  <si>
    <t>Class 10.9 Steel Button-Head Socket Cap Screw M3 Size, 20 mm Length, .5 mm Pitch</t>
  </si>
  <si>
    <t>HD-BT0172</t>
  </si>
  <si>
    <t>M3 x 4 Setscrew (Heater Cartridge Set Screw)</t>
  </si>
  <si>
    <t>M3x4 Setscrew</t>
  </si>
  <si>
    <t>Reprapdiscount</t>
  </si>
  <si>
    <t>HD-BT0173</t>
  </si>
  <si>
    <t>Heat Sink Setscrew (M2 x 6 SCHS)</t>
  </si>
  <si>
    <t>M2x6 SCHS</t>
  </si>
  <si>
    <t>HD-BT0174</t>
  </si>
  <si>
    <t>Thread-Locking Socket Head Cap Screw, Alloy Steel, M5 Thread, 10mm Long, 0.8mm Pitch</t>
  </si>
  <si>
    <t>91760A224</t>
  </si>
  <si>
    <t>HD-BT0175</t>
  </si>
  <si>
    <t>Thread-Locking Socket Head Cap Screw, Alloy Steel, M5 Thread, 16mm Long, 0.8mm Pitch</t>
  </si>
  <si>
    <t>91760A242</t>
  </si>
  <si>
    <t>HD-BU0001</t>
  </si>
  <si>
    <t>DryLin® R - Solid Polymer Bearing RJM-01, 10mm</t>
  </si>
  <si>
    <t>RJM-01-10</t>
  </si>
  <si>
    <t>HD-BU0002</t>
  </si>
  <si>
    <t>Pillow Block Bushing</t>
  </si>
  <si>
    <t>KSTM-08</t>
  </si>
  <si>
    <t>HD-BU0003</t>
  </si>
  <si>
    <t>Pillow Block Bushing, Pack of 4</t>
  </si>
  <si>
    <t>HD-BU0004</t>
  </si>
  <si>
    <t>10mm Bronze Bushing, 4 Pack</t>
  </si>
  <si>
    <t>HD-BU0005</t>
  </si>
  <si>
    <t>8mm Bronze Bushing, Pack of 4</t>
  </si>
  <si>
    <t>A 7Z41MPSB08M</t>
  </si>
  <si>
    <t>HD-BU0006</t>
  </si>
  <si>
    <t>LME8UU 8MM Ball Bushing 8x16x25, Miniature Linear Motion, 4 Pk</t>
  </si>
  <si>
    <t>kit262</t>
  </si>
  <si>
    <t>HD-BU0007</t>
  </si>
  <si>
    <t>LMU10 LINEAR BUSHINGS</t>
  </si>
  <si>
    <t>LMU10</t>
  </si>
  <si>
    <t>HD-BU0008</t>
  </si>
  <si>
    <t>SDP/SI 10mm Bronze Bushing</t>
  </si>
  <si>
    <t>HD-BU0009</t>
  </si>
  <si>
    <t>X-carriage for SDP Push-fit Bushings, Black</t>
  </si>
  <si>
    <t>HD-BU0010</t>
  </si>
  <si>
    <t>X-carriage for SDP Push-fit Bushings, Green</t>
  </si>
  <si>
    <t>HD-BU0011</t>
  </si>
  <si>
    <t>X-carriage for SDP Push-fit Bushings, Natural</t>
  </si>
  <si>
    <t>HD-BU0012</t>
  </si>
  <si>
    <t>X-carriage for SDP Push-fit Bushings, Orange</t>
  </si>
  <si>
    <t>HD-BU0013</t>
  </si>
  <si>
    <t>DryLin® R - Solid polymer bearing RJM-01, 8mm</t>
  </si>
  <si>
    <t>RJM-01-08</t>
  </si>
  <si>
    <t>HD-BU0014</t>
  </si>
  <si>
    <t>DryLin® R - Linear plain bearing RJUM-01, 10mm</t>
  </si>
  <si>
    <t>RJUM-01-10</t>
  </si>
  <si>
    <t>HD-BU0015</t>
  </si>
  <si>
    <t>DryLin® R - Solid polymer bearing RJMP-01, 10mm</t>
  </si>
  <si>
    <t>RJMP-01-10</t>
  </si>
  <si>
    <t>HD-BU0016</t>
  </si>
  <si>
    <t>Simplified Slide Rails - Aluminum Block &amp; Rail with Ball Bearings</t>
  </si>
  <si>
    <t>JKSG10-455</t>
  </si>
  <si>
    <t>HD-BU0017</t>
  </si>
  <si>
    <t>Roller Slide Rails   - 40mm profile</t>
  </si>
  <si>
    <t>RSR40-450</t>
  </si>
  <si>
    <t>HD-BU0018</t>
  </si>
  <si>
    <t>Roller Slide Rails  -  25mm profile</t>
  </si>
  <si>
    <t>RSR25-480</t>
  </si>
  <si>
    <t>HD-BU0019</t>
  </si>
  <si>
    <t>Linear Slide Rails -Preload Type- -Stainless Steel Bearing</t>
  </si>
  <si>
    <t>PLRH25-480</t>
  </si>
  <si>
    <t>HD-BU0020</t>
  </si>
  <si>
    <t>Simplified Slide Rails - Aluminum, With Ball Bearing</t>
  </si>
  <si>
    <t>KSRL16-470</t>
  </si>
  <si>
    <t>HD-BU0021</t>
  </si>
  <si>
    <t>Simplified Slide Rails - Stainless Steel Retainer Type Sets</t>
  </si>
  <si>
    <t>KSRT45-400</t>
  </si>
  <si>
    <t>HD-BU0022</t>
  </si>
  <si>
    <t>Solid V Wheel™ Kit</t>
  </si>
  <si>
    <t>HD-BU0023</t>
  </si>
  <si>
    <t>Xtreme Solid V Wheel™ Kit</t>
  </si>
  <si>
    <t>HD-BU0024</t>
  </si>
  <si>
    <t>Black OpenRail™ Linear Rail, 1000mm</t>
  </si>
  <si>
    <t>HD-BU0025</t>
  </si>
  <si>
    <t>Black V-Slot™ Linear Rail (20mmx20mmx1000mm)</t>
  </si>
  <si>
    <t>HD-BU0026</t>
  </si>
  <si>
    <t>V-Slot™ Gantry Plates, universal</t>
  </si>
  <si>
    <t>HD-BU0027</t>
  </si>
  <si>
    <t>6mm eccentric spacer</t>
  </si>
  <si>
    <t>HD-BU0028</t>
  </si>
  <si>
    <t>DryLin® R - Solid Polymer Bearing RJM-01, 12mm</t>
  </si>
  <si>
    <t>RJM-01-12</t>
  </si>
  <si>
    <t>HD-BU0029</t>
  </si>
  <si>
    <t>DryLin® R - Solid Precision Polymer Bearing RJMP-01, 12mm</t>
  </si>
  <si>
    <t>RJMP-01-12</t>
  </si>
  <si>
    <t>HD-BU0030</t>
  </si>
  <si>
    <t>DryLin® R - Solid Polymer Bearing RJMP-01-10mm</t>
  </si>
  <si>
    <t>HD-CA0001</t>
  </si>
  <si>
    <t>Clonedel Molds</t>
  </si>
  <si>
    <t>HD-CA0002</t>
  </si>
  <si>
    <t>Ease Release 200 - Aerosol Can</t>
  </si>
  <si>
    <t>HD-CA0003</t>
  </si>
  <si>
    <t>Ease Release 205 - Pint Unit</t>
  </si>
  <si>
    <t>HD-CA0004</t>
  </si>
  <si>
    <t>EasyFlo Clear 3.8lbs</t>
  </si>
  <si>
    <t>EFLOCLR</t>
  </si>
  <si>
    <t>HD-CA0005</t>
  </si>
  <si>
    <t>EasyFlo Clear 76lbs</t>
  </si>
  <si>
    <t>EFCLR</t>
  </si>
  <si>
    <t>HD-EX0001</t>
  </si>
  <si>
    <t>Extrusion, Aluminum, 20mm x 20mm x 420mm</t>
  </si>
  <si>
    <t>HFS5-2020-420</t>
  </si>
  <si>
    <t>HD-EX0002</t>
  </si>
  <si>
    <t>Extrusion, Aluminum, 20mm x 20mm x 420mm, Tapped M5x0.8 on Both Ends, 5mm hole drilled 70 mm from each end</t>
  </si>
  <si>
    <t>HFS5-2020-420-TPW</t>
  </si>
  <si>
    <t>HD-EX0003</t>
  </si>
  <si>
    <t>Extrusion, Aluminum, 20mm x 20mm x 340mm, Tapped M5x0.8 on Both Ends</t>
  </si>
  <si>
    <t>HFS5-2020-340-TPW</t>
  </si>
  <si>
    <t>HD-EX0004</t>
  </si>
  <si>
    <t>Extrusion, Aluminum, 20mm x 20mm x 300mm, Tapped M5x0.8 on Both Ends</t>
  </si>
  <si>
    <t>HFS5-2020-300-TPW</t>
  </si>
  <si>
    <t>HD-EX0005</t>
  </si>
  <si>
    <t>Extrusion, Aluminum, 20mm x 20mm x 400mm</t>
  </si>
  <si>
    <t>HD-EX0006</t>
  </si>
  <si>
    <t>Extrusion, Aluminum, 20mm x 20mm x 500mm</t>
  </si>
  <si>
    <t>HD-EX0007</t>
  </si>
  <si>
    <t>80/20 Size 20-2020 extrusion Cut to 265 mm long Tapped M5x0.8 both ends</t>
  </si>
  <si>
    <t>20-2020x265-TR(M5)TL(M5)</t>
  </si>
  <si>
    <t>HD-EX0008</t>
  </si>
  <si>
    <t>80/20 Size 20-2020 extrusion Cut to 300 mm long Tapped M5x0.8 both ends</t>
  </si>
  <si>
    <t>20-2020x300-TR(M5)TL(M5)</t>
  </si>
  <si>
    <t>HD-EX0009</t>
  </si>
  <si>
    <t>80/20 Size 20-2020 extrusion Cut to 380 mm long</t>
  </si>
  <si>
    <t>20-2020x380</t>
  </si>
  <si>
    <t>HD-EX0010</t>
  </si>
  <si>
    <t>Aluminum Frame, extrusion 20mm x 20mm x 500mm, black</t>
  </si>
  <si>
    <t>HFSB5-2020-500</t>
  </si>
  <si>
    <t>HD-EX0011</t>
  </si>
  <si>
    <t>Aluminum Frame LTP, extrusion 20mm x 20mm x 500mm,Tapped M5x0.8 on one End, black</t>
  </si>
  <si>
    <t>HFSB5-2020-500-LTP</t>
  </si>
  <si>
    <t>HD-EX0012</t>
  </si>
  <si>
    <t>Aluminum Frame TPW, extrusion 20mm x 20mm x 500mm,Tapped M5x0.8 on Both Ends, Black (Ends of extrusion must be free of anodize)</t>
  </si>
  <si>
    <t>HFSB5-2020-500-TPW</t>
  </si>
  <si>
    <t>HD-EX0013</t>
  </si>
  <si>
    <t>80/20 Size 20-2020 extrusion Cut to 385 mm long Tapped M5x0.8 both ends 5mm hole drilled 70 mm from each end</t>
  </si>
  <si>
    <t>FFP-1581</t>
  </si>
  <si>
    <t>HD-EX0014</t>
  </si>
  <si>
    <t>80/0 Size 20-2020 extrusion Cut to 420 mm long</t>
  </si>
  <si>
    <t>HD-EX0015</t>
  </si>
  <si>
    <t>Architectural Aluminum, (Alloy 6063), 1/8" thick x 1/2" width, 8' length</t>
  </si>
  <si>
    <t>89755K21</t>
  </si>
  <si>
    <t>HD-EX0016</t>
  </si>
  <si>
    <t>Extrusion, Aluminum, 20mm x 20mm x 300mm, Tapped M5 on both ends</t>
  </si>
  <si>
    <t>HD-EX0017</t>
  </si>
  <si>
    <t>Extrusion, Aluminum, 20mm x 20mm x 340mm, Tapped M5 on both ends</t>
  </si>
  <si>
    <t>HD-EX0018</t>
  </si>
  <si>
    <t>Architectural Aluminum (Alloy 6063), 1/8" thick x 1-1/4" width, 8' length</t>
  </si>
  <si>
    <t>89755K29</t>
  </si>
  <si>
    <t>HD-EX0019</t>
  </si>
  <si>
    <t>Low-Carbon Steel Rectangular Bar 3/16" Thick, 1-3/4" Width, 3' Length</t>
  </si>
  <si>
    <t>8910K532</t>
  </si>
  <si>
    <t>HD-EX0020</t>
  </si>
  <si>
    <t>Low-Carbon Steel Rectangular Bar 3/16" Thick, 1-3/4" Width, 1-3/4" Length</t>
  </si>
  <si>
    <t>HD-EX0021</t>
  </si>
  <si>
    <t>Foot Bases, for aluminum frame, HLFC8-4545</t>
  </si>
  <si>
    <t>HD-EX0022</t>
  </si>
  <si>
    <t>Adjuster Pads, for aluminum frame, NFJN12-100</t>
  </si>
  <si>
    <t>HD-EX0023</t>
  </si>
  <si>
    <t>Foot Base, for aluminum frame, HLF8-4590-16</t>
  </si>
  <si>
    <t>HD-EX0024</t>
  </si>
  <si>
    <t>Leveling Mounts, for aluminum frame, NFJN16-100</t>
  </si>
  <si>
    <t>HD-EX0025</t>
  </si>
  <si>
    <t>High Radidity aluminum frame, GFS8-4545-2500</t>
  </si>
  <si>
    <t>HD-EX0026</t>
  </si>
  <si>
    <t>High Radidity Aluminum Frame, GFS8-4590-2500-LTP</t>
  </si>
  <si>
    <t>HD-EX0027</t>
  </si>
  <si>
    <t>High Radidity Aluminum Frame, GFS8-4545-2090-RSV-LSV</t>
  </si>
  <si>
    <t>HD-EX0028</t>
  </si>
  <si>
    <t>High Radidity Aluminum Frame, GFS8-454-3048</t>
  </si>
  <si>
    <t>HD-EX0029</t>
  </si>
  <si>
    <t>High Radidity Aluminum Frame, GFS8-4545-165-RSV</t>
  </si>
  <si>
    <t>HD-EX0030</t>
  </si>
  <si>
    <t>High Radidity Aluminum Frame, GFS8-4545-775-RSV-LSV</t>
  </si>
  <si>
    <t>HD-EX0031</t>
  </si>
  <si>
    <t>High Radidity Aluminum Frame, GFS8-4545-910</t>
  </si>
  <si>
    <t>HD-EX0032</t>
  </si>
  <si>
    <t>High Radidity Aluminum Frame, GFS8-4545-910-RSV-LSV</t>
  </si>
  <si>
    <t>HD-EX0038</t>
  </si>
  <si>
    <t>Assembly Bracket Slot Width 10, HBLFSN8-45</t>
  </si>
  <si>
    <t>HD-EX0040</t>
  </si>
  <si>
    <t>Assembly Service for Aluminum Frames, HDJFSN8-45</t>
  </si>
  <si>
    <t>HD-EX0042</t>
  </si>
  <si>
    <t>Hinges for Heavy Duty Use, SHHPSZ8-45</t>
  </si>
  <si>
    <t>HD-EX0043</t>
  </si>
  <si>
    <t>Pulls for Aluminum Frames, UWANSGF160-8</t>
  </si>
  <si>
    <t>HD-EX0045</t>
  </si>
  <si>
    <t>Accessories for Aluminum Frames, HSCPF5H-S-2000</t>
  </si>
  <si>
    <t>HD-EX0046</t>
  </si>
  <si>
    <t>Accessories for Aluminum Frames, HFCN8PACK</t>
  </si>
  <si>
    <t>HD-EX0049</t>
  </si>
  <si>
    <t>Planel Clamps, for aluminum frames, HSCPF5H-S-3000</t>
  </si>
  <si>
    <t>HD-EX0050</t>
  </si>
  <si>
    <t>Nuts for Aluminum Frames, HNTAP5-5</t>
  </si>
  <si>
    <t>HNTAP5-5</t>
  </si>
  <si>
    <t>HD-EX0054</t>
  </si>
  <si>
    <t>Aluminum Frame, extrusion 20mm x 20mm x 580mm, black, tapped on both ends</t>
  </si>
  <si>
    <t>HFSB5-2020-580-TPW</t>
  </si>
  <si>
    <t>HFS5-2020-580</t>
  </si>
  <si>
    <t>HD-EX0055</t>
  </si>
  <si>
    <t>Aluminum Frame, extrusion 20mm x 20mm x 675mm, black, tapped on both ends</t>
  </si>
  <si>
    <t>HFSB5-2020-675-TPW</t>
  </si>
  <si>
    <t>HFS5-2020-675</t>
  </si>
  <si>
    <t>HD-EX0056</t>
  </si>
  <si>
    <t>Aluminum Frame, extrusion 20mm x 20mm x 800mm, black, tapped on both ends</t>
  </si>
  <si>
    <t>HFSB5-2020-800-TPW</t>
  </si>
  <si>
    <t>HFS5-2020-800</t>
  </si>
  <si>
    <t>HD-EX0057</t>
  </si>
  <si>
    <t>Extrusion, Aluminum, 20mm x 20mm x 520mm, black</t>
  </si>
  <si>
    <t>HFSB5-2020-520</t>
  </si>
  <si>
    <t>HD-EX0058</t>
  </si>
  <si>
    <t>Extrusion, Aluminum, 20mm x 20mm x 795mm, black</t>
  </si>
  <si>
    <t>HFSB5-2020-795</t>
  </si>
  <si>
    <t>HD-EX0059</t>
  </si>
  <si>
    <t>Aluminum Frame TPW, extrusion 20mm x 20mm x 545mm,Tapped M5x0.8 on Both Ends, Black (Ends of extrusion must be free of anodize)</t>
  </si>
  <si>
    <t>HFSB5-2020-545-TPW</t>
  </si>
  <si>
    <t>HD-EX0060</t>
  </si>
  <si>
    <t>Extrusion, Aluminum, 20mm x 20mm x 510mm, Black</t>
  </si>
  <si>
    <t>HFSB5-2020-510</t>
  </si>
  <si>
    <t>HD-EX0061</t>
  </si>
  <si>
    <t>T-Slot Extrusion, Aluminum, 20mm x 20mm x 510mm, Black</t>
  </si>
  <si>
    <t>2020M CTL</t>
  </si>
  <si>
    <t>HD-EX0062</t>
  </si>
  <si>
    <t>T-Slot Aluminum Frame TPW, Extrusion 20mm x 20mm x 500mm,Tapped M5x0.8 on Both Ends, Black (Ends free of anodize)</t>
  </si>
  <si>
    <t>2020M 2 Tap</t>
  </si>
  <si>
    <t>HD-EX0063</t>
  </si>
  <si>
    <t>T-Slot Aluminum Frame LTP, Extrusion 20mm x 20mm x 500mm,Tapped M5x0.8 on One End, Black</t>
  </si>
  <si>
    <t>2020M 1 Tap</t>
  </si>
  <si>
    <t>HD-EX0064</t>
  </si>
  <si>
    <t>Steel Straight Line Action Clamp, 100 lb Holding Capacity</t>
  </si>
  <si>
    <t>303656-131665</t>
  </si>
  <si>
    <t>HD-EX0065</t>
  </si>
  <si>
    <t>T-Slots Kit</t>
  </si>
  <si>
    <t>HD-MS0000</t>
  </si>
  <si>
    <t>Metric Compression Spring, Music Wire, 22MM Overall, 9.25MM OD, 1.25MM Wire, Packs of 5</t>
  </si>
  <si>
    <t>94125K614</t>
  </si>
  <si>
    <t>HD-MS0001</t>
  </si>
  <si>
    <t>(Old, use HD-MS0027) Spring, Extruder,  6mm OD, 0.8mm WD, 9.7mm FL</t>
  </si>
  <si>
    <t>C0240-032-038-M</t>
  </si>
  <si>
    <t>HD-MS0002-1</t>
  </si>
  <si>
    <t>Borosilicate Glass Bed 200x214mm x 1/8" Thick</t>
  </si>
  <si>
    <t>ASG2109</t>
  </si>
  <si>
    <t>HD-MS0002-2</t>
  </si>
  <si>
    <t>Borosilicate Glass Bed 280x280mm x 1/8" Thick</t>
  </si>
  <si>
    <t>MISCPART</t>
  </si>
  <si>
    <t>HD-MS0002-3</t>
  </si>
  <si>
    <t>Borosilicate Glass Bed 300mm x 300mm x 1/8"</t>
  </si>
  <si>
    <t>HD-MS0002-4</t>
  </si>
  <si>
    <t>Taz - Borosilicate Glass Bed 300mm x 300mm x +/-.76mm (11.811" x 11.811" +/-.030") Edges Ground and Chamfered</t>
  </si>
  <si>
    <t>03121181X1181G/C</t>
  </si>
  <si>
    <t>HD-MS0002-5</t>
  </si>
  <si>
    <t>Taz - Borosilicate Glass Bed 300mm x 300mm x +/-.76mm (11.811" x 11.811" +/-.030") With PEI Lamination Applied</t>
  </si>
  <si>
    <t>HD-MS0002-6</t>
  </si>
  <si>
    <t>Lamination Service, Customer Supplied MaterialTaz - Borosilicate Glass Bed 300mm x 300mm x +/-.76mm (11.811" x 11.811" +/-.030")</t>
  </si>
  <si>
    <t>HD-MS0003</t>
  </si>
  <si>
    <t>Kapton Tape, 90mm Wide, 400mm</t>
  </si>
  <si>
    <t>HD-MS0004</t>
  </si>
  <si>
    <t>Kapton Tape, 20mm Wide, 250mm</t>
  </si>
  <si>
    <t>KPT-3/4</t>
  </si>
  <si>
    <t>HD-MS0005</t>
  </si>
  <si>
    <t>Kapton Tape, 90mm Wide</t>
  </si>
  <si>
    <t>HD-MS0006</t>
  </si>
  <si>
    <t>Kapton Tape, 20mm Wide, roll</t>
  </si>
  <si>
    <t>HD-MS0007</t>
  </si>
  <si>
    <t>Binder Clips</t>
  </si>
  <si>
    <t>12755T72</t>
  </si>
  <si>
    <t>HD-MS0008</t>
  </si>
  <si>
    <t>Anti-Seize</t>
  </si>
  <si>
    <t>ALE-0000021</t>
  </si>
  <si>
    <t>HD-MS0010</t>
  </si>
  <si>
    <t>Zip Tie, 4"</t>
  </si>
  <si>
    <t>7130K52</t>
  </si>
  <si>
    <t>HD-MS0011</t>
  </si>
  <si>
    <t>Standoff, Female Unthreaded Round</t>
  </si>
  <si>
    <t>92510A767</t>
  </si>
  <si>
    <t>HD-MS0012</t>
  </si>
  <si>
    <t>Nylon Standoffs</t>
  </si>
  <si>
    <t>94639A301</t>
  </si>
  <si>
    <t>HD-MS0013</t>
  </si>
  <si>
    <t>608 Bearing pce</t>
  </si>
  <si>
    <t>100SKATE</t>
  </si>
  <si>
    <t>HD-MS0014</t>
  </si>
  <si>
    <t>Anti-Seize Squirt</t>
  </si>
  <si>
    <t>g</t>
  </si>
  <si>
    <t>HD-MS0015</t>
  </si>
  <si>
    <t>Loctite, blue</t>
  </si>
  <si>
    <t>HD-MS0016</t>
  </si>
  <si>
    <t>Insulation, fiberglass pipe wrap, 1/2" x 3"</t>
  </si>
  <si>
    <t>4478K1</t>
  </si>
  <si>
    <t>HD-MS0017</t>
  </si>
  <si>
    <t>Zip Tie, 8"</t>
  </si>
  <si>
    <t>7130K32</t>
  </si>
  <si>
    <t>HD-MS0018</t>
  </si>
  <si>
    <t>Type 302 Stainless Steel Compression Spring, 1.0" L, .156" OD, .016" Wire Diameter  pkg 6</t>
  </si>
  <si>
    <t>1986K1</t>
  </si>
  <si>
    <t>HD-MS0019</t>
  </si>
  <si>
    <t>Gray PVC (Type I) Sheet, 3/8" Thick, 12" X 24"</t>
  </si>
  <si>
    <t>8747K127</t>
  </si>
  <si>
    <t>HD-MS0020</t>
  </si>
  <si>
    <t>Kapton Tape 3 1/2" x 36 yds</t>
  </si>
  <si>
    <t>KPT-3 1/2</t>
  </si>
  <si>
    <t>HD-MS0021</t>
  </si>
  <si>
    <t>PEEK 1000 Round Rod, Tan, 3/8" OD, 48" Length</t>
  </si>
  <si>
    <t>B0013HJBGS</t>
  </si>
  <si>
    <t>HD-MS0022</t>
  </si>
  <si>
    <t>Extreme Temp Foil Tape, 1 In x 5 Yd</t>
  </si>
  <si>
    <t>HD-MS00225</t>
  </si>
  <si>
    <t>Spring, Extruder, 6mm OD, 0.8mm WD, 9.7mm FL, 6 pack</t>
  </si>
  <si>
    <t>pkg, 6</t>
  </si>
  <si>
    <t>HD-MS0023</t>
  </si>
  <si>
    <t>Aluminium T5 Pulleys, Matt Smith</t>
  </si>
  <si>
    <t>HD-MS0024</t>
  </si>
  <si>
    <t>Reprap T5 Alum. Extruded Pulley w/5mm shaft</t>
  </si>
  <si>
    <t>HD-MS0025</t>
  </si>
  <si>
    <t>T5 Timing Belt Pulley</t>
  </si>
  <si>
    <t>QPMT5A16010F06</t>
  </si>
  <si>
    <t>HD-MS0027</t>
  </si>
  <si>
    <t>Extruder Comp Spring - Music Wire, Extruder, 6mm OD, 0.8mm WD, 9.7mm FL</t>
  </si>
  <si>
    <t>C0240-032-0380-M</t>
  </si>
  <si>
    <t>Associated Spring</t>
  </si>
  <si>
    <t>C02400320380M</t>
  </si>
  <si>
    <t>HD-MS0028</t>
  </si>
  <si>
    <t>Heat Bed Comp Spring - Music Wire</t>
  </si>
  <si>
    <t>ALE-0000098</t>
  </si>
  <si>
    <t>HD-MS0029</t>
  </si>
  <si>
    <t>Standoff, Aluminum for M5, OD 10mm, 30mm Long, 4 Pack</t>
  </si>
  <si>
    <t>HD-MS0030</t>
  </si>
  <si>
    <t>Metric Brass Heat-Set Insert for Plastics Tapered, M3-.5 Internal Thread, 3.8mm Length</t>
  </si>
  <si>
    <t>94180A331</t>
  </si>
  <si>
    <t>Penn Engineering</t>
  </si>
  <si>
    <t>IUBB-M3-1</t>
  </si>
  <si>
    <t>CEH</t>
  </si>
  <si>
    <t xml:space="preserve"> Fastenal  1500 Pcs 10/8 34000 pcs 10/12  180,000 delivery 12/8/15  completes liability with fastenal moving to CEH for 2016</t>
  </si>
  <si>
    <t>HD-MS0031</t>
  </si>
  <si>
    <t>Metric Press-Fit Plastic Thumb Screw Head Knurled, Black, Fits M4 Screw, 13mm A, 5.5mm B</t>
  </si>
  <si>
    <t>ALE-0000070</t>
  </si>
  <si>
    <t>91175A062</t>
  </si>
  <si>
    <t>HD-MS0032</t>
  </si>
  <si>
    <t>Standard Nylon Cable Tie 6" L, 1-1/2" Bundle Dia, 18# Tensile Strg, UV Black</t>
  </si>
  <si>
    <t>7130K42</t>
  </si>
  <si>
    <t>HD-MS0033</t>
  </si>
  <si>
    <t>GT2, 16 Teeth, timing pulley, AL</t>
  </si>
  <si>
    <t>ALE-0000242</t>
  </si>
  <si>
    <t>16-2P06M6CA5 5MM BORE ALUMINUM</t>
  </si>
  <si>
    <t>#VALUE!</t>
  </si>
  <si>
    <t>HD-MS0034</t>
  </si>
  <si>
    <t>Metric Press-Fit Plastic Thumb Screw Head, Knurled, Black, Fits M8 Screw, 26MM A, 9.8MM B, packs of 25</t>
  </si>
  <si>
    <t>91175A660</t>
  </si>
  <si>
    <t>HD-MS0035</t>
  </si>
  <si>
    <t>3/32" Clear Annealed Cut Size Glass (7 7/8" x 8 1/2")</t>
  </si>
  <si>
    <t>WGCLRCUT-3/32"</t>
  </si>
  <si>
    <t>HD-MS0036</t>
  </si>
  <si>
    <t>Binder Clip, Steel, 3/4" Width, 5/16" Jaw Opening, Boxes of 12</t>
  </si>
  <si>
    <t>HD-MS0037</t>
  </si>
  <si>
    <t>Carabiner 5/16"</t>
  </si>
  <si>
    <t>HD-MS0038</t>
  </si>
  <si>
    <t>Chain Links, 8'</t>
  </si>
  <si>
    <t>HD-MS0039</t>
  </si>
  <si>
    <t>Eye Bolt</t>
  </si>
  <si>
    <t>HD-MS0040</t>
  </si>
  <si>
    <t>GT2, 36 Teeth, timing pulley</t>
  </si>
  <si>
    <t>A 6Z51M036DF0605</t>
  </si>
  <si>
    <t>HD-MS0041</t>
  </si>
  <si>
    <t>Spring, 7.5mm OD, 1.24mm WD, 17mm FL</t>
  </si>
  <si>
    <t>HD-MS0042</t>
  </si>
  <si>
    <t>Standoff, Aluminum for M6, OD 13mm, 13mm Long, ID 6.3mm</t>
  </si>
  <si>
    <t>HD-MS0043</t>
  </si>
  <si>
    <t>Thrust Bearing, Stainless Steel, 16mm OD, 8mm ID, 4.92mm thick</t>
  </si>
  <si>
    <t>6655K74</t>
  </si>
  <si>
    <t>HD-MS0044</t>
  </si>
  <si>
    <t>Toggle Bolt</t>
  </si>
  <si>
    <t>HD-MS0045</t>
  </si>
  <si>
    <t>Tool Holder Hook</t>
  </si>
  <si>
    <t>HD-MS0046</t>
  </si>
  <si>
    <t>TWINCAM Speed Bearings ABEC5</t>
  </si>
  <si>
    <t>HD-MS0047</t>
  </si>
  <si>
    <t>INS MATERIAL,HEATSHRINK,1/8</t>
  </si>
  <si>
    <t>FIT221V1/8 BK103</t>
  </si>
  <si>
    <t>HD-MS0048</t>
  </si>
  <si>
    <t>18" FLR ORANGE CABLE TIES 500/PK</t>
  </si>
  <si>
    <t>S-12356FO</t>
  </si>
  <si>
    <t>HD-MS0049</t>
  </si>
  <si>
    <t>Steel Compression Spring, Zinc-Plated Music Wire, 1.00" L, .420" OD, .047" Wire, Packs of 12</t>
  </si>
  <si>
    <t>9657K308</t>
  </si>
  <si>
    <t>HD-MS0051</t>
  </si>
  <si>
    <t>Steel Compression Spring, Zinc-Plated Music Wire, 1.25" L, .250" OD, .023" Wire Diameter, Packs of 12</t>
  </si>
  <si>
    <t>9657K112</t>
  </si>
  <si>
    <t>HD-MS0052</t>
  </si>
  <si>
    <t>Steel Compression Spring, Zinc-Plated Music Wire, 1.75" L, .480" OD, .045" Wire</t>
  </si>
  <si>
    <t>9657K371</t>
  </si>
  <si>
    <t>HD-MS0053</t>
  </si>
  <si>
    <t>Compression Spring, 0.24 OD</t>
  </si>
  <si>
    <t>ALE-0000184</t>
  </si>
  <si>
    <t>HD-MS0054</t>
  </si>
  <si>
    <t>Bumper Square, rubber</t>
  </si>
  <si>
    <t>V10R87-B08130</t>
  </si>
  <si>
    <t>BS-19Black</t>
  </si>
  <si>
    <t>HD-MS0055</t>
  </si>
  <si>
    <t>Metric Press-Fit Plastic Thumb Screw Head Knurled, Black, Fits M5 Screw, 16mm A, 6.5mm B</t>
  </si>
  <si>
    <t>NS-SHE#8398930B</t>
  </si>
  <si>
    <t>11225-04232</t>
  </si>
  <si>
    <t>HD-MS0058</t>
  </si>
  <si>
    <t>Wire Tie, 8" Black, pk 100</t>
  </si>
  <si>
    <t>63126</t>
  </si>
  <si>
    <t>APU-08-18-0-M</t>
  </si>
  <si>
    <t>McMaster</t>
  </si>
  <si>
    <t>HD-MS0059</t>
  </si>
  <si>
    <t>Standard Nylon Cable Tie, 7-1/2" L, 1-7/8" Bundle Diameter, 50# Tensile Strength, Black</t>
  </si>
  <si>
    <t>7130K59</t>
  </si>
  <si>
    <t>HD-MS0060</t>
  </si>
  <si>
    <t>Metric Brass Heat-Set Insert For Plastics Tapered, M5-.8 Internal Thread, 11.1mm Length</t>
  </si>
  <si>
    <t>94180A363</t>
  </si>
  <si>
    <t>HD-MS0061</t>
  </si>
  <si>
    <t>KNOB CLR/MATTE .50"DIA 6MM SHAFT</t>
  </si>
  <si>
    <t>226-3128-ND</t>
  </si>
  <si>
    <t>HD-MS0062</t>
  </si>
  <si>
    <t>Metric Aluminum Unthreaded Spacer, 8MM OD, 8MM Length, M5 Screw Size</t>
  </si>
  <si>
    <t>94669A757</t>
  </si>
  <si>
    <t>HD-MS0063</t>
  </si>
  <si>
    <t>Compression Spring - Music Wire</t>
  </si>
  <si>
    <t>C0240-045-1000-M</t>
  </si>
  <si>
    <t>HD-MS0064</t>
  </si>
  <si>
    <t>PET Tape, 12"x12" sheet, green, 5 pack DO NOT USE</t>
  </si>
  <si>
    <t>HD-MS0065</t>
  </si>
  <si>
    <t>Metric Aluminum Unthreaded Spacer, 10MM OD, 30MM length, M5 Screw sz</t>
  </si>
  <si>
    <t>94669A146</t>
  </si>
  <si>
    <t>HD-MS0066</t>
  </si>
  <si>
    <t>Metric Aluminum Unthreaded Spacer 4.5mm Od, 16mm length, M3 screw sz</t>
  </si>
  <si>
    <t>94669A111</t>
  </si>
  <si>
    <t>HD-MS0067</t>
  </si>
  <si>
    <t>1 in. x 2 ft. Galvanized Steel Pipe</t>
  </si>
  <si>
    <t>HD-MS0068</t>
  </si>
  <si>
    <t>1/2 in. x 2 ft. x 2 ft. Medium Density Fiberboard Handy Panel</t>
  </si>
  <si>
    <t>HD-MS0069</t>
  </si>
  <si>
    <t>1/2 in. x 2 ft. x 4 ft. Medium Density Fiberboard Handy Panel</t>
  </si>
  <si>
    <t>HD-MS0070</t>
  </si>
  <si>
    <t>1/2", 2'x4', MDF Project Panel</t>
  </si>
  <si>
    <t>HD-MS0071</t>
  </si>
  <si>
    <t>Budaschnozzle - Lower Insulator</t>
  </si>
  <si>
    <t>HD-MS0072</t>
  </si>
  <si>
    <t>10.02mm Bore, 15.9mm Panel hole dia, Self Lubricating Bronze Bearing.</t>
  </si>
  <si>
    <t>A 7Z41MPSB10M</t>
  </si>
  <si>
    <t>HD-MS0073</t>
  </si>
  <si>
    <t>100 608ZZ Skateboard/Inline Skate/Rollerblade/Hockey Bearing Ball Bearings</t>
  </si>
  <si>
    <t>100Skate</t>
  </si>
  <si>
    <t>HD-MS0074</t>
  </si>
  <si>
    <t>12" x 12" Sheet 8992, clear poly liner, 800 sheet minimum PET</t>
  </si>
  <si>
    <t>HD-MS0075</t>
  </si>
  <si>
    <t>3/8" x 7/8" x 9/32" Miniature Ball Bearings, Shielded</t>
  </si>
  <si>
    <t>R6ZZ</t>
  </si>
  <si>
    <t>HD-MS0076</t>
  </si>
  <si>
    <t>4" FLR ORANGE CABLE TIES 1M/PK</t>
  </si>
  <si>
    <t>S-2151FO</t>
  </si>
  <si>
    <t>HD-MS0077</t>
  </si>
  <si>
    <t>5" Blue Plastic Pre-Cut Twist Ties</t>
  </si>
  <si>
    <t>S-3810BLU</t>
  </si>
  <si>
    <t>HD-MS0078</t>
  </si>
  <si>
    <t>608 Bearing, Pack of 8</t>
  </si>
  <si>
    <t>HD-MS0079</t>
  </si>
  <si>
    <t>8.03mm Bore, 15.9mm Panel hole dia, Self Lubricating Acetal Bearing</t>
  </si>
  <si>
    <t>A 7Z44MPSD08MAF</t>
  </si>
  <si>
    <t>HD-MS0080</t>
  </si>
  <si>
    <t>Band Heaters Mica-Insulated Nozzle and Barrel Dia 1 1/2In,W 1In,120V</t>
  </si>
  <si>
    <t>G3026423</t>
  </si>
  <si>
    <t>HD-MS0081</t>
  </si>
  <si>
    <t>Black Pipe Nipples, statdard sz, 1/2" x 3-1/2"</t>
  </si>
  <si>
    <t>HD-MS0082</t>
  </si>
  <si>
    <t>Black pipe Nipples , Standard sz 1/2" x 5-1/2"</t>
  </si>
  <si>
    <t>HD-MS0083</t>
  </si>
  <si>
    <t>Borosilicate Glass Bed 214mm x 200mm x 3.5mm</t>
  </si>
  <si>
    <t>HD-MS0084</t>
  </si>
  <si>
    <t>Borosilicate Glass Plate, 200mmx214mmx1/8" thick, frosted</t>
  </si>
  <si>
    <t>HD-MS0085</t>
  </si>
  <si>
    <t>Bronze Flanged Sleeve Bearing, metric 932, 8MM shaft diameter, 11MM OD, 10MM Length</t>
  </si>
  <si>
    <t>5448T2</t>
  </si>
  <si>
    <t>HD-MS0087</t>
  </si>
  <si>
    <t>Bumper Feet BS-15 (Single Sheet)</t>
  </si>
  <si>
    <t>BS-15</t>
  </si>
  <si>
    <t>HD-MS0089</t>
  </si>
  <si>
    <t>Cambell Welded Ring, 1", #7 nickel</t>
  </si>
  <si>
    <t>HD-MS0090</t>
  </si>
  <si>
    <t>"CAMPBELL" SPRING SNAP LINK</t>
  </si>
  <si>
    <t>HD-MS0091</t>
  </si>
  <si>
    <t>CLIP AUTO ANALYZER COPPER 20A</t>
  </si>
  <si>
    <t>314-1030-ND</t>
  </si>
  <si>
    <t>HD-MS0093</t>
  </si>
  <si>
    <t>Extreme-Pressure Forged Steel Threaded Fitting, 1/2 Pipe sz, Coupling</t>
  </si>
  <si>
    <t>43455K63</t>
  </si>
  <si>
    <t>HD-MS0094</t>
  </si>
  <si>
    <t>Fasteners</t>
  </si>
  <si>
    <t>HD-MS0095</t>
  </si>
  <si>
    <t>Fill Valve &amp; Flapper Kit</t>
  </si>
  <si>
    <t>HD-MS0096</t>
  </si>
  <si>
    <t>Fixed Single Pulley 1.5 HD</t>
  </si>
  <si>
    <t>HD-MS0097</t>
  </si>
  <si>
    <t>HDX 12 ft. Ratchet Tie-Downs (4-Pack)</t>
  </si>
  <si>
    <t>HD-MS0098</t>
  </si>
  <si>
    <t>High Torque Timing Pulley</t>
  </si>
  <si>
    <t>HD-MS0099</t>
  </si>
  <si>
    <t>Impact-Resistant Garolite (CE), 1/4" Thick, 12" X 12:</t>
  </si>
  <si>
    <t>849K23</t>
  </si>
  <si>
    <t>HD-MS0100</t>
  </si>
  <si>
    <t>INSUL FOR BU-48,50,51,55,95 BK</t>
  </si>
  <si>
    <t>314-1031-ND</t>
  </si>
  <si>
    <t>HD-MS0101</t>
  </si>
  <si>
    <t>INSUL FOR BU-48,50,51,55,95 RED</t>
  </si>
  <si>
    <t>314-1032-ND</t>
  </si>
  <si>
    <t>HD-MS0102</t>
  </si>
  <si>
    <t>Link Chain Quick, 1/4"</t>
  </si>
  <si>
    <t>HD-MS0103</t>
  </si>
  <si>
    <t>LM10UU 10mm Linear Ball Bearing, pkg 10, jamesbondtb</t>
  </si>
  <si>
    <t>HD-MS0104</t>
  </si>
  <si>
    <t>Low-Pressure Steel Threaded Pipe Fitting 1/2 Pipe Size, Fully Threaded Coupling, Black</t>
  </si>
  <si>
    <t>46685K264</t>
  </si>
  <si>
    <t>HD-MS0105</t>
  </si>
  <si>
    <t>Machinable Garolite (LE), 1/8" Thick, 12" x 12"</t>
  </si>
  <si>
    <t>8474K121</t>
  </si>
  <si>
    <t>HD-MS0106</t>
  </si>
  <si>
    <t>Metric High-Speed Steel Hand Tap Bottoming, 10 X 1mm, D3 Pitch Dia, 4 Flute</t>
  </si>
  <si>
    <t>26015A199</t>
  </si>
  <si>
    <t>HD-MS0107</t>
  </si>
  <si>
    <t>Metric Nylon Unthreaded Spacer 4.5MM OD, 4MM Length, M2.5 Screw Size</t>
  </si>
  <si>
    <t>93657a0704</t>
  </si>
  <si>
    <t>HD-MS0108</t>
  </si>
  <si>
    <t>Multipurpose Garolite (G-10), 1/4" Thick, 12" X 12"</t>
  </si>
  <si>
    <t>9910T31</t>
  </si>
  <si>
    <t>HD-MS0109</t>
  </si>
  <si>
    <t>Poron Strip, long</t>
  </si>
  <si>
    <t>/SCE-42-8</t>
  </si>
  <si>
    <t>HD-MS0111</t>
  </si>
  <si>
    <t>Rigid Carbon Fiber Sheet, 1/16" Thick, 12" X 12"</t>
  </si>
  <si>
    <t>8181K14</t>
  </si>
  <si>
    <t>HD-MS0112</t>
  </si>
  <si>
    <t>RUB FT, ADHESIV BLK 100 PCS, PK</t>
  </si>
  <si>
    <t>pkg, 100</t>
  </si>
  <si>
    <t>HD-MS0113</t>
  </si>
  <si>
    <t>Set Screw TY Coupling</t>
  </si>
  <si>
    <t>S50TLS-50P18P25</t>
  </si>
  <si>
    <t>HD-MS0114</t>
  </si>
  <si>
    <t>SF-1216-5 3/8"IDx1/2"OD Powder Metal Bronze Flange Bearing</t>
  </si>
  <si>
    <t>HD-MS0115</t>
  </si>
  <si>
    <t>Shielded 8x22x7, Miniature Ball Bearings</t>
  </si>
  <si>
    <t>608ZZ10</t>
  </si>
  <si>
    <t>HD-MS0116</t>
  </si>
  <si>
    <t>Sorbothane Rubber Bumper, non-skid feet, duro 50, urethane coating</t>
  </si>
  <si>
    <t>pkg, 16</t>
  </si>
  <si>
    <t>0510111-50-16-PSA-U</t>
  </si>
  <si>
    <t>HD-MS0117</t>
  </si>
  <si>
    <t>Sorbothane Rubber Bumper, non-skid feet, duro 70</t>
  </si>
  <si>
    <t>0510111-70-16-PSA</t>
  </si>
  <si>
    <t>HD-MS0118</t>
  </si>
  <si>
    <t>Sorbothe Male Bumper, 4 pk, duro 50, thread M6</t>
  </si>
  <si>
    <t>pkg, 4</t>
  </si>
  <si>
    <t>M-Bumper-0510452-50</t>
  </si>
  <si>
    <t>HD-MS0119</t>
  </si>
  <si>
    <t>Standard Nylon Cable Tie 5-3/4" L, 1-3/8" Bundle Dia, 40# Tensile Strg, UV Black, packs of 100</t>
  </si>
  <si>
    <t>7130K53</t>
  </si>
  <si>
    <t>HD-MS0120</t>
  </si>
  <si>
    <t>Standard Nylon Cable Tie 8" L, 2-3/8" Bundle Dia, 40#Tensile Strength, UV Black</t>
  </si>
  <si>
    <t>7130K54</t>
  </si>
  <si>
    <t>HD-MS0121</t>
  </si>
  <si>
    <t>Standard Nylon Cable Tie, 8" Lenght, 2-1/8" Bundle Diameter, 18#Tensile Strength, UV Black, packs of 100</t>
  </si>
  <si>
    <t>HD-MS0122</t>
  </si>
  <si>
    <t>Standard Nylon Cable Tie, 8-1/2" Bundle Diameter, 120#Tensile Strength, UV Black, Packs of 50</t>
  </si>
  <si>
    <t>7130K44</t>
  </si>
  <si>
    <t>HD-MS0123</t>
  </si>
  <si>
    <t>Standard Nylon Cable Tie, 36" L, 11" Bundle Diameter, 175# Tensile Strength, White, packs of 25</t>
  </si>
  <si>
    <t>7130K22</t>
  </si>
  <si>
    <t>HD-MS0124</t>
  </si>
  <si>
    <t>Std-Wall Steel Thrd-on-One-End Pipe Nipple 1/2 Pipe Size X 12" Length</t>
  </si>
  <si>
    <t>7753K164</t>
  </si>
  <si>
    <t>HD-MS0125</t>
  </si>
  <si>
    <t>Steel Ball Bearing Plain Open for 3/8" Shaft Dia, 7/8" OD, 1/4" W</t>
  </si>
  <si>
    <t>6383K16</t>
  </si>
  <si>
    <t>HD-MS0126</t>
  </si>
  <si>
    <t>Synchromesh Cable, 304 Stainless Steel; 3.048 Pitch, 1.6mm Outside Diameter</t>
  </si>
  <si>
    <t>m</t>
  </si>
  <si>
    <t>HD-MS0127</t>
  </si>
  <si>
    <t>Syncromesh Pulley, 3.048mm pitch, 20 groves, 5mm bore, Acetal/Brass insert</t>
  </si>
  <si>
    <t>A 6P 9M0602005</t>
  </si>
  <si>
    <t>HD-MS0128</t>
  </si>
  <si>
    <t>Thread Repair Hex Dies Right Hand, M10 X 1mm, 7/8" Width Across Flats</t>
  </si>
  <si>
    <t>2573A57</t>
  </si>
  <si>
    <t>HD-MS0129</t>
  </si>
  <si>
    <t>Ultra-Flex Flexible Type 304 Stainless Steel Conduit, 5/32" ID, 1/4" OD</t>
  </si>
  <si>
    <t>54915K41</t>
  </si>
  <si>
    <t>HD-MS0130</t>
  </si>
  <si>
    <t>Ventura Bicycle Chain, 112 links</t>
  </si>
  <si>
    <t>HD-MS0131</t>
  </si>
  <si>
    <t>Ultra-Flex Flexible Type 304 Stainless Steel Conduit, 3/16" ID, 9/32" OD</t>
  </si>
  <si>
    <t>54915K42</t>
  </si>
  <si>
    <t>HD-MS0132</t>
  </si>
  <si>
    <t>Sorbothane Female Bumper, 4 pk, duro 50, thread M6, 0.85"</t>
  </si>
  <si>
    <t>HD-MS0133</t>
  </si>
  <si>
    <t>Aluminum Unthreaded Spacer 1/2" OD, 3/4" Length, #10 Screw Size</t>
  </si>
  <si>
    <t>92510A747</t>
  </si>
  <si>
    <t>HD-MS0134</t>
  </si>
  <si>
    <t>Nylon Unthreaded Spacer, 1/4" OD, 1/4" Length, #6 Screw Size, Packs of 100</t>
  </si>
  <si>
    <t>HD-MS0135</t>
  </si>
  <si>
    <t>Aluminum Female Threaded Hex Standoff, 1/4" Hex, 1" Length, 4-40 Screw Size</t>
  </si>
  <si>
    <t>91780A167</t>
  </si>
  <si>
    <t>HD-MS0137</t>
  </si>
  <si>
    <t>1/2" MPT-Solid Hex Head Plug Brass Pipe Fitting</t>
  </si>
  <si>
    <t>HD-MS0138</t>
  </si>
  <si>
    <t>14 UV Cable Ties 8P</t>
  </si>
  <si>
    <t>HD-MS0140</t>
  </si>
  <si>
    <t>Scotch® Recloseable Fasteners, Black, 2" x 3" Strips, Pack Of 3</t>
  </si>
  <si>
    <t>HD-MS0141</t>
  </si>
  <si>
    <t>Standard Metric Hex L-Key, 1.3 mm Hex, 1-3/4" Length</t>
  </si>
  <si>
    <t>7289A33</t>
  </si>
  <si>
    <t>HD-MS0142</t>
  </si>
  <si>
    <t>Ball-Point L-Key, 1.27mm Hex, 2-13/16" Blade Length</t>
  </si>
  <si>
    <t>5503A35</t>
  </si>
  <si>
    <t>HD-MS0144</t>
  </si>
  <si>
    <t>BLK/MATTE .50" DIA .250" SHAFT</t>
  </si>
  <si>
    <t>226-4088-BD</t>
  </si>
  <si>
    <t>HD-MS0145</t>
  </si>
  <si>
    <t>Tape, 12.25 x 12.25 PET, Green</t>
  </si>
  <si>
    <t>3M 8992L</t>
  </si>
  <si>
    <t>HD-MS0147</t>
  </si>
  <si>
    <t>Coupling, Set Screw, Misumi CPL16-5-5</t>
  </si>
  <si>
    <t>HD-MS0150</t>
  </si>
  <si>
    <t>Cable tie mount, White, 100pc pack</t>
  </si>
  <si>
    <t>HD-MS0157</t>
  </si>
  <si>
    <t>Thumb screw, Plastic, M5 thread, 0.8mm pitch, 20mm long, 96016A245</t>
  </si>
  <si>
    <t>11225-04230</t>
  </si>
  <si>
    <t>HD-MS0158</t>
  </si>
  <si>
    <t>Metric Brass Heat-Set Insert For Plastics Tapered, M5-.8 Internal Thread, 6.7mm Length</t>
  </si>
  <si>
    <t>94180A361</t>
  </si>
  <si>
    <t>IUBB-M5-1</t>
  </si>
  <si>
    <t xml:space="preserve"> Fastenal  10,000 Pcs 10/8  30,000 12/8 completes liability with fastenal moving to CEH for 2016</t>
  </si>
  <si>
    <t>94180A361 - As of 09/17/2014 they have a 2 week lead time on this part. I don't want to fill in because Fastenal Rep is hoping to get units from the Manufacturer sooner, just can't promise</t>
  </si>
  <si>
    <t>HD-MS0159</t>
  </si>
  <si>
    <t>Metric Type 18-8 Stainless Steel Flat Head Socket Cap Screw, M6 Size, 18mm Length, 1.00mm Pitch</t>
  </si>
  <si>
    <t>HD-MS0161</t>
  </si>
  <si>
    <t>Black Class 12.9 Socket Head Cap Screw, Alloy Steel, M8 Thread, 16MM Length, 1.25MM Pitch, 50/pk</t>
  </si>
  <si>
    <t>91290A418</t>
  </si>
  <si>
    <t>HD-MS0163</t>
  </si>
  <si>
    <t>Laminate Sheet, FR4 epoxy/glass, 13.779 x 13.779</t>
  </si>
  <si>
    <t>HD-MS0164</t>
  </si>
  <si>
    <t>Aluminum Male-Female Threaded Hex Standoff, 3/16" Hex, 3/16" Length, 4-40 Screw Size</t>
  </si>
  <si>
    <t>HD-MS0166</t>
  </si>
  <si>
    <t>Husky 3/8 in. Drive 13mm 6-Point Deep Socket</t>
  </si>
  <si>
    <t>HD-MS0167</t>
  </si>
  <si>
    <t>Husky 1/2 in. Drive 13mm 12-Point Deep Socket</t>
  </si>
  <si>
    <t>HD-MS0168</t>
  </si>
  <si>
    <t>Husky 13 mm 12-Point Metric FP Combo Wrench</t>
  </si>
  <si>
    <t>HD-MS0169</t>
  </si>
  <si>
    <t>Husky 7 in. Diagonal Pliers</t>
  </si>
  <si>
    <t>HD-MS0170</t>
  </si>
  <si>
    <t>Husky 1/4 in. Full Polish Ratchet</t>
  </si>
  <si>
    <t>HD-MS0171</t>
  </si>
  <si>
    <t>Pet Tape, 12"x12" sheet, green, 5 pack roll</t>
  </si>
  <si>
    <t>HD-MS0172</t>
  </si>
  <si>
    <t>Screw, Lead, Misumi MTSBRK12-420-F7-R8-T9-Q8-S20-E5-FE0-FW7-FY1</t>
  </si>
  <si>
    <t>MTSBRK12-420-F7-R8-T9-Q8-S20-E5-FE0-FW7-FY1</t>
  </si>
  <si>
    <t>HD-MS0173</t>
  </si>
  <si>
    <t>Nut, Lead Screw, Resin, Misumi MTSRR12</t>
  </si>
  <si>
    <t>MTSRR12</t>
  </si>
  <si>
    <t>HD-MS0174</t>
  </si>
  <si>
    <t>Spring, 7.6mm OD, 0.56mm WD, 19mm</t>
  </si>
  <si>
    <t>9657K286</t>
  </si>
  <si>
    <t>HD-MS0175</t>
  </si>
  <si>
    <t>Hardboard Pegboard without Frame, with 9/32" Diameter Holes, 36" x 24"</t>
  </si>
  <si>
    <t>18575A21</t>
  </si>
  <si>
    <t>HD-MS0176</t>
  </si>
  <si>
    <t>Zinc-Plated Steel Pegboard Hook, Single-Prong with 5-1/8" Projection packs of 20</t>
  </si>
  <si>
    <t>pkg, 20</t>
  </si>
  <si>
    <t>18535A12</t>
  </si>
  <si>
    <t>HD-MS0177</t>
  </si>
  <si>
    <t>Zinc-Plated Steel Pegboard Hook, Single-Prong with 9" Projection packs of 20</t>
  </si>
  <si>
    <t>18535A14</t>
  </si>
  <si>
    <t>HD-MS0181</t>
  </si>
  <si>
    <t>Slimline Tension &amp; Compression Force Gauge, Standard 15 lb/ 6804 G Capacity</t>
  </si>
  <si>
    <t>2115T14</t>
  </si>
  <si>
    <t>HD-MS0183</t>
  </si>
  <si>
    <t>Utilitech 200-Pack 8-in Nylon Cable Ties</t>
  </si>
  <si>
    <t>HD-MS0185</t>
  </si>
  <si>
    <t>Encoders Absolute Encoder, Bourns</t>
  </si>
  <si>
    <t>EMS22A50-B28-LS6-ND</t>
  </si>
  <si>
    <t>HD-MS0186</t>
  </si>
  <si>
    <t>Type 316 Stainless Steel Cup Point Set Screw, 6-32 Thread, 1/8" Long</t>
  </si>
  <si>
    <t>92313A142</t>
  </si>
  <si>
    <t>HD-MS0187</t>
  </si>
  <si>
    <t>Black Class 12.9 Socket Head Cap Screw, Alloy Steel, M4 Thread, 20mm Length, 0.70mm Pitch, Packs of 100</t>
  </si>
  <si>
    <t>HD-MS0189</t>
  </si>
  <si>
    <t>Black Class 12.9 Socket Head Cap Screw, Alloy Steel M4 Thread, 55mm Length, 0.70mm Pitch, Packs of 50</t>
  </si>
  <si>
    <t>HD-MS0190</t>
  </si>
  <si>
    <t>Black Class 12.9 Socket Head Cap Screw, Alloy Steel, M3 Thread, 12mm Length, 0.50mm Pitch</t>
  </si>
  <si>
    <t>HD-MS0191</t>
  </si>
  <si>
    <t>Black Class 12.9 Socket Head Cap Screw, Alloy Steel, M3 Thread, 25mm Length, 0.50mm Pitch, Packs of 100</t>
  </si>
  <si>
    <t>HD-MS0192</t>
  </si>
  <si>
    <t>1/4" Square Drive Socket, 12-Point Standard, 3/16" Size, 7/8" Overall Length, Chrome Finish</t>
  </si>
  <si>
    <t>5543A44</t>
  </si>
  <si>
    <t>HD-MS0193</t>
  </si>
  <si>
    <t>Screw, Lead, Misumi MTSBRK12-287-F7-R8-T7-Q8-S15-E5-FE0-FW10-FY1</t>
  </si>
  <si>
    <t>MTSBRK12-287-F7-R8-T7-Q8-S15-E5-FE0-FW10-FY1</t>
  </si>
  <si>
    <t>HD-MS0194</t>
  </si>
  <si>
    <t>Coupling, Set Screw, Misumi GSASL16-5-5</t>
  </si>
  <si>
    <t>GSASL16-5-5</t>
  </si>
  <si>
    <t>HD-MS0197</t>
  </si>
  <si>
    <t>Type 316 Stainless Steel Socket Head Cap Screw, M5 Thread, 12mm Length, .8mm Pitch</t>
  </si>
  <si>
    <t>MS2540012A400</t>
  </si>
  <si>
    <t>MS2540012A40000</t>
  </si>
  <si>
    <t>HD-MS0198</t>
  </si>
  <si>
    <t>Black Class 12.9 Socket Head Cap Screw, Alloy Steel, M3 Thread, 14mm Length, 0.50mm Pitch, Packs of 100</t>
  </si>
  <si>
    <t>91290A119</t>
  </si>
  <si>
    <t>HD-MS0199</t>
  </si>
  <si>
    <t>Ultem Sheet, 0.040" Thick, 12" x 12"</t>
  </si>
  <si>
    <t>8685K41</t>
  </si>
  <si>
    <t>HD-MS0200</t>
  </si>
  <si>
    <t>High-Strength Electrical Insulating Ultem 1/4" Thick, 6" x 6"</t>
  </si>
  <si>
    <t>7612K51</t>
  </si>
  <si>
    <t>HD-MS0201</t>
  </si>
  <si>
    <t>General Purpose Tap, Through Hole (Plug), 2 x 0.4mm Thread Size</t>
  </si>
  <si>
    <t>8305A78</t>
  </si>
  <si>
    <t>HD-MS0202</t>
  </si>
  <si>
    <t>General Purpose Tap, Through Hole (Plug), 3 x 0.5mm Thread Size</t>
  </si>
  <si>
    <t>8305A32</t>
  </si>
  <si>
    <t>HD-MS0203</t>
  </si>
  <si>
    <t>Steel Compression Spring, Zinc-Plated Music Wire, 1.00" Long,.300" OD,.022" Wire</t>
  </si>
  <si>
    <t>CO300-022-1000-M</t>
  </si>
  <si>
    <t>HD-MS0204</t>
  </si>
  <si>
    <t>100 Sealed Skateboard/inline/Rollerblade Skate Bearing Ball Bearings</t>
  </si>
  <si>
    <t>kit708</t>
  </si>
  <si>
    <t>HD-MS0205</t>
  </si>
  <si>
    <t>TERMINAL REEL SUPPORT PLATE</t>
  </si>
  <si>
    <t>CRK-1002</t>
  </si>
  <si>
    <t>HD-MS0206</t>
  </si>
  <si>
    <t>3M Polyester Tape Green, 50.4 in x 72 yd 3.2 mil, 1 roll per case Bulk</t>
  </si>
  <si>
    <t>HD-MS0207</t>
  </si>
  <si>
    <t>Steel Metric Ball-Nose Spring Plunger, M5x0.8 Thread, 3.4-5 lb. Nose Force</t>
  </si>
  <si>
    <t>3391A67</t>
  </si>
  <si>
    <t>HD-MS0208</t>
  </si>
  <si>
    <t>Brackets - 5 Series, Reversal Brackets with Tab</t>
  </si>
  <si>
    <t>HBLFSNB5</t>
  </si>
  <si>
    <t>HD-MS0209</t>
  </si>
  <si>
    <t>Motor Isolator, cork 2mm</t>
  </si>
  <si>
    <t>HD-MS0210</t>
  </si>
  <si>
    <t>Duralast/1/4 in. drive 13 mm. socket</t>
  </si>
  <si>
    <t>75-711</t>
  </si>
  <si>
    <t>HD-MS0211</t>
  </si>
  <si>
    <t>Borosilicate Glass Plate, 170mmx170mmx1/8"</t>
  </si>
  <si>
    <t>170X170X1/8"PLATE</t>
  </si>
  <si>
    <t>HD-MS0211-1</t>
  </si>
  <si>
    <t>Mini - Borosilicate Glass Bed 170mm x 170mm x +/-.76mm (6.693" x 6.693" +/-.030) Edges Ground and Chamfered</t>
  </si>
  <si>
    <t>03120669X0669G/C</t>
  </si>
  <si>
    <t>Allen Scientific</t>
  </si>
  <si>
    <t>HD-MS0211-2</t>
  </si>
  <si>
    <t>Mini - Borosilicate Glass Bed 170mm x 170mm x +/-.76mm (6.693" x 6.693" +/-.030) With PEI Lamination Applied</t>
  </si>
  <si>
    <t>HD-MS0211-3</t>
  </si>
  <si>
    <t>Lamination Service, Customer Supplied Material/Mini - Borosilicate Glass Bed 170mm x 170mm x +/-.76mm (6.693" x 6.693" +/-.030)</t>
  </si>
  <si>
    <t>HD-MS0212</t>
  </si>
  <si>
    <t>Aluminum hinge with screw and nut set</t>
  </si>
  <si>
    <t>HHPSN5-SET</t>
  </si>
  <si>
    <t>HD-MS0213</t>
  </si>
  <si>
    <t>Aluminum Hinge</t>
  </si>
  <si>
    <t>HHPSN5</t>
  </si>
  <si>
    <t>HD-MS0214</t>
  </si>
  <si>
    <t>Magnetic latch and plate</t>
  </si>
  <si>
    <t>HMENP</t>
  </si>
  <si>
    <t>HD-MS0215</t>
  </si>
  <si>
    <t>Handle, for sheet mount</t>
  </si>
  <si>
    <t>UWANEA10-80-27</t>
  </si>
  <si>
    <t>HD-MS0216</t>
  </si>
  <si>
    <t>Panel Clamps</t>
  </si>
  <si>
    <t>HSCP1H-S-12</t>
  </si>
  <si>
    <t>HD-MS0217</t>
  </si>
  <si>
    <t>Corner Bracket Set, 3-way type, black</t>
  </si>
  <si>
    <t>HBLCR5-B</t>
  </si>
  <si>
    <t>HD-MS0218</t>
  </si>
  <si>
    <t>3M Polyester tape Green 12.5" roll, 3.2 mil</t>
  </si>
  <si>
    <t>1569A933</t>
  </si>
  <si>
    <t>Steel Piano Hinge with Holes, Black, .040" Thick, 1-1/16" Width</t>
  </si>
  <si>
    <t>HD-MS0223</t>
  </si>
  <si>
    <t>Black Class 12.9 Socket Head Cap Screw, Alloy Steel, M4 Thread, 8mm Length, 0.70mm Pitch</t>
  </si>
  <si>
    <t>91290A140</t>
  </si>
  <si>
    <t>HD-MS0224</t>
  </si>
  <si>
    <t>Gear Assembly</t>
  </si>
  <si>
    <t>HD-MS0225</t>
  </si>
  <si>
    <t>Miniature Saw Blade for Dremel Tools for Plastic/Wood, 1-1/2" Diameter,.015" Thick, 1/8" Arbor</t>
  </si>
  <si>
    <t>6448A23</t>
  </si>
  <si>
    <t>HD-MS0226</t>
  </si>
  <si>
    <t>Miniature Blade for Dremel-Type Tools for Ceramic &amp; Acrylic, 7/8" Diameter, .007" Thick</t>
  </si>
  <si>
    <t>4301A23</t>
  </si>
  <si>
    <t>HD-MS0227</t>
  </si>
  <si>
    <t>General Purpose Tap, Starting (Taper), 5 x 0.8mm Thread Size</t>
  </si>
  <si>
    <t>8305A16</t>
  </si>
  <si>
    <t>HD-MS0228</t>
  </si>
  <si>
    <t>Plastic Head Thumb Screw, Knurled Head, M5 Thread, 0.8mm Pitch, 16mm Long, packs of 10, 96016A241</t>
  </si>
  <si>
    <t>96016A241</t>
  </si>
  <si>
    <t>HD-MS0229</t>
  </si>
  <si>
    <t>M4 x 25 Bolt, SHCS Black-Oxide</t>
  </si>
  <si>
    <t>91290A176</t>
  </si>
  <si>
    <t>HD-MS0230</t>
  </si>
  <si>
    <t>Black Class 12.9 Socket Head Cap Screw, Alloy Steel, M2 Thread, 6mm Length, 0.4mm Pitch</t>
  </si>
  <si>
    <t>91290A013</t>
  </si>
  <si>
    <t>134596 or ?? 8050-0206</t>
  </si>
  <si>
    <t>8050-0206</t>
  </si>
  <si>
    <t>HD-MS0231</t>
  </si>
  <si>
    <t>Latch Magnets for Aluminum Extrusions, 5 series</t>
  </si>
  <si>
    <t>HMEN5-5</t>
  </si>
  <si>
    <t>HD-MS0232</t>
  </si>
  <si>
    <t>Handles for Aluminum Extrusions, black, 19mm wide, set</t>
  </si>
  <si>
    <t>UPCN19-B-36-SET</t>
  </si>
  <si>
    <t>HD-MS0233</t>
  </si>
  <si>
    <t>L-shaped corner bracket</t>
  </si>
  <si>
    <t>SHPTLS5-SET</t>
  </si>
  <si>
    <t>HD-MS0234</t>
  </si>
  <si>
    <t>Knobs &amp; Dials RIBBED .71" D T18 BK</t>
  </si>
  <si>
    <t xml:space="preserve"> 450-AE186</t>
  </si>
  <si>
    <t>HD-MS0235</t>
  </si>
  <si>
    <t>Metric Aluminum Unthreaded Spacer, 4.5mm OD, 8mm Length, M3 Screw Size</t>
  </si>
  <si>
    <t>94669A615-M3 Screw Size</t>
  </si>
  <si>
    <t>11225-04164</t>
  </si>
  <si>
    <t>94669A615</t>
  </si>
  <si>
    <t>HD-MS0237</t>
  </si>
  <si>
    <t>Ultem Sheet, 0.040" Thick, 12" x 24"</t>
  </si>
  <si>
    <t>8685K42</t>
  </si>
  <si>
    <t>HD-MS0238</t>
  </si>
  <si>
    <t>Ultem Film, .003" Thick, 24" x 12"</t>
  </si>
  <si>
    <t>7576K11</t>
  </si>
  <si>
    <t>HD-MS0239</t>
  </si>
  <si>
    <t>Ultem Film, .010" Thick, 24" x 12"</t>
  </si>
  <si>
    <t>7576K13</t>
  </si>
  <si>
    <t>HD-MS0240</t>
  </si>
  <si>
    <t>Ultem Sheet, 1/16" Thick, 12" x 12"</t>
  </si>
  <si>
    <t>8685K43</t>
  </si>
  <si>
    <t>HD-MS0242</t>
  </si>
  <si>
    <t>PEI 468 sheet, 12"x12" TAZ</t>
  </si>
  <si>
    <t>36-10A 12x12</t>
  </si>
  <si>
    <t>HD-MS0243</t>
  </si>
  <si>
    <t>PEI 468 sheet, 170x170 Mini</t>
  </si>
  <si>
    <t>36-10A 170x170 custom</t>
  </si>
  <si>
    <t>HD-MS0244</t>
  </si>
  <si>
    <t>Firm White Polyester Felt Strip, 1/4" Thick, 1" Width, Plain Back, 50'</t>
  </si>
  <si>
    <t>88085K311</t>
  </si>
  <si>
    <t>Hardware/tools</t>
  </si>
  <si>
    <t>55 strips of 50 ft</t>
  </si>
  <si>
    <t>HD-MS0245</t>
  </si>
  <si>
    <t>Black-Oxide Class 12.9 Socket Head Cap Screw, Alloy Steel, M5 Thread, 35mm Length, 0.80mm Pitch, Packs of 50</t>
  </si>
  <si>
    <t>91290A256</t>
  </si>
  <si>
    <t>HD-MS0246</t>
  </si>
  <si>
    <t>Color-Coded Plastic Shim Stock, 15 Pieces, Assortment of 20" x 20"</t>
  </si>
  <si>
    <t>9513K44</t>
  </si>
  <si>
    <t>HD-MS0247</t>
  </si>
  <si>
    <t>Standard Nylon Cable Tie, 4" Long, 7/8" Bundle Diameter, 18 lb Tensile Strength, UV Black, Packs of 100</t>
  </si>
  <si>
    <t>HD-MS0248</t>
  </si>
  <si>
    <t>1/4" Square Drive Metric Socket, 6-PT Standard, 5.5mm Size, 7/8" Overall Length, Chrome Finish</t>
  </si>
  <si>
    <t>7195A13</t>
  </si>
  <si>
    <t>HD-MS0249</t>
  </si>
  <si>
    <t>UV-Resistant Cable Tie Holder, Adhesive Back/Screw Mount, 4-Way, for.18" Maximum Tie, Black</t>
  </si>
  <si>
    <t>7582K22</t>
  </si>
  <si>
    <t>7582k22</t>
  </si>
  <si>
    <t>HD-MS0250</t>
  </si>
  <si>
    <t>10 mil. Ultem tape with 3M467MP acrylic adhesive, Mini 170 x 170mm Adhesive applied to the gloss side</t>
  </si>
  <si>
    <t>36-10A</t>
  </si>
  <si>
    <t>HD-MS0251</t>
  </si>
  <si>
    <t>10 mil. Ultem tape with 3M467MP Acrylic adhesive, 300mm x 300mm Sheets adhesive applied to the gloss side</t>
  </si>
  <si>
    <t>36-10A-12x12</t>
  </si>
  <si>
    <t>HD-MS0252</t>
  </si>
  <si>
    <t>10 mil. Ultem tape with 3M467MP acrylic adhesive applied to the gloss side, Mini 170 x 170mm</t>
  </si>
  <si>
    <t>HD-MS0253</t>
  </si>
  <si>
    <t>10 mil. Ultem tape with 3M467MP Acrylic adhesive applied to the gloss side, 300mm x 300mm</t>
  </si>
  <si>
    <t>HD-MS0254</t>
  </si>
  <si>
    <t>3M 468MP Adhesive Transfer Tape - 12" x 60 yards</t>
  </si>
  <si>
    <t xml:space="preserve"> 3M 468MP Adhesive Transfer Tape - 12" x 60 yards</t>
  </si>
  <si>
    <t>HD-MS0255</t>
  </si>
  <si>
    <t>Ultem PEI, 0.010" x 12" x 90ft rolls</t>
  </si>
  <si>
    <t>SULT1000.010x12.000x360FT</t>
  </si>
  <si>
    <t>HD-MS0256</t>
  </si>
  <si>
    <t>Cut Charge for HD-MS0206 Will cut 4 rolls 12.5" wide from 1roll and send off cut along with order.</t>
  </si>
  <si>
    <t>00051115647239 - Cut Charge</t>
  </si>
  <si>
    <t>HD-MS0257</t>
  </si>
  <si>
    <t>Professional Self-Healing Cutting Mat Size: 18" W x 24" Black and Green</t>
  </si>
  <si>
    <t>B0025189VE</t>
  </si>
  <si>
    <t>HD-MS0258</t>
  </si>
  <si>
    <t>Cut Charge for Notching PP-FR0047, PP-FP0048, PP-FP0049</t>
  </si>
  <si>
    <t>HD-MS0259</t>
  </si>
  <si>
    <t>Metric Steel Ball Bearing, Double Sealed Bearing No.627 for 7mm Shaft Diameter</t>
  </si>
  <si>
    <t>5972K502</t>
  </si>
  <si>
    <t>HD-MS0260</t>
  </si>
  <si>
    <t>Thread-Forming 410 Stainless Steel Screw for Brittle Plastic, Pan Head, 4-24 Thread, 1/2" Length, packs of 100</t>
  </si>
  <si>
    <t>97975A115</t>
  </si>
  <si>
    <t>HD-MS0261</t>
  </si>
  <si>
    <t>Aluminum Pan, NSF-Certified, 25-3/4" Long x 17-3/4" Wide x 2-1/4" High</t>
  </si>
  <si>
    <t>4733T12</t>
  </si>
  <si>
    <t>HD-MS0262</t>
  </si>
  <si>
    <t>Ultem PEI, 0.010" x 12.50" x 90ft rolls - Taz</t>
  </si>
  <si>
    <t>SULT1000.010x12.500x90FT</t>
  </si>
  <si>
    <t>HD-MS0263</t>
  </si>
  <si>
    <t>3M 468MP Adhesive Transfer Tape - 12.50" x 60 yards</t>
  </si>
  <si>
    <t>HD-MS0265</t>
  </si>
  <si>
    <t>Medium White F5 Felt Strip, 1/4" Thick, 1/2" Wide, Plain Back, 10' Length</t>
  </si>
  <si>
    <t>8344k52</t>
  </si>
  <si>
    <t>HD-MS0266</t>
  </si>
  <si>
    <t>Soft Gray F7 Felt Strip, 1/2" Thick, 1/4" Width, Plain Back, 10' Length</t>
  </si>
  <si>
    <t>8762K611</t>
  </si>
  <si>
    <t>HD-MS0267</t>
  </si>
  <si>
    <t>Hard Off-White S2 Felt Sheet, 1/4" Thick, 12" x 12", S2-32, Plain Backed</t>
  </si>
  <si>
    <t>8759k82</t>
  </si>
  <si>
    <t>HD-MS0268</t>
  </si>
  <si>
    <t>Foam Selector Pack, 13 Pieces of Different Material</t>
  </si>
  <si>
    <t>2172T21</t>
  </si>
  <si>
    <t>HD-MS0269</t>
  </si>
  <si>
    <t>Wire-Reinforced Flexible Graphite Packing, 1/4" Size, 5' Length</t>
  </si>
  <si>
    <t>13005k133</t>
  </si>
  <si>
    <t>HD-MS0270</t>
  </si>
  <si>
    <t>Lubricated Graphite Aramid Packing, 1/4" Size, 5' Length</t>
  </si>
  <si>
    <t>12945k14</t>
  </si>
  <si>
    <t>HD-MS0271</t>
  </si>
  <si>
    <t>Graphite-Impregnated Aramid Packing, 1/4" Size, 5' Length</t>
  </si>
  <si>
    <t>9518K83</t>
  </si>
  <si>
    <t>HD-MS0272</t>
  </si>
  <si>
    <t>Carbon-Reinforced Flexible Graphite Packing, 1/4" Size, 5 ft Length</t>
  </si>
  <si>
    <t>8322K56</t>
  </si>
  <si>
    <t>HD-MS0273</t>
  </si>
  <si>
    <t>1-1/2" Width x 60 Yds L, 7 Day, 3M #2090, Blue Long-Life Masking Tape</t>
  </si>
  <si>
    <t>7776A25</t>
  </si>
  <si>
    <t>HD-MS0274</t>
  </si>
  <si>
    <t>12" x 18" Vantage Self-Healing Cutting Mat-Blue 10691</t>
  </si>
  <si>
    <t>HD-MS0275</t>
  </si>
  <si>
    <t>12" x 18" Vantage Self-Healing Cutting Mat-Black 10671</t>
  </si>
  <si>
    <t>HD-MS0276</t>
  </si>
  <si>
    <t>#2/0 x 1 ft. Zinc-Plated Passing Link Chain</t>
  </si>
  <si>
    <t>HD-MS0277</t>
  </si>
  <si>
    <t>Bearing 627 Ball Bearings 627 RS - BLACK</t>
  </si>
  <si>
    <t>627-2RS</t>
  </si>
  <si>
    <t>Just Great Bearings</t>
  </si>
  <si>
    <t>SB Confirmed delivery middle October.</t>
  </si>
  <si>
    <t>HD-MS0278</t>
  </si>
  <si>
    <t>3M 468MP Adhesive Transfer Tape - 14.40"x60 yards - TAZ</t>
  </si>
  <si>
    <t>TAPE3M468MP.005x14.400x60yd</t>
  </si>
  <si>
    <t>HD-MS0280</t>
  </si>
  <si>
    <t>Miniature Cutoff Wheel for Dremel-Type Tools for Most Metals, 1-1/2" Diameter, 0.040" Thick, 90 Grit, packs of 12</t>
  </si>
  <si>
    <t>1257A88</t>
  </si>
  <si>
    <t>HD-MS0281</t>
  </si>
  <si>
    <t>Miniature Cutoff Wheel for Dremel-Type Tools for Soft Metals, 1-1/2" Diameter, packs of 2</t>
  </si>
  <si>
    <t>1257A31</t>
  </si>
  <si>
    <t>HD-MS0282</t>
  </si>
  <si>
    <t>608-2RS ABEC3/C3 Rubber Sealed Bearing - BLACK</t>
  </si>
  <si>
    <t>608-2RS ABEC3/C3</t>
  </si>
  <si>
    <t>HD-MS0283</t>
  </si>
  <si>
    <t>Coupling, Set Screw, Misumi GSASL16-5-5-NAB</t>
  </si>
  <si>
    <t>GSASL16-5-5-NAB</t>
  </si>
  <si>
    <t>HD-MS0284</t>
  </si>
  <si>
    <t>Metric 18-8 Stainless Steel Unthreaded Spacer, 6mm OD, 20mm Length, M4 Screw Size</t>
  </si>
  <si>
    <t>92871A636</t>
  </si>
  <si>
    <t>HD-MS0285</t>
  </si>
  <si>
    <t>Metric 18-8 Stainless Steel Unthreaded Spacer, 4.5mm OD, 20mm Lenght, M3 Screw Size</t>
  </si>
  <si>
    <t>92871A541</t>
  </si>
  <si>
    <t>HD-MS0286</t>
  </si>
  <si>
    <t>Mil. Spec. Grommet, Fits 7/16" Diameter Hole &amp; 3/32" Thick Panel, MS-35489-146</t>
  </si>
  <si>
    <t>9307K181</t>
  </si>
  <si>
    <t>HD-MS0287</t>
  </si>
  <si>
    <t>Metric 18-8 Stainless Steel Unthreaded Spacer, 8mm OD, 10mm Length, M3 Screw Size</t>
  </si>
  <si>
    <t>11225-04326</t>
  </si>
  <si>
    <t>HD-MS0288</t>
  </si>
  <si>
    <t>Adhesive-Back Bumper, Tapered, Polyurethane, 1/2" Wide, 15/64" High, Black</t>
  </si>
  <si>
    <t>HD-MS0289</t>
  </si>
  <si>
    <t>Nylon Loop Clamp, 5/16" ID, Black</t>
  </si>
  <si>
    <t>HD-MS0290</t>
  </si>
  <si>
    <t>Mil. Spec. Grommet, Fits 9/16" Diameter Hole &amp; 1/16" Thick Panel, MS-35489-9</t>
  </si>
  <si>
    <t>11225-04229</t>
  </si>
  <si>
    <t>HD-MS0291</t>
  </si>
  <si>
    <t>Type 316 Stainless Steel Cotter Pin 1/16" Diameter, 3/4" Length</t>
  </si>
  <si>
    <t>98355A020</t>
  </si>
  <si>
    <t>HD-MS0292</t>
  </si>
  <si>
    <t>Ultem PEI, 7 3/8" x 12" x 90ft rolls - MINI</t>
  </si>
  <si>
    <t>HD-MS0293</t>
  </si>
  <si>
    <t>Ultem PEI, 12.35" x 12" x 90ft rolls - TAZ</t>
  </si>
  <si>
    <t>HD-MS0294</t>
  </si>
  <si>
    <t>3M 468MP Adhesive Transfer Tape - 7 3/8" x 60 Yards - MINI</t>
  </si>
  <si>
    <t>HD-MS0295</t>
  </si>
  <si>
    <t>3M 468MP Adhesive Transfer Tape - 12.35" x 60 Yards - TAZ</t>
  </si>
  <si>
    <t>HD-MS0296</t>
  </si>
  <si>
    <t>Steel Retractable Spring Plunger with L-Handle without Lock Element, 1/2"-13, 1-5 lb. Nose Force</t>
  </si>
  <si>
    <t>8498A66</t>
  </si>
  <si>
    <t>HD-MS0297</t>
  </si>
  <si>
    <t>Steel Retractable Spring Plunger with Pull Ring with Lock Nose, NO Element, 1/4"-20, 1-2.5 lb. Force</t>
  </si>
  <si>
    <t>8487A21</t>
  </si>
  <si>
    <t>HD-MS0298</t>
  </si>
  <si>
    <t>Steel Retractable Spring Plunger with Pull Ring with Lock Nose, NO Element, 1/4"-20, 1-2.5 lb. Force (copy)</t>
  </si>
  <si>
    <t>8497A41</t>
  </si>
  <si>
    <t>HD-MS0300</t>
  </si>
  <si>
    <t>3M 468MP Adhesive Transfer Tape - 24" x 60 yds</t>
  </si>
  <si>
    <t>S-13995</t>
  </si>
  <si>
    <t>HD-MS0301</t>
  </si>
  <si>
    <t>Boardwalk KFT1840900 Kraft Paper, 18" x 900ft, Brown</t>
  </si>
  <si>
    <t>BWK KFT1840900</t>
  </si>
  <si>
    <t>HD-MS0302</t>
  </si>
  <si>
    <t>0.010 X 26.000 WIDE X 90 FT NAT ULTEM 1000 FILM [EA]</t>
  </si>
  <si>
    <t>SULT1000NA.010X26.000X90FT</t>
  </si>
  <si>
    <t>HD-MS0303</t>
  </si>
  <si>
    <t>Scour Pad Nylon</t>
  </si>
  <si>
    <t>HD-MS0304</t>
  </si>
  <si>
    <t>Scour Pad Polyester</t>
  </si>
  <si>
    <t>HD-MS0305</t>
  </si>
  <si>
    <t>Borosilicate Glass Plate, 170mmx170mmx1/8" rounded corners</t>
  </si>
  <si>
    <t>HD-MS0306</t>
  </si>
  <si>
    <t>3M 468MP Adhesive Transfer Tape 8.625" x 60 Yards (Rolls need to be cut with clean usable edges)</t>
  </si>
  <si>
    <t>TAPE3M468MP.005x8.6250x60YD</t>
  </si>
  <si>
    <t>HD-MS0307</t>
  </si>
  <si>
    <t>3M 468MP Adhesive Transfer Tape 13.750" x 60 Yards (Rolls need to be cut with clean usable edges)</t>
  </si>
  <si>
    <t>TAPE3M468MP.005x13.750x60YD</t>
  </si>
  <si>
    <t>HD-MS0308</t>
  </si>
  <si>
    <t>Ultem PEI 13.750" X 90'</t>
  </si>
  <si>
    <t>SULT1000NA.010X13.750X90F</t>
  </si>
  <si>
    <t>HD-MS0309</t>
  </si>
  <si>
    <t>Ultem PEI 8.625" X 90'</t>
  </si>
  <si>
    <t>SULT1000NA.010X8.625X90FT</t>
  </si>
  <si>
    <t>HD-MS0310</t>
  </si>
  <si>
    <t>TAPE3M468MP.005X26.000X60YD .005" THK 3M ADHESIVE 468MP 26" WIDE X 60 YARDS</t>
  </si>
  <si>
    <t>TAPE3M468MP.005X26.000X60YD .005"</t>
  </si>
  <si>
    <t>HBM</t>
  </si>
  <si>
    <t>Pack n Tape</t>
  </si>
  <si>
    <t>Pull in 2 logs as first articles before production units. TS</t>
  </si>
  <si>
    <t>HD-MS0311</t>
  </si>
  <si>
    <t>SULT1000NA.010X26.000X90FT - 0.010 X 26.000 WIDE X 90 FT NAT ULTEM 1000 FILM</t>
  </si>
  <si>
    <t>70079172-C</t>
  </si>
  <si>
    <t>70079172-C or ??SULT1000NA.010X26.000X90FT</t>
  </si>
  <si>
    <t>SABIC / Professional Plastics</t>
  </si>
  <si>
    <t>Per Toni- 'we will review in December'Toni has these / Calculations for PEI ~ 20 cm lengths are used and we get 3 units off of the width of 26” we need 200mm lengths so we will need 9656.16 feet of material / 65 foot rolls = 10.09 rolls at $730.00 per = 7365.70 / 3050 =</t>
  </si>
  <si>
    <t>HD-MS0312</t>
  </si>
  <si>
    <t>Scour Pad Scotch-brite 76</t>
  </si>
  <si>
    <t>HD-MS0313</t>
  </si>
  <si>
    <t>Scour Pad Scotch-brite 86</t>
  </si>
  <si>
    <t>HD-MS0314</t>
  </si>
  <si>
    <t>Scour Pad Scotch-brite 450</t>
  </si>
  <si>
    <t>HD-MS0315</t>
  </si>
  <si>
    <t>Scour Pad Scotch-brite 530</t>
  </si>
  <si>
    <t>HD-MS0316</t>
  </si>
  <si>
    <t>Scour Pad Scotch-brite 550</t>
  </si>
  <si>
    <t>HD-MS0317</t>
  </si>
  <si>
    <t>Metric Aluminum Unthreaded Spacer, 8mm OD, 8mm Length, M3 Screw Size</t>
  </si>
  <si>
    <t>HD-MS0318</t>
  </si>
  <si>
    <t>Highly Corrosion-Resistant 6063 Aluminum, Architectural, 9/16" OD, 0.118" Wall Thickness</t>
  </si>
  <si>
    <t>1658T34</t>
  </si>
  <si>
    <t>HD-MS0319</t>
  </si>
  <si>
    <t>Multipurpose 6061 Aluminum Rod, 5/8" Diameter</t>
  </si>
  <si>
    <t>8974K48</t>
  </si>
  <si>
    <t>HD-MS0320</t>
  </si>
  <si>
    <t>BONDit B-45TH</t>
  </si>
  <si>
    <t>HD-MS0321</t>
  </si>
  <si>
    <t>BONDit B-482TH</t>
  </si>
  <si>
    <t>HD-MS0322</t>
  </si>
  <si>
    <t>BONDit A-3</t>
  </si>
  <si>
    <t>HD-MS0323</t>
  </si>
  <si>
    <t>One sheet Size 24" x 36", 3M 8153LE (300LSE) - 8153-24x36</t>
  </si>
  <si>
    <t>8153-24x36</t>
  </si>
  <si>
    <t>HD-MS0324</t>
  </si>
  <si>
    <t>Pack of 10 sheets Size 12" x 12", 3M 9474LE 300LSE</t>
  </si>
  <si>
    <t>9474-12x12-10pk</t>
  </si>
  <si>
    <t>HD-MS0325</t>
  </si>
  <si>
    <t>3M Adhesive Transfer Tape 467MP Clear, 24 in x 60 yd 2.0 mil</t>
  </si>
  <si>
    <t>HD-MS0326</t>
  </si>
  <si>
    <t>Rocketfish™ - Tilting TV Wall Mount for Most 32" to 70" Flat-Panel TVs - Black</t>
  </si>
  <si>
    <t>RF-TVMLPT03</t>
  </si>
  <si>
    <t>HD-MS0327</t>
  </si>
  <si>
    <t>Reltek BONDit Deluxe Kit</t>
  </si>
  <si>
    <t>HD-MS0328</t>
  </si>
  <si>
    <t>Ultem Sheet, 1/16" Thick, 12" x 24"</t>
  </si>
  <si>
    <t>8685K44</t>
  </si>
  <si>
    <t>HD-MS0329</t>
  </si>
  <si>
    <t>Ultem Sheet, 3/32" Thick, 12" x 24"</t>
  </si>
  <si>
    <t>8685K46</t>
  </si>
  <si>
    <t>HD-MS0330</t>
  </si>
  <si>
    <t>Ultem Sheet, 1/8" Thick, 12" x 24"</t>
  </si>
  <si>
    <t>8685K48</t>
  </si>
  <si>
    <t>HD-MS0331</t>
  </si>
  <si>
    <t>Adhesive roll, 400 mm wide x 50 meters</t>
  </si>
  <si>
    <t>HD-MS0332</t>
  </si>
  <si>
    <t>20mm x 60mm Black V-Slot Rail 1500mm Long</t>
  </si>
  <si>
    <t>HD-MS0333</t>
  </si>
  <si>
    <t>20mm x 40mm Black V-Slot Rail 1500mm Long</t>
  </si>
  <si>
    <t>HD-MS0334</t>
  </si>
  <si>
    <t>Plastic Thumb Screw Head Tee, Fits M5 Screw Size, Black</t>
  </si>
  <si>
    <t>91175A081</t>
  </si>
  <si>
    <t>HD-MS0335</t>
  </si>
  <si>
    <t>Black Adhesive-Back Bumper Round, Polyurethane, Medium-Hard, 1/2" Wide, 1/4" High</t>
  </si>
  <si>
    <t>95495K22</t>
  </si>
  <si>
    <t>HD-MS0336</t>
  </si>
  <si>
    <t>Black Adhesive-Back Bumper, Square, Polyurethane, 3/4" Wide, 1/4" High</t>
  </si>
  <si>
    <t>95495K716</t>
  </si>
  <si>
    <t>Black Adhesive-Back Bumper, Square, Polyurethane, 3/4" Wide, 1/4" High (copy)</t>
  </si>
  <si>
    <t>HD-MS0337</t>
  </si>
  <si>
    <t>Ultem PEI Sample Roll of 65 Feet (99162998 TEMPALUX ULTEM ROLL 0.003 THK X 26" WIDE)</t>
  </si>
  <si>
    <t>HD-MS0338</t>
  </si>
  <si>
    <t>Embedded Bowden Couplings - For Metal (3.00mm Filament)</t>
  </si>
  <si>
    <t>HD-MS0339</t>
  </si>
  <si>
    <t>Embedded Bowden Couplings - For Metal (1.75mm Filament)</t>
  </si>
  <si>
    <t>HD-MS0340</t>
  </si>
  <si>
    <t>Embedded Bowden Couplings - For Plastic (1.75mm Filament)</t>
  </si>
  <si>
    <t>HD-MS0341</t>
  </si>
  <si>
    <t>Groove Mount Bowden Adaptor - 1.75mm Filament (4mm OD Tubing)</t>
  </si>
  <si>
    <t>HD-MS0342</t>
  </si>
  <si>
    <t>Groove Mount Bowden Adaptor - 3mm Filament (1/4" OD Tubing)</t>
  </si>
  <si>
    <t>HD-MS0343</t>
  </si>
  <si>
    <t>Threaded Bowden Coupling (1.75mm Filament)</t>
  </si>
  <si>
    <t>HD-MS0344</t>
  </si>
  <si>
    <t>Threaded Bowden Coupling (3mm Filament)</t>
  </si>
  <si>
    <t>HD-MS0345</t>
  </si>
  <si>
    <t>KNOB PLASTIC .250 DIA BLACK</t>
  </si>
  <si>
    <t>11K5019-KCNB</t>
  </si>
  <si>
    <t>HD-MS0346</t>
  </si>
  <si>
    <t>KNOB SKIRTED THERMOSET 1/4</t>
  </si>
  <si>
    <t>5700E</t>
  </si>
  <si>
    <t>HD-MS0347</t>
  </si>
  <si>
    <t>Coupling &amp; Set Screw, OD: 13mm Black Anodized</t>
  </si>
  <si>
    <t>HD-MS0348</t>
  </si>
  <si>
    <t>ESD Foam 40mm x 20mm x 10mm - Extruder Pin Protector</t>
  </si>
  <si>
    <t>015-29146</t>
  </si>
  <si>
    <t>HD-MS0349</t>
  </si>
  <si>
    <t>PEI (10mil) with 3M 468 adhesive attached, heat-treated, TAZ</t>
  </si>
  <si>
    <t>HD-MS0350</t>
  </si>
  <si>
    <t>PEI (10mil) with 3M 468 adhesive attached, heat-treated, Mini</t>
  </si>
  <si>
    <t>HD-MS0351</t>
  </si>
  <si>
    <t>Helical Flexible Shaft Coupling with Set Screw - X10835-5mm-5mm - Anodize IAW HPS1000</t>
  </si>
  <si>
    <t>Helical Products Company, Inc.</t>
  </si>
  <si>
    <t>PO11245</t>
  </si>
  <si>
    <t>HD-MS0352</t>
  </si>
  <si>
    <t>Push-to-Connect Tube Fitting for Air, Wye for 6mm Tube OD, for pneumatic line</t>
  </si>
  <si>
    <t>P105263</t>
  </si>
  <si>
    <t>5225K87</t>
  </si>
  <si>
    <t>HD-MS0353</t>
  </si>
  <si>
    <t>Push-to-Connect Tube Fitting for Air, Reducing Straight Connector for 8mm x 6mm Tube OD, for pneumatic line</t>
  </si>
  <si>
    <t>P109264</t>
  </si>
  <si>
    <t>5225K948</t>
  </si>
  <si>
    <t>HD-MS0354</t>
  </si>
  <si>
    <t>Plastic Thumb Screw Head, Knurled, Fits M3 Screw Size, Black,</t>
  </si>
  <si>
    <t>HD-MS0355</t>
  </si>
  <si>
    <t>BuyCheapCables® 12" White Nylon Cable Ties Heavy Duty Self Locking 7.5mm with 120lb Tensile Strength, 100-pack</t>
  </si>
  <si>
    <t>HD-MS0356</t>
  </si>
  <si>
    <t>1/2" Pink ESD Foam 22" x 28" for trays</t>
  </si>
  <si>
    <t>HD-MS0357</t>
  </si>
  <si>
    <t>1/8" White Foam 20" x 24" for trays</t>
  </si>
  <si>
    <t>HD-MS0358</t>
  </si>
  <si>
    <t>Z Lead Screw Nut</t>
  </si>
  <si>
    <t>HD-MS0359</t>
  </si>
  <si>
    <t>#4 Screw Thread Protectors - Black</t>
  </si>
  <si>
    <t>#3-093-180-TP</t>
  </si>
  <si>
    <t>HD-MS0360</t>
  </si>
  <si>
    <t>Stainless Steel Unthreaded Spacer 8 mm OD, 8 mm Length, for M3 Screw Size</t>
  </si>
  <si>
    <t>92871A043</t>
  </si>
  <si>
    <t>11225-04477</t>
  </si>
  <si>
    <t>HD-MS0361</t>
  </si>
  <si>
    <t>Mounting Bumper, Cylindrical, .75X.16 40 per pad</t>
  </si>
  <si>
    <t>517SJ-5744 BLACK</t>
  </si>
  <si>
    <t>SJ-5744 BLACK</t>
  </si>
  <si>
    <t>HD-MS0362</t>
  </si>
  <si>
    <t>Round Head Screw for Wood, Slotted, Brass, Number 2, 3/8" Long, packs of 100</t>
  </si>
  <si>
    <t>92407A079</t>
  </si>
  <si>
    <t>HD-MS0363</t>
  </si>
  <si>
    <t>Round Head Screw for Wood, Slotted, Brass, Number 4, 3/8" Long, packs of 100</t>
  </si>
  <si>
    <t>92407A108</t>
  </si>
  <si>
    <t>HD-MS0364</t>
  </si>
  <si>
    <t>Round Head Screw for Wood, Slotted, Brass, Number 6, 3/8" Long, packs of 100</t>
  </si>
  <si>
    <t>92407A146</t>
  </si>
  <si>
    <t>HD-MS0365</t>
  </si>
  <si>
    <t>PEI Sheet, Opaque Natural, ASTM D5205 PEI0113, 0.03" Thick, 12" Width, 12" Length</t>
  </si>
  <si>
    <t>B0013HKZTA</t>
  </si>
  <si>
    <t>ULT-0030-E</t>
  </si>
  <si>
    <t>HD-MS0366</t>
  </si>
  <si>
    <t>Ultem Film, .020" Thick, 24" x 12"</t>
  </si>
  <si>
    <t>7576K14</t>
  </si>
  <si>
    <t>HD-MS0367</t>
  </si>
  <si>
    <t>Ultem Film, .040" Thick, 12" x 24"</t>
  </si>
  <si>
    <t>HD-NT0001</t>
  </si>
  <si>
    <t>Metric Zinc-Plated Steel Nylon-Insert Locknut, Class 8, M3 Screw sz, .5MM pitch, 5.5MM W, 4MM H</t>
  </si>
  <si>
    <t>90576A102</t>
  </si>
  <si>
    <t>HD-NT0002</t>
  </si>
  <si>
    <t>M8 Nyloc Nut, Zinc Plated</t>
  </si>
  <si>
    <t>90576A117</t>
  </si>
  <si>
    <t>HD-NT0004</t>
  </si>
  <si>
    <t>M3 Nut, Steel, Zinc Plated</t>
  </si>
  <si>
    <t>Beige</t>
  </si>
  <si>
    <t>90591A121</t>
  </si>
  <si>
    <t>40302</t>
  </si>
  <si>
    <t>HD-NT0005</t>
  </si>
  <si>
    <t>M8 Nut, Thin, Steel, Zinc Plated</t>
  </si>
  <si>
    <t>ns8101-0008/zn</t>
  </si>
  <si>
    <t>HD-NT0006</t>
  </si>
  <si>
    <t>Standoff, M3 Female Threaded Hex, 16mm long</t>
  </si>
  <si>
    <t>92080A425</t>
  </si>
  <si>
    <t>HD-NT0007</t>
  </si>
  <si>
    <t>M4 Wing Nut, Steel, Zinc Plated</t>
  </si>
  <si>
    <t>94300A310</t>
  </si>
  <si>
    <t>HD-NT0008</t>
  </si>
  <si>
    <t>M3 Nut, Plain Steel</t>
  </si>
  <si>
    <t>90592A009</t>
  </si>
  <si>
    <t>HD-NT0009</t>
  </si>
  <si>
    <t>M4 Nut, Plain Steel</t>
  </si>
  <si>
    <t>90592A011</t>
  </si>
  <si>
    <t>HD-NT0010</t>
  </si>
  <si>
    <t>M8 Nut, Plain Steel</t>
  </si>
  <si>
    <t>90592A022</t>
  </si>
  <si>
    <t>HD-NT0011</t>
  </si>
  <si>
    <t>M4 Nut, Steel, Zinc Plated</t>
  </si>
  <si>
    <t>90591A141</t>
  </si>
  <si>
    <t>HD-NT0012</t>
  </si>
  <si>
    <t>M5 Nut, Steel, Zinc Plated</t>
  </si>
  <si>
    <t>HD-NT0013</t>
  </si>
  <si>
    <t>M10 x 1.0, Nut, Fine thread, Steel, Zinc Plated</t>
  </si>
  <si>
    <t>91415A215</t>
  </si>
  <si>
    <t>HD-NT0014</t>
  </si>
  <si>
    <t>M5 Nut for 2020 Extrusion</t>
  </si>
  <si>
    <t>HNKK5-5</t>
  </si>
  <si>
    <t>HD-NT0015</t>
  </si>
  <si>
    <t>M5 Nylon-insert Nut, Zinc Plated</t>
  </si>
  <si>
    <t>ALE-0000059</t>
  </si>
  <si>
    <t>HD-NT0016</t>
  </si>
  <si>
    <t>M5 Nut, Steel, Zinc Plated, thin (jam nut) pk 100</t>
  </si>
  <si>
    <t>90695A037</t>
  </si>
  <si>
    <t>HD-NT0017</t>
  </si>
  <si>
    <t>Slide in t-nuts for Aluminum Frame, M5 NOTE; PACKS OF 100</t>
  </si>
  <si>
    <t>ALE-0000050</t>
  </si>
  <si>
    <t>HD-NT0018</t>
  </si>
  <si>
    <t>Brass General Purpose Acme Hex Nut, Right-Hand, 3/8"-12 Acme Size</t>
  </si>
  <si>
    <t>ALE-0000082</t>
  </si>
  <si>
    <t>HD-NT0019</t>
  </si>
  <si>
    <t>Metric Zinc-Plated Steel Hex Nut, Class 6, M3 Size, .5MM Pitch, 5.5MM W, 2.4MM H, packs of 100</t>
  </si>
  <si>
    <t>HD-NT0022</t>
  </si>
  <si>
    <t>Metric Zinc-Plated Class 5 Steel Wing Nut M8 Screw Size, 1.25mm Pitch</t>
  </si>
  <si>
    <t>94300A340</t>
  </si>
  <si>
    <t>HD-NT0023</t>
  </si>
  <si>
    <t>Metric Zinc-Plated Hex Nut, class 6, M2 screw size, .4mm pitch, 4mm w, 1.6mm H</t>
  </si>
  <si>
    <t>90591A111</t>
  </si>
  <si>
    <t>HD-NT0025</t>
  </si>
  <si>
    <t>Metric Zinc-Plated Steel Nylon-Insert Locknut, Class 8, M3 Screw sz, .5MM pitch, 5.5MM W, 4MM H (Do Not Use - See HD-NT0001)</t>
  </si>
  <si>
    <t>HD-NT0026</t>
  </si>
  <si>
    <t>Metric Zinc-Plated Steel Nylon-Insert Locknut, Class 8, M8 screw sz, 1.25MM pitch, 13MM W, 8MM H</t>
  </si>
  <si>
    <t>HD-NT0027</t>
  </si>
  <si>
    <t>Metric Zinc-Plated Class 5 Steel Wing Nut, M4 Screw Size, 0.7MM Pitch, pk 50</t>
  </si>
  <si>
    <t>HD-NT0028</t>
  </si>
  <si>
    <t>Metric Zinc-Plated Steel Heavy Hex Nut, Class 8, M10 Screw Size, 1.5MM Pitch, 17MM W, 10MM H</t>
  </si>
  <si>
    <t>90725A720</t>
  </si>
  <si>
    <t>HD-NT0030</t>
  </si>
  <si>
    <t>M8 Wing Nut, Steel, Zinc Plated</t>
  </si>
  <si>
    <t>HD-NT0032</t>
  </si>
  <si>
    <t>1/4"-20 Plain Finish Grade 5 Finished Hex Nut</t>
  </si>
  <si>
    <t>HD-NT0033</t>
  </si>
  <si>
    <t>Acme 2G Hex Nut, Plain Steel, right-hand, 1/4"-16" ACME sz</t>
  </si>
  <si>
    <t>94815A007</t>
  </si>
  <si>
    <t>HD-NT0034</t>
  </si>
  <si>
    <t>Hex Nuts, 5/16"</t>
  </si>
  <si>
    <t>HD-NT0035</t>
  </si>
  <si>
    <t>M4-0.7 DIN 985 Zinc Plated Nylon Insert Lock Nut</t>
  </si>
  <si>
    <t>HD-NT0036</t>
  </si>
  <si>
    <t>Metric Brass Hex Nut, M5 Size, .8 mm Pitch, 8 mm Width, 4 mm Height, Packs of 100</t>
  </si>
  <si>
    <t>90690A046</t>
  </si>
  <si>
    <t>HD-NT0038</t>
  </si>
  <si>
    <t>Metric Wing Nut Zinc M4</t>
  </si>
  <si>
    <t>NS-010258</t>
  </si>
  <si>
    <t>HD-NT0039</t>
  </si>
  <si>
    <t>Pre-Assembly Insertion Square Nuts -For HFS5 Series Aluminum Extrusions-</t>
  </si>
  <si>
    <t>HNKK5-3</t>
  </si>
  <si>
    <t>HD-NT0040</t>
  </si>
  <si>
    <t>3/8 in.-16 Coarse Stainless-Steel Wing Nut</t>
  </si>
  <si>
    <t>HD-NT0044</t>
  </si>
  <si>
    <t>Post assembly M5 T-nut</t>
  </si>
  <si>
    <t>HD-NT0047</t>
  </si>
  <si>
    <t>10mm x 2mm Flange mount supernut</t>
  </si>
  <si>
    <t>CTL_MTS10X2M</t>
  </si>
  <si>
    <t>MTS10 x 2m</t>
  </si>
  <si>
    <t>Thomson</t>
  </si>
  <si>
    <t>HD-NT0048</t>
  </si>
  <si>
    <t>18-8 Stainless Steel Flange Hex Nut, 1/2"-20 Thread Size, 7/8" Wide, 11/16" Overall Height</t>
  </si>
  <si>
    <t>94758A655</t>
  </si>
  <si>
    <t>HD-NT0049</t>
  </si>
  <si>
    <t>93827A253 Ultra-Coated Grade 8 Steel Hex Nut, 5/8"-11 Thread, 15/16" Width, 35/64" Height, packs of 10</t>
  </si>
  <si>
    <t>93827A253</t>
  </si>
  <si>
    <t>HD-NT0050</t>
  </si>
  <si>
    <t>Metric Zinc-Plated Steel Nylon-Insert Locknut, Class 8, M4 Screw sz, .7MM pitch, 7MM W, 5MM H</t>
  </si>
  <si>
    <t>90576A103</t>
  </si>
  <si>
    <t>HD-NT0051</t>
  </si>
  <si>
    <t>M5 Nylon-insert Nut, 18-8 Stainless Steel</t>
  </si>
  <si>
    <t>93625A200</t>
  </si>
  <si>
    <t>HD-NT0052</t>
  </si>
  <si>
    <t>Post-Assembly Fitting Nuts -For HFS8 Series, M5 - HNTF8-5</t>
  </si>
  <si>
    <t>HNTF8-5</t>
  </si>
  <si>
    <t>HD-NT0053</t>
  </si>
  <si>
    <t>T-Slot Slide in T-nuts for Aluminum Frame, M5</t>
  </si>
  <si>
    <t>HD-NT0355</t>
  </si>
  <si>
    <t>Helix - Nut, Lead Screw, Resin, 12mm x 2mm, RH PPS, Round Flange</t>
  </si>
  <si>
    <t>16011745-01</t>
  </si>
  <si>
    <t>HD-RD0001</t>
  </si>
  <si>
    <t>Threaded &amp; Smooth Rod Set</t>
  </si>
  <si>
    <t>HD-RD0002</t>
  </si>
  <si>
    <t>8mm Smooth Rod, Stainless Steel</t>
  </si>
  <si>
    <t>1272T17</t>
  </si>
  <si>
    <t>HD-RD0003</t>
  </si>
  <si>
    <t>M8 Threaded Rod, Stainless Steel, 1m</t>
  </si>
  <si>
    <t>tr5x00800</t>
  </si>
  <si>
    <t>HD-RD0004</t>
  </si>
  <si>
    <t>8mm Smooth Rod x 18-19mm, Stainless Steel (Nubbin)</t>
  </si>
  <si>
    <t>ALE-0000108</t>
  </si>
  <si>
    <t>EWMR-08-19</t>
  </si>
  <si>
    <t>HD-RD0005</t>
  </si>
  <si>
    <t>M8 Threaded Rod, Stainless Steel, 294mm</t>
  </si>
  <si>
    <t>HD-RD0006</t>
  </si>
  <si>
    <t>M8 Threaded Rod, Stainless Steel, 370mm</t>
  </si>
  <si>
    <t>HD-RD0007</t>
  </si>
  <si>
    <t>M8 Threaded Rod, Stainless Steel, 440mm</t>
  </si>
  <si>
    <t>HD-RD0008</t>
  </si>
  <si>
    <t>M8 Threaded Rod, Stainless Steel, 210mm</t>
  </si>
  <si>
    <t>HD-RD0009</t>
  </si>
  <si>
    <t>8mm Smooth Rod, Stainless Steel, 350mm</t>
  </si>
  <si>
    <t>HD-RD0010</t>
  </si>
  <si>
    <t>8mm Smooth Rod, Stainless Steel, 425mm</t>
  </si>
  <si>
    <t>HD-RD0011</t>
  </si>
  <si>
    <t>M8 Plain steel threaded rod</t>
  </si>
  <si>
    <t>99055A125</t>
  </si>
  <si>
    <t>HD-RD0012</t>
  </si>
  <si>
    <t>8mm Smooth Rod, Stainless Steel, 375mm</t>
  </si>
  <si>
    <t>ALE-0000051</t>
  </si>
  <si>
    <t>HD-RD0013</t>
  </si>
  <si>
    <t>8mm Smooth Rod, Stainless Steel, 410mm</t>
  </si>
  <si>
    <t>ALE-0000083</t>
  </si>
  <si>
    <t>HD-RD0014</t>
  </si>
  <si>
    <t>8mm Smooth Rod, Stainless Steel, 310mm</t>
  </si>
  <si>
    <t>ALE-0000240</t>
  </si>
  <si>
    <t>HD-RD0015</t>
  </si>
  <si>
    <t>3/8-12 ACME Threaded Rod, 303 Stainless Steel, 285mm</t>
  </si>
  <si>
    <t>ALE-0000081</t>
  </si>
  <si>
    <t>HD-RD0016</t>
  </si>
  <si>
    <t>8mm Smooth Rod, Stainless Steel, 440mm</t>
  </si>
  <si>
    <t>HD-RD0017</t>
  </si>
  <si>
    <t>10mm Smooth Rod, Stainless Steel, 355mm</t>
  </si>
  <si>
    <t>HD-RD0018</t>
  </si>
  <si>
    <t>10mm Smooth Rod, Stainless Steel, 500mm</t>
  </si>
  <si>
    <t>SSFHR10-500</t>
  </si>
  <si>
    <t>EWMR-10-500x</t>
  </si>
  <si>
    <t>HD-RD0019</t>
  </si>
  <si>
    <t>3/8-12 ACME Threaded Rod, 303 Stainless Steel, 410mm</t>
  </si>
  <si>
    <t>HD-RD0020</t>
  </si>
  <si>
    <t>Stainless Steel Threaded &amp; Smooth Rod Set</t>
  </si>
  <si>
    <t>HD-RD0022</t>
  </si>
  <si>
    <t>M8 Threaded Rod, Stainless Steel, 175mm</t>
  </si>
  <si>
    <t>HD-RD0023</t>
  </si>
  <si>
    <t>18-8 SS General Purpose Acme Threaded Rod, Right Hand, 3/8"-12 Acme sz, 6' L</t>
  </si>
  <si>
    <t>95061A191</t>
  </si>
  <si>
    <t>HD-RD0024</t>
  </si>
  <si>
    <t>8MM Shaft 495MM=19.488" Hardened Rod Linear Motion</t>
  </si>
  <si>
    <t>kit11866</t>
  </si>
  <si>
    <t>HD-RD0025</t>
  </si>
  <si>
    <t>ASTM A193 Grade B7 ACME Threaded Rod Alloy Steel, Right Hand, 3/8"-12 ACME Size, 6' L</t>
  </si>
  <si>
    <t>93410A110</t>
  </si>
  <si>
    <t>HD-RD0026</t>
  </si>
  <si>
    <t>Metric 18-8 Stainless Steel Threaded Rod M5 Size, 1-Meter Length, 0.80 mm Pitch</t>
  </si>
  <si>
    <t>HD-RD0027</t>
  </si>
  <si>
    <t>Metric 18-8 Stainless Steel Threaded Rod. M6 Size, 1-Meter Length, 1.00 mm Pitch</t>
  </si>
  <si>
    <t>90024A070</t>
  </si>
  <si>
    <t>HD-RD0028</t>
  </si>
  <si>
    <t>Multipurpose SS Rod (type 304), 10MM Diameter, 1 Meter L</t>
  </si>
  <si>
    <t>1272T19</t>
  </si>
  <si>
    <t>HD-RD0029</t>
  </si>
  <si>
    <t>Multipurpose SS Rod, (type 304), 8MM Diameter, 1 Meter L</t>
  </si>
  <si>
    <t>HD-RD0030</t>
  </si>
  <si>
    <t>Natural 1/8" Polypropylene Plastic Welding Rod</t>
  </si>
  <si>
    <t>7889A45</t>
  </si>
  <si>
    <t>HD-RD0031</t>
  </si>
  <si>
    <t>1018 Carbon Steel Precision Acme Threaded Rod, 3/8"-12 Size, 1/12" Travel Distance/Turn, 3' L, Right-Hand Thread</t>
  </si>
  <si>
    <t>99030A001</t>
  </si>
  <si>
    <t>HD-RD0032</t>
  </si>
  <si>
    <t>O1 Tool Steel Tight-Tolerance Rod, 8 Millimeter Diameter, 3' Length</t>
  </si>
  <si>
    <t>88625K67</t>
  </si>
  <si>
    <t>HD-RD0033</t>
  </si>
  <si>
    <t>Metric Class 4.6 Plain Steel Threaded Rod, M8 Size, 1 Meter Length, 1.25 mm Pitch</t>
  </si>
  <si>
    <t>98861A080</t>
  </si>
  <si>
    <t>HD-RD0034</t>
  </si>
  <si>
    <t>Metric 18-8 Stainless Steel Threaded Rod, M8 Size, 1-Meter Length, 1.25 mm Pitch</t>
  </si>
  <si>
    <t>90024A080</t>
  </si>
  <si>
    <t>HD-RD0035</t>
  </si>
  <si>
    <t>8mm Smooth rod, 315mm, 300 Series Stainless Steel</t>
  </si>
  <si>
    <t>HD-RD0036</t>
  </si>
  <si>
    <t>Drive Rod 10mm - Rev A.</t>
  </si>
  <si>
    <t>HD-RD0037</t>
  </si>
  <si>
    <t>Drive Rod 10mm</t>
  </si>
  <si>
    <t>HD-RD0038</t>
  </si>
  <si>
    <t>Drive rod, 12mm x 2mm pitch, stainless steel</t>
  </si>
  <si>
    <t>HD-RD0039</t>
  </si>
  <si>
    <t>10mm x 477mm Smooth Rod</t>
  </si>
  <si>
    <t>SSFHR10-477</t>
  </si>
  <si>
    <t>HD-RD0040</t>
  </si>
  <si>
    <t>Screw, Lead, Misumi MTSBRK12-421-F7-R8-T12-Q8-S11-E5-FE0-FW8-FY1, Black Oxide</t>
  </si>
  <si>
    <t>MTSBRK12-421-F7-R8-T12-Q8-S11-E5-FE0-FW8-FY1</t>
  </si>
  <si>
    <t>HD-RD0041</t>
  </si>
  <si>
    <t>Screw, Lead, Misumi RMTSRK12-421-F7-R8-T12-Q8-S11-E5-FE0-FW8-FY1, Black Chrome</t>
  </si>
  <si>
    <t>RMTSRK12-421-F7-R8-T12-Q8-S11-E5-FE0-FW8-FY1</t>
  </si>
  <si>
    <t>HD-RD0042</t>
  </si>
  <si>
    <t>Screw, Lead, Misumi MTSTRK12-421-F7-R8-T12-Q8-S11-E5-FE0-FW8-FY1, Stainless Steel</t>
  </si>
  <si>
    <t>MTSTRK12-421-F7-R8-T12-Q8-S11-E5-FE0-FW8-FY1</t>
  </si>
  <si>
    <t>HD-RD0043</t>
  </si>
  <si>
    <t>10mm x 500mm ground rod for linear bearings</t>
  </si>
  <si>
    <t>SFJ10-500</t>
  </si>
  <si>
    <t>HD-RD0044</t>
  </si>
  <si>
    <t>10mm x 477mm ground rod for linear bearings</t>
  </si>
  <si>
    <t>SFJ10-477</t>
  </si>
  <si>
    <t>HD-RD0045</t>
  </si>
  <si>
    <t>10mm linear bearing, stainless steel</t>
  </si>
  <si>
    <t>SLMU10</t>
  </si>
  <si>
    <t>HD-RD0046</t>
  </si>
  <si>
    <t>Screw, Lead, MTSTRK12-420-F7-R8-T12-Q8-S10-E5-FE0-FW7-FY1, Stainless Steel</t>
  </si>
  <si>
    <t>MTSTRK12-420-F7-R8-T12-Q8-S10-E5-FE0-FW7-FY1</t>
  </si>
  <si>
    <t>HD-RD0047</t>
  </si>
  <si>
    <t>12mm X 515mm Stainless Steel Smooth Rod</t>
  </si>
  <si>
    <t>SSFHR12-515</t>
  </si>
  <si>
    <t>EWMR-12-515x</t>
  </si>
  <si>
    <t>HD-RD0048</t>
  </si>
  <si>
    <t>Helix - Screw, Lead, Stainless Steel 12mm x 2mm, RH, 460mm OAL, Machined</t>
  </si>
  <si>
    <t>16011746-01</t>
  </si>
  <si>
    <t>HD-RD0049</t>
  </si>
  <si>
    <t>HD-TB0000</t>
  </si>
  <si>
    <t>(Obsolete) Watts 5/16 in. OD x 3/16 in. ID x 20 ft. Clear PVC Tubing</t>
  </si>
  <si>
    <t>HD-TB0001</t>
  </si>
  <si>
    <t>Budaschnozzle 1.0 PTFE Tube for 3mm Filament</t>
  </si>
  <si>
    <t>HD-TB0002</t>
  </si>
  <si>
    <t>Feed Tube, PTFE, 610mm</t>
  </si>
  <si>
    <t>HD-TB0003</t>
  </si>
  <si>
    <t>(DO NOT USE) Budaschnozzle 1.0 PTFE Tube for 1.75mm Filament</t>
  </si>
  <si>
    <t>HD-TB0004</t>
  </si>
  <si>
    <t>PTFE Tube Made of Teflon (R), 1/4" OD, 1/16" ID, 1' Length</t>
  </si>
  <si>
    <t>8547K22</t>
  </si>
  <si>
    <t>HD-TB0005</t>
  </si>
  <si>
    <t>High-Temperature Chemical-Resistant PTFE Sleeving, .133" ID, for 8 AWG Wire</t>
  </si>
  <si>
    <t>5335K22</t>
  </si>
  <si>
    <t>HD-TB0006</t>
  </si>
  <si>
    <t>8547K23 PTFE Tube made of Teflon (R), 1/4" OD, 1/8" ID, 1' Length</t>
  </si>
  <si>
    <t>8547K23</t>
  </si>
  <si>
    <t>HD-TB0007</t>
  </si>
  <si>
    <t>Feed Tube, 0.187 ID X .250 OD NAT PTFE Tube</t>
  </si>
  <si>
    <t>ALE-0000112</t>
  </si>
  <si>
    <t>HD-TB0008</t>
  </si>
  <si>
    <t>PTFE Insulation, 20 AWG, 1' Length</t>
  </si>
  <si>
    <t>5335K13</t>
  </si>
  <si>
    <t>HD-TB0009</t>
  </si>
  <si>
    <t>PTFE Insulation, 11 AWG, 1' Length</t>
  </si>
  <si>
    <t>5335K19</t>
  </si>
  <si>
    <t>HD-TB0010</t>
  </si>
  <si>
    <t>PTFE Insulation, 13 AWG, 1' Length</t>
  </si>
  <si>
    <t>5335K18</t>
  </si>
  <si>
    <t>HD-TB0014</t>
  </si>
  <si>
    <t>Extreme-Temperature Tubing Made with Teflon(R) PTFE, 1/8" ID, 1/4" OD, 1/16" Wall, Semi-Clear White, 5' L</t>
  </si>
  <si>
    <t>5033K31</t>
  </si>
  <si>
    <t>HD-TB0015</t>
  </si>
  <si>
    <t>Extreme-Temperature Tubing with PTFE &amp; Teflon(R) PTFE, 1/32" ID, 1/16" OD, 1/64" Wall, Semi-Clear White, 10' L</t>
  </si>
  <si>
    <t>5239K23</t>
  </si>
  <si>
    <t>HD-TB0016</t>
  </si>
  <si>
    <t>Extreme-Temperature Tubing with PTFE &amp; Teflon(r) PTFE, 3/32" ID, 5/32" OD, 1/32" Wall, Semi-Clear White, 10' L</t>
  </si>
  <si>
    <t>5239K25</t>
  </si>
  <si>
    <t>HD-TB0017</t>
  </si>
  <si>
    <t>Extreme-Temp Tubing w/ PTFE &amp; Teflon® PTFE 1/16" ID, 1/8" OD, 1/32" Wall, Semi-Clear White</t>
  </si>
  <si>
    <t>5239K24</t>
  </si>
  <si>
    <t>HD-TB0018</t>
  </si>
  <si>
    <t>Extreme-Temp Tubing w/ PTFE &amp; Teflon® PTFE 1/8" ID, 3/16" OD, 1/32" Wall, Semi-Clear White</t>
  </si>
  <si>
    <t>5239K11</t>
  </si>
  <si>
    <t>HD-TB0020</t>
  </si>
  <si>
    <t>Budaschnozzle 1.1 PTFE Tube for 1.75mm Filament</t>
  </si>
  <si>
    <t>HD-TB0021</t>
  </si>
  <si>
    <t>Budaschnozzle 2.0 PTFE Tube for 3mm Filament</t>
  </si>
  <si>
    <t>HD-TB0022</t>
  </si>
  <si>
    <t>Budaschnozzle 2.0 PTFE Tube for 1.75mm Filament</t>
  </si>
  <si>
    <t>HD-TB0023</t>
  </si>
  <si>
    <t>Watts SVFD20 Pre-Cut 5/16-Inch Diameter by 3/16-Inch Clear Vinyl Tubing</t>
  </si>
  <si>
    <t>ft, 20</t>
  </si>
  <si>
    <t>HD-TB0023 obsolete1</t>
  </si>
  <si>
    <t>Watts SVFD20 Pre-Cut 5/16-Inch Diameter by 3/16-Inch Clear Vinyl Tubing, 20-Foot (obsolete1)</t>
  </si>
  <si>
    <t>HD-TB0023 obsolete2</t>
  </si>
  <si>
    <t>Watts SVFD20 Pre-Cut 5/16-Inch Diameter by 3/16-Inch Clear Vinyl Tubing, 20-Foot (obsolete2)</t>
  </si>
  <si>
    <t>HD-TB0024</t>
  </si>
  <si>
    <t>High-Temperature Ceramic Adhesive, High Viscosity for Trowel, 1-lb (1/2 Pint) Can</t>
  </si>
  <si>
    <t>7482A31</t>
  </si>
  <si>
    <t>HD-TB0025</t>
  </si>
  <si>
    <t>High-Temperature Chemical-Resistant PTFE Sleeving .012" ID, for 30 AWG Wire, 100' Length</t>
  </si>
  <si>
    <t>5335K9</t>
  </si>
  <si>
    <t>HD-TB0026</t>
  </si>
  <si>
    <t>High-Temperature Chemical-Resistant PTFE Sleeving, .034" ID, for 20 AWG Wire</t>
  </si>
  <si>
    <t>HD-TB0028</t>
  </si>
  <si>
    <t>High-Temperature Chemical-Resistant PTFE Sleeving, .095" ID, for 11 AWG Wire</t>
  </si>
  <si>
    <t>HD-TB0029</t>
  </si>
  <si>
    <t>High-Temperature Chemical-Resistant PTFE Sleeving, .166" ID, for 6 Awg Wire, 10' Length</t>
  </si>
  <si>
    <t>5335K23</t>
  </si>
  <si>
    <t>HD-TB0030</t>
  </si>
  <si>
    <t>5/160CX3/16IDX20' Vinyl Tube</t>
  </si>
  <si>
    <t>HD-TB0031</t>
  </si>
  <si>
    <t>7/160CX5/16IDX10' Vinyl Tube</t>
  </si>
  <si>
    <t>HD-TB0032</t>
  </si>
  <si>
    <t>Flexible Polyolefin Heat Shrink Tubing 1/8" ID Before, 1/16" ID After, 100' L, Black</t>
  </si>
  <si>
    <t>7856K331</t>
  </si>
  <si>
    <t>88-01250</t>
  </si>
  <si>
    <t>HD-TB0033</t>
  </si>
  <si>
    <t>HI-Temp Chemical-Resistant PTFE Sleeving .047" ID, for 17 AWG Wire</t>
  </si>
  <si>
    <t>5335K15</t>
  </si>
  <si>
    <t>HD-TB0034</t>
  </si>
  <si>
    <t>Masterkleer PVC Tubing, 3/16" ID, 5/16" OD, 1/16" Wall Thickness</t>
  </si>
  <si>
    <t>5233K53</t>
  </si>
  <si>
    <t>HD-TB0035</t>
  </si>
  <si>
    <t>Spiral Bundling Wrap-Around Sleeving, PTFE, 1/8" OD, Black</t>
  </si>
  <si>
    <t>7432K763</t>
  </si>
  <si>
    <t>HD-TB0036</t>
  </si>
  <si>
    <t>Spiral Bundling Wrap-Around Sleeving, Self-Extinguishing Black Nylon, 1/2" OD, 50' Spool</t>
  </si>
  <si>
    <t>7432K88</t>
  </si>
  <si>
    <t>HD-TB0037</t>
  </si>
  <si>
    <t>Spiral Bundling Wrap-Around Sleeving, Self-Extinguishing Black Nylon, 1/8" OD, 50' Spool</t>
  </si>
  <si>
    <t>7432K18</t>
  </si>
  <si>
    <t>HD-TB0038</t>
  </si>
  <si>
    <t>Spiral Bundling Wrap-Around Sleeving, Self-Extingushing Black Nylon, 1/4" OD, 100' Spool</t>
  </si>
  <si>
    <t>HD-TB0039</t>
  </si>
  <si>
    <t>Tubing</t>
  </si>
  <si>
    <t>HD-TB0040</t>
  </si>
  <si>
    <t>Extreme-Temperature Tubing Made with Teflon(R) PTFE. 3/16" ID, 1/4" OD, 1/32" Wall, Semi-Clear White, 5239K12</t>
  </si>
  <si>
    <t>5239K12</t>
  </si>
  <si>
    <t>HD-TB0041</t>
  </si>
  <si>
    <t>Extreme-Temperature Tubing Made with Teflon(R) PTFE. 3/16" ID, 1/4" OD, 1/32" Wall, Semi-Clear White</t>
  </si>
  <si>
    <t>HD-TB0042</t>
  </si>
  <si>
    <t>PVC Hollow SQ Tube 3" OD x .09 Wall x 10 ft</t>
  </si>
  <si>
    <t>HD-TB0043</t>
  </si>
  <si>
    <t>Tubing, Polyethylene, 5/16 OD, 3/16 ID, 1/16 wall, 25' length, 5181K42</t>
  </si>
  <si>
    <t>5181K42</t>
  </si>
  <si>
    <t>HD-TB0044</t>
  </si>
  <si>
    <t>Tubing, HP/Vacuum Poly, 5/16 OD, 3/16 ID, 1/16 wall, White, 25' length, 50345K45</t>
  </si>
  <si>
    <t>HD-TB0045</t>
  </si>
  <si>
    <t>Corrugated Wrap-Around Polyethylene Sleeving, 3/8" ID, 25' Length, Black</t>
  </si>
  <si>
    <t>7840K12 or 7840K72</t>
  </si>
  <si>
    <t>HD-TB0046</t>
  </si>
  <si>
    <t>Corrugated Wrap-Around Polyethylene Sleeving, 1/4" ID, 25' Length, Blue</t>
  </si>
  <si>
    <t>7700K121</t>
  </si>
  <si>
    <t>HD-TB0047</t>
  </si>
  <si>
    <t>Corrugated Wrap-Around Polyethylene Sleeving, 3/8" ID, 25' Length, Blue</t>
  </si>
  <si>
    <t>7700K161</t>
  </si>
  <si>
    <t>HD-TB0048</t>
  </si>
  <si>
    <t>Corrugated Wrap-Around Polyethylene Sleeving 3/8" ID, 100' Length, Blue</t>
  </si>
  <si>
    <t>7700K181</t>
  </si>
  <si>
    <t>HD-TB0049</t>
  </si>
  <si>
    <t>Corrugated Wrap-Around Polyethylene Sleeving 3/8" ID, 50' Length, Blue</t>
  </si>
  <si>
    <t>7700K171</t>
  </si>
  <si>
    <t>HD-TB0052</t>
  </si>
  <si>
    <t>Obsolete*USE*EL-MS0139*Corrugated Wrap-Around Polyethylene Sleeving 3/8" ID, 100' Length, Black</t>
  </si>
  <si>
    <t>7840K32</t>
  </si>
  <si>
    <t>HD-TB0053</t>
  </si>
  <si>
    <t>Corrugated Wrap-Around Polyethylene Sleeving, 1/4" ID, 100' Length, Blue</t>
  </si>
  <si>
    <t>HD-TB0054</t>
  </si>
  <si>
    <t>Corrugated Wrap-Around Polyethylene Sleeving, 1/4" ID, Black</t>
  </si>
  <si>
    <t>7840K71</t>
  </si>
  <si>
    <t>HD-TB0055</t>
  </si>
  <si>
    <t>Corrugated Wrap-Around Polyethylene Sleeving, 1/2" ID, Black</t>
  </si>
  <si>
    <t>7840K73</t>
  </si>
  <si>
    <t>HD-TB0056</t>
  </si>
  <si>
    <t>8547K22 Tube Made of Teflon® PTFE, 1/4" OD x 1/16" ID, 2 ft. Length</t>
  </si>
  <si>
    <t>HD-TB0057</t>
  </si>
  <si>
    <t>High-Temperature Chemical-Resistant Tube Sleeving, .012" ID, for 30 AWG Wire</t>
  </si>
  <si>
    <t>HD-TB0058</t>
  </si>
  <si>
    <t>High-Temperature Chemical-Resistant Tube Sleeving, .015" ID, for 28 AWG Wire</t>
  </si>
  <si>
    <t>5335K11</t>
  </si>
  <si>
    <t>HD-TB0059</t>
  </si>
  <si>
    <t>High-Temperature Chemical-Resistant Tube Sleeving, .022" ID, for 24 AWG Wire</t>
  </si>
  <si>
    <t>HD-TB0060</t>
  </si>
  <si>
    <t>PTFE Bowden Tubing (100mm) (1.75mm Filament)</t>
  </si>
  <si>
    <t>HD-TB0061</t>
  </si>
  <si>
    <t>PTFE Bowden Tubing (100mm) (3mm Filament)</t>
  </si>
  <si>
    <t>HD-TB0062</t>
  </si>
  <si>
    <t>Metric Choose-A-Color Flexible Nylon Tubing, 6 mm ID, 8 mm OD, 1 mm Wall Thickness, 25 ft. Length, for pneumatic line</t>
  </si>
  <si>
    <t>50405K26</t>
  </si>
  <si>
    <t>HD-TB0063</t>
  </si>
  <si>
    <t>Push-to-Connect Tube Fitting for Air, Reducing Straight Connector for 12mm x 8mm Tube OD</t>
  </si>
  <si>
    <t>5225K952</t>
  </si>
  <si>
    <t>HD-TB0064</t>
  </si>
  <si>
    <t>Moisture-Resistant Polyethylene Vacuum Tubing, 9 mm ID, 12 mm OD, 1.5 mm Wall Thickness, Black</t>
  </si>
  <si>
    <t>51555K137</t>
  </si>
  <si>
    <t>HD-TB0065</t>
  </si>
  <si>
    <t>Solder &amp; Shield Tubing S-SLEEVE WIRE SPLICE</t>
  </si>
  <si>
    <t>650-D-110-35</t>
  </si>
  <si>
    <t>D-110-35</t>
  </si>
  <si>
    <t>HD-WA0001</t>
  </si>
  <si>
    <t>M3 Washer, Steel, Zinc Plated</t>
  </si>
  <si>
    <t>91166A210</t>
  </si>
  <si>
    <t>HD-WA0002</t>
  </si>
  <si>
    <t>1/8" #4 Washer, .125" ID .438" OD, Steel, Zinc Plated</t>
  </si>
  <si>
    <t>94744A163</t>
  </si>
  <si>
    <t>HD-WA0004</t>
  </si>
  <si>
    <t>Washer 5/16"</t>
  </si>
  <si>
    <t>HD-WA0005</t>
  </si>
  <si>
    <t>M4 Washer, Steel, Zinc Plated</t>
  </si>
  <si>
    <t>91166A230</t>
  </si>
  <si>
    <t>HD-WA0006</t>
  </si>
  <si>
    <t>M8 Washer, Steel, Zinc Plated</t>
  </si>
  <si>
    <t>91166A270</t>
  </si>
  <si>
    <t>HD-WA0007</t>
  </si>
  <si>
    <t>M5 Washer, Steel, Zinc Plated</t>
  </si>
  <si>
    <t>1140354 or ?? 8200-0050</t>
  </si>
  <si>
    <t>91166A240</t>
  </si>
  <si>
    <t>HD-WA0008</t>
  </si>
  <si>
    <t>Metric Spring Steel Shim - DIN 988 0.5mm Thick, 8mm ID, 14mm OD</t>
  </si>
  <si>
    <t>ALE-0000253</t>
  </si>
  <si>
    <t>98055A114</t>
  </si>
  <si>
    <t>HD-WA0009</t>
  </si>
  <si>
    <t>Metric Spring Steel Shim - DIN 988 1.0mm Thick, 8mm ID, 14mm OD</t>
  </si>
  <si>
    <t>ALE-0000254</t>
  </si>
  <si>
    <t>98055A115</t>
  </si>
  <si>
    <t>HD-WA0010</t>
  </si>
  <si>
    <t>M3 Washer, Nylon</t>
  </si>
  <si>
    <t>HD-WA0011</t>
  </si>
  <si>
    <t>Metric 18-8 SS Large-Diameter Flat Washer M4 Screw Size, 12mm OD, .9mm-1.1mm Thick</t>
  </si>
  <si>
    <t>91116A130</t>
  </si>
  <si>
    <t>HD-WA0012</t>
  </si>
  <si>
    <t>Steel Flat Washer, DIN 125 zinc-plated class 4,M2 screw sz, 5mm OD, .25mm-.35mm thick</t>
  </si>
  <si>
    <t>91166A180</t>
  </si>
  <si>
    <t>HD-WA0013</t>
  </si>
  <si>
    <t>Steel Flat Washer, DIN 125 Zinc-Plated Class 4, M2.5 screw sz, 6MM OD, .45MM-.55MM thick</t>
  </si>
  <si>
    <t>91166A190</t>
  </si>
  <si>
    <t>HD-WA0014</t>
  </si>
  <si>
    <t>Steel Flat Washer, DIN 125 Zinc-Plated Class 4, M3 screw sz, 7MM OD, .45MM-.55MM thick, packs of 100</t>
  </si>
  <si>
    <t>ALE-0000228</t>
  </si>
  <si>
    <t>HD-WA0015</t>
  </si>
  <si>
    <t>Steel Flat Washer, DIN 125 Zinc-Plated Class 4, M4 screw sz, 9MM OD, .7MM-.9MM Thick, Packs of 100</t>
  </si>
  <si>
    <t>HD-WA0016</t>
  </si>
  <si>
    <t>Steel Flat Washer, DIN 125 Zinc-Plated, Class 4, M5 Screw sz, 10MM OD, .9MM-1.1MM thick</t>
  </si>
  <si>
    <t>HD-WA0018</t>
  </si>
  <si>
    <t>1/4" Plain Finish SAE Flat Washer</t>
  </si>
  <si>
    <t>HD-WA0019</t>
  </si>
  <si>
    <t>18-8 Stainless Steel Large-Diameter Flat Washer 1/4" Screw Size, 1" OD, .04"-.06" Thick, Packs of 50</t>
  </si>
  <si>
    <t>90313A107</t>
  </si>
  <si>
    <t>HD-WA0020</t>
  </si>
  <si>
    <t>300 Series SS MIL Spec Flat Washer NO. 4 Sz, .25" OD, .02"-.03" Thk, NASM/MS15795-803</t>
  </si>
  <si>
    <t>98019A309</t>
  </si>
  <si>
    <t>HD-WA0021</t>
  </si>
  <si>
    <t>5/16" cut washers</t>
  </si>
  <si>
    <t>HD-WA0022</t>
  </si>
  <si>
    <t>5/8" Zinc Finish USS Washer</t>
  </si>
  <si>
    <t>HD-WA0023</t>
  </si>
  <si>
    <t>Low-Friction PTFE Flat Washer NO. 4 Screw Size, .25" OD, .008"-.012" Thick, packs of 10</t>
  </si>
  <si>
    <t>95630A425</t>
  </si>
  <si>
    <t>HD-WA0024</t>
  </si>
  <si>
    <t>Low-Friction, PTFE Flat Washer, No. 12 screw size, .5" OD, .057"-.067" Thick</t>
  </si>
  <si>
    <t>95630A242</t>
  </si>
  <si>
    <t>HD-WA0025</t>
  </si>
  <si>
    <t>M3 DIN 125 Steel Plain Flat Washer</t>
  </si>
  <si>
    <t>HD-WA0026</t>
  </si>
  <si>
    <t>M4 DIN 125 Steel Plain 200 HV Flat Washer</t>
  </si>
  <si>
    <t>HD-WA0027</t>
  </si>
  <si>
    <t>Metric 18-8 Stainless Steel Internal-Tooth Lock Washer, M3 Screw Size, 6MM OD, .4MM Min Thick</t>
  </si>
  <si>
    <t>93925A240</t>
  </si>
  <si>
    <t>WF6330000A20000</t>
  </si>
  <si>
    <t>HD-WA0028</t>
  </si>
  <si>
    <t>Metric Zinc-Plated Steel Large-Diameter Flat Washer, DIN 9021, M5 Screw Sz, 15MM OD, 1MM-1.4MM Thick, pks of 100</t>
  </si>
  <si>
    <t>91100A140</t>
  </si>
  <si>
    <t>HD-WA0029</t>
  </si>
  <si>
    <t>Mll Spec Cadmium-pltd Steel Flat Washer No. 10 screw sz, .57" od, .05"-.08"tnk</t>
  </si>
  <si>
    <t>98032A481</t>
  </si>
  <si>
    <t>HD-WA0030</t>
  </si>
  <si>
    <t>Mll Spec Cadmium-pltd Steel Flat Washer, no. 10 Screw sz, 1"od, .05"-.08"thk</t>
  </si>
  <si>
    <t>98032A492</t>
  </si>
  <si>
    <t>HD-WA0031</t>
  </si>
  <si>
    <t>Steel Thrust Ball Bearing Steel Washers, for 7/16" Shaft Dia, 7/8" OD</t>
  </si>
  <si>
    <t>6655K16</t>
  </si>
  <si>
    <t>HD-WA0032</t>
  </si>
  <si>
    <t>Metric Zinc-Plated Steel Large-Diameter Flat Washer, M3 Screw Size, 9mm OD, .7mm-.9mm Thick, packs of 100</t>
  </si>
  <si>
    <t>91100A120</t>
  </si>
  <si>
    <t>HD-WA0034</t>
  </si>
  <si>
    <t>Metric 18-8 Stainless Steel Nonserrated Belleville Washer, M4 Screw Size, 9mm OD, 1.0mm Thick</t>
  </si>
  <si>
    <t>91477A141</t>
  </si>
  <si>
    <t>HD-WA0035</t>
  </si>
  <si>
    <t>Metric 18-8 Stainless Steel External Serrated Lock Washer, M3 Screw Size, 6mm OD, 0.4mm min Thick</t>
  </si>
  <si>
    <t>91120A120</t>
  </si>
  <si>
    <t>HD-WA0036</t>
  </si>
  <si>
    <t>Everbilt 1/4 in. Stainless-Steel Split Lock Washer (50 pc)</t>
  </si>
  <si>
    <t>HD-WA0037</t>
  </si>
  <si>
    <t>Zinc-Plated Steel Oversized Flat Washer, M3 Screw Size, 3.2mm ID, 9.0mm OD</t>
  </si>
  <si>
    <t>HD-WA0038</t>
  </si>
  <si>
    <t>Black-Oxide 18-8 Stainless Steel Flat Washer, M3 Screw Size, 3.2mm ID, 7.0mm OD</t>
  </si>
  <si>
    <t>98269A420</t>
  </si>
  <si>
    <t>HD-WA0039</t>
  </si>
  <si>
    <t>Black-Oxide 18-8 Stainless Steel Flat Washer, M4 Screw Size, 4.3mm ID, 9.0mm OD</t>
  </si>
  <si>
    <t>HD-WA0040</t>
  </si>
  <si>
    <t>Black-Oxide 18-8 Stainless Steel Flat Washer, M5 Screw Size, 5.3mm ID, 10.0mm OD</t>
  </si>
  <si>
    <t>HE-AR0001</t>
  </si>
  <si>
    <t>Arcol Hot End with 0.35mm</t>
  </si>
  <si>
    <t>HE-AR0002</t>
  </si>
  <si>
    <t>Arcol Hot End with 0.5mm</t>
  </si>
  <si>
    <t>HE-AR0003</t>
  </si>
  <si>
    <t>Arcol Nozzle 0.35mm</t>
  </si>
  <si>
    <t>HE-AR0004</t>
  </si>
  <si>
    <t>Arcol Nozzle 0.5mm</t>
  </si>
  <si>
    <t>HE-AR0005</t>
  </si>
  <si>
    <t>Arcol PEEK+PTFE</t>
  </si>
  <si>
    <t>HE-SH0000</t>
  </si>
  <si>
    <t>E3D-v5 Hot End - 3mm Direct</t>
  </si>
  <si>
    <t>V5</t>
  </si>
  <si>
    <t>HE-SH0001</t>
  </si>
  <si>
    <t>Budaschnozzle 1.0</t>
  </si>
  <si>
    <t>HE-SH0002</t>
  </si>
  <si>
    <t>Budaschnozzle 1.1, .50mm nozzle boxed for retail (DO NOT USE)</t>
  </si>
  <si>
    <t>HE-SH0003</t>
  </si>
  <si>
    <t>Budaschnozzle 1.1, .35mm nozzle boxed for retail</t>
  </si>
  <si>
    <t>HE-SH0004</t>
  </si>
  <si>
    <t>Budaschnozzle 1.1, .50mm nozzle wired for assembly</t>
  </si>
  <si>
    <t>HE-SH0005</t>
  </si>
  <si>
    <t>Budaschnozzle 1.2a, .5mm Nozzle, Wired for Assembly</t>
  </si>
  <si>
    <t>HE-SH0006</t>
  </si>
  <si>
    <t>Budaschnozzle 1.2, 0.35mm Nozzle, Retail Box (DO NOT USE)</t>
  </si>
  <si>
    <t>HE-SH0007</t>
  </si>
  <si>
    <t>Budaschnozzle 1.2, 0.50mm Nozzle, Retail Box (DO NOT USE)</t>
  </si>
  <si>
    <t>HE-SH0008</t>
  </si>
  <si>
    <t>Budaschnozzle 1.2, .5mm Nozzle, Wired for Assembly</t>
  </si>
  <si>
    <t>HE-SH0009</t>
  </si>
  <si>
    <t>Budaschnozzle 1.2a, 0.35mm Nozzle, Retail Box</t>
  </si>
  <si>
    <t>HE-SH0010</t>
  </si>
  <si>
    <t>Budaschnozzle 1.2a, 0.50mm Nozzle, Retail Box</t>
  </si>
  <si>
    <t>HE-SH0011</t>
  </si>
  <si>
    <t>(OLD use HE-SH0017) Budaschnozzle 2.0, 0.50mm Nozzle, Retail Box</t>
  </si>
  <si>
    <t>HE-SH0012</t>
  </si>
  <si>
    <t>Budaschnozzle 1.5, 0.50mm Nozzle, Retail Box</t>
  </si>
  <si>
    <t>HE-SH0013</t>
  </si>
  <si>
    <t>Budaschnozzle 1.3, 0.50mm Nozzle, Retail Box</t>
  </si>
  <si>
    <t>HE-SH0014</t>
  </si>
  <si>
    <t>Budaschnozzle 1.3, 0.35mm Nozzle, Retail Box</t>
  </si>
  <si>
    <t>HE-SH0015</t>
  </si>
  <si>
    <t>Budaschnozzle 2.0, 0.35mm Nozzle, Retail Box</t>
  </si>
  <si>
    <t>HE-SH0016</t>
  </si>
  <si>
    <t>Budaschnozzle 2.0c, 0.35mm Nozzle, for assembly</t>
  </si>
  <si>
    <t>HE-SH0017</t>
  </si>
  <si>
    <t>Budaschnozzle 2.0c, 0.50mm Nozzle, Retail Box</t>
  </si>
  <si>
    <t>HE-SH0018</t>
  </si>
  <si>
    <t>Budaschnozzle 2.0c, 0.35mm Nozzle, Retail Box</t>
  </si>
  <si>
    <t>HE-SH0019</t>
  </si>
  <si>
    <t>Assembly - Budaschnozzle</t>
  </si>
  <si>
    <t>HE-SH0020</t>
  </si>
  <si>
    <t>Buda-style Reprap Hotend, by Airwolf</t>
  </si>
  <si>
    <t>HE-SH0021</t>
  </si>
  <si>
    <t>Budaschnozzle 1.1 Threaded Extension</t>
  </si>
  <si>
    <t>HE-SH0023</t>
  </si>
  <si>
    <t>G3D Buda-style HotEnd v1.2 by Gadgets3D</t>
  </si>
  <si>
    <t>HE-SH0024</t>
  </si>
  <si>
    <t>J-Hotend</t>
  </si>
  <si>
    <t>HE-SH0025</t>
  </si>
  <si>
    <t>Lulzhead 1.0 kit, 0.40mm nozzle</t>
  </si>
  <si>
    <t>HE-SH0026</t>
  </si>
  <si>
    <t>Prusanozzle - Original by Josef Prusa - Nozzle size: 0.4mm, Reprapdiscount</t>
  </si>
  <si>
    <t>HE-SH0027</t>
  </si>
  <si>
    <t>Budaschnozzle 2.0c, 0.5mm Nozzle, for assembly</t>
  </si>
  <si>
    <t>HE-SH0028</t>
  </si>
  <si>
    <t>Pico Hot-end</t>
  </si>
  <si>
    <t>HE-SH0029</t>
  </si>
  <si>
    <t>Hexagon Hot End set - Filament: 3mm</t>
  </si>
  <si>
    <t>HE-SH0030</t>
  </si>
  <si>
    <t>E3D-v6 HotEnd - 3mm Direct</t>
  </si>
  <si>
    <t>V6</t>
  </si>
  <si>
    <t>HE-SH0031</t>
  </si>
  <si>
    <t>Hexagon Hot End, Lulzbot Edition, 3.0mm Filament, 0.5mm Nozzle</t>
  </si>
  <si>
    <t>HE-SH0032</t>
  </si>
  <si>
    <t>Hexagon Hot End, Lulzbot Edition, 1.75mm Filament, 0.35mm nozzle</t>
  </si>
  <si>
    <t>HE-SH0033</t>
  </si>
  <si>
    <t>Hexagon Hot End, Lulzbot Edition, 3.0mm Filament, 0.35mm nozzle</t>
  </si>
  <si>
    <t>HE-SH0034</t>
  </si>
  <si>
    <t>Hexagon Hot End, Boxed, Lulzbot Edition, 3.0mm Filament, 0.5mm nozzle</t>
  </si>
  <si>
    <t>HE-SH0035</t>
  </si>
  <si>
    <t>Hexagon Hotend Boxed for retail, Lulzbot Edition, 1.75mm Filament, 0.5mm nozzle</t>
  </si>
  <si>
    <t>HE-SH0036</t>
  </si>
  <si>
    <t>Hexagon Hotend Boxed, Lulzbot Edition, 3.0mm Filament, 0.35mm nozzle</t>
  </si>
  <si>
    <t>HE-SH0037</t>
  </si>
  <si>
    <t>Hexagon Hot End Kit, LulzBot Edition, 3.0mm filament, 0.5mm nozzle</t>
  </si>
  <si>
    <t>HE-SH0038</t>
  </si>
  <si>
    <t>Hexagon Hot End Kit, LulzBot Edition, 3.0mm filament, 0.35mm nozzle</t>
  </si>
  <si>
    <t>HE-SH0039</t>
  </si>
  <si>
    <t>Hexagon Hot End Kit, Lulzbot Edition, 3.0mm Filament, 0.6mm nozzle</t>
  </si>
  <si>
    <t>HE-SH0040</t>
  </si>
  <si>
    <t>Hexagon Hotend Kit, Lulzbot Edition, 3.0mm Filament, 0.8mm nozzle</t>
  </si>
  <si>
    <t>HE-SH0041</t>
  </si>
  <si>
    <t>Hexagon Hotend, Lulzbot Edition, 3.0mm Filament, 0.6mm nozzle</t>
  </si>
  <si>
    <t>HE-SH0042</t>
  </si>
  <si>
    <t>Hexagon Hotend, Lulzbot Edition, 3.0mm Filament, 0.8mm nozzle</t>
  </si>
  <si>
    <t>HE-SH0043</t>
  </si>
  <si>
    <t>Volcano - Eruption Pack - 3mm</t>
  </si>
  <si>
    <t>HE-SH0044</t>
  </si>
  <si>
    <t>Chimera, Hot End Kit</t>
  </si>
  <si>
    <t>HE-SH0045</t>
  </si>
  <si>
    <t>Cyclops, Hot End Kit</t>
  </si>
  <si>
    <t>HE-SH0046</t>
  </si>
  <si>
    <t>High Output Hexagon Hotend kit, Lulzbot Edition, 3.0mm Filament</t>
  </si>
  <si>
    <t>KT-PR0035</t>
  </si>
  <si>
    <t>Mini, Gladiola, Calibrated</t>
  </si>
  <si>
    <t>OF-MS0461</t>
  </si>
  <si>
    <t>Thermal Transfer Printable Labels 10,000/Roll</t>
  </si>
  <si>
    <t>Brady</t>
  </si>
  <si>
    <t>THT-3-423-10</t>
  </si>
  <si>
    <t>PC-AS0001</t>
  </si>
  <si>
    <t>RAMPS 1.3 Assembled</t>
  </si>
  <si>
    <t>PC-AS0002</t>
  </si>
  <si>
    <t>Opto Endstop Assembled</t>
  </si>
  <si>
    <t>PC-AS0003</t>
  </si>
  <si>
    <t>Pololu A4988 Stepper Motor Driver, Assembled, RoHS</t>
  </si>
  <si>
    <t>PC-AS0004</t>
  </si>
  <si>
    <t>RAMPS 1.4 Assembled, w/o Wires or Connectors</t>
  </si>
  <si>
    <t>PC-AS0005</t>
  </si>
  <si>
    <t>(DO NOT USE) RAMPS 1.4 Assembled</t>
  </si>
  <si>
    <t>UMRAMPSPA</t>
  </si>
  <si>
    <t>PC-AS0006</t>
  </si>
  <si>
    <t>Sanguinololu 1.0 Assembled</t>
  </si>
  <si>
    <t>PC-AS0007</t>
  </si>
  <si>
    <t>RAMPS 1.2 Assembled</t>
  </si>
  <si>
    <t>PC-AS0008</t>
  </si>
  <si>
    <t>Arduino 1280 Clone</t>
  </si>
  <si>
    <t>PC-AS0009</t>
  </si>
  <si>
    <t>(DO NOT USE) Tosduino MEGA 2560</t>
  </si>
  <si>
    <t>G4D2BE891A7D8E</t>
  </si>
  <si>
    <t>PC-AS0010</t>
  </si>
  <si>
    <t>Sanguinololu 1.3a Assembled</t>
  </si>
  <si>
    <t>PC-AS0011</t>
  </si>
  <si>
    <t>Arduino MEGA 2560</t>
  </si>
  <si>
    <t>PC-AS0012</t>
  </si>
  <si>
    <t>Opto Endstop, Assembled Ultimachine</t>
  </si>
  <si>
    <t>PC-AS0013</t>
  </si>
  <si>
    <t>Sanguinololu 1.3a with FTDI</t>
  </si>
  <si>
    <t>PC-AS0014</t>
  </si>
  <si>
    <t>RAMBo 1.0 Controller with Switches</t>
  </si>
  <si>
    <t>ALE-0000215</t>
  </si>
  <si>
    <t>PC-AS0015</t>
  </si>
  <si>
    <t>Generation 6 electronics</t>
  </si>
  <si>
    <t>PC-AS0016</t>
  </si>
  <si>
    <t>Generation 6 electronics including opto's</t>
  </si>
  <si>
    <t>PC-AS0017</t>
  </si>
  <si>
    <t>RAMBo Electronics v1.1</t>
  </si>
  <si>
    <t>UMRAMBOPAC</t>
  </si>
  <si>
    <t>PC-AS0018</t>
  </si>
  <si>
    <t>Sanguinololu v0.1</t>
  </si>
  <si>
    <t>PC-AS0019</t>
  </si>
  <si>
    <t>Full Graphic Smart LCD Controller, gLCD Kit</t>
  </si>
  <si>
    <t>PC-AS0020</t>
  </si>
  <si>
    <t>Rambo Electronics v1.2c</t>
  </si>
  <si>
    <t>PC-AS0021</t>
  </si>
  <si>
    <t>5.8G Pocket FPV Ground Station with DVR</t>
  </si>
  <si>
    <t>PC-AS0022</t>
  </si>
  <si>
    <t>AMP 2.0 Purple Full Kit Assembled-Media Tek MT3329 10Hz - HMC5883L 3 Axis Magnetometer</t>
  </si>
  <si>
    <t>BR-ArduPilotMega-03-0001</t>
  </si>
  <si>
    <t>PC-AS0023</t>
  </si>
  <si>
    <t>ArduCopter 3DR Hexa - Ready to Fly</t>
  </si>
  <si>
    <t>ACHRTF1</t>
  </si>
  <si>
    <t>PC-AS0024</t>
  </si>
  <si>
    <t>Arduplane - Almost Ready to Fly</t>
  </si>
  <si>
    <t>APRTF1</t>
  </si>
  <si>
    <t>PC-AS0025</t>
  </si>
  <si>
    <t>Azteg X3 w/ 5 motor drivers</t>
  </si>
  <si>
    <t>PC-AS0026</t>
  </si>
  <si>
    <t>Dual Digital F/C PID Temperature Controller SSR Thermocouple K J E S T B R</t>
  </si>
  <si>
    <t>PC-AS0027</t>
  </si>
  <si>
    <t>DX8 System with AR8000 + TM1000 No SX MD2</t>
  </si>
  <si>
    <t>SPM8800</t>
  </si>
  <si>
    <t>PC-AS0028</t>
  </si>
  <si>
    <t>LM2596 Power Step-down Module DC 4.0~40 to 1.3-37V Adjustable + LED Voltmeter</t>
  </si>
  <si>
    <t>PC-AS0029</t>
  </si>
  <si>
    <t>RAMBo 1.2e Kit</t>
  </si>
  <si>
    <t>PC-AS0030</t>
  </si>
  <si>
    <t>PCBA, Duet, v0.6, Think3DPrint3D</t>
  </si>
  <si>
    <t>Duetv0.6</t>
  </si>
  <si>
    <t>PC-AS0031</t>
  </si>
  <si>
    <t>RAMBo pcba, rev 1.2g  , no connector kit</t>
  </si>
  <si>
    <t>PC-AS0032</t>
  </si>
  <si>
    <t>Mini RAMBo Electronics v1.3a</t>
  </si>
  <si>
    <t>UMMimiRAMBoPCB13</t>
  </si>
  <si>
    <t>UltiMachine</t>
  </si>
  <si>
    <t>PC-AS0033</t>
  </si>
  <si>
    <t>RAMBO Electronics v1.2gp</t>
  </si>
  <si>
    <t>PC-AS0034</t>
  </si>
  <si>
    <t>Olimex Temperature Sensor Modules THERMOCOUPLER UEXT MODULE</t>
  </si>
  <si>
    <t xml:space="preserve"> 909-MOD-TC</t>
  </si>
  <si>
    <t>PC-AS0035</t>
  </si>
  <si>
    <t>Breckenridge PCB Board</t>
  </si>
  <si>
    <t>PC-AS0036</t>
  </si>
  <si>
    <t>Breckenridge PCBA Board Plus Assembly</t>
  </si>
  <si>
    <t>PC-AS0037</t>
  </si>
  <si>
    <t>Eagle - PCBA Board Plus Assembly V1.0</t>
  </si>
  <si>
    <t>PC-AS0038</t>
  </si>
  <si>
    <t>SainSmart Smart Controller RAMPS 1.4 LCD 12864 LED Turn On Control For 3D Printer</t>
  </si>
  <si>
    <t>PC-AS0039</t>
  </si>
  <si>
    <t>Reprap Smart controller LCD12864 Version (LED turn on control)</t>
  </si>
  <si>
    <t>PC-AS0040</t>
  </si>
  <si>
    <t>Full Graphic Smart 12864 128*64 LCD Display controller adapter with SD-Card reader for RAMPS 1.4</t>
  </si>
  <si>
    <t>PC-AS0041</t>
  </si>
  <si>
    <t>Plastic Laser Cut LCD cover for UL</t>
  </si>
  <si>
    <t>PC-AS0042</t>
  </si>
  <si>
    <t>Vernier Interface Shield DEV-12858</t>
  </si>
  <si>
    <t>DEV-12858</t>
  </si>
  <si>
    <t>PC-AS0043</t>
  </si>
  <si>
    <t>Arduino Uno - R3 DEV-11021</t>
  </si>
  <si>
    <t>DEV-11021</t>
  </si>
  <si>
    <t>PC-BD0001</t>
  </si>
  <si>
    <t>PCB Heatbed MK1: Bare Board</t>
  </si>
  <si>
    <t>PC-BD0002</t>
  </si>
  <si>
    <t>Sanguinololu 1.0 PCB</t>
  </si>
  <si>
    <t>PC-BD0003</t>
  </si>
  <si>
    <t>Sanguinololu 1.2 PCB</t>
  </si>
  <si>
    <t>PC-BD0004</t>
  </si>
  <si>
    <t>Sanguinololu PCB v1.0</t>
  </si>
  <si>
    <t>PC-BD0005</t>
  </si>
  <si>
    <t>SDRAMPS PCB</t>
  </si>
  <si>
    <t>PC-BD0006</t>
  </si>
  <si>
    <t>Silicone Rubber Heater,12V Bed 300mm x 300mm</t>
  </si>
  <si>
    <t>PC-BD0007</t>
  </si>
  <si>
    <t>Silicon Heater, 24V 298mm x 298mm, Self Adhesive, Prototype</t>
  </si>
  <si>
    <t>PC-BD0008</t>
  </si>
  <si>
    <t>1GB PC1-3200 SODIMM RAM</t>
  </si>
  <si>
    <t>PC-BD0009</t>
  </si>
  <si>
    <t>2 x 4pi Printing Controller (includes shipping)</t>
  </si>
  <si>
    <t>PC-BD0010</t>
  </si>
  <si>
    <t>3DR GPS LEA-6</t>
  </si>
  <si>
    <t>BR-3DRLEA-6</t>
  </si>
  <si>
    <t>PC-BD0012</t>
  </si>
  <si>
    <t>Gen3+ PCB</t>
  </si>
  <si>
    <t>PC-BD0013</t>
  </si>
  <si>
    <t>Microcontrollers (MCU) AVR 64K FLSH 4K SRAM 2KB EE 20MHZ 5V</t>
  </si>
  <si>
    <t>556-ATMEGA644P-20PU</t>
  </si>
  <si>
    <t>PC-BD0014</t>
  </si>
  <si>
    <t>PARALLELLA COMPUTER BY ADAPTEVA</t>
  </si>
  <si>
    <t>PC-BD0015</t>
  </si>
  <si>
    <t>PhoneDrone Board for Android</t>
  </si>
  <si>
    <t>BR-PhoneDrone</t>
  </si>
  <si>
    <t>PC-BD0016</t>
  </si>
  <si>
    <t>PNY Optima 4GB (2x2GB) Dual Channel Kit DDR 667 MHz PC2-5300 Notebook</t>
  </si>
  <si>
    <t>PC-BD0017</t>
  </si>
  <si>
    <t>Pololu A4983 Stepper Driver with Heatsink Kit</t>
  </si>
  <si>
    <t>UMPOSD02</t>
  </si>
  <si>
    <t>PC-BD0018</t>
  </si>
  <si>
    <t>Printrboard REV D</t>
  </si>
  <si>
    <t>PC-BD0019</t>
  </si>
  <si>
    <t>RAMBo Circuit Boards and Kits, RAMPS *BULK PACKAGING*</t>
  </si>
  <si>
    <t>PC-BD0020</t>
  </si>
  <si>
    <t>RAMBo v1.1</t>
  </si>
  <si>
    <t>PC-BD0021</t>
  </si>
  <si>
    <t>RASPBERRY-PI PCBA</t>
  </si>
  <si>
    <t>83T1943</t>
  </si>
  <si>
    <t>PC-BD0022</t>
  </si>
  <si>
    <t>Remzibi OSD 3DR</t>
  </si>
  <si>
    <t>BR-RemzibiOSD</t>
  </si>
  <si>
    <t>PC-BD0023</t>
  </si>
  <si>
    <t>SDRAMPS Bare PCB</t>
  </si>
  <si>
    <t>PC-BD0024</t>
  </si>
  <si>
    <t>SDRAMPS PCBA w/ SD Card</t>
  </si>
  <si>
    <t>Assy</t>
  </si>
  <si>
    <t>PC-BD0025</t>
  </si>
  <si>
    <t>SDRAMPS PCBA with SD Card</t>
  </si>
  <si>
    <t>PC-BD0026</t>
  </si>
  <si>
    <t>net6501-70 Board and 1U 19 Inch Rackmount Case</t>
  </si>
  <si>
    <t>PC-BD0027</t>
  </si>
  <si>
    <t>Silicon Heater, 24V ,360W, 298mm x 298mm, Self Adhesive, w/ connectors</t>
  </si>
  <si>
    <t>NPH PC-BD0027</t>
  </si>
  <si>
    <t>PC-BD0028</t>
  </si>
  <si>
    <t>RAMBo 1.2e controller board</t>
  </si>
  <si>
    <t>PC-BD0029</t>
  </si>
  <si>
    <t>Silicon Heater, 24V, 168mm x 168mm, Self Adhesive, w/ connectors</t>
  </si>
  <si>
    <t>NPH PC-BD0029</t>
  </si>
  <si>
    <t>Electronics</t>
  </si>
  <si>
    <t>National Plastic Heater</t>
  </si>
  <si>
    <t>PC-BD0030</t>
  </si>
  <si>
    <t>PCBA, Parallella, Epiphany-III based, Adapteva Kickstarter</t>
  </si>
  <si>
    <t>PC-BD0031</t>
  </si>
  <si>
    <t>Silicon Heater, 24V ,160W, 198mm x 198mm, Self Adhesive, w/ connectors, Prototype</t>
  </si>
  <si>
    <t>NPH PC-BD0030</t>
  </si>
  <si>
    <t>NPH PC-BD0031</t>
  </si>
  <si>
    <t>PC-BD0032</t>
  </si>
  <si>
    <t>Silicon Heater, 24V ,84W, 148mm x 148mm, Self Adhesive, w/ connectors, Prototype</t>
  </si>
  <si>
    <t>NPH PC-BD0032</t>
  </si>
  <si>
    <t>PC-BD0033</t>
  </si>
  <si>
    <t>Opto Endstop RRS-OE Circuit Board</t>
  </si>
  <si>
    <t>UMOPTPCB</t>
  </si>
  <si>
    <t>PC-BD0034</t>
  </si>
  <si>
    <t>Sanguinololu 1.3a PCB</t>
  </si>
  <si>
    <t>PC-BD0035</t>
  </si>
  <si>
    <t>Olimex Development Boards &amp; Kits - ARM OLINUXINO LINUX SBC ALLWINNER A13 CTX A8</t>
  </si>
  <si>
    <t xml:space="preserve"> 909-A13-OLINUXINO</t>
  </si>
  <si>
    <t>PC-BD0036</t>
  </si>
  <si>
    <t>Olimex Development Boards &amp; Kits - ARM A20 OLINUXINO MICRO 4GB Android Comp A7</t>
  </si>
  <si>
    <t xml:space="preserve"> 909-A20-OLINUXMIC4GB</t>
  </si>
  <si>
    <t>PC-BD0037</t>
  </si>
  <si>
    <t>Olimex Daughter Cards &amp; OEM Boards K TYPE THERMOCOUPLE MAX31855</t>
  </si>
  <si>
    <t xml:space="preserve"> 909-MOD-TC-MK2-31855</t>
  </si>
  <si>
    <t>PC-BD0038</t>
  </si>
  <si>
    <t>Olimex Development Boards &amp; Kits - Wireless BLUETOOTH WIRELESS PROTOTYPE MODULE</t>
  </si>
  <si>
    <t xml:space="preserve"> 909-MOD-BT</t>
  </si>
  <si>
    <t>PC-BD0039</t>
  </si>
  <si>
    <t>Olimex Daughter Cards &amp; OEM Boards MODULE TO CONTROL RGB LED STRIP</t>
  </si>
  <si>
    <t xml:space="preserve"> 909-MOD-RGB</t>
  </si>
  <si>
    <t>PC-BD0040</t>
  </si>
  <si>
    <t>Olimex Development Boards &amp; Kits - ARM A20 OLINUXINO MICRO Android Comp A20 A7</t>
  </si>
  <si>
    <t xml:space="preserve"> 909-A20-OLINUXINOMIC</t>
  </si>
  <si>
    <t>PC-BD0042</t>
  </si>
  <si>
    <t>OpAmp Breakout Board</t>
  </si>
  <si>
    <t>BOB-09816</t>
  </si>
  <si>
    <t>PC-BD0043</t>
  </si>
  <si>
    <t>Adafruit Perma-Proto Half-sized Breadboard PCB - Single</t>
  </si>
  <si>
    <t>PC-BD0044</t>
  </si>
  <si>
    <t>Novena Circuit Board</t>
  </si>
  <si>
    <t>PC-BD0045</t>
  </si>
  <si>
    <t>RAMBo Electronics v1.3L Assembled Board Only</t>
  </si>
  <si>
    <t>UMRAMBOPCB13</t>
  </si>
  <si>
    <t>PC-BD0046</t>
  </si>
  <si>
    <t>Breadboard - Translucent Self-Adhesive (Clear)</t>
  </si>
  <si>
    <t>PRT-09567</t>
  </si>
  <si>
    <t>PC-BD0047</t>
  </si>
  <si>
    <t>WS2812 RGB LED Breakout</t>
  </si>
  <si>
    <t>BOB-11820</t>
  </si>
  <si>
    <t>PC-BD0048</t>
  </si>
  <si>
    <t>Freedom Sandwich Prototype v0.2</t>
  </si>
  <si>
    <t>PC-BD0049</t>
  </si>
  <si>
    <t>Mini RAMBo, assembled board only with no LCD headers</t>
  </si>
  <si>
    <t>PC-BD0050</t>
  </si>
  <si>
    <t>RAMBo v1.3 Kit (with wires and connectors)</t>
  </si>
  <si>
    <t>UMRAMBOPAC13</t>
  </si>
  <si>
    <t>PC-BD0051</t>
  </si>
  <si>
    <t>Mini RAMBo 1.1a, assembled board only</t>
  </si>
  <si>
    <t>PC-BD0052</t>
  </si>
  <si>
    <t>Mini RAMBo 1.1b, Assembled Board Only</t>
  </si>
  <si>
    <t>UMMINIRAMBO11</t>
  </si>
  <si>
    <t>PC-BD0053</t>
  </si>
  <si>
    <t>PC BOARD 2MM GRID PPH 4.0X6.0</t>
  </si>
  <si>
    <t>V2013-ND</t>
  </si>
  <si>
    <t>PC-BD0054</t>
  </si>
  <si>
    <t>3D printer controller board, BBP 1S</t>
  </si>
  <si>
    <t>BBP 1S</t>
  </si>
  <si>
    <t>PC-BD0055</t>
  </si>
  <si>
    <t>Tah: Open Source BLE Arduino-compatible Board</t>
  </si>
  <si>
    <t>PC-BD0056</t>
  </si>
  <si>
    <t>Mini RAMBo 1.1b, assembled board</t>
  </si>
  <si>
    <t>PC-BD0057</t>
  </si>
  <si>
    <t>LB GLCD Boards</t>
  </si>
  <si>
    <t>PC-CA0001</t>
  </si>
  <si>
    <t>Aluminum Electrolytic Capacitors - Leaded 1000uF 35V 85c</t>
  </si>
  <si>
    <t>647-UVR1V102MHD1TO</t>
  </si>
  <si>
    <t>PC-CA0002</t>
  </si>
  <si>
    <t>Aluminum Electrolytic Capacitors - Leaded 100uF 35V 85c</t>
  </si>
  <si>
    <t>647-UVR1V101MED1TD</t>
  </si>
  <si>
    <t>PC-CA0003</t>
  </si>
  <si>
    <t>Aluminum Electrolytic Capacitors - Leaded 10UF 25V 85c</t>
  </si>
  <si>
    <t>647-UVP1E100MDD1TA</t>
  </si>
  <si>
    <t>PC-CA0004</t>
  </si>
  <si>
    <t>Aluminum Electrolytic Capacitors - Leaded 10uF 35volts 20%</t>
  </si>
  <si>
    <t>75-515D106M035JA6AE3</t>
  </si>
  <si>
    <t>PC-CA0005</t>
  </si>
  <si>
    <t>Aluminum Electrolytic Capacitors - Leaded 25volts 4.7uF 105c 5x11 2LS</t>
  </si>
  <si>
    <t>647-UVZ1E4R7MDD</t>
  </si>
  <si>
    <t>PC-CA0006</t>
  </si>
  <si>
    <t>Aluminum Electrolytic Capacitors - Leaded 35volts 1000uF 20%</t>
  </si>
  <si>
    <t>647-UFW1V102MHD</t>
  </si>
  <si>
    <t>PC-CA0007</t>
  </si>
  <si>
    <t>Aluminum Electrolytic Capacitors - Leaded 35volts 100uF</t>
  </si>
  <si>
    <t>647-UVR1V101MED1TA</t>
  </si>
  <si>
    <t>PC-CA0008</t>
  </si>
  <si>
    <t>Aluminum Electrolytic Capacitors - Leaded 4.7uF 25V 85c</t>
  </si>
  <si>
    <t>647-UVR1E4R7MDD1TD</t>
  </si>
  <si>
    <t>PC-CA0009</t>
  </si>
  <si>
    <t>Multilayer Ceramic Capacitors (MLCC) - Leaded 0.1uF 50volts 10% X7R 2.5mm LS</t>
  </si>
  <si>
    <t>594-K104K15X7RF53L2</t>
  </si>
  <si>
    <t>PC-CA0010</t>
  </si>
  <si>
    <t>Multilayer Ceramic Capacitors (MLCC) - Leaded 0.1uF 50volts Y5V +80/-20% 2.5mm LS</t>
  </si>
  <si>
    <t>594-K104Z15Y5VF53L2</t>
  </si>
  <si>
    <t>PC-CA0011</t>
  </si>
  <si>
    <t>Multilayer Ceramic Capacitors (MLCC) - Leaded 0.33uF 10V X5R 10%</t>
  </si>
  <si>
    <t>810-FK18X5R1A334K</t>
  </si>
  <si>
    <t>PC-CA0012</t>
  </si>
  <si>
    <t>Tantalum Capacitors - Solid SMD 2.2uF 20volts 10% A case ESR 4 Molded</t>
  </si>
  <si>
    <t>74-TR3A225K020C4000</t>
  </si>
  <si>
    <t>PC-CA0013</t>
  </si>
  <si>
    <t>Aluminum Capacitors 100UF 35V</t>
  </si>
  <si>
    <t>565-2559-2-ND</t>
  </si>
  <si>
    <t>PC-CA0014</t>
  </si>
  <si>
    <t>Tantalum Capacitors - Solid SMD 2.2uF 20volts 10% A case Molded</t>
  </si>
  <si>
    <t>74-593D225X9020A2TE3</t>
  </si>
  <si>
    <t>PC-CA0015</t>
  </si>
  <si>
    <t>Cap, Cer, 10,000pf (0.01uf) 50v, 10%</t>
  </si>
  <si>
    <t>PC-CA0016</t>
  </si>
  <si>
    <t>Capacitors - CAP CER 0.1UF 50V 10% RADIAL</t>
  </si>
  <si>
    <t>BC1101CT-ND</t>
  </si>
  <si>
    <t>PC-CA0017</t>
  </si>
  <si>
    <t>Capacitors - CAP CER 1UF 50V 10% RADIAL</t>
  </si>
  <si>
    <t>45-8517-ND</t>
  </si>
  <si>
    <t>PC-CA0018</t>
  </si>
  <si>
    <t>Capacitors - CAP CER 1000PF 50V 10% RADIAL</t>
  </si>
  <si>
    <t>BC2659CT-ND</t>
  </si>
  <si>
    <t>PC-CA0019</t>
  </si>
  <si>
    <t>Capacitors - CAP CER 0.1UF 50V 10% X7R 0805</t>
  </si>
  <si>
    <t>399-1170-1-ND</t>
  </si>
  <si>
    <t>PC-CA0020</t>
  </si>
  <si>
    <t>Capacitors - CAP CER 1UF 50V 10% X7R 0805</t>
  </si>
  <si>
    <t>1276-1029-1ND</t>
  </si>
  <si>
    <t>PC-CA0021</t>
  </si>
  <si>
    <t>Capacitors - CAP CER 1000PF 50V 10% X7R 0805</t>
  </si>
  <si>
    <t>399-1147-1-ND</t>
  </si>
  <si>
    <t>PC-CA0022</t>
  </si>
  <si>
    <t>Capacitors CAP CER 1UF 50V 10% X5R 0603</t>
  </si>
  <si>
    <t>587--2400-1-ND</t>
  </si>
  <si>
    <t>PC-CA0023</t>
  </si>
  <si>
    <t>Capacitors CAP CER 0.1UF 50V 10% X7R 0603</t>
  </si>
  <si>
    <t>490-1519-1-ND</t>
  </si>
  <si>
    <t>PC-CA0024</t>
  </si>
  <si>
    <t>Capacitors CAP CER 1000PF 50V 10% X7R 0603</t>
  </si>
  <si>
    <t>490-1494-1-ND</t>
  </si>
  <si>
    <t>PC-CN0001</t>
  </si>
  <si>
    <t>Molex-Conn Housing 2POS .100 W/Latch</t>
  </si>
  <si>
    <t>WM2900-ND</t>
  </si>
  <si>
    <t>PC-CN0002</t>
  </si>
  <si>
    <t>CONN HEADER 2POS .100" SGL GOLD</t>
  </si>
  <si>
    <t>SAM1031-02-ND</t>
  </si>
  <si>
    <t>PC-CN0003</t>
  </si>
  <si>
    <t>Molex - CONN HOUSING 3POS .100 W/LATCH</t>
  </si>
  <si>
    <t>WM2901-ND</t>
  </si>
  <si>
    <t>PC-CN0004</t>
  </si>
  <si>
    <t>4 Pin Female Power Receptacle</t>
  </si>
  <si>
    <t>PC-CN0005</t>
  </si>
  <si>
    <t>Big Lot of AMP 2-Pin Shunts-TE Connectivity 2-382811-1 4300 Pieces!</t>
  </si>
  <si>
    <t>PC-CN0007</t>
  </si>
  <si>
    <t>Conn RCA Jack Metal Red Panel, Mnt</t>
  </si>
  <si>
    <t>CP1413ND</t>
  </si>
  <si>
    <t>PC-CN0008</t>
  </si>
  <si>
    <t>[OLD] - Use PC-CN0035 - CONN RECEPT CPC 4POS STD SER 1</t>
  </si>
  <si>
    <t>A25053-ND</t>
  </si>
  <si>
    <t>PC-CN0009</t>
  </si>
  <si>
    <t>CONN RECEPTACLE 4POS .062</t>
  </si>
  <si>
    <t>WM1233-ND</t>
  </si>
  <si>
    <t>PC-CN0010</t>
  </si>
  <si>
    <t>Conn Socket IDC, 10POS DUAL 30AU,</t>
  </si>
  <si>
    <t>BRG71600-010LF</t>
  </si>
  <si>
    <t>71600-010LF</t>
  </si>
  <si>
    <t>PC-CN0011</t>
  </si>
  <si>
    <t>Conn Socket IDC, 8POS DL SR 30AU, RoHS Compliant</t>
  </si>
  <si>
    <t>PC-CN0012</t>
  </si>
  <si>
    <t>CONN TERM MALE 24-30AWG TIN - BULK</t>
  </si>
  <si>
    <t>PC-CN0014</t>
  </si>
  <si>
    <t>Connector, 4 pin DIN Power</t>
  </si>
  <si>
    <t>D040-0411-000-Z</t>
  </si>
  <si>
    <t>PC-CN0017</t>
  </si>
  <si>
    <t>Crimp-on Butt Splice, Vinyl Insulated, 22-18 AWG, 600V, Packs of 100</t>
  </si>
  <si>
    <t>7227K12</t>
  </si>
  <si>
    <t>PC-CN0018</t>
  </si>
  <si>
    <t>Disk Drive Power Connectors 4P MALE VERT HDR</t>
  </si>
  <si>
    <t>538-15-24-4449</t>
  </si>
  <si>
    <t>PC-CN0019</t>
  </si>
  <si>
    <t>Misc Connectors</t>
  </si>
  <si>
    <t>PC-CN0020</t>
  </si>
  <si>
    <t>Moisture-Resistant Black Push-to-Connect Adapter for 1/4" Tube OD X 10-32 UNF Male Thread</t>
  </si>
  <si>
    <t>51215K103</t>
  </si>
  <si>
    <t>PC-CN0021</t>
  </si>
  <si>
    <t>Pin &amp; Socket Connectors 4 CIRCUIT PLUG</t>
  </si>
  <si>
    <t>538-03-06-2044</t>
  </si>
  <si>
    <t>PC-CN0022</t>
  </si>
  <si>
    <t>Pin &amp; Socket Connectors 4 CIRCUIT RECEPTACLE</t>
  </si>
  <si>
    <t>538-03-06-1044</t>
  </si>
  <si>
    <t>PC-CN0023</t>
  </si>
  <si>
    <t>Pin &amp; Socket Connectors CRIMP PIN BULK 18-24</t>
  </si>
  <si>
    <t>538-02-06-2103</t>
  </si>
  <si>
    <t>PC-CN0024</t>
  </si>
  <si>
    <t>Pin &amp; Socket Connectors CRIMP SKT BULK 18-24</t>
  </si>
  <si>
    <t>538-02-06-1103</t>
  </si>
  <si>
    <t>PC-CN0025</t>
  </si>
  <si>
    <t>Pin &amp; Socket Connectors III+ SKT 18-14 TIN</t>
  </si>
  <si>
    <t>571-1-66360-6</t>
  </si>
  <si>
    <t>PC-CN0026</t>
  </si>
  <si>
    <t>Standard Circular Connector STD CABLE CLAMP 11 screw lnth .500</t>
  </si>
  <si>
    <t>571-1-206062-4</t>
  </si>
  <si>
    <t>PC-CN0027</t>
  </si>
  <si>
    <t>Twist-on Wire Connector, 3(22 AWG) Min, 3(16 AWG) Max, Blue, 300V, Packs of 100</t>
  </si>
  <si>
    <t>7108K81</t>
  </si>
  <si>
    <t>PC-CN0028</t>
  </si>
  <si>
    <t>USB Connectors USB TYPE B 4P RIGHT ANGLE THRU HOLE</t>
  </si>
  <si>
    <t>737-USB-B-S-RA</t>
  </si>
  <si>
    <t>PC-CN0029</t>
  </si>
  <si>
    <t>USB Interface IC USB to Serial UART Enhanced IC SSOP-28</t>
  </si>
  <si>
    <t>895-FT232RL</t>
  </si>
  <si>
    <t>PC-CN0032</t>
  </si>
  <si>
    <t>Term Block Plug 2POS STR 5.08MM</t>
  </si>
  <si>
    <t>WM7819-ND</t>
  </si>
  <si>
    <t>TTI confirmed, Juniperbush build may need to use some of this stock- SAGER 600 pcs 9/4 12 wks balance aprox 11/10 delivery- There is stock on hand from 10/16 delivery for Foxglove</t>
  </si>
  <si>
    <t>PC-CN0033</t>
  </si>
  <si>
    <t>CONN RCPT CPC 14POS REV SER 1</t>
  </si>
  <si>
    <t>A106308-ND</t>
  </si>
  <si>
    <t>PC-CN0034</t>
  </si>
  <si>
    <t>PC-CN0035</t>
  </si>
  <si>
    <t>CONN RECEPT CPC 4POS REV SER 1</t>
  </si>
  <si>
    <t>21102-01</t>
  </si>
  <si>
    <t>PC-CN0036</t>
  </si>
  <si>
    <t>Term Block Plug 6POS STR 5.08mm</t>
  </si>
  <si>
    <t>39530-0006</t>
  </si>
  <si>
    <t>PC-CN0043</t>
  </si>
  <si>
    <t>TERM BLOCK HDR 6POS VERT 5.08MM</t>
  </si>
  <si>
    <t>ED1853-ND</t>
  </si>
  <si>
    <t>PC-CN0044</t>
  </si>
  <si>
    <t>CONN SOCKET IDC 40POS W/STR TIN</t>
  </si>
  <si>
    <t>HKR40S-ND</t>
  </si>
  <si>
    <t>PC-CN0045</t>
  </si>
  <si>
    <t>CONN QC RCPT 14-16AWG 0.250</t>
  </si>
  <si>
    <t>A27824-ND</t>
  </si>
  <si>
    <t>PC-CN0046</t>
  </si>
  <si>
    <t>Term Block Plug 4POS STR 5.08MM</t>
  </si>
  <si>
    <t>0395300004</t>
  </si>
  <si>
    <t>WM7953-ND</t>
  </si>
  <si>
    <t>TTI  16 wk leadtimeconfirmed delivery 10/16</t>
  </si>
  <si>
    <t>PC-CN0047</t>
  </si>
  <si>
    <t>Conn Adapt Jack-Jack SMA 50 OHM</t>
  </si>
  <si>
    <t>ACX1242-ND</t>
  </si>
  <si>
    <t>PC-CN0048</t>
  </si>
  <si>
    <t>CONN TERMINATOR ADAPT BNC 50OHM</t>
  </si>
  <si>
    <t>501-1036-ND</t>
  </si>
  <si>
    <t>PC-CN0049</t>
  </si>
  <si>
    <t>CABLE USB EMBD UART 3.3V .1"HDR</t>
  </si>
  <si>
    <t>768-1015-ND</t>
  </si>
  <si>
    <t>PC-CN0050</t>
  </si>
  <si>
    <t>CONN HOUSING MALE 3POS .100</t>
  </si>
  <si>
    <t>WM2534-ND</t>
  </si>
  <si>
    <t>PC-CN0051</t>
  </si>
  <si>
    <t>Heavy Duty Power Connectors PP15 REELED CONTACT #16-20 AWG, TIN</t>
  </si>
  <si>
    <t>879-262G1</t>
  </si>
  <si>
    <t>PC-CN0052</t>
  </si>
  <si>
    <t>Heavy Duty Power Connectors PP15 REELED CONTACT #16-20 AWG, SILVER</t>
  </si>
  <si>
    <t>879-262G2</t>
  </si>
  <si>
    <t>PC-CN0053</t>
  </si>
  <si>
    <t>Headers &amp; Wire Housings HSG 12P W/O Ears Single Row</t>
  </si>
  <si>
    <t>538-70107-0011</t>
  </si>
  <si>
    <t>70107-0011</t>
  </si>
  <si>
    <t>PC-CN0054</t>
  </si>
  <si>
    <t>Headers &amp; Wire Housings HSG 12P Female Single Row Positive Latch</t>
  </si>
  <si>
    <t>538-50-57-9412</t>
  </si>
  <si>
    <t>50-57-9412</t>
  </si>
  <si>
    <t>PC-CN0055</t>
  </si>
  <si>
    <t>Headers &amp; Wire Housings Male 20Ckt</t>
  </si>
  <si>
    <t>538-70107-0019</t>
  </si>
  <si>
    <t>70107-0019</t>
  </si>
  <si>
    <t>PC-CN0056</t>
  </si>
  <si>
    <t>Headers &amp; Wire Housings 20 CKT CRIMP HOUSING Female</t>
  </si>
  <si>
    <t>538-50-57-9420</t>
  </si>
  <si>
    <t>50-57-9420</t>
  </si>
  <si>
    <t>PC-CN0057</t>
  </si>
  <si>
    <t>Male 16 pin Molex Connector Housing</t>
  </si>
  <si>
    <t>538-70107-0015</t>
  </si>
  <si>
    <t>70107-0015</t>
  </si>
  <si>
    <t>PC-CN0058</t>
  </si>
  <si>
    <t>Female 16 pin Molex connector housing</t>
  </si>
  <si>
    <t>538-50-57-9416</t>
  </si>
  <si>
    <t>50-57-9416</t>
  </si>
  <si>
    <t>PC-CN0059</t>
  </si>
  <si>
    <t>Male 10 pin Molex Connector Housing</t>
  </si>
  <si>
    <t>538-70107-0009</t>
  </si>
  <si>
    <t>70107-0009</t>
  </si>
  <si>
    <t>PC-CN0060</t>
  </si>
  <si>
    <t>Female 10 pin Molex Connector Housing</t>
  </si>
  <si>
    <t>538-50-57-9410</t>
  </si>
  <si>
    <t>50-57-9410</t>
  </si>
  <si>
    <t>PC-CN0061</t>
  </si>
  <si>
    <t>Male 8 pin Molex Connector Housing</t>
  </si>
  <si>
    <t>538-70107-0007</t>
  </si>
  <si>
    <t>70107-0007</t>
  </si>
  <si>
    <t>PC-CN0062</t>
  </si>
  <si>
    <t>Female 8 pin Molex Connector Housing</t>
  </si>
  <si>
    <t>538-50-57-9408</t>
  </si>
  <si>
    <t>50-57-9408</t>
  </si>
  <si>
    <t>PC-CN0063</t>
  </si>
  <si>
    <t>24-22 AWG Power Phase ® Clear Polyolefin Sealed Crimp Butt Splice Connector</t>
  </si>
  <si>
    <t>PC-CN0064</t>
  </si>
  <si>
    <t>20-18 AWG Power Phase ® Red Polyolefin Sealed Crimp Butt Splice Connector</t>
  </si>
  <si>
    <t>PC-CN0099</t>
  </si>
  <si>
    <t>Molex - CONN HOUSING 20 POS 3mm Dual Row, Black</t>
  </si>
  <si>
    <t>PC-KT0001</t>
  </si>
  <si>
    <t>RAMPS 1.x, Ultimachine Kit</t>
  </si>
  <si>
    <t>UMRAMPSDIY</t>
  </si>
  <si>
    <t>PC-KT0002</t>
  </si>
  <si>
    <t>Pololu A4988, Kit</t>
  </si>
  <si>
    <t>PC-KT0003</t>
  </si>
  <si>
    <t>Driver Board</t>
  </si>
  <si>
    <t>PC-KT0004</t>
  </si>
  <si>
    <t>Opto Endstop, Kit</t>
  </si>
  <si>
    <t>UMOPTOKIT</t>
  </si>
  <si>
    <t>PC-KT0005</t>
  </si>
  <si>
    <t>RAMPS 1.4, Kit</t>
  </si>
  <si>
    <t>PC-KT0006</t>
  </si>
  <si>
    <t>RAMPS 1.2 Pre-Assembled Kit</t>
  </si>
  <si>
    <t>PC-KT0007</t>
  </si>
  <si>
    <t>(DO NOT USE) SDRAMPS Assembled</t>
  </si>
  <si>
    <t>PC-KT0008</t>
  </si>
  <si>
    <t>Ultimachine RAMPS 1.2 Assembled Full Kit</t>
  </si>
  <si>
    <t>PC-KT0009</t>
  </si>
  <si>
    <t>Pololu A4988 Stepper Motor Driver, Non-Assembled, RoHS, 5 Pack</t>
  </si>
  <si>
    <t>PC-KT0010</t>
  </si>
  <si>
    <t>Ultimachine RAMPS 1.3 Pre-Assembled Kit</t>
  </si>
  <si>
    <t>PC-KT0011</t>
  </si>
  <si>
    <t>SDRAMPS kit</t>
  </si>
  <si>
    <t>PC-LE0001</t>
  </si>
  <si>
    <t>Standard LED - SMD 1206 Red</t>
  </si>
  <si>
    <t>696-SML-LX1206IC</t>
  </si>
  <si>
    <t>PC-LE0002</t>
  </si>
  <si>
    <t>Standard LED - Through Hole 3mm Short Lens Green</t>
  </si>
  <si>
    <t>696-SSL-LX3044GD</t>
  </si>
  <si>
    <t>PC-LE0003</t>
  </si>
  <si>
    <t>Standard LED - Through Hole 3mm Short Lens Red</t>
  </si>
  <si>
    <t>696-SSL-LX3044HD</t>
  </si>
  <si>
    <t>PC-LE0004</t>
  </si>
  <si>
    <t>Standard LED - Through Hole GREEN DIFFUSED</t>
  </si>
  <si>
    <t>604-WP7104GD</t>
  </si>
  <si>
    <t>PC-LE0005</t>
  </si>
  <si>
    <t>Standard LED - Through Hole Green Tint Diffused</t>
  </si>
  <si>
    <t>78-TLHG5400</t>
  </si>
  <si>
    <t>PC-LE0006</t>
  </si>
  <si>
    <t>Standard LED - Through Hole Orange Tint Diffused</t>
  </si>
  <si>
    <t>78-TLHF5400</t>
  </si>
  <si>
    <t>PC-LE0007</t>
  </si>
  <si>
    <t>Standard LED - Through Hole Red Tinted Diffused</t>
  </si>
  <si>
    <t>78-TLHR5400</t>
  </si>
  <si>
    <t>PC-LE0008</t>
  </si>
  <si>
    <t>Standard LED - Through Hole Yellow Tint Diffused</t>
  </si>
  <si>
    <t>78-TLHY5400</t>
  </si>
  <si>
    <t>PC-LE0009</t>
  </si>
  <si>
    <t>LED 3.1MM 563NM GREEN TRANSP</t>
  </si>
  <si>
    <t>511-1253-1-ND</t>
  </si>
  <si>
    <t>PC-LE0010</t>
  </si>
  <si>
    <t>LED Lighting Kits W-White Expansion 2W Qty 1 21 LED Panel</t>
  </si>
  <si>
    <t>901-4831</t>
  </si>
  <si>
    <t>PC-LE0011</t>
  </si>
  <si>
    <t>Lot of Assorted LEDs</t>
  </si>
  <si>
    <t>PC-LE0012</t>
  </si>
  <si>
    <t>Standard LED - SMD Red Water Clr 80mcd 640nm</t>
  </si>
  <si>
    <t>645-598-8210-107F</t>
  </si>
  <si>
    <t>PC-LE0013</t>
  </si>
  <si>
    <t>LED RGB Strip - Addressable, Bare (1M)</t>
  </si>
  <si>
    <t>COM-12025</t>
  </si>
  <si>
    <t>PC-LE0014</t>
  </si>
  <si>
    <t>Diffused LED - RGB 10mm</t>
  </si>
  <si>
    <t>COM-11120</t>
  </si>
  <si>
    <t>PC-LE0015</t>
  </si>
  <si>
    <t>LED RGB Strip - Bare (1M)</t>
  </si>
  <si>
    <t>COM-12021</t>
  </si>
  <si>
    <t>PC-LE0016</t>
  </si>
  <si>
    <t>1 Foot High Brightness RGB LED Strip</t>
  </si>
  <si>
    <t>SA-LS-RGB-5050-300-24V-1F</t>
  </si>
  <si>
    <t>PC-LE0017</t>
  </si>
  <si>
    <t>microtivity IL188 5mm Assorted Clear LED w/ Resistors (8 Colors, Pack of 80)</t>
  </si>
  <si>
    <t>B0060FGA8A</t>
  </si>
  <si>
    <t>PC-LE0018</t>
  </si>
  <si>
    <t>White LED Dimmable Puck Light Kit</t>
  </si>
  <si>
    <t>DC6376WH</t>
  </si>
  <si>
    <t>PC-LE0019</t>
  </si>
  <si>
    <t>24 in. Soft White LED Under Cabinet Light</t>
  </si>
  <si>
    <t>PC-MS0001</t>
  </si>
  <si>
    <t>Fixed Terminal Blocks 2P 5mm 90DEG</t>
  </si>
  <si>
    <t>651-1729018</t>
  </si>
  <si>
    <t>PC-MS0002</t>
  </si>
  <si>
    <t>Fixed Terminal Blocks 5.08 4P HEADER 90DEG</t>
  </si>
  <si>
    <t>651-1757268</t>
  </si>
  <si>
    <t>PC-MS0003</t>
  </si>
  <si>
    <t>Fixed Terminal Blocks 5.08MM PCB MOUNT 6P</t>
  </si>
  <si>
    <t>571-2828376</t>
  </si>
  <si>
    <t>PC-MS0004</t>
  </si>
  <si>
    <t>Pluggable Terminal Blocks MSTBT 2 5/ 4-ST</t>
  </si>
  <si>
    <t>651-1779851</t>
  </si>
  <si>
    <t>PC-MS0005</t>
  </si>
  <si>
    <t>50x TransFlash TF Micro SD Card Socket Adapter Automatic</t>
  </si>
  <si>
    <t>PC-MS0006</t>
  </si>
  <si>
    <t>IC &amp; Component Sockets 40P / .600</t>
  </si>
  <si>
    <t>737-ICS-640-T</t>
  </si>
  <si>
    <t>PC-MS0007</t>
  </si>
  <si>
    <t>IC &amp; Component Sockets 40P DUAL WIPE DIPSKT</t>
  </si>
  <si>
    <t>517-4840-6000-CP</t>
  </si>
  <si>
    <t>PC-MS0008</t>
  </si>
  <si>
    <t>IC HEX LEVEL SHIFTER 16SOIC</t>
  </si>
  <si>
    <t>568-8150-1-ND</t>
  </si>
  <si>
    <t>PC-MS0009</t>
  </si>
  <si>
    <t>Kingston 2 GB microSD Flash Memory Card SDC/2GBSP (Single Pack)</t>
  </si>
  <si>
    <t>B00181BHRK</t>
  </si>
  <si>
    <t>PC-MS0010</t>
  </si>
  <si>
    <t>Kingston 32 GB Class 4 SDHC Flash Memory Card SD4/32GB</t>
  </si>
  <si>
    <t>B001C9P5TO</t>
  </si>
  <si>
    <t>PC-MS0011</t>
  </si>
  <si>
    <t>Komputerbay 8GB (4x 2GB) DDR2 PC2-5300F 667MHz CL5 ECC Fully Buffered 2Rx4 FB-DIMM (240 PIN) w/ Heatspreaders, 4 pack</t>
  </si>
  <si>
    <t>PC-MS0012</t>
  </si>
  <si>
    <t>Linear Regulators - Standard 3A 2% OUTPUT TOL 3-TERMINAL</t>
  </si>
  <si>
    <t>512-LM7805ACT</t>
  </si>
  <si>
    <t>PC-MS0013</t>
  </si>
  <si>
    <t>Linear Regulators - Standard 500mA 3.3V Fixed</t>
  </si>
  <si>
    <t>595-UA78M33CDCY</t>
  </si>
  <si>
    <t>PC-MS0014</t>
  </si>
  <si>
    <t>Memory Card Connectors MICRO SD CARD CONN NORM SMT PUSH-PUSH</t>
  </si>
  <si>
    <t>538-502570-0893</t>
  </si>
  <si>
    <t>PC-MS0015</t>
  </si>
  <si>
    <t>Memory Card Connectors MICRO SD PUSH-PULL SMT 1.42MM HEIGHT</t>
  </si>
  <si>
    <t>538-104031-0811</t>
  </si>
  <si>
    <t>PC-MS0016</t>
  </si>
  <si>
    <t>MOSFET N-Ch 60 Volt 55 Amp</t>
  </si>
  <si>
    <t>511-STP55NF06L</t>
  </si>
  <si>
    <t>PC-MS0017</t>
  </si>
  <si>
    <t>MOSFET TO-220AB N-Ch Power</t>
  </si>
  <si>
    <t>512-RFP30N06LE</t>
  </si>
  <si>
    <t>PC-MS0018</t>
  </si>
  <si>
    <t>Optical Flow Sensor</t>
  </si>
  <si>
    <t>BR-0016-01</t>
  </si>
  <si>
    <t>PC-MS0019</t>
  </si>
  <si>
    <t>Photointerruptors Trans Optical Sensor w/Phototrans Output</t>
  </si>
  <si>
    <t>782-TCST2202</t>
  </si>
  <si>
    <t>PC-MS0020</t>
  </si>
  <si>
    <t>PTC Resettable Fuses 16v Max 100Amps MaxHold 1.1 Trip 2.2</t>
  </si>
  <si>
    <t>652-MF-R1100</t>
  </si>
  <si>
    <t>PC-MS0021</t>
  </si>
  <si>
    <t>PTC Resettable Fuses 5A 30V</t>
  </si>
  <si>
    <t>652-MFR500-LF</t>
  </si>
  <si>
    <t>PC-MS0022</t>
  </si>
  <si>
    <t>Resonators 16.00MHZ .5% LEADED</t>
  </si>
  <si>
    <t>81-CSTLS16M0X55Z-A0</t>
  </si>
  <si>
    <t>PC-MS0023</t>
  </si>
  <si>
    <t>SENSR OPTO SLOT 3.1MM TRANS THRU</t>
  </si>
  <si>
    <t>TCST2103-ND</t>
  </si>
  <si>
    <t>PC-MS0024</t>
  </si>
  <si>
    <t>SanDisk Extreme 32 GB SDHC Class 10 UHS-1 Flash Memory Card 45MB/s (SDSDX-032G-X46)</t>
  </si>
  <si>
    <t>SDSDX-032G-X46</t>
  </si>
  <si>
    <t>PC-MS0025</t>
  </si>
  <si>
    <t>SD CARD READER VIV-RW-SD</t>
  </si>
  <si>
    <t>PC-MS0026</t>
  </si>
  <si>
    <t>16GB MICRO SDHC HP</t>
  </si>
  <si>
    <t>PC-MS0027</t>
  </si>
  <si>
    <t>16GB HI-SPEED MICRO SDHC</t>
  </si>
  <si>
    <t>PC-MS0028</t>
  </si>
  <si>
    <t>SanDisk® Ultra MicroSDHC Memory Card, 16GB</t>
  </si>
  <si>
    <t>PC-MS0029</t>
  </si>
  <si>
    <t>Lexar™ microSDHC™ High Speed Memory Card, With Reader, 16GB</t>
  </si>
  <si>
    <t>PC-MS0030</t>
  </si>
  <si>
    <t>Olimex Processor Accessories Debian OS SD Card A20-OLINUXINO-MICRO</t>
  </si>
  <si>
    <t xml:space="preserve"> 909-A20-DEBIAN-SD</t>
  </si>
  <si>
    <t>PC-MS0031</t>
  </si>
  <si>
    <t>MOSFET N-Ch 60 Volt 16 Amp</t>
  </si>
  <si>
    <t xml:space="preserve"> 511-STP16NF06L</t>
  </si>
  <si>
    <t>PC-MS0032</t>
  </si>
  <si>
    <t>Artic Silver 12g tube liquid solder</t>
  </si>
  <si>
    <t>PC-MS0033</t>
  </si>
  <si>
    <t>JTAG Dongle, JTAGICE mkII,</t>
  </si>
  <si>
    <t>JTAGICE mkII</t>
  </si>
  <si>
    <t>PC-MS0034</t>
  </si>
  <si>
    <t>Aeotec By Aeon Labs Gen5 Z-wave Plus 6-in-1 Multisensor 6 ZW100-A</t>
  </si>
  <si>
    <t>ZW100-A</t>
  </si>
  <si>
    <t>PC-MS0035</t>
  </si>
  <si>
    <t>DL123A Duracell Ultra Lithium 8 Batteries-CR123A</t>
  </si>
  <si>
    <t>CR-123</t>
  </si>
  <si>
    <t>PC-MS0036</t>
  </si>
  <si>
    <t>Aeon Labs Aeotec Z-Wave Gen5 Multi-Sensor (Z-Wave Plus)</t>
  </si>
  <si>
    <t>Z-wave plus</t>
  </si>
  <si>
    <t>PC-MS0037</t>
  </si>
  <si>
    <t>Aeon Labs Aeotec Z-Wave Z-Stick, Gen5 (ZW090)</t>
  </si>
  <si>
    <t>PC-MS0038</t>
  </si>
  <si>
    <t>IOGEAR SD/MicroSD/MMC Card Reader/Writer GFR204SD</t>
  </si>
  <si>
    <t>GFR2045D</t>
  </si>
  <si>
    <t>PC-MS0039</t>
  </si>
  <si>
    <t>Cablescan Memory Cartridge for Model 64X2</t>
  </si>
  <si>
    <t>PC-RE0001</t>
  </si>
  <si>
    <t>Carbon Film Resistors - Through Hole 100K OHM 5% 1/4W</t>
  </si>
  <si>
    <t>660-CFS1/4CT52R104J</t>
  </si>
  <si>
    <t>PC-RE0002</t>
  </si>
  <si>
    <t>Carbon Film Resistors - Through Hole 10Kohms 5%</t>
  </si>
  <si>
    <t>660-CFS1/4CT52R103J</t>
  </si>
  <si>
    <t>PC-RE0003</t>
  </si>
  <si>
    <t>Carbon Film Resistors - Through Hole 1K OHM 5% 1/4W</t>
  </si>
  <si>
    <t>660-CFS1/4C102J</t>
  </si>
  <si>
    <t>PC-RE0004</t>
  </si>
  <si>
    <t>Carbon Film Resistors - Through Hole 22Kohms 0.05</t>
  </si>
  <si>
    <t>291-22K-RC</t>
  </si>
  <si>
    <t>PC-RE0005</t>
  </si>
  <si>
    <t>Carbon Film Resistors - Through Hole 4.7K OHM 5% 1/4W</t>
  </si>
  <si>
    <t>660-CFS1/4CT52R472J</t>
  </si>
  <si>
    <t>PC-RE0006</t>
  </si>
  <si>
    <t>Heat Resistor, 3.3 Ohm</t>
  </si>
  <si>
    <t>RWMB-3.3CT-ND</t>
  </si>
  <si>
    <t>PC-RE0007</t>
  </si>
  <si>
    <t>Heat Resistor, 4.7 Ohm</t>
  </si>
  <si>
    <t>ALE-0000023</t>
  </si>
  <si>
    <t>PC-RE0009</t>
  </si>
  <si>
    <t>Metal Film Resistors - Through Hole 100K 1% 100PPM</t>
  </si>
  <si>
    <t>660-MF1/4DC1003F</t>
  </si>
  <si>
    <t>PC-RE0010</t>
  </si>
  <si>
    <t>Metal Film Resistors - Through Hole 10K 1% 100PPM</t>
  </si>
  <si>
    <t>660-MF1/4DC1002F</t>
  </si>
  <si>
    <t>PC-RE0011</t>
  </si>
  <si>
    <t>Metal Film Resistors - Through Hole 1/2watt 100Kohm 5%</t>
  </si>
  <si>
    <t>594-SFR16S0001003JR5</t>
  </si>
  <si>
    <t>PC-RE0012</t>
  </si>
  <si>
    <t>Metal Film Resistors - Through Hole 1/4W 1.5K ohm 1% 1.5K OHM 1%</t>
  </si>
  <si>
    <t>660-MF1/4DCT52R1501F</t>
  </si>
  <si>
    <t>PC-RE0013</t>
  </si>
  <si>
    <t>Metal Film Resistors - Through Hole 1/4W 1K ohm 1%</t>
  </si>
  <si>
    <t>660-MS1/4DCT52R1001</t>
  </si>
  <si>
    <t>PC-RE0014</t>
  </si>
  <si>
    <t>Metal Film Resistors - Through Hole 1/4W 4.7K ohm 1%</t>
  </si>
  <si>
    <t>660-MF1/4DCT52R4701F</t>
  </si>
  <si>
    <t>PC-RE0015</t>
  </si>
  <si>
    <t>Metal Film Resistors - Through Hole 1/4watt 100Kohms 2% Rated to 1/2watt</t>
  </si>
  <si>
    <t>71-CCF07-G-100K</t>
  </si>
  <si>
    <t>PC-RE0016</t>
  </si>
  <si>
    <t>Metal Film Resistors - Through Hole 1/4watt 10Kohms 2% Rated to 1/2watt</t>
  </si>
  <si>
    <t>71-CCF07-G-10K</t>
  </si>
  <si>
    <t>PC-RE0017</t>
  </si>
  <si>
    <t>Metal Film Resistors - Through Hole 1/4watt 1.5Kohms 2% Rated to 1/2watt</t>
  </si>
  <si>
    <t>71-CCF07-G-1.5K</t>
  </si>
  <si>
    <t>PC-RE0018</t>
  </si>
  <si>
    <t>Metal Film Resistors - Through Hole 1/4watt 1Kohms 2% Rated to 1/2watt</t>
  </si>
  <si>
    <t>71-CCF07-G-1K</t>
  </si>
  <si>
    <t>PC-RE0019</t>
  </si>
  <si>
    <t>Metal Film Resistors - Through Hole 1/4watt 4.7Kohms 2% Rated to 1/2watt</t>
  </si>
  <si>
    <t>71-CCF07-G-4.7K</t>
  </si>
  <si>
    <t>PC-RE0020</t>
  </si>
  <si>
    <t>Metal Film Resistors - Through Hole 1/4watt 560ohms 5% 100ppm</t>
  </si>
  <si>
    <t>71-CCF07560RJKE36</t>
  </si>
  <si>
    <t>PC-RE0021</t>
  </si>
  <si>
    <t>Metal Film Resistors - Through Hole 1K 1% 100PPM</t>
  </si>
  <si>
    <t>660-MF1/4DC1001F</t>
  </si>
  <si>
    <t>PC-RE0022</t>
  </si>
  <si>
    <t>Metal Film Resistors - Through Hole 1Kohms 1% 100PPM</t>
  </si>
  <si>
    <t>660-MF1/4DCT52R1001F</t>
  </si>
  <si>
    <t>PC-RE0023</t>
  </si>
  <si>
    <t>Metal Film Resistors - Through Hole 220ohm 1% 100PPM</t>
  </si>
  <si>
    <t>660-MF1/4DC2200F</t>
  </si>
  <si>
    <t>PC-RE0024</t>
  </si>
  <si>
    <t>Metal Film Resistors - Through Hole 4.7Kohms 1% 50PPM</t>
  </si>
  <si>
    <t>660-MF1/2CCT52R4701F</t>
  </si>
  <si>
    <t>PC-RE0025</t>
  </si>
  <si>
    <t>Thin Film Resistors - SMD 1/8W 1Kohm 1% 25ppm</t>
  </si>
  <si>
    <t>660-RN732BTTD1001F25</t>
  </si>
  <si>
    <t>PC-RE0026</t>
  </si>
  <si>
    <t>RES 10K OHM 1/8W 5% CF AXIAL</t>
  </si>
  <si>
    <t>CF18JT10K0CT-ND</t>
  </si>
  <si>
    <t>PC-RE0027</t>
  </si>
  <si>
    <t>RES 1K OHM 1/8W 5% CF AXIAL</t>
  </si>
  <si>
    <t>CF18JT1K00CT-ND</t>
  </si>
  <si>
    <t>PC-RE0028</t>
  </si>
  <si>
    <t>RES 220 OHM 1/8W 5% CF AXIAL</t>
  </si>
  <si>
    <t>CF18JT220RCT-ND</t>
  </si>
  <si>
    <t>PC-RE0029</t>
  </si>
  <si>
    <t>RES AXIAL 5.6 OHM 1% 5W, Riedon</t>
  </si>
  <si>
    <t>UB5C-5.6-ND</t>
  </si>
  <si>
    <t>PC-RE0030</t>
  </si>
  <si>
    <t>RES WIREWOUND 4.7 OHM 7W</t>
  </si>
  <si>
    <t>RWMB-4.7TB-ND</t>
  </si>
  <si>
    <t>PC-RE0031</t>
  </si>
  <si>
    <t>Thick Film Resistors - SMD 1/8WATT 1KOHMS 5%</t>
  </si>
  <si>
    <t>263-1.0K-RC</t>
  </si>
  <si>
    <t>PC-RE0032</t>
  </si>
  <si>
    <t>Wirewound Resistors, Chassis Mount 150W 0.5 ohm 5%</t>
  </si>
  <si>
    <t>284-HS150-0.5</t>
  </si>
  <si>
    <t>PC-RE0033</t>
  </si>
  <si>
    <t>Force Sensitive Resistor 0.5"</t>
  </si>
  <si>
    <t>SEN-09375</t>
  </si>
  <si>
    <t>PC-RE0034</t>
  </si>
  <si>
    <t>Force Sensitive Resistor - Small</t>
  </si>
  <si>
    <t>SEN-09673</t>
  </si>
  <si>
    <t>PC-RE0035</t>
  </si>
  <si>
    <t>Resistor Kit - 1/4W (500 total)</t>
  </si>
  <si>
    <t>COM-10969</t>
  </si>
  <si>
    <t>PC-RE0036</t>
  </si>
  <si>
    <t>Heat Resistor, terminated, 4.7 Ohm</t>
  </si>
  <si>
    <t>PP-FP0001</t>
  </si>
  <si>
    <t>Sheet metal enclosure, no finish</t>
  </si>
  <si>
    <t>PP-FP0002</t>
  </si>
  <si>
    <t>Relief shield, no finish</t>
  </si>
  <si>
    <t>PP-FP0003</t>
  </si>
  <si>
    <t>LCD cover front, no finish</t>
  </si>
  <si>
    <t>PP-FP0004</t>
  </si>
  <si>
    <t>LCD cover back, no finish</t>
  </si>
  <si>
    <t>PP-FP0005</t>
  </si>
  <si>
    <t>Electronics cover metal, no finish</t>
  </si>
  <si>
    <t>PP-FP0006</t>
  </si>
  <si>
    <t>Sheet metal enclosure, black anodized</t>
  </si>
  <si>
    <t>PP-FP0007</t>
  </si>
  <si>
    <t>Relief shield, black anodized</t>
  </si>
  <si>
    <t>PP-FP0008</t>
  </si>
  <si>
    <t>LCD cover front, black anodized, TAZ</t>
  </si>
  <si>
    <t>PP-FP0009</t>
  </si>
  <si>
    <t>LCD cover back, black anodized, TAZ</t>
  </si>
  <si>
    <t>FP-PP0009</t>
  </si>
  <si>
    <t>PP-FP0010</t>
  </si>
  <si>
    <t>Electronics cover metal, black anodized</t>
  </si>
  <si>
    <t>PP-FP0011</t>
  </si>
  <si>
    <t>TAZ name plate, laser cut</t>
  </si>
  <si>
    <t>PP-FP0012</t>
  </si>
  <si>
    <t>Frame Connector v2.0</t>
  </si>
  <si>
    <t>PP-FP0013</t>
  </si>
  <si>
    <t>Z top flat</t>
  </si>
  <si>
    <t>PP-FP0014</t>
  </si>
  <si>
    <t>Z top side flat</t>
  </si>
  <si>
    <t>PP-FP0015</t>
  </si>
  <si>
    <t>Y Axis End Idler, TAZ</t>
  </si>
  <si>
    <t>PP-FP0016</t>
  </si>
  <si>
    <t>Y Axis End Motor, TAZ</t>
  </si>
  <si>
    <t>PP-FP0017</t>
  </si>
  <si>
    <t>3-D Navigation device USB, Space Navigator SE</t>
  </si>
  <si>
    <t>3DX-700028</t>
  </si>
  <si>
    <t>PP-FP0018</t>
  </si>
  <si>
    <t>ArduStation</t>
  </si>
  <si>
    <t>DE-0001-01</t>
  </si>
  <si>
    <t>PP-FP0019</t>
  </si>
  <si>
    <t>Azteeg X1 3D Printer Controller c1.5 RoHS</t>
  </si>
  <si>
    <t>PP-FP0020</t>
  </si>
  <si>
    <t>Azteeg X3 Full Featured 3D Printer Controller</t>
  </si>
  <si>
    <t>PP-FP0021</t>
  </si>
  <si>
    <t>DroneCell</t>
  </si>
  <si>
    <t>CA-0001-SMA</t>
  </si>
  <si>
    <t>PP-FP0022</t>
  </si>
  <si>
    <t>Foscam FI8910W Wireless/Wired Pan &amp; Tilt IP/Network Camera with IR-Cut Filter for True Color Images - 8 Meter Night Vision and 3</t>
  </si>
  <si>
    <t>B006ZPWS4U</t>
  </si>
  <si>
    <t>PP-FP0023</t>
  </si>
  <si>
    <t>Metal Gear System Hardware Pack</t>
  </si>
  <si>
    <t>ASHW-6707</t>
  </si>
  <si>
    <t>PP-FP0024</t>
  </si>
  <si>
    <t>MK7 Drive Gear</t>
  </si>
  <si>
    <t>PP-FP0025</t>
  </si>
  <si>
    <t>Prusa Mendel Z-axis Coupler</t>
  </si>
  <si>
    <t>PP-FP0026</t>
  </si>
  <si>
    <t>Raptor Universal Filament Drive Gear</t>
  </si>
  <si>
    <t>PP-FP0027</t>
  </si>
  <si>
    <t>Reprap Ramps 1.4 smart LCD controller including smart adapter including 4GB SD, reprapdiscount</t>
  </si>
  <si>
    <t>PP-FP0028</t>
  </si>
  <si>
    <t>Reprap Smart LCD Controller XXL</t>
  </si>
  <si>
    <t>PP-FP0029</t>
  </si>
  <si>
    <t>Control Box Cover, Taz</t>
  </si>
  <si>
    <t>PP-FP0030</t>
  </si>
  <si>
    <t>Enclosure, Sheet Metal, TAZ</t>
  </si>
  <si>
    <t>PP-FP0031</t>
  </si>
  <si>
    <t>X End Plate, TAZ</t>
  </si>
  <si>
    <t>PP-FP0032</t>
  </si>
  <si>
    <t>Full Graphic Smart LCD Enclosure Kit</t>
  </si>
  <si>
    <t>PP-FP0033</t>
  </si>
  <si>
    <t>Rambo Electronics Enclosure Kit</t>
  </si>
  <si>
    <t>PP-FP0034</t>
  </si>
  <si>
    <t>KITTAZ name plate, laser cut</t>
  </si>
  <si>
    <t>PP-FP0035</t>
  </si>
  <si>
    <t>Left Plate, Easy TAZ Mini</t>
  </si>
  <si>
    <t>PP-FP0036</t>
  </si>
  <si>
    <t>Right Plate, Easy TAZ Mini</t>
  </si>
  <si>
    <t>PP-FP0037</t>
  </si>
  <si>
    <t>Top Plate, Easy TAZ Mini</t>
  </si>
  <si>
    <t>PP-FP0038</t>
  </si>
  <si>
    <t>Bottom Plate, Easy TAZ Mini</t>
  </si>
  <si>
    <t>PP-FP0039</t>
  </si>
  <si>
    <t>Bed Mount Plate, Easy TAZ Mini</t>
  </si>
  <si>
    <t>PP-FP0040</t>
  </si>
  <si>
    <t>Left Plate, Begonia</t>
  </si>
  <si>
    <t>PP-FP0041</t>
  </si>
  <si>
    <t>Right Plate, Begonia</t>
  </si>
  <si>
    <t>PP-FP0042</t>
  </si>
  <si>
    <t>Top Plate, Begonia</t>
  </si>
  <si>
    <t>PP-FP0043</t>
  </si>
  <si>
    <t>Bottom Plate, Begonia</t>
  </si>
  <si>
    <t>PP-FP0044</t>
  </si>
  <si>
    <t>Bed Mount Plate, Begonia</t>
  </si>
  <si>
    <t>PP-FP0045</t>
  </si>
  <si>
    <t>Electronics cover, Begonia</t>
  </si>
  <si>
    <t>PP-FP0047</t>
  </si>
  <si>
    <t>Cat Guard Acrylic Sheet (side w/notched corners) 6mm (.236") Thick, 590mm (23.23") x 685mm (26.97")</t>
  </si>
  <si>
    <t>PP-FP0048</t>
  </si>
  <si>
    <t>Cat Guard Acrylic Sheet (top w/notched corners) 6mm (.236") Thick, 810mm (31.89") x 685mm (26.97")</t>
  </si>
  <si>
    <t>PP-FP0049</t>
  </si>
  <si>
    <t>Cat Guard Acrylic Sheet (back w/notched corners) 6mm (.236") Thick, 810mm (31.89") x 590mm (23.23")</t>
  </si>
  <si>
    <t>PP-FP0051_rC</t>
  </si>
  <si>
    <t>Top Plate, Mini</t>
  </si>
  <si>
    <t>YES</t>
  </si>
  <si>
    <t>NO</t>
  </si>
  <si>
    <t>Rapid Sheet Metal</t>
  </si>
  <si>
    <t>PP-FP0052_rC</t>
  </si>
  <si>
    <t>Right Plate, Mini</t>
  </si>
  <si>
    <t>PP-FP0053_rC</t>
  </si>
  <si>
    <t>Bottom Plate, MINI</t>
  </si>
  <si>
    <t>PP-FP0054_rB</t>
  </si>
  <si>
    <t>Bed Mount Plate, MINI</t>
  </si>
  <si>
    <t>PP-FP0055_rD</t>
  </si>
  <si>
    <t>Left Plate, Mini</t>
  </si>
  <si>
    <t>PP-FP0056_rE</t>
  </si>
  <si>
    <t>Electronics cover, MINI</t>
  </si>
  <si>
    <t>PP-FP0056_rD</t>
  </si>
  <si>
    <t>PP-FP0057</t>
  </si>
  <si>
    <t>Cat Guard Door, Acrylic Sheet, 6mm (.236") Thick, 765mm (30.12") x 530mm (20.87")</t>
  </si>
  <si>
    <t>PP-FP0058</t>
  </si>
  <si>
    <t>Electronics cover, MINI Engraved</t>
  </si>
  <si>
    <t>Laser Engraving Designs, LLC</t>
  </si>
  <si>
    <t>PP-FP0059</t>
  </si>
  <si>
    <t>Laser Etching Service for PP-FP0056_rE / Electronics Cover, Mini</t>
  </si>
  <si>
    <t>Etching</t>
  </si>
  <si>
    <t>PP-FP0060</t>
  </si>
  <si>
    <t>Electronics case TAZ 5</t>
  </si>
  <si>
    <t>PP-FP0061</t>
  </si>
  <si>
    <t>Electronics case inner wall, TAZ 5</t>
  </si>
  <si>
    <t>PP-FP0062</t>
  </si>
  <si>
    <t>300mm bed mount plate, TAZ 5</t>
  </si>
  <si>
    <t>PP-FP0063</t>
  </si>
  <si>
    <t>Bed Mount Plate, MINI v1.1</t>
  </si>
  <si>
    <t>PP-FP0064</t>
  </si>
  <si>
    <t>Bottom Plate, MINI v1.1</t>
  </si>
  <si>
    <t>PP-FP0053</t>
  </si>
  <si>
    <t>PP-FP0065</t>
  </si>
  <si>
    <t>Left Plate, MINI v1.1</t>
  </si>
  <si>
    <t>PP-FP0055</t>
  </si>
  <si>
    <t>PP-FP0066</t>
  </si>
  <si>
    <t>Right Plate, MINI v1.1</t>
  </si>
  <si>
    <t>PP-FP0052</t>
  </si>
  <si>
    <t>PP-FP0067</t>
  </si>
  <si>
    <t>Top Plate, MINI v1.1</t>
  </si>
  <si>
    <t>PP-FP0051</t>
  </si>
  <si>
    <t>PP-FP0068</t>
  </si>
  <si>
    <t>Enclosure for LulzBot mini 3D Printer By TabSynth Design Works</t>
  </si>
  <si>
    <t>B00VOE4SFO</t>
  </si>
  <si>
    <t>PP-FP0069</t>
  </si>
  <si>
    <t>Mini Frame Assembly</t>
  </si>
  <si>
    <t>PP-FP0070</t>
  </si>
  <si>
    <t>Lancewood Chassis - Taz 6</t>
  </si>
  <si>
    <t>PP-FP0071</t>
  </si>
  <si>
    <t>Lancewood Cover Taz 6</t>
  </si>
  <si>
    <t>PP-FP0072</t>
  </si>
  <si>
    <t>Bearing Holder Revision 3 rev 3</t>
  </si>
  <si>
    <t>PP-FP0073</t>
  </si>
  <si>
    <t>Silk Screened TAZ Electronics Chassis revD, PP-MP0110</t>
  </si>
  <si>
    <t>PP-FP0074</t>
  </si>
  <si>
    <t>Silk Screened TAZ Electronics Cover revC, PP-MP0109</t>
  </si>
  <si>
    <t>PP-FP0075</t>
  </si>
  <si>
    <t>Silk Screened and Laser Etched TAZ Electronics Chassis v0.3 PP-FP0073</t>
  </si>
  <si>
    <t>PP-FP0076</t>
  </si>
  <si>
    <t>Silk Screened and Laser Etched TAZ Electronics Cover PP-MP0109</t>
  </si>
  <si>
    <t>PP-FP0077</t>
  </si>
  <si>
    <t>Refurbished Components</t>
  </si>
  <si>
    <t>PP-FP0078</t>
  </si>
  <si>
    <t>Laser Etched TAZ Interconnect Cover v0.5, PP-MP0107</t>
  </si>
  <si>
    <t>PP-FP0079</t>
  </si>
  <si>
    <t>Laser Etched TAZ 300mm Bed Plate, v4.5,  PP-MP0108</t>
  </si>
  <si>
    <t>PP-FP0080</t>
  </si>
  <si>
    <t>Laser Etched TAZ Bed Mount Plate, 6061 v5.0 - PP-MP0145</t>
  </si>
  <si>
    <t>PP-FP0081</t>
  </si>
  <si>
    <t>Laser Etched Bed Mount Plate, Mini revC PP-MP0146</t>
  </si>
  <si>
    <t>Laser Engraving</t>
  </si>
  <si>
    <t>PP-FP0082_rF</t>
  </si>
  <si>
    <t>Electronics cover, Mini</t>
  </si>
  <si>
    <t>PP-FP0082_rG</t>
  </si>
  <si>
    <t>PP-FP0083</t>
  </si>
  <si>
    <t>Laser Etched PP-FP0082_rF / Electronics Cover, Mini</t>
  </si>
  <si>
    <t>Laser Engraving Designs</t>
  </si>
  <si>
    <t>PP-FP0084</t>
  </si>
  <si>
    <t>LulzBot Wiper Pads</t>
  </si>
  <si>
    <t>ft, 25</t>
  </si>
  <si>
    <t>eNTWORKS</t>
  </si>
  <si>
    <t>PP-FP0085</t>
  </si>
  <si>
    <t>LiteWorld Protective Enclosure: 38” W x 32” H x 30” D for TAZ 6, TAZ 5 or Mini</t>
  </si>
  <si>
    <t>PP-FP0086</t>
  </si>
  <si>
    <t>LulzBot Mini Enclosure Kit</t>
  </si>
  <si>
    <t>PP-FP0087</t>
  </si>
  <si>
    <t>PP-GP0001</t>
  </si>
  <si>
    <t>(DO NOT USE) Budaschnozzle Mount Plate</t>
  </si>
  <si>
    <t>PP-GP0002</t>
  </si>
  <si>
    <t>Prusa Mendel 1.0 Frame Vertex with Foot</t>
  </si>
  <si>
    <t>PP-GP0003</t>
  </si>
  <si>
    <t>Prusa Mendel 1.0 Frame Vertex</t>
  </si>
  <si>
    <t>PP-GP0004</t>
  </si>
  <si>
    <t>Prusa Mendel 1.0 Bar Clamp</t>
  </si>
  <si>
    <t>PP-GP0005</t>
  </si>
  <si>
    <t>AO Prusa Mendel Y Motor Mount</t>
  </si>
  <si>
    <t>PP-GP0006</t>
  </si>
  <si>
    <t>Prusa Mendel 1.0 Z Motor Mount</t>
  </si>
  <si>
    <t>PP-GP0007</t>
  </si>
  <si>
    <t>Prusa Mendel 1.0 Rod Clamp</t>
  </si>
  <si>
    <t>PP-GP0008</t>
  </si>
  <si>
    <t>AO Boltable PLA Bushing</t>
  </si>
  <si>
    <t>PP-GP0009</t>
  </si>
  <si>
    <t>Prusa Mendel 1.0 Belt Clamp, Pack of 4</t>
  </si>
  <si>
    <t>PP-GP0010</t>
  </si>
  <si>
    <t>Belt Standoff</t>
  </si>
  <si>
    <t>PP-GP0011</t>
  </si>
  <si>
    <t>AO Y Endstop Flag</t>
  </si>
  <si>
    <t>PP-GP0012</t>
  </si>
  <si>
    <t>Greg Frost Motor Pulley</t>
  </si>
  <si>
    <t>PP-GP0013</t>
  </si>
  <si>
    <t>AO Prusa Mendel X-Carriage</t>
  </si>
  <si>
    <t>PP-GP0014</t>
  </si>
  <si>
    <t>X End Idler</t>
  </si>
  <si>
    <t>PP-GP0015</t>
  </si>
  <si>
    <t>X End Motor</t>
  </si>
  <si>
    <t>PP-GP0016</t>
  </si>
  <si>
    <t>X Clamp</t>
  </si>
  <si>
    <t>PP-GP0017</t>
  </si>
  <si>
    <t>Prusa Mendel 1.0 Coupling</t>
  </si>
  <si>
    <t>PP-GP0018</t>
  </si>
  <si>
    <t>Prusa Mendel 1.0 PLA Bushing</t>
  </si>
  <si>
    <t>PP-GP0019</t>
  </si>
  <si>
    <t>Switch mount</t>
  </si>
  <si>
    <t>PP-GP0020</t>
  </si>
  <si>
    <t>Accessible Wade's Extruder Small Gear</t>
  </si>
  <si>
    <t>PP-GP0021</t>
  </si>
  <si>
    <t>(DO NOT USE) OpenX Mendel Carriage</t>
  </si>
  <si>
    <t>PP-GP0022</t>
  </si>
  <si>
    <t>AO Wade's Extruder Body</t>
  </si>
  <si>
    <t>PP-GP0024</t>
  </si>
  <si>
    <t>11 Toooth Drive Gear</t>
  </si>
  <si>
    <t>PP-GP0025</t>
  </si>
  <si>
    <t>M8 Hub Driven Gear</t>
  </si>
  <si>
    <t>PP-GP0026</t>
  </si>
  <si>
    <t>AO Endstop Holder</t>
  </si>
  <si>
    <t>PP-GP0027</t>
  </si>
  <si>
    <t>AO X-endstop flag</t>
  </si>
  <si>
    <t>PP-GP0028</t>
  </si>
  <si>
    <t>Electronic Mount Plate Brackets</t>
  </si>
  <si>
    <t>PP-GP0029</t>
  </si>
  <si>
    <t>PP-GP0029-Terminal Cover</t>
  </si>
  <si>
    <t>PP-GP0030</t>
  </si>
  <si>
    <t>AO X-End Idler</t>
  </si>
  <si>
    <t>PP-GP0031</t>
  </si>
  <si>
    <t>AO X-End Motor Mount</t>
  </si>
  <si>
    <t>PP-GP0032</t>
  </si>
  <si>
    <t>AO X Axis End Clamp</t>
  </si>
  <si>
    <t>PP-GP0033</t>
  </si>
  <si>
    <t>AO X Axis End Carriage</t>
  </si>
  <si>
    <t>PP-GP0034</t>
  </si>
  <si>
    <t>Jaydmdigital Z-Axis Couplings</t>
  </si>
  <si>
    <t>PP-GP0035</t>
  </si>
  <si>
    <t>AO Z-Endstop Flag</t>
  </si>
  <si>
    <t>PP-GP0036</t>
  </si>
  <si>
    <t>Wade's Block Plug</t>
  </si>
  <si>
    <t>PP-GP0037</t>
  </si>
  <si>
    <t>Accessible Wade's Extruder Big Gear</t>
  </si>
  <si>
    <t>PP-GP0038</t>
  </si>
  <si>
    <t>Prusa Mendel 8 Toothed Pulley</t>
  </si>
  <si>
    <t>PP-GP0039</t>
  </si>
  <si>
    <t>AO 12 Toothed T5 Pulley</t>
  </si>
  <si>
    <t>PP-GP0040</t>
  </si>
  <si>
    <t>Lower Vertex, Left</t>
  </si>
  <si>
    <t>PP-GP0041</t>
  </si>
  <si>
    <t>Lower Vertex, Right</t>
  </si>
  <si>
    <t>PP-GP0042</t>
  </si>
  <si>
    <t>Lower Vertex, Middle</t>
  </si>
  <si>
    <t>PP-GP0043</t>
  </si>
  <si>
    <t>Z Upper Idler</t>
  </si>
  <si>
    <t>PP-GP0044</t>
  </si>
  <si>
    <t>Z Lower Motor Mount</t>
  </si>
  <si>
    <t>PP-GP0045</t>
  </si>
  <si>
    <t>Y Rod Mount</t>
  </si>
  <si>
    <t>PP-GP0046</t>
  </si>
  <si>
    <t>Z Clamp</t>
  </si>
  <si>
    <t>PP-GP0047</t>
  </si>
  <si>
    <t>Y Motor Mount</t>
  </si>
  <si>
    <t>PP-GP0048</t>
  </si>
  <si>
    <t>Y Idler Mount</t>
  </si>
  <si>
    <t>PP-GP0049</t>
  </si>
  <si>
    <t>Top Vertex, Mini 45</t>
  </si>
  <si>
    <t>PP-GP0051</t>
  </si>
  <si>
    <t>Top Vertex, Mini 45 Switch</t>
  </si>
  <si>
    <t>PP-GP0052</t>
  </si>
  <si>
    <t>Electronics Mount</t>
  </si>
  <si>
    <t>PP-GP0053</t>
  </si>
  <si>
    <t>AO X-axis Carriage Pillow</t>
  </si>
  <si>
    <t>PP-GP0054</t>
  </si>
  <si>
    <t>AO X-axis end Idler ACME</t>
  </si>
  <si>
    <t>PP-GP0055</t>
  </si>
  <si>
    <t>AO X-axis end motor mount ACME</t>
  </si>
  <si>
    <t>PP-GP0056</t>
  </si>
  <si>
    <t>AO X-axis end clamp ACME</t>
  </si>
  <si>
    <t>PP-GP0057</t>
  </si>
  <si>
    <t>ACME Z-axis Coupling</t>
  </si>
  <si>
    <t>PP-GP0058</t>
  </si>
  <si>
    <t>Extruder Body, Taz</t>
  </si>
  <si>
    <t>PP-GP0059</t>
  </si>
  <si>
    <t>Extruder Idler Block v1.4</t>
  </si>
  <si>
    <t>PP-GP0060</t>
  </si>
  <si>
    <t>Extruder Washer v3.0, Taz</t>
  </si>
  <si>
    <t>PP-GP0061</t>
  </si>
  <si>
    <t>Herringbone Large Gear, Taz, Black</t>
  </si>
  <si>
    <t>PP-GP0062</t>
  </si>
  <si>
    <t>Herringbone Small Gear, Taz</t>
  </si>
  <si>
    <t>PP-GP0063</t>
  </si>
  <si>
    <t>Wire Clip</t>
  </si>
  <si>
    <t>PP-GP0064</t>
  </si>
  <si>
    <t>Electronics Clamp</t>
  </si>
  <si>
    <t>PP-GP0065</t>
  </si>
  <si>
    <t>PP-GP0065-Terminal Cover</t>
  </si>
  <si>
    <t>PP-GP0066</t>
  </si>
  <si>
    <t>Z Axis Shipping Clamp</t>
  </si>
  <si>
    <t>PP-GP0067</t>
  </si>
  <si>
    <t>Top Vertex, Mini 45 Spool</t>
  </si>
  <si>
    <t>PP-GP0068</t>
  </si>
  <si>
    <t>Hub</t>
  </si>
  <si>
    <t>PP-GP0069</t>
  </si>
  <si>
    <t>Back Arm</t>
  </si>
  <si>
    <t>PP-GP0070</t>
  </si>
  <si>
    <t>Front Arm</t>
  </si>
  <si>
    <t>PP-GP0071</t>
  </si>
  <si>
    <t>feed_tube_support</t>
  </si>
  <si>
    <t>PP-GP0072</t>
  </si>
  <si>
    <t>Y-Idler-tensioner</t>
  </si>
  <si>
    <t>PP-GP0073</t>
  </si>
  <si>
    <t>Y-Idler-mount</t>
  </si>
  <si>
    <t>PP-GP0074</t>
  </si>
  <si>
    <t>Feed Tube Spinner, Taz</t>
  </si>
  <si>
    <t>PP-GP0075</t>
  </si>
  <si>
    <t>Aleph_cable_strain_relief</t>
  </si>
  <si>
    <t>PP-GP0076</t>
  </si>
  <si>
    <t>Aleph_electronics_enclosure</t>
  </si>
  <si>
    <t>PP-GP0077</t>
  </si>
  <si>
    <t>Aleph_electronics_lid</t>
  </si>
  <si>
    <t>PP-GP0078</t>
  </si>
  <si>
    <t>nub</t>
  </si>
  <si>
    <t>PP-GP0079</t>
  </si>
  <si>
    <t>Z_stop_holder</t>
  </si>
  <si>
    <t>PP-GP0080</t>
  </si>
  <si>
    <t>Y Motor Mount, AO-101</t>
  </si>
  <si>
    <t>PP-GP0081</t>
  </si>
  <si>
    <t>Budaschnozzle 2.0 Mount Plate</t>
  </si>
  <si>
    <t>PP-GP0082</t>
  </si>
  <si>
    <t>Powerbox, power supply enclosure</t>
  </si>
  <si>
    <t>PP-GP0083</t>
  </si>
  <si>
    <t>Bed Finger</t>
  </si>
  <si>
    <t>PP-GP0084</t>
  </si>
  <si>
    <t>Double Bearing Holder</t>
  </si>
  <si>
    <t>PP-GP0085</t>
  </si>
  <si>
    <t>Bearing holder</t>
  </si>
  <si>
    <t>PP-GP0086</t>
  </si>
  <si>
    <t>Belt Clamp, TAZ</t>
  </si>
  <si>
    <t>PP-GP0087</t>
  </si>
  <si>
    <t>Enclosure strain relief, upper obsolete</t>
  </si>
  <si>
    <t>PP-GP0088</t>
  </si>
  <si>
    <t>AO Pillow Block X Carriage, Red</t>
  </si>
  <si>
    <t>PP-GP0089</t>
  </si>
  <si>
    <t>LCD_spacer_v0.4</t>
  </si>
  <si>
    <t>PP-GP0090</t>
  </si>
  <si>
    <t>Feed tube holder</t>
  </si>
  <si>
    <t>PP-GP0091</t>
  </si>
  <si>
    <t>Extruder Latch v2.1</t>
  </si>
  <si>
    <t>Printed</t>
  </si>
  <si>
    <t>PP-GP0092</t>
  </si>
  <si>
    <t>X bearing mount</t>
  </si>
  <si>
    <t>PP-GP0093</t>
  </si>
  <si>
    <t>X carriage, TAZ</t>
  </si>
  <si>
    <t>PP-GP0094</t>
  </si>
  <si>
    <t>X Carriage Guide, Taz</t>
  </si>
  <si>
    <t>PP-GP0095</t>
  </si>
  <si>
    <t>X motor mount, TAZ</t>
  </si>
  <si>
    <t>PP-GP0096</t>
  </si>
  <si>
    <t>Extruder Mount, TAZ</t>
  </si>
  <si>
    <t>PP-GP0097</t>
  </si>
  <si>
    <t>Y bearing mount v1.3, TAZ</t>
  </si>
  <si>
    <t>PP-GP0098</t>
  </si>
  <si>
    <t>Push-fit Type Bushing Holder, Pack of 4</t>
  </si>
  <si>
    <t>PP-GP0099</t>
  </si>
  <si>
    <t>Y Mount Chassis v1.3, TAZ</t>
  </si>
  <si>
    <t>PP-GP0100</t>
  </si>
  <si>
    <t>Y mount table</t>
  </si>
  <si>
    <t>PP-GP0101</t>
  </si>
  <si>
    <t>Y motor mount v1.1, TAZ</t>
  </si>
  <si>
    <t>PP-GP0102</t>
  </si>
  <si>
    <t>Z motor mount, TAZ</t>
  </si>
  <si>
    <t>PP-GP0103</t>
  </si>
  <si>
    <t>Z nut spring M6 v1.0,TAZ</t>
  </si>
  <si>
    <t>PP-GP0104</t>
  </si>
  <si>
    <t>Spool holder, Inner</t>
  </si>
  <si>
    <t>PP-GP0105</t>
  </si>
  <si>
    <t>Spool holder, Outer</t>
  </si>
  <si>
    <t>PP-GP0106</t>
  </si>
  <si>
    <t>Bed Corner</t>
  </si>
  <si>
    <t>PP-GP0107</t>
  </si>
  <si>
    <t>Shipping Clamp Flat, A, TAZ</t>
  </si>
  <si>
    <t>PP-GP0108</t>
  </si>
  <si>
    <t>Shipping Clamp Hook, B, Taz</t>
  </si>
  <si>
    <t>PP-GP0109</t>
  </si>
  <si>
    <t>Spool Arm, TAZ, Black</t>
  </si>
  <si>
    <t>PP-GP0110</t>
  </si>
  <si>
    <t>Enclosure strain relief, lower v2.0 obsolete</t>
  </si>
  <si>
    <t>PP-GP0111</t>
  </si>
  <si>
    <t>Enclosure lower strain relief v2.4, TAZ</t>
  </si>
  <si>
    <t>PP-GP0112</t>
  </si>
  <si>
    <t>Enclosure upper strain relief v2.2, TAZ</t>
  </si>
  <si>
    <t>PP-GP0113</t>
  </si>
  <si>
    <t>Y Corner Left v1.2, TAZ</t>
  </si>
  <si>
    <t>PP-GP0114</t>
  </si>
  <si>
    <t>Y Corner Right v1.2, TAZ</t>
  </si>
  <si>
    <t>PP-GP0115</t>
  </si>
  <si>
    <t>Y Bearing Mount v2.6.b, TAZ</t>
  </si>
  <si>
    <t>PP-GP0116</t>
  </si>
  <si>
    <t>Y Motor Mount v2.4, TAZ</t>
  </si>
  <si>
    <t>PP-GP0117</t>
  </si>
  <si>
    <t>Bearing Holder v1.1.b, TAZ</t>
  </si>
  <si>
    <t>PP-GP0118</t>
  </si>
  <si>
    <t>Bed Corner v2.5, TAZ</t>
  </si>
  <si>
    <t>PP-GP0119</t>
  </si>
  <si>
    <t>Z nut spring M6 v2.1, TAZ</t>
  </si>
  <si>
    <t>PP-GP0120</t>
  </si>
  <si>
    <t>Feed Tube Holder v2.0, TAZ</t>
  </si>
  <si>
    <t>PP-GP0121</t>
  </si>
  <si>
    <t>Y Mount Chassis v2.1, TAZ</t>
  </si>
  <si>
    <t>PP-GP0122</t>
  </si>
  <si>
    <t>Y Mount Table v2.1</t>
  </si>
  <si>
    <t>PP-GP0123</t>
  </si>
  <si>
    <t>Z Top Drive v1.2-Left, TAZ</t>
  </si>
  <si>
    <t>PP-GP0124</t>
  </si>
  <si>
    <t>Z Top Drive v1.2-Right, TAZ</t>
  </si>
  <si>
    <t>PP-GP0125</t>
  </si>
  <si>
    <t>Z Motor Mount v2.1 nonswitch-Right</t>
  </si>
  <si>
    <t>PP-GP0126</t>
  </si>
  <si>
    <t>Z Motor Mount v2.1 switch-Left , TAZ</t>
  </si>
  <si>
    <t>PP-GP0127</t>
  </si>
  <si>
    <t>Z Nut Mount V 1.0 , TAZ</t>
  </si>
  <si>
    <t>PP-GP0128</t>
  </si>
  <si>
    <t>X Carriage v2.0 ,TAZ</t>
  </si>
  <si>
    <t>PP-GP0129</t>
  </si>
  <si>
    <t>LM8UU X-carriage, Green</t>
  </si>
  <si>
    <t>PP-GP0130</t>
  </si>
  <si>
    <t>Aleph Objects X-end Clamp</t>
  </si>
  <si>
    <t>PP-GP0131</t>
  </si>
  <si>
    <t>AO Pillow Block X-end Idler</t>
  </si>
  <si>
    <t>PP-GP0132</t>
  </si>
  <si>
    <t>AO Pillow Block X Carriage, Black</t>
  </si>
  <si>
    <t>PP-GP0133</t>
  </si>
  <si>
    <t>Enclosure strain relief, lower obsolete</t>
  </si>
  <si>
    <t>PP-GP0134</t>
  </si>
  <si>
    <t>ACME Pillow Block X-End Set 2.0, Plastic, Green ABS</t>
  </si>
  <si>
    <t>PP-GP0135</t>
  </si>
  <si>
    <t>AO Pillow Block X Carriage, Green</t>
  </si>
  <si>
    <t>PP-GP0136</t>
  </si>
  <si>
    <t>AO Pillow Block X Carriage, Natural</t>
  </si>
  <si>
    <t>PP-GP0137</t>
  </si>
  <si>
    <t>AO Pillow Block X Carriage, Orange</t>
  </si>
  <si>
    <t>PP-GP0138</t>
  </si>
  <si>
    <t>ACME Pillow Block X-End Set 2.0, Plastic, Red ABS</t>
  </si>
  <si>
    <t>PP-GP0139</t>
  </si>
  <si>
    <t>AO Pillow Block X-end Motor Mount</t>
  </si>
  <si>
    <t>PP-GP0140</t>
  </si>
  <si>
    <t>AO Prusa Lower Z Axis Mount</t>
  </si>
  <si>
    <t>PP-GP0142</t>
  </si>
  <si>
    <t>Business Card Holder, 2-pac</t>
  </si>
  <si>
    <t>PP-GP0143</t>
  </si>
  <si>
    <t>Endstop Holder, Pack of 3</t>
  </si>
  <si>
    <t>PP-GP0144</t>
  </si>
  <si>
    <t>Prusa Mendel Belt Clamp</t>
  </si>
  <si>
    <t>PP-GP0145</t>
  </si>
  <si>
    <t>LM8UU X-carriage, Black (DO NOT USE)</t>
  </si>
  <si>
    <t>PP-GP0147</t>
  </si>
  <si>
    <t>X-end Clamp 2.0</t>
  </si>
  <si>
    <t>PP-GP0148</t>
  </si>
  <si>
    <t>ACME Pillow Block X-End Set 2.0, Plastic, Natural ABS</t>
  </si>
  <si>
    <t>PP-GP0149</t>
  </si>
  <si>
    <t>AO Pillow Block X Carriage, Blue</t>
  </si>
  <si>
    <t>PP-GP0150</t>
  </si>
  <si>
    <t>Y belt mount</t>
  </si>
  <si>
    <t>PP-GP0151</t>
  </si>
  <si>
    <t>X Idler v2.3 , TAZ</t>
  </si>
  <si>
    <t>PP-GP0152</t>
  </si>
  <si>
    <t>X Motor Mount v2.1, TAZ</t>
  </si>
  <si>
    <t>PP-GP0153</t>
  </si>
  <si>
    <t>Extruder Fan Mount v1.0, TAZ</t>
  </si>
  <si>
    <t>PP-GP0154</t>
  </si>
  <si>
    <t>Electronics Case Mount v1.0</t>
  </si>
  <si>
    <t>PP-GP0155</t>
  </si>
  <si>
    <t>Blank 155</t>
  </si>
  <si>
    <t>PP-GP0157</t>
  </si>
  <si>
    <t>Flexystruder Body V1.0, Green</t>
  </si>
  <si>
    <t>PP-GP0158</t>
  </si>
  <si>
    <t>Extruder Mount, TAZ, Lulz Green</t>
  </si>
  <si>
    <t>PP-GP0159</t>
  </si>
  <si>
    <t>Dual Extruder Mount V1.0, Blue</t>
  </si>
  <si>
    <t>PP-GP0160</t>
  </si>
  <si>
    <t>Flex Plate V1.0, Blue</t>
  </si>
  <si>
    <t>PP-GP0161</t>
  </si>
  <si>
    <t>Dual Extruder Lower Bracket V1.0, Blue</t>
  </si>
  <si>
    <t>PP-GP0162</t>
  </si>
  <si>
    <t>Spool Arm, Blue</t>
  </si>
  <si>
    <t>PP-GP0163</t>
  </si>
  <si>
    <t>Long Shim, Taz</t>
  </si>
  <si>
    <t>PP-GP0164</t>
  </si>
  <si>
    <t>KITTAZ plug cover</t>
  </si>
  <si>
    <t>PP-GP0165</t>
  </si>
  <si>
    <t>Dual Extruder Mount V1.3, Blue</t>
  </si>
  <si>
    <t>PP-GP0166</t>
  </si>
  <si>
    <t>Flexystruder Body V1.1, Green</t>
  </si>
  <si>
    <t>PP-GP0167</t>
  </si>
  <si>
    <t>Extrusion Fan Mount v1.3, Mini</t>
  </si>
  <si>
    <t>PP-GP0168</t>
  </si>
  <si>
    <t>Wiper mount v1.0, Mini</t>
  </si>
  <si>
    <t>PP-GP0169</t>
  </si>
  <si>
    <t>Handle v2.4, Mini</t>
  </si>
  <si>
    <t>PP-GP0170</t>
  </si>
  <si>
    <t>Relief mount v1.3, Mini</t>
  </si>
  <si>
    <t>PP-GP0171</t>
  </si>
  <si>
    <t>Spool mount v1.3, Mini</t>
  </si>
  <si>
    <t>PP-GP0172</t>
  </si>
  <si>
    <t>Spool arm v1.0, Mini</t>
  </si>
  <si>
    <t>PP-GP0173</t>
  </si>
  <si>
    <t>Spool hinge v1.3, Mini</t>
  </si>
  <si>
    <t>PP-GP0174</t>
  </si>
  <si>
    <t>Y rod mount v1.1, Mini</t>
  </si>
  <si>
    <t>PP-GP0175</t>
  </si>
  <si>
    <t>Y idler mount v1.3, Mini</t>
  </si>
  <si>
    <t>PP-GP0176</t>
  </si>
  <si>
    <t>Bed corner v2.2, Mini</t>
  </si>
  <si>
    <t>PP-GP0177</t>
  </si>
  <si>
    <t>Z lower left v1.1, Mini, Lulzbot green</t>
  </si>
  <si>
    <t>PP-GP0178</t>
  </si>
  <si>
    <t>Z lower right v1.1, Mini, Lulzbot green</t>
  </si>
  <si>
    <t>PP-GP0179</t>
  </si>
  <si>
    <t>Z upper left v1.2, Mini</t>
  </si>
  <si>
    <t>PP-GP0180</t>
  </si>
  <si>
    <t>Z upper right v1.2, Mini</t>
  </si>
  <si>
    <t>PP-GP0181</t>
  </si>
  <si>
    <t>Belt mount v1.1a, Mini</t>
  </si>
  <si>
    <t>PP-GP0182</t>
  </si>
  <si>
    <t>X end motor v1.7, Mini</t>
  </si>
  <si>
    <t>PP-GP0183</t>
  </si>
  <si>
    <t>X carriage v1.1, Mini</t>
  </si>
  <si>
    <t>PP-GP0184</t>
  </si>
  <si>
    <t>Extruder mount v2.4, Mini</t>
  </si>
  <si>
    <t>PP-GP0185</t>
  </si>
  <si>
    <t>X end idler v2.6, Mini</t>
  </si>
  <si>
    <t>PP-GP0186</t>
  </si>
  <si>
    <t>Extruder-body-hex_black_v1.4.1</t>
  </si>
  <si>
    <t>PP-GP0187</t>
  </si>
  <si>
    <t>X carriage cover v2.3, Mini</t>
  </si>
  <si>
    <t>PP-GP0188</t>
  </si>
  <si>
    <t>Upper bearing holder v1.1, Mini</t>
  </si>
  <si>
    <t>PP-GP0189</t>
  </si>
  <si>
    <t>Double bearing holder v1.3, Mini</t>
  </si>
  <si>
    <t>PP-GP0190</t>
  </si>
  <si>
    <t>Lower relief v1.0, Mini</t>
  </si>
  <si>
    <t>PP-GP0191</t>
  </si>
  <si>
    <t>Herringbone Large Gear v1.3, Lulzbot green</t>
  </si>
  <si>
    <t>PP-GP0192</t>
  </si>
  <si>
    <t>Herringbone Small Gear v1.1, Lulzbot green</t>
  </si>
  <si>
    <t>PP-GP0193</t>
  </si>
  <si>
    <t>Extruder Idler Block v1.4c, Taz &amp; Mini</t>
  </si>
  <si>
    <t>PP-GP0194</t>
  </si>
  <si>
    <t>Extruder Mount for Hex v1.0, TAZ</t>
  </si>
  <si>
    <t>PP-GP0195</t>
  </si>
  <si>
    <t>Rocktopus, Luzlbot green ABS</t>
  </si>
  <si>
    <t>PP-GP0196</t>
  </si>
  <si>
    <t>Y rod mount v1.2, Mini</t>
  </si>
  <si>
    <t>PP-GP0197</t>
  </si>
  <si>
    <t>dual extruder 2.0 mount v1.0</t>
  </si>
  <si>
    <t>PP-GP0198</t>
  </si>
  <si>
    <t>javelin flex plate v1.2</t>
  </si>
  <si>
    <t>PP-GP0199</t>
  </si>
  <si>
    <t>40mm fan duct for dual v0.3</t>
  </si>
  <si>
    <t>PP-GP0200</t>
  </si>
  <si>
    <t>Flexystruder Body V2.0 - for hexagon, Green</t>
  </si>
  <si>
    <t>PP-GP0201</t>
  </si>
  <si>
    <t>Extruder mount v2.4, Mini - LulzBot Green</t>
  </si>
  <si>
    <t>PP-GP0202</t>
  </si>
  <si>
    <t>Extruder Mount for Hex v1.0, TAZ, Lulzbot Green</t>
  </si>
  <si>
    <t>PP-GP0203</t>
  </si>
  <si>
    <t>T-nut holding jig, Dual Extruder 2.0</t>
  </si>
  <si>
    <t>PP-GP0204</t>
  </si>
  <si>
    <t>Z lower left v1.4, Mini, Lulzbot green</t>
  </si>
  <si>
    <t>PP-GP0205</t>
  </si>
  <si>
    <t>Z lower right v1.4, Mini, Lulzbot green</t>
  </si>
  <si>
    <t>PP-GP0206</t>
  </si>
  <si>
    <t>X Carriage TAZ6 v0.3</t>
  </si>
  <si>
    <t>PP-GP0207</t>
  </si>
  <si>
    <t>X Carriage Guide v2.0</t>
  </si>
  <si>
    <t>PP-GP0208</t>
  </si>
  <si>
    <t>Extruder Mount TAZ6 v0.8</t>
  </si>
  <si>
    <t>PP-GP0209</t>
  </si>
  <si>
    <t>12mm Double Bearing Holder v0.7</t>
  </si>
  <si>
    <t>PP-GP0210</t>
  </si>
  <si>
    <t>12mm Single Bearing Holder v0.4</t>
  </si>
  <si>
    <t>PP-GP0211</t>
  </si>
  <si>
    <t>Fan duct left v0.7.4</t>
  </si>
  <si>
    <t>PP-GP0212</t>
  </si>
  <si>
    <t>Fan duct right v0.7.4</t>
  </si>
  <si>
    <t>PP-GP0213</t>
  </si>
  <si>
    <t>z Carriage Motor, v2.3</t>
  </si>
  <si>
    <t>PP-GP0214</t>
  </si>
  <si>
    <t>z Carriage Idler, v2.3</t>
  </si>
  <si>
    <t>PP-GP0215</t>
  </si>
  <si>
    <t>Z Lower Left, v2.3</t>
  </si>
  <si>
    <t>PP-GP0216</t>
  </si>
  <si>
    <t>Z-min switch mount v4.1</t>
  </si>
  <si>
    <t>PP-GP0217</t>
  </si>
  <si>
    <t>Spool Arm v0.2</t>
  </si>
  <si>
    <t>PP-GP0218</t>
  </si>
  <si>
    <t>Tippy Feed tube holder v0.6</t>
  </si>
  <si>
    <t>PP-GP0219</t>
  </si>
  <si>
    <t>Feed tube spinner v3.0</t>
  </si>
  <si>
    <t>PP-GP0220</t>
  </si>
  <si>
    <t>Interconnect housing v0.6</t>
  </si>
  <si>
    <t>PP-GP0221</t>
  </si>
  <si>
    <t>Bed corner TAZ6 v2.0</t>
  </si>
  <si>
    <t>PP-GP0222</t>
  </si>
  <si>
    <t>Y belt mount v.75</t>
  </si>
  <si>
    <t>PP-GP0223</t>
  </si>
  <si>
    <t>Bed Mount Chassis v3.3</t>
  </si>
  <si>
    <t>PP-GP0224</t>
  </si>
  <si>
    <t>Bed mount table v3.1</t>
  </si>
  <si>
    <t>PP-GP0225</t>
  </si>
  <si>
    <t>Y Idler Mount v4.0, TAZ</t>
  </si>
  <si>
    <t>PP-GP0226</t>
  </si>
  <si>
    <t>Y Motor Mount v3.0, TAZ</t>
  </si>
  <si>
    <t>PP-GP0227</t>
  </si>
  <si>
    <t>Z Lower Right, v2.3</t>
  </si>
  <si>
    <t>PP-GP0228</t>
  </si>
  <si>
    <t>Y Corner Left V2.4</t>
  </si>
  <si>
    <t>PP-GP0229</t>
  </si>
  <si>
    <t>Y Corner Right v2.4</t>
  </si>
  <si>
    <t>PP-GP0230</t>
  </si>
  <si>
    <t>LCD_bezel</t>
  </si>
  <si>
    <t>PP-GP0231</t>
  </si>
  <si>
    <t>Wiper Mount, v1.1</t>
  </si>
  <si>
    <t>PP-GP0232</t>
  </si>
  <si>
    <t>Heatsink Fan Duct v0.6</t>
  </si>
  <si>
    <t>PP-GP0233</t>
  </si>
  <si>
    <t>Bearing Holder V1.0</t>
  </si>
  <si>
    <t>PP-GP0234</t>
  </si>
  <si>
    <t>LCD Knob, V0.2 Design Dent 2</t>
  </si>
  <si>
    <t>PP-GP0235</t>
  </si>
  <si>
    <t>SD card bezel v0.8</t>
  </si>
  <si>
    <t>PP-GP0236</t>
  </si>
  <si>
    <t>Z Upper v2.3</t>
  </si>
  <si>
    <t>PP-GP0237</t>
  </si>
  <si>
    <t>Flexy Washer v0.1</t>
  </si>
  <si>
    <t>PP-GP0238</t>
  </si>
  <si>
    <t>Flexy Bed Foot v0.1</t>
  </si>
  <si>
    <t>PP-GP0239</t>
  </si>
  <si>
    <t>Rod_Mount_Full_Shim_1.5mm</t>
  </si>
  <si>
    <t>PP-GP0240</t>
  </si>
  <si>
    <t>Idler_Mount_Full_Shim_1.5mm</t>
  </si>
  <si>
    <t>PP-GP0241</t>
  </si>
  <si>
    <t>Beefy Extruder Idler v0.3</t>
  </si>
  <si>
    <t>PP-GP0242</t>
  </si>
  <si>
    <t>Heatsink fan duct opah v1.1</t>
  </si>
  <si>
    <t>PP-GP0243</t>
  </si>
  <si>
    <t>Opah extruder body v0.2</t>
  </si>
  <si>
    <t>PP-GP0244</t>
  </si>
  <si>
    <t>Opah extruder brace v0.3</t>
  </si>
  <si>
    <t>PP-GP0245</t>
  </si>
  <si>
    <t>Beefy Idler Latch v2.2</t>
  </si>
  <si>
    <t>PP-GP0246</t>
  </si>
  <si>
    <t>Opah extruder mount v1.2</t>
  </si>
  <si>
    <t>PP-GP0247</t>
  </si>
  <si>
    <t>USB support mini v1.0</t>
  </si>
  <si>
    <t>PP-GP0248</t>
  </si>
  <si>
    <t>bed corners, mini v2.5</t>
  </si>
  <si>
    <t>PP-GP0249</t>
  </si>
  <si>
    <t>bed clip v3</t>
  </si>
  <si>
    <t>PP-GP0251</t>
  </si>
  <si>
    <t>Extruder Mount v3.0, Mini</t>
  </si>
  <si>
    <t>PP-GP0252</t>
  </si>
  <si>
    <t>Extruder Fan Mount v2.0, Mini</t>
  </si>
  <si>
    <t>PP-GP0253_v1.0</t>
  </si>
  <si>
    <t>spool-arm-bracket_black_v1.0</t>
  </si>
  <si>
    <t>PP-GP0254_v1.1</t>
  </si>
  <si>
    <t>spool-arm-support_black_v1.1</t>
  </si>
  <si>
    <t>AlephObjects</t>
  </si>
  <si>
    <t>None</t>
  </si>
  <si>
    <t>PP-GP0255_v1.4</t>
  </si>
  <si>
    <t>spool-arm-mini_black_v1.4</t>
  </si>
  <si>
    <t>PP-GP0256_v1.1</t>
  </si>
  <si>
    <t>x-carriage-mini_black_v1.1</t>
  </si>
  <si>
    <t>PP-GP0257_v3.0</t>
  </si>
  <si>
    <t>upper-bearing-holder_black_v3.0</t>
  </si>
  <si>
    <t>PP-GP0258_v2.4</t>
  </si>
  <si>
    <t>x-carriage-cap_black_v2.4</t>
  </si>
  <si>
    <t>PP-GP0259_v2.5</t>
  </si>
  <si>
    <t>handle-bar_black_v2.5</t>
  </si>
  <si>
    <t>PP-GP0260_v1.1</t>
  </si>
  <si>
    <t>belt-clamp_black_v1.1</t>
  </si>
  <si>
    <t>PP-GP0261_v1.1</t>
  </si>
  <si>
    <t>belt-mount_black_v1.1</t>
  </si>
  <si>
    <t>PP-GP0262</t>
  </si>
  <si>
    <t>double-bearing-holder_black_v1.4</t>
  </si>
  <si>
    <t>PP-GP0263_v1.4</t>
  </si>
  <si>
    <t>y-motor-mount_black_v1.4</t>
  </si>
  <si>
    <t>PP-GP0264_v1.4</t>
  </si>
  <si>
    <t>y-idler-mini_black_v1.4</t>
  </si>
  <si>
    <t>PP-GP0265_v1.2</t>
  </si>
  <si>
    <t>strain-relief-lower_black_1.2</t>
  </si>
  <si>
    <t>PP-GP0266_v3.0</t>
  </si>
  <si>
    <t>strain-relief-upper_black_v3.0</t>
  </si>
  <si>
    <t>PP-GP0267_v1.7</t>
  </si>
  <si>
    <t>x-end-motor-mini_black_v1.7</t>
  </si>
  <si>
    <t>PP-GP0268_v2.5</t>
  </si>
  <si>
    <t>x-end-idler-mini_black_v2.5</t>
  </si>
  <si>
    <t>PP-GP0269_v1.6</t>
  </si>
  <si>
    <t>lower-z-left-mini_lulz-green_v1.6</t>
  </si>
  <si>
    <t>PP-GP0270_v1.6</t>
  </si>
  <si>
    <t>lower-z-right-mini_lulz-green_v1.6</t>
  </si>
  <si>
    <t>PP-GP0271_v2.0</t>
  </si>
  <si>
    <t>z-upper-mini-left_black_v2.0</t>
  </si>
  <si>
    <t>PP-GP0272_v2.0</t>
  </si>
  <si>
    <t>z-upper-mini-right_black_v2.0</t>
  </si>
  <si>
    <t>PP-GP0273_v2.5</t>
  </si>
  <si>
    <t>flexystruder-body_lulz-green_v2.5</t>
  </si>
  <si>
    <t>PP-GP0274_v2.1</t>
  </si>
  <si>
    <t>flexystruder-mount_lulz-green_v2.1</t>
  </si>
  <si>
    <t>PP-GP0275_v2.2</t>
  </si>
  <si>
    <t>beefy-idler-latch_gray_v2.2</t>
  </si>
  <si>
    <t>PP-GP0276</t>
  </si>
  <si>
    <t>Beefy Extruder Idler v0.4</t>
  </si>
  <si>
    <t>PP-GP0277</t>
  </si>
  <si>
    <t>belt-clamp black v1.2</t>
  </si>
  <si>
    <t>PP-GP0278</t>
  </si>
  <si>
    <t>belt-mount black v1.2</t>
  </si>
  <si>
    <t>PP-GP0280</t>
  </si>
  <si>
    <t>belt-mount black v2.5</t>
  </si>
  <si>
    <t>PP-IM0001</t>
  </si>
  <si>
    <t>Z-Upper Molded v0.1</t>
  </si>
  <si>
    <t>PP-IM0002</t>
  </si>
  <si>
    <t>Molded Single Bearing Holder Bed v0.2</t>
  </si>
  <si>
    <t>PP-IM0003</t>
  </si>
  <si>
    <t>Molded Y-corner v0.1</t>
  </si>
  <si>
    <t>PP-IS0001</t>
  </si>
  <si>
    <t>Extruder mount, TAZ with inserts, Black</t>
  </si>
  <si>
    <t>PP-IS0002</t>
  </si>
  <si>
    <t>Bearing Holder v1.1b, TAZ with inserts</t>
  </si>
  <si>
    <t>PP-IS0003</t>
  </si>
  <si>
    <t>Enclosure upper strain relief v2.2, TAZ with inserts</t>
  </si>
  <si>
    <t>PP-IS0004</t>
  </si>
  <si>
    <t>X bearing mount with inserts</t>
  </si>
  <si>
    <t>PP-IS0005</t>
  </si>
  <si>
    <t>X carriage, TAZ with inserts</t>
  </si>
  <si>
    <t>PP-IS0006</t>
  </si>
  <si>
    <t>X motor mount, TAZ with inserts</t>
  </si>
  <si>
    <t>PP-IS0007</t>
  </si>
  <si>
    <t>Y Corner Left v1.2, TAZ with inserts</t>
  </si>
  <si>
    <t>PP-IS0008</t>
  </si>
  <si>
    <t>Y Corner Right v1.2, TAZ with inserts</t>
  </si>
  <si>
    <t>PP-IS0009</t>
  </si>
  <si>
    <t>Y belt mount with inserts</t>
  </si>
  <si>
    <t>PP-IS0010</t>
  </si>
  <si>
    <t>Y Motor Mount v2.4, TAZ with inserts</t>
  </si>
  <si>
    <t>PP-IS0011</t>
  </si>
  <si>
    <t>Y mount table with insert</t>
  </si>
  <si>
    <t>PP-IS0012</t>
  </si>
  <si>
    <t>Z motor mount, TAZ with inserts for Left</t>
  </si>
  <si>
    <t>PP-IS0013</t>
  </si>
  <si>
    <t>Z motor mount, TAZ with inserts for Right</t>
  </si>
  <si>
    <t>PP-IS0014</t>
  </si>
  <si>
    <t>Z nut spring M6 v2.0, TAZ with inserts</t>
  </si>
  <si>
    <t>PP-IS0015</t>
  </si>
  <si>
    <t>Bed Corner v2.5, TAZ with insert</t>
  </si>
  <si>
    <t>PP-IS0016</t>
  </si>
  <si>
    <t>Flexystruder body with inserts &amp; PTFE</t>
  </si>
  <si>
    <t>PP-IS0017</t>
  </si>
  <si>
    <t>Extruder Mount with Inserts, Green</t>
  </si>
  <si>
    <t>PP-IS0018</t>
  </si>
  <si>
    <t>Dual Extruder Mount with Inserts, Blue</t>
  </si>
  <si>
    <t>PP-IS0019</t>
  </si>
  <si>
    <t>Flex Plate V1.0 with Inserts, Blue</t>
  </si>
  <si>
    <t>PP-IS0020</t>
  </si>
  <si>
    <t>Dual Extruder Lower Bracket V1.0 with inserts, Blue</t>
  </si>
  <si>
    <t>PP-IS0021</t>
  </si>
  <si>
    <t>X Idler v2.3 , TAZ, with inserts</t>
  </si>
  <si>
    <t>PP-IS0022</t>
  </si>
  <si>
    <t>X Carriage v2.0 ,TAZ, with inserts</t>
  </si>
  <si>
    <t>PP-IS0023</t>
  </si>
  <si>
    <t>X Motor Mount v2.1, TAZ, with inserts</t>
  </si>
  <si>
    <t>PP-IS0024</t>
  </si>
  <si>
    <t>Y Mount Chassis v2.1, TAZ, with insert</t>
  </si>
  <si>
    <t>PP-IS0025</t>
  </si>
  <si>
    <t>Z Top Drive v1.2-Left, TAZ, with bearing</t>
  </si>
  <si>
    <t>PP-IS0026</t>
  </si>
  <si>
    <t>Z Top Drive v1.2-Right, TAZ, with bearing</t>
  </si>
  <si>
    <t>PP-IS0027</t>
  </si>
  <si>
    <t>Z Motor Mount v2.1 nonswitch-Right, with inserts and bearing</t>
  </si>
  <si>
    <t>PP-IS0028</t>
  </si>
  <si>
    <t>Z Motor Mount v2.1 switch-Left , TAZ, with inserts and bearing</t>
  </si>
  <si>
    <t>PP-IS0029</t>
  </si>
  <si>
    <t>Z Nut Mount V 1.0 , TAZ, with inserts</t>
  </si>
  <si>
    <t>PP-IS0030</t>
  </si>
  <si>
    <t>Extruder Fan Mount v1.0, TAZ, with inserts</t>
  </si>
  <si>
    <t>PP-IS0031</t>
  </si>
  <si>
    <t>Flexystruder body with inserts</t>
  </si>
  <si>
    <t>PP-MP0001-1</t>
  </si>
  <si>
    <t>Budaschnozzle 0.3 Nozzle, 0.35mm</t>
  </si>
  <si>
    <t>PP-MP0001-2</t>
  </si>
  <si>
    <t>Budaschnozzle 0.3 Nozzle, 0.50mm</t>
  </si>
  <si>
    <t>PP-MP0002</t>
  </si>
  <si>
    <t>Budaschnozzle 0.3 Al Bushing</t>
  </si>
  <si>
    <t>PP-MP0003</t>
  </si>
  <si>
    <t>Budaschnozzle 0.3 Al heatsink</t>
  </si>
  <si>
    <t>PP-MP0004</t>
  </si>
  <si>
    <t>Budaschnozzle 0.3 Copper Heat Sink</t>
  </si>
  <si>
    <t>PP-MP0005</t>
  </si>
  <si>
    <t>Budaschnozzle 0.3 Heater Block</t>
  </si>
  <si>
    <t>PP-MP0006</t>
  </si>
  <si>
    <t>Budaschnozzle 0.3 PEEK Isolator</t>
  </si>
  <si>
    <t>PP-MP0007-1</t>
  </si>
  <si>
    <t>Budaschnozzle 1.0 Nozzle, 0.18mm</t>
  </si>
  <si>
    <t>PP-MP0007-2</t>
  </si>
  <si>
    <t>Budaschnozzle 1.0 Nozzle, 0.25mm</t>
  </si>
  <si>
    <t>PP-MP0007-3</t>
  </si>
  <si>
    <t>(DO NOT USE) Budaschnozzle 1.0 Nozzle, 0.35mm</t>
  </si>
  <si>
    <t>PP-MP0007-4</t>
  </si>
  <si>
    <t>Budaschnozzle 1.0 Nozzle, 0.5mm</t>
  </si>
  <si>
    <t>PP-MP0007-5</t>
  </si>
  <si>
    <t>Budaschnozzle 1.0 Nozzle, 0.75mm</t>
  </si>
  <si>
    <t>PP-MP0008</t>
  </si>
  <si>
    <t>Budaschnozzle 1.0 Backup Plate</t>
  </si>
  <si>
    <t>PP-MP0009</t>
  </si>
  <si>
    <t>Budaschnozzle 1.0 Copper Heatsink</t>
  </si>
  <si>
    <t>PP-MP0010</t>
  </si>
  <si>
    <t>Budaschnozzle 1.0 Heater Block</t>
  </si>
  <si>
    <t>PP-MP0011</t>
  </si>
  <si>
    <t>Budaschnozzle 1.0 Lower Plate</t>
  </si>
  <si>
    <t>PP-MP0012</t>
  </si>
  <si>
    <t>Budaschnozzle 1.0 PEEK Insulator</t>
  </si>
  <si>
    <t>PP-MP0013</t>
  </si>
  <si>
    <t>Budaschnozzle 1.0 Upper Plate</t>
  </si>
  <si>
    <t>PP-MP0014</t>
  </si>
  <si>
    <t>Fuse 20amp Glass</t>
  </si>
  <si>
    <t>BPSFE20RP</t>
  </si>
  <si>
    <t>PP-MP0015</t>
  </si>
  <si>
    <t>Budaschnozzle 1.0.1 PEEK Isolator</t>
  </si>
  <si>
    <t>PP-MP0016-1</t>
  </si>
  <si>
    <t>Budaschnozzle 1.1 Nozzle, No Hole Blank</t>
  </si>
  <si>
    <t>PP-MP0016-2</t>
  </si>
  <si>
    <t>Budaschnozzle 1.1 Nozzle, 0.15</t>
  </si>
  <si>
    <t>PP-MP0016-3</t>
  </si>
  <si>
    <t>Budaschnozzle 1.1 Nozzle, 0.25mm</t>
  </si>
  <si>
    <t>PP-MP0016-4</t>
  </si>
  <si>
    <t>(DO NOT USE) Budaschnozzle 1.1 Nozzle, 0.35mm</t>
  </si>
  <si>
    <t>PP-MP0016-6</t>
  </si>
  <si>
    <t>Budaschnozzle 1.1 Nozzle, 0.75mm</t>
  </si>
  <si>
    <t>PP-MP0017</t>
  </si>
  <si>
    <t>Budaschnozzle 1.1 Backup Plate</t>
  </si>
  <si>
    <t>PP-MP0019</t>
  </si>
  <si>
    <t>Budaschnozzle 1.1 Heater Block</t>
  </si>
  <si>
    <t>PP-MP0022-2</t>
  </si>
  <si>
    <t>Budaschnozzle 1.1 Threaded Extension, Brass</t>
  </si>
  <si>
    <t>PP-MP0022-3</t>
  </si>
  <si>
    <t>Budaschnozzle 1.1 Threaded Extension, Stainless Steel</t>
  </si>
  <si>
    <t>PP-MP0023</t>
  </si>
  <si>
    <t>Budaschnozzle 1.1 Upper Plate</t>
  </si>
  <si>
    <t>PP-MP0024</t>
  </si>
  <si>
    <t>Budaschnozzle 1.2 Heater Block</t>
  </si>
  <si>
    <t>PP-MP0026-2</t>
  </si>
  <si>
    <t>Budaschnozzle 1.3.1 Nozzle, 0.25mm</t>
  </si>
  <si>
    <t>PP-MP0026-3</t>
  </si>
  <si>
    <t>Budaschnozzle 1.3.1 Nozzle, 0.35mm</t>
  </si>
  <si>
    <t>PP-MP0027</t>
  </si>
  <si>
    <t>ACME Pillow Block X-End Set 2.0, Plastic, Orange ABS</t>
  </si>
  <si>
    <t>PP-MP0028</t>
  </si>
  <si>
    <t>Bulgin-AC Power Entry Modules SC MT FUSED .25" TAB</t>
  </si>
  <si>
    <t>PF0030/63</t>
  </si>
  <si>
    <t>Bulgin</t>
  </si>
  <si>
    <t>Allied</t>
  </si>
  <si>
    <t>161-PF0030/63</t>
  </si>
  <si>
    <t>PP-MP0029</t>
  </si>
  <si>
    <t>80/20 Slide-In Economy TNut M5 Thread, pkg 100</t>
  </si>
  <si>
    <t>PP-MP0030</t>
  </si>
  <si>
    <t>5MM Bore Aluminum</t>
  </si>
  <si>
    <t>16-2P06M6CA5</t>
  </si>
  <si>
    <t>PP-MP0031</t>
  </si>
  <si>
    <t>1/2"MPT-Solid Hex Head Plug Brass Pipe Fitting</t>
  </si>
  <si>
    <t>PP-MP0032</t>
  </si>
  <si>
    <t>1/2" Black Pipe Fittings - malleable iron floor flange, 1/2" sz</t>
  </si>
  <si>
    <t>PP-MP0033</t>
  </si>
  <si>
    <t>#004 SS Clamp 1/4"X5/8" DIA</t>
  </si>
  <si>
    <t>PP-MP0034</t>
  </si>
  <si>
    <t>(1413K44) Tap Magic Cutting and Tapping Fluid for Aluminum, 16-ounce Container</t>
  </si>
  <si>
    <t>PP-MP0035</t>
  </si>
  <si>
    <t>Budaschnozzle Backup Plate</t>
  </si>
  <si>
    <t>PP-MP0037</t>
  </si>
  <si>
    <t>Budaschnozzle 2.0 heat sink washer, 5 pack</t>
  </si>
  <si>
    <t>PP-MP0038</t>
  </si>
  <si>
    <t>Budaschnozzle Upper Wooden Plate</t>
  </si>
  <si>
    <t>PP-MP0039</t>
  </si>
  <si>
    <t>Y-Axis Plate</t>
  </si>
  <si>
    <t>PP-MP0040</t>
  </si>
  <si>
    <t>Polyschnozzle 0.1 Upper Plate</t>
  </si>
  <si>
    <t>PP-MP0041</t>
  </si>
  <si>
    <t>Polyschnozzle 0.1 Mount Plate, Wooden</t>
  </si>
  <si>
    <t>PP-MP0042</t>
  </si>
  <si>
    <t>Budaschnozzle 2.0 heat sink washer</t>
  </si>
  <si>
    <t>PP-MP0043</t>
  </si>
  <si>
    <t>Budaschnozzle 2.0 Heater Block</t>
  </si>
  <si>
    <t>PP-MP0044</t>
  </si>
  <si>
    <t>Budaschnozzle 2.0 heater core</t>
  </si>
  <si>
    <t>PP-MP0045</t>
  </si>
  <si>
    <t>300 x 300mm Bed Mount Plate, TAZ</t>
  </si>
  <si>
    <t>PP-MP0046</t>
  </si>
  <si>
    <t>Budaschnozzle 2.0 mount plate</t>
  </si>
  <si>
    <t>PP-MP0047</t>
  </si>
  <si>
    <t>Anti-Vibration Leveling Mounts, 2 pk, 2.0", 1/4 - 20 thread</t>
  </si>
  <si>
    <t>pkg, 2</t>
  </si>
  <si>
    <t>PP-MP0048</t>
  </si>
  <si>
    <t>Budaschnozzle 2.0 Threaded Extension</t>
  </si>
  <si>
    <t>PP-MP0049</t>
  </si>
  <si>
    <t>Cosmos ® mini Aluminum Chips VGA RAM Cooling Heatsinks 6(L)x6(W)x3.5(H)mm Industrial Packaging</t>
  </si>
  <si>
    <t>PCCooler</t>
  </si>
  <si>
    <t>We have 300K of these – we will never have to reorder these.</t>
  </si>
  <si>
    <t>PP-MP0050-1</t>
  </si>
  <si>
    <t>Budaschnozzle 2.0 Nozzle, Blank</t>
  </si>
  <si>
    <t>PP-MP0050-2</t>
  </si>
  <si>
    <t>Budaschnozzle 2.0 Nozzle, 0.25mm</t>
  </si>
  <si>
    <t>PP-MP0050-3</t>
  </si>
  <si>
    <t>Budaschnozzle 2.0 Nozzle, 0.35mm</t>
  </si>
  <si>
    <t>PP-MP0050-4</t>
  </si>
  <si>
    <t>Budaschnozzle 2.0 Nozzle, 0.50mm</t>
  </si>
  <si>
    <t>PP-MP0050-5</t>
  </si>
  <si>
    <t>Budaschnozzle 2.0 Nozzle, 0.75mm</t>
  </si>
  <si>
    <t>PP-MP0050-6</t>
  </si>
  <si>
    <t>Budaschnozzle 2.0 Nozzle, 0.15mm</t>
  </si>
  <si>
    <t>PP-MP0051</t>
  </si>
  <si>
    <t>Budaschnozzle 2.0 PEEK Isolator</t>
  </si>
  <si>
    <t>PP-MP0052</t>
  </si>
  <si>
    <t>Budaschnozzle 2.0 Lower Plate</t>
  </si>
  <si>
    <t>PP-MP0053</t>
  </si>
  <si>
    <t>Budaschnozzle Lower Wooden Plate</t>
  </si>
  <si>
    <t>PP-MP0054</t>
  </si>
  <si>
    <t>Colorado WaterJet Rusty Plates</t>
  </si>
  <si>
    <t>PP-MP0055</t>
  </si>
  <si>
    <t>Electronics Mount Plate, Clear</t>
  </si>
  <si>
    <t>PP-MP0056</t>
  </si>
  <si>
    <t>Electronics Mount Plate, Frosted</t>
  </si>
  <si>
    <t>PP-MP0057</t>
  </si>
  <si>
    <t>Heat Bed Mount Plate Prototype</t>
  </si>
  <si>
    <t>PP-MP0058</t>
  </si>
  <si>
    <t>Prusa Heatbed Prototype Aluminum Plates</t>
  </si>
  <si>
    <t>PP-MP0059</t>
  </si>
  <si>
    <t>CONN HOUSING MALE 2POS .100</t>
  </si>
  <si>
    <t>Sager</t>
  </si>
  <si>
    <t>PP-MP0060</t>
  </si>
  <si>
    <t>Bed Plate r1.1</t>
  </si>
  <si>
    <t>PP-MP0061</t>
  </si>
  <si>
    <t>Lulzhead nozzle V1.0, 0.40mm</t>
  </si>
  <si>
    <t>PP-MP0062</t>
  </si>
  <si>
    <t>Nozzle holder V.5 3mm</t>
  </si>
  <si>
    <t>PP-MP0063</t>
  </si>
  <si>
    <t>0.5mm nozzle for 3mm Hexagon hotend</t>
  </si>
  <si>
    <t>Heat Sink 40mm x 40mm x 15mm</t>
  </si>
  <si>
    <t>PP-MP0064</t>
  </si>
  <si>
    <t>0.5mm nozzle for 1.75mm Hexagon hotend</t>
  </si>
  <si>
    <t>PP-MP0065</t>
  </si>
  <si>
    <t>LM8UU X-carriage, Orange</t>
  </si>
  <si>
    <t>PP-MP0066</t>
  </si>
  <si>
    <t>Metric Brass Heat-Set Insert for Plastics, Tapered, M2-.4 Internal Thread, 2.9MM Length</t>
  </si>
  <si>
    <t>PEM ZZIUB-48213</t>
  </si>
  <si>
    <t>94180A307</t>
  </si>
  <si>
    <t>PP-MP0067</t>
  </si>
  <si>
    <t>LM8UU X-carriage, Red</t>
  </si>
  <si>
    <t>PP-MP0068 (old)</t>
  </si>
  <si>
    <t>Metric Brass Heat-Set Insert for Plastics, Tapered, M3-.5 Internal Thread, 3.8MM Length (old)</t>
  </si>
  <si>
    <t>PP-MP0069</t>
  </si>
  <si>
    <t>MiniMax Chassis</t>
  </si>
  <si>
    <t>PP-MP0070</t>
  </si>
  <si>
    <t>Multipurpose Anodized aluminum (Alloy 6061), 1/2" thick x 1-1/2" width, 1' length</t>
  </si>
  <si>
    <t>6023K251</t>
  </si>
  <si>
    <t>PP-MP0071</t>
  </si>
  <si>
    <t>Multipurpose Stainless Steel (type 304) 10mm Diameter, 1 Meter Length</t>
  </si>
  <si>
    <t>PP-MP0072</t>
  </si>
  <si>
    <t>Pololu Heat Sink 6.3mm X 4.8mm</t>
  </si>
  <si>
    <t>UMHSINK</t>
  </si>
  <si>
    <t>PP-MP0073</t>
  </si>
  <si>
    <t>Prusa Hobbed Bolt M8 By Airwolf</t>
  </si>
  <si>
    <t>PP-MP0074</t>
  </si>
  <si>
    <t>Quick Connection 12V Top</t>
  </si>
  <si>
    <t>NV177</t>
  </si>
  <si>
    <t>PP-MP0075</t>
  </si>
  <si>
    <t>RECEPT ASSEM W/THREADED FASTENER</t>
  </si>
  <si>
    <t>A113036-ND</t>
  </si>
  <si>
    <t>PP-MP0076</t>
  </si>
  <si>
    <t>Self-Stick Aluminum Heatsinks, Pk of 4</t>
  </si>
  <si>
    <t>PP-MP0077</t>
  </si>
  <si>
    <t>Threaded Insert Type 2 Metric M5 X 0.8</t>
  </si>
  <si>
    <t>DOD#6075-5ER111</t>
  </si>
  <si>
    <t>PP-MP0078</t>
  </si>
  <si>
    <t>Simplified Slide Rails - Aluminum, Oil Free</t>
  </si>
  <si>
    <t>SROM15-440-T1</t>
  </si>
  <si>
    <t>PP-MP0079</t>
  </si>
  <si>
    <t>(62805K51) High-Cap Leveling Mount with Zinc-Plated Steel Stud, M8 Thread, 38 mm L Thread, 30 mm Base Diameter</t>
  </si>
  <si>
    <t>62805K51</t>
  </si>
  <si>
    <t>PP-MP0080</t>
  </si>
  <si>
    <t>E3D Mount Plate</t>
  </si>
  <si>
    <t>PP-MP0082</t>
  </si>
  <si>
    <t>Bed Leveling Washer, 303 SST</t>
  </si>
  <si>
    <t>MBK</t>
  </si>
  <si>
    <t>PP-MP0083</t>
  </si>
  <si>
    <t>Bed Leveling Washer, Retail Packaged</t>
  </si>
  <si>
    <t>PP-MP0084-1-A</t>
  </si>
  <si>
    <t>LulzBot hex nozzle, No Hole, Copper 101</t>
  </si>
  <si>
    <t>PP-MP0084-3-A</t>
  </si>
  <si>
    <t>LulzBot hex nozzle, 0.35mm, Copper 101</t>
  </si>
  <si>
    <t>PP-MP0084-3-B</t>
  </si>
  <si>
    <t>LulzBot hex nozzle, 0.35mm, Brass 360</t>
  </si>
  <si>
    <t>PP-MP0084-3-C</t>
  </si>
  <si>
    <t>LulzBot hex nozzle, 0.35mm, Copper Nickel C706</t>
  </si>
  <si>
    <t>PP-MP0084-3-D</t>
  </si>
  <si>
    <t>LulzBot hex nozzle, 0.35mm, Stainless Steel 316</t>
  </si>
  <si>
    <t>PP-MP0084-4-A</t>
  </si>
  <si>
    <t>LulzBot hex nozzle, 0.50mm, Copper 101</t>
  </si>
  <si>
    <t>PP-MP0084-4-B</t>
  </si>
  <si>
    <t>LulzBot hex nozzle, 0.50mm, Brass 360</t>
  </si>
  <si>
    <t>PP-MP0084-4-C</t>
  </si>
  <si>
    <t>LulzBot hex nozzle, 0.50mm, Copper Nickel C706</t>
  </si>
  <si>
    <t>PP-MP0084-4-D</t>
  </si>
  <si>
    <t>LulzBot hex nozzle, 0.50mm, Stainless Steel 316</t>
  </si>
  <si>
    <t>PP-MP0085</t>
  </si>
  <si>
    <t>Bed finger, Dual</t>
  </si>
  <si>
    <t>PP-MP0086</t>
  </si>
  <si>
    <t>Lower bracket, Dual</t>
  </si>
  <si>
    <t>PP-MP0087</t>
  </si>
  <si>
    <t>Dual extruder v2.0 mount</t>
  </si>
  <si>
    <t>PP-MP0088</t>
  </si>
  <si>
    <t>300mm Bed Mount Plate v4.0</t>
  </si>
  <si>
    <t>PP-MP0089</t>
  </si>
  <si>
    <t>Case, Right End</t>
  </si>
  <si>
    <t>PP-MP0090</t>
  </si>
  <si>
    <t>Case, Left End</t>
  </si>
  <si>
    <t>PP-MP0091</t>
  </si>
  <si>
    <t>Case, Electronics Enclosure</t>
  </si>
  <si>
    <t>PP-MP0092</t>
  </si>
  <si>
    <t>Case, LCD Enclosure</t>
  </si>
  <si>
    <t>PP-MP0093</t>
  </si>
  <si>
    <t>Extended Hexagon Nozzle V0.1</t>
  </si>
  <si>
    <t>PP-MP0094</t>
  </si>
  <si>
    <t>Upper PS Case</t>
  </si>
  <si>
    <t>PP-MP0095</t>
  </si>
  <si>
    <t>Lower PS Case</t>
  </si>
  <si>
    <t>PP-MP0096</t>
  </si>
  <si>
    <t>Upper PS Case, RSP</t>
  </si>
  <si>
    <t>PP-MP0097</t>
  </si>
  <si>
    <t>Lower PS Case, RSP</t>
  </si>
  <si>
    <t>PP-MP0098</t>
  </si>
  <si>
    <t>Upper PS Case, HRP</t>
  </si>
  <si>
    <t>PP-MP0099</t>
  </si>
  <si>
    <t>Lower PS Case, HRP</t>
  </si>
  <si>
    <t>PP-MP0100</t>
  </si>
  <si>
    <t>0.35mm nozzle for 3mm Hexagon hotend</t>
  </si>
  <si>
    <t>PP-MP0101</t>
  </si>
  <si>
    <t>Lulzbot Edition Hexagon v.1 Heater Block</t>
  </si>
  <si>
    <t>PP-MP0102</t>
  </si>
  <si>
    <t>Lulzbot Edition Hexagon v.1 Hex Mount Plate</t>
  </si>
  <si>
    <t>PP-MP0103</t>
  </si>
  <si>
    <t>Lower PS Case, RSP - Laser Etching Services for PP-MP0097</t>
  </si>
  <si>
    <t>PP-MP0104</t>
  </si>
  <si>
    <t>Upper PS Case, RSP - Laser Etching Services for PP-MP0096</t>
  </si>
  <si>
    <t>PP-MP0105</t>
  </si>
  <si>
    <t>Kauri X-carriage Plate V0.3</t>
  </si>
  <si>
    <t>PP-MP0106</t>
  </si>
  <si>
    <t>Corner Bracket V2.0</t>
  </si>
  <si>
    <t>PP-MP0107</t>
  </si>
  <si>
    <t>TAZ Interconnect Cover V0.5</t>
  </si>
  <si>
    <t>PP-MP0108</t>
  </si>
  <si>
    <t>300mm Bed Plate v4.5</t>
  </si>
  <si>
    <t>PP-MP0109</t>
  </si>
  <si>
    <t>TAZ Electronics Cover, v0.4 with Powder Coat</t>
  </si>
  <si>
    <t>PP-MP0110</t>
  </si>
  <si>
    <t>TAZ Electronics Chassis v0.3 with Powder Coat, revD</t>
  </si>
  <si>
    <t>PP-MP0111</t>
  </si>
  <si>
    <t>Y End Plate v0.2</t>
  </si>
  <si>
    <t>PP-MP0112</t>
  </si>
  <si>
    <t>Heat Break Tube</t>
  </si>
  <si>
    <t>PP-MP0113</t>
  </si>
  <si>
    <t>Cooling Block 3mm short</t>
  </si>
  <si>
    <t>PP-MP0114</t>
  </si>
  <si>
    <t>Heater Block 16 x 18 x 17</t>
  </si>
  <si>
    <t>PP-MP0115</t>
  </si>
  <si>
    <t>Retention Plate</t>
  </si>
  <si>
    <t>PP-MP0116</t>
  </si>
  <si>
    <t>Upper Thread</t>
  </si>
  <si>
    <t>PP-MP0117</t>
  </si>
  <si>
    <t>Mounting Plate</t>
  </si>
  <si>
    <t>PP-MP0118-1</t>
  </si>
  <si>
    <t>Nozzle, No Hole</t>
  </si>
  <si>
    <t>PP-MP0118-2</t>
  </si>
  <si>
    <t>Nozzle, 0.25mm</t>
  </si>
  <si>
    <t>PP-MP0118-3</t>
  </si>
  <si>
    <t>Nozzle, 0.35mm</t>
  </si>
  <si>
    <t>PP-MP0118-4</t>
  </si>
  <si>
    <t>Nozzle, 0.50mm</t>
  </si>
  <si>
    <t>PP-MP0118-5</t>
  </si>
  <si>
    <t>Nozzle, 0.60mm</t>
  </si>
  <si>
    <t>PP-MP0118-6</t>
  </si>
  <si>
    <t>Nozzle, 0.80mm</t>
  </si>
  <si>
    <t>PP-MP0118-7</t>
  </si>
  <si>
    <t>Nozzle, 1.00mm</t>
  </si>
  <si>
    <t>PP-MP0118-X</t>
  </si>
  <si>
    <t>Nozzle</t>
  </si>
  <si>
    <t>PP-MP0119</t>
  </si>
  <si>
    <t>Heater Block 16 x 18 x 27</t>
  </si>
  <si>
    <t>PP-MP0120-1</t>
  </si>
  <si>
    <t>Nozzle, Long, 0.80mm</t>
  </si>
  <si>
    <t>PP-MP0120-2</t>
  </si>
  <si>
    <t>Nozzle, Long, 0.90mm</t>
  </si>
  <si>
    <t>PP-MP0120-3</t>
  </si>
  <si>
    <t>Nozzle, Long, 1.00mm</t>
  </si>
  <si>
    <t>PP-MP0120-4</t>
  </si>
  <si>
    <t>Nozzle, Long, 1.10mm</t>
  </si>
  <si>
    <t>PP-MP0120-5</t>
  </si>
  <si>
    <t>Nozzle, Long, 1.20mm</t>
  </si>
  <si>
    <t>PP-MP0120-6</t>
  </si>
  <si>
    <t>Nozzle, Long, 1.30mm</t>
  </si>
  <si>
    <t>PP-MP0120-7</t>
  </si>
  <si>
    <t>Nozzle, Long, 1.40mm</t>
  </si>
  <si>
    <t>PP-MP0120-X</t>
  </si>
  <si>
    <t>Nozzle, Long</t>
  </si>
  <si>
    <t>PP-MP0121</t>
  </si>
  <si>
    <t>PLATED BRASS WEAR RESISTANT NOZZLES, 2.85mm filament, Reprap M6 thread, 0.40mm nozzle</t>
  </si>
  <si>
    <t>PP-MP0122</t>
  </si>
  <si>
    <t>PLATED BRASS WEAR RESISTANT NOZZLES, 2.85mm filament, Reprap M6 thread, 0.60mm nozzle</t>
  </si>
  <si>
    <t>PP-MP0123</t>
  </si>
  <si>
    <t>PLATED BRASS WEAR RESISTANT NOZZLES, 2.85mm filament, Reprap M6 thread, 0.80mm nozzle</t>
  </si>
  <si>
    <t>PP-MP0124</t>
  </si>
  <si>
    <t>v6 Extra Nozzle - Hardened Steel - 3mm x 0.40mm</t>
  </si>
  <si>
    <t>PP-MP0125</t>
  </si>
  <si>
    <t>v6 Extra Nozzle - Hardened Steel - 3mm x 0.80mm</t>
  </si>
  <si>
    <t>PP-MP0126</t>
  </si>
  <si>
    <t>Cooling Block 3mm round</t>
  </si>
  <si>
    <t>PP-MP0127</t>
  </si>
  <si>
    <t>TAZ 6 LCD Bezel, v1.0</t>
  </si>
  <si>
    <t>PP-MP0128</t>
  </si>
  <si>
    <t>Interconnect Cover V0.5 - Laser Etched</t>
  </si>
  <si>
    <t>PP-MP0129</t>
  </si>
  <si>
    <t>Volcano Extra Nozzle - 3.00mm x 1.20mm</t>
  </si>
  <si>
    <t>PP-MP0130</t>
  </si>
  <si>
    <t>Extended Retention Plate v0.9</t>
  </si>
  <si>
    <t>PP-MP0131</t>
  </si>
  <si>
    <t>Opah Heater Block v0.9</t>
  </si>
  <si>
    <t>PP-MP0132</t>
  </si>
  <si>
    <t>X End Plate, TAZ, Retail</t>
  </si>
  <si>
    <t>PP-MP0133</t>
  </si>
  <si>
    <t>Hexagon Heatsink for 3mm Filament</t>
  </si>
  <si>
    <t>Hexagon AO Body</t>
  </si>
  <si>
    <t>Reprapdiscount / PLUG IT LTD</t>
  </si>
  <si>
    <t>PP-MP0134</t>
  </si>
  <si>
    <t>Hexagon Heater Block with Holes for Retention Plate and Hexagon Logo Laser Etched on Front</t>
  </si>
  <si>
    <t>Hexagon AO Block</t>
  </si>
  <si>
    <t>PP-MP0135</t>
  </si>
  <si>
    <t>0.5mm Nozzle for 3mm Filament</t>
  </si>
  <si>
    <t>Nozzle 0.5mm</t>
  </si>
  <si>
    <t>PP-MP0136</t>
  </si>
  <si>
    <t>Thermistor Retention Plate</t>
  </si>
  <si>
    <t>Hexagon AO Retention Plate</t>
  </si>
  <si>
    <t>PP-MP0137</t>
  </si>
  <si>
    <t>Standard Hexagon Mount Plate</t>
  </si>
  <si>
    <t>Grove Mount Plate</t>
  </si>
  <si>
    <t>PP-MP0138</t>
  </si>
  <si>
    <t>0.35mm Nozzle for 3mm Filament</t>
  </si>
  <si>
    <t>Nozzle 0.35mm</t>
  </si>
  <si>
    <t>PP-MP0139</t>
  </si>
  <si>
    <t>0.6mm Nozzle for 3mm Filament</t>
  </si>
  <si>
    <t>Nozzle 0.6mm</t>
  </si>
  <si>
    <t>PP-MP0140</t>
  </si>
  <si>
    <t>AO-Hex Style Opah Heater Block v1.1</t>
  </si>
  <si>
    <t>PP-MP0141</t>
  </si>
  <si>
    <t>Heatbreak 3mm Opah v0.1</t>
  </si>
  <si>
    <t>PP-MP0142</t>
  </si>
  <si>
    <t>Opah Heatsink v0.3</t>
  </si>
  <si>
    <t>PP-MP0143</t>
  </si>
  <si>
    <t>Extended retention plate v0.9</t>
  </si>
  <si>
    <t>PP-MP0144</t>
  </si>
  <si>
    <t>Opah Nozzle, 1.2mm</t>
  </si>
  <si>
    <t>PP-MP0145</t>
  </si>
  <si>
    <t>TAZ 300mm Bed Plate, 6061, revC</t>
  </si>
  <si>
    <t>PP-MP0146</t>
  </si>
  <si>
    <t>Bed Mount Plate, Mini v1.1</t>
  </si>
  <si>
    <t>PP-MP0147</t>
  </si>
  <si>
    <t>TAZ 6 Aluminum Bed Plate</t>
  </si>
  <si>
    <t>PP-MP0148</t>
  </si>
  <si>
    <t>TAZ 6 Bed Plate, 300mm v4.5</t>
  </si>
  <si>
    <t>PP-MP0149</t>
  </si>
  <si>
    <t>Bottom Plate, Mini v1.2</t>
  </si>
  <si>
    <t>PP-MP0150</t>
  </si>
  <si>
    <t>10mm x20M Thermal Conductive Double Side Adhesive Tape For Heatsink Chipset LED GPU</t>
  </si>
  <si>
    <t>B019MUIC</t>
  </si>
  <si>
    <t>PP-MP0151</t>
  </si>
  <si>
    <t>Opah Heatsink v1.0</t>
  </si>
  <si>
    <t>PP-MP0152</t>
  </si>
  <si>
    <t>Opah Heat Break v1.0</t>
  </si>
  <si>
    <t>PP-MP0153</t>
  </si>
  <si>
    <t>Opah Retention Plate v1.0</t>
  </si>
  <si>
    <t>PP-MP0154</t>
  </si>
  <si>
    <t>Opah Heater Block v1.0</t>
  </si>
  <si>
    <t>PP-MP0155</t>
  </si>
  <si>
    <t>1.2mm Opah Nozzle v1.0</t>
  </si>
  <si>
    <t>PP-MP0156</t>
  </si>
  <si>
    <t>Opah Hotend Mount Plate v1.</t>
  </si>
  <si>
    <t>PP-MP0173</t>
  </si>
  <si>
    <t>RM-AB0000</t>
  </si>
  <si>
    <t>Purple ABS 3mm Filament, 5lb Coil</t>
  </si>
  <si>
    <t>RM-AB0001</t>
  </si>
  <si>
    <t>ABS, 3mm, Black</t>
  </si>
  <si>
    <t>lb</t>
  </si>
  <si>
    <t>RM-AB0002</t>
  </si>
  <si>
    <t>ABS, 3mm, Natural</t>
  </si>
  <si>
    <t>UMABS5NAT</t>
  </si>
  <si>
    <t>RM-AB0003</t>
  </si>
  <si>
    <t>ABS, 3mm, Green</t>
  </si>
  <si>
    <t>RM-AB0004</t>
  </si>
  <si>
    <t>ABS, 3mm, Red</t>
  </si>
  <si>
    <t>UMABS5RED</t>
  </si>
  <si>
    <t>RM-AB0005</t>
  </si>
  <si>
    <t>ABS, 3mm, Yellow</t>
  </si>
  <si>
    <t>RM-AB0006</t>
  </si>
  <si>
    <t>ABS, 3mm, Blue</t>
  </si>
  <si>
    <t>RM-AB0008</t>
  </si>
  <si>
    <t>Fluorescent Red ABS Plastic - 5 lbs -3mm</t>
  </si>
  <si>
    <t>MP701</t>
  </si>
  <si>
    <t>RM-AB0010</t>
  </si>
  <si>
    <t>Glow In The Dark ABS Plastic 1lb -3mm</t>
  </si>
  <si>
    <t>MP1023</t>
  </si>
  <si>
    <t>RM-AB0012</t>
  </si>
  <si>
    <t>Natural ABS 1kg Spool 1.75mm Filament</t>
  </si>
  <si>
    <t>kg</t>
  </si>
  <si>
    <t>MP1532</t>
  </si>
  <si>
    <t>RM-AB0013</t>
  </si>
  <si>
    <t>Nuclear Green ABS 1kg Spool 1.75mm Filament</t>
  </si>
  <si>
    <t>MP1542</t>
  </si>
  <si>
    <t>RM-AB0016</t>
  </si>
  <si>
    <t>(DO NOT USE) Red ABS 3mm Filament, 5lb Coil</t>
  </si>
  <si>
    <t>Coil, 5lb</t>
  </si>
  <si>
    <t>UMABS5REDS</t>
  </si>
  <si>
    <t>RM-AB0017</t>
  </si>
  <si>
    <t>(DO NOT USE) Natural ABS 3mm Filament, 5lb Coil</t>
  </si>
  <si>
    <t>RM-AB0018</t>
  </si>
  <si>
    <t>3mm ABS Filament - Rust, 1lb</t>
  </si>
  <si>
    <t>RM-AB0019</t>
  </si>
  <si>
    <t>3mm ABS Filament - Sky Blue, 1 lb</t>
  </si>
  <si>
    <t>RM-AB0021</t>
  </si>
  <si>
    <t>3mm ABS Filament - Purple, 1 lb</t>
  </si>
  <si>
    <t>RRCFL00080</t>
  </si>
  <si>
    <t>RM-AB0022</t>
  </si>
  <si>
    <t>3mm ABS Filament - Blue, 1 lb</t>
  </si>
  <si>
    <t>RRCFL00079</t>
  </si>
  <si>
    <t>RM-AB0023</t>
  </si>
  <si>
    <t>3mm ABS Filament - Lime, 1 lb</t>
  </si>
  <si>
    <t>RRCFL00082</t>
  </si>
  <si>
    <t>RM-AB0024</t>
  </si>
  <si>
    <t>ABS, 5 meter Sample, Random Color</t>
  </si>
  <si>
    <t>RM-AB0025</t>
  </si>
  <si>
    <t>Glow in the dark ABS 3mm Filament, 5lb Coil</t>
  </si>
  <si>
    <t>UMABS5BLK</t>
  </si>
  <si>
    <t>RM-AB0026</t>
  </si>
  <si>
    <t>Fluorescent Yellow ABS 3mm Filament, 5lb Coil</t>
  </si>
  <si>
    <t>RM-AB0028</t>
  </si>
  <si>
    <t>Magenta ABS 3mm Filament, 5lb Coil</t>
  </si>
  <si>
    <t>RM-AB0029</t>
  </si>
  <si>
    <t>(DO NOT USE) Tan ABS 3mm Filament, 5lb Coil</t>
  </si>
  <si>
    <t>RM-AB0030</t>
  </si>
  <si>
    <t>Brown ABS 3mm Filament, 5lb Coil</t>
  </si>
  <si>
    <t>RM-AB0031</t>
  </si>
  <si>
    <t>Light Brown ABS 3mm Filament, 5lb Coil</t>
  </si>
  <si>
    <t>RM-AB0032</t>
  </si>
  <si>
    <t>Metallic Light Gray ABS 3mm Filament, 5lb Coil</t>
  </si>
  <si>
    <t>RM-AB0033</t>
  </si>
  <si>
    <t>Medium Purple ABS 3mm Filament, 5lb Coil</t>
  </si>
  <si>
    <t>RM-AB0034</t>
  </si>
  <si>
    <t>ABS Black 1.75mm 5lb Spool</t>
  </si>
  <si>
    <t>RM-AB0035</t>
  </si>
  <si>
    <t>ABS Black 3mm 30lb Spool</t>
  </si>
  <si>
    <t>RM-AB0036</t>
  </si>
  <si>
    <t>ABS Black 3mm 5lb on Spool</t>
  </si>
  <si>
    <t>UMABS5BLKS</t>
  </si>
  <si>
    <t>RM-AB0037</t>
  </si>
  <si>
    <t>ABS Natural 3mm 1 lb Spool</t>
  </si>
  <si>
    <t>RM-AB0039</t>
  </si>
  <si>
    <t>ABS Purple 3mm 5 lb Spool</t>
  </si>
  <si>
    <t>RM-AB0040</t>
  </si>
  <si>
    <t>ABS Silver 3mm 5 lb Spool</t>
  </si>
  <si>
    <t>RM-AB0042</t>
  </si>
  <si>
    <t>Black ABS 3mm Filament, 1kg Coil</t>
  </si>
  <si>
    <t>Coil, 1kg</t>
  </si>
  <si>
    <t>RM-AB0043</t>
  </si>
  <si>
    <t>Black ABS 3mm Filament, 1kg Reel Village Plastics</t>
  </si>
  <si>
    <t>Reel, 1kg</t>
  </si>
  <si>
    <t>356320-00-01.2-3MM-BK-1KG-R</t>
  </si>
  <si>
    <t>356320-00 - 01.2-3MM-BK-1KG-R</t>
  </si>
  <si>
    <t>RM-AB0045</t>
  </si>
  <si>
    <t>Blue ABS 3mm Filament, 1kg Coil</t>
  </si>
  <si>
    <t>RM-AB0046</t>
  </si>
  <si>
    <t>Blue ABS 3mm Filament, 1kg Reel Village Plastics</t>
  </si>
  <si>
    <t>356328-00-01-3MM-BU-605.11-1KG-R</t>
  </si>
  <si>
    <t>RM-AB0047</t>
  </si>
  <si>
    <t>(DO NOT USE) Blue ABS 3mm Filament, 5lb Coil</t>
  </si>
  <si>
    <t>RM-AB0048</t>
  </si>
  <si>
    <t>Brown ABS 3mm Filament, 1kg Reel Village Plastics</t>
  </si>
  <si>
    <t>356338-00 - 01-3MM-BRN-591-1KG-R</t>
  </si>
  <si>
    <t>RM-AB0049</t>
  </si>
  <si>
    <t>Dark Brown ABS 3mm Filament, 5lb Coil</t>
  </si>
  <si>
    <t>RM-AB0050</t>
  </si>
  <si>
    <t>Dark Silver ABS 3mm Filament, 1kg Reel Village Plastics</t>
  </si>
  <si>
    <t>356383-00-01-3MM-MSIL-595-1KG-R-ABS</t>
  </si>
  <si>
    <t>RM-AB0052</t>
  </si>
  <si>
    <t>Fluorescent Yellow ABS 3mm Filament, 1kg Reel Village Plastics</t>
  </si>
  <si>
    <t>356357-00-01-3MM-FLY-538.5-1KG-R</t>
  </si>
  <si>
    <t>RM-AB0053</t>
  </si>
  <si>
    <t>Glow in the Dark ABS 3mm Filament, 1kg Reel Village Plastics</t>
  </si>
  <si>
    <t>356361-00-01-3MM-GITD-534-1KGR-ABS</t>
  </si>
  <si>
    <t>RM-AB0055</t>
  </si>
  <si>
    <t>Green ABS 3mm Filament, 1kg Reel Village Plastics</t>
  </si>
  <si>
    <t>356369-00-01-3MM-GN-602-1KG-R-ABS</t>
  </si>
  <si>
    <t>356369-00 - 01-3MM-GN-602-1KG-R-ABS</t>
  </si>
  <si>
    <t>RM-AB0056</t>
  </si>
  <si>
    <t>Green ABS 3mm Filament, 5lb Coil</t>
  </si>
  <si>
    <t>RM-AB0057</t>
  </si>
  <si>
    <t>Light Brown ABS 3mm Filament, 1kg Reel Village Plastic</t>
  </si>
  <si>
    <t>RM-AB0058</t>
  </si>
  <si>
    <t>Light Silver ABS 3mm Filament, 1kg Reel Village Plastics</t>
  </si>
  <si>
    <t>356381-00-01-3MM-METLTGR-596-1KG-R</t>
  </si>
  <si>
    <t>RM-AB0059</t>
  </si>
  <si>
    <t>LulzBot Green ABS 3mm Filament, 1kg Reel Village Plastics</t>
  </si>
  <si>
    <t>356373-00-01-3MM-GNLULZ-543.1AO-1KG-R-ABD</t>
  </si>
  <si>
    <t>RM-AB0060</t>
  </si>
  <si>
    <t>Magenta ABS 3mm Filament, 1kg Reel Village Plastics</t>
  </si>
  <si>
    <t>356377-00 - 01-3MM-M-557-1KG-R</t>
  </si>
  <si>
    <t>RM-AB0061</t>
  </si>
  <si>
    <t>Medium Purple ABS 3mm Filament, 1kg Reel Village Plastic</t>
  </si>
  <si>
    <t>356405-00 - 01-3MM-PUR-607-1KG-R</t>
  </si>
  <si>
    <t>RM-AB0062</t>
  </si>
  <si>
    <t>Metallic Light Gray ABS 3mm Filament, 1kg Reel</t>
  </si>
  <si>
    <t>RM-AB0064</t>
  </si>
  <si>
    <t>Natural ABS 3mm Filament, 1kg Reel Village Plastics</t>
  </si>
  <si>
    <t>356387-00 - 01-3MM-N-1KG-R</t>
  </si>
  <si>
    <t>RM-AB0065</t>
  </si>
  <si>
    <t>Neon Green ABS 3mm Filament, 1kg Reel Village Plastic</t>
  </si>
  <si>
    <t>356346-00 - 01-3MM-FLGN-543-1KG-R-ABS 3MM - 1KG reel</t>
  </si>
  <si>
    <t>356346-00 - 01-3MM-FLGN-543-1KG-R-ABS</t>
  </si>
  <si>
    <t>RM-AB0066</t>
  </si>
  <si>
    <t>Orange ABS 3mm Filament, 1kg Coil</t>
  </si>
  <si>
    <t>356415-00-01-33MM-SOR-537-1KG-R</t>
  </si>
  <si>
    <t>RM-AB0067</t>
  </si>
  <si>
    <t>Orange ABS 3mm Filament, 5lb Coil</t>
  </si>
  <si>
    <t>RM-AB0068</t>
  </si>
  <si>
    <t>Polycarbonate 3mm Natural Filament, 1kg Reel Village Plastic</t>
  </si>
  <si>
    <t>357295-00-12.1-3MM-N-1KG-R</t>
  </si>
  <si>
    <t>RM-AB0070</t>
  </si>
  <si>
    <t>Red ABS 3mm Filament, 1kg Coil</t>
  </si>
  <si>
    <t>RM-AB0071</t>
  </si>
  <si>
    <t>Red ABS 3mm Filament, 1kg Reel Village Plastic</t>
  </si>
  <si>
    <t>356411-00-01-33MM-RD-603.2-1KG-R</t>
  </si>
  <si>
    <t>RM-AB0072</t>
  </si>
  <si>
    <t>Safety Orange ABS 3mm Filament, 1kg Reel Village Plastic</t>
  </si>
  <si>
    <t>356415-00-01-3MM-SOR-537-1KG-R</t>
  </si>
  <si>
    <t>356415-00 - 01-3MM-SOR-537-1KG-R</t>
  </si>
  <si>
    <t>RM-AB0073</t>
  </si>
  <si>
    <t>Tan ABS 3mm Filament, 1kg Reel Village Plastic</t>
  </si>
  <si>
    <t>RM-AB0074</t>
  </si>
  <si>
    <t>White ABS 3mm Filament, 1kg Coil</t>
  </si>
  <si>
    <t>RM-AB0075</t>
  </si>
  <si>
    <t>White ABS 3mm Filament, 1kg Reel Village Plastic</t>
  </si>
  <si>
    <t>356399-00 - 01-3MM-WH-606-1KG-R</t>
  </si>
  <si>
    <t>RM-AB0076</t>
  </si>
  <si>
    <t>White ABS 3mm Filament, 5lb Coil (DO NOT USE)</t>
  </si>
  <si>
    <t>RM-AB0077</t>
  </si>
  <si>
    <t>Yellow ABS 3mm Filament, 1kg Coil</t>
  </si>
  <si>
    <t>RM-AB0078</t>
  </si>
  <si>
    <t>Yellow ABS 3mm Filament, 1kg Reel Village Plastic</t>
  </si>
  <si>
    <t>356434-00 - 01-3MM-Y-601-1KG-R</t>
  </si>
  <si>
    <t>RM-AB0079</t>
  </si>
  <si>
    <t>ABS 3mm, 1m filament sample, LulzBot green</t>
  </si>
  <si>
    <t>RM-AB0080</t>
  </si>
  <si>
    <t>Yellow ABS 3mm Filament, 5lb Coil</t>
  </si>
  <si>
    <t>RM-AB0081</t>
  </si>
  <si>
    <t>Gray ABS 3mm Filament, 5lb Coil</t>
  </si>
  <si>
    <t>RM-AB0082</t>
  </si>
  <si>
    <t>Black ABS 3mm Filament, 5lb Reel Village Plastics</t>
  </si>
  <si>
    <t>Reel, 5lb</t>
  </si>
  <si>
    <t>356327-00-012-3MM-BK-5LB-R-ABS</t>
  </si>
  <si>
    <t>RM-AB0083</t>
  </si>
  <si>
    <t>Red ABS 3mm Filament, 5lb Reel Village Plastic</t>
  </si>
  <si>
    <t>356414-00-01-3MM-RD-603.2-5LB-R-ABS</t>
  </si>
  <si>
    <t>356414-00 - 01-3MM-RD-603.2-5LB-R-ABS</t>
  </si>
  <si>
    <t>RM-AB0084</t>
  </si>
  <si>
    <t>Natural ABS 3mm Filament, 5lb Reel Village Plastics</t>
  </si>
  <si>
    <t>356393-00-01-3MM-N-5LB-R</t>
  </si>
  <si>
    <t>RM-AB0085</t>
  </si>
  <si>
    <t>Neon Green ABS 3mm Filament, 5lb Coil</t>
  </si>
  <si>
    <t>RM-AB0086</t>
  </si>
  <si>
    <t>ABS Injection Molding  Pellets - Natural, 7.5</t>
  </si>
  <si>
    <t>RM-AB0087</t>
  </si>
  <si>
    <t>ABS filament, Prusa Research, 1kg reel, Black</t>
  </si>
  <si>
    <t>RM-AB0088</t>
  </si>
  <si>
    <t>ABS filament, Prusa Research, 1kg reel, Yellow</t>
  </si>
  <si>
    <t>RM-AB0089</t>
  </si>
  <si>
    <t>ABS filament, Prusa Research, 1kg reel, Blue</t>
  </si>
  <si>
    <t>RM-AB0090</t>
  </si>
  <si>
    <t>ABS filament, Prusa Research, 1kg reel, Green</t>
  </si>
  <si>
    <t>RM-AB0091</t>
  </si>
  <si>
    <t>ABS filament, Prusa Research, 1kg reel, White</t>
  </si>
  <si>
    <t>RM-AB0096</t>
  </si>
  <si>
    <t>LulzBot Green ABS 3mm Filament, 5lb Reel Village Plastic</t>
  </si>
  <si>
    <t>357549-00-01-3MM-GNLULZ-543.1-5LB-R ABS</t>
  </si>
  <si>
    <t>RM-AB0097</t>
  </si>
  <si>
    <t>Blue ABS 3mm Filament, 5lb Reel Village Plastic</t>
  </si>
  <si>
    <t>356335-00-01-3MM-BU-605.11-5LB-R</t>
  </si>
  <si>
    <t>356335-00 - 01-3MM-BU-605.11-5LB-R</t>
  </si>
  <si>
    <t>RM-AB0098</t>
  </si>
  <si>
    <t>Dark Silver ABS 3mm Filament, 5lb Reel4625 Village Plastic</t>
  </si>
  <si>
    <t>RM-AB0099</t>
  </si>
  <si>
    <t>White ABS 3mm Filament, 5lb Reel (Polar White) Village Plastic</t>
  </si>
  <si>
    <t>356402-00-01-3MM-WH-606-5LB-R-ABS</t>
  </si>
  <si>
    <t>RM-AB0101</t>
  </si>
  <si>
    <t>Safety Orange ABS 3mm Filament, 5lb Reel Village Plastic</t>
  </si>
  <si>
    <t>356418-00 - 01-3MM-SOR-537-5LB-R-ABS</t>
  </si>
  <si>
    <t>RM-AB0102</t>
  </si>
  <si>
    <t>ABS Filament, 3mm, 5 lb. Reel, Black, Esun (DO NOT USE)</t>
  </si>
  <si>
    <t>RM-AB0103</t>
  </si>
  <si>
    <t>Black ABS 3mm Filament, 5lb Reel, Esun</t>
  </si>
  <si>
    <t>RM-AB0104</t>
  </si>
  <si>
    <t>Chroma Strand ABS Filament, Lulzbot Green 2.85mm, 5 lb reel</t>
  </si>
  <si>
    <t>RM-AB0105</t>
  </si>
  <si>
    <t>Chroma Strand ABS Filament, Black 2.85mm, 5 lb reel</t>
  </si>
  <si>
    <t>RM-AL0001</t>
  </si>
  <si>
    <t>Multipurpose 6061 Aluminum, 1" Thick, 1-1/2" Width, 1' Length</t>
  </si>
  <si>
    <t>8975K521</t>
  </si>
  <si>
    <t>RM-AL0002</t>
  </si>
  <si>
    <t>Multipurpose 6061 Aluminum Rectangular Tube, 1/4" Wall Thickness, 2" x 3", 1' Length</t>
  </si>
  <si>
    <t>6546K281</t>
  </si>
  <si>
    <t>RM-BR0001</t>
  </si>
  <si>
    <t>BronzeFill 2.85 mm +/- 0.05 mm, Spool Size - 1500 grams of filament</t>
  </si>
  <si>
    <t>RM-CL0001</t>
  </si>
  <si>
    <t>Color changing PLA filament, UV nat-purple, 3mm, Esun</t>
  </si>
  <si>
    <t>Reel, 0.5kg</t>
  </si>
  <si>
    <t>CCU300P05</t>
  </si>
  <si>
    <t>RM-CL0003</t>
  </si>
  <si>
    <t>Color changing PLA filament, UV nat-red, 3mm, Esun</t>
  </si>
  <si>
    <t>CCU300R05</t>
  </si>
  <si>
    <t>RM-CN0001</t>
  </si>
  <si>
    <t>Cleaning filament, 3mm, Esun</t>
  </si>
  <si>
    <t>Coil, 0.1kg</t>
  </si>
  <si>
    <t>CLN300N01</t>
  </si>
  <si>
    <t>RM-CN0004</t>
  </si>
  <si>
    <t>Conductive filament, 3mm, black, Esun</t>
  </si>
  <si>
    <t>RM-HI0001</t>
  </si>
  <si>
    <t>Natural HIPS 3mm Filament, 1kg Reel USE RM-HI0002</t>
  </si>
  <si>
    <t>RM-HI0002</t>
  </si>
  <si>
    <t>Natural HIPS 3mm Filament, 1kg Reel Village Plastics</t>
  </si>
  <si>
    <t>356935-00-44-3MM-N-1KG-R</t>
  </si>
  <si>
    <t>RM-HI0003</t>
  </si>
  <si>
    <t>1.75MM HIPS</t>
  </si>
  <si>
    <t>44-1.75MM-1KG</t>
  </si>
  <si>
    <t>RM-HI0004</t>
  </si>
  <si>
    <t>PS Plastic 3mm - natural, 750g on a small pool</t>
  </si>
  <si>
    <t>PK-PS-NA</t>
  </si>
  <si>
    <t>RM-HI0005</t>
  </si>
  <si>
    <t>HIPS filament, 3mm, black, Esun</t>
  </si>
  <si>
    <t>HIPS300B1</t>
  </si>
  <si>
    <t>RM-HI0006</t>
  </si>
  <si>
    <t>HIPS filament, 3mm, light blue, Esun</t>
  </si>
  <si>
    <t>HIPS300D1</t>
  </si>
  <si>
    <t>RM-HI0007</t>
  </si>
  <si>
    <t>HIPS filament, 3mm, green, Esun</t>
  </si>
  <si>
    <t>HIPS300G1</t>
  </si>
  <si>
    <t>RM-HI0008</t>
  </si>
  <si>
    <t>HIPS filament, 3mm, gray, Esun</t>
  </si>
  <si>
    <t>HIPS300H1</t>
  </si>
  <si>
    <t>RM-HI0009</t>
  </si>
  <si>
    <t>HIPS filament, 3mm, luminous red, Esun</t>
  </si>
  <si>
    <t>HIPS300L1</t>
  </si>
  <si>
    <t>RM-HI0010</t>
  </si>
  <si>
    <t>HIPS filament, 3mm, natural, Esun</t>
  </si>
  <si>
    <t>HIPS300N1</t>
  </si>
  <si>
    <t>RM-HI0011</t>
  </si>
  <si>
    <t>HIPS filament, 3mm, orange, Esun</t>
  </si>
  <si>
    <t>HIPS300O1</t>
  </si>
  <si>
    <t>RM-HI0012</t>
  </si>
  <si>
    <t>HIPS filament, 3mm, pink, Esun</t>
  </si>
  <si>
    <t>HIPS300P1</t>
  </si>
  <si>
    <t>RM-HI0013</t>
  </si>
  <si>
    <t>HIPS filament, 3mm, red, Esun</t>
  </si>
  <si>
    <t>HIPS300R1</t>
  </si>
  <si>
    <t>RM-HI0014</t>
  </si>
  <si>
    <t>HIPS filament, 3mm, silver, Esun</t>
  </si>
  <si>
    <t>HIPS300S1</t>
  </si>
  <si>
    <t>RM-HI0015</t>
  </si>
  <si>
    <t>HIPS filament, 3mm, dark blue, Esun</t>
  </si>
  <si>
    <t>HIPS300U1</t>
  </si>
  <si>
    <t>RM-HI0016</t>
  </si>
  <si>
    <t>HIPS filament, 3mm, peak green, Esun</t>
  </si>
  <si>
    <t>HIPS300V1</t>
  </si>
  <si>
    <t>RM-HI0017</t>
  </si>
  <si>
    <t>HIPS filament, 3mm, white, Esun</t>
  </si>
  <si>
    <t>HIPS300W1</t>
  </si>
  <si>
    <t>RM-HI0018</t>
  </si>
  <si>
    <t>HIPS filament, 3mm, yellow, Esun</t>
  </si>
  <si>
    <t>HIPS300Y1</t>
  </si>
  <si>
    <t>RM-HI0019</t>
  </si>
  <si>
    <t>HIPS filament, 3mm, gold, Esun</t>
  </si>
  <si>
    <t>HIPS300J1</t>
  </si>
  <si>
    <t>RM-HI0020</t>
  </si>
  <si>
    <t>HIPS filament, 3mm, purple, Esun</t>
  </si>
  <si>
    <t>HIPS300Z1</t>
  </si>
  <si>
    <t>RM-HI0022</t>
  </si>
  <si>
    <t>Natural HIPS 3mm Filament, 5lb Reel Village Plastics</t>
  </si>
  <si>
    <t>RM-HI0023</t>
  </si>
  <si>
    <t>HIPS filament, 3mm, luminous blue, Esun</t>
  </si>
  <si>
    <t>RM-HI0024</t>
  </si>
  <si>
    <t>HIPS filament, 3mm, LulzBot green, Esun</t>
  </si>
  <si>
    <t>RM-HI0025</t>
  </si>
  <si>
    <t>HIPS, 1 meter Sample, Random Color</t>
  </si>
  <si>
    <t>RM-HI0026</t>
  </si>
  <si>
    <t>Pure White, Maker Filament®, HIPS Filament, 3mm, Reel, 1kg</t>
  </si>
  <si>
    <t>RM-HI0027</t>
  </si>
  <si>
    <t>True Black, Maker Filament®, HIPS Filament, 3mm, Reel, 1kg</t>
  </si>
  <si>
    <t>RM-HI0028</t>
  </si>
  <si>
    <t>True Red, Maker Filament®, HIPS Filament, 3mm, Reel, 1kg</t>
  </si>
  <si>
    <t>RM-HI0029</t>
  </si>
  <si>
    <t>True Yellow, Maker Filament®, HIPS Filament, 3mm, Reel, 1kg</t>
  </si>
  <si>
    <t>RM-HI0030</t>
  </si>
  <si>
    <t>True Blue, Maker Filament®, HIPS Filament, 3mm, Reel, 1kg</t>
  </si>
  <si>
    <t>RM-HI0031</t>
  </si>
  <si>
    <t>True Orange, Maker Filament®, HIPS Filament, 3mm, Reel, 1kg</t>
  </si>
  <si>
    <t>RM-HI0032</t>
  </si>
  <si>
    <t>Nuclear Green, Maker Filament®, HIPS Filament, 3mm, Reel, 1kg</t>
  </si>
  <si>
    <t>RM-HI0033</t>
  </si>
  <si>
    <t>True Silver, Maker Filament®, HIPS Filament, 3mm, Reel, 1kg</t>
  </si>
  <si>
    <t>RM-LB0001</t>
  </si>
  <si>
    <t>LayBrick filament, 3mm, 0.25kg coil</t>
  </si>
  <si>
    <t>RM-MS0001</t>
  </si>
  <si>
    <t>Clearance Filament</t>
  </si>
  <si>
    <t>Silk 2.85mm 750g Reel - bioFila</t>
  </si>
  <si>
    <t>Reel, 0.75kg</t>
  </si>
  <si>
    <t>RM-MS0002</t>
  </si>
  <si>
    <t>Linen 2.85mm 750g Reel - bioFila</t>
  </si>
  <si>
    <t>RM-MS0003</t>
  </si>
  <si>
    <t>Eco 2.85mm 750g Reel - bioFila</t>
  </si>
  <si>
    <t>RM-MS0004</t>
  </si>
  <si>
    <t>COPPERFILL 285-1500</t>
  </si>
  <si>
    <t>285-1500</t>
  </si>
  <si>
    <t>RM-MS0005</t>
  </si>
  <si>
    <t>Stainless Steel 1500g / 1.75mm Filament (DO NOT USE)</t>
  </si>
  <si>
    <t>SSP11715</t>
  </si>
  <si>
    <t>RM-MS0006</t>
  </si>
  <si>
    <t>Magnetic Iron Filament, 1.75mm 1500g (DO NOT USE)</t>
  </si>
  <si>
    <t>FEP11715</t>
  </si>
  <si>
    <t>RM-MS0008</t>
  </si>
  <si>
    <t>Taulman n-vent Clear 31, 3mm Filament, 1lb Reel</t>
  </si>
  <si>
    <t>RM-MS0009</t>
  </si>
  <si>
    <t>Taulman n-vent Black 31, 3mm Filament, 1lb Reel</t>
  </si>
  <si>
    <t>RM-MS0010</t>
  </si>
  <si>
    <t>Taulman n-vent White 31, 3mm Filament, 1lb Reel</t>
  </si>
  <si>
    <t>RM-MS0011</t>
  </si>
  <si>
    <t>Taulman n-vent Light Blue 31, 3mm Filament, 1lb Reel</t>
  </si>
  <si>
    <t>RM-MS0012</t>
  </si>
  <si>
    <t>Taulman n-vent Dark Green 31, 3mm Filament, 1lb Reel</t>
  </si>
  <si>
    <t>RM-MS0013</t>
  </si>
  <si>
    <t>Taulman n-vent Yellow 31, 3mm Filament, 1lb Reel</t>
  </si>
  <si>
    <t>RM-MS0014</t>
  </si>
  <si>
    <t>Taulman n-vent Red 31, 3mm Filament, 1lb Reel</t>
  </si>
  <si>
    <t>RM-MS0015</t>
  </si>
  <si>
    <t>Chroma Strand Amphora 0.3mm Filament, LulzBot Green</t>
  </si>
  <si>
    <t>RM-MS0016</t>
  </si>
  <si>
    <t>nGen Amphora (colorFabb) 2.85 mm filament, .75kg Reel, AM3300 Polymer, White</t>
  </si>
  <si>
    <t>RM-MS0017</t>
  </si>
  <si>
    <t>nGen Amphora (colorFabb) 2.85 mm filament, .75kg Reel, AM3300 Polymer, Black</t>
  </si>
  <si>
    <t>RM-MS0018</t>
  </si>
  <si>
    <t>nGen Amphora (colorFabb) 2.85 mm filament, .75kg Reel, AM3300 polymer, Red</t>
  </si>
  <si>
    <t>RM-MS0019</t>
  </si>
  <si>
    <t>nGen Amphora (colorFabb) 2.85 mm filament, .75kg Reel, AM3300 Polymer, Orange</t>
  </si>
  <si>
    <t>RM-MS0020</t>
  </si>
  <si>
    <t>nGen Amphora (colorFabb) 2.85 mm filament, .75kg Reel, AM3300 Polymer, Purple</t>
  </si>
  <si>
    <t>RM-MS0021</t>
  </si>
  <si>
    <t>nGen Amphora (colorFabb) 2.85 mm filament, .75kg Reel, AM3300 Polymer, Yellow</t>
  </si>
  <si>
    <t>RM-MS0022</t>
  </si>
  <si>
    <t>nGen Amphora (colorFabb) 2.85 mm filament, .75kg Reel, AM3300 Polymer, Clear</t>
  </si>
  <si>
    <t>RM-MS0023</t>
  </si>
  <si>
    <t>nGen Amphora (colorFabb) 2.85 mm filament, .75kg Reel, AM3300 Polymer, Pink</t>
  </si>
  <si>
    <t>RM-MS0024</t>
  </si>
  <si>
    <t>nGen Amphora (colorFabb) 2.85 mm filament, .75kg Reel, AM3300 Polymer, Dark Blue</t>
  </si>
  <si>
    <t>RM-MS0025</t>
  </si>
  <si>
    <t>nGen Amphora (colorFabb) 2.85 mm filament, .75kg Reel, AM3300 Polymer, Light Blue</t>
  </si>
  <si>
    <t>RM-MS0026</t>
  </si>
  <si>
    <t>nGen Amphora (colorFabb) 2.85 mm filament, .75kg Reel, AM3300 Polymer, Gold Metallic</t>
  </si>
  <si>
    <t>RM-MS0027</t>
  </si>
  <si>
    <t>nGen Amphora (colorFabb) 2.85 mm filament, .75kg Reel, AM3300 Polymer, Dark Green</t>
  </si>
  <si>
    <t>RM-MS0028</t>
  </si>
  <si>
    <t>nGen Amphora (colorFabb) 2.85 mm filament, .75kg Reel, AM3300 Polymer, Silver Metallic</t>
  </si>
  <si>
    <t>RM-MS0029</t>
  </si>
  <si>
    <t>nGen Amphora (colorFabb) 2.85 mm filament, .75kg Reel, AM3300 Polymer, Light Gray</t>
  </si>
  <si>
    <t>RM-MS0030</t>
  </si>
  <si>
    <t>nGen Amphora (colorFabb) 2.85 mm filament, .75kg Reel, AM3300 Polymer, Dark Gray</t>
  </si>
  <si>
    <t>RM-MS0031</t>
  </si>
  <si>
    <t>nGen Amphora (colorFabb) 2.85 mm filament, .75kg Reel, AM3300 Polymer, Light Green</t>
  </si>
  <si>
    <t>RM-MS0032</t>
  </si>
  <si>
    <t>nGen Amphora (colorFabb) 2.85 mm filament, .75kg Reel, AM3300 Polymer, Gray Metallic</t>
  </si>
  <si>
    <t>RM-MS0033</t>
  </si>
  <si>
    <t>nGen Amphora (colorFabb) 2.85 mm filament, .75kg Reel, AM3300 Polymer, LulzBot Green</t>
  </si>
  <si>
    <t>RM-MS0034</t>
  </si>
  <si>
    <t>nGen Amphora (colorFabb) 2.85 mm filament, 5lb Reel, AM3300 Polymer, LulzBot Green</t>
  </si>
  <si>
    <t>RM-MS0035</t>
  </si>
  <si>
    <t>nGen Amphora (colorFabb) Sample Pack, AM3300 Polymer, LulzBot Green</t>
  </si>
  <si>
    <t>RM-MS0036</t>
  </si>
  <si>
    <t>plaTec 2.85mm, 600g Reel - BioFila</t>
  </si>
  <si>
    <t>Reel, 600g</t>
  </si>
  <si>
    <t>RM-MT0001</t>
  </si>
  <si>
    <t>BronzeFill (colorFabb) 2.85mm filament .75kg Reel</t>
  </si>
  <si>
    <t>RM-MT0002</t>
  </si>
  <si>
    <t>CopperFill (colorFabb) 2.85 mm filament, .75kg Reel</t>
  </si>
  <si>
    <t>RM-MT0003</t>
  </si>
  <si>
    <t>BrassFill (colorFabb) 2.85mm Filament .75kg Reel</t>
  </si>
  <si>
    <t>RM-NT0001</t>
  </si>
  <si>
    <t>Bamboofill (colorFabb) 2.85mm filament, 0.60kg Reel</t>
  </si>
  <si>
    <t>Reel, 0.6kg</t>
  </si>
  <si>
    <t>RM-NT0002</t>
  </si>
  <si>
    <t>Woodfill Fine (colorFabb) 2.85mm, 0.60kg Reel</t>
  </si>
  <si>
    <t>RM-NY0001</t>
  </si>
  <si>
    <t>3mm White Polyamide Filament</t>
  </si>
  <si>
    <t>filpa-3-00-05</t>
  </si>
  <si>
    <t>RM-NY0002</t>
  </si>
  <si>
    <t>Case of Taulman 3mm 618 Nylon CoPolymer - 12 each 1 pound spools of 3mm 618</t>
  </si>
  <si>
    <t>RM-NY0003</t>
  </si>
  <si>
    <t>Case of Taulman 3mm 645 Nylon CoPolymer - 12 each 1 pound spools of 3mm 645</t>
  </si>
  <si>
    <t>RM-NY0004</t>
  </si>
  <si>
    <t>Taulman 618 Nylon 3mm Filament, 1lb Reel</t>
  </si>
  <si>
    <t>RM-NY0005</t>
  </si>
  <si>
    <t>Taulman 645 Nylon 1.75mm Filament, Round, Natural</t>
  </si>
  <si>
    <t>RM-NY0006</t>
  </si>
  <si>
    <t>Taulman 645 Nylon, 3mm Filament, 1lb Reel</t>
  </si>
  <si>
    <t>RM-NY0007</t>
  </si>
  <si>
    <t>taulman nylon</t>
  </si>
  <si>
    <t>RM-NY0008</t>
  </si>
  <si>
    <t>Taulman Bridge, 3mm Filament, 1lb Reel</t>
  </si>
  <si>
    <t>RM-NY0009</t>
  </si>
  <si>
    <t>Taulman High Tensil Polyester 3mm 1lb</t>
  </si>
  <si>
    <t>RM-NY0010</t>
  </si>
  <si>
    <t>Taulman PCTPE, 3mm Filament, 1lb Reel, Clear</t>
  </si>
  <si>
    <t>RM-NY0011</t>
  </si>
  <si>
    <t>Taulman 910, 3mm Filament, 1lb Reel, Natural</t>
  </si>
  <si>
    <t>RM-NY0012</t>
  </si>
  <si>
    <t>Taulman BluPrint, 3mm Filament, 1lb reel</t>
  </si>
  <si>
    <t>RM-NY0013</t>
  </si>
  <si>
    <t>Taulman PCTPE, LulzBot Green, 3mm Filament, 1lb Reel</t>
  </si>
  <si>
    <t>RM-NY0014</t>
  </si>
  <si>
    <t>Chroma Strand INOVA-1800 Copolyester Filament, Natural 2.85mm, 1kg reel</t>
  </si>
  <si>
    <t>RM-NY0015</t>
  </si>
  <si>
    <t>Chroma Strand INOVA-1800 Copolyester Filament, Black 2.85mm, 1kg reel</t>
  </si>
  <si>
    <t>RM-NY0016</t>
  </si>
  <si>
    <t>Chroma Strand INOVA-1800 Copolyester Filament, White 2.85mm, 1kg reel</t>
  </si>
  <si>
    <t>RM-NY0017</t>
  </si>
  <si>
    <t>Chroma Strand INOVA-1800 Copolyester Filament, Hammer Gray 2.85mm, 1kg reel</t>
  </si>
  <si>
    <t>RM-NY0018</t>
  </si>
  <si>
    <t>Chroma Strand INOVA-1800 Copolyester Filament, Lulzbot Green 2.85mm, 1kg reel</t>
  </si>
  <si>
    <t>RM-NY0019</t>
  </si>
  <si>
    <t>Chroma Strand INOVA-1800 Copolyester Filament, Blue 2.85mm, 1kg reel</t>
  </si>
  <si>
    <t>RM-NY0020</t>
  </si>
  <si>
    <t>Chroma Strand INOVA-1800 Copolyester Filament, Green 2.85mm, 1kg reel</t>
  </si>
  <si>
    <t>RM-NY0021</t>
  </si>
  <si>
    <t>Chroma Strand INOVA-1800 Copolyester Filament, Orange 2.85mm, 1kg reel</t>
  </si>
  <si>
    <t>RM-NY0022</t>
  </si>
  <si>
    <t>Chroma Strand INOVA-1800 Copolyester Filament, Red 2.85mm, 1kg reel</t>
  </si>
  <si>
    <t>RM-NY0023</t>
  </si>
  <si>
    <t>Chroma Strand INOVA-1800 Copolyester Filament, Yellow 2.85mm, 1kg reel</t>
  </si>
  <si>
    <t>RM-NY0024</t>
  </si>
  <si>
    <t>Chroma Strand INOVA-1800 Copolyester Filament, 5 Meter, Sample Coil</t>
  </si>
  <si>
    <t>RM-NY0025</t>
  </si>
  <si>
    <t>Taulman Bridge Natural 3mm, 20lb Reel</t>
  </si>
  <si>
    <t>Reel, 20lb</t>
  </si>
  <si>
    <t>RM-NY0026</t>
  </si>
  <si>
    <t>Taulman 910, 3mm Filament, 1lb Reel, Black</t>
  </si>
  <si>
    <t>RM-PB0000</t>
  </si>
  <si>
    <t>Natural LE Phenolic Sheet 12"x12"x0.125"</t>
  </si>
  <si>
    <t>RM-PB0001</t>
  </si>
  <si>
    <t>Natural LE Phenolic Sheet 1"x1"x0.125"</t>
  </si>
  <si>
    <t>RM-PE0001</t>
  </si>
  <si>
    <t>Taulman T-glase Clear, 3mm Filament, 1lb Reel</t>
  </si>
  <si>
    <t>RM-PE0002</t>
  </si>
  <si>
    <t>Taulman T-glase Red, 3mm Filament, 1lb Reel</t>
  </si>
  <si>
    <t>RM-PE0003</t>
  </si>
  <si>
    <t>Taulman T-glase Blue, 3mm Filament, 1lb Reel</t>
  </si>
  <si>
    <t>RM-PE0004</t>
  </si>
  <si>
    <t>Taulman T-glase Green, 3mm Filament, 1lb Reel</t>
  </si>
  <si>
    <t>RM-PE0005</t>
  </si>
  <si>
    <t>Taulman T-glase Black, 3mm Filament, 1lb Reel</t>
  </si>
  <si>
    <t>RM-PE0006</t>
  </si>
  <si>
    <t>Taulman Highly Flexible Nylon TPE 3mm 1lb</t>
  </si>
  <si>
    <t>RM-PL0000</t>
  </si>
  <si>
    <t>3mm PLA Filament-Sky Blue, 1 kilo spool</t>
  </si>
  <si>
    <t>PLA3MM1KSYBL</t>
  </si>
  <si>
    <t>RM-PL0001</t>
  </si>
  <si>
    <t>PLA, 3mm, Black</t>
  </si>
  <si>
    <t>RM-PL0002</t>
  </si>
  <si>
    <t>PLA Red 3mm 0.5kg/1lb</t>
  </si>
  <si>
    <t>RM-PL0003</t>
  </si>
  <si>
    <t>PLA Black 3mm 5lb Spool</t>
  </si>
  <si>
    <t>UMPLA5BLKS</t>
  </si>
  <si>
    <t>RM-PL0004</t>
  </si>
  <si>
    <t>Green PLA 3mm Filament, 1kg Reel Village Plastic</t>
  </si>
  <si>
    <t>357173-00 - 33-3MM-GNO-700.1-1KG-R-PLA</t>
  </si>
  <si>
    <t>RM-PL0005</t>
  </si>
  <si>
    <t>Natural PLA 3mm Filament, 1kg Reel Village Plastics</t>
  </si>
  <si>
    <t>RM-PL0006</t>
  </si>
  <si>
    <t>Orange PLA 3mm Filament, 1kg Reel Village Plastics</t>
  </si>
  <si>
    <t>357190-00 - 33-3MM-OR-706-1KG-R</t>
  </si>
  <si>
    <t>RM-PL0007</t>
  </si>
  <si>
    <t>Red PLA 3mm Filament, 1kg Reel Village Plastics</t>
  </si>
  <si>
    <t>RM-PL0008</t>
  </si>
  <si>
    <t>Silver PLA 3mm Filament, 1kg Reel Village Plastics</t>
  </si>
  <si>
    <t>357201-00-33-3MM-SV-705-1KG-R</t>
  </si>
  <si>
    <t>357201-00 - 33-3MM-SV-705-1KG-R</t>
  </si>
  <si>
    <t>RM-PL0009</t>
  </si>
  <si>
    <t>Translucent Green PLA 3mm Filament, 1kg Reel (DO NOT USE SEE RM-PL0020)</t>
  </si>
  <si>
    <t>RM-PL0010</t>
  </si>
  <si>
    <t>Translucent Light Blue PLA 3mm Filament, 1kg Reel Village Plastic</t>
  </si>
  <si>
    <t>357203-00 - 33-3MM-TRANSBU-703-1KG-R</t>
  </si>
  <si>
    <t>RM-PL0011</t>
  </si>
  <si>
    <t>Translucent Red PLA 3mm Filament, 1kg Reel (DO NOT USE SEE RM-PL0019)</t>
  </si>
  <si>
    <t>RM-PL0012</t>
  </si>
  <si>
    <t>White PLA 3mm Filament, 1kg Reel Village Plastics</t>
  </si>
  <si>
    <t>357219-00-33-3MM-704-1KG-R</t>
  </si>
  <si>
    <t>357219-00 - 33-3MM-WH-704-1KG-R</t>
  </si>
  <si>
    <t>RM-PL0013</t>
  </si>
  <si>
    <t>Yellow PLA 3mm Filament, 1kg Reel Village Plastics</t>
  </si>
  <si>
    <t>357220-00 - 33-3MM-Y-707-1KG-R</t>
  </si>
  <si>
    <t>RM-PL0014</t>
  </si>
  <si>
    <t>Black PLA 3mm Filament, 1kg Reel Village Plastics</t>
  </si>
  <si>
    <t>357153-00-33-3MM-BK-107-1KG-R</t>
  </si>
  <si>
    <t>RM-PL0015</t>
  </si>
  <si>
    <t>PLA Black 3mm 5lb</t>
  </si>
  <si>
    <t>UMPLA5BLK</t>
  </si>
  <si>
    <t>RM-PL0016</t>
  </si>
  <si>
    <t>Blue PLA 3mm Filament, 1kg Reel Village Plastics</t>
  </si>
  <si>
    <t>357158-00-33-3MM-BU-703.2-1KG-R</t>
  </si>
  <si>
    <t>RM-PL0017</t>
  </si>
  <si>
    <t>LulzBot Green PLA 3mm Filament, 1kg Reel Village Plastics</t>
  </si>
  <si>
    <t>357177-00 - 33-3MM-GNLELI-700.2-1KG-R</t>
  </si>
  <si>
    <t>RM-PL0018</t>
  </si>
  <si>
    <t>Flexible PLA 3mm Filament, 1kg Reel</t>
  </si>
  <si>
    <t>RM-PL0019</t>
  </si>
  <si>
    <t>Semi-translucent Red PLA 3mm Filament, 1kg Reel Village Plastics</t>
  </si>
  <si>
    <t>357212-00-33-3MM-RDTRANS-702.5-1KG-R-PLA</t>
  </si>
  <si>
    <t>RM-PL0020</t>
  </si>
  <si>
    <t>Semi-translucent Green PLA 3mm Filament, 1kg Reel Village Plastics</t>
  </si>
  <si>
    <t>RM-PL0021</t>
  </si>
  <si>
    <t>PLA 1.75mm Purple 1lb</t>
  </si>
  <si>
    <t>Coil, 1lb</t>
  </si>
  <si>
    <t>UMPLA01PUR175</t>
  </si>
  <si>
    <t>RM-PL0022</t>
  </si>
  <si>
    <t>PLA Kunststoff Natural *SOFT*</t>
  </si>
  <si>
    <t>PK-PLA-WLG</t>
  </si>
  <si>
    <t>RM-PL0023</t>
  </si>
  <si>
    <t>Yellow PLA</t>
  </si>
  <si>
    <t>RM-PL0024</t>
  </si>
  <si>
    <t>1.75MM NATURAL PLA</t>
  </si>
  <si>
    <t>33-175MM-N-.5KG</t>
  </si>
  <si>
    <t>RM-PL0025</t>
  </si>
  <si>
    <t>3mm IMPLA Filament-Black, 1 kilo spool</t>
  </si>
  <si>
    <t>RM-PL0026</t>
  </si>
  <si>
    <t>3mm IMPLA Filament-White, 1 kilo spool</t>
  </si>
  <si>
    <t>RM-PL0027</t>
  </si>
  <si>
    <t>3mm PLA Filament-Amber, 1 kilo spool</t>
  </si>
  <si>
    <t>RM-PL0028</t>
  </si>
  <si>
    <t>3mm PLA Filament-Banana Yellow, 1 kilo spool</t>
  </si>
  <si>
    <t>RM-PL0029</t>
  </si>
  <si>
    <t>3mm PLA Filament-Blueberry, 1 kilo spool</t>
  </si>
  <si>
    <t>PLA3MM1KBBRY</t>
  </si>
  <si>
    <t>RM-PL0030</t>
  </si>
  <si>
    <t>3mm PLA Filament-Bubblegum Pink, 1 kilo spool</t>
  </si>
  <si>
    <t>RM-PL0031</t>
  </si>
  <si>
    <t>3mm PLA Filament-Cherry Red, 1 kilo spool</t>
  </si>
  <si>
    <t>RM-PL0032</t>
  </si>
  <si>
    <t>3mm PLA Filament-Diamond, 1 kilo spool</t>
  </si>
  <si>
    <t>PLA3MM1KDIA</t>
  </si>
  <si>
    <t>RM-PL0033</t>
  </si>
  <si>
    <t>3mm PLA Filament-Emerald, 1 kilo spool</t>
  </si>
  <si>
    <t>RM-PL0034</t>
  </si>
  <si>
    <t>3mm PLA Filament-GLO-IN-THE-DARK, 1 kilo spool</t>
  </si>
  <si>
    <t>RM-PL0035</t>
  </si>
  <si>
    <t>3mm PLA Filament-Gold, 1 kilo spool</t>
  </si>
  <si>
    <t>RM-PL0036</t>
  </si>
  <si>
    <t>3mm PLA Filament-Grape, 1 Kilo spool</t>
  </si>
  <si>
    <t>PLA3MM1KGRP</t>
  </si>
  <si>
    <t>RM-PL0037</t>
  </si>
  <si>
    <t>3mm PLA Filament-Kiwi Green, 1 kilo spool</t>
  </si>
  <si>
    <t>RM-PL0038</t>
  </si>
  <si>
    <t>3mm PLA Filament-Lilac, 1 kilo spool</t>
  </si>
  <si>
    <t>PLA3MM1KLYLK</t>
  </si>
  <si>
    <t>RM-PL0039</t>
  </si>
  <si>
    <t>3mm PLA Filament-Orange, 1 kilo spool</t>
  </si>
  <si>
    <t>PLA3MM1KORNG</t>
  </si>
  <si>
    <t>RM-PL0040</t>
  </si>
  <si>
    <t>3mm PLA Filament-Ruby, 1 kilo spool</t>
  </si>
  <si>
    <t>RM-PL0041</t>
  </si>
  <si>
    <t>3mm PLA Filament-Sapphire, 1 kilo spool</t>
  </si>
  <si>
    <t>RM-PL0042</t>
  </si>
  <si>
    <t>3mm PLA Filament-Silver, 1 kilo spool</t>
  </si>
  <si>
    <t>RM-PL0043</t>
  </si>
  <si>
    <t>PLA filament, 3mm, black, Esun</t>
  </si>
  <si>
    <t>PLA300B1</t>
  </si>
  <si>
    <t>RM-PL0044</t>
  </si>
  <si>
    <t>PLA filament, 3mm, white, Esun</t>
  </si>
  <si>
    <t>PLA300W1</t>
  </si>
  <si>
    <t>RM-PL0045</t>
  </si>
  <si>
    <t>PLA filament, 3mm, natural, Esun</t>
  </si>
  <si>
    <t>PLA300N1</t>
  </si>
  <si>
    <t>RM-PL0046</t>
  </si>
  <si>
    <t>PLA filament, 3mm, blue, Esun</t>
  </si>
  <si>
    <t>PLA300U1</t>
  </si>
  <si>
    <t>RM-PL0047</t>
  </si>
  <si>
    <t>PLA filament, 3mm, red, Esun</t>
  </si>
  <si>
    <t>PLA300J1</t>
  </si>
  <si>
    <t>RM-PL0048</t>
  </si>
  <si>
    <t>PLA filament, 3mm, yellow, Esun</t>
  </si>
  <si>
    <t>PLA300Y1</t>
  </si>
  <si>
    <t>RM-PL0049</t>
  </si>
  <si>
    <t>PLA filament, 3mm, green, Esun</t>
  </si>
  <si>
    <t>PLA300G1</t>
  </si>
  <si>
    <t>RM-PL0050</t>
  </si>
  <si>
    <t>PLA filament, 3mm, orange, Esun</t>
  </si>
  <si>
    <t>PLA300O1</t>
  </si>
  <si>
    <t>RM-PL0051</t>
  </si>
  <si>
    <t>PLA filament, 3mm, pink, Esun</t>
  </si>
  <si>
    <t>PLA300P1</t>
  </si>
  <si>
    <t>RM-PL0052</t>
  </si>
  <si>
    <t>PLA filament, 3mm, peak green, Esun</t>
  </si>
  <si>
    <t>PLA300V1</t>
  </si>
  <si>
    <t>RM-PL0053</t>
  </si>
  <si>
    <t>PLA filament, 3mm, silver, Esun</t>
  </si>
  <si>
    <t>PLA300S1</t>
  </si>
  <si>
    <t>RM-PL0054</t>
  </si>
  <si>
    <t>PLA filament, 3mm, grey, Esun</t>
  </si>
  <si>
    <t>PLA300H1</t>
  </si>
  <si>
    <t>RM-PL0055</t>
  </si>
  <si>
    <t>PLA filament, 3mm, light blue, Esun</t>
  </si>
  <si>
    <t>PLA300D1</t>
  </si>
  <si>
    <t>RM-PL0056</t>
  </si>
  <si>
    <t>PLA filament, 3mm, purple, Esun</t>
  </si>
  <si>
    <t>PLA300Z1</t>
  </si>
  <si>
    <t>RM-PL0057</t>
  </si>
  <si>
    <t>PLA filament, 3mm, gold, Esun</t>
  </si>
  <si>
    <t>RM-PL0058</t>
  </si>
  <si>
    <t>PLA filament, 3mm, brown, Esun</t>
  </si>
  <si>
    <t>PLA300C1</t>
  </si>
  <si>
    <t>RM-PL0059</t>
  </si>
  <si>
    <t>PLA filament, 3mm, Peach, Esun</t>
  </si>
  <si>
    <t>PLA300F1</t>
  </si>
  <si>
    <t>RM-PL0060</t>
  </si>
  <si>
    <t>PLA filament, 3mm, magenta, Esun</t>
  </si>
  <si>
    <t>PLA300PP1</t>
  </si>
  <si>
    <t>RM-PL0061</t>
  </si>
  <si>
    <t>PLA filament, 3mm, pine green, Esun</t>
  </si>
  <si>
    <t>PLA300PG1</t>
  </si>
  <si>
    <t>RM-PL0062</t>
  </si>
  <si>
    <t>PLA filament, 3mm, luminous green, Esun</t>
  </si>
  <si>
    <t>PLA300L1</t>
  </si>
  <si>
    <t>RM-PL0063</t>
  </si>
  <si>
    <t>PLA filament, 3mm, luminous blue, Esun</t>
  </si>
  <si>
    <t>PLA300LU1</t>
  </si>
  <si>
    <t>RM-PL0064</t>
  </si>
  <si>
    <t>Carbon Fiber PLA 2.85mm/500g</t>
  </si>
  <si>
    <t>CFP128002</t>
  </si>
  <si>
    <t>RM-PL0065</t>
  </si>
  <si>
    <t>Magnetic Iron PLA 2.85mm/500g, Proto-pasta</t>
  </si>
  <si>
    <t>RM-PL0066</t>
  </si>
  <si>
    <t>Stainless Steel PLA 2.85mm/500g, Proto-pasta</t>
  </si>
  <si>
    <t>RM-PL0067</t>
  </si>
  <si>
    <t>Aromatic Coffee high Temp PLA 2.85mm/ 500g, Proto-Pasta</t>
  </si>
  <si>
    <t>RM-PL0068</t>
  </si>
  <si>
    <t>Ah! Natural, Maker Filament®, PLA Filament, 3mm, Reel, 1kg</t>
  </si>
  <si>
    <t>RM-PL0069</t>
  </si>
  <si>
    <t>Dark of Night Black, Maker Filament®, PLA Filament, 3mm, Reel, 1kg</t>
  </si>
  <si>
    <t>RM-PL0070</t>
  </si>
  <si>
    <t>Soulful Blue, Maker Filament®, PLA Filament, 3mm, Reel, 1kg</t>
  </si>
  <si>
    <t>RM-PL0071</t>
  </si>
  <si>
    <t>Racy Red, Maker Filament®, PLA Filament, 3mm, Reel, 1kg</t>
  </si>
  <si>
    <t>RM-PL0072</t>
  </si>
  <si>
    <t>O'kelly Green, Maker Filament®, PLA Filament, 3mm, Reel, 1kg</t>
  </si>
  <si>
    <t>RM-PL0073</t>
  </si>
  <si>
    <t>Glow 'n the Dark, Maker Filament®, PLA Filament, 3mm, Reel, 1kg</t>
  </si>
  <si>
    <t>RM-PL0074</t>
  </si>
  <si>
    <t>Sun Punch Yellow, Maker Filament®, PLA Filament, 3mm, Reel, 1kg</t>
  </si>
  <si>
    <t>RM-PL0075</t>
  </si>
  <si>
    <t>Driven White, Maker Filament®, PLA Filament, 3mm, Reel, 1kg</t>
  </si>
  <si>
    <t>RM-PL0076</t>
  </si>
  <si>
    <t>Tiger Orange, Maker Filament®, PLA Filament, 3mm, Reel, 1kg</t>
  </si>
  <si>
    <t>RM-PL0077</t>
  </si>
  <si>
    <t>WhoBlue (Navy), Maker Filament®, PLA Filament, 3mm, Reel, 1kg</t>
  </si>
  <si>
    <t>RM-PL0078</t>
  </si>
  <si>
    <t>FDA OK Clear (food safe), Maker Filament®, PLA Filament, 3mm, Reel, 1kg</t>
  </si>
  <si>
    <t>RM-PL0079</t>
  </si>
  <si>
    <t>Nuclear Green, Maker Filament®, PLA Filament, 3mm, Reel, 1kg</t>
  </si>
  <si>
    <t>RM-PL0080</t>
  </si>
  <si>
    <t>Grey Matter Grey, Maker Filament®, PLA Filament, 3mm, Reel, 1kg</t>
  </si>
  <si>
    <t>RM-PL0081</t>
  </si>
  <si>
    <t>Sassy Silver, Maker Filament®, PLA Filament, 3mm, Reel, 1kg</t>
  </si>
  <si>
    <t>RM-PL0082</t>
  </si>
  <si>
    <t>Neon Pink PLA 3mm Filament, 1kg Reel Village Plastic</t>
  </si>
  <si>
    <t>33-3MM-NPK-702.11-1KG-R</t>
  </si>
  <si>
    <t>357583-00 - 33-3MM-NPK-702.11-1KG-R</t>
  </si>
  <si>
    <t>RM-PL0083</t>
  </si>
  <si>
    <t>Translucent Purple PLA 3mm Filament, 1kg Reel Village Plastic</t>
  </si>
  <si>
    <t>33-3MM-TRANSPU-709.2-1KG-R</t>
  </si>
  <si>
    <t>357589-00 - 33-3MM-TRANSPU-709.2-1KG-R</t>
  </si>
  <si>
    <t>RM-PL0084</t>
  </si>
  <si>
    <t>Neon Orange PLA 3mm Filament, 1kg Reel Village Plastic</t>
  </si>
  <si>
    <t>33-3MM-NOR-706.1-1KG-R</t>
  </si>
  <si>
    <t>357681-00 - 33-3MM-NOR-706.1-1KG-R</t>
  </si>
  <si>
    <t>RM-PL0085</t>
  </si>
  <si>
    <t>Translucent Orange PLA 3mm Filament, 1kg Reel Village Plastic</t>
  </si>
  <si>
    <t>33-3MM-TRANSOR-706.2-1KG-R</t>
  </si>
  <si>
    <t>357685-00 - 33-3MM-TRANSOR-706.2-1KG-R</t>
  </si>
  <si>
    <t>RM-PL0086</t>
  </si>
  <si>
    <t>Translucent Yellow PLA 3mm Filament, 1kg Reel Village Plastic</t>
  </si>
  <si>
    <t>33-3MM-TRANSY-707-4-1KG-R</t>
  </si>
  <si>
    <t>357689-00 - 33-3MM-TRANSY-707.4-1KG-R</t>
  </si>
  <si>
    <t>RM-PL0087</t>
  </si>
  <si>
    <t>Sparkly Dark Blue PLA 3mm Filament, 1kg Reel Village Plastic</t>
  </si>
  <si>
    <t>33-3MM-SPKLYBU-703.9-1KG-R</t>
  </si>
  <si>
    <t>357765-00 - 33-3MM-SPKLYBU-703.9-1KG-R</t>
  </si>
  <si>
    <t>RM-PL0088</t>
  </si>
  <si>
    <t>Translucent Black Sparkle PLA 3mm Filament, 1kg Reel Village Plastic</t>
  </si>
  <si>
    <t>33-3MM-TRBKSPKL-701.2-1KG-R</t>
  </si>
  <si>
    <t>357766-00 - 33-3MM-TRBKSPKL-701.2-1KG-R</t>
  </si>
  <si>
    <t>RM-PL0089</t>
  </si>
  <si>
    <t>Silver Smoke High Temp PLA 2.85mm/500g, Proto-Pasta</t>
  </si>
  <si>
    <t>RM-PL0090</t>
  </si>
  <si>
    <t>Iridescent Ice High Temp PLA 2.85mm/500g, Proto-Pasta</t>
  </si>
  <si>
    <t>RM-PL0091</t>
  </si>
  <si>
    <t>High Temp PLA 2.85mm, 5 Meter Sample Coil, Proto-Pasta</t>
  </si>
  <si>
    <t>RM-PL0092</t>
  </si>
  <si>
    <t>Verbatim PLA 3D Filament 3mm 1kg Reel – Black</t>
  </si>
  <si>
    <t>RM-PL0093</t>
  </si>
  <si>
    <t>Verbatim PLA 3D Filament 3mm 1kg Reel – White</t>
  </si>
  <si>
    <t>RM-PL0094</t>
  </si>
  <si>
    <t>Verbatim PLA 3D Filament 3mm 1kg Reel – Blue</t>
  </si>
  <si>
    <t>RM-PL0095</t>
  </si>
  <si>
    <t>Verbatim PLA 3D Filament 3mm 1kg Reel – Red</t>
  </si>
  <si>
    <t>RM-PL0096</t>
  </si>
  <si>
    <t>Verbatim PLA 3D Filament 3mm 1kg Reel – Green</t>
  </si>
  <si>
    <t>RM-PL0097</t>
  </si>
  <si>
    <t>Verbatim PLA 3D Filament 3mm 1kg Reel – Yellow</t>
  </si>
  <si>
    <t>RM-PL0098</t>
  </si>
  <si>
    <t>Verbatim PLA 3D Filament 3mm 1kg Reel – Natural Transparent</t>
  </si>
  <si>
    <t>RM-PL0099</t>
  </si>
  <si>
    <t>Verbatim PLA 3D Filament 3mm 1kg Reel – Silver</t>
  </si>
  <si>
    <t>RM-PL0100</t>
  </si>
  <si>
    <t>Conductive PLA Filament, 2.85mm 500g, Proto-Pasta</t>
  </si>
  <si>
    <t>RM-PL0101</t>
  </si>
  <si>
    <t>PolyLite PLA Natural, 2.85mm 250g Reel - Polymaker</t>
  </si>
  <si>
    <t>Reel, 0.25 kg</t>
  </si>
  <si>
    <t>RM-PL0102</t>
  </si>
  <si>
    <t>PolyLite PLA LulzBot Green, 2.85mm 250g Reel - Polymaker</t>
  </si>
  <si>
    <t>RM-PL0103</t>
  </si>
  <si>
    <t>PolyLite PLA Teal, 2.85mm 250g Reel - Polymaker</t>
  </si>
  <si>
    <t>RM-PL0104</t>
  </si>
  <si>
    <t>PolyLite PLA True Orange, 2.85mm 250g Reel - Polymaker</t>
  </si>
  <si>
    <t>RM-PL0105</t>
  </si>
  <si>
    <t>PolyLite PLA True Black, 2.85mm 250g Reel - Polymaker</t>
  </si>
  <si>
    <t>RM-PL0106</t>
  </si>
  <si>
    <t>PolyLite PLA True Blue, 2.85mm 250g Reel - Polymaker</t>
  </si>
  <si>
    <t>RM-PL0107</t>
  </si>
  <si>
    <t>PolyLite PLA True Green, 2.85mm 250g Reel - Polymaker</t>
  </si>
  <si>
    <t>RM-PL0108</t>
  </si>
  <si>
    <t>PolyLite PLA True Purple,  2.85mm 250g Reel - Polymaker</t>
  </si>
  <si>
    <t>RM-PL0109</t>
  </si>
  <si>
    <t>PolyLite PLA True Grey, 2.85mm 250g Reel - Polymaker</t>
  </si>
  <si>
    <t>RM-PL0110</t>
  </si>
  <si>
    <t>PolyLite PLA True Yellow, 2.85mm 250g Reel - Polymaker</t>
  </si>
  <si>
    <t>RM-PL0111</t>
  </si>
  <si>
    <t>PolyLite PLA True Red, 2.85mm 250g Reel - Polymaker</t>
  </si>
  <si>
    <t>RM-PL0112</t>
  </si>
  <si>
    <t>PolyLite PLA True White, 2.85mm 250g Reel - Polymaker</t>
  </si>
  <si>
    <t>RM-PL0113</t>
  </si>
  <si>
    <t>PolyLite PLA Translucent Orange, 2.85mm 250g Reel - Polymaker</t>
  </si>
  <si>
    <t>RM-PL0114</t>
  </si>
  <si>
    <t>PolyLite PLA Translucent Yellow, 2.85mm 250g Reel - Polymaker</t>
  </si>
  <si>
    <t>RM-PL0115</t>
  </si>
  <si>
    <t>PolyLite PLA Translucent Red, 2.85mm 250g Reel - Polymaker</t>
  </si>
  <si>
    <t>RM-PL0116</t>
  </si>
  <si>
    <t>PolyLite PLA Translucent Blue, 2.85mm 250g Reel - Polymaker</t>
  </si>
  <si>
    <t>RM-PL0117</t>
  </si>
  <si>
    <t>PolyLite PLA Natural,  2.85mm 1kg Reel - Polymaker</t>
  </si>
  <si>
    <t>RM-PL0118</t>
  </si>
  <si>
    <t>PolyLite PLA LulzBot Green,  2.85mm 1kg Reel - Polymaker</t>
  </si>
  <si>
    <t>RM-PL0119</t>
  </si>
  <si>
    <t>PolyLite PLA Teal,  2.85mm 1kg Reel - Polymaker</t>
  </si>
  <si>
    <t>RM-PL0120</t>
  </si>
  <si>
    <t>PolyLite PLA True Orange,  2.85mm 1kg Reel - Polymaker</t>
  </si>
  <si>
    <t>RM-PL0121</t>
  </si>
  <si>
    <t>PolyLite PLA True Black,  2.85mm 1kg Reel - Polymaker</t>
  </si>
  <si>
    <t>RM-PL0122</t>
  </si>
  <si>
    <t>PolyLite PLA True Blue,  2.85mm 1kg Reel - Polymaker</t>
  </si>
  <si>
    <t>RM-PL0123</t>
  </si>
  <si>
    <t>PolyLite PLA True Green,  2.85mm 1kg Reel - Polymaker</t>
  </si>
  <si>
    <t>RM-PL0124</t>
  </si>
  <si>
    <t>PolyLite PLA True Purple,  2.85mm 1kg Reel - Polymaker</t>
  </si>
  <si>
    <t>RM-PL0125</t>
  </si>
  <si>
    <t>PolyLite PLA True Grey,  2.85mm 1kg Reel - Polymaker</t>
  </si>
  <si>
    <t>RM-PL0126</t>
  </si>
  <si>
    <t>PolyLite PLA True Yellow,  2.85mm 1kg Reel - Polymaker</t>
  </si>
  <si>
    <t>RM-PL0127</t>
  </si>
  <si>
    <t>PolyLite PLA True Red,  2.85mm 1kg Reel - Polymaker</t>
  </si>
  <si>
    <t>RM-PL0128</t>
  </si>
  <si>
    <t>PolyLite PLA True White,  2.85mm 1kg Reel - Polymaker</t>
  </si>
  <si>
    <t>RM-PL0129</t>
  </si>
  <si>
    <t>PolyLite PLA Translucent Orange,  2.85mm 1kg Reel - Polymaker</t>
  </si>
  <si>
    <t>RM-PL0130</t>
  </si>
  <si>
    <t>PolyLite PLA Translucent Yellow,  2.85mm 1kg Reel - Polymaker</t>
  </si>
  <si>
    <t>RM-PL0131</t>
  </si>
  <si>
    <t>PolyLite PLA Translucent Red,  2.85mm 1kg Reel - Polymaker</t>
  </si>
  <si>
    <t>RM-PL0132</t>
  </si>
  <si>
    <t>PolyLite PLA Translucent Blue,  2.85mm 1kg Reel - Polymaker</t>
  </si>
  <si>
    <t>RM-PL0133</t>
  </si>
  <si>
    <t>PolyLite PLA Natural,  2.85mm 3kg Reel - Polymaker</t>
  </si>
  <si>
    <t>Reel, 3kg</t>
  </si>
  <si>
    <t>RM-PL0134</t>
  </si>
  <si>
    <t>PolyLite PLA LulzBot Green,  2.85mm 3kg Reel – Polymaker</t>
  </si>
  <si>
    <t>RM-PL0135</t>
  </si>
  <si>
    <t>PolyLite PLA Teal,  2.85mm 3kg Reel – Polymaker</t>
  </si>
  <si>
    <t>RM-PL0136</t>
  </si>
  <si>
    <t>PolyLite PLA True Orange  2.85mm 3kg Reel – Polymaker</t>
  </si>
  <si>
    <t>RM-PL0137</t>
  </si>
  <si>
    <t>PolyLite PLA True Black  2.85mm 3kg Reel – Polymaker</t>
  </si>
  <si>
    <t>RM-PL0138</t>
  </si>
  <si>
    <t>PolyLite PLA True Blue  2.85mm 3kg Reel – Polymaker</t>
  </si>
  <si>
    <t>RM-PL0139</t>
  </si>
  <si>
    <t>PolyLite PLA True Green, 2.85mm 3kg Reel – Polymaker</t>
  </si>
  <si>
    <t>RM-PL0140</t>
  </si>
  <si>
    <t>PolyLite PLA True Purple,  2.85mm 3kg Reel – Polymaker</t>
  </si>
  <si>
    <t>RM-PL0141</t>
  </si>
  <si>
    <t>PolyLite PLA True Grey,  2.85mm 3kg Reel – Polymaker</t>
  </si>
  <si>
    <t>RM-PL0142</t>
  </si>
  <si>
    <t>PolyLite PLA True Yellow,  2.85mm 3kg Reel – Polymaker</t>
  </si>
  <si>
    <t>RM-PL0143</t>
  </si>
  <si>
    <t>PolyLite PLA True Red,  2.85mm 3kg Reel – Polymaker</t>
  </si>
  <si>
    <t>RM-PL0144</t>
  </si>
  <si>
    <t>PolyLite PLA True White,  2.85mm 3kg Reel – Polymaker</t>
  </si>
  <si>
    <t>RM-PL0145</t>
  </si>
  <si>
    <t>PolyLite PLA Translucent Orange,  2.85mm 3kg Reel – Polymaker</t>
  </si>
  <si>
    <t>RM-PL0146</t>
  </si>
  <si>
    <t>PolyLite PLA Translucent Yellow,  2.85mm 3kg Reel – Polymaker</t>
  </si>
  <si>
    <t>RM-PL0147</t>
  </si>
  <si>
    <t>PolyLite PLA Translucent Red, 2.85mm 3kg Reel – Polymaker</t>
  </si>
  <si>
    <t>RM-PL0148</t>
  </si>
  <si>
    <t>PolyLite PLA Translucent Blue,  2.85mm 3kg Reel – Polymaker</t>
  </si>
  <si>
    <t>RM-PV0000</t>
  </si>
  <si>
    <t>PVA 1.75mm Natural 1lb</t>
  </si>
  <si>
    <t>UMPVA01175</t>
  </si>
  <si>
    <t>RM-PV0003</t>
  </si>
  <si>
    <t>PVA Filament, 3mm, Natural, Esun</t>
  </si>
  <si>
    <t>PVA300NO5</t>
  </si>
  <si>
    <t>RM-PV0004</t>
  </si>
  <si>
    <t>E3D Scaffold - 2.85mm - 500g</t>
  </si>
  <si>
    <t>RM-PY0001</t>
  </si>
  <si>
    <t>Polycarbonate, 3mm Filament, 1kg Reel, Village Plastics</t>
  </si>
  <si>
    <t>RM-PY0002</t>
  </si>
  <si>
    <t>PC-ABS Alloy 2.85mm/500g – Black, Proto-pasta</t>
  </si>
  <si>
    <t>RM-PY0003</t>
  </si>
  <si>
    <t>PC-ABS Alloy 2.85mm/500g – Natural, Proto-Pasta</t>
  </si>
  <si>
    <t>RM-PY0004</t>
  </si>
  <si>
    <t>Polymaker PC-Max™, Black 2.85mm Filament, Reel, 0.75kg</t>
  </si>
  <si>
    <t>RM-PY0005</t>
  </si>
  <si>
    <t>Polymaker PC-Max™, White 2.85mm Filament, Reel, 0.75kg</t>
  </si>
  <si>
    <t>RM-TE0001</t>
  </si>
  <si>
    <t>Fire NinjaFlex™ TPE Filament, 3mm, 0.75kg4731 Fenner Drives</t>
  </si>
  <si>
    <t>3D3031290A</t>
  </si>
  <si>
    <t xml:space="preserve">3D3031290  </t>
  </si>
  <si>
    <t>RM-TE0002</t>
  </si>
  <si>
    <t>Midnight NinjaFlex™ TPE Filament, 3mm, 0.75kg</t>
  </si>
  <si>
    <t>3D3011290A</t>
  </si>
  <si>
    <t>3D3011290 Midnight</t>
  </si>
  <si>
    <t>RM-TE0003</t>
  </si>
  <si>
    <t>Sapphire NinjaFlex™ TPE Filament, 3mm, 0.75kg47 Fenner Drives</t>
  </si>
  <si>
    <t>3D3021290</t>
  </si>
  <si>
    <t>3D3021290 Sapphire</t>
  </si>
  <si>
    <t>RM-TE0004</t>
  </si>
  <si>
    <t>Snow NinjaFlex™ TPE Filament, 3mm, 0.75kg Fenner Drives</t>
  </si>
  <si>
    <t>3D3001290A</t>
  </si>
  <si>
    <t>3D3001290</t>
  </si>
  <si>
    <t>RM-TE0005</t>
  </si>
  <si>
    <t>Flamingo NinjaFlex™ TPE Filament, 3mm, 0.75kg Fenner Drives</t>
  </si>
  <si>
    <t>3D3071290A</t>
  </si>
  <si>
    <t>RM-TE0006</t>
  </si>
  <si>
    <t>Lava NinjaFlex™ TPE Filament, 3mm, 0.75kg Fenner Drives</t>
  </si>
  <si>
    <t>3D3051290A</t>
  </si>
  <si>
    <t>RM-TE0007</t>
  </si>
  <si>
    <t>Grass NinjaFlex™ TPE Filament, 3mm, 0.75kg Fenner Drives</t>
  </si>
  <si>
    <t>3D3061290A</t>
  </si>
  <si>
    <t>RM-TE0009</t>
  </si>
  <si>
    <t>Sun NinjaFlex™ TPE Filament, 3mm, 0.75kg4 Fenner Drives</t>
  </si>
  <si>
    <t>3D3041290A</t>
  </si>
  <si>
    <t>RM-TE0010</t>
  </si>
  <si>
    <t>Water NinjaFlex™ TPE Filament, 3mm, 0.75kg Fenner Drives</t>
  </si>
  <si>
    <t>3D3081290A</t>
  </si>
  <si>
    <t>RM-TE0011</t>
  </si>
  <si>
    <t>Silver NinjaFlex™ TPE Filament, 3mm, 0.75kg Fenner Drives</t>
  </si>
  <si>
    <t>3D3031290</t>
  </si>
  <si>
    <t>3D3031290 Fire</t>
  </si>
  <si>
    <t>RM-TE0012</t>
  </si>
  <si>
    <t>Gold NinjaFlex™ TPE Filament, 3mm, 0.75kg5561 Fenner Drives</t>
  </si>
  <si>
    <t>3D3101290A</t>
  </si>
  <si>
    <t>RM-TE0013</t>
  </si>
  <si>
    <t>Midnight NinjaFlex™ TPE Filament, 3mm, 5lb</t>
  </si>
  <si>
    <t>3D3011290-5</t>
  </si>
  <si>
    <t>RM-TE0014</t>
  </si>
  <si>
    <t>Snow NinjaTek SemiFlex™ TPE Filament, 3mm, 0.75kg Fenner Drives</t>
  </si>
  <si>
    <t>3DSF001290A</t>
  </si>
  <si>
    <t>RM-TE0015</t>
  </si>
  <si>
    <t>Midnight NinjaTek SemiFlex™ TPE Filament, 3mm, 0.75kg Fenner Drives</t>
  </si>
  <si>
    <t>3DSF011290</t>
  </si>
  <si>
    <t>RM-TE0016</t>
  </si>
  <si>
    <t>Sapphire NinjaTek SemiFlex™ TPE Filament, 3mm, 0.75kg Fenner Drives</t>
  </si>
  <si>
    <t>3DSF021290A</t>
  </si>
  <si>
    <t>RM-TE0017</t>
  </si>
  <si>
    <t>Fire NinjaTek SemiFlex™ TPE Filament, 3mm, 0.75kg Fenner Drives</t>
  </si>
  <si>
    <t>3DSF031290A</t>
  </si>
  <si>
    <t>RM-TE0018</t>
  </si>
  <si>
    <t>LulzBot Green NinjaFlex TPE Filament, 3mm, 0.75kg DO NOT USE See RM-TE0027</t>
  </si>
  <si>
    <t>RM-TE0020</t>
  </si>
  <si>
    <t>Almond NinjaFlex™ TPE Filament, 3mm, 0.75kg Fenner Drives</t>
  </si>
  <si>
    <t>3D3111290A</t>
  </si>
  <si>
    <t>RM-TE0021</t>
  </si>
  <si>
    <t>Blush NinjaFlex™ TPE Filament, 3mm, 0.75kg Fenner Drives</t>
  </si>
  <si>
    <t>3D3121290A</t>
  </si>
  <si>
    <t>RM-TE0022</t>
  </si>
  <si>
    <t>Caramel NinjaFlex™ TPE Filament, 3mm, 0.75kg Fenner Drives</t>
  </si>
  <si>
    <t>3D3131290A</t>
  </si>
  <si>
    <t>RM-TE0023</t>
  </si>
  <si>
    <t>Mocha NinjaFlex™ TPE Filament, 3mm, 0.75kg Fenner Drives</t>
  </si>
  <si>
    <t>3D3161290A</t>
  </si>
  <si>
    <t>RM-TE0024</t>
  </si>
  <si>
    <t>Sky NinjaFlex™ TPE Filament, 3mm, 0.75kg Fenner Drive</t>
  </si>
  <si>
    <t>3D3171290A</t>
  </si>
  <si>
    <t>RM-TE0025</t>
  </si>
  <si>
    <t>Violet NinjaFlex™ TPE Filament, 3mm, 0.75kg Fenner Drives</t>
  </si>
  <si>
    <t>3D3191290A</t>
  </si>
  <si>
    <t>RM-TE0026</t>
  </si>
  <si>
    <t>Neon NinjaFlex™ TPE Filament, 3mm, 0.75kg Fenner Drives</t>
  </si>
  <si>
    <t>3D3251290A</t>
  </si>
  <si>
    <t>RM-TE0027</t>
  </si>
  <si>
    <t>LulzBot Green NinjaFlex TPE Filament, 3mm. 0.75kg Fenner Drives</t>
  </si>
  <si>
    <t>3D3261290</t>
  </si>
  <si>
    <t>RM-TE0029</t>
  </si>
  <si>
    <t>Snow, Cheetah NinjaTek™ TPE Filament, 3mm. 0.75kg</t>
  </si>
  <si>
    <t>3DCH001290075A</t>
  </si>
  <si>
    <t>RM-TE0030</t>
  </si>
  <si>
    <t>Water, Cheetah NinjaTek™TPE Filament, 3mm. 0.75kg</t>
  </si>
  <si>
    <t>3DCH081290075A</t>
  </si>
  <si>
    <t>RM-TE0031</t>
  </si>
  <si>
    <t>Fire, Cheetah NinjaTek™ TPE Filament, 3mm. 0.75kg</t>
  </si>
  <si>
    <t>3DCH031290075A</t>
  </si>
  <si>
    <t>RM-TE0032</t>
  </si>
  <si>
    <t>Sapphire, Cheetah NinjaTek™ TPE Filament, 3mm. 0.75kg</t>
  </si>
  <si>
    <t>3DCH021290075A</t>
  </si>
  <si>
    <t>RM-TE0033</t>
  </si>
  <si>
    <t>Grass, Cheetah NinjaTek™TPE Filament, 3mm. 0.75kg</t>
  </si>
  <si>
    <t>3DCH061290075A</t>
  </si>
  <si>
    <t>RM-TE0034</t>
  </si>
  <si>
    <t>Lava, Cheetah NinjaTek™ TPE Filament, 3mm. 0.75kg</t>
  </si>
  <si>
    <t>3DCH051290075A</t>
  </si>
  <si>
    <t>RM-TE0035</t>
  </si>
  <si>
    <t>LulzBot Green, Cheetah NinjaTek™TPE Filament, 3mm. 0.75kg</t>
  </si>
  <si>
    <t>3DCH261290075A</t>
  </si>
  <si>
    <t>RM-TE0036</t>
  </si>
  <si>
    <t>Polymaker PolyFlex™ Black, TPE Filament, 3mm, 750g Reel</t>
  </si>
  <si>
    <t>RM-TE0037</t>
  </si>
  <si>
    <t>Polymaker PolyFlex™ Orange, TPE Filament, 3mm, 750g Reel</t>
  </si>
  <si>
    <t>RM-TE0038</t>
  </si>
  <si>
    <t>Polymaker PolyFlex™ Yellow, TPE Filament, 3mm, 750g Reel</t>
  </si>
  <si>
    <t>RM-TE0039</t>
  </si>
  <si>
    <t>Polymaker PolyFlex™  White, TPE Filament, 3mm, 750g Reel</t>
  </si>
  <si>
    <t>RM-WD0000</t>
  </si>
  <si>
    <t>Laywoo-D3 Filament, 3mm</t>
  </si>
  <si>
    <t>RM-WD0001</t>
  </si>
  <si>
    <t>Laywoo-D3 Wood Filament, 3mm</t>
  </si>
  <si>
    <t>RM-WD0002</t>
  </si>
  <si>
    <t>Laywoo-D3 Wood filament, 3mm, 0.25kg coil, Cherry38</t>
  </si>
  <si>
    <t>RM-WD0003</t>
  </si>
  <si>
    <t>Printable Wood - Fillament</t>
  </si>
  <si>
    <t>PK-WOOD-NA</t>
  </si>
  <si>
    <t>RM-WD0004</t>
  </si>
  <si>
    <t>wood filament</t>
  </si>
  <si>
    <t>RM-WD0005</t>
  </si>
  <si>
    <t>WoodFill Fine 2.85 mm +/- 0.1 mm, Spool size - 600 grams of filament</t>
  </si>
  <si>
    <t>RM-WD0006</t>
  </si>
  <si>
    <t>BAMBOOFILL 285-600</t>
  </si>
  <si>
    <t>285-600</t>
  </si>
  <si>
    <t>RM-WO0000</t>
  </si>
  <si>
    <t>2 x 4-96" Premium Kiln Dried Whitewood Stud</t>
  </si>
  <si>
    <t>RM-WO0001</t>
  </si>
  <si>
    <t>2-1/2X2-1/2x48 V-BOARD</t>
  </si>
  <si>
    <t>V-BOARD</t>
  </si>
  <si>
    <t>RM-WO0002</t>
  </si>
  <si>
    <t>Peddigrohr natur Grundpreis</t>
  </si>
  <si>
    <t>RM-WO0003</t>
  </si>
  <si>
    <t>48 in. x 11-1/2 in. Unfinished Yellow Pine Tread</t>
  </si>
  <si>
    <t>SH-BA0001</t>
  </si>
  <si>
    <t>5 x 7" 2 Mil Reclosable Bags</t>
  </si>
  <si>
    <t>ALE-0000197</t>
  </si>
  <si>
    <t>SH-BA0002</t>
  </si>
  <si>
    <t>8 x 8" 2 Mil Reclosable Bags</t>
  </si>
  <si>
    <t>ALE-0000198</t>
  </si>
  <si>
    <t>SH-BA0003</t>
  </si>
  <si>
    <t>9 x 12" 4 Mil Reclosable Bags</t>
  </si>
  <si>
    <t>s-1304</t>
  </si>
  <si>
    <t>SH-BA0004</t>
  </si>
  <si>
    <t>9 x 10" 2 Mil Industrial Poly Bags 1,000/carton - Non-sealable</t>
  </si>
  <si>
    <t>pkg, 1000</t>
  </si>
  <si>
    <t>S-1444</t>
  </si>
  <si>
    <t>SH-BA0005</t>
  </si>
  <si>
    <t>12 x 24 .004 LDPE Bag for the TAZ 6 Chassis Transport Boxes</t>
  </si>
  <si>
    <t>40F-1224</t>
  </si>
  <si>
    <t>SH-BX0000</t>
  </si>
  <si>
    <t>ROLL TUCK MAILER 10X8X2-1/2 CUSTOM BOX</t>
  </si>
  <si>
    <t>CUSTOM</t>
  </si>
  <si>
    <t>SH-BX0001</t>
  </si>
  <si>
    <t>10 x 10 x 10x" Corrugated Boxes</t>
  </si>
  <si>
    <t>S-4105</t>
  </si>
  <si>
    <t>SH-BX0002</t>
  </si>
  <si>
    <t>13 x 13" 150# Corrugated Pads</t>
  </si>
  <si>
    <t>S-18196</t>
  </si>
  <si>
    <t>SH-BX0003</t>
  </si>
  <si>
    <t>10x8x6 Corrugated Box</t>
  </si>
  <si>
    <t>R15</t>
  </si>
  <si>
    <t>SH-BX0004</t>
  </si>
  <si>
    <t>12x12x4 32ect K RSC Box</t>
  </si>
  <si>
    <t>R58</t>
  </si>
  <si>
    <t>SH-BX0005</t>
  </si>
  <si>
    <t>13x13x10" Corrugated Boxes 25/Bundle</t>
  </si>
  <si>
    <t>R76</t>
  </si>
  <si>
    <t>SH-BX0006</t>
  </si>
  <si>
    <t>13x13x2" Corrugated Boxes 25/Bundle</t>
  </si>
  <si>
    <t>S-4886</t>
  </si>
  <si>
    <t>SH-BX0007</t>
  </si>
  <si>
    <t>14x12x12 32ect k rsc Box</t>
  </si>
  <si>
    <t>R391</t>
  </si>
  <si>
    <t>SH-BX0008</t>
  </si>
  <si>
    <t>17.5x3.5x3.5 Indestructo Boxes 50/1600</t>
  </si>
  <si>
    <t>SH-BX0009</t>
  </si>
  <si>
    <t>22x22x22 275#dw #3w rsc Box</t>
  </si>
  <si>
    <t>TW848</t>
  </si>
  <si>
    <t>SH-BX0010</t>
  </si>
  <si>
    <t>22x22x22 32ect brown rsc Box</t>
  </si>
  <si>
    <t>R586~~</t>
  </si>
  <si>
    <t>SH-BX0011</t>
  </si>
  <si>
    <t>24x24x24 275# dw brn rsc Box</t>
  </si>
  <si>
    <t>R675</t>
  </si>
  <si>
    <t>SH-BX0012</t>
  </si>
  <si>
    <t>3x2x2 Indestructo Boxes</t>
  </si>
  <si>
    <t>S-435</t>
  </si>
  <si>
    <t>SH-BX0013</t>
  </si>
  <si>
    <t>3X3X4 WHT GLOSS GIFT BOX 100/CT</t>
  </si>
  <si>
    <t>S-10616</t>
  </si>
  <si>
    <t>SH-BX0014</t>
  </si>
  <si>
    <t>4X4X3 WHT GLOSS GIFT BOX 100/CT</t>
  </si>
  <si>
    <t>S-11607</t>
  </si>
  <si>
    <t>SH-BX0015</t>
  </si>
  <si>
    <t>4X4X6 WHT GLOSS GIFT BOX 100/CT</t>
  </si>
  <si>
    <t>S-11608</t>
  </si>
  <si>
    <t>SH-BX0016</t>
  </si>
  <si>
    <t>5 x 3 x 2" Indestructo Mailers</t>
  </si>
  <si>
    <t>S-461</t>
  </si>
  <si>
    <t>SH-BX0017</t>
  </si>
  <si>
    <t>6x6x4 32ect K RSC Box</t>
  </si>
  <si>
    <t>R5</t>
  </si>
  <si>
    <t>SH-BX0018</t>
  </si>
  <si>
    <t>22x22x18 Box MiniMax, Custom</t>
  </si>
  <si>
    <t>ALE-0000180</t>
  </si>
  <si>
    <t>SH-BX0019</t>
  </si>
  <si>
    <t>22x22x19 275# DW brown rsc inside glue Box</t>
  </si>
  <si>
    <t>Z226111</t>
  </si>
  <si>
    <t>SH-BX0020</t>
  </si>
  <si>
    <t>14X14X14 RECY BOX</t>
  </si>
  <si>
    <t>R 31</t>
  </si>
  <si>
    <t>SH-BX0021</t>
  </si>
  <si>
    <t>14x14x14" Corrugated Boxes 25/Bundle</t>
  </si>
  <si>
    <t>S-4142</t>
  </si>
  <si>
    <t>SH-BX0022</t>
  </si>
  <si>
    <t>CUSTOM BOX, 13.5"H x 24.5"W x 30"L</t>
  </si>
  <si>
    <t>SH-BX0023</t>
  </si>
  <si>
    <t>Easy Fold Mailers,10-1/4 x 10-1/4", 100/bundle</t>
  </si>
  <si>
    <t>S-326</t>
  </si>
  <si>
    <t>SH-BX0024</t>
  </si>
  <si>
    <t>20x8x8 cardboard box</t>
  </si>
  <si>
    <t>SH-BX0025</t>
  </si>
  <si>
    <t>10x8x2-1/2 32 Ect B Brown Roll End Tuck Mailer, Custom Box</t>
  </si>
  <si>
    <t>SH-BX0026</t>
  </si>
  <si>
    <t>24X12X12 RECY BOX</t>
  </si>
  <si>
    <t>R 45</t>
  </si>
  <si>
    <t>SH-BX0027</t>
  </si>
  <si>
    <t>1 x 1 x 1-1/2 Parts Box</t>
  </si>
  <si>
    <t>SH-BX0028</t>
  </si>
  <si>
    <t>18x18x18 200#C brn rsc</t>
  </si>
  <si>
    <t>R96</t>
  </si>
  <si>
    <t>SH-BX0029</t>
  </si>
  <si>
    <t>22x22x18 275# DW brown rsc inside glue?</t>
  </si>
  <si>
    <t>SH-BX0030</t>
  </si>
  <si>
    <t>8x8x8 200#B brn rsc</t>
  </si>
  <si>
    <t>R11</t>
  </si>
  <si>
    <t>SH-BX0031</t>
  </si>
  <si>
    <t>12X12X12 RECY BOX</t>
  </si>
  <si>
    <t>R 20</t>
  </si>
  <si>
    <t>SH-BX0032</t>
  </si>
  <si>
    <t>30x24x13 CUSTOM BOX for TAZ</t>
  </si>
  <si>
    <t>SH-BX0033</t>
  </si>
  <si>
    <t>14 x 14 x 4 Easy-Fold Mailer Box</t>
  </si>
  <si>
    <t>R 1042</t>
  </si>
  <si>
    <t>SH-BX0034</t>
  </si>
  <si>
    <t>2X24 KRAFT TELESCOPIC TUBE 25/CT</t>
  </si>
  <si>
    <t>S-7010</t>
  </si>
  <si>
    <t>SH-BX0035</t>
  </si>
  <si>
    <t>21 x 14 x 10 Box 20/240</t>
  </si>
  <si>
    <t>SH-BX0036</t>
  </si>
  <si>
    <t>Custom Box, 38x28x5 1/2</t>
  </si>
  <si>
    <t>SH-BX0037</t>
  </si>
  <si>
    <t>Custom Box, 36x12x4</t>
  </si>
  <si>
    <t>SH-BX0038</t>
  </si>
  <si>
    <t>18 x 14 x 14" Corrugated Boxes</t>
  </si>
  <si>
    <t>S-4191</t>
  </si>
  <si>
    <t>SH-BX0039</t>
  </si>
  <si>
    <t>7 x 5 x 5" Corrugated Boxes</t>
  </si>
  <si>
    <t>R100</t>
  </si>
  <si>
    <t>SH-BX0041</t>
  </si>
  <si>
    <t>14x14x8 Brn Box</t>
  </si>
  <si>
    <t>R138</t>
  </si>
  <si>
    <t>SH-BX0042</t>
  </si>
  <si>
    <t>13x13x4.5" Brown Shipper for Taz Glass</t>
  </si>
  <si>
    <t>R386</t>
  </si>
  <si>
    <t>SH-BX0043</t>
  </si>
  <si>
    <t>24x18x18 Brown Recycled Box</t>
  </si>
  <si>
    <t>R110</t>
  </si>
  <si>
    <t>SH-BX0044</t>
  </si>
  <si>
    <t>24x18x12 Brown Recycled Box</t>
  </si>
  <si>
    <t>R260</t>
  </si>
  <si>
    <t>SH-BX0045</t>
  </si>
  <si>
    <t>12 x 12 x 2" Box for Shipping Taz Glass</t>
  </si>
  <si>
    <t>R369</t>
  </si>
  <si>
    <t>SH-BX0046</t>
  </si>
  <si>
    <t>14 x 14 x 10" Corrugated Boxes</t>
  </si>
  <si>
    <t>R 50</t>
  </si>
  <si>
    <t>SH-BX0047</t>
  </si>
  <si>
    <t>Box, 13 x 13 x 2" Corrugated</t>
  </si>
  <si>
    <t>SH-BX0048</t>
  </si>
  <si>
    <t>40 x 48" 200 # Corrugated Pad</t>
  </si>
  <si>
    <t>S-3193</t>
  </si>
  <si>
    <t>SH-BX0049</t>
  </si>
  <si>
    <t>8 x 8 x 2" Corrugated Boxes, 25 / bundle</t>
  </si>
  <si>
    <t>S-19042</t>
  </si>
  <si>
    <t>SH-BX0050</t>
  </si>
  <si>
    <t>Retail Extruder Box, 6 x 7 x 8"</t>
  </si>
  <si>
    <t>SH-BX0051</t>
  </si>
  <si>
    <t>TAZ 6 Box White: 34-1/2 x 11-3/16 x 25 RSC, 51ECT, Double Wall, White, 2 Colors, Glue Joint</t>
  </si>
  <si>
    <t>3080E</t>
  </si>
  <si>
    <t>SH-BX0052</t>
  </si>
  <si>
    <t>TAZ 6 Bed Insert: 19-5/8 x 17-1/8 Die Cut, 44 ECT, C Flute, Kraft, Plain</t>
  </si>
  <si>
    <t>3080F</t>
  </si>
  <si>
    <t>SH-BX0053</t>
  </si>
  <si>
    <t>TAZ 6 Scored Pad: 10-3/8 x 28-3/4 Scored Pad, 44 ECT, C Flute, Kraft, Plain</t>
  </si>
  <si>
    <t>3080G</t>
  </si>
  <si>
    <t>SH-BX0054</t>
  </si>
  <si>
    <t>TAZ 6 U-Pad: 25 x 19-7/16 Scored Pad, 51 ECT, Double Wall, Kraft, Plain</t>
  </si>
  <si>
    <t>3080H</t>
  </si>
  <si>
    <t>SH-BX0055</t>
  </si>
  <si>
    <t>TAZ 6 Tool Head and Accessory Box: 9-1/2 x 7 x 3-7/8 Die Cut, 32 ECT, B Flute, Kraft, Plain</t>
  </si>
  <si>
    <t>3080I</t>
  </si>
  <si>
    <t>SH-BX0056</t>
  </si>
  <si>
    <t>TAZ 6: Electronics Cover PP-MP0109 Custom Box with Lid and Dividers (Travelers)</t>
  </si>
  <si>
    <t>SH-BX0057</t>
  </si>
  <si>
    <t>TAZ 6: Chassis PP-MP0110 Custom Box with Lid and Foam (Travelers)</t>
  </si>
  <si>
    <t>3007H</t>
  </si>
  <si>
    <t>SH-BX0058</t>
  </si>
  <si>
    <t>11 3⁄4 x 10 3⁄4 x 2 1⁄4" White Literature Mailers</t>
  </si>
  <si>
    <t>S-650</t>
  </si>
  <si>
    <t>SH-BX0059</t>
  </si>
  <si>
    <t>16 x 16 x 12" Corrugated Boxes</t>
  </si>
  <si>
    <t>R 209</t>
  </si>
  <si>
    <t>SH-BX0060</t>
  </si>
  <si>
    <t>24 x 6 x 6" 275 lb. Double Wall Corrugated Boxes 15/Bundle</t>
  </si>
  <si>
    <t>S-18924</t>
  </si>
  <si>
    <t>SH-BX0061</t>
  </si>
  <si>
    <t>14 x 14 x 2" Corrugated Boxes</t>
  </si>
  <si>
    <t>S-4410</t>
  </si>
  <si>
    <t>SH-BX0062</t>
  </si>
  <si>
    <t>14 x 14 x 4" Corrugated Boxes</t>
  </si>
  <si>
    <t>S-4943</t>
  </si>
  <si>
    <t>SH-BX0063</t>
  </si>
  <si>
    <t>6 x 6 x 2" Corrugated Boxes</t>
  </si>
  <si>
    <t>S-4307</t>
  </si>
  <si>
    <t>SH-BX0066</t>
  </si>
  <si>
    <t>TAZ 6 Electronics Chassis Box 23 x 10 3/4 x 8 3/16  - 44 ECT C Brown</t>
  </si>
  <si>
    <t>SH-BX0067</t>
  </si>
  <si>
    <t>Korrvu Retention Pack for a 18.5" x 2" X 1.5" Box, 200#E Brown</t>
  </si>
  <si>
    <t>SH-BX0068</t>
  </si>
  <si>
    <t>18.5" X 2" x 1.5" 200#E Brown Die Cut Carton for the Korrvu Retention Pack</t>
  </si>
  <si>
    <t>SH-BX0069</t>
  </si>
  <si>
    <t>Plastic Box 100mm x 133mm 4 Compartment Clear Box, Hot End Kit</t>
  </si>
  <si>
    <t>SH-MS0000</t>
  </si>
  <si>
    <t>Shipping Label, 2x8 LulzBot Budaschnozzle 0.35mm Nozzle</t>
  </si>
  <si>
    <t>SH-MS0001</t>
  </si>
  <si>
    <t>Label, 1" dia clear circular</t>
  </si>
  <si>
    <t>ALE-0000199</t>
  </si>
  <si>
    <t>SH-MS0002</t>
  </si>
  <si>
    <t>PALLET 48 L X 40 W NEW HEAT TREATED</t>
  </si>
  <si>
    <t>PAL4840HT</t>
  </si>
  <si>
    <t>SH-MS0003</t>
  </si>
  <si>
    <t>PALLET 48 L X 40 W RE-CONDITIONED #2</t>
  </si>
  <si>
    <t>SH-MS0004</t>
  </si>
  <si>
    <t>1/8"HX3/16"L Green Inspection Arrows</t>
  </si>
  <si>
    <t>K20Z-Green</t>
  </si>
  <si>
    <t>SH-MS0005</t>
  </si>
  <si>
    <t>1/8"HX3/16"L Green Vinyl Inspection Arrows</t>
  </si>
  <si>
    <t>K20ZV-Green</t>
  </si>
  <si>
    <t>SH-MS0006</t>
  </si>
  <si>
    <t>1/8"HX3/16"L Red Inspection Arrows</t>
  </si>
  <si>
    <t>K20Z-Red</t>
  </si>
  <si>
    <t>SH-MS0007</t>
  </si>
  <si>
    <t>1/8"HX3/16"L Red Vinyl Inspection Arrows</t>
  </si>
  <si>
    <t>K20ZV-Red</t>
  </si>
  <si>
    <t>SH-MS0008</t>
  </si>
  <si>
    <t>1/8"HX3/16"L Yellow Inspection Arrows</t>
  </si>
  <si>
    <t>K20Z-Yellow</t>
  </si>
  <si>
    <t>SH-MS0009</t>
  </si>
  <si>
    <t>1/8"HX3/16"L Yellow Vinyl Inspection Arrows</t>
  </si>
  <si>
    <t>K20ZV-Yellow</t>
  </si>
  <si>
    <t>SH-MS0010</t>
  </si>
  <si>
    <t>12" impulse heat sealer</t>
  </si>
  <si>
    <t>HS-12</t>
  </si>
  <si>
    <t>SH-MS0011</t>
  </si>
  <si>
    <t>12"-20" Stretch Film Dispenser</t>
  </si>
  <si>
    <t>SH-MS0012</t>
  </si>
  <si>
    <t>AMWSHIP - 150 Pound Capacity Digital Shipping Shipping Scale by American Weigh</t>
  </si>
  <si>
    <t>B000JZ9W96</t>
  </si>
  <si>
    <t>SH-MS0013</t>
  </si>
  <si>
    <t>Anti-Static Control Products LABELS 2 X 2 500 ROLL</t>
  </si>
  <si>
    <t>809-06722</t>
  </si>
  <si>
    <t>SH-MS0014</t>
  </si>
  <si>
    <t>Avery Perforated Mailing Seals, Clear, 480 per Pack (05248)</t>
  </si>
  <si>
    <t>B000AN1L8W</t>
  </si>
  <si>
    <t>SH-MS0015</t>
  </si>
  <si>
    <t>Fragile Shipping Labels, 2x3", "Glass Handle with Care" 500/roll</t>
  </si>
  <si>
    <t>S-6167</t>
  </si>
  <si>
    <t>SH-MS0016</t>
  </si>
  <si>
    <t>Lime Industrial Pallet Truck - 48 x 27"</t>
  </si>
  <si>
    <t>H-2708</t>
  </si>
  <si>
    <t>SH-MS0017</t>
  </si>
  <si>
    <t>Transportation Case</t>
  </si>
  <si>
    <t>SH-MS0018</t>
  </si>
  <si>
    <t>ULINE PALLET NOTES (FREE)</t>
  </si>
  <si>
    <t>SH-MS0019</t>
  </si>
  <si>
    <t>USED PALLETS</t>
  </si>
  <si>
    <t>SH-MS0020</t>
  </si>
  <si>
    <t>Shipping Label, 2x8 LulzBot Budaschnozzle 0.5mm Nozzle</t>
  </si>
  <si>
    <t>SH-MS0021</t>
  </si>
  <si>
    <t>Shipping Label, 2x8 LulzBot Budaschnozzle 1.3, 0.35mm Nozzle</t>
  </si>
  <si>
    <t>SH-MS0022</t>
  </si>
  <si>
    <t>Shipping Label, 2x8 LulzBot Budaschnozzle 1.3, 0.5mm Nozzle</t>
  </si>
  <si>
    <t>SH-MS0023</t>
  </si>
  <si>
    <t>Shipping Label, 3.5x2.5 LulzBot Budaschnozzle 2.0, 0.35mm Nozzle</t>
  </si>
  <si>
    <t>SH-MS0024</t>
  </si>
  <si>
    <t>Shipping Label, 3.5x2.5 LulzBot Budaschnozzle 2.0, 0.5mm Nozzle</t>
  </si>
  <si>
    <t>SH-MS0025</t>
  </si>
  <si>
    <t>Shipping Labels, 2"x4", plain, laser printer compatable</t>
  </si>
  <si>
    <t>SH-MS0026</t>
  </si>
  <si>
    <t>Uline S-930PE 3 1⁄4 x 1 5⁄8" #2 Manila Shipping Tags - Pre-Tied Elastic, 1,000/Carton</t>
  </si>
  <si>
    <t>S-930PE</t>
  </si>
  <si>
    <t>SH-MS0027</t>
  </si>
  <si>
    <t>Pallet Rack Row Spacer, 12Lx3-1/4Wx1-5/8H</t>
  </si>
  <si>
    <t>1KBE7</t>
  </si>
  <si>
    <t>SH-MS0028</t>
  </si>
  <si>
    <t>RD 25160 4X8 SELF SEAL MAILER</t>
  </si>
  <si>
    <t>JB-000SSS</t>
  </si>
  <si>
    <t>SH-MS0029</t>
  </si>
  <si>
    <t>Pallet Rack Wall Spacer, 12x3-1/4x1-5/8</t>
  </si>
  <si>
    <t>1KBF1</t>
  </si>
  <si>
    <t>SH-MS0030</t>
  </si>
  <si>
    <t>Retail Sales Fee  (Amazon)</t>
  </si>
  <si>
    <t>SH-MS0032</t>
  </si>
  <si>
    <t>H-295 Heavy-Duty Handwrapper - 18"</t>
  </si>
  <si>
    <t>H-295</t>
  </si>
  <si>
    <t>SH-MS0033</t>
  </si>
  <si>
    <t>S-2876 3 x 3 x 4" .160 Strapping Protectors</t>
  </si>
  <si>
    <t>S-2876</t>
  </si>
  <si>
    <t>SH-MS0034</t>
  </si>
  <si>
    <t>H-573 Deluxe Strapping Tensioner</t>
  </si>
  <si>
    <t>SH-MS0035</t>
  </si>
  <si>
    <t>H-624-1/2" Deluxe Poly Strapping Sealer</t>
  </si>
  <si>
    <t>H-324-1/2</t>
  </si>
  <si>
    <t>SH-MS0036</t>
  </si>
  <si>
    <t>H-39 Industrial Strapping Cart</t>
  </si>
  <si>
    <t>H-39</t>
  </si>
  <si>
    <t>SH-MS0037</t>
  </si>
  <si>
    <t>Portable Storage Container Model 20ZS 20' Standard TRI Door</t>
  </si>
  <si>
    <t>20ZS 20"</t>
  </si>
  <si>
    <t>SH-MS0038</t>
  </si>
  <si>
    <t>Portable Storage Container Model 18ZI 18' x 10'  Premium Door</t>
  </si>
  <si>
    <t>Model 18ZI</t>
  </si>
  <si>
    <t>SH-MS0039</t>
  </si>
  <si>
    <t>"Please Handle with Care/Glass/Thank You" Label - 3 x 5" 500 per roll</t>
  </si>
  <si>
    <t>S-3329</t>
  </si>
  <si>
    <t>SH-MS0040</t>
  </si>
  <si>
    <t>PALLET 51 L X 50 W RE-CONDITIONED #2</t>
  </si>
  <si>
    <t>SH-MS0041</t>
  </si>
  <si>
    <t>3 1⁄4 x 1 5⁄8" #2 Red Shipping Tags - Prewired</t>
  </si>
  <si>
    <t>S2411RPW</t>
  </si>
  <si>
    <t>SH-MS0042</t>
  </si>
  <si>
    <t>3 1⁄4 x 1 5⁄8" #2 Yellow Shipping Tags - Prewired</t>
  </si>
  <si>
    <t>S2411YPW</t>
  </si>
  <si>
    <t>SH-MS0043</t>
  </si>
  <si>
    <t>3 1⁄4 x 1 5⁄8" #2 Green Shipping Tags - Prewired</t>
  </si>
  <si>
    <t>S2411GPW</t>
  </si>
  <si>
    <t>SH-MS0044</t>
  </si>
  <si>
    <t>Inspection Tags - "Non-Conforming", Pre-strung 1,000/carton</t>
  </si>
  <si>
    <t>S-17553PS</t>
  </si>
  <si>
    <t>SH-MS0045</t>
  </si>
  <si>
    <t>Uline Deluxe Label Dispenser - 13"</t>
  </si>
  <si>
    <t>H-587</t>
  </si>
  <si>
    <t>SH-MS0046</t>
  </si>
  <si>
    <t>Bilingual English/Spanish Labels - "Fragile/Handle with Care", 3 x 5"</t>
  </si>
  <si>
    <t>S-5335</t>
  </si>
  <si>
    <t>SH-MS0047</t>
  </si>
  <si>
    <t>40' Portable Storage Container Model 40ZS Standard TRI Door</t>
  </si>
  <si>
    <t>40ZS 194454</t>
  </si>
  <si>
    <t>SH-MS0048</t>
  </si>
  <si>
    <t>Inspection Tags - "Non-Conforming", Red</t>
  </si>
  <si>
    <t>S-17553</t>
  </si>
  <si>
    <t>SH-MS0049</t>
  </si>
  <si>
    <t>Elastic Loops - 9"</t>
  </si>
  <si>
    <t>S-10750</t>
  </si>
  <si>
    <t>SH-MS0050</t>
  </si>
  <si>
    <t>LABEL, "Use First", 2 x 3" inventory control</t>
  </si>
  <si>
    <t>S-8172</t>
  </si>
  <si>
    <t>SH-MS0051</t>
  </si>
  <si>
    <t>Pallets, Grade A#1 48x40" pallet</t>
  </si>
  <si>
    <t>SH-MS0052</t>
  </si>
  <si>
    <t>Pallets Grade A#1 48x40" Heat-treated</t>
  </si>
  <si>
    <t>SH-MS0053</t>
  </si>
  <si>
    <t>Metal Platform Truck - 24 x 48"</t>
  </si>
  <si>
    <t>H-2666</t>
  </si>
  <si>
    <t>SH-MS0054</t>
  </si>
  <si>
    <t>Packing Rack - 24"</t>
  </si>
  <si>
    <t>H-252</t>
  </si>
  <si>
    <t>SH-MS0055</t>
  </si>
  <si>
    <t>40' Portable Storage Container, Deluxe door on 1 end, Model 40I 63070, SN: LS40KNI2505</t>
  </si>
  <si>
    <t>401 63070</t>
  </si>
  <si>
    <t>SH-MS0056</t>
  </si>
  <si>
    <t>TAZ 6 Hand Hole Liners: Allenfield 350010 Clean Lift Handle Inserts</t>
  </si>
  <si>
    <t>3080J</t>
  </si>
  <si>
    <t>3007ER1</t>
  </si>
  <si>
    <t>SH-MS0057</t>
  </si>
  <si>
    <t>Label nGen Sample (for Olive)</t>
  </si>
  <si>
    <t>SH-MS0058</t>
  </si>
  <si>
    <t>Pallet Cones</t>
  </si>
  <si>
    <t>S-7252</t>
  </si>
  <si>
    <t>SH-MS0059</t>
  </si>
  <si>
    <t>Label/Tape Dispenser - 18"</t>
  </si>
  <si>
    <t>H-676</t>
  </si>
  <si>
    <t>SH-MS0060</t>
  </si>
  <si>
    <t>Lulzbot 3" Hang Tags</t>
  </si>
  <si>
    <t>SH-PA0000</t>
  </si>
  <si>
    <t>1/2x24x250P12 Bubble Wrap</t>
  </si>
  <si>
    <t>B-1/2-24p12</t>
  </si>
  <si>
    <t>SH-PA0001</t>
  </si>
  <si>
    <t>Techni-Stat Foam Conductive 24” X 36” X 3/8” High Density</t>
  </si>
  <si>
    <t>758ST2438</t>
  </si>
  <si>
    <t>SH-PA0002</t>
  </si>
  <si>
    <t>Techni-Stat Foam Conductive 24” X 36” X 3/8” Low Density</t>
  </si>
  <si>
    <t>758ST3638</t>
  </si>
  <si>
    <t>SH-PA0003</t>
  </si>
  <si>
    <t>22 x 27" #80 Instapak Quick® Room Temperature Bulk Packs</t>
  </si>
  <si>
    <t>S-11818B</t>
  </si>
  <si>
    <t>SH-PA0004</t>
  </si>
  <si>
    <t>Silica Gel Desiccant Bag, 237 cu in Effective Volume, 2.8" L X 1" W, 250 BG/Pk, Packs of 250</t>
  </si>
  <si>
    <t>2189K46</t>
  </si>
  <si>
    <t>SH-PA0005</t>
  </si>
  <si>
    <t>Silica Gel Desiccants - Gram Size 5, pail 1,250</t>
  </si>
  <si>
    <t>pkg, 1250</t>
  </si>
  <si>
    <t>S-3905</t>
  </si>
  <si>
    <t>SH-PA0006</t>
  </si>
  <si>
    <t>Fabricated Foam Insert: 2 End Caps, Tray w/Plastic Corrugated &amp; Plain Pad</t>
  </si>
  <si>
    <t>SH-PA0008</t>
  </si>
  <si>
    <t>48 X 96 SINGLE WALL SHEET; BROWN; 10/BUNDLE</t>
  </si>
  <si>
    <t>RP19 (10)L23</t>
  </si>
  <si>
    <t>SH-PA0009</t>
  </si>
  <si>
    <t>Anti-Static Control Products - Statfree Conductive Foam, high density, 1/4" x 24" x 36"</t>
  </si>
  <si>
    <t>809-12250</t>
  </si>
  <si>
    <t>SH-PA0010</t>
  </si>
  <si>
    <t>Bubble Bag, Press-to-Close, Antistatic Pink, 4" W X 6" H, Packs of 5</t>
  </si>
  <si>
    <t>1922T53</t>
  </si>
  <si>
    <t>SH-PA0011</t>
  </si>
  <si>
    <t>Bubble Bag, Press-to-Close, Antistatic Pink, 6" W X 8" H, Packs of 5</t>
  </si>
  <si>
    <t>1922T54</t>
  </si>
  <si>
    <t>SH-PA0012</t>
  </si>
  <si>
    <t>FOAM INSERTS</t>
  </si>
  <si>
    <t>SH-PA0013</t>
  </si>
  <si>
    <t>TOOLING FOR MAILER PACKAGING</t>
  </si>
  <si>
    <t>SH-PA0014</t>
  </si>
  <si>
    <t>3/16X12P12 BUBBLE MASK</t>
  </si>
  <si>
    <t>BUBBLE MASK 3</t>
  </si>
  <si>
    <t>SH-PA0015</t>
  </si>
  <si>
    <t>3M Packing Tape, 2x110 yd clear carton sealing 1.9 MIL</t>
  </si>
  <si>
    <t>pkg, 36</t>
  </si>
  <si>
    <t>3M 371</t>
  </si>
  <si>
    <t>SH-PA0016</t>
  </si>
  <si>
    <t>4 x 3 1/2" Anti-Static Self-Seal Bubble Bags</t>
  </si>
  <si>
    <t>S-12665</t>
  </si>
  <si>
    <t>SH-PA0017</t>
  </si>
  <si>
    <t>Bubble 1/2"x48"x250' perf 12" slit 2-24" rolls (Shipping)</t>
  </si>
  <si>
    <t>B1/2p12-24</t>
  </si>
  <si>
    <t>S-308P</t>
  </si>
  <si>
    <t>SH-PA0018</t>
  </si>
  <si>
    <t>Bubble 1/8RPB210P; 1/8"x6"X500'PERF@12</t>
  </si>
  <si>
    <t>B-1/8-6P12</t>
  </si>
  <si>
    <t>SH-PA0019</t>
  </si>
  <si>
    <t>Bubble 1/8x48x750 perf at 12" slit, 2-24" rolls</t>
  </si>
  <si>
    <t>B1/8p12-24</t>
  </si>
  <si>
    <t>SH-PA0021</t>
  </si>
  <si>
    <t>Fabricated Foam Insert: 2 End Caps, v3</t>
  </si>
  <si>
    <t>SH-PA0022</t>
  </si>
  <si>
    <t>[S-18196] 13 x 13" 150# Corrugated Pads</t>
  </si>
  <si>
    <t>SH-PA0023</t>
  </si>
  <si>
    <t>1⁄16" Perforated UPSable Foam Roll - 24" x 900'</t>
  </si>
  <si>
    <t>S-2964P</t>
  </si>
  <si>
    <t>SH-PA0024</t>
  </si>
  <si>
    <t>1/2 ROLLED FOAM STOCK SAMPLES: 14X21</t>
  </si>
  <si>
    <t>SH-PA0025</t>
  </si>
  <si>
    <t>CUSTOM PAD 4-1/2X9-3/8</t>
  </si>
  <si>
    <t>SH-PA0027</t>
  </si>
  <si>
    <t>2 SLIT @ 21, 1 SLIT @ 6 F-1/2-48 X 125' ROLLED FOAM</t>
  </si>
  <si>
    <t>F-1/2-48</t>
  </si>
  <si>
    <t>SH-PA0028</t>
  </si>
  <si>
    <t>3 ROLLS SLIT @ 16" F-1/2-48 X 125' ROLLED FOAM</t>
  </si>
  <si>
    <t>SH-PA0029</t>
  </si>
  <si>
    <t>Bubble Mask® Roll - 12" x 300', 3⁄16", Perforated Sticks to Product</t>
  </si>
  <si>
    <t>S-814P</t>
  </si>
  <si>
    <t>SH-PA0030</t>
  </si>
  <si>
    <t>Fabricated Foam Insert: 2 End Caps, Tray w/Plastic Corrugated &amp; Plain Pad, v4</t>
  </si>
  <si>
    <t>SH-PA0032</t>
  </si>
  <si>
    <t>Clear 3M 371 Carton Sealing Tape - 2" x 110 yards, 36 rolls/case</t>
  </si>
  <si>
    <t>S-749</t>
  </si>
  <si>
    <t>SH-PA0033</t>
  </si>
  <si>
    <t>18 x 18" #20 Instapak Quick® Bags</t>
  </si>
  <si>
    <t>S-6132</t>
  </si>
  <si>
    <t>SH-PA0034</t>
  </si>
  <si>
    <t>Kraft Paper Dispenser Box - 12" x 1500'</t>
  </si>
  <si>
    <t>S-20213</t>
  </si>
  <si>
    <t>SH-PA0035</t>
  </si>
  <si>
    <t>Bubble Mask® Roll - 24" x 300', 3⁄16", Perforated Sticks to Product</t>
  </si>
  <si>
    <t>S-815P</t>
  </si>
  <si>
    <t>SH-PA0036</t>
  </si>
  <si>
    <t>Bubble Wrap® Strong Bubble Roll - 24" x 750', 3⁄16", Perforated</t>
  </si>
  <si>
    <t>S-306P</t>
  </si>
  <si>
    <t>SH-PA0037</t>
  </si>
  <si>
    <t>16 X 12 SHEETS PAD 50/BDL</t>
  </si>
  <si>
    <t>TP 35</t>
  </si>
  <si>
    <t>SH-PA0038</t>
  </si>
  <si>
    <t>16 X 16 SHEETS PAD</t>
  </si>
  <si>
    <t>TP 9</t>
  </si>
  <si>
    <t>SH-PA0039</t>
  </si>
  <si>
    <t>Roll of 48"x1/4" Thick Foam, Split at 12" - 500 feet Per Roll</t>
  </si>
  <si>
    <t>SH-PA0040</t>
  </si>
  <si>
    <t>Fabricated Foam Insert: 2 End Caps, Tray w/Plastic Corrugated &amp; Plain Pad, v5</t>
  </si>
  <si>
    <t>SH-PA0041</t>
  </si>
  <si>
    <t>Bubble Mask® Roll - 12" X 125', 1⁄2", Perforated Sticks to Product</t>
  </si>
  <si>
    <t>S-10587P</t>
  </si>
  <si>
    <t>SH-PA0042</t>
  </si>
  <si>
    <t>6 Mil Heavy Duty Poly Tubing Roll - 14" x 500'</t>
  </si>
  <si>
    <t>S-2395</t>
  </si>
  <si>
    <t>SH-PG0001</t>
  </si>
  <si>
    <t>2 x 3" 2 Mil Reclosable Polypropylene Bags, 1,000/CTN</t>
  </si>
  <si>
    <t>S-1291</t>
  </si>
  <si>
    <t>SH-PG0002</t>
  </si>
  <si>
    <t>3 x 4" 2 Mil Reclosable Polypropylene Bags</t>
  </si>
  <si>
    <t>S-1292</t>
  </si>
  <si>
    <t>Uline</t>
  </si>
  <si>
    <t>SH-PG0003</t>
  </si>
  <si>
    <t>4 x 6" 2 Mil Reclosable Polypropylene Bags 1,000/carton</t>
  </si>
  <si>
    <t>S-1294</t>
  </si>
  <si>
    <t>SH-PG0004 (DO NOT USE) See SH-BA0002</t>
  </si>
  <si>
    <t>8 x 8" 2 Mil Reclosable Polypropylene Bags (DO NOT USE) See SH-BA000204</t>
  </si>
  <si>
    <t>S-1699</t>
  </si>
  <si>
    <t>SH-PG0005</t>
  </si>
  <si>
    <t>3 x 5" 2 Mil Reclosable Polypropylene Bags</t>
  </si>
  <si>
    <t>S-1293</t>
  </si>
  <si>
    <t>SH-PG0006</t>
  </si>
  <si>
    <t>6 x 9" 2 Mil Reclosable Bags</t>
  </si>
  <si>
    <t>S-1296</t>
  </si>
  <si>
    <t>SH-PG0007</t>
  </si>
  <si>
    <t>10x10x10 22# Brown RSC</t>
  </si>
  <si>
    <t>R17</t>
  </si>
  <si>
    <t>SH-PG0008</t>
  </si>
  <si>
    <t>10x13 2mil ziploc /m (1m/cs 21.6#/m)</t>
  </si>
  <si>
    <t>F21013</t>
  </si>
  <si>
    <t>SH-PG0009</t>
  </si>
  <si>
    <t>12x12x10 32ect k rsc</t>
  </si>
  <si>
    <t>R90~</t>
  </si>
  <si>
    <t>SH-PG0010</t>
  </si>
  <si>
    <t>18 x 24" #40 Instapak Quick® Room Temperature Bulk Packs</t>
  </si>
  <si>
    <t>S-11817B</t>
  </si>
  <si>
    <t>SH-PG0011</t>
  </si>
  <si>
    <t>2" x 110 yards Clear 2 Mil Uline Industrial Tape 36 rolls/case</t>
  </si>
  <si>
    <t>S-423</t>
  </si>
  <si>
    <t>SH-PG0012 (DO NOT USE) See SH-PG0001</t>
  </si>
  <si>
    <t>2 x 3" 2 Mil Reclosable Polypropylene Bags 1,000/carton (DO NOT USE See SH-PG0001)</t>
  </si>
  <si>
    <t>SH-PG0013</t>
  </si>
  <si>
    <t>20x8x8 32 ect K rsc</t>
  </si>
  <si>
    <t>R217</t>
  </si>
  <si>
    <t>SH-PG0014</t>
  </si>
  <si>
    <t>20x8x8x32ect k rsc</t>
  </si>
  <si>
    <t>SH-PG0015</t>
  </si>
  <si>
    <t>2x3 4mil A/S Polybag</t>
  </si>
  <si>
    <t>S-5251</t>
  </si>
  <si>
    <t>SH-PG0016</t>
  </si>
  <si>
    <t>2X55 3M8959 BI-DIRECTIONAL TAPE</t>
  </si>
  <si>
    <t>S-7829</t>
  </si>
  <si>
    <t>SH-PG0017 (DO NOT USE) See SH-PG0002</t>
  </si>
  <si>
    <t>3 x 4" Reclosable Bags</t>
  </si>
  <si>
    <t>SH-PG0018</t>
  </si>
  <si>
    <t>30x24x12 (R637); 10/Bundle</t>
  </si>
  <si>
    <t>SH-PG0019</t>
  </si>
  <si>
    <t>Avery® White Shipping Labels for Laser Printers with TrueBlock Technology, 2 Inches x 4 Inches, Box of 2500 (5963)</t>
  </si>
  <si>
    <t>S-3845</t>
  </si>
  <si>
    <t>SH-PG0020 (DO NOT USE) See SH-PG0002</t>
  </si>
  <si>
    <t>3X4 2MIL RECLOSABLE BAG 1M/CT (DO NOT USE) See SH-PG0002</t>
  </si>
  <si>
    <t>SH-PG0021</t>
  </si>
  <si>
    <t>4 1/2 x 6" Super Stick Packing List Envelopes</t>
  </si>
  <si>
    <t>SH-PG0022</t>
  </si>
  <si>
    <t>4 x 3 x 3" Indestructo Mailers</t>
  </si>
  <si>
    <t>S-417</t>
  </si>
  <si>
    <t>SH-PG0023</t>
  </si>
  <si>
    <t>4 x 6" 2 Mil Reclosable Polypropylene Bags (DO NOT USE,SEE SH-PG0003)</t>
  </si>
  <si>
    <t>S-6621</t>
  </si>
  <si>
    <t>SH-PG0024</t>
  </si>
  <si>
    <t>5" x 120 ga. x 700' stretch banding 12/cs</t>
  </si>
  <si>
    <t>APB-5120</t>
  </si>
  <si>
    <t>SH-PG0025</t>
  </si>
  <si>
    <t>5 x 8" 2 Mil Reclosable Bags, 1000/carton</t>
  </si>
  <si>
    <t>S-1295</t>
  </si>
  <si>
    <t>SH-PG0026</t>
  </si>
  <si>
    <t>5X7 2MIL SEAL TOP HANG HOLE; 1000/CASE</t>
  </si>
  <si>
    <t>F20507H</t>
  </si>
  <si>
    <t>SH-PG0027</t>
  </si>
  <si>
    <t>6 x 4" 2 Mil Reclosable Bags, 1000/carton</t>
  </si>
  <si>
    <t>SH-PG0028  (DO NOT USE) See SH-PG0006</t>
  </si>
  <si>
    <t>6X9 2MIL RECLOSABLE BAG 1M/CT (DO NOT USE) See SH-PG0006</t>
  </si>
  <si>
    <t>SH-PG0029</t>
  </si>
  <si>
    <t>80 gal 18" x 1500' blown stretch film 4/cs</t>
  </si>
  <si>
    <t>SH-PG0030</t>
  </si>
  <si>
    <t>8X10 2MIL RECLOSABLE BAG 1M/CT</t>
  </si>
  <si>
    <t>S-1700</t>
  </si>
  <si>
    <t>SH-PG0031</t>
  </si>
  <si>
    <t>2 x 3" No Print Reclosable Static Shielding Bags (ESD)</t>
  </si>
  <si>
    <t>517-30023</t>
  </si>
  <si>
    <t>SH-PG0032</t>
  </si>
  <si>
    <t>Anti-Static Control Products 3X5 ZIP</t>
  </si>
  <si>
    <t>517-30035</t>
  </si>
  <si>
    <t>SH-PG0033</t>
  </si>
  <si>
    <t>Anti-Static Control Products 4MIL 6X8 PINK POLY 100-PK</t>
  </si>
  <si>
    <t>809-49106</t>
  </si>
  <si>
    <t>SH-PG0034</t>
  </si>
  <si>
    <t>Anti-Static Control Products 4MIL 6X9 PINK POLY 100-PK</t>
  </si>
  <si>
    <t>809-49107</t>
  </si>
  <si>
    <t>SH-PG0035</t>
  </si>
  <si>
    <t>Anti-Static Control Products 5X7 PKG/100</t>
  </si>
  <si>
    <t>517-10057</t>
  </si>
  <si>
    <t>SH-PG0036</t>
  </si>
  <si>
    <t>Anti-Static Control Products 6X8 ZIP PKG/100</t>
  </si>
  <si>
    <t>517-30068</t>
  </si>
  <si>
    <t>SH-PG0037</t>
  </si>
  <si>
    <t>Anti-Static Control Products Cellulose w/ Symb Width .75 72 yds</t>
  </si>
  <si>
    <t>809-79210</t>
  </si>
  <si>
    <t>SH-PG0038</t>
  </si>
  <si>
    <t>Anti-Static Control Products HIGH DENSITY 1/4 24 X 36</t>
  </si>
  <si>
    <t>SH-PG0039</t>
  </si>
  <si>
    <t>Avery 5165 White, Easy Peel Shipping labels - Laser - 8-1/2x11, 100</t>
  </si>
  <si>
    <t>901-5165</t>
  </si>
  <si>
    <t>SH-PG0040</t>
  </si>
  <si>
    <t>BOXT908240 - 72mm x 500 Kraft Central - 240 Reinforced Tape</t>
  </si>
  <si>
    <t>B001HT0TO0</t>
  </si>
  <si>
    <t>SH-PG0041</t>
  </si>
  <si>
    <t>Cushion Wrap Roll, 12" x 250'</t>
  </si>
  <si>
    <t>S-1556</t>
  </si>
  <si>
    <t>SH-PG0042</t>
  </si>
  <si>
    <t>Heavy-Duty Handwrapper</t>
  </si>
  <si>
    <t>Uline Air Plus Bubble Wrap® Strong Bubble Roll - 24" x 85', 5⁄16"</t>
  </si>
  <si>
    <t>SH-PG0043</t>
  </si>
  <si>
    <t>Husky 42 gal. Contractor Bags (50-Count)</t>
  </si>
  <si>
    <t>SH-PG0044</t>
  </si>
  <si>
    <t>INSTAPAK QUICK RT STARTER KIT</t>
  </si>
  <si>
    <t>S-14592</t>
  </si>
  <si>
    <t>SH-PG0045</t>
  </si>
  <si>
    <t>Intertape Hot Melt 1.9mil clear 2x110 36/cs</t>
  </si>
  <si>
    <t>7100-2</t>
  </si>
  <si>
    <t>SH-PG0046</t>
  </si>
  <si>
    <t>Medium Duty Edge Protectors - .160" thick, 2 x 2 x 48"</t>
  </si>
  <si>
    <t>pkg, 80</t>
  </si>
  <si>
    <t>S-782</t>
  </si>
  <si>
    <t>SH-PG0047</t>
  </si>
  <si>
    <t>NEMA 17 Motor Packaging</t>
  </si>
  <si>
    <t>SH-PG0048</t>
  </si>
  <si>
    <t>Half Height NEMA 17 Stepper Motor Packaging</t>
  </si>
  <si>
    <t>SH-PG0049</t>
  </si>
  <si>
    <t>Static-Shielding Press-to-Close Poly Bag, 3 mil, 3" Width X 5" Height, Packs of 25</t>
  </si>
  <si>
    <t>4663T1</t>
  </si>
  <si>
    <t>SH-PG0050</t>
  </si>
  <si>
    <t>Static-Shielding Press-to-Close Poly Bag, 3 mil, 4" Width X 6" Height, Packs of 25</t>
  </si>
  <si>
    <t>4663T2</t>
  </si>
  <si>
    <t>SH-PG0051</t>
  </si>
  <si>
    <t>Techni-Stat Foam Anti-Static Pink 12” X 12” X 1/4”</t>
  </si>
  <si>
    <t>758ST2214</t>
  </si>
  <si>
    <t>SH-PG0052</t>
  </si>
  <si>
    <t>Uline 2" Industrial Side Loader Tape Dispenser</t>
  </si>
  <si>
    <t>H-150</t>
  </si>
  <si>
    <t>SH-PG0053</t>
  </si>
  <si>
    <t>Uline 2" x 55 yards Clear Tape - 2 rolls with Dispenser Pack</t>
  </si>
  <si>
    <t>H-2650</t>
  </si>
  <si>
    <t>SH-PG0054</t>
  </si>
  <si>
    <t>Stretch Wrap-Blown, 80 gauge, 18" x 1,500'</t>
  </si>
  <si>
    <t>S-642</t>
  </si>
  <si>
    <t>SH-PG0055</t>
  </si>
  <si>
    <t>5 x 5 x 24 Polylam Packaging</t>
  </si>
  <si>
    <t>Taz 6 Tool Head &amp; Accessory Box: 9-1/2 x 7 x 3-7/8 Die Cut, 32 ECT, B Flute, Kraft, Plain</t>
  </si>
  <si>
    <t>SH-PG0056</t>
  </si>
  <si>
    <t>Kraft packing tape, tan, 3x450', gummed</t>
  </si>
  <si>
    <t>SH-PG0056-old</t>
  </si>
  <si>
    <t>Kraft packing tape, tan, 3x450", gummed (OLD)</t>
  </si>
  <si>
    <t>SH-PG0057</t>
  </si>
  <si>
    <t>Zebra LP2844 Direct Thermal Labels ( 4 pack )</t>
  </si>
  <si>
    <t>SH-PG0058</t>
  </si>
  <si>
    <t>15 x 15" 2 Mil Reclosable Bag</t>
  </si>
  <si>
    <t>S-17748</t>
  </si>
  <si>
    <t>SH-PG0059</t>
  </si>
  <si>
    <t>Mailers, Indestructo, 7 x 5 x 4, 100/bundle</t>
  </si>
  <si>
    <t>S-971</t>
  </si>
  <si>
    <t>SH-PG0060</t>
  </si>
  <si>
    <t>Mailers, Indestructo, 6 x 5 x 2, 100/bundle</t>
  </si>
  <si>
    <t>SH-PG0061</t>
  </si>
  <si>
    <t>White Tubes with End Caps - 1 1⁄2 x 15", .060" Thick (Retail PET Tubes)</t>
  </si>
  <si>
    <t>S-1627</t>
  </si>
  <si>
    <t>SH-PG0062</t>
  </si>
  <si>
    <t>S-781    2 x 2 x 36" .160 Medium Duty Edge Protectors</t>
  </si>
  <si>
    <t>S-781</t>
  </si>
  <si>
    <t>SH-PG0063</t>
  </si>
  <si>
    <t>8 x 7 x 6" Indestructo Mailers</t>
  </si>
  <si>
    <t>S-15087</t>
  </si>
  <si>
    <t>SH-PG0064</t>
  </si>
  <si>
    <t>Mailers, Indestructo, 9 x 7 x 4, 100/bundle</t>
  </si>
  <si>
    <t>S-15095</t>
  </si>
  <si>
    <t>SH-PG0065</t>
  </si>
  <si>
    <t>10 x 8 x 5" Indestructo Mailers 100/800</t>
  </si>
  <si>
    <t>S-16536</t>
  </si>
  <si>
    <t>SH-PG0066</t>
  </si>
  <si>
    <t>PADLOCKS</t>
  </si>
  <si>
    <t>SH-PG0067</t>
  </si>
  <si>
    <t>5X7 2MIL RECLOSABLE BAG 1M/CT</t>
  </si>
  <si>
    <t>SH-PG0068</t>
  </si>
  <si>
    <t>3M 811 Removable Tape - 1⁄2" x 36 yards</t>
  </si>
  <si>
    <t>S-13973</t>
  </si>
  <si>
    <t>SH-PG0069</t>
  </si>
  <si>
    <t>3M 8898 Economy Strapping Tape - 1⁄2" x 60 yards</t>
  </si>
  <si>
    <t>S-16075</t>
  </si>
  <si>
    <t>SH-PG0069-old</t>
  </si>
  <si>
    <t>3M 8898 Economy Strapping Tape - 1⁄2" x 60 yards (OLD)</t>
  </si>
  <si>
    <t>SH-PG0070</t>
  </si>
  <si>
    <t>11 x 11 x 2" White Literature Mailers 50/800</t>
  </si>
  <si>
    <t>S-16668</t>
  </si>
  <si>
    <t>SH-PG0071</t>
  </si>
  <si>
    <t>9 x 9 x 2" White Literature Mailers</t>
  </si>
  <si>
    <t>S-11242</t>
  </si>
  <si>
    <t>SH-PG0072</t>
  </si>
  <si>
    <t>3M 8898 Economy Strapping Tape - 2" x 60 yards</t>
  </si>
  <si>
    <t>S-16076</t>
  </si>
  <si>
    <t>SH-PG0073</t>
  </si>
  <si>
    <t>Newsprint 24x36 50#/bdl</t>
  </si>
  <si>
    <t>RD45090</t>
  </si>
  <si>
    <t>SH-PG0074</t>
  </si>
  <si>
    <t>Mailers, Indestructo, 7 x 5 x 2</t>
  </si>
  <si>
    <t>S-11234</t>
  </si>
  <si>
    <t>SH-PG0075</t>
  </si>
  <si>
    <t>MINI Foam 1.5# RECY &amp; 2# CROSSLINK W/ 10030 CH  URETHANE</t>
  </si>
  <si>
    <t>Shipper's Supply</t>
  </si>
  <si>
    <t>20140922SA</t>
  </si>
  <si>
    <t>SH-PG0076</t>
  </si>
  <si>
    <t>MINI Carton 22x17x19 275# 51 ECT White Doublewall RSC Printed 2 Colors w/glued joint</t>
  </si>
  <si>
    <t>3007M</t>
  </si>
  <si>
    <t>Preferred Packaging</t>
  </si>
  <si>
    <t>SH-PG0080</t>
  </si>
  <si>
    <t>S-821 1⁄2" x .024" x 7,200' Black Poly Strapping</t>
  </si>
  <si>
    <t>S-821</t>
  </si>
  <si>
    <t>SH-PG0081</t>
  </si>
  <si>
    <t>Crosslink Foam Block, 43mm, LulzBot Mini</t>
  </si>
  <si>
    <t>S-512 1⁄2" Open Metal Poly Seals</t>
  </si>
  <si>
    <t>SH-PG0082</t>
  </si>
  <si>
    <t>6x10" ULINE BUBBLE MAILER</t>
  </si>
  <si>
    <t>S-9985</t>
  </si>
  <si>
    <t>SH-PG0083</t>
  </si>
  <si>
    <t>9 x 12" 8 Mil Reclosable Bags</t>
  </si>
  <si>
    <t>S-13440</t>
  </si>
  <si>
    <t>SH-PG0084</t>
  </si>
  <si>
    <t>6 x 10" 6 Mil Reclosable Bags</t>
  </si>
  <si>
    <t>S-17767</t>
  </si>
  <si>
    <t>SH-PG0085</t>
  </si>
  <si>
    <t>3" x 55 yards 3.1 Mil Uline Clear Carton Sealing Tape 24  rolls/case</t>
  </si>
  <si>
    <t>S-14567</t>
  </si>
  <si>
    <t>SH-PG0086</t>
  </si>
  <si>
    <t>Uline 3" Industrial Side Loader Tape Dispenser</t>
  </si>
  <si>
    <t>H-596</t>
  </si>
  <si>
    <t>SH-PG0087</t>
  </si>
  <si>
    <t>9"x9"x1/8" Flat Brown Cardboard, Retail PEI Packaging</t>
  </si>
  <si>
    <t>RP4</t>
  </si>
  <si>
    <t>SH-PG0088</t>
  </si>
  <si>
    <t>11 1⁄8 x 8 3⁄4 x 2" Kraft Literature Mailers</t>
  </si>
  <si>
    <t>S-3180</t>
  </si>
  <si>
    <t>SH-PG0089</t>
  </si>
  <si>
    <t>8 x 8 x 3" Kraft Literature Mailers</t>
  </si>
  <si>
    <t>S-16647</t>
  </si>
  <si>
    <t>SH-PG0090</t>
  </si>
  <si>
    <t>Press-to-close Polyethelyne Bag, 2" Width x 3" Height, 4MIL, Packs of 100</t>
  </si>
  <si>
    <t>1959T71</t>
  </si>
  <si>
    <t>SH-PG0091</t>
  </si>
  <si>
    <t>Press-to-close Polyethelyne Bag, 6" Width x 9" Height, 4MIL, Packs of 100</t>
  </si>
  <si>
    <t>1959T31</t>
  </si>
  <si>
    <t>SH-PG0092</t>
  </si>
  <si>
    <t>9 x 15" 1 Mil Poly Bags</t>
  </si>
  <si>
    <t>S-17556</t>
  </si>
  <si>
    <t>SH-PG0093</t>
  </si>
  <si>
    <t>Uline Heavy Duty Tape Dispenser - 3"</t>
  </si>
  <si>
    <t>H-465</t>
  </si>
  <si>
    <t>SH-PG0094</t>
  </si>
  <si>
    <t>Uline Air Bubble Wrap Roll - 24" x 75', 1/2" 1 roll/carton</t>
  </si>
  <si>
    <t>S-5121</t>
  </si>
  <si>
    <t>SH-PG0095</t>
  </si>
  <si>
    <t>10 x 13" 3 Mil Slider Zip Bags</t>
  </si>
  <si>
    <t>S-14445</t>
  </si>
  <si>
    <t>SH-PG0096</t>
  </si>
  <si>
    <t>Desi View® Desiccants - Unit Size 1⁄3</t>
  </si>
  <si>
    <t>S-20190</t>
  </si>
  <si>
    <t>SH-PG0097</t>
  </si>
  <si>
    <t>Press-to-Close Polyethylene Bag, 18" Width x 24" Height, 8-Mil</t>
  </si>
  <si>
    <t>14545T21</t>
  </si>
  <si>
    <t>SH-PG0098</t>
  </si>
  <si>
    <t>Press-to-Close Polyethylene Bag, 12" Width x 12" Height, 8-Mil</t>
  </si>
  <si>
    <t>14545T27</t>
  </si>
  <si>
    <t>SH-PG0099</t>
  </si>
  <si>
    <t>Disposable Desiccant Bag, Silica Gel, for 24 Cubic Inches, 400 Bags/Pack, packs of 400</t>
  </si>
  <si>
    <t>2189K35</t>
  </si>
  <si>
    <t>SH-PG0100</t>
  </si>
  <si>
    <t>LABEL: "Please Handle with Care/Glass/Thank You" 2 x 3"</t>
  </si>
  <si>
    <t>S-6197</t>
  </si>
  <si>
    <t>SH-PG0101</t>
  </si>
  <si>
    <t>Press-to-Close Polyethylene Bag, 13" Width x 18" Height, 8-Mil</t>
  </si>
  <si>
    <t>14545T18</t>
  </si>
  <si>
    <t>SH-PG0102</t>
  </si>
  <si>
    <t>Press-to-Close Polyethylene Bag, 16" Width x 20" Height, 8-Mil</t>
  </si>
  <si>
    <t>14545T19</t>
  </si>
  <si>
    <t>SH-PG0103</t>
  </si>
  <si>
    <t>Uline Carton Sealing Tape - 2.6 Mil, 3" x 110 yds, Clear</t>
  </si>
  <si>
    <t>S-16983</t>
  </si>
  <si>
    <t>SH-PG0104</t>
  </si>
  <si>
    <t>Poly Bags, 13 x 13" 2 Mil Industrial (1000 per carton)</t>
  </si>
  <si>
    <t>S-3099</t>
  </si>
  <si>
    <t>SH-PG0105</t>
  </si>
  <si>
    <t>Economy Bubble Roll - 24" x 250', 1⁄2", Perforated</t>
  </si>
  <si>
    <t>S-3931P</t>
  </si>
  <si>
    <t>SH-PG0106</t>
  </si>
  <si>
    <t>Heavy-Duty Handwrapper - 20"</t>
  </si>
  <si>
    <t>H-518</t>
  </si>
  <si>
    <t>SH-PG0107</t>
  </si>
  <si>
    <t>Brass Sport Padlock, Brinks 30mm</t>
  </si>
  <si>
    <t>SH-PG0108</t>
  </si>
  <si>
    <t>Avery White Shipping Labels with TrueBlock Technology 15265, 8-1/2" x 11", Laser/Inkjet, 10pk</t>
  </si>
  <si>
    <t>SH-PG0109</t>
  </si>
  <si>
    <t>4 x 8" Bubble Bags - Open End</t>
  </si>
  <si>
    <t>S-12846</t>
  </si>
  <si>
    <t>SH-PG0110</t>
  </si>
  <si>
    <t>4 3⁄4 x 3 5⁄8 x 2 1⁄8" White Literature Mailers</t>
  </si>
  <si>
    <t>S-15136</t>
  </si>
  <si>
    <t>SH-PG0111</t>
  </si>
  <si>
    <t>12 x 12" 2 Mil Reclosable Bags, carton 1000 bags</t>
  </si>
  <si>
    <t>S-1703</t>
  </si>
  <si>
    <t>SH-PG0112</t>
  </si>
  <si>
    <t>Mini Foam, 1.7# Polyethylene Foam, Top and Bottom, 22 1/8" x 17 1/8 x 4, Foam Die Cut Fram Assembled 2 per set</t>
  </si>
  <si>
    <t>3007S</t>
  </si>
  <si>
    <t>SH-PG0113</t>
  </si>
  <si>
    <t>Mini Small Foam Insert, 11 x 7 x 6, 1.25# 55 ILD Grey Urethane Foam pad</t>
  </si>
  <si>
    <t>3007N</t>
  </si>
  <si>
    <t>Preferred Packagin</t>
  </si>
  <si>
    <t>SH-PG0114</t>
  </si>
  <si>
    <t>Mini Larger Foam Insert, 11 x 7 x 8, 1.25# ILD Grey Urethane Foam pad</t>
  </si>
  <si>
    <t>30007O</t>
  </si>
  <si>
    <t>3007O</t>
  </si>
  <si>
    <t>SH-PG0115</t>
  </si>
  <si>
    <t>Mini, Small Smooth Rod foam block, Grey 2.0# Polyethylene 1 5/8" x 1 1/4"</t>
  </si>
  <si>
    <t>3007P</t>
  </si>
  <si>
    <t>SH-PG0116</t>
  </si>
  <si>
    <t>Mini, Medium Smooth Rod foam block, medium, Grey 2.0# Polyethylene 2 7/8" x 1 1/4"</t>
  </si>
  <si>
    <t>3007Q</t>
  </si>
  <si>
    <t>SH-PG0117</t>
  </si>
  <si>
    <t>Mini, Large Smooth Rod foam block, Grey 2.0# Polyethylene  6" x 1 1/4"</t>
  </si>
  <si>
    <t>3007R</t>
  </si>
  <si>
    <t>SH-PG0118</t>
  </si>
  <si>
    <t>Electronic Touch Uline Tape Dispenser</t>
  </si>
  <si>
    <t>H-1036</t>
  </si>
  <si>
    <t>SH-PG0119</t>
  </si>
  <si>
    <t>Retail Extruder packaging Foam Insert, 5 3/4" x 6 1/2" x 1"</t>
  </si>
  <si>
    <t>SH-PG0120</t>
  </si>
  <si>
    <t>Retail Extruder packaging Foam Master</t>
  </si>
  <si>
    <t>SH-PG0121</t>
  </si>
  <si>
    <t>Retail Extruder packaging Foam Top 7" x 8"</t>
  </si>
  <si>
    <t>SH-PG0122 (Do Not Use See Individual Part Numbers)</t>
  </si>
  <si>
    <t>TAZ 6 Complete Foam: End Caps and Corners, Set of 4, 1.5 lb. Density Expanded Polyethylene Foam, Black</t>
  </si>
  <si>
    <t>SH-PG0123</t>
  </si>
  <si>
    <t>TAZ 6: Tool Head Foam Insert: 1.2 lb. Density Extruded Polyethylene Foam, Gray</t>
  </si>
  <si>
    <t>3080D</t>
  </si>
  <si>
    <t>SH-PG0124</t>
  </si>
  <si>
    <t>#260 White Reinforced Gummed Tape, Plain, 10 Pack</t>
  </si>
  <si>
    <t>SH-PG0125</t>
  </si>
  <si>
    <t>White Tubes with End Caps - 4 x 30", .080" Thick - For Banners</t>
  </si>
  <si>
    <t>S-2360</t>
  </si>
  <si>
    <t>SH-PG0126</t>
  </si>
  <si>
    <t>Kraft Mailing Tubes with End Caps - 1 1⁄2 x 18", .060" thick</t>
  </si>
  <si>
    <t>S-3935</t>
  </si>
  <si>
    <t>SH-PG0127</t>
  </si>
  <si>
    <t>6 x 5 x 2" Indestructo Mailers</t>
  </si>
  <si>
    <t>S-13359</t>
  </si>
  <si>
    <t>SH-PG0128</t>
  </si>
  <si>
    <t>Newsprint 11x17" 50#/bdl</t>
  </si>
  <si>
    <t>S-19325</t>
  </si>
  <si>
    <t>SH-PG0129</t>
  </si>
  <si>
    <t>Laser Labels - White, 1 1⁄2 x 1 1⁄2"</t>
  </si>
  <si>
    <t>S-16990</t>
  </si>
  <si>
    <t>SH-PG0130</t>
  </si>
  <si>
    <t>Laser Labels -White, 2 1⁄2 x 1 1⁄2"</t>
  </si>
  <si>
    <t>S-19344</t>
  </si>
  <si>
    <t>SH-PG0131</t>
  </si>
  <si>
    <t>#260 White Reinforced Gummed Tape with LulzBot Printed Logo, 10 Pack</t>
  </si>
  <si>
    <t>Preferred Packaging Products Inc</t>
  </si>
  <si>
    <t>SH-PG0133</t>
  </si>
  <si>
    <t>TAZ 6 Electronics Chassis Foam End-caps – Expanded Polyethylene / Set of 2</t>
  </si>
  <si>
    <t>SH-PG0134</t>
  </si>
  <si>
    <t>Avery® 8167 White Easy Peel Retun Address Labels; Inkjet, 1/2 x 1-3/4", 2000/Pack</t>
  </si>
  <si>
    <t>901-8167</t>
  </si>
  <si>
    <t>SH-PG0135</t>
  </si>
  <si>
    <t>4 x 6" Reclosable Static Shielding Bags - ESD</t>
  </si>
  <si>
    <t>S-2261</t>
  </si>
  <si>
    <t>SH-PG0136</t>
  </si>
  <si>
    <t>5 x 7" Reclosable Static Shielding Bags</t>
  </si>
  <si>
    <t>S-5306</t>
  </si>
  <si>
    <t>SH-PG0137</t>
  </si>
  <si>
    <t>12” x 24” X .004 Low Density Polyethylene Bags (Travelers)</t>
  </si>
  <si>
    <t>SH-PG0138</t>
  </si>
  <si>
    <t>Avery White Shipping Labels with TrueBlock Technology 18163, 2" x 4", Laser/Inkjet, 100pk</t>
  </si>
  <si>
    <t>SH-PG0139</t>
  </si>
  <si>
    <t>Laser Labels - White, 4 x 2"</t>
  </si>
  <si>
    <t>SH-PG0140</t>
  </si>
  <si>
    <t>Economy Bubble Roll - 24" x 750', 3⁄16", Perforated</t>
  </si>
  <si>
    <t>S-3928P</t>
  </si>
  <si>
    <t>SH-PG0141</t>
  </si>
  <si>
    <t>TAZ 6: Set of 4 Foam Corners, 1.5 lb. Density Expanded Polyethylene Foam, Black</t>
  </si>
  <si>
    <t>3080C</t>
  </si>
  <si>
    <t>SH-PG0142</t>
  </si>
  <si>
    <t>TAZ 6: Top Endcap Foam, 1.5 lb. Density Expanded Polyethylene Foam, Black</t>
  </si>
  <si>
    <t>3080A</t>
  </si>
  <si>
    <t>SH-PG0143</t>
  </si>
  <si>
    <t>TAZ 6: Bottom Endcap Foam, 1.5 lb. Density Expanded Polyethylene Foam, Black</t>
  </si>
  <si>
    <t>3080B</t>
  </si>
  <si>
    <t>SH-PG0144</t>
  </si>
  <si>
    <t>6 x 6" Reclosable Static Shielding Bags 100/carton</t>
  </si>
  <si>
    <t>S-7624</t>
  </si>
  <si>
    <t>SH-PG0145</t>
  </si>
  <si>
    <t>Uline Industrial Tape - 2 Mil, 3" x 110 yds, Clear</t>
  </si>
  <si>
    <t>S-445</t>
  </si>
  <si>
    <t>SH-PG0146</t>
  </si>
  <si>
    <t>Mini, Small Smooth Rod Foam Block v2, Medium, Grey 2.0# Polyethylene 2 1/4" x 1 ¼"</t>
  </si>
  <si>
    <t>3007T</t>
  </si>
  <si>
    <t>SH-PG0147</t>
  </si>
  <si>
    <t>Mini, Long Smooth Rod Foam Block v2, Medium, Grey 2.0# Polyethylene 5 3/4" x 1 ¼"</t>
  </si>
  <si>
    <t>3007U</t>
  </si>
  <si>
    <t>SH-PG0149</t>
  </si>
  <si>
    <t>SH-PG0150</t>
  </si>
  <si>
    <t>Mini, Long Smooth Rod Foam Block v2, Medium, Grey 2.0# Polyethylene 5" x 1 ¼"</t>
  </si>
  <si>
    <t>SH-SE0001</t>
  </si>
  <si>
    <t>Amazon Outgoing Shipping</t>
  </si>
  <si>
    <t>SH-SE0002</t>
  </si>
  <si>
    <t>Canada Post Expedited Parcel Shipping</t>
  </si>
  <si>
    <t>SH-SE0003</t>
  </si>
  <si>
    <t>FedEx 2nd Day Outgoing Shipping</t>
  </si>
  <si>
    <t>SH-SE0004</t>
  </si>
  <si>
    <t>FedEx International Shipping</t>
  </si>
  <si>
    <t>SH-SE0005</t>
  </si>
  <si>
    <t>FedEx Express Saver Shipping</t>
  </si>
  <si>
    <t>SH-SE0006</t>
  </si>
  <si>
    <t>FedEx First Overnight Shipping</t>
  </si>
  <si>
    <t>SH-SE0007</t>
  </si>
  <si>
    <t>FedEx Ground Outgoing Shipping</t>
  </si>
  <si>
    <t>SH-SE0008</t>
  </si>
  <si>
    <t>FedEx Home Delivery Shipping</t>
  </si>
  <si>
    <t>SH-SE0009</t>
  </si>
  <si>
    <t>FedEx Standard Overnight Outgoing Shipping</t>
  </si>
  <si>
    <t>SH-SE0010</t>
  </si>
  <si>
    <t>Outgoing Shipping &amp; Handling</t>
  </si>
  <si>
    <t>SH-SE0011</t>
  </si>
  <si>
    <t>PARCELFORCE EXPRESS SHIPPING</t>
  </si>
  <si>
    <t>SH-SE0012</t>
  </si>
  <si>
    <t>PUROLATOR GROUND SHIPPING</t>
  </si>
  <si>
    <t>SH-SE0013</t>
  </si>
  <si>
    <t>Royal Mail Airsure</t>
  </si>
  <si>
    <t>SH-SE0014</t>
  </si>
  <si>
    <t>The Feet Courier Boulder</t>
  </si>
  <si>
    <t>SH-SE0015</t>
  </si>
  <si>
    <t>The Feet Courier Denver E,W,S</t>
  </si>
  <si>
    <t>SH-SE0016</t>
  </si>
  <si>
    <t>The Feet Courier Ft. Collins/Windsor</t>
  </si>
  <si>
    <t>SH-SE0017</t>
  </si>
  <si>
    <t>The Feet Courier Greeley</t>
  </si>
  <si>
    <t>SH-SE0018</t>
  </si>
  <si>
    <t>The Feet Courier Longmont</t>
  </si>
  <si>
    <t>SH-SE0019</t>
  </si>
  <si>
    <t>The Feet Courier Loveland</t>
  </si>
  <si>
    <t>SH-SE0020</t>
  </si>
  <si>
    <t>TNT Pakket International Shipping</t>
  </si>
  <si>
    <t>SH-SE0021</t>
  </si>
  <si>
    <t>TNT Pakket Outgoing Shipping</t>
  </si>
  <si>
    <t>SH-SE0022</t>
  </si>
  <si>
    <t>UPS 2nd Day Air Outgoing Shipping</t>
  </si>
  <si>
    <t>SH-SE0023</t>
  </si>
  <si>
    <t>UPS Ground Incoming Shipping</t>
  </si>
  <si>
    <t>SH-SE0024</t>
  </si>
  <si>
    <t>UPS Ground Outgoing Shipping</t>
  </si>
  <si>
    <t>SH-SE0025</t>
  </si>
  <si>
    <t>UPS Next Day Air Incoming Shipping</t>
  </si>
  <si>
    <t>SH-SE0026</t>
  </si>
  <si>
    <t>UPS Standard International Outgoing Shipping</t>
  </si>
  <si>
    <t>SH-SE0027</t>
  </si>
  <si>
    <t>UPS Worldwide Express Outgoing Shipping</t>
  </si>
  <si>
    <t>SH-SE0028</t>
  </si>
  <si>
    <t>USPS Express International Outgoing Shipping</t>
  </si>
  <si>
    <t>SH-SE0029</t>
  </si>
  <si>
    <t>USPS Express Outgoing Shipping</t>
  </si>
  <si>
    <t>SH-SE0030</t>
  </si>
  <si>
    <t>USPS First Class International Outgoing Shipping</t>
  </si>
  <si>
    <t>SH-SE0031</t>
  </si>
  <si>
    <t>USPS First Class Outgoing Shipping</t>
  </si>
  <si>
    <t>SH-SE0032</t>
  </si>
  <si>
    <t>USPS Incoming Shipping</t>
  </si>
  <si>
    <t>SH-SE0033</t>
  </si>
  <si>
    <t>USPS Overnight Outgoing Shipping</t>
  </si>
  <si>
    <t>SH-SE0034</t>
  </si>
  <si>
    <t>USPS Priority Commercial Outgoing Shipping</t>
  </si>
  <si>
    <t>SH-SE0035</t>
  </si>
  <si>
    <t>USPS Priority Mail International Outgoing Shipping</t>
  </si>
  <si>
    <t>SH-SE0036</t>
  </si>
  <si>
    <t>USPS Priority Outgoing Shipping</t>
  </si>
  <si>
    <t>SH-SE0037</t>
  </si>
  <si>
    <t>Amazon Prime One Day Shipping</t>
  </si>
  <si>
    <t>SH-SE0038</t>
  </si>
  <si>
    <t>FedEx Freight Priority Incoming Shipping</t>
  </si>
  <si>
    <t>SH-SE0039</t>
  </si>
  <si>
    <t>FedEx Standard Overnight Incoming Shipping</t>
  </si>
  <si>
    <t>SH-SE0040</t>
  </si>
  <si>
    <t>Misc Incoming Shipping</t>
  </si>
  <si>
    <t>SH-SE0041</t>
  </si>
  <si>
    <t>PUROLATOR EXPRESS SHIPPING</t>
  </si>
  <si>
    <t>SH-SE0042</t>
  </si>
  <si>
    <t>USPS Priority Small Flat Rate Box Outgoing Shipping</t>
  </si>
  <si>
    <t>SH-SE0043</t>
  </si>
  <si>
    <t>UPS 3 Day Select Outgoing Shipping</t>
  </si>
  <si>
    <t>SH-SE0044</t>
  </si>
  <si>
    <t>FedEx Standard Incoming Shipping</t>
  </si>
  <si>
    <t>SH-SE0045</t>
  </si>
  <si>
    <t>UPS Next Day Air Outgoing Shipping</t>
  </si>
  <si>
    <t>SH-SE0046</t>
  </si>
  <si>
    <t>UPS RETURNED SHIPMENT FEE</t>
  </si>
  <si>
    <t>SH-SE0047</t>
  </si>
  <si>
    <t>DHL Incoming Shipping</t>
  </si>
  <si>
    <t>SH-SE0048</t>
  </si>
  <si>
    <t>Hermes Standard Outgoing Shipping</t>
  </si>
  <si>
    <t>SH-SE0049</t>
  </si>
  <si>
    <t>DHL Outgoing Shipping</t>
  </si>
  <si>
    <t>SH-SE0050</t>
  </si>
  <si>
    <t>Fedex Priority Overnight Shipping</t>
  </si>
  <si>
    <t>SH-SE0051</t>
  </si>
  <si>
    <t>FedEx 2nd Day Incoming Shipping</t>
  </si>
  <si>
    <t>SH-SE0052</t>
  </si>
  <si>
    <t>FedEx Ground Incoming Shipping</t>
  </si>
  <si>
    <t>SH-SE0053</t>
  </si>
  <si>
    <t>FedEx Freight Priority Outgoing Shipping</t>
  </si>
  <si>
    <t>SH-SE0054</t>
  </si>
  <si>
    <t>FedEx Freight Economy Shipping</t>
  </si>
  <si>
    <t>SH-SE0055</t>
  </si>
  <si>
    <t>FedEx 2nd Day AM</t>
  </si>
  <si>
    <t>SH-SE0056</t>
  </si>
  <si>
    <t>UPS 2nd Day Air Incoming Shipping</t>
  </si>
  <si>
    <t>SH-SE0057</t>
  </si>
  <si>
    <t>Australia Post Ground Parcel</t>
  </si>
  <si>
    <t>SH-SE0058</t>
  </si>
  <si>
    <t>Toll Ground Parcel</t>
  </si>
  <si>
    <t>SH-SE0059</t>
  </si>
  <si>
    <t>Star Track Australia Air Express</t>
  </si>
  <si>
    <t>SH-SE0060</t>
  </si>
  <si>
    <t>Australia Post Registered Post International Parcel</t>
  </si>
  <si>
    <t>SH-SE0061</t>
  </si>
  <si>
    <t>Fedex Smartpost</t>
  </si>
  <si>
    <t>SH-SE0062</t>
  </si>
  <si>
    <t>UPS Expedited</t>
  </si>
  <si>
    <t>SH-SE0063</t>
  </si>
  <si>
    <t>Royal Mail International</t>
  </si>
  <si>
    <t>SH-SE0064</t>
  </si>
  <si>
    <t>PARCELFORCE GLOBAL PRIORITY</t>
  </si>
  <si>
    <t>SH-SE0065</t>
  </si>
  <si>
    <t>UPS Worldwide Express Incoming Shipping</t>
  </si>
  <si>
    <t>ST-EL0001</t>
  </si>
  <si>
    <t>Clear Plastic Case - Wire Housings</t>
  </si>
  <si>
    <t>HH-CASE_DELUXE</t>
  </si>
  <si>
    <t>SV-PR0001</t>
  </si>
  <si>
    <t>Sample 3D Printed Part, less than 3" cube</t>
  </si>
  <si>
    <t>SV-TR0001</t>
  </si>
  <si>
    <t>3D Printer Training, Cluster</t>
  </si>
  <si>
    <t>SV-WR0001</t>
  </si>
  <si>
    <t>1 Year Extended Warranty</t>
  </si>
  <si>
    <t>SV-WR0003</t>
  </si>
  <si>
    <t>LulzBot Mini 1 Year Extended Warranty</t>
  </si>
  <si>
    <t>SV-WR0004</t>
  </si>
  <si>
    <t>LulzBot Mini 2 Year Extended Warranty</t>
  </si>
  <si>
    <t>SV-WR0005</t>
  </si>
  <si>
    <t>LulzBot Mini 3 Year Extended Warranty</t>
  </si>
  <si>
    <t>SV-WR0006</t>
  </si>
  <si>
    <t>LulzBot TAZ 1 Year Extended Warranty</t>
  </si>
  <si>
    <t>SV-WR0007</t>
  </si>
  <si>
    <t>LulzBot TAZ 2 Year Extended Warranty</t>
  </si>
  <si>
    <t>LulzBot TAZ 2 Year Extended Warranty (copy)</t>
  </si>
  <si>
    <t>SV-WR0008</t>
  </si>
  <si>
    <t>LulzBot TAZ 3 Year Extended Warranty</t>
  </si>
  <si>
    <t>SV-WR0009</t>
  </si>
  <si>
    <t>LulzBot TAZ 6, 1 Year Extended Warranty</t>
  </si>
  <si>
    <t>SV-WR0010</t>
  </si>
  <si>
    <t>LulzBot TAZ 6, 2 Year Extended Warranty</t>
  </si>
  <si>
    <t>SV-WR0011</t>
  </si>
  <si>
    <t>LulzBot TAZ 6, 3 Year Extended Warranty</t>
  </si>
  <si>
    <t>TL-CS0000</t>
  </si>
  <si>
    <t>Metric Carbide Two Flute End Mill, 10.0MM Mill Diameter, 10.0MM Shank Diameter, 22.0MM L of Cut</t>
  </si>
  <si>
    <t>8940A36</t>
  </si>
  <si>
    <t>TL-CS0001</t>
  </si>
  <si>
    <t>Akasa Heat Sink Adhesive Tape</t>
  </si>
  <si>
    <t>UMAKTAPE</t>
  </si>
  <si>
    <t>TL-CS0002</t>
  </si>
  <si>
    <t>Arctic Silver Thermal Epoxy</t>
  </si>
  <si>
    <t>TL-CS0003</t>
  </si>
  <si>
    <t>ArmsKeeper Glues: Maxi-Cure Extra Thick</t>
  </si>
  <si>
    <t>ARM05113</t>
  </si>
  <si>
    <t>TL-CS0003-old</t>
  </si>
  <si>
    <t>ArmsKeeper Glues: Maxi-Cure Extra Thick (OLD)</t>
  </si>
  <si>
    <t>TL-CS0004</t>
  </si>
  <si>
    <t>Clear Heat Shrink Tubing (Polyolefin) - Variety Pack (1ft)</t>
  </si>
  <si>
    <t>HH-Hs_C_VP</t>
  </si>
  <si>
    <t>TL-CS0005</t>
  </si>
  <si>
    <t>Cone Strainer</t>
  </si>
  <si>
    <t>TL-CS0006</t>
  </si>
  <si>
    <t>Duracell Alkaline Battery AAA Procell 1.5v</t>
  </si>
  <si>
    <t>177IN2400</t>
  </si>
  <si>
    <t>TL-CS0007</t>
  </si>
  <si>
    <t>Duracell Alkaline Battery, AA, Procell, 1.5v</t>
  </si>
  <si>
    <t>177IN1500</t>
  </si>
  <si>
    <t>TL-CS0008</t>
  </si>
  <si>
    <t>Electrical Tape, colored</t>
  </si>
  <si>
    <t>TL-CS0009</t>
  </si>
  <si>
    <t>Fiberglass Tape Coated with Teflon (r) PTFE, Nonconductive, .005" Total Thickness, 1/2" W X 18 Yards</t>
  </si>
  <si>
    <t>76495A14</t>
  </si>
  <si>
    <t>TL-CS0010</t>
  </si>
  <si>
    <t>Lithium Grease</t>
  </si>
  <si>
    <t>TL-CS0010-old</t>
  </si>
  <si>
    <t>Lithium Grease (OLD)</t>
  </si>
  <si>
    <t>TL-CS0011</t>
  </si>
  <si>
    <t>Super Lube Oil with PTFE Teflon 51004 4oz Bottle</t>
  </si>
  <si>
    <t>TL-CS0012</t>
  </si>
  <si>
    <t>Loctite RTV Gasket Maker/Sealant 598 Black, 49 Pound Pail</t>
  </si>
  <si>
    <t>7479a24</t>
  </si>
  <si>
    <t>TL-CS0013</t>
  </si>
  <si>
    <t>(6641A42) Loctite RTV Silicone Gasket Maker, Number 59875, 10.15 oz (300 ml) Cartridge, Black</t>
  </si>
  <si>
    <t>6641A42</t>
  </si>
  <si>
    <t>TL-CS0014</t>
  </si>
  <si>
    <t>EMI/RFI-Shield Heat-Shrink Tubing, 1/2" ID Before, 1/4" ID After, 12" L, Black</t>
  </si>
  <si>
    <t>7937K24</t>
  </si>
  <si>
    <t>TL-CS0014-old</t>
  </si>
  <si>
    <t>EMI/RFI-Shield Heat-Shrink Tubing, 1/2" ID Before, 1/4" ID After, 12" L, Black (OLD)</t>
  </si>
  <si>
    <t>TL-CS0015</t>
  </si>
  <si>
    <t>EMI/RFI-Shield Heat-Shrink Tubing, 1/4" ID Before, 1/8" ID After, 12" L, Black</t>
  </si>
  <si>
    <t>7937K22</t>
  </si>
  <si>
    <t>TL-CS0015-old</t>
  </si>
  <si>
    <t>EMI/RFI-Shield Heat-Shrink Tubing, 1/4" ID Before, 1/8" ID After, 12" L, Black  (OLD)</t>
  </si>
  <si>
    <t>TL-CS0016</t>
  </si>
  <si>
    <t>EMI/RFI-Shield Heat-Shrink Tubing, 3/8" ID Before, 3/16" ID After, 12" L, Black</t>
  </si>
  <si>
    <t>7937K23</t>
  </si>
  <si>
    <t>TL-CS0016-old</t>
  </si>
  <si>
    <t>EMI/RFI-Shield Heat-Shrink Tubing, 3/8" ID Before, 3/16" ID After, 12" L, Black  (OLD)</t>
  </si>
  <si>
    <t>TL-CS0017</t>
  </si>
  <si>
    <t>EMI/RFI-Shield Heat-Shrink Tubing, 3/16" ID Before, 3/32" ID After, 12" L, Black</t>
  </si>
  <si>
    <t>7937K21</t>
  </si>
  <si>
    <t>TL-CS0017-old</t>
  </si>
  <si>
    <t>EMI/RFI-Shield Heat-Shrink Tubing, 3/16" ID Before, 3/32" ID After, 12" L, Black  (OLD)</t>
  </si>
  <si>
    <t>TL-CS0018</t>
  </si>
  <si>
    <t>Acetone - gallon</t>
  </si>
  <si>
    <t>TL-CS0019</t>
  </si>
  <si>
    <t>Air Filter - Filtrete 16 in. x 25 in. x 1 in. Ultra Allergen Reduction FPR 9</t>
  </si>
  <si>
    <t>TL-CS0020</t>
  </si>
  <si>
    <t>ANSELL HYFLEX® COATED GLOVE-L</t>
  </si>
  <si>
    <t>S-17134L</t>
  </si>
  <si>
    <t>TL-CS0021</t>
  </si>
  <si>
    <t>Blue Matte Acrylic Paint</t>
  </si>
  <si>
    <t>TL-CS0022</t>
  </si>
  <si>
    <t>Chemtronics Overcoat Pen</t>
  </si>
  <si>
    <t>237CH206</t>
  </si>
  <si>
    <t>TL-CS0023</t>
  </si>
  <si>
    <t>Circuitworks® Water Soluble Flux Dispensing Pen, 9 grams</t>
  </si>
  <si>
    <t>CW8300</t>
  </si>
  <si>
    <t>TL-CS0024</t>
  </si>
  <si>
    <t>Commercial Grade Pipe Thread Sealant Tape 50'L X 1/4" W, .0028" Thk, 0.5 G/CC Specific Gravity</t>
  </si>
  <si>
    <t>4591K11</t>
  </si>
  <si>
    <t>TL-CS0024-old</t>
  </si>
  <si>
    <t>Commercial Grade Pipe Thread Sealant Tape 50'L X 1/4" W, .0028" Thk, 0.5 G/CC Specific Gravity (OLD)</t>
  </si>
  <si>
    <t>TL-CS0025</t>
  </si>
  <si>
    <t>Conformal Coating Overcoat Pen Dispenser, Clear, 4.9 grams</t>
  </si>
  <si>
    <t>CW3300C</t>
  </si>
  <si>
    <t>TL-CS0026</t>
  </si>
  <si>
    <t>Conformal Coating Overcoat Pen Dispenser, Green, 4.9 grams</t>
  </si>
  <si>
    <t>CW3300G</t>
  </si>
  <si>
    <t>TL-CS0027</t>
  </si>
  <si>
    <t>Devcon 5 Minute Epoxy Gel - 25ml</t>
  </si>
  <si>
    <t>TL-CS0028</t>
  </si>
  <si>
    <t>Disposable Latex Glove, Powder Free, 13 Mils thickness, 12" length, Blue, X-Large, boxes of 50</t>
  </si>
  <si>
    <t>6072T94 X-LARGE</t>
  </si>
  <si>
    <t>TL-CS0029</t>
  </si>
  <si>
    <t>Disposable Latex Glove, Powder Free, 13 Mlls Thick, 12" length, Blue, Large, boxes of 50</t>
  </si>
  <si>
    <t>6072T94 LARGE</t>
  </si>
  <si>
    <t>TL-CS0030</t>
  </si>
  <si>
    <t>Disposable Respirator Mask, N95 Filter, Adjustable Nosepiece</t>
  </si>
  <si>
    <t>5450T52</t>
  </si>
  <si>
    <t>TL-CS0031</t>
  </si>
  <si>
    <t>Dow Corning 736 Heat-Resistant Silicone, 10.1 Ounce Cartridge, Red</t>
  </si>
  <si>
    <t>74515A33</t>
  </si>
  <si>
    <t>TL-CS0032</t>
  </si>
  <si>
    <t>DREMEL" DRUM SANDER BANDS *1/4" head diameter *1/8" shank, #431</t>
  </si>
  <si>
    <t>TL-CS0033</t>
  </si>
  <si>
    <t>"DREMEL" DRUM SANDER BANDS *1/4" head diameter *1/8" shank, #438</t>
  </si>
  <si>
    <t>TL-CS0034</t>
  </si>
  <si>
    <t>E/O Kilz Premium Primer QT</t>
  </si>
  <si>
    <t>TL-CS0035</t>
  </si>
  <si>
    <t>Electricians Tape, blk vinyl, 10 pk</t>
  </si>
  <si>
    <t>TL-CS0036</t>
  </si>
  <si>
    <t>Elmers Glue All 8oz</t>
  </si>
  <si>
    <t>TL-CS0037</t>
  </si>
  <si>
    <t>Elmers Spray Glue 11oz</t>
  </si>
  <si>
    <t>TL-CS0038</t>
  </si>
  <si>
    <t>Extra-High Temp Calcium Silicate Insulation 1/2" Thick, 12" X 12"</t>
  </si>
  <si>
    <t>9353K31</t>
  </si>
  <si>
    <t>TL-CS0039</t>
  </si>
  <si>
    <t>Extra-High Temp Calcium Silicate Insulation 1/2" Thick, 2" X 2"</t>
  </si>
  <si>
    <t>TL-CS0040</t>
  </si>
  <si>
    <t>Extreme-Temperature Pipe Sealant &amp; Threadlocker, 4 oz bottle, blue</t>
  </si>
  <si>
    <t>7604A55</t>
  </si>
  <si>
    <t>Consumable</t>
  </si>
  <si>
    <t>We have to purchase this as needed. 6 month shelf life – Bob Bowman will advise when to reorder this</t>
  </si>
  <si>
    <t>TL-CS0041</t>
  </si>
  <si>
    <t>Extreme-Temperature Pipe Sealant &amp; Threadlocker, 4 oz Bottle, Green</t>
  </si>
  <si>
    <t>7604A54</t>
  </si>
  <si>
    <t>TL-CS0042</t>
  </si>
  <si>
    <t>Five pack of carbon activated filters for the ZT-4-MIL fume extractor</t>
  </si>
  <si>
    <t>ZT-4-002</t>
  </si>
  <si>
    <t>TL-CS0043</t>
  </si>
  <si>
    <t>Flux Pen, 9g,Chemtronics CircuitWorks Water Soluble</t>
  </si>
  <si>
    <t>TL-CS0044</t>
  </si>
  <si>
    <t>Glue Histrght #90 16.25oz</t>
  </si>
  <si>
    <t>TL-CS0045</t>
  </si>
  <si>
    <t>Grease Monkey 100ct disposable</t>
  </si>
  <si>
    <t>TL-CS0046</t>
  </si>
  <si>
    <t>Grease Monkey Pro Cleaning Long Cuff PVC Coated Gloves - Large</t>
  </si>
  <si>
    <t>TL-CS0047</t>
  </si>
  <si>
    <t>Heat Resistant Silicone 3.0 oz tube, red (dow corning)</t>
  </si>
  <si>
    <t>74515A32</t>
  </si>
  <si>
    <t>TL-CS0048</t>
  </si>
  <si>
    <t>Homax #4/0 12 Pad Steel Wool, Super Fine Grade</t>
  </si>
  <si>
    <t>pkg, 12</t>
  </si>
  <si>
    <t>TL-CS0049</t>
  </si>
  <si>
    <t>Interior Paint</t>
  </si>
  <si>
    <t>TL-CS0050</t>
  </si>
  <si>
    <t>Isopropyl Alcohol, 99%, 1 Quart</t>
  </si>
  <si>
    <t>3190K811</t>
  </si>
  <si>
    <t>TL-CS0051</t>
  </si>
  <si>
    <t>J-B Weld Co. JB Kwik Quick-Setting Cold Weld Epoxy Adhesive</t>
  </si>
  <si>
    <t>TL-CS0052</t>
  </si>
  <si>
    <t>Lightweight Cartridge Respirator, Half-Facepiece for Organic Vapors, N95 Filter, Large</t>
  </si>
  <si>
    <t>5541T163</t>
  </si>
  <si>
    <t>TL-CS0053</t>
  </si>
  <si>
    <t>Lint Free Cotton Swab with 3/16" Tip and Wood Handle, 3" Long, 1000 per Package</t>
  </si>
  <si>
    <t>803-WCH</t>
  </si>
  <si>
    <t>TL-CS0054</t>
  </si>
  <si>
    <t>Pigskin Grain Leather Gloves</t>
  </si>
  <si>
    <t>TL-CS0055</t>
  </si>
  <si>
    <t>Precision Knife Replacement Blades Light and Medium Straight Cutting, packs of 5</t>
  </si>
  <si>
    <t>35435A12</t>
  </si>
  <si>
    <t>TL-CS0056</t>
  </si>
  <si>
    <t>Premium Sandpaper 100M</t>
  </si>
  <si>
    <t>TL-CS0057</t>
  </si>
  <si>
    <t>Replacement Cartridge for Organic Vapors, Packs of 6</t>
  </si>
  <si>
    <t>5541T42</t>
  </si>
  <si>
    <t>TL-CS0058</t>
  </si>
  <si>
    <t>Sandpaper 9X11 Fine 150#</t>
  </si>
  <si>
    <t>TL-CS0059</t>
  </si>
  <si>
    <t>Scotch Tough 1.88 in. x 30 yds. Duct Tape</t>
  </si>
  <si>
    <t>TL-CS0060</t>
  </si>
  <si>
    <t>Scotch Blue 1" Edge Lock</t>
  </si>
  <si>
    <t>TL-CS0061</t>
  </si>
  <si>
    <t>Scotch Blue 2" Painters</t>
  </si>
  <si>
    <t>Xylol Xylene 1 quart</t>
  </si>
  <si>
    <t>TL-CS0062</t>
  </si>
  <si>
    <t>Suave Spray</t>
  </si>
  <si>
    <t>TL-CS0063</t>
  </si>
  <si>
    <t>SubG General Purpose Resin, Indigo 1 Liter/1 KG</t>
  </si>
  <si>
    <t>TL-CS0064</t>
  </si>
  <si>
    <t>SubG General Purpose Resin, Yellow 1 Liter/1 KG</t>
  </si>
  <si>
    <t>TL-CS0065</t>
  </si>
  <si>
    <t>Swab, Foam/Cotton, Antistatic, 3/8" Diameter X 13/16" L Tip, Packs of 50</t>
  </si>
  <si>
    <t>7074T21</t>
  </si>
  <si>
    <t>TL-CS0066</t>
  </si>
  <si>
    <t>Swab, Foam/Cotton, Antistatic, 5/32" Diameter X 5/8" L Tip, Packs of 50</t>
  </si>
  <si>
    <t>7074T22</t>
  </si>
  <si>
    <t>TL-CS0067</t>
  </si>
  <si>
    <t>Uncolored SubG General Purpose Resin 1 Liter/1 KG</t>
  </si>
  <si>
    <t>TL-CS0068</t>
  </si>
  <si>
    <t>Utility Razor-Blade Scraper, Includes 5 Steel Blades, 4-1/2" Overall Length</t>
  </si>
  <si>
    <t>7070A22</t>
  </si>
  <si>
    <t>TL-CS0069</t>
  </si>
  <si>
    <t>Vibra-TITE 9072 Nickel Anti-Seize Compound Lubricant, 2600 Degree F Maximum Temp, 8ml Tube</t>
  </si>
  <si>
    <t>TL-CS0070</t>
  </si>
  <si>
    <t>Weller Dry Tip Cleaner Replacement, Brass 2 pack</t>
  </si>
  <si>
    <t>TL-CS0071</t>
  </si>
  <si>
    <t>Weller Edsyn Tip Tinner &amp; Cleaner, Lead Free, 1/2 oz</t>
  </si>
  <si>
    <t>TL-CS0072</t>
  </si>
  <si>
    <t>Weller Soldering Stand/Sponge</t>
  </si>
  <si>
    <t>237SO511</t>
  </si>
  <si>
    <t>TL-CS0073</t>
  </si>
  <si>
    <t>Replacement Filters for Bench-Top Fume Exhauster, packs of 3</t>
  </si>
  <si>
    <t>pkg, 3</t>
  </si>
  <si>
    <t>4518T49</t>
  </si>
  <si>
    <t>TL-CS0074</t>
  </si>
  <si>
    <t>ANSELL HYFLEX® COATED PALM GLOVES-S</t>
  </si>
  <si>
    <t>S-17134BL-S</t>
  </si>
  <si>
    <t>TL-CS0075</t>
  </si>
  <si>
    <t>ANSELL HYFLEX® COATED PALM GLOVES-M</t>
  </si>
  <si>
    <t>S-17134BL-M</t>
  </si>
  <si>
    <t>TL-CS0076</t>
  </si>
  <si>
    <t>ANSELL HYFLEX® COATED PALM GLOVES-XL</t>
  </si>
  <si>
    <t>S-17134BL-X</t>
  </si>
  <si>
    <t>TL-CS0077</t>
  </si>
  <si>
    <t>(8694K117) Weather-Resistant Neoprene/EPDM/SBR Foam, Adhesive-Back, 1/8" Thick, 1/4" Width, 50'L</t>
  </si>
  <si>
    <t>8694K117</t>
  </si>
  <si>
    <t>TL-CS0078</t>
  </si>
  <si>
    <t>Rigid HDPE Polyethylene Marine Grade Sheet  1/4" Thick, 12" x 12", Black</t>
  </si>
  <si>
    <t>9785T112</t>
  </si>
  <si>
    <t>TL-CS0079</t>
  </si>
  <si>
    <t>(8694K131) Weather-Resistant Neoprene/EPDM/SBR Foam, Adhesive-Back, 1/4" Thick, 1/4" W, 50' Length</t>
  </si>
  <si>
    <t>8694K131</t>
  </si>
  <si>
    <t>TL-CS0080</t>
  </si>
  <si>
    <t>Glove, XL, Cut Resistant, Ansell Hyflex 11-624</t>
  </si>
  <si>
    <t>S-19246X</t>
  </si>
  <si>
    <t>TL-CS0081</t>
  </si>
  <si>
    <t>Glove, L, Cut Resistant, Ansell Hyflex 11-624</t>
  </si>
  <si>
    <t>S19246L</t>
  </si>
  <si>
    <t>TL-CS0082</t>
  </si>
  <si>
    <t>Glove, M, Cut Resistant, Ansell Hyflex 11-624</t>
  </si>
  <si>
    <t>S-19246M</t>
  </si>
  <si>
    <t>TL-CS0083</t>
  </si>
  <si>
    <t>Interference-Shielding Heat-Shrink Tubing, 3/16" ID Before, 3/32" ID After, 48" L, Black</t>
  </si>
  <si>
    <t>7937K31</t>
  </si>
  <si>
    <t>Techflex</t>
  </si>
  <si>
    <t>H2C0.19BK</t>
  </si>
  <si>
    <t>Mcmaster 7937K31</t>
  </si>
  <si>
    <t>TL-CS0083-old</t>
  </si>
  <si>
    <t>TL-CS0085</t>
  </si>
  <si>
    <t>Loctite Super Glue, 2g</t>
  </si>
  <si>
    <t>TL-CS0086</t>
  </si>
  <si>
    <t>(8694K126) Weather-Resistant Neoprene/EPDM/SBR Foam, Adhesive-Back, 3/16" Thick, 5/8" Width, 50'L</t>
  </si>
  <si>
    <t>TL-CS0087</t>
  </si>
  <si>
    <t>Glove, Nitrile, Powder free, Large</t>
  </si>
  <si>
    <t>DONTUSE-box</t>
  </si>
  <si>
    <t>TL-CS0088</t>
  </si>
  <si>
    <t>Glove, Nitrile, Powder free, X Large</t>
  </si>
  <si>
    <t>TL-CS0089</t>
  </si>
  <si>
    <t>Glove, Nitrile, Powder free, Medium</t>
  </si>
  <si>
    <t>TL-CS0090</t>
  </si>
  <si>
    <t>Glove, Nitrile, Powder free, Small</t>
  </si>
  <si>
    <t>TL-CS0091</t>
  </si>
  <si>
    <t>Glove, Antistat, Maxiflex Ultimate, Small</t>
  </si>
  <si>
    <t>TL-CS0092</t>
  </si>
  <si>
    <t>Glove, Antistat, Maxiflex Ultimate, Medium</t>
  </si>
  <si>
    <t>TL-CS0093</t>
  </si>
  <si>
    <t>Glove, Antistat, Maxiflex Ultimate, Large</t>
  </si>
  <si>
    <t>TL-CS0094</t>
  </si>
  <si>
    <t>Glove, Antistat, Maxiflex Ultimate, X Large</t>
  </si>
  <si>
    <t>TL-CS0095</t>
  </si>
  <si>
    <t>Electrical Tape, Vinyl, 3/4” (19mm) wide</t>
  </si>
  <si>
    <t>TL-CS0096</t>
  </si>
  <si>
    <t>Acetone - Quart</t>
  </si>
  <si>
    <t>TL-CS0097</t>
  </si>
  <si>
    <t>28W BULB FOR ILLUM MAGNIFIER</t>
  </si>
  <si>
    <t>h-2017</t>
  </si>
  <si>
    <t>TL-CS0098</t>
  </si>
  <si>
    <t>Helmar Craft and Hobby PVA Glue, 8.45 Fluid Ounce</t>
  </si>
  <si>
    <t>TL-CS0099</t>
  </si>
  <si>
    <t>Hot glue</t>
  </si>
  <si>
    <t>TL-CS0099-old</t>
  </si>
  <si>
    <t>Hot glue (OLD)</t>
  </si>
  <si>
    <t>TL-CS0100</t>
  </si>
  <si>
    <t>Liquid Nails 4oz. Clear Small Projects Silicone Adhesive</t>
  </si>
  <si>
    <t>TL-CS0101</t>
  </si>
  <si>
    <t>Elmer's Disappearing Purple School Glue Sticks, .21 oz, 2 Pack (E522)</t>
  </si>
  <si>
    <t>TL-CS0102</t>
  </si>
  <si>
    <t>UHU Glue Stick 1.41 oz., Clear/White</t>
  </si>
  <si>
    <t>23822-0130</t>
  </si>
  <si>
    <t>TL-CS0103</t>
  </si>
  <si>
    <t>Duracell® Alkaline "AA" Batteries; 24-Pack</t>
  </si>
  <si>
    <t>pkg, 24</t>
  </si>
  <si>
    <t>901-867474</t>
  </si>
  <si>
    <t>TL-CS0104</t>
  </si>
  <si>
    <t>Duracell® Alkaline "D" Batteries; 8-Pack</t>
  </si>
  <si>
    <t>pkg, 8</t>
  </si>
  <si>
    <t>901-MN13RT8Z</t>
  </si>
  <si>
    <t>TL-CS0105</t>
  </si>
  <si>
    <t>Loctite® 242 Threadlocker Med Strength 50 ML Bottle</t>
  </si>
  <si>
    <t>S-13779</t>
  </si>
  <si>
    <t>TL-CS0106</t>
  </si>
  <si>
    <t>Loctite® 222MS Threadlocker Low Strength 50 ML Bottle</t>
  </si>
  <si>
    <t>S-13778</t>
  </si>
  <si>
    <t>TL-CS0107</t>
  </si>
  <si>
    <t>Loctite® 262™ Threadlocker High Strength 50ML Bottle</t>
  </si>
  <si>
    <t>91458A180</t>
  </si>
  <si>
    <t>TL-CS0108</t>
  </si>
  <si>
    <t>Elmer's Disappearing Purple School Glue Sticks, .24 oz each, 60-Pack (E503)</t>
  </si>
  <si>
    <t>TL-CS0109</t>
  </si>
  <si>
    <t>Scotch Outdoor Mounting Tape, Black</t>
  </si>
  <si>
    <t>TL-CS0110</t>
  </si>
  <si>
    <t>Hard Off-White S2 Felt Sheet, 1/8" Thick, 12" X12", S2-24, Plain Backed</t>
  </si>
  <si>
    <t>8759K31</t>
  </si>
  <si>
    <t>TL-CS0111</t>
  </si>
  <si>
    <t>Extreme-Temperature Silicone Rubber, 3/16" Thick, 1/2" Width, 36" Length, Orange/Red</t>
  </si>
  <si>
    <t>7665K33</t>
  </si>
  <si>
    <t>TL-CS0112</t>
  </si>
  <si>
    <t>Firm White Polyester Felt Strip, 1/4" Thick, 1" Width, Plain Back</t>
  </si>
  <si>
    <t>TL-CS0113</t>
  </si>
  <si>
    <t>16x25x1 (15.5x24.5) SUPERFLOW BLUE Permanent Washable High Performance Air Filter</t>
  </si>
  <si>
    <t>TL-CS0114</t>
  </si>
  <si>
    <t>Lucas Oil 10533-12PK White Lithium Grease EZ Squeeze Tube - 8 oz., (Case of 12)</t>
  </si>
  <si>
    <t>10533-12PK</t>
  </si>
  <si>
    <t>TL-CS0115</t>
  </si>
  <si>
    <t>5 Gallon DYKEM[REG] Metal Can Acetone</t>
  </si>
  <si>
    <t>TL-CS0116</t>
  </si>
  <si>
    <t>UHU Stic Glue Sticks, Clr 0.75oz</t>
  </si>
  <si>
    <t>23822-0030</t>
  </si>
  <si>
    <t>TL-CS0117</t>
  </si>
  <si>
    <t>Elmer's Glue Sticks, .77oz</t>
  </si>
  <si>
    <t>23810-1020</t>
  </si>
  <si>
    <t>TL-CS0118</t>
  </si>
  <si>
    <t>(OLD) Commercial Grade Pipe Thread Sealant Tape (Use TL-CS0024)</t>
  </si>
  <si>
    <t>TL-CS0119</t>
  </si>
  <si>
    <t>Interference-Shielding Heat-Shrink Tubing, 1/2" ID Before, 1/4" ID After, 48" Long, Black</t>
  </si>
  <si>
    <t>7937K34</t>
  </si>
  <si>
    <t>TL-CS0120</t>
  </si>
  <si>
    <t>Mobil Oil, SHC 630 Synthetic Gear Oil, ISO 220, SAE 90, 32-oz.</t>
  </si>
  <si>
    <t>2158K65</t>
  </si>
  <si>
    <t>TL-CS0121</t>
  </si>
  <si>
    <t>RUST-OLEUM 15-oz. Flat Black Aerosol Paint</t>
  </si>
  <si>
    <t>TL-CS0122</t>
  </si>
  <si>
    <t>RUST-OLEUM 15-oz. Aluminum Spray Primer</t>
  </si>
  <si>
    <t>TL-CS0123</t>
  </si>
  <si>
    <t>RUST-OLEUM 15-oz. Flat Gray Aerosol Primer</t>
  </si>
  <si>
    <t>TL-CS0124</t>
  </si>
  <si>
    <t>RUST-OLEUM 15-oz. PRO Hi Gloss Black Spray Paint</t>
  </si>
  <si>
    <t>TL-CS0125</t>
  </si>
  <si>
    <t>Rust-Oleum Painter's Touch 2X12 oz. Satin Eden General Purpose Spray Paint</t>
  </si>
  <si>
    <t>TL-CS0126</t>
  </si>
  <si>
    <t>RUST-OLEUM 12 oz. Protective Enamel Gloss Sail Blue Spray Paint</t>
  </si>
  <si>
    <t>TL-CS0127</t>
  </si>
  <si>
    <t>Quick Color 10-oz. Gloss White General Purpose Aerosol Paint</t>
  </si>
  <si>
    <t>TL-CS0128</t>
  </si>
  <si>
    <t>Sandpapers, different sizes</t>
  </si>
  <si>
    <t>TL-CS0129</t>
  </si>
  <si>
    <t>Interference-Shielding Heat-Shrink Tubing, 3/8" ID Before, 3/16" ID After, 48" Long, Black</t>
  </si>
  <si>
    <t>H2C0.38BK</t>
  </si>
  <si>
    <t>H2C0-38BK</t>
  </si>
  <si>
    <t>Mcmaster 7937K33</t>
  </si>
  <si>
    <t>TL-CS0130</t>
  </si>
  <si>
    <t>TAPE TRANSFER ADHESIVE 12X12"</t>
  </si>
  <si>
    <t>3M9720-ND</t>
  </si>
  <si>
    <t>TL-CS0131</t>
  </si>
  <si>
    <t>Disposable Button/Coin Cell Battery, Alkaline, 1.5V, .46" Diameter x .21" High, #V13GA,#LR44</t>
  </si>
  <si>
    <t>7604K74</t>
  </si>
  <si>
    <t>TL-CS0132</t>
  </si>
  <si>
    <t>99% Isopropyl Alcohol - 1 Gallon Bottle</t>
  </si>
  <si>
    <t>S-17475</t>
  </si>
  <si>
    <t>TL-CS0133</t>
  </si>
  <si>
    <t>Microflex ® NeoPro ® Polychloroprene Powder-Free Disposable Gloves - X-Large Green - Box of 100 Gloves - NPG-888-XL</t>
  </si>
  <si>
    <t>8552T1 (XL)</t>
  </si>
  <si>
    <t>TL-CS0134</t>
  </si>
  <si>
    <t>Microflex ® NeoPro ® Polychloroprene Powder-Free Disposable Gloves - Large Green - Box of 100 Gloves - NPG-888-L</t>
  </si>
  <si>
    <t>8552T1 (L)</t>
  </si>
  <si>
    <t>TL-CS0135</t>
  </si>
  <si>
    <t>Saunders UHU Glue Stick, 1.41 oz., White, Pack of 12</t>
  </si>
  <si>
    <t>TL-CS0136</t>
  </si>
  <si>
    <t>Flame-Retardant Heat-Shrink Tubing, 0.21" ID Before Shrinking</t>
  </si>
  <si>
    <t>TL-CS0138</t>
  </si>
  <si>
    <t>Curad Nitrile Powder-Free Exam Gloves, 100 count</t>
  </si>
  <si>
    <t>TL-CS0139</t>
  </si>
  <si>
    <t>Extreme-Temperature Silicone Rubber 1/4" Thick, 24" x 24" - 40A</t>
  </si>
  <si>
    <t>8632K56</t>
  </si>
  <si>
    <t>TL-CS0140</t>
  </si>
  <si>
    <t>Loctite® 290 Threadlocker, 1.69 oz.</t>
  </si>
  <si>
    <t>91458A119</t>
  </si>
  <si>
    <t>TL-CS0141</t>
  </si>
  <si>
    <t>SME 7050 Synthetic Compressor Oil SJ-27 Compatible 24oz</t>
  </si>
  <si>
    <t>SME7050</t>
  </si>
  <si>
    <t>TL-CS0142</t>
  </si>
  <si>
    <t>3M-AP115 Silane Glass Treatment Clear, 4oz, 20 per Case</t>
  </si>
  <si>
    <t>AP115 - 00051115234781</t>
  </si>
  <si>
    <t>TL-CS0144</t>
  </si>
  <si>
    <t>Microflex ® NeoPro ® Polychloroprene Powder-Free Disposable Gloves - Medium Green - Box of 100 Gloves - NPG-888-M</t>
  </si>
  <si>
    <t>NPG-888--M</t>
  </si>
  <si>
    <t>TL-CS0145</t>
  </si>
  <si>
    <t>Grip-N™ Hot Mill Gloves</t>
  </si>
  <si>
    <t>S-19220</t>
  </si>
  <si>
    <t>TL-CS0146</t>
  </si>
  <si>
    <t>Gloves, Unlined Welding 12.25"</t>
  </si>
  <si>
    <t>TL-CS0147</t>
  </si>
  <si>
    <t>Goof Off Heavy duty cleaner(22 oz)</t>
  </si>
  <si>
    <t>TL-CS0148</t>
  </si>
  <si>
    <t>Desolvant Cleaner Trigger 12 oz</t>
  </si>
  <si>
    <t>TL-CS0149</t>
  </si>
  <si>
    <t>Filters for Quatro Fresh-Air Series-AF600/1000 Dust Prefilter F007 (Box of 8)</t>
  </si>
  <si>
    <t>854-2103</t>
  </si>
  <si>
    <t>TL-CS0150</t>
  </si>
  <si>
    <t>Filters for Quatro Fresh-Air Series-AF1000 Hi Capacity Filter F015</t>
  </si>
  <si>
    <t>854-2107</t>
  </si>
  <si>
    <t>TL-CS0151</t>
  </si>
  <si>
    <t>Filters for Quatro Fresh-Air Series-AF1000 HEPA Filter F006</t>
  </si>
  <si>
    <t>854-2181</t>
  </si>
  <si>
    <t>TL-CS0152</t>
  </si>
  <si>
    <t>Quatro Solderpure, Parts-Media Refill for Solder &amp; Wax Model</t>
  </si>
  <si>
    <t>854-1409</t>
  </si>
  <si>
    <t>TL-CS0153</t>
  </si>
  <si>
    <t>Antistatic Super-Cushioning Polyurethane Foam</t>
  </si>
  <si>
    <t>87035K44</t>
  </si>
  <si>
    <t>TL-CS0154</t>
  </si>
  <si>
    <t>Steel Wool Grade #3, Rhodes America</t>
  </si>
  <si>
    <t>TL-CS0155</t>
  </si>
  <si>
    <t>ATG 34-845/M MaxiFlex Endurance - Nylon, Micro-Foam Nitrile 3/4 Grip Gloves - Black/Gray - Medium - 12 /Pack</t>
  </si>
  <si>
    <t>TL-CS0156</t>
  </si>
  <si>
    <t>Battery, Disposable Lithium Button/Coin Cell, 3 Volts, .79" Diameter x .13" Height, CR2032</t>
  </si>
  <si>
    <t>TL-CS0157</t>
  </si>
  <si>
    <t>Graphite Lubricant, 3pk</t>
  </si>
  <si>
    <t>TL-CS0158</t>
  </si>
  <si>
    <t>Felt Pads, 1-1/2 in. Heavy Duty Self-Adhesive Felt Pads (24 per Pack)</t>
  </si>
  <si>
    <t>TL-CS0159</t>
  </si>
  <si>
    <t>ScotchBlue Painter's Tape, Multi-Use, 1.88-Inch by 60-Yard, 6-Roll</t>
  </si>
  <si>
    <t>TL-CS0160</t>
  </si>
  <si>
    <t>Silly Putty (Pack of 6)Crayola</t>
  </si>
  <si>
    <t>TL-CS0161</t>
  </si>
  <si>
    <t>Antistatic Super-Cushioning Polyurethane Foam, 3/8" Thick, 24" x 24"</t>
  </si>
  <si>
    <t>87035K43</t>
  </si>
  <si>
    <t>TL-CS0162</t>
  </si>
  <si>
    <t>TAPE, Red Vinyl 3226 Scotch stucco tape, 2 X 60</t>
  </si>
  <si>
    <t>10810-DL-2W</t>
  </si>
  <si>
    <t>TL-CS0163</t>
  </si>
  <si>
    <t>ScotchBlue 1.88 in. x 60 yds. Original Multi-Use Painter's Tape</t>
  </si>
  <si>
    <t>TL-CS0164</t>
  </si>
  <si>
    <t>Replacement Blade assembly for Poly Bag Sealer</t>
  </si>
  <si>
    <t>H-1256-BHOLD</t>
  </si>
  <si>
    <t>TL-CS0165</t>
  </si>
  <si>
    <t>All-in-1 Multi Nozzle Sprayer, 2 gal.</t>
  </si>
  <si>
    <t>TL-CS0166</t>
  </si>
  <si>
    <t>Germicidal Bleach, 121 oz.</t>
  </si>
  <si>
    <t>TL-CS0167</t>
  </si>
  <si>
    <t>Duracell Coppertop Alkaline Batteries AA - 48 pk</t>
  </si>
  <si>
    <t>TL-CS0168</t>
  </si>
  <si>
    <t>Flanders PrecisionAire 81255.021625 16 by 25 by 2 Pleat Charcoal Air Filter, 12-Pack</t>
  </si>
  <si>
    <t>TL-CS0169</t>
  </si>
  <si>
    <t>Loctite® Threadlocker 220, 0.34 oz. Bottle</t>
  </si>
  <si>
    <t>1810A315</t>
  </si>
  <si>
    <t xml:space="preserve">2/3/16 per Mickey I am adding this to the BOM in replace of TL-CS0140 but I do not show TL-CS0140 was ever on this BOM.TS    ** PLEASE JUST ORDER THIS AS NEEDED DUE TO EXPIRATION DATES VS. CONSUMPTION.TS)  </t>
  </si>
  <si>
    <t>TL-CS0170</t>
  </si>
  <si>
    <t>Brush for H-725 &amp; H-1036 Tape Dispensers</t>
  </si>
  <si>
    <t>H-725B</t>
  </si>
  <si>
    <t>TL-CS0171</t>
  </si>
  <si>
    <t>Micron Glass Bead, 3 lb. bottle</t>
  </si>
  <si>
    <t>PD1004-3</t>
  </si>
  <si>
    <t>TL-CS0172</t>
  </si>
  <si>
    <t>Lucas Oil 10533 White Lithium Grease - 8 oz. Squeeze Tube</t>
  </si>
  <si>
    <t>TL-CS0174</t>
  </si>
  <si>
    <t>Microflex ® NeoPro ® Polychloroprene Powder-Free Disposable Gloves,  6.5 Mils Thick, 9-1/2" Long, Small,packs of 100</t>
  </si>
  <si>
    <t>8552T1 (S)</t>
  </si>
  <si>
    <t>TL-CS0175</t>
  </si>
  <si>
    <t>Acid-Resistant Latex Gloves, 20 Mils Thick, 12" Long, Blue, Flocked, Size Large pk/6</t>
  </si>
  <si>
    <t>5306T17</t>
  </si>
  <si>
    <t>TL-CS0176</t>
  </si>
  <si>
    <t>Extra-High Temperature Ceramic Insulation Strip, 1/32" Thick, 1" x 25' roll</t>
  </si>
  <si>
    <t>4057K1</t>
  </si>
  <si>
    <t>TL-CS0177</t>
  </si>
  <si>
    <t>3M Pro-Pak Emery Cloth, Fine Grit, 9-Inch by 11-Inch</t>
  </si>
  <si>
    <t>11694NA</t>
  </si>
  <si>
    <t>TL-CS0178</t>
  </si>
  <si>
    <t>Coyote Urine</t>
  </si>
  <si>
    <t>TL-CS0179</t>
  </si>
  <si>
    <t>Critter Ridder, Havahart 2 LB Shaker</t>
  </si>
  <si>
    <t>HVA-3142</t>
  </si>
  <si>
    <t>TL-CS0180</t>
  </si>
  <si>
    <t>Flanders Pre Pleat AC - 16'' x 25'' x 2'' - Carbon Slurry Non-Dusting Carbon Pleat Odor Control Filter</t>
  </si>
  <si>
    <t>TL-CS0181</t>
  </si>
  <si>
    <t>Loctite® Instant-Bonding Adhesive, #409, 0.1 oz. Tube</t>
  </si>
  <si>
    <t>7608A56</t>
  </si>
  <si>
    <t>TL-CS0182</t>
  </si>
  <si>
    <t>Loctite Liquid Professional Super Glue 20-Gram Bottle</t>
  </si>
  <si>
    <t>TL-CS0183</t>
  </si>
  <si>
    <t>Static-Dissipative Glove, Nitrile Coated Nylon Blend, White/Gray, Large</t>
  </si>
  <si>
    <t>7838T11</t>
  </si>
  <si>
    <t>TL-CS0184</t>
  </si>
  <si>
    <t>Static-Dissipative Glove, Nitrile Coated Nylon Blend, White/Gray, X-Large</t>
  </si>
  <si>
    <t>TL-HD0000</t>
  </si>
  <si>
    <t>Metric Hex Driver, 2.5 mm Hex, 2-15/16" Blade Length, 6-1/8" L Overall</t>
  </si>
  <si>
    <t>TL-HD0001</t>
  </si>
  <si>
    <t>Marker, Paint, Hight Temp, Black</t>
  </si>
  <si>
    <t>TL-HD0002</t>
  </si>
  <si>
    <t>Full Cycle Ratchet Crimping Tool with interchangeable die set</t>
  </si>
  <si>
    <t>TL-HD0003</t>
  </si>
  <si>
    <t>Wire Stripping Tool - 20-30 AWG</t>
  </si>
  <si>
    <t>TL-HD0004</t>
  </si>
  <si>
    <t>Turnbuckle Wrench 5.5mm</t>
  </si>
  <si>
    <t>TL-HD0005</t>
  </si>
  <si>
    <t>Nut Driver, 5.5mm Hex, 9 13/32 In L</t>
  </si>
  <si>
    <t>TL-HD0008</t>
  </si>
  <si>
    <t>Stainless Steel Pocket Rule Semiflexible, Metric Grads, 150 mm Length</t>
  </si>
  <si>
    <t>TL-HD0009</t>
  </si>
  <si>
    <t>7 1/2" Nylon Handle Clam Knife</t>
  </si>
  <si>
    <t>WEBstaurant Store</t>
  </si>
  <si>
    <t>TL-HD0010</t>
  </si>
  <si>
    <t>Metric Hex Driver, 1.5 mm Hex, 4" Blade Length, 6-5/8" Overall Length</t>
  </si>
  <si>
    <t>TL-HD0011</t>
  </si>
  <si>
    <t>Empire 12 in. Rafter Square</t>
  </si>
  <si>
    <t>TL-HD0013</t>
  </si>
  <si>
    <t>Bondhus® 15 Pieces Ball End Long Length Hex Key Set, 1.27 - 10 mm</t>
  </si>
  <si>
    <t>TL-HD0014</t>
  </si>
  <si>
    <t>Standard-Head Open-End Wrench Black Finish, 13mm Sz, 4-7/8" Length, 15 Deg Angle</t>
  </si>
  <si>
    <t>TL-HD0015</t>
  </si>
  <si>
    <t>10-Piece Set of Probes &amp; Tweezers</t>
  </si>
  <si>
    <t>TL-HD0016</t>
  </si>
  <si>
    <t>5.5mm Combination Wrench</t>
  </si>
  <si>
    <t>TL-HD0017</t>
  </si>
  <si>
    <t>Acetone Funnel</t>
  </si>
  <si>
    <t>TL-HD0018</t>
  </si>
  <si>
    <t>Auto-Lock Breakaway-Blade Knife, Cushion Insert Trimline with Three 13-Point Blade</t>
  </si>
  <si>
    <t>TL-HD0019</t>
  </si>
  <si>
    <t>Auto-Lock Breakaway-Blade Knife, Cushion Insert with Three 8-Point Blade</t>
  </si>
  <si>
    <t>TL-HD0020</t>
  </si>
  <si>
    <t>Auto-Lock Breakaway-Blade Knife, Standard Duty with Three 8 Point Blades</t>
  </si>
  <si>
    <t>TL-HD0021</t>
  </si>
  <si>
    <t>Automatic Center Punch, 1/16" Point Diameter, 1/2" Steel Handle Diameter, 4-7/8" L Overall</t>
  </si>
  <si>
    <t>TL-HD0022</t>
  </si>
  <si>
    <t>Ball tip hex extensions 2.5mm, 1/4"</t>
  </si>
  <si>
    <t>TL-HD0023</t>
  </si>
  <si>
    <t>Dykes (Side Cutter)</t>
  </si>
  <si>
    <t>TL-HD0024</t>
  </si>
  <si>
    <t>Easy Slide Pin Vise 0"-.051" Size Range</t>
  </si>
  <si>
    <t>TL-HD0025</t>
  </si>
  <si>
    <t>Economy Electronic Caliper, 0-6" (0-150MM) Range, 1-1/2" Jaw Depth</t>
  </si>
  <si>
    <t>TL-HD0026</t>
  </si>
  <si>
    <t>Excelta Plier Long Chain Nose Serrated Jaws SS 5” OAL</t>
  </si>
  <si>
    <t>TL-HD0027</t>
  </si>
  <si>
    <t>Excelta Tweezer Economy SS Anti-Magnetic Type 5</t>
  </si>
  <si>
    <t>TL-HD0028</t>
  </si>
  <si>
    <t>Excelta Tweezer Economy SS Anti-Magnetic Type 7</t>
  </si>
  <si>
    <t>TL-HD0029</t>
  </si>
  <si>
    <t>Fatigue-Reducing Mini Wire-Cutting Plier, Tapered Head, Flush Cut, 5-1/2" L Overall, 15/32" L Jaw</t>
  </si>
  <si>
    <t>TL-HD0030</t>
  </si>
  <si>
    <t>Lightweight Titanium Scissor, Heavy Duty, Non-Stick, 8" L Overall, 3-3/4" Cut Length</t>
  </si>
  <si>
    <t>TL-HD0031</t>
  </si>
  <si>
    <t>Locking Blade Folding Knife with Plastic Handle, Straight Blade, 3-1/8" L Blade, 4-3/8" Closed Length</t>
  </si>
  <si>
    <t>TL-HD0032</t>
  </si>
  <si>
    <t>Manual Sheet Metal Nibbler, 6-3/4" Overall Length</t>
  </si>
  <si>
    <t>TL-HD0033</t>
  </si>
  <si>
    <t>Miniature Wire-Cutting Plier, 4-Piece Set in a Vinyl Pouch</t>
  </si>
  <si>
    <t>TL-HD0034</t>
  </si>
  <si>
    <t>Mitaki-Japan Crank Led Head Lamp</t>
  </si>
  <si>
    <t>TL-HD0035</t>
  </si>
  <si>
    <t>Opti-Mechanical Impact Tool (punchdown)</t>
  </si>
  <si>
    <t>TL-HD0036</t>
  </si>
  <si>
    <t>Precision Knife Replacement Blades, #11, Stainless Steel, Ultrasharp for Precision Cutting, Packs of 5</t>
  </si>
  <si>
    <t>TL-HD0037</t>
  </si>
  <si>
    <t>Precision Knife Replacement Blades, Detail and Curve Cutting; Stenciling, Packs of 5</t>
  </si>
  <si>
    <t>TL-HD0038</t>
  </si>
  <si>
    <t>Precision Knife Replacement Blades, Light and Medium Straight Cutting, Packs of 5</t>
  </si>
  <si>
    <t>TL-HD0039</t>
  </si>
  <si>
    <t>Single of Helping Hands (Aligator clips)</t>
  </si>
  <si>
    <t>TL-HD0040</t>
  </si>
  <si>
    <t>Standard Cut High-Leverage Sheet Metal Ship, Up to 18 Gauge Steel, Cuts Straight &amp; Curves, 9-3/4" L</t>
  </si>
  <si>
    <t>TL-HD0041</t>
  </si>
  <si>
    <t>Standard Cut High-Leverage Sheet Metal Snip, Up to 18 Gauge Steel, Cuts Right, 9-3/4" Length</t>
  </si>
  <si>
    <t>TL-HD0042</t>
  </si>
  <si>
    <t>Techni-Tool Tweezer Economy Reverse Action Type 932</t>
  </si>
  <si>
    <t>TL-HD0043</t>
  </si>
  <si>
    <t>Velcro Straps</t>
  </si>
  <si>
    <t>TL-HD0044</t>
  </si>
  <si>
    <t>Xacto Razor Blades (small)</t>
  </si>
  <si>
    <t>TL-HD0045</t>
  </si>
  <si>
    <t>Xacto X75170 X-tra Hands with Magnifier</t>
  </si>
  <si>
    <t>TL-HD0046</t>
  </si>
  <si>
    <t>PRO DENTAL PICK (PROBE) (DP-19) M S V - in a protective sleeve or with a safety cap</t>
  </si>
  <si>
    <t>Image Supply</t>
  </si>
  <si>
    <t>(DP-19) M S V</t>
  </si>
  <si>
    <t>TL-HD0047</t>
  </si>
  <si>
    <t>Tekton 13-pc Long Arm Ball Hex Key Wrench Set (Metric)</t>
  </si>
  <si>
    <t>TL-HD0048</t>
  </si>
  <si>
    <t>Elmer's X-Acto No. 1 Precision Knife - Aluminum</t>
  </si>
  <si>
    <t>TL-HD0049</t>
  </si>
  <si>
    <t>6" Deluxe Bent Stainless Steel Tweezers with Serrated Teeth and Safety Cap</t>
  </si>
  <si>
    <t>ROEDER</t>
  </si>
  <si>
    <t>TWE6</t>
  </si>
  <si>
    <t>TL-HD0050</t>
  </si>
  <si>
    <t>Stanley 6" Long Nose Pliers</t>
  </si>
  <si>
    <t>TL-HD0051</t>
  </si>
  <si>
    <t>Stainless Steel General Purpose Tweezers Bent Round Tip, Serrated Inside, 10" Length</t>
  </si>
  <si>
    <t>TL-HD0052</t>
  </si>
  <si>
    <t>Stainless Steel General Purpose Tweezers Tapered Tip, Smooth Inside, 4-3/8" Length</t>
  </si>
  <si>
    <t>TL-HD0054</t>
  </si>
  <si>
    <t>3" Paint Brush</t>
  </si>
  <si>
    <t>TL-HD0055</t>
  </si>
  <si>
    <t>420 Stainless Steel Long-Nose Pliers W/Side Cutter, 6-7/8" O'all Length, 1-3/4" L Jaw</t>
  </si>
  <si>
    <t>TL-HD0056</t>
  </si>
  <si>
    <t>5 in 1 B&amp;S Painters Tool</t>
  </si>
  <si>
    <t>TL-HD0057</t>
  </si>
  <si>
    <t>Accent Stapler in Clam</t>
  </si>
  <si>
    <t>TL-HD0058</t>
  </si>
  <si>
    <t>Ace Diagonal Hobby Pliers 4"</t>
  </si>
  <si>
    <t>TL-HD0059</t>
  </si>
  <si>
    <t>Angled Metric Double Open-End Wrench 5.5mm Size, 2-15/16" Length, Satin Chrome Finish</t>
  </si>
  <si>
    <t>TL-HD0060</t>
  </si>
  <si>
    <t>Artist Brush, 5 pcs artist detail</t>
  </si>
  <si>
    <t>TL-HD0061</t>
  </si>
  <si>
    <t>Ball-Point Hex Set, 7-Piece Standard Length Driver, 1.5-6MM, Vinyl Pouch</t>
  </si>
  <si>
    <t>TL-HD0062</t>
  </si>
  <si>
    <t>Comfort Grip Ball Driver Long Length, 2.5mm Hex, 4-5/16" Blade Length</t>
  </si>
  <si>
    <t>TL-HD0063</t>
  </si>
  <si>
    <t>Comfort Grip Ball Driver Long Length, 3mm Hex, 6-3/16" Blade Length</t>
  </si>
  <si>
    <t>TL-HD0064</t>
  </si>
  <si>
    <t>Comfort Grip Ball Driver Long Length, 4mm Hex, 7" Blade Length</t>
  </si>
  <si>
    <t>TL-HD0065</t>
  </si>
  <si>
    <t>Comfort Grip Ball Driver Standard Length, 1.27mm Hex, 2-3/8" Blade Length</t>
  </si>
  <si>
    <t>TL-HD0066</t>
  </si>
  <si>
    <t>Comfort Grip Ball Driver Standard Length, 1.5mm Hex, 2-1/2" Blade Length</t>
  </si>
  <si>
    <t>TL-HD0067</t>
  </si>
  <si>
    <t>Comfort Grip Ball Driver Standard Length, 2.5mm Hex, 2-11/16" Blade Length</t>
  </si>
  <si>
    <t>TL-HD0068</t>
  </si>
  <si>
    <t>Comfort Grip Ball Driver Standard Length, 3mm Hex, 3-5/16" Blade Length</t>
  </si>
  <si>
    <t>TL-HD0069</t>
  </si>
  <si>
    <t>Comfort Grip Ball Driver Standard Length, 4mm Hex, 3-11/16" Blade Length</t>
  </si>
  <si>
    <t>TL-HD0070</t>
  </si>
  <si>
    <t>Comfort Grip Ball Driver, Standard Length, 1/16" Hex, 2-1/2" Blade Length</t>
  </si>
  <si>
    <t>TL-HD0071</t>
  </si>
  <si>
    <t>13mm Wrench, 6 pt. Combination</t>
  </si>
  <si>
    <t>TL-HD0072</t>
  </si>
  <si>
    <t>Craftsman 24 in. Aluminum Level</t>
  </si>
  <si>
    <t>TL-HD0073</t>
  </si>
  <si>
    <t>Craftsman Industrial Combination Wrench 5.5mm, 12, Overall Length 3-1/8 In., Finish Full Polish</t>
  </si>
  <si>
    <t>TL-HD0074</t>
  </si>
  <si>
    <t>Defiant 3 - Pack 5 LED Headlight</t>
  </si>
  <si>
    <t>TL-HD0075</t>
  </si>
  <si>
    <t>Deluxe Flush Lever</t>
  </si>
  <si>
    <t>TL-HD0076</t>
  </si>
  <si>
    <t>Eclipse 300-005 Non Insulated Crimper, Ratcheted, Open Barrel Terminals</t>
  </si>
  <si>
    <t>TL-HD0077</t>
  </si>
  <si>
    <t>Freud PB-006 Precision Shear 7/8-Inch by 3/8-Inch Shank Serrated Edge Forstner Bit</t>
  </si>
  <si>
    <t>TL-HD0078</t>
  </si>
  <si>
    <t>Gardner Bender #GS-370 8" Pro Wire Stripper</t>
  </si>
  <si>
    <t>TL-HD0079</t>
  </si>
  <si>
    <t>High Leverage Wire-Cutting Pliers, with Cushion Grip, Oval, 7-1/4" L Overall, 51/64" L Jaw</t>
  </si>
  <si>
    <t>TL-HD0080</t>
  </si>
  <si>
    <t>Horsehair Bench Brush</t>
  </si>
  <si>
    <t>TL-HD0081</t>
  </si>
  <si>
    <t>Inch/Metric, Aluminum 1-1/8" Wide X 1/16" Thick Meterstick</t>
  </si>
  <si>
    <t>TL-HD0082</t>
  </si>
  <si>
    <t>KT Pro Tools F130M55 Combination Wrench 5.5mm Metric 12 Point</t>
  </si>
  <si>
    <t>TL-HD0083</t>
  </si>
  <si>
    <t>LED Flashlight</t>
  </si>
  <si>
    <t>TL-HD0084</t>
  </si>
  <si>
    <t>Lufkin High-Visibility Tape Rule Metric Grads, 8M L X 25 mm Width, Orange Case</t>
  </si>
  <si>
    <t>TL-HD0085</t>
  </si>
  <si>
    <t>Metric Combination Wrench 6 Point, Short, 5.5mm Sz, 3-3/8" L, Polished Finish</t>
  </si>
  <si>
    <t>TL-HD0086</t>
  </si>
  <si>
    <t>Metric Combination Wrench, Long, 12-Point, 13mm X 8-1/8" L, Satin Finish</t>
  </si>
  <si>
    <t>TL-HD0087</t>
  </si>
  <si>
    <t>Milwaukee M12 Cordless Red Lithium 1/4 in. Screwdriver</t>
  </si>
  <si>
    <t>TL-HD0088</t>
  </si>
  <si>
    <t>Miniature Metal-Handle Screwdriver Nonmagnetic Precision Slotted Blade, .080" W Tip</t>
  </si>
  <si>
    <t>TL-HD0089</t>
  </si>
  <si>
    <t>Miniature Metal-Handle Screwdriver Nonmagnetic Precision Slotted Blade, .125" W Tip</t>
  </si>
  <si>
    <t>TL-HD0090</t>
  </si>
  <si>
    <t>Miniature Metric Combination Wrench 6 PT, 5.5mm Sz, 3-19/32" L O'all, Chrome Finish</t>
  </si>
  <si>
    <t>TL-HD0091</t>
  </si>
  <si>
    <t>Nupla Strike Pro 16 Oz. Slim Line Dead Blow Hammer with Fiberglass Handle</t>
  </si>
  <si>
    <t>TL-HD0092</t>
  </si>
  <si>
    <t>Olson 1/2 x 64-1/2 in. Band Saw Blade, 14/18 tpi Bi-Metal</t>
  </si>
  <si>
    <t>TL-HD0093</t>
  </si>
  <si>
    <t>Pocket-Size Magnetizer/Demagnetizer, 2" Length X 1" Width X 2" Height</t>
  </si>
  <si>
    <t>TL-HD0094</t>
  </si>
  <si>
    <t>Polystyrene, 7" X 7", Rafter Angle Square</t>
  </si>
  <si>
    <t>TL-HD0095</t>
  </si>
  <si>
    <t>Precision-Tip Pick Alum Handle, SS Tip, 5-3/4" L Ultra Fine Straight</t>
  </si>
  <si>
    <t>TL-HD0096</t>
  </si>
  <si>
    <t>Plastic-Handle Screwdriver, #1 Tip, 3" Shaft, 6.75" overall, Phillips Round Blade</t>
  </si>
  <si>
    <t>TL-HD0097</t>
  </si>
  <si>
    <t>Premium Plastic-Handle Screwdriver, 1/8" Tip Width, 4" L Slotted Narrow Round Blade</t>
  </si>
  <si>
    <t>TL-HD0098</t>
  </si>
  <si>
    <t>Purdy Nylox Dale 1 in. Angled Sash Brush</t>
  </si>
  <si>
    <t>TL-HD0099</t>
  </si>
  <si>
    <t>Small Size Hand Brush with Steel Handle, Flat, .012" Bristle Diameter, Stainless Steel, 1" X 1/8" Face</t>
  </si>
  <si>
    <t>TL-HD0100</t>
  </si>
  <si>
    <t>Soldering Tools Weller Rplmt Sponge No Holes</t>
  </si>
  <si>
    <t>TL-HD0101</t>
  </si>
  <si>
    <t>Stanley Utility Knife, #10-179, Retractable Blade, Neon Green</t>
  </si>
  <si>
    <t>TL-HD0102</t>
  </si>
  <si>
    <t>TAPPING JOINTS FOR ALUMINUM</t>
  </si>
  <si>
    <t>TL-HD0103</t>
  </si>
  <si>
    <t>Uline Mini Maglite® LED Flashlight - Black</t>
  </si>
  <si>
    <t>TL-HD0104</t>
  </si>
  <si>
    <t>Velcro Strap 1/2" Wide/12" Long</t>
  </si>
  <si>
    <t>TL-HD0105</t>
  </si>
  <si>
    <t>Vermont Gage 902100100 0.20mm- 1.28mm Class ZZ Plus Pin Gage Set</t>
  </si>
  <si>
    <t>TL-HD0106</t>
  </si>
  <si>
    <t>Wear-Resistant TIN-Coated Metric HSS Hand Tap Taper, 5 X 0.8mm, D4 Pitch Dia, 4 Flute</t>
  </si>
  <si>
    <t>TL-HD0107</t>
  </si>
  <si>
    <t>Xcelite Cutter Diagonal Slim Tapered Full Flush 4" OAL</t>
  </si>
  <si>
    <t>TL-HD0108</t>
  </si>
  <si>
    <t>Xuron Cutter Micro-Shear 170-IIAS Flush ESD 5" OAL</t>
  </si>
  <si>
    <t>TL-HD0109</t>
  </si>
  <si>
    <t>Metric Hex Driver, 3 mm Hex, 2-15/16" Blade Length, 6-1/8" L Overall</t>
  </si>
  <si>
    <t>TL-HD0110</t>
  </si>
  <si>
    <t>Round Hand File 6" Long, 1/4" Diameter, Coarse, Single Cut</t>
  </si>
  <si>
    <t>TL-HD0111</t>
  </si>
  <si>
    <t>RUBBER MALLET</t>
  </si>
  <si>
    <t>TL-HD0112</t>
  </si>
  <si>
    <t>Metric Hex Driver, 4 mm Hex, 2-15/16" Blade Length, 6-13/16" L Overall</t>
  </si>
  <si>
    <t>TL-HD0113</t>
  </si>
  <si>
    <t>Standard-Head Open-End Wrench, Black Finish, 13MM Size, 4-7/8" Length, 15 Degree Angle</t>
  </si>
  <si>
    <t>TL-HD0114</t>
  </si>
  <si>
    <t>Standard-Head Open-End Wrench Black Finish, 18mm Sz, 6-1/16" Length, 15 Deg Angle</t>
  </si>
  <si>
    <t>TL-HD0115</t>
  </si>
  <si>
    <t>Stanley 84-031 6" Bi-Material Long Nose Pliers</t>
  </si>
  <si>
    <t>TL-HD0116</t>
  </si>
  <si>
    <t>Stanley 89-870 8-Inch Long Nose Plier with Cutter</t>
  </si>
  <si>
    <t>TL-HD0117</t>
  </si>
  <si>
    <t>TL-HD00 - Stanley 89-869 6-1/2-Inch Long Nose Plier with Cutter</t>
  </si>
  <si>
    <t>TL-HD0118</t>
  </si>
  <si>
    <t>Kobalt 10-in Chrome Vanadium Steel Adjustable Wrench</t>
  </si>
  <si>
    <t>TL-HD0119</t>
  </si>
  <si>
    <t>Kobalt 10-in Groove Joint Pliers</t>
  </si>
  <si>
    <t>TL-HD0120</t>
  </si>
  <si>
    <t>Kobalt 22-Piece Tool Bag Set</t>
  </si>
  <si>
    <t>TL-HD0121</t>
  </si>
  <si>
    <t>Miniature Plastic-Handle Hex Driver, .050" Hex, 4-45/64" Overall Length</t>
  </si>
  <si>
    <t>TL-HD0122</t>
  </si>
  <si>
    <t>Miniature Plastic-Handle Hex Driver, 1.5 mm Hex, 5-45/64" Overall Length</t>
  </si>
  <si>
    <t>TL-HD0123</t>
  </si>
  <si>
    <t>Metric Hex Driver, 2 mm Hex, 2-15/16" Blade Length, 5-11/16" Length Overall</t>
  </si>
  <si>
    <t>TL-HD0124</t>
  </si>
  <si>
    <t>Long-Nose Pliers, 8" Overall Length, 2-1/8" Jaw Length</t>
  </si>
  <si>
    <t>TL-HD0125</t>
  </si>
  <si>
    <t>Standard Cut High-Leverage Sheet Metal Snip</t>
  </si>
  <si>
    <t>TL-HD0126</t>
  </si>
  <si>
    <t>Farberware Offset Turner</t>
  </si>
  <si>
    <t>TL-HD0127</t>
  </si>
  <si>
    <t>Farberware Pro Cookie Turner</t>
  </si>
  <si>
    <t>TL-HD0128</t>
  </si>
  <si>
    <t>Farberware Red Spatulas, Set of 2</t>
  </si>
  <si>
    <t>TL-HD0129</t>
  </si>
  <si>
    <t>Stanley 6'' Diagonal Plier, 84-027</t>
  </si>
  <si>
    <t>TL-HD0130</t>
  </si>
  <si>
    <t>Stanley 20-Piece Screwdriver Set, 60-220</t>
  </si>
  <si>
    <t>TL-HD0131</t>
  </si>
  <si>
    <t>Workforce Miniscraper w/ 10 blades</t>
  </si>
  <si>
    <t>TL-HD0132</t>
  </si>
  <si>
    <t>Workforce Deluxe Window Scraper</t>
  </si>
  <si>
    <t>TL-HD0133</t>
  </si>
  <si>
    <t>Fiskars 4 in. Titanium Straight Scissors</t>
  </si>
  <si>
    <t>TL-HD0134</t>
  </si>
  <si>
    <t>Stanley 5 in. Hobby Knife</t>
  </si>
  <si>
    <t>TL-HD0135</t>
  </si>
  <si>
    <t>Personna # 11 Hobby Blades (5-Pack)</t>
  </si>
  <si>
    <t>TL-HD0136</t>
  </si>
  <si>
    <t>Husky 1/8"X3 in. Cushion Grip Slotted Screwdriver</t>
  </si>
  <si>
    <t>TL-HD0137</t>
  </si>
  <si>
    <t>ACE NUTDRIVER 3/16"</t>
  </si>
  <si>
    <t>TL-HD0138</t>
  </si>
  <si>
    <t>Drill Chuck, Keyless, 1/32 to 1/2", Jacobs Taper Mt.</t>
  </si>
  <si>
    <t>TL-HD0139</t>
  </si>
  <si>
    <t>Squeegee, Teflon 4", Clear</t>
  </si>
  <si>
    <t>TL-HD0140</t>
  </si>
  <si>
    <t>Squeegee, Teflon, 6" Clear</t>
  </si>
  <si>
    <t>TL-HD0141</t>
  </si>
  <si>
    <t>Squeegee, Teflon, 12", Clear</t>
  </si>
  <si>
    <t>TL-HD0142</t>
  </si>
  <si>
    <t>Hanson® 1/4in-1/2in T-Handle Tap Wrench</t>
  </si>
  <si>
    <t>TL-HD0143</t>
  </si>
  <si>
    <t>Socket Accessory, 1/4" drive, 1/4 female, 3/8 male, 5521A27</t>
  </si>
  <si>
    <t>TL-HD0144</t>
  </si>
  <si>
    <t>Miniature Ball Point Hex Driver, .050" (1.3mm), 1-9/16" L Blade, 4-23/32 L overall</t>
  </si>
  <si>
    <t>TL-HD0145</t>
  </si>
  <si>
    <t>Comfort Grip Ball Driver, Standard Length, 1.5mm Hex, 2-13/16 Blade Length</t>
  </si>
  <si>
    <t>TL-HD0146</t>
  </si>
  <si>
    <t>Comfort Grip Ball Driver, Standard Length, 5mm Hex, 4-5/16 Blade Length</t>
  </si>
  <si>
    <t>TL-HD0147</t>
  </si>
  <si>
    <t>Wire Cutting Pliers w/o Spring Return, Oval, 7-1/2 L 1-1/16 L Jaw</t>
  </si>
  <si>
    <t>TL-HD0148</t>
  </si>
  <si>
    <t>Hand Press, Bench Mount, 502PV-ND</t>
  </si>
  <si>
    <t>TL-HD0149</t>
  </si>
  <si>
    <t>Hand Press, Conversion Kit, 506PV-ND</t>
  </si>
  <si>
    <t>TL-HD0150</t>
  </si>
  <si>
    <t>Base Plate Socket IDC, 510PV-ND</t>
  </si>
  <si>
    <t>TL-HD0151</t>
  </si>
  <si>
    <t>Hand Crimp Tool, Fastos, W/O dies, A28005-ND</t>
  </si>
  <si>
    <t>TL-HD0152</t>
  </si>
  <si>
    <t>Die Set, Ultra-Fastons, 16-14 AWG, A28008-ND</t>
  </si>
  <si>
    <t>TL-HD0153</t>
  </si>
  <si>
    <t>Crimper, Ratcheting, 16-24 AWG, A9841-ND</t>
  </si>
  <si>
    <t>TL-HD0154</t>
  </si>
  <si>
    <t>Hand Crimp Tool for C-Grid, KK, Microfit, SPox terminals, WM17552-ND</t>
  </si>
  <si>
    <t>TL-HD0155</t>
  </si>
  <si>
    <t>Tool Insertion, CPC Contacts, 200893-2-ND</t>
  </si>
  <si>
    <t>TL-HD0156</t>
  </si>
  <si>
    <t>Extraction Tool, Contact, A1329-ND</t>
  </si>
  <si>
    <t>TL-HD0157</t>
  </si>
  <si>
    <t>TOOL HAND EXTRACTION</t>
  </si>
  <si>
    <t>TL-HD0158</t>
  </si>
  <si>
    <t>TOOL HAND INSERTION</t>
  </si>
  <si>
    <t>TL-HD0159</t>
  </si>
  <si>
    <t>Ratchet, 3/8 drive</t>
  </si>
  <si>
    <t>TL-HD0160</t>
  </si>
  <si>
    <t>Husky 8 in. Long Nose Pliers</t>
  </si>
  <si>
    <t>TL-HD0161</t>
  </si>
  <si>
    <t>DataShark 70029 Universal Cutter/Stripper for Flat or Round TV/UTP Cable</t>
  </si>
  <si>
    <t>TL-HD0162</t>
  </si>
  <si>
    <t>Channellock 908 Wiring Tool</t>
  </si>
  <si>
    <t>TL-HD0163</t>
  </si>
  <si>
    <t>GB GS-388 8-Inch Crimping Electrical Plier</t>
  </si>
  <si>
    <t>TL-HD0164</t>
  </si>
  <si>
    <t>Klein Tools D228-8 8-Inch High Leverage Diagonal Cutting Plier</t>
  </si>
  <si>
    <t>TL-HD0165</t>
  </si>
  <si>
    <t>LINDSTROM PLIER CUTTER DIAGONAL MICRO BEVEL 8140</t>
  </si>
  <si>
    <t>TL-HD0166</t>
  </si>
  <si>
    <t>PanaVise 507 Flat Ribbon Cable Cutter for 506</t>
  </si>
  <si>
    <t>TL-HD0167</t>
  </si>
  <si>
    <t>Klein D275-5 5-Inch Lightweight Flush Cutter</t>
  </si>
  <si>
    <t>TL-HD0168</t>
  </si>
  <si>
    <t>Irwin 2078305 Vise-Grip 5-Inch Wire Stripper and Cutter</t>
  </si>
  <si>
    <t>TL-HD0169</t>
  </si>
  <si>
    <t>Klein 11046 Wire Stripper/Cutter Red 6 1/4 Inches</t>
  </si>
  <si>
    <t>TL-HD0170</t>
  </si>
  <si>
    <t>Single-Edge Razor Blade, Standard, Steel, .009" Thick, Packs of 100</t>
  </si>
  <si>
    <t>TL-HD0171</t>
  </si>
  <si>
    <t>Greenlee 45579 Kwik Twisted Pair Stripper</t>
  </si>
  <si>
    <t>TL-HD0172</t>
  </si>
  <si>
    <t>Push-On Alligator Clips for Test Leads</t>
  </si>
  <si>
    <t>TL-HD0173</t>
  </si>
  <si>
    <t>D-sub Contact 4 Way Indent Crimping Tool 20-26 AWG (0.519mm²~0.128mm²) by Eclipse</t>
  </si>
  <si>
    <t>TL-HD0174</t>
  </si>
  <si>
    <t>Klein 11049 Stranded Wire Stripper/Cutter Red, 6 1/4-Inch</t>
  </si>
  <si>
    <t>TL-HD0175</t>
  </si>
  <si>
    <t>Gardner Bender GS-370 Wire Stripper With Multi-Tool</t>
  </si>
  <si>
    <t>TL-HD0176</t>
  </si>
  <si>
    <t>Stanley 84-096 5-Inch Needle Nose Plier</t>
  </si>
  <si>
    <t>TL-HD0177</t>
  </si>
  <si>
    <t>Long-Arm Metric Hex L-Key, 1.3 mm Hex, 2-15/16" Length</t>
  </si>
  <si>
    <t>TL-HD0178</t>
  </si>
  <si>
    <t>MOLEX  19069-0116 (Bulk) TERMINAL, RING TONGUE, #10, CRIMP</t>
  </si>
  <si>
    <t>TL-HD0179</t>
  </si>
  <si>
    <t>Autocraft 8" Adjustable Wrench</t>
  </si>
  <si>
    <t>TL-HD0180</t>
  </si>
  <si>
    <t>Stanley® Aluminum Level 24"</t>
  </si>
  <si>
    <t>TL-HD0181</t>
  </si>
  <si>
    <t>Ace® Plastic Rafter Angle Square</t>
  </si>
  <si>
    <t>TL-HD0182</t>
  </si>
  <si>
    <t>3pc Paper Razor Blades</t>
  </si>
  <si>
    <t>TL-HD0183</t>
  </si>
  <si>
    <t>18mm Snap-Off Blades, Silver, 5pk</t>
  </si>
  <si>
    <t>TL-HD0184</t>
  </si>
  <si>
    <t>DURALAST 1/4" DRIVE RACHET</t>
  </si>
  <si>
    <t>TL-HD0185</t>
  </si>
  <si>
    <t>Plews Plastic Economy Utility Funnels 16 Oz - 75-062 SEPTLS57075062</t>
  </si>
  <si>
    <t>TL-HD0186</t>
  </si>
  <si>
    <t>Schleuniger 2300 Universal Stripping Blades OEM #STM 410993</t>
  </si>
  <si>
    <t>TL-HD0187</t>
  </si>
  <si>
    <t>S&amp;G Tool Aid 18900 Professional Ratcheting Terminal Crimper</t>
  </si>
  <si>
    <t>TL-HD0188</t>
  </si>
  <si>
    <t>12 oz. Double-Face Soft Hammer</t>
  </si>
  <si>
    <t>TL-HD0189</t>
  </si>
  <si>
    <t>RUST-OLEUM Economy Spray Grip Accessory</t>
  </si>
  <si>
    <t>TL-HD0190</t>
  </si>
  <si>
    <t>Nicholson 8 in. Bastard-Cut Mill File</t>
  </si>
  <si>
    <t>TL-HD0191</t>
  </si>
  <si>
    <t>Milwaukee Cordless Screwdriver, Adjustable Torque Control, 4-44 in-lbs., 200/600 rpm</t>
  </si>
  <si>
    <t>TL-HD0192</t>
  </si>
  <si>
    <t>Wera - 05118066002 - Hex Drivers Fastener Type: Precision Miniature 1.5mm Hex Driver Measurement Type: Metric</t>
  </si>
  <si>
    <t>TL-HD0193</t>
  </si>
  <si>
    <t>Wera - 05118064003 - Hex Drivers Fastener Type: Precision Miniature 1.3mm Hex Driver Measurement Type: Metric</t>
  </si>
  <si>
    <t>TL-HD0194</t>
  </si>
  <si>
    <t>Neiko 01407A Stainless Steel 6-Inch Digital Caliper with Extra-Large LCD Screen and Instant SAE-Metric Conversion</t>
  </si>
  <si>
    <t>TL-HD0195</t>
  </si>
  <si>
    <t>Cosmos ® Heavy duty ID Card Badge Lanyard Slot Punch Plier Tool with Cosmos Fastening Strap</t>
  </si>
  <si>
    <t>TL-HD0196</t>
  </si>
  <si>
    <t>Stanley Hobby Knife Blade (5-Pack)</t>
  </si>
  <si>
    <t>TL-HD0197</t>
  </si>
  <si>
    <t>Ace 1/8 x 4" Slotted Screwdriver</t>
  </si>
  <si>
    <t>TL-HD0198</t>
  </si>
  <si>
    <t>Utility Knife, With Retractable Blade</t>
  </si>
  <si>
    <t>TL-HD0199</t>
  </si>
  <si>
    <t>Standard Precision Knife, 4-7/8" Handle Length</t>
  </si>
  <si>
    <t>TL-HD0200</t>
  </si>
  <si>
    <t>Precision Knife Replacement Blades, #11, Stainless Steel, General Purpose Cutting</t>
  </si>
  <si>
    <t>TL-HD0201</t>
  </si>
  <si>
    <t>1/4" Square Drive Ratchet Wrench, High Torque, 5-1/2" Overall Length, Push-Button Release, Chrome</t>
  </si>
  <si>
    <t>TL-HD0202</t>
  </si>
  <si>
    <t>Metric Combination Wrench, 6 Point, Long, 13mm Size, 8-1/8" Long, Polished Finish</t>
  </si>
  <si>
    <t>TL-HD0203</t>
  </si>
  <si>
    <t>Insulated Long-Nose Pliers with Wire-Cutter, 6-5/16" Overall Length, 1-15/16" Jaw Length, 1/8" Tip Thick</t>
  </si>
  <si>
    <t>TL-HD0204</t>
  </si>
  <si>
    <t>Insulated Long-Nose Pliers with Wire-Cutter, 7-7/8" Overall Length, 3" Jaw Length, 1/8" Tip Thick</t>
  </si>
  <si>
    <t>TL-HD0205</t>
  </si>
  <si>
    <t>Heavy Duty Replacement Blades for Utility Knife, Packs of 5</t>
  </si>
  <si>
    <t>TL-HD0206</t>
  </si>
  <si>
    <t>Carpenters' Square with 8" x 12" Polished Steel Blade, 1/16" Graduations</t>
  </si>
  <si>
    <t>TL-HD0207</t>
  </si>
  <si>
    <t>Stanley 66-052 6-Piece Precision Screwdriver Set</t>
  </si>
  <si>
    <t>TL-HD0208</t>
  </si>
  <si>
    <t>7195A22 1/4" Square Drive Metric Socket, 6-PT Standard, 13mm Size, 7/8" Overall Length, Chrome Finish</t>
  </si>
  <si>
    <t>TL-HD0209</t>
  </si>
  <si>
    <t>5521A17 1/4" Square Drive Socket Accessory, 2" Overall Length Standard Extension, Chrome Finish</t>
  </si>
  <si>
    <t>TL-HD0210</t>
  </si>
  <si>
    <t>Husky # 3 x 6 in. Phillips Screwdriver</t>
  </si>
  <si>
    <t>TL-HD0211</t>
  </si>
  <si>
    <t>Dewalt 4-Piece Screwdriver Set</t>
  </si>
  <si>
    <t>TL-HD0212</t>
  </si>
  <si>
    <t>Hand-Held Tube Brush Set, Low Scratch for Stainless Steel and Aluminum, Miniature Size</t>
  </si>
  <si>
    <t>TL-HD0213</t>
  </si>
  <si>
    <t>Hand-Held Tube Brush Set for Lightly Cleaning All Materials, Miniature Size</t>
  </si>
  <si>
    <t>TL-HD0214</t>
  </si>
  <si>
    <t>TL-HD0215</t>
  </si>
  <si>
    <t>2" Nylon Handle Stiff Blade Putty Knife</t>
  </si>
  <si>
    <t>TL-HD0216</t>
  </si>
  <si>
    <t>Channellock Griplock 12.5" and 9.5" Pliers Gift Set</t>
  </si>
  <si>
    <t>TL-HD0217</t>
  </si>
  <si>
    <t>Set, Metric, Wrench, Crowfoot, Open End, 7 pcs. (7mm to 14mm)</t>
  </si>
  <si>
    <t>TL-HD0218</t>
  </si>
  <si>
    <t>Dial Torque Wrench 1/4" Square Drive, 0-75 in-lbs., 0-9 NM Torque Range</t>
  </si>
  <si>
    <t>TL-HD0219</t>
  </si>
  <si>
    <t>Premium Plastic-Handle Screwdriver, 3/32" Tip Width, 3" Long Slotted Round Blade</t>
  </si>
  <si>
    <t>TL-HD0220</t>
  </si>
  <si>
    <t>Metric Combination Wrench, 6 Point, Short, 7mm Size, 4-3/16" Long, Polished Finish</t>
  </si>
  <si>
    <t>TL-HD0221</t>
  </si>
  <si>
    <t>1/4" Square Drive, 7.5-75 in-lbs.,.63-6.25 ft.-lbs. Torque Electronic Torque Wrench with Rotating Dial</t>
  </si>
  <si>
    <t>TL-HD0222</t>
  </si>
  <si>
    <t>Proto - J4707MCF - Crowfoot Wrenches Style: Crowfoot Wrench: Metric</t>
  </si>
  <si>
    <t>TL-HD0223</t>
  </si>
  <si>
    <t>2mm Allen Wrench</t>
  </si>
  <si>
    <t>MSC industrial</t>
  </si>
  <si>
    <t>TL-HD0224</t>
  </si>
  <si>
    <t>Slotted Power Bit, 1/4" Hex Shank, 1/8" Tip Width, 2" Length</t>
  </si>
  <si>
    <t>TL-HD0225</t>
  </si>
  <si>
    <t>Black-Oxide Inch Hex L-Key Set, Standard, 13pc, .05-3/8" Plastic Index Caddy</t>
  </si>
  <si>
    <t>TL-HD0226</t>
  </si>
  <si>
    <t>2.5mm Allen Wrench</t>
  </si>
  <si>
    <t>TL-HD0227</t>
  </si>
  <si>
    <t>4.0mm Allen Wrench</t>
  </si>
  <si>
    <t>TL-HD0228</t>
  </si>
  <si>
    <t>Proto J4713MCF Open Ended Crowfoot Wrench 1/4" Drive 13mm</t>
  </si>
  <si>
    <t>TL-HD0229</t>
  </si>
  <si>
    <t>9oz Hammer</t>
  </si>
  <si>
    <t>TL-HD0230</t>
  </si>
  <si>
    <t>Irwin 2-Pack Vise-Grip Slip Joint &amp; Long Nose Pliers, 2078702</t>
  </si>
  <si>
    <t>TL-HD0231</t>
  </si>
  <si>
    <t>Channellock Tongue and Groove Pliers, 2 Pack</t>
  </si>
  <si>
    <t>TL-HD0232</t>
  </si>
  <si>
    <t>Husky 1x3" Standard Phillips Screw driver</t>
  </si>
  <si>
    <t>TL-HD0233</t>
  </si>
  <si>
    <t># 0 x 2-1/2 in. Phillips Screwdriver</t>
  </si>
  <si>
    <t>TL-HD0234</t>
  </si>
  <si>
    <t>NEODYMIUM RING MAGNETS 3/8" od c 1/8" thick with countersink hole</t>
  </si>
  <si>
    <t>TL-HD0235</t>
  </si>
  <si>
    <t>Metric Nutdriver Power Bit, Magnetic, 1/4" Hex Shank, 5.5mm Hex Size, 1-5/8" Long</t>
  </si>
  <si>
    <t>TL-HD0236</t>
  </si>
  <si>
    <t>27014 Yellow Paint Marker, 1-Pack</t>
  </si>
  <si>
    <t>TL-HD0237</t>
  </si>
  <si>
    <t>Glass Paint Marker, Blue</t>
  </si>
  <si>
    <t>TL-HD0238</t>
  </si>
  <si>
    <t>Plug Gauge Set, Class ZZ, 1.30mm-4.98mm Range, Go Gauge, 185 Pieces</t>
  </si>
  <si>
    <t>TL-HD0239</t>
  </si>
  <si>
    <t>Starrett Small-Hole Gauge, Full-Ball, .125"-.200" Range, Number 829A</t>
  </si>
  <si>
    <t>TL-HD0240</t>
  </si>
  <si>
    <t>Starrett Small-Hole Gauge, Full-Ball, .200"-.300" Range, Number 829B</t>
  </si>
  <si>
    <t>TL-HD0241</t>
  </si>
  <si>
    <t>Class Z Individual Metric Plug Gauge, 1.52mm to 12.71mm Range, Go Gauge 5.00mm Class Z Individual Metric Plug Gauge, 1.52mm to 1</t>
  </si>
  <si>
    <t>TL-HD0242</t>
  </si>
  <si>
    <t>Class Z Individual Metric Plug Gauge, 1.52mm to 12.71mm Range, Go Gauge 5.0mm Class Z Individual Metric Plug Gauge, 1.52mm to 1</t>
  </si>
  <si>
    <t>TL-HD0243</t>
  </si>
  <si>
    <t>Class Z Individual Metric Plug Gauge, 1.52mm to 12.71mm Range, Go Gauge 5.02mm Class Z Individual Metric Plug Gauge, 1.52mm to 1</t>
  </si>
  <si>
    <t>TL-HD0244</t>
  </si>
  <si>
    <t>Class Z Individual Metric Plug Gauge, 1.52mm to 12.71mm Range, Go Gauge 5.03mm Class Z Individual Metric Plug Gauge, 1.52mm to 1</t>
  </si>
  <si>
    <t>TL-HD0245</t>
  </si>
  <si>
    <t>Class Z Individual Metric Plug Gauge, 1.52mm to 12.71mm Range, Go Gauge 5.04mm Class Z Individual Metric Plug Gauge, 1.52mm to 1</t>
  </si>
  <si>
    <t>TL-HD0246</t>
  </si>
  <si>
    <t>High-Speed Steel Metric Size Chucking Reamer, 5.0mm Diameter, 1-1/4" Flute Length, .1895" Shank Diameter</t>
  </si>
  <si>
    <t>TL-HD0247</t>
  </si>
  <si>
    <t>Comfort Grip Ball Driver, Standard Length, 2mm Hex, 2-13/16" Blade Length</t>
  </si>
  <si>
    <t>TL-HD0248</t>
  </si>
  <si>
    <t>(Dup use TL-HD0201) 1/4" Square Drive Ratchet Wrench, High Torque, 5-1/2" Overall Length, Push-Button Release, Chrome</t>
  </si>
  <si>
    <t>TL-HD0250</t>
  </si>
  <si>
    <t>3/8" Square Drive Tight-Access Offset Socket, Open-End, 18mm Size, 11/32" Thick, 1-1/16" Center-to-Center</t>
  </si>
  <si>
    <t>TL-HD0251</t>
  </si>
  <si>
    <t>1/4" Square Drive Impact Socket, 1/4" Square Female x 3/8" Square Male Adapter, 1" Long</t>
  </si>
  <si>
    <t>TL-HD0252</t>
  </si>
  <si>
    <t>#1X3" Standard Phillips Screw Driver</t>
  </si>
  <si>
    <t>TL-HD0253</t>
  </si>
  <si>
    <t>13mm Combination End Wrenches - Crome Finish,  13mm Sz, 15 Deg Angle</t>
  </si>
  <si>
    <t>TL-HD0254</t>
  </si>
  <si>
    <t>High-Speed Steel Wire Gauge Size Chucking Reamer, 5 Wire Gauge Size, .2055" Diameter, 1-1/4" Flute Length</t>
  </si>
  <si>
    <t>TL-HD0255</t>
  </si>
  <si>
    <t>High-Speed Steel Wire Gauge Size Chucking Reamer, 6 Wire Gauge Size, .2040" Diameter, 1-1/4" Flute Length</t>
  </si>
  <si>
    <t>TL-HD0256</t>
  </si>
  <si>
    <t>High-Speed Steel Wire Gauge Size Chucking Reamer, 7 Wire Gauge Size, .2010" Diameter, 1-1/4" Flute Length</t>
  </si>
  <si>
    <t>TL-HD0257</t>
  </si>
  <si>
    <t>Miniature Metric Combination Wrench, 10 Piece Set in a Vinyl Pouch, 4 to 11 mm Size Rang</t>
  </si>
  <si>
    <t>TL-HD0258</t>
  </si>
  <si>
    <t>Cobalt Steel Wire Gauge Size Chucking Reamer, 8 Wire Gauge Size, 1-1/4" Flute Length, .1895" Shank Diameter</t>
  </si>
  <si>
    <t>TL-HD0259</t>
  </si>
  <si>
    <t>Cobalt Steel Wire Gauge Size Chucking Reamer, 9 Wire Gauge Size, 1-1/4" Flute Length, .1895" Shank Diameter</t>
  </si>
  <si>
    <t>TL-HD0260</t>
  </si>
  <si>
    <t>4.5mm Metric Combination Ignition Wrench - Crome</t>
  </si>
  <si>
    <t>TL-HD0261</t>
  </si>
  <si>
    <t>Ultra-Grip Stainless Steel Screwdriver, 1/8" Tip Width, 3-1/8" Long Slotted Narrow Round Blade</t>
  </si>
  <si>
    <t>TL-HD0262</t>
  </si>
  <si>
    <t>3/8" Square Drive High-Torque Ratchet Wrench, Push-Button Release, 7-5/8" Overall Length, Chrome Finish</t>
  </si>
  <si>
    <t>TL-HD0263</t>
  </si>
  <si>
    <t>3/8" Square Drive Metric Socket, 6-Point Standard, 13 mm Size, 1-1/8" Overall Length, Chrome Finish</t>
  </si>
  <si>
    <t>TL-HD0264</t>
  </si>
  <si>
    <t>3/8" Square Drive Metric Socket, 6-Point Standard, 16 mm Size, 1-1/8" Overall Length, Chrome Finish</t>
  </si>
  <si>
    <t>TL-HD0265</t>
  </si>
  <si>
    <t>Crimper HAND TOOL FRAME/DIE LOC. PP15/30 #12/20 - PP 15/30 20-12 AWG</t>
  </si>
  <si>
    <t>TL-HD0266</t>
  </si>
  <si>
    <t>VISE-GRIP Pliers, Flush Diagonal with Spring, 4 1/2-Inch</t>
  </si>
  <si>
    <t>TL-HD0267</t>
  </si>
  <si>
    <t>Panduit CT-1525 Contour Crimp Controlled Cycle Tool</t>
  </si>
  <si>
    <t>TL-HD0268</t>
  </si>
  <si>
    <t>CDI Torque 151SM Micro Adjustable Torque Screwdriver, Torque Range 3 to 15-Inch Pounds</t>
  </si>
  <si>
    <t>TL-HD0269</t>
  </si>
  <si>
    <t>Wood Handle Rubber Mallet Set, 3-Piece</t>
  </si>
  <si>
    <t>TL-HD0270</t>
  </si>
  <si>
    <t>Ace 9/64in x 2-1/2in Pro Series Precision Slotted Screwdriver</t>
  </si>
  <si>
    <t>TL-HD0271</t>
  </si>
  <si>
    <t>Sharpie Paint Marker Pen Oil Base Medium Point, Blue Box of 12</t>
  </si>
  <si>
    <t>TL-HD0272</t>
  </si>
  <si>
    <t>Sharpie Paint Markers gold medium</t>
  </si>
  <si>
    <t>TL-HD0273</t>
  </si>
  <si>
    <t>Black Long Cap - 0.187" x 2.00" - For Dental Pick (Larger Cap)</t>
  </si>
  <si>
    <t>TL-HD0274</t>
  </si>
  <si>
    <t>Flexible Screwdriver-Bit Extension, Light Duty, 42 in.-lbs. Maximum Torque, 7-1/2" Length</t>
  </si>
  <si>
    <t>TL-HD0275</t>
  </si>
  <si>
    <t>Wera Tools 05059603001 2MM HEX BIT 840/4 1/4"DR WERA TOOLS</t>
  </si>
  <si>
    <t>TL-HD0276</t>
  </si>
  <si>
    <t>Tape Measure - 1" x 25'</t>
  </si>
  <si>
    <t>TL-HD0277</t>
  </si>
  <si>
    <t>Alligator Clip with Banana Jack, 1-31/32" Length, Steel</t>
  </si>
  <si>
    <t>TL-HD0278</t>
  </si>
  <si>
    <t>Economy Large-Capacity Electronic Caliper, 0-24" (0-600 mm) Range, 4.0" Jaw Depth</t>
  </si>
  <si>
    <t>TL-HD0279</t>
  </si>
  <si>
    <t>Series 300 Stainless Steel Feeler Thickness Gauge Assortment, 20 Pieces, 6" Length, .0005" to .031" Sizes</t>
  </si>
  <si>
    <t>TL-HD0280</t>
  </si>
  <si>
    <t>Tekton  13-pc. Long Arm Ball Hex Key Wrench Set (Metric) - Red/Bulk Un-packaged</t>
  </si>
  <si>
    <t>TL-HD0281</t>
  </si>
  <si>
    <t>7.02mm, Class Z Individual Metric Plug Gauge, NO-GO Gauge, 7.02mm</t>
  </si>
  <si>
    <t>TL-HD0282</t>
  </si>
  <si>
    <t>7.01mm, Class Z Individual Metric Plug Gauge, NO-GO Gauge, 7.01mm</t>
  </si>
  <si>
    <t>TL-HD0283</t>
  </si>
  <si>
    <t>7.00mm, Class Z Individual Metric Plug Gauge, NO-GO Gauge, 7.00mm</t>
  </si>
  <si>
    <t>TL-HD0284</t>
  </si>
  <si>
    <t>6.99mm, Class Z Individual Metric Plug Gauge, NO-GO Gauge, 6.99mm</t>
  </si>
  <si>
    <t>TL-HD0285</t>
  </si>
  <si>
    <t>6.98mm, Class Z Individual Metric Plug Gauge, NO-GO Gauge, 6.98mm</t>
  </si>
  <si>
    <t>TL-HD0286</t>
  </si>
  <si>
    <t>Elbow Fitting, M5</t>
  </si>
  <si>
    <t>TL-HD0287</t>
  </si>
  <si>
    <t>Quick Disconnect, Female</t>
  </si>
  <si>
    <t>TL-HD0288</t>
  </si>
  <si>
    <t>Coupling, Make M5 x 0.8</t>
  </si>
  <si>
    <t>TL-HD0289</t>
  </si>
  <si>
    <t>Finger Protection, Left</t>
  </si>
  <si>
    <t>TL-HD0290</t>
  </si>
  <si>
    <t>Replacement Blades for Breakaway Blade Knives, .35" Wide, 13 Segments, Steel, packs of 10</t>
  </si>
  <si>
    <t>TL-HD0291</t>
  </si>
  <si>
    <t>PanaVise 530 Replacement Blade Pack for 507 (3 Pack)</t>
  </si>
  <si>
    <t>TL-HD0292</t>
  </si>
  <si>
    <t>Tamper and Vibration Detection Paint, General Purpose, 1/2 Ounce, Yellow</t>
  </si>
  <si>
    <t>TL-HD0293</t>
  </si>
  <si>
    <t>Husky 6.5 in. Long Nose Locking Pliers</t>
  </si>
  <si>
    <t>TL-HD0294</t>
  </si>
  <si>
    <t>Husky - 26 in. 4-Drawer Chest - Tool Box</t>
  </si>
  <si>
    <t>TL-HD0295</t>
  </si>
  <si>
    <t>Mitutoyo Number 570 Electronic Height Gauge with SPC Output, 0-12"/300mm Range, MTI Number 570-312</t>
  </si>
  <si>
    <t>TL-HD0296</t>
  </si>
  <si>
    <t>Metric Thread Plug Gauge, M6 x 1.0 Thread Size, with NIST Accuracy Certificate</t>
  </si>
  <si>
    <t>TL-HD0297</t>
  </si>
  <si>
    <t>Metric Thread Ring Gauge, M6 x 1.0 Thread Size, Go, with NIST Accuracy Certificate</t>
  </si>
  <si>
    <t>TL-HD0298</t>
  </si>
  <si>
    <t>Metric Thread Ring Gauge, M6 x 1.0 Thread Size, NO-Go, with NIST Accuracy Certificate</t>
  </si>
  <si>
    <t>TL-HD0299</t>
  </si>
  <si>
    <t>Winco KCL-3 7.5-Inch Oyster/Clam Knife with 3.5-Inch Blade</t>
  </si>
  <si>
    <t>TL-HD0300</t>
  </si>
  <si>
    <t>Plug Gauge Set, Class ZZ, 5.00mm- 9.98mm Range, NO-Go Gauge, 250 Pieces</t>
  </si>
  <si>
    <t>TL-HD0301</t>
  </si>
  <si>
    <t>PC1375 PVC and Tube Cutter</t>
  </si>
  <si>
    <t>TL-HD0302</t>
  </si>
  <si>
    <t>Thunder Group SLTWCK007 Clam Knife</t>
  </si>
  <si>
    <t>TL-HD0303</t>
  </si>
  <si>
    <t>Fat Daddio's Stainless Steel Straight Spatula 4 3/4 Inch</t>
  </si>
  <si>
    <t>TL-HD0304</t>
  </si>
  <si>
    <t>Fat Daddio's Stainless Steel Straight Spatula 6-3/8"</t>
  </si>
  <si>
    <t>TL-HD0305</t>
  </si>
  <si>
    <t>Calphalon Gadgets Dual Edge Cheese Plane</t>
  </si>
  <si>
    <t>TL-HD0306</t>
  </si>
  <si>
    <t>Stanley Fatmax Tape Rule, Inch, 25' Blade Length, 1-1/4" Blade W, #33-725</t>
  </si>
  <si>
    <t>TL-HD0307</t>
  </si>
  <si>
    <t>Carpenters' Square, 16" X24" L, 3/16" Thick, Aluminum, 1/8, 1/10, 1/12, 1/16" Graduations</t>
  </si>
  <si>
    <t>TL-HD0308</t>
  </si>
  <si>
    <t>Impact-Resistant UHMW Polyethylene Sheet, White, 1/8" Thick, 12" x 24"</t>
  </si>
  <si>
    <t>TL-HD0309</t>
  </si>
  <si>
    <t>Standard Straight Sheet Metal Snip, General Cut, 13" Overall Length, 3-1/2" Cut Length, 22 Gauge Steel</t>
  </si>
  <si>
    <t>TL-HD0310</t>
  </si>
  <si>
    <t>Steel Mini Thin-Head Wire Cutting Pliers, Static-Dissipative, 20 Degree Head, 13/32" Jaw Length</t>
  </si>
  <si>
    <t>TL-HD0311</t>
  </si>
  <si>
    <t>Plastic-Handle Screwdriver, #1 Tip, 3" Long Phillips Round Blade</t>
  </si>
  <si>
    <t>TL-HD0312</t>
  </si>
  <si>
    <t>Plastic-Handle Screwdriver, #2 Tip, 4" Long Phillips Round Blade</t>
  </si>
  <si>
    <t>TL-HD0313</t>
  </si>
  <si>
    <t>Long Needle Nose Pliers Jewelers Electrical Tool 6"</t>
  </si>
  <si>
    <t>TL-HD0314</t>
  </si>
  <si>
    <t>Homak SE Series 27in. 5-Drawer Top Tool Chest — Black, 26in.W x 12in.D x 17in.H</t>
  </si>
  <si>
    <t>TL-HD0315</t>
  </si>
  <si>
    <t>Large Capacity Push-Top Dispenser, Red Steel, 16 oz. Capacity</t>
  </si>
  <si>
    <t>TL-HD0316</t>
  </si>
  <si>
    <t>Precision Solid-Shaft Metric Nutdriver, 5.5 mm Size, 7/32" Hex Depth</t>
  </si>
  <si>
    <t>TL-HD0317</t>
  </si>
  <si>
    <t>E-Z Change Knife - Red with Holster &amp; Twist-off Handle</t>
  </si>
  <si>
    <t>TL-HD0318</t>
  </si>
  <si>
    <t>Stethoscope Two Ear with Sensor Probe and Extension</t>
  </si>
  <si>
    <t>TL-HD0319</t>
  </si>
  <si>
    <t>Sound Level Meter, +/- 1.5 DB Accuracy</t>
  </si>
  <si>
    <t>TL-HD0320</t>
  </si>
  <si>
    <t>1 Cement Spatula #24 Dental Instruments DDP Instrument</t>
  </si>
  <si>
    <t>TL-HD0321</t>
  </si>
  <si>
    <t>Slice Box Cutter - Safety</t>
  </si>
  <si>
    <t>TL-HD0322</t>
  </si>
  <si>
    <t>Slice Ceramic Replacement Blades</t>
  </si>
  <si>
    <t>TL-HD0323</t>
  </si>
  <si>
    <t>Replacement Blades for H-1139 Knife</t>
  </si>
  <si>
    <t>TL-HD0324</t>
  </si>
  <si>
    <t>Safe Glass Scraper W/Blade</t>
  </si>
  <si>
    <t>TL-HD0325</t>
  </si>
  <si>
    <t>Utility Window Scraper</t>
  </si>
  <si>
    <t>TL-HD0326</t>
  </si>
  <si>
    <t>Butterfly Blades - 5 Pak</t>
  </si>
  <si>
    <t>TL-HD0327</t>
  </si>
  <si>
    <t>25 Plastic Double Edged Razor Blade and Titan Scraper</t>
  </si>
  <si>
    <t>TL-HD0328</t>
  </si>
  <si>
    <t>Hardened Precision 400 Series Stainless Steel Metric Shaft, 12 mm Diameter, 1000 mm Length</t>
  </si>
  <si>
    <t>TL-HD0329</t>
  </si>
  <si>
    <t>26 3/8" Premium Rolling Trimmer</t>
  </si>
  <si>
    <t>TL-HD0330</t>
  </si>
  <si>
    <t>New Star 50097 Insulated Pizza Delivery Bag, 20 by 20 by 5-Inch, Red</t>
  </si>
  <si>
    <t>TL-HD0331</t>
  </si>
  <si>
    <t>Economy Cutter</t>
  </si>
  <si>
    <t>TL-HD0332</t>
  </si>
  <si>
    <t>Schleuniger - Cropper Holder, Front Small</t>
  </si>
  <si>
    <t>TL-HD0333</t>
  </si>
  <si>
    <t>Schleuniger - Screw, Set M3X8 DIN 913</t>
  </si>
  <si>
    <t>TL-HD0334</t>
  </si>
  <si>
    <t>Schleuniger - Wire Stroke</t>
  </si>
  <si>
    <t>TL-HD0335</t>
  </si>
  <si>
    <t>Schleuniger Feed Latch for small AWG Female 14 Pin Applicator - 300.001.102</t>
  </si>
  <si>
    <t>TL-HD0336</t>
  </si>
  <si>
    <t>Schleuniger - Knife Squelcher</t>
  </si>
  <si>
    <t>TL-HD0337</t>
  </si>
  <si>
    <t>Elenco TL-6 Standard Alligator Lead Set, 10-Piece</t>
  </si>
  <si>
    <t>TL-HD0338</t>
  </si>
  <si>
    <t>Stanley 84-108 7 Inch Diagonal Pliers by Stanley</t>
  </si>
  <si>
    <t>TL-HD0339</t>
  </si>
  <si>
    <t>Metric Nutdriver Power Bit, Magnetic, 1/4" Hex Shank, 5.5mm Hex Size, 2-5/8" Long</t>
  </si>
  <si>
    <t>TL-HD0340</t>
  </si>
  <si>
    <t>Replacement Blades for H-595 or H-1001, pk of 100</t>
  </si>
  <si>
    <t>TL-HD0341</t>
  </si>
  <si>
    <t>Ace® Socket Adapter</t>
  </si>
  <si>
    <t>TL-HD0342</t>
  </si>
  <si>
    <t>Craftsman 5.5 mm Easy To Read Metric Socket</t>
  </si>
  <si>
    <t>TL-HD0343</t>
  </si>
  <si>
    <t>Craftsman 1/2in Easy To Read Standard Socket</t>
  </si>
  <si>
    <t>TL-HD0353</t>
  </si>
  <si>
    <t>3/16 in. x 1-1/4 in. Climaseal Steel Flat Head Phillips Concrete Anchors (25-Pack)</t>
  </si>
  <si>
    <t>TL-HD0354</t>
  </si>
  <si>
    <t>Velcro, 7/8 in. Sticky Back Squares (12-Pack)</t>
  </si>
  <si>
    <t>TL-HD0355</t>
  </si>
  <si>
    <t>Rafter Angle Square, Polystyrene, 12" x 12"</t>
  </si>
  <si>
    <t>TL-HD0356</t>
  </si>
  <si>
    <t>Schleuniger Feed Latch for small AWG Male 14 Pin/Fem.Molex Applicator- 300.003.102</t>
  </si>
  <si>
    <t>TL-HD0357</t>
  </si>
  <si>
    <t>TEKTON 30501 Wood Handle Rubber Mallet, 8-Ounce</t>
  </si>
  <si>
    <t>TL-HD0358</t>
  </si>
  <si>
    <t>Economy Feeler Thickness Gauge Set, Steel Rounded-Leaf Style, 25 Leaves, 3" Leaf Length</t>
  </si>
  <si>
    <t>TL-HD0359</t>
  </si>
  <si>
    <t>7 1/2" Nylon Handle Clam Knife - Laser Etched with "Sharp" Icon</t>
  </si>
  <si>
    <t>TL-HD0360</t>
  </si>
  <si>
    <t>Husky 46 in. 9-Drawer Mobile Workbench with Solid Wood Top, Black</t>
  </si>
  <si>
    <t>TL-HD0361</t>
  </si>
  <si>
    <t>DEWALT DWHT62512 4 Piece Screwdriver Set</t>
  </si>
  <si>
    <t>TL-HD0362</t>
  </si>
  <si>
    <t>Herco HE826 Herco Mini Screwdriver Kit</t>
  </si>
  <si>
    <t>TL-HD0363</t>
  </si>
  <si>
    <t>4 in. x 6 in. x 12 ft. Premium #2 &amp; Better Douglas Fir Lumber</t>
  </si>
  <si>
    <t>TL-HD0364</t>
  </si>
  <si>
    <t>Black Long Cap - Inside Diameter 0.165" x 2.00" 50/Bag - For Dental Pick (Smaller Cap)</t>
  </si>
  <si>
    <t>TL-HD0365</t>
  </si>
  <si>
    <t>I-8 Electric Screwdriver Torque Tester, 7 lb-in / 78 Ncm Capacity</t>
  </si>
  <si>
    <t>TL-HD0366</t>
  </si>
  <si>
    <t>Pencil Type Tension Tester, Gates 7401-0076</t>
  </si>
  <si>
    <t>TL-HD0367</t>
  </si>
  <si>
    <t>Scissors for Kevlar and Abrasive Material, 8" Overall Length, 3" Cut Length</t>
  </si>
  <si>
    <t>TL-HD0368</t>
  </si>
  <si>
    <t>One-Piece Forged Steel Nail Hammer, Curved Claw, 16 oz. Head Weight, 13" Overall Length, Smooth Face</t>
  </si>
  <si>
    <t>TL-HD0369</t>
  </si>
  <si>
    <t>Canless Air System O2 Hurricane</t>
  </si>
  <si>
    <t>TL-HD0370</t>
  </si>
  <si>
    <t>Uline Quick Change Folding Knife</t>
  </si>
  <si>
    <t>TL-HD0371</t>
  </si>
  <si>
    <t>Replacement Standard Blades, Utility knive / pk of 100</t>
  </si>
  <si>
    <t>TL-HD0372</t>
  </si>
  <si>
    <t>TOOL HAND CRIMP PH 24-30AWG - For JST Pins</t>
  </si>
  <si>
    <t>TL-HD0373</t>
  </si>
  <si>
    <t>Signstek Digital Tachometer</t>
  </si>
  <si>
    <t>TL-HD0374</t>
  </si>
  <si>
    <t>Bench Top Tools TBLETOP CRMPER 24-14 FTSWITCH/TRAYS</t>
  </si>
  <si>
    <t>TL-HD0375</t>
  </si>
  <si>
    <t>Schleuniger, Uni-A Mechanicial Feed/Front banded applicator for JST terminal SPH-002T-P0.5S</t>
  </si>
  <si>
    <t>TL-HD0376</t>
  </si>
  <si>
    <t>Platinum Tools 19101 Precision Screwdriver Set, 33-Piece</t>
  </si>
  <si>
    <t>TL-HD0377</t>
  </si>
  <si>
    <t>Red Long Cap - Inside Diameter 0.165" x 2.00" 50/Bag - For Dental Pick (Smaller Cap)</t>
  </si>
  <si>
    <t>TL-HD0378</t>
  </si>
  <si>
    <t>2-Inch Flexible Putty Knife, Black and Silver, Hyde tools 02250</t>
  </si>
  <si>
    <t>TL-HD0379</t>
  </si>
  <si>
    <t>Sharpie 63603 Uni-Paint PX-20 Oil-Based Medium Point Marker, Blue, 1-Pack by Sharpie</t>
  </si>
  <si>
    <t>TL-HD0380</t>
  </si>
  <si>
    <t>Precision Solid-Shaft Inch Nutdriver, 3/16" Size, 7/32" Hex Depth</t>
  </si>
  <si>
    <t>TL-HD0381</t>
  </si>
  <si>
    <t>EXTRACTION TOOL PHD</t>
  </si>
  <si>
    <t>TL-HD0382</t>
  </si>
  <si>
    <t>Husky 2x4" Square Shaft Standard Phillips Screwdriver with Butyrate Handle</t>
  </si>
  <si>
    <t>TL-HD0383</t>
  </si>
  <si>
    <t>Multicomp LY8-060  Crimp Tool, Bootlace, Cord End</t>
  </si>
  <si>
    <t>TL-HD0384</t>
  </si>
  <si>
    <t>Squeeze and Strip Wire Stripper for 22-10 AWG Solid/22-10 AWG Stranded</t>
  </si>
  <si>
    <t>TL-HD0385</t>
  </si>
  <si>
    <t>Plier-Nose Wire Stripper for 30-22 AWG Solid Wire</t>
  </si>
  <si>
    <t>TL-HD0386</t>
  </si>
  <si>
    <t>DMT COO Crystal Saver Multi-Purpose Diamond Sharpener</t>
  </si>
  <si>
    <t>TL-HD0387</t>
  </si>
  <si>
    <t>Mallory Squeegee with 8" Head, 20" Long</t>
  </si>
  <si>
    <t>TL-HD0388</t>
  </si>
  <si>
    <t>KnurlMaster Deluxe Kit - K1-207-20, Eagle Rock KnurlMaster</t>
  </si>
  <si>
    <t>TL-HD0389</t>
  </si>
  <si>
    <t>Torque Wrench, QSP, 20-100 Lbf/In, 1/4" Dr, Tohnichi</t>
  </si>
  <si>
    <t>TL-HD0390</t>
  </si>
  <si>
    <t>Comfort Grip Ball Driver, Long Length, 2mm Hex, 4" Blade Length</t>
  </si>
  <si>
    <t>TL-HD0391</t>
  </si>
  <si>
    <t>Steinel 34838 Classic Heat Gun Kit, Includes HL 1910 E Heat Gun</t>
  </si>
  <si>
    <t>TL-HD0392</t>
  </si>
  <si>
    <t>1 X 64006 Staple Lifter</t>
  </si>
  <si>
    <t>TL-HD0393</t>
  </si>
  <si>
    <t>Standard-Head Open-End Wrench, Black Finish, 7mm Size, 3" Length, 15 Degree Angle</t>
  </si>
  <si>
    <t>TL-HD0394</t>
  </si>
  <si>
    <t>Standard Plier Crimper</t>
  </si>
  <si>
    <t>TL-HD0395</t>
  </si>
  <si>
    <t>Mini LED Flashlight, 272 Lumens Brightness, Red</t>
  </si>
  <si>
    <t>TL-HD0396</t>
  </si>
  <si>
    <t>Ball-End Screwdriver, 2 mm Hex, 6-1/4" Overall Length ( do not use )</t>
  </si>
  <si>
    <t>TL-HD0397</t>
  </si>
  <si>
    <t>BuildTak Spatula</t>
  </si>
  <si>
    <t>TL-HD0398</t>
  </si>
  <si>
    <t>Schleuniger PSP-639.0008 Filter, small 88 x 88 mm</t>
  </si>
  <si>
    <t>TL-HD0399</t>
  </si>
  <si>
    <t>3020-12 Toolmakers’ Grade Stainless Steel Square</t>
  </si>
  <si>
    <t>TL-HD0400</t>
  </si>
  <si>
    <t>IRWIN Tools Combination Square, Metal-Body, 12-Inch (1794469)</t>
  </si>
  <si>
    <t>TL-HD0401</t>
  </si>
  <si>
    <t>30 Inch Workstation Arm (15 Lbs Capacity)</t>
  </si>
  <si>
    <t>TL-HD0402</t>
  </si>
  <si>
    <t>2.2 - 4.4 Lb Capacity Tool Balancer</t>
  </si>
  <si>
    <t>TL-HD0403</t>
  </si>
  <si>
    <t>3.0mm x 25mm, Insert Bit, Wera Impaktor</t>
  </si>
  <si>
    <t>TL-HD0404</t>
  </si>
  <si>
    <t>Universal Caliper Accessory Kit</t>
  </si>
  <si>
    <t>TL-HD0405</t>
  </si>
  <si>
    <t>Starrett Precision Radius Identifier, Metric</t>
  </si>
  <si>
    <t>TL-HD0406</t>
  </si>
  <si>
    <t>Dewalt 2-Piece Adjustable Wrench Set, 6" and 12"</t>
  </si>
  <si>
    <t>TL-HD0407</t>
  </si>
  <si>
    <t>4 Piece ProGrabit™ HHS Broken Bolt Extractor Kit</t>
  </si>
  <si>
    <t>TL-HD0408</t>
  </si>
  <si>
    <t>Erickson 34420 Pro Series Black 1" x 6' Retractable Ratcheting Tie-Down Strap, 4 Pack (1500 lb Load Capacity)</t>
  </si>
  <si>
    <t>TL-HD0409</t>
  </si>
  <si>
    <t>SPI - Drop Indicator Contact Points, Contact Point Style: Flat, Thread Size: #4-48</t>
  </si>
  <si>
    <t>TL-HD0410</t>
  </si>
  <si>
    <t>Mitutoyo Standard Electronic Caliper, 500-196-30, 0-6"(0-150mm)Range, Long Form Certificate</t>
  </si>
  <si>
    <t>TL-HD0411</t>
  </si>
  <si>
    <t>Ball-End Screwdriver, 2 mm Hex, 6-1/4" Overall Length</t>
  </si>
  <si>
    <t>TL-HD0412</t>
  </si>
  <si>
    <t>Ball-End Screwdriver, 4 mm Hex, 11-7/16" Overall Length</t>
  </si>
  <si>
    <t>TL-HD0413</t>
  </si>
  <si>
    <t>Ball-End Screwdriver, 4 mm Hex, 8-1/8" Overall Length</t>
  </si>
  <si>
    <t>TL-HD0414</t>
  </si>
  <si>
    <t>Ball-End Screwdriver, 2.5 mm Hex, 5-1/8" Overall Length</t>
  </si>
  <si>
    <t>TL-HD0415</t>
  </si>
  <si>
    <t>Ball-End Screwdriver, 2.5 mm Hex, 6-3/4" Overall Length</t>
  </si>
  <si>
    <t>TL-HD0416</t>
  </si>
  <si>
    <t>Ball-End Screwdriver, 2 mm Hex, 5" Overall Length</t>
  </si>
  <si>
    <t>TL-HD0417</t>
  </si>
  <si>
    <t>Tohnichi Torque Adjusting Key</t>
  </si>
  <si>
    <t>TL-HD0418</t>
  </si>
  <si>
    <t>I-80 Electric Screwdriver Torque Tester, 70 lb-in / 7.8 Nm Capacity</t>
  </si>
  <si>
    <t>TL-HD0419</t>
  </si>
  <si>
    <t>Stripmaster Wire Stripper, #16 to #26 AWG</t>
  </si>
  <si>
    <t>TL-HD0420</t>
  </si>
  <si>
    <t>Irwin 4935070 1/4" Square Drive Magnetic Bit Holder</t>
  </si>
  <si>
    <t>TL-HD0421</t>
  </si>
  <si>
    <t>Loggerhead BG8-01R-01 8-inch Bionic Grip Wrench</t>
  </si>
  <si>
    <t>TL-HD0422</t>
  </si>
  <si>
    <t>Titan Tools 15600 2.5 mm 1/4" Drive Hex Bit Socket</t>
  </si>
  <si>
    <t>TL-HD0423</t>
  </si>
  <si>
    <t>Titan Tools 15603 3 mm 1/4" Drive Hex Bit Socket</t>
  </si>
  <si>
    <t>TL-HD0424</t>
  </si>
  <si>
    <t>Black &amp; Decker GC960 9.6-Volt NiCad Drill/Driver</t>
  </si>
  <si>
    <t>TL-HD0425</t>
  </si>
  <si>
    <t>7 in. Rafter Square</t>
  </si>
  <si>
    <t>TL-HD0426</t>
  </si>
  <si>
    <t>TL-HD0427</t>
  </si>
  <si>
    <t>Cable De-shielder 4.5-25mm</t>
  </si>
  <si>
    <t>TL-HD0428</t>
  </si>
  <si>
    <t>Replacement Blade Heavy Duty for Wiha 44217</t>
  </si>
  <si>
    <t>TL-HD0429</t>
  </si>
  <si>
    <t>420 Stainless Steel Long-Nose Pliers W/Side Cutter, 5-3/4" O'all Length, 1-15/16" L Jaw</t>
  </si>
  <si>
    <t>TL-HD0430</t>
  </si>
  <si>
    <t>Cushion-Grip Screwdriver, 6-Piece Slotted and Phillips Set</t>
  </si>
  <si>
    <t>TL-HD0431</t>
  </si>
  <si>
    <t>4-Piece Chisel Set Wood</t>
  </si>
  <si>
    <t>TL-HD0432</t>
  </si>
  <si>
    <t>Lisle 52000 Razor Blade Scraper</t>
  </si>
  <si>
    <t>TL-HD0433</t>
  </si>
  <si>
    <t>Starrett - 0.25 to 1.4mm Capacity, Pin Vise</t>
  </si>
  <si>
    <t>TL-HD0434</t>
  </si>
  <si>
    <t>Long-Life Die, Right-Hand Thread, 13/16" OD, M3 x 0.5 mm Thread Size</t>
  </si>
  <si>
    <t>TL-HD0435</t>
  </si>
  <si>
    <t>Pro'sKit 902-085 Pro-Crimper, Frame Only</t>
  </si>
  <si>
    <t>TL-HD0436</t>
  </si>
  <si>
    <t>PRO Die Set for Open Barrel Contacts AWG 30-24 and 22-18</t>
  </si>
  <si>
    <t>TL-HD0437</t>
  </si>
  <si>
    <t>TEKTON 3305 7-1/2-Inch Utility Pry Bar</t>
  </si>
  <si>
    <t>TL-HD0438</t>
  </si>
  <si>
    <t>TEKTON 3318 15-Inch Utility Pry Bar</t>
  </si>
  <si>
    <t>TL-HD0439</t>
  </si>
  <si>
    <t>High Pressure J-Roller, 3" roller</t>
  </si>
  <si>
    <t>TL-HD0440</t>
  </si>
  <si>
    <t>7" Straight nose external snap ring pliers</t>
  </si>
  <si>
    <t>TL-HD0441</t>
  </si>
  <si>
    <t>7.2" OAL 19-60mm Internal Retaining Ring Pliers/Carded</t>
  </si>
  <si>
    <t>TL-HD0442</t>
  </si>
  <si>
    <t>Husky 15" Tool Tote</t>
  </si>
  <si>
    <t>TL-HD0443</t>
  </si>
  <si>
    <t>Husky 6" Long Nose Pliers</t>
  </si>
  <si>
    <t>TL-HD0444</t>
  </si>
  <si>
    <t>Nicholson 6" Slim Taper File</t>
  </si>
  <si>
    <t>TL-HD0445</t>
  </si>
  <si>
    <t>Dasco Pro 7-1/2 in. Ultra Bar II</t>
  </si>
  <si>
    <t>TL-HD0446</t>
  </si>
  <si>
    <t>Husky SAE/Metric Mini Foldout Hex Key Combo Set (17-Piece)</t>
  </si>
  <si>
    <t>TL-HD0447</t>
  </si>
  <si>
    <t>Buck Bros. 1 in. Wood Chisel</t>
  </si>
  <si>
    <t>TL-HD0448</t>
  </si>
  <si>
    <t>Channellock 10 in. Tongue and Groove Plier</t>
  </si>
  <si>
    <t>TL-HD0449</t>
  </si>
  <si>
    <t>rescent 6 in. and 10 in. Adjustable Wrench Set</t>
  </si>
  <si>
    <t>TL-HD0450</t>
  </si>
  <si>
    <t>Estwing 16 oz. Straight-Claw Hammer with Shock Reduction Grip</t>
  </si>
  <si>
    <t>TL-HD0451</t>
  </si>
  <si>
    <t>DEWALT Screwdriver Set (10-Piece)</t>
  </si>
  <si>
    <t>TL-HD0452</t>
  </si>
  <si>
    <t>Stanley FatMax Retractable Utility Knife</t>
  </si>
  <si>
    <t>TL-HD0453</t>
  </si>
  <si>
    <t>Empire True Blue 10 in. Heavy Duty Magnetic Torpedo Level</t>
  </si>
  <si>
    <t>TL-HD0454</t>
  </si>
  <si>
    <t>Klein Tools 2000 Series 8 in. High-Leverage Diagonal-Cutting Pliers</t>
  </si>
  <si>
    <t>TL-HD0455</t>
  </si>
  <si>
    <t>Klein Tools 6 in. Multi-Purpose Wire Stripper and Cutter</t>
  </si>
  <si>
    <t>TL-HD0456</t>
  </si>
  <si>
    <t>Klein Tools 9 in. High-Leverage Side-Cutting Pliers</t>
  </si>
  <si>
    <t>TL-HD0457</t>
  </si>
  <si>
    <t>Klein Tools 11-in-1 Screwdriver/Nut Driver</t>
  </si>
  <si>
    <t>TL-HD0458</t>
  </si>
  <si>
    <t>Milwaukee 25 ft. Magnetic Tape Measure</t>
  </si>
  <si>
    <t>TL-HD0459</t>
  </si>
  <si>
    <t>Economy Plastic Putty Knife Set</t>
  </si>
  <si>
    <t>TL-HD0460</t>
  </si>
  <si>
    <t>treamlight 74751 Strion LED High Lumen Rechargeable Professional Flashlight with 120-Volv AC/12-Volt DC Charger and 1 Charger Holder</t>
  </si>
  <si>
    <t>TL-HD0461</t>
  </si>
  <si>
    <t>1 qt. Metal Paint Bucket and Lid</t>
  </si>
  <si>
    <t>TL-HD0462</t>
  </si>
  <si>
    <t>3 in. Flat Heavy Duty Extendable Scraper</t>
  </si>
  <si>
    <t>TL-HD0463</t>
  </si>
  <si>
    <t>Screwdriver Number 1 Phillips, 9-3/4" Overall Length</t>
  </si>
  <si>
    <t>TL-HD0464</t>
  </si>
  <si>
    <t>Screwdriver Number 2 Phillips, 8-1/4" Overall Length</t>
  </si>
  <si>
    <t>TL-HD0465</t>
  </si>
  <si>
    <t>1/4" Square Drive Socket Accessory 6" Overall Length Standard Extension, Chrome Finish</t>
  </si>
  <si>
    <t>TL-HD0466</t>
  </si>
  <si>
    <t>3D Print Removal Tool</t>
  </si>
  <si>
    <t>TL-HD0467</t>
  </si>
  <si>
    <t>TL-HD0468</t>
  </si>
  <si>
    <t>7 pc Long Arm Ball Hex Key Wrench Set (Metric) - Red</t>
  </si>
  <si>
    <t>TL-HD0469</t>
  </si>
  <si>
    <t>Workforce Plastic 5-Gal. Pail Opener</t>
  </si>
  <si>
    <t>TL-HD0470</t>
  </si>
  <si>
    <t>Uline Heavy-Duty Snap-Blade Knife - Yellow</t>
  </si>
  <si>
    <t>TL-HD0471</t>
  </si>
  <si>
    <t>4 mm Hex Bit, 1/4" Hex Shank for Power Tools</t>
  </si>
  <si>
    <t>TL-MS0001</t>
  </si>
  <si>
    <t>Elleven Travel Organizer, with Lulzbot logo</t>
  </si>
  <si>
    <t>TL-MS0003</t>
  </si>
  <si>
    <t>1/4" Black Cable Clamp</t>
  </si>
  <si>
    <t>TL-MS0004</t>
  </si>
  <si>
    <t>1/4" Cherry Wood Strips</t>
  </si>
  <si>
    <t>TL-MS0005</t>
  </si>
  <si>
    <t>150 lbs. x .2 lb. Digital Utility Scale</t>
  </si>
  <si>
    <t>TL-MS0006</t>
  </si>
  <si>
    <t>1” x .125” x 3 feet aluminum bar for jigs</t>
  </si>
  <si>
    <t>TL-MS0007</t>
  </si>
  <si>
    <t>Adam Equipment CBC-35a Counting Scale, 35 x 0.001 lb</t>
  </si>
  <si>
    <t>TL-MS0008</t>
  </si>
  <si>
    <t>Bayco 150 ft. 16/3 Cord Reel (Orange Plastic Spools)</t>
  </si>
  <si>
    <t>TL-MS0009</t>
  </si>
  <si>
    <t>Constant-Tension Spring Hose &amp; Tube Clamp, for 7/16" Hose OD, Carbon Steel, Zinc-Green Finish, packs of 100</t>
  </si>
  <si>
    <t>TL-MS0010</t>
  </si>
  <si>
    <t>Double Snap-Grip Nylon Hose and Tube Clamp, 13/32" to 15/32" Clamp Diameter Range, Packs of 20</t>
  </si>
  <si>
    <t>TL-MS0011</t>
  </si>
  <si>
    <t>Economy Plastic Funnel, Polyethylene, 64 Ounce Cap, 8-1/8" Top OD</t>
  </si>
  <si>
    <t>TL-MS0012</t>
  </si>
  <si>
    <t>Garbage Bags 13 gal</t>
  </si>
  <si>
    <t>TL-MS0013</t>
  </si>
  <si>
    <t>Garbage Bags 33 gal</t>
  </si>
  <si>
    <t>TL-MS0014</t>
  </si>
  <si>
    <t>Nikon AF-S Micro Nikkor 105mm 1:2.8G ED Camera Lens</t>
  </si>
  <si>
    <t>TL-MS0015</t>
  </si>
  <si>
    <t>30039 Acrylic Extruded Clear .220X48X96</t>
  </si>
  <si>
    <t>TL-MS0016</t>
  </si>
  <si>
    <t>Salter Brecknell PS400 Bench Scale - 181 kg Capacity</t>
  </si>
  <si>
    <t>TL-MS0017</t>
  </si>
  <si>
    <t>Worm-Drive Hose Clamp with Zinc Plated Steel Screw, 7/32" to 5/8" Clamp Diameter Range, 5/16" Band Width, Packs of 10</t>
  </si>
  <si>
    <t>TL-MS0018</t>
  </si>
  <si>
    <t>8oz, Natural Large Round Wide-Mouth Jars</t>
  </si>
  <si>
    <t>TL-MS0019</t>
  </si>
  <si>
    <t>Tool Kit, TAZ</t>
  </si>
  <si>
    <t>TL-MS0020</t>
  </si>
  <si>
    <t>.003 Stainless Steel/Straight Instrument Cleaner Brush</t>
  </si>
  <si>
    <t>GORDON BRUSH MFG CO, INC</t>
  </si>
  <si>
    <t>TL-MS0021</t>
  </si>
  <si>
    <t>Polycarbonate Sheet, Clear, 0.093" Thick, 12" Width, 24" Length</t>
  </si>
  <si>
    <t>TL-MS0022</t>
  </si>
  <si>
    <t>.003 Static Dissipative Nylon/Straight Instrument Cleaner Brush</t>
  </si>
  <si>
    <t>TL-MS0023</t>
  </si>
  <si>
    <t>WIRE BRUSH MINI SS 3PK</t>
  </si>
  <si>
    <t>TL-MS0024</t>
  </si>
  <si>
    <t>35-2 Batterstandard, East Penn 12V</t>
  </si>
  <si>
    <t>TL-MS0025</t>
  </si>
  <si>
    <t>4000mAh LiPo Transmitter Battery: DX8</t>
  </si>
  <si>
    <t>TL-MS0026</t>
  </si>
  <si>
    <t>9" Roller Frame, wire</t>
  </si>
  <si>
    <t>TL-MS0027</t>
  </si>
  <si>
    <t>A Core Charge Auto Battery, Interstate</t>
  </si>
  <si>
    <t>TL-MS0028</t>
  </si>
  <si>
    <t>Ace Household Sprayer 16oz</t>
  </si>
  <si>
    <t>TL-MS0029</t>
  </si>
  <si>
    <t>Acetone Safe Bottle, 8oz</t>
  </si>
  <si>
    <t>TL-MS0030</t>
  </si>
  <si>
    <t>Adjustable Clamp Company Pony Spring "A" Clamp with Plastic Tips - 2"</t>
  </si>
  <si>
    <t>TL-MS0031</t>
  </si>
  <si>
    <t>Aluminum Oxide Shank-Mount Flap Sanding Wheel 1/8" Shank, 3/4" Diameter X 1/2" Width, 80 Grit</t>
  </si>
  <si>
    <t>TL-MS0032</t>
  </si>
  <si>
    <t>Anti-Static Control Products Heel Strap</t>
  </si>
  <si>
    <t>TL-MS0033</t>
  </si>
  <si>
    <t>Anti-Static Control Products PURE TOUCH SQUARE HDPE, 4 OZ</t>
  </si>
  <si>
    <t>TL-MS0034</t>
  </si>
  <si>
    <t>Battery - Yellow Top</t>
  </si>
  <si>
    <t>TL-MS0035</t>
  </si>
  <si>
    <t>Battery 2250MAH</t>
  </si>
  <si>
    <t>TL-MS0036</t>
  </si>
  <si>
    <t>Battery, 1800MAH</t>
  </si>
  <si>
    <t>TL-MS0037</t>
  </si>
  <si>
    <t>BEHR 1/4-Gal. Metal Paint Bucket and Lid</t>
  </si>
  <si>
    <t>TL-MS0038</t>
  </si>
  <si>
    <t>BOTTLE 8 OZ ONE-TOUCH NATURAL SQ</t>
  </si>
  <si>
    <t>TL-MS0039</t>
  </si>
  <si>
    <t>Cartridge Respirator Storage Bag, Polypropylene for Half &amp; Full Facepiece, 14" X 16"</t>
  </si>
  <si>
    <t>TL-MS0040</t>
  </si>
  <si>
    <t>Clamps</t>
  </si>
  <si>
    <t>TL-MS0041</t>
  </si>
  <si>
    <t>Convertable Handtruck</t>
  </si>
  <si>
    <t>TL-MS0042</t>
  </si>
  <si>
    <t>Core - Battery Yellow Start/DP</t>
  </si>
  <si>
    <t>TL-MS0043</t>
  </si>
  <si>
    <t>Countersink 3 Flute, 90 Deg Angle, 3/8" Body Dia, 1/4" Shank Diameter</t>
  </si>
  <si>
    <t>TL-MS0044</t>
  </si>
  <si>
    <t>Drip-Free Caulk Gun With Skeleton Frame, for 10-13 oz Cartridge, 10: 1 Thrust, Smooth Rod</t>
  </si>
  <si>
    <t>TL-MS0045</t>
  </si>
  <si>
    <t>Werner 2 ft. Aluminum Step Ladder 300 Lbs. Load Capacity</t>
  </si>
  <si>
    <t>TL-MS0046</t>
  </si>
  <si>
    <t>Everbilt 5/32 in. x 45 ft. Hollow-Braid Poly Cord in Yellow</t>
  </si>
  <si>
    <t>TL-MS0047</t>
  </si>
  <si>
    <t>Extension Cord 6'</t>
  </si>
  <si>
    <t>TL-MS0048</t>
  </si>
  <si>
    <t>Face Shield with Ratchet Adjustment, Clear, 8-1/2" H X 15" W Polycarbonate Window</t>
  </si>
  <si>
    <t>TL-MS0049</t>
  </si>
  <si>
    <t>Fiskars Kneeling Cushion</t>
  </si>
  <si>
    <t>TL-MS0050</t>
  </si>
  <si>
    <t>Galvanized Steel Mop Bucket, 26 Quart Capacity</t>
  </si>
  <si>
    <t>TL-MS0051</t>
  </si>
  <si>
    <t>Hardwood Handle with Metal Ferrule</t>
  </si>
  <si>
    <t>TL-MS0052</t>
  </si>
  <si>
    <t>HDE® Laser Eye Protection Safety Glasses W/ Free Hard Case</t>
  </si>
  <si>
    <t>TL-MS0053</t>
  </si>
  <si>
    <t>Werner 2 ft. Aluminum Step Ladder</t>
  </si>
  <si>
    <t>TL-MS0054</t>
  </si>
  <si>
    <t>Metal Paint Bucket and Lid</t>
  </si>
  <si>
    <t>TL-MS0055</t>
  </si>
  <si>
    <t>MK6 Plus Safety Thermostat</t>
  </si>
  <si>
    <t>TL-MS0056</t>
  </si>
  <si>
    <t>Oily Waste Can - Steel - 15-7/8"H x 11-7/8"D - 6 Gal. Cap. - Yellow - Justrite Manufacturing</t>
  </si>
  <si>
    <t>TL-MS0057</t>
  </si>
  <si>
    <t>Paint Roller 9"</t>
  </si>
  <si>
    <t>TL-MS0058</t>
  </si>
  <si>
    <t>Plastic Paint Tray 9"</t>
  </si>
  <si>
    <t>TL-MS0059</t>
  </si>
  <si>
    <t>Respirator Mask</t>
  </si>
  <si>
    <t>TL-MS0060</t>
  </si>
  <si>
    <t>Rope 1/4 " x 100', w/winder</t>
  </si>
  <si>
    <t>TL-MS0061</t>
  </si>
  <si>
    <t>ROTARY SHAFT</t>
  </si>
  <si>
    <t>TL-MS0062</t>
  </si>
  <si>
    <t>VWR Bottle Pp Wm 500ML</t>
  </si>
  <si>
    <t>TL-MS0063</t>
  </si>
  <si>
    <t>Sideward Pressure Galvanized Steel Mop Wringer, for 12 to 32 oz Mops</t>
  </si>
  <si>
    <t>TL-MS0064</t>
  </si>
  <si>
    <t>Size 10 PVC Black Boots</t>
  </si>
  <si>
    <t>TL-MS0065</t>
  </si>
  <si>
    <t>Size 12 PVC Black Boots</t>
  </si>
  <si>
    <t>TL-MS0066</t>
  </si>
  <si>
    <t>Stencil</t>
  </si>
  <si>
    <t>TL-MS0067</t>
  </si>
  <si>
    <t>UV001480 Battery, term, marine</t>
  </si>
  <si>
    <t>TL-MS0068</t>
  </si>
  <si>
    <t>Vented Choose-A-Label Squeeze Bottle, 16 oz Capacity, Acetone Label, 3" Diameter X 9" Height</t>
  </si>
  <si>
    <t>TL-MS0069</t>
  </si>
  <si>
    <t>Economy Wraparound Safety Glasses, Clear Lens, Clear Frame, Black Nylon Arms</t>
  </si>
  <si>
    <t>TL-MS0070</t>
  </si>
  <si>
    <t>Werner 8 ft. Fiberglass Step Ladder with 300 lb. Load Capacity Type IA Duty Rating</t>
  </si>
  <si>
    <t>TL-MS0071</t>
  </si>
  <si>
    <t>Bosch Fast Spiral 14-Pieces Masonry Set</t>
  </si>
  <si>
    <t>TL-MS0072</t>
  </si>
  <si>
    <t>DEWALT 14-Piece Titanium Drill Bit Set</t>
  </si>
  <si>
    <t>TL-MS0073</t>
  </si>
  <si>
    <t>15' Workshop Cord</t>
  </si>
  <si>
    <t>TL-MS0074</t>
  </si>
  <si>
    <t>Adam Equipment Portable Bench Scale, 8kg Capacity, 0.1g Readability</t>
  </si>
  <si>
    <t>TL-MS0075</t>
  </si>
  <si>
    <t>Digital Multimeter - 10709</t>
  </si>
  <si>
    <t>TL-MS0076</t>
  </si>
  <si>
    <t>2196A73 Granite Flat-Surface Plate Stand with Casters, for 36" Long Plates - Without Ledge</t>
  </si>
  <si>
    <t>TL-MS0077</t>
  </si>
  <si>
    <t>2216A54 Surface Cleaner for Granite Plate, Pint Spray-Pump Bottle</t>
  </si>
  <si>
    <t>TL-MS0078</t>
  </si>
  <si>
    <t>22455A66 Cover for 36" Long Granite Flat-Surface Plate</t>
  </si>
  <si>
    <t>TL-MS0079</t>
  </si>
  <si>
    <t>2245A45 Granite Flat-Surface Plate, Inspection Grade A, 36" Long</t>
  </si>
  <si>
    <t>TL-MS0080</t>
  </si>
  <si>
    <t>Air Filtration System, BP-1004, Quatro Air Technologies</t>
  </si>
  <si>
    <t>TL-MS0081</t>
  </si>
  <si>
    <t>45209  PVC Square Hollow Tube 3"OD/.098" Wall, Cat No: P-281, 10ft Section</t>
  </si>
  <si>
    <t>TL-MS0082</t>
  </si>
  <si>
    <t>Giant Stack Tray - 39"W x 26"D x 3"H - Pack of 2</t>
  </si>
  <si>
    <t>TL-MS0083</t>
  </si>
  <si>
    <t>30”x60” Eagle T3060B-BS Work Table, Model: T3060B-BS</t>
  </si>
  <si>
    <t>TL-MS0084</t>
  </si>
  <si>
    <t>1174K33 Miniature Hardened Precision 17-4 Stainless Steel Shaft, 3 mm Diameter, 300 mm Length</t>
  </si>
  <si>
    <t>TL-MS0085</t>
  </si>
  <si>
    <t>1174K39  Miniature Hardened Precision 17-4 Stainless Steel Shaft, 4 mm Diameter, 300 mm Length</t>
  </si>
  <si>
    <t>TL-MS0086</t>
  </si>
  <si>
    <t>30044 ACRYLIC EXTRUDED CLEAR .220X60X96</t>
  </si>
  <si>
    <t>TL-MS0086-1</t>
  </si>
  <si>
    <t>7" DIAM. ILLUMINATED MAGNIFIER</t>
  </si>
  <si>
    <t>TL-MS0087</t>
  </si>
  <si>
    <t>Bottle, Plastic, Wide Mouth, 500ml, 42305T46</t>
  </si>
  <si>
    <t>TL-MS0088</t>
  </si>
  <si>
    <t>Husky Truck Box Liner</t>
  </si>
  <si>
    <t>TL-MS0089</t>
  </si>
  <si>
    <t>Soldering Iron Holder</t>
  </si>
  <si>
    <t>TL-MS0090</t>
  </si>
  <si>
    <t>Small Hand Brush for Wet Use on Stainless Steel and Aluminum, 0.006" Diameter Bristles</t>
  </si>
  <si>
    <t>TL-MS0091</t>
  </si>
  <si>
    <t>Razor Blades</t>
  </si>
  <si>
    <t>TL-MS0191</t>
  </si>
  <si>
    <t>Zoom H4N Handy Portable Digital Recorder</t>
  </si>
  <si>
    <t>TL-MS0192</t>
  </si>
  <si>
    <t>HSS Blade Set</t>
  </si>
  <si>
    <t>TL-MS0193</t>
  </si>
  <si>
    <t>Screw, blade tightening</t>
  </si>
  <si>
    <t>TL-MS0194</t>
  </si>
  <si>
    <t>Slug container</t>
  </si>
  <si>
    <t>TL-MS0195</t>
  </si>
  <si>
    <t>Torx key T15</t>
  </si>
  <si>
    <t>TL-MS0196</t>
  </si>
  <si>
    <t>Paint Marker, Medium Tip</t>
  </si>
  <si>
    <t>TL-MS0197</t>
  </si>
  <si>
    <t>Countersink for Aluminum, Brass, and Bronze, 3-Flute, 3/4" Body Diameter, 1/2" Shank Diameter</t>
  </si>
  <si>
    <t>TL-MS0198</t>
  </si>
  <si>
    <t>Metric 1/2" Diameter Reduced-Shank Drill Bit, High-Speed-Steel, 16mm, 6" Overall Length, 2.1" Drill Depth</t>
  </si>
  <si>
    <t>TL-MS0199</t>
  </si>
  <si>
    <t>SHUT HEIGHT ADJUSTMENT SCALE</t>
  </si>
  <si>
    <t>TL-MS0200</t>
  </si>
  <si>
    <t>Lightweight-Particle-Filtering Stainless Steel Wire Cloth, Type 304, 16 x 16 Mesh, .016" Wire Diameter</t>
  </si>
  <si>
    <t>TL-MS0201</t>
  </si>
  <si>
    <t>High-Strength Brake and Clutch Lining, 3/16" Thickness, 1" Width</t>
  </si>
  <si>
    <t>TL-MS0202</t>
  </si>
  <si>
    <t>3M™ SecureFit™ Indoor Protective Eyewear</t>
  </si>
  <si>
    <t>TL-MS0203</t>
  </si>
  <si>
    <t>Stainless Steel Cork-Backed Rule, Rigid, Inch/Metric Graduations, 12"/300mm Length</t>
  </si>
  <si>
    <t>TL-MS0204</t>
  </si>
  <si>
    <t>TIN-Coated High-Speed Steel Countersink, Three Flute, 3/8" Body Diameter</t>
  </si>
  <si>
    <t>TL-MS0205</t>
  </si>
  <si>
    <t>H-2470BL  Rubbermaid Black Utility Cart 39x17x33"</t>
  </si>
  <si>
    <t>TL-MS0206</t>
  </si>
  <si>
    <t>7984T13 Citrus-Based Adhesive, Label, and Gum Remover, 32 Ounces</t>
  </si>
  <si>
    <t>TL-MS0207</t>
  </si>
  <si>
    <t>Cushioned Sanding Pad for Smoothing/Polishing for Plastic &amp; Soft Wood, 2000 Grit, 3" x 4"</t>
  </si>
  <si>
    <t>TL-MS0208</t>
  </si>
  <si>
    <t>4372T28 Write-on Spray Bottle, 24 oz. Capacity, packs of 4</t>
  </si>
  <si>
    <t>TL-MS0209</t>
  </si>
  <si>
    <t>1882T11 Surface Mount Push-Button Counter, 2 Counters</t>
  </si>
  <si>
    <t>TL-MS0210</t>
  </si>
  <si>
    <t>1⁄2" x 3,000' Poly Strapping Kit - General Purpose</t>
  </si>
  <si>
    <t>TL-MS0211</t>
  </si>
  <si>
    <t>MARSHALLTOWN The Premier Line E54D 2-Inch Flat Commercial Grade Solid Rubber Seam Roller with DuraSoft Handle</t>
  </si>
  <si>
    <t>TL-MS0212</t>
  </si>
  <si>
    <t>2563A11 Screw Extractor, #1, for #8-1/4"(2.5-6mm) Screw, Bolt, &amp; Stud</t>
  </si>
  <si>
    <t>TL-MS0213</t>
  </si>
  <si>
    <t>Protective Cutting Pad with Grid, 24" x 36", Blue</t>
  </si>
  <si>
    <t>TL-MS0214</t>
  </si>
  <si>
    <t>Stainless Steel Cork Backed Rule - 36 Inches</t>
  </si>
  <si>
    <t>TL-MS0215</t>
  </si>
  <si>
    <t>Hand Sanding Block for 2-3/4" x 9" Sheets</t>
  </si>
  <si>
    <t>TL-MS0216</t>
  </si>
  <si>
    <t>Sanding Sheet for Aluminum, Soft Metal, &amp; Nonmetal, Waterproof, 2000 Grit, 9" x 11", packs of 5</t>
  </si>
  <si>
    <t>TL-MS0217</t>
  </si>
  <si>
    <t>Sanding Sheet, (1500 Grit) for Aluminum, Soft Metal, &amp; Nonmetal, Waterproof, 9" x 11", packs of 5</t>
  </si>
  <si>
    <t>TL-MS0218</t>
  </si>
  <si>
    <t>Nylon Mesh Sanding Pad for Metal &amp; Wood, Aluminum Oxide, Long-Life (Fine), 5/Pack, packs of 5</t>
  </si>
  <si>
    <t>TL-MS0219</t>
  </si>
  <si>
    <t>Klau Mini Weighing Scale 300 kg / 661 lb OCS-L Digital Hanging Scale Industrial Crane Scale Orange</t>
  </si>
  <si>
    <t>Vermont Gage Steel Go Pin Gage Set, Tolerance Class ZZ, 0.20-1.28mm Gage Diameter (Set of 55)</t>
  </si>
  <si>
    <t>TL-MS0220</t>
  </si>
  <si>
    <t>Handheld Spreader Vigoro</t>
  </si>
  <si>
    <t>TL-MS0221</t>
  </si>
  <si>
    <t>RAPID REMOVER Adhesive Remover for Vinyl Wraps Graphics Decals Stripes 32oz Sprayer</t>
  </si>
  <si>
    <t>TL-MS0222</t>
  </si>
  <si>
    <t>RAMBo 1.3L Test Jig</t>
  </si>
  <si>
    <t>TL-MS0223</t>
  </si>
  <si>
    <t>MM200 Auto Ranging Multimeter</t>
  </si>
  <si>
    <t>TL-MS0224</t>
  </si>
  <si>
    <t>RAPID REMOVER Adhesive Remover for Vinyl Wraps Graphics Decals Stripes 1 Gallon Bottle</t>
  </si>
  <si>
    <t>TL-MS0225</t>
  </si>
  <si>
    <t>3M General Purpose Adhesive Cleaner</t>
  </si>
  <si>
    <t>TL-MS0226</t>
  </si>
  <si>
    <t>Sharpie® Paint, Oil Base, Medium Point, Red</t>
  </si>
  <si>
    <t>TL-MS0227</t>
  </si>
  <si>
    <t>Nylon Loop Clamp, 1/4" ID, Black</t>
  </si>
  <si>
    <t>TL-MS0228</t>
  </si>
  <si>
    <t>Sharpie® Paint, Oil Base, Medium Point, Yellow</t>
  </si>
  <si>
    <t>TL-MS0229</t>
  </si>
  <si>
    <t>HOBO UX100 Temp/RH Data Logger - Temp and RH 15%-95% 4 minutes to 90%</t>
  </si>
  <si>
    <t>TL-MS0230</t>
  </si>
  <si>
    <t>Tooling for SH-BX0067 Korrvu Retention Pack</t>
  </si>
  <si>
    <t>TL-MS0231</t>
  </si>
  <si>
    <t>Tolling for SH-BX0068  12.5 x 2 x1.5 200#E Brown Die Cut Carton</t>
  </si>
  <si>
    <t>TL-MS0232</t>
  </si>
  <si>
    <t>Fast Speed Adjustable Blue Folder Fast Clothes Folding Board</t>
  </si>
  <si>
    <t>TL-MS0281</t>
  </si>
  <si>
    <t>Rear Cropper</t>
  </si>
  <si>
    <t>TL-MS0282</t>
  </si>
  <si>
    <t>Screw Shleuniger 1.0255</t>
  </si>
  <si>
    <t>TL-MS0283</t>
  </si>
  <si>
    <t>Nut Schleuniger 1.1004</t>
  </si>
  <si>
    <t>TL-MS0300</t>
  </si>
  <si>
    <t>Stainless Steel Tumbling Media Pins - 0.047" Diameter, 0.255" Length (5 lb Pack)</t>
  </si>
  <si>
    <t>TL-MS0301</t>
  </si>
  <si>
    <t>Roberts Carpet Tools 10-955 Extendible Floor Roller</t>
  </si>
  <si>
    <t>TL-MS0302</t>
  </si>
  <si>
    <t>Gravity Convection Oven, 18 x 21 x 14"</t>
  </si>
  <si>
    <t>TL-MS0303</t>
  </si>
  <si>
    <t>Jetmounter JM55 Fuzion - Laminator</t>
  </si>
  <si>
    <t>TL-MS0304</t>
  </si>
  <si>
    <t>Plastic Transfer Pipettes 3ml, Gradulated, Pack of 100</t>
  </si>
  <si>
    <t>TL-MS0305</t>
  </si>
  <si>
    <t>BQ Ciclop 3D Scanner Kit - U.S.</t>
  </si>
  <si>
    <t>TL-MS0306</t>
  </si>
  <si>
    <t>Aluminum Ladder - 8'</t>
  </si>
  <si>
    <t>TL-MS0307</t>
  </si>
  <si>
    <t>Aluminum Ladder - 4'</t>
  </si>
  <si>
    <t>TL-MS0308</t>
  </si>
  <si>
    <t>Swiffer 360 Dusters Starter Kit, 4ct</t>
  </si>
  <si>
    <t>TL-MS0309</t>
  </si>
  <si>
    <t>Swiffer 360 Dusters Unscented Disposable Refills,</t>
  </si>
  <si>
    <t>TL-MS0310</t>
  </si>
  <si>
    <t>Uline Pallet Truck - Narrow Fork, 48 x 21"</t>
  </si>
  <si>
    <t>TL-MS0311</t>
  </si>
  <si>
    <t>Key, single sided</t>
  </si>
  <si>
    <t>TL-MS0312</t>
  </si>
  <si>
    <t>Blue-Fill Glass Thermometer, Plain, Partial Immersion, 20° to 500°F</t>
  </si>
  <si>
    <t>TL-MS0313</t>
  </si>
  <si>
    <t>30044 ACRYLIC EXTRUDED CLEAR .220X36.25X13</t>
  </si>
  <si>
    <t>TL-MS0314</t>
  </si>
  <si>
    <t>30044 ACRYLIC EXTRUDED CLEAR .220X93X6.5</t>
  </si>
  <si>
    <t>TL-MS0315</t>
  </si>
  <si>
    <t>Carpet Tape, double sided, roll 15 ft</t>
  </si>
  <si>
    <t>TL-MS0316</t>
  </si>
  <si>
    <t>Bench Oven, 115 Volt, Digital Controls, 10.6 Ft cubed, 31-350ER</t>
  </si>
  <si>
    <t>TL-MS0317</t>
  </si>
  <si>
    <t>Bluespot Blue LED Safety Spotlight</t>
  </si>
  <si>
    <t>TL-MS0318</t>
  </si>
  <si>
    <t>Bluespot Blue LED Safety Spotlight Mounting Bracket</t>
  </si>
  <si>
    <t>TL-MS0319</t>
  </si>
  <si>
    <t>Flex Hose 50" Clamshell</t>
  </si>
  <si>
    <t>TL-MS0320</t>
  </si>
  <si>
    <t>Reflective Safety Strip, Yellow</t>
  </si>
  <si>
    <t>TL-MS0321</t>
  </si>
  <si>
    <t>Reflective Safety Strip, Red</t>
  </si>
  <si>
    <t>TL-MS0322</t>
  </si>
  <si>
    <t>Hornet and Wasp Killer Aerosol, 16 oz</t>
  </si>
  <si>
    <t>TL-MS0323</t>
  </si>
  <si>
    <t>TL-MS0333</t>
  </si>
  <si>
    <t>Rat Zapper Classic RZC001 (rodent control)</t>
  </si>
  <si>
    <t>TL-MS0334</t>
  </si>
  <si>
    <t>Stainless Steel Metric Shaft,Hardened Precision 400 Series Stainless 12 mm Diameter, 600 mm Length</t>
  </si>
  <si>
    <t>TL-MS0335</t>
  </si>
  <si>
    <t>Gate Wheel, Speeco GL161006</t>
  </si>
  <si>
    <t>TL-MS0336</t>
  </si>
  <si>
    <t>20 ft. x 100 ft. Clear 6 mil Plastic Sheeting</t>
  </si>
  <si>
    <t>TL-MS0337</t>
  </si>
  <si>
    <t>3M PVC Non-Reflective Traffic Safety Cone, Orange</t>
  </si>
  <si>
    <t>TL-MS0338</t>
  </si>
  <si>
    <t>Electronic Indoor Insect Killer Zapper - 15.5 Inch, 20W</t>
  </si>
  <si>
    <t>TL-MS0339</t>
  </si>
  <si>
    <t>Ultraviolet Tube 10W 2-Pack, Replacement UV Lightbulb for Aspectek Insect Killer 20W</t>
  </si>
  <si>
    <t>TL-MS0340</t>
  </si>
  <si>
    <t>Mainstays LED Desk Lamp</t>
  </si>
  <si>
    <t>TL-MS0341</t>
  </si>
  <si>
    <t>Misc Hardware</t>
  </si>
  <si>
    <t>TL-MS0342</t>
  </si>
  <si>
    <t>Claw Car-Cleaning Nozzle, 2-1/2 Rigid</t>
  </si>
  <si>
    <t>TL-MS0343</t>
  </si>
  <si>
    <t>Bright Travels Hanging Utility Kit - TAZ Tool Bag with LulzBot Green Logo</t>
  </si>
  <si>
    <t>TL-MS0344</t>
  </si>
  <si>
    <t>Craftsman 17mm Socket, 6 pt. Deep</t>
  </si>
  <si>
    <t>TL-MS0345</t>
  </si>
  <si>
    <t>Craftsman Hex to Square Socket Adapters</t>
  </si>
  <si>
    <t>TL-MS0346</t>
  </si>
  <si>
    <t>Monoprice 108230 8-Channel Speaker Selector</t>
  </si>
  <si>
    <t>TL-MS0347</t>
  </si>
  <si>
    <t>Single Row Red Black 2 Pin 2 Way Push in Jack Speaker Terminals, 10 Pcs</t>
  </si>
  <si>
    <t>TL-MS0348</t>
  </si>
  <si>
    <t>Uline Tamper Evident Plastic Truck Seals - Green pk 100(min 300)</t>
  </si>
  <si>
    <t>TL-MS0349</t>
  </si>
  <si>
    <t>Key, Steelcase for File Cabinets</t>
  </si>
  <si>
    <t>TL-MS0350</t>
  </si>
  <si>
    <t>SLAA12-5F2 12V Lead Battery (IT)</t>
  </si>
  <si>
    <t>TL-MS0351</t>
  </si>
  <si>
    <t>Birchwood Casey Super Black Touch-Up Pen</t>
  </si>
  <si>
    <t>TL-MS0362</t>
  </si>
  <si>
    <t>Impact-Resistant Polycarbonate Film, Smooth Finish, 24" x 48",.03" Thick, Clear</t>
  </si>
  <si>
    <t>TL-MS0363</t>
  </si>
  <si>
    <t>Accupuncture Needles - Special .35 x 50mm No.19 (Gauge 10) (No guide tubes)</t>
  </si>
  <si>
    <t>TL-MS0364</t>
  </si>
  <si>
    <t>Elleven Travel Organizer with LulzBot® Logo, LulzBot Green</t>
  </si>
  <si>
    <t>TL-MS0365</t>
  </si>
  <si>
    <t>Nikon AF-S FX NIKKOR 50mm f/1.8G Lens with Auto Focus for Nikon DSLR Cameras</t>
  </si>
  <si>
    <t>TL-MS0366</t>
  </si>
  <si>
    <t>De'Longhi 5,120-BTU Electric Space Heater with Thermostat and Energy Saving Setting</t>
  </si>
  <si>
    <t>TL-MS0367</t>
  </si>
  <si>
    <t>OM-70 Series Portable Temperature/Humidity Data Logger with Display</t>
  </si>
  <si>
    <t>TL-MS0368</t>
  </si>
  <si>
    <t>Coating Thickness Gauge, 3000EZ Series</t>
  </si>
  <si>
    <t>TL-MS0369</t>
  </si>
  <si>
    <t>Square 6" Rafter Poly</t>
  </si>
  <si>
    <t>TL-MS0370</t>
  </si>
  <si>
    <t>Ice Scraper, Kodiak 36"</t>
  </si>
  <si>
    <t>TL-MS0371</t>
  </si>
  <si>
    <t>Poly Push Broom Nordic 21"</t>
  </si>
  <si>
    <t>TL-MS0372</t>
  </si>
  <si>
    <t>Snow Shovel, 18" Poly</t>
  </si>
  <si>
    <t>TL-MS0373</t>
  </si>
  <si>
    <t>Master Lock 1.57-in W Aluminum Regular Shackle Keyed/Combination Padlock</t>
  </si>
  <si>
    <t>TL-MS0374</t>
  </si>
  <si>
    <t>NOVUS 7100 Plastic Polish Kit - 8 oz. by Novus</t>
  </si>
  <si>
    <t>TL-MS0375</t>
  </si>
  <si>
    <t>MFG Tray - 600008</t>
  </si>
  <si>
    <t>TL-MS0376</t>
  </si>
  <si>
    <t>Brady Personal Electrical Lockout Toolbox Kit, Includes 2 Safety Padlocks</t>
  </si>
  <si>
    <t>TL-MS0377</t>
  </si>
  <si>
    <t>NOVUS PC-108 Plastic Clean &amp; Shine - 64 oz.</t>
  </si>
  <si>
    <t>TL-MS0378</t>
  </si>
  <si>
    <t>NOVUS PC-208 Plastic Fine Scratch Remover - 64 oz</t>
  </si>
  <si>
    <t>TL-MS0379</t>
  </si>
  <si>
    <t>Nylon Mesh Sanding Pad for Metal &amp; Wood, Aluminum Oxide, Long-Life (Fine), 20/Pack, packs of 20</t>
  </si>
  <si>
    <t>TL-MS0380</t>
  </si>
  <si>
    <t>Back Up Air Brush Gun, IMAGE® Dual Action</t>
  </si>
  <si>
    <t>TL-MS0381</t>
  </si>
  <si>
    <t>PointZero Portable Airbrush Air Compressor w/ Cover Tankless Oil-less 1/5 HP</t>
  </si>
  <si>
    <t>TL-MS0382</t>
  </si>
  <si>
    <t>Master Airbrush Brand, 10-foot Braided Air Hose with 1/8" Fittings on Both Ends</t>
  </si>
  <si>
    <t>TL-MS0383</t>
  </si>
  <si>
    <t>Maverick 4 Line Digital Timer and Clock</t>
  </si>
  <si>
    <t>TL-MS0384</t>
  </si>
  <si>
    <t>Swiffer Duster Ext Hand</t>
  </si>
  <si>
    <t>TL-MS0385</t>
  </si>
  <si>
    <t>Gel Clog Remover (2-Pack) 42 oz.</t>
  </si>
  <si>
    <t>TL-MS0386</t>
  </si>
  <si>
    <t>TAZ 6 Corrugated Cutting Dies for Tooling for Bed Insert SH-BX0052 &amp; Tool Head/Accessory Box SH-BX0055</t>
  </si>
  <si>
    <t>TL-MS0387</t>
  </si>
  <si>
    <t>TAZ 6 Foam Tooling: Tooling for Bed Insert and Tool Head Box</t>
  </si>
  <si>
    <t>TL-MS0388</t>
  </si>
  <si>
    <t>TAZ 6 Foam Tooling: Tooling for Custom Box with dividers and foam</t>
  </si>
  <si>
    <t>TL-MS0389</t>
  </si>
  <si>
    <t>Canon Battery Pack NB-11L</t>
  </si>
  <si>
    <t>TL-MS0390</t>
  </si>
  <si>
    <t>S.P. Richards Company Tally Counter with Finger Ring, Silver</t>
  </si>
  <si>
    <t>TL-MS0391</t>
  </si>
  <si>
    <t>Uline Deluxe Counting Scale - 11 lbs. x .0001 lb.</t>
  </si>
  <si>
    <t>TL-MS0399</t>
  </si>
  <si>
    <t>40x25 mm Magnifying Glass Jeweler Eye Jewelry Loupe Loop LED Magnifier(Black)</t>
  </si>
  <si>
    <t>TL-MS0400</t>
  </si>
  <si>
    <t>TAZ 6 Outer Box Tooling for SH-BX0051</t>
  </si>
  <si>
    <t>TL-MS0401</t>
  </si>
  <si>
    <t>800 lb. Capacity 2-in-1 Convertible Hand Truck</t>
  </si>
  <si>
    <t>TL-MS0402</t>
  </si>
  <si>
    <t>Equipment cover, Laminator</t>
  </si>
  <si>
    <t>TL-MS0403</t>
  </si>
  <si>
    <t>Magna Cart Flatform 300 lb Capacity Four Wheel Folding Hand Truck</t>
  </si>
  <si>
    <t>TL-MS0404</t>
  </si>
  <si>
    <t>Feit Dual 4ft LED Shop Light</t>
  </si>
  <si>
    <t>TL-MS0405</t>
  </si>
  <si>
    <t>Feit Dual 2ft LED Shop Light</t>
  </si>
  <si>
    <t>TL-MS0406</t>
  </si>
  <si>
    <t>Torque Adjustment Cover</t>
  </si>
  <si>
    <t>TL-MS0407</t>
  </si>
  <si>
    <t>TAZ 6 Electronics Chassis Foam Tooling for KT-EL0058</t>
  </si>
  <si>
    <t>TL-MS0408</t>
  </si>
  <si>
    <t>3M Headgear / Face Shields</t>
  </si>
  <si>
    <t>TL-MS0409</t>
  </si>
  <si>
    <t>3M Headgear / Face Shield Headgear</t>
  </si>
  <si>
    <t>TL-MS0410</t>
  </si>
  <si>
    <t>Disposable Polypropylene Lab Coat, Large</t>
  </si>
  <si>
    <t>TL-MS0411</t>
  </si>
  <si>
    <t>28" Orange 7 lb. Wide Body Heavy-Duty Traffic Cone</t>
  </si>
  <si>
    <t>TL-MS0412</t>
  </si>
  <si>
    <t>28" Heavy-Duty 7 lb. Traffic Cone Ring</t>
  </si>
  <si>
    <t>TL-MS0413</t>
  </si>
  <si>
    <t>JacobsParts V3 Reusable Adhesive Cable Straps with Optional Screw Mount, Heavy Duty, 10 Pack (Black)</t>
  </si>
  <si>
    <t>TL-MS0414</t>
  </si>
  <si>
    <t>JacobsParts V3 Reusable Adhesive Cable Straps with Optional Screw Mount, Light Duty, 10 Pack (Black)</t>
  </si>
  <si>
    <t>TL-MS0415</t>
  </si>
  <si>
    <t>ADHESIVE KWIK KLIP 7/8 - 1.0</t>
  </si>
  <si>
    <t>TL-MS0416</t>
  </si>
  <si>
    <t>Nylon Mesh Sanding Pad for Metal &amp; Wood, Aluminum Oxide, Clean/Scour,(very fine) 20/Pack</t>
  </si>
  <si>
    <t>TL-MS0417</t>
  </si>
  <si>
    <t>3-Position Razor Blade Flat-Surface Scraper</t>
  </si>
  <si>
    <t>TL-MS0418</t>
  </si>
  <si>
    <t>Loop Handle Hand Truck with Extra-Large Nose Plate and Solid Wheels</t>
  </si>
  <si>
    <t>TL-MS0419</t>
  </si>
  <si>
    <t>TL-MS0420</t>
  </si>
  <si>
    <t>SRA Cases EN-AC-FG-C402-FOAM-CB 2 Pick N' Pluck Foam Blocks Insert for EN-AC-FG-C402, 26.3 x 11.2 x 2", Grey</t>
  </si>
  <si>
    <t>TL-MS0421</t>
  </si>
  <si>
    <t>Feed Roller Urethane Std Wdt</t>
  </si>
  <si>
    <t>TL-MS0422</t>
  </si>
  <si>
    <t>BISHAMON SkidLift Manual Pallet Positioners - 2200-Lb. Capacity - 27"Wx42-1/2"L Forks</t>
  </si>
  <si>
    <t>TL-MS0423</t>
  </si>
  <si>
    <t>Illuminated Jeweler's Eye Loupe 30x &amp; 60x Magnifier Magnifying LED Lighting, Unique 2 Lens</t>
  </si>
  <si>
    <t>TL-MS0424</t>
  </si>
  <si>
    <t>Hakko CHP-170 Micro Soft Wire Cutter, 1.5mm Stand-off, Flush Cut, 2.5mm Hardened Carbon Steel Construction, 21-Degree Angled Jaw, 8mm Jaw Length, 16 Gauge Maximum Cutting Capacity</t>
  </si>
  <si>
    <t>TL-MS0425</t>
  </si>
  <si>
    <t>Jumbo Blade Disposal Container</t>
  </si>
  <si>
    <t>TL-MS0426</t>
  </si>
  <si>
    <t>Cable Clamp Black 3/8"</t>
  </si>
  <si>
    <t>TL-MS0427</t>
  </si>
  <si>
    <t>Refrigerator Door Shelf Rail End Cap, Right</t>
  </si>
  <si>
    <t>TL-MS0428</t>
  </si>
  <si>
    <t>Refrigerator Door Bin Support</t>
  </si>
  <si>
    <t>TL-MS0429</t>
  </si>
  <si>
    <t>Refrigerator Door Bin Support (6A)</t>
  </si>
  <si>
    <t>TL-MS0430</t>
  </si>
  <si>
    <t>Sanding Sheet (220 grit) for Aluminum, Soft Metal, &amp; Nonmetal, Waterproof, 9" x 11", packs of 5</t>
  </si>
  <si>
    <t>TL-MS0431</t>
  </si>
  <si>
    <t>Sanding Sheet (320 grit) for Aluminum, Soft Metal, &amp; Nonmetal, Waterproof, 9" x 11", packs of 5</t>
  </si>
  <si>
    <t>TL-MS0432</t>
  </si>
  <si>
    <t>Rubbermaid® Digital Utility Scale - 400 lbs. x .5 lb.</t>
  </si>
  <si>
    <t>TL-MS0433</t>
  </si>
  <si>
    <t>Knee Rx Black 12 in. x 22 in. Nitrile Rubber/PVC sponge blend 1 in. Thick Anti-Fatigue Kneeling Pad</t>
  </si>
  <si>
    <t>TL-MS0434</t>
  </si>
  <si>
    <t>1"W x 8'L Lift All Eye-Eye Webmaster 1200 1 Ply Web Sling</t>
  </si>
  <si>
    <t>TL-MS0435</t>
  </si>
  <si>
    <t>Banana Plug Connector Standard Banana Solderless Black, Red</t>
  </si>
  <si>
    <t>TL-MS0436</t>
  </si>
  <si>
    <t>Table Clamp 2-1/4" (2-Pack)</t>
  </si>
  <si>
    <t>TL-MS0437</t>
  </si>
  <si>
    <t>Spring, Roller Pressure Std</t>
  </si>
  <si>
    <t>TL-MS0438</t>
  </si>
  <si>
    <t>Shield, Safety (w/o Finger Guard)</t>
  </si>
  <si>
    <t>TL-MS0439</t>
  </si>
  <si>
    <t>2 mm Guide Tube Set</t>
  </si>
  <si>
    <t>TL-MS0440</t>
  </si>
  <si>
    <t>3 mm Guide Tube Set</t>
  </si>
  <si>
    <t>TL-MS0441</t>
  </si>
  <si>
    <t>5 mm Guide Tube Set</t>
  </si>
  <si>
    <t>TL-MS0442</t>
  </si>
  <si>
    <t>7 mm Guide Tube Set</t>
  </si>
  <si>
    <t>TL-MS0443</t>
  </si>
  <si>
    <t>Shield, Top Left (Standard)</t>
  </si>
  <si>
    <t>TL-MS0444</t>
  </si>
  <si>
    <t>Stainless Steel External Retaining Ring for 10mm Shaft Diameter, pack of 5</t>
  </si>
  <si>
    <t>TL-MS0445</t>
  </si>
  <si>
    <t>Stainless Steel External Retaining Ring for 12mm Shaft Diameter, pack of 5</t>
  </si>
  <si>
    <t>TL-MS0446</t>
  </si>
  <si>
    <t>Black-Finish Steel Internal Retaining Ring for 10mm Bore Diameter, pack of 50</t>
  </si>
  <si>
    <t>TL-MS0447</t>
  </si>
  <si>
    <t>Black-Finish Steel Internal Retaining Ring for 12mm Bore Diameter, pack of 50</t>
  </si>
  <si>
    <t>TL-MS0448</t>
  </si>
  <si>
    <t>Nonconductive Wraparound Safety Glasses with Clear Scratch Resistant/Fog Free Polycarbonate Lenses</t>
  </si>
  <si>
    <t>TL-MS0449</t>
  </si>
  <si>
    <t>EcoCut CXM-EC3300 Cutting Machine</t>
  </si>
  <si>
    <t>TL-MS0450</t>
  </si>
  <si>
    <t>Blade &amp; Anvil Kit OCP-900</t>
  </si>
  <si>
    <t>TL-MS0451</t>
  </si>
  <si>
    <t>Tooling for SH-BX0071 Tool Head Outer Carton</t>
  </si>
  <si>
    <t>TL-MS0452</t>
  </si>
  <si>
    <t>Tooling for SH-BX0072 Tool Head Inner Carton</t>
  </si>
  <si>
    <t>TL-MS0453</t>
  </si>
  <si>
    <t>Tooling for SH-PA0043 Tool Head Korrvu Retention Pack</t>
  </si>
  <si>
    <t>TL-MS0454</t>
  </si>
  <si>
    <t>NOVUS PC-308 Plastic Heavy Scratch Remover - 64 oz</t>
  </si>
  <si>
    <t>TL-MS0455</t>
  </si>
  <si>
    <t>PCB HS/PF Interface ES9380</t>
  </si>
  <si>
    <t>TL-MS0456</t>
  </si>
  <si>
    <t>Drop Cloth, 9' x 12', 1 mil</t>
  </si>
  <si>
    <t>TL-MS0457</t>
  </si>
  <si>
    <t>Safety Readers - Clear, 2.0 Strength, Bifocal Safety Glasses</t>
  </si>
  <si>
    <t>TL-MS0458</t>
  </si>
  <si>
    <t>Tooling for SH-PA0044 Korrvu Retention Pack</t>
  </si>
  <si>
    <t>TL-MS0459</t>
  </si>
  <si>
    <t>Tooling - Cutting Die Charge for SH-BX00073</t>
  </si>
  <si>
    <t>TL-MS0460</t>
  </si>
  <si>
    <t>Loop Handle Steel Hand Truck with Rubber Wheels</t>
  </si>
  <si>
    <t>TL-MS0461</t>
  </si>
  <si>
    <t>Swiffer Sweeper Dry Sweeping Cloth Refills, 16 count</t>
  </si>
  <si>
    <t>TL-MS0462</t>
  </si>
  <si>
    <t>Orbit 3/4 in. Threaded Brass Shut-Off Coupling</t>
  </si>
  <si>
    <t>TL-MS0463</t>
  </si>
  <si>
    <t>Orbit Aluminium Sweeper Nozzle</t>
  </si>
  <si>
    <t>TL-MS0464</t>
  </si>
  <si>
    <t>Carbide Height Gage Scriber – For Use with Digimatic High Gages 570 Series</t>
  </si>
  <si>
    <t>TL-MS0465</t>
  </si>
  <si>
    <t>Mitutoyo - Height Gage Scriber Clamp For Use with Digimatic Height Gages</t>
  </si>
  <si>
    <t>TL-MS0466</t>
  </si>
  <si>
    <t>Mitutoyo - Height Gage Center Master For Use with Metric Model Height Gages</t>
  </si>
  <si>
    <t>TL-MS0467</t>
  </si>
  <si>
    <t>MASTER MAGNETICS Red Utility Magnetic Clips (2-Pack)</t>
  </si>
  <si>
    <t>TL-MS0468</t>
  </si>
  <si>
    <t>Husky 10 in. Electrician Bag with Driver Wall</t>
  </si>
  <si>
    <t>TL-MS0469</t>
  </si>
  <si>
    <t>The Home Depot 5-gal. Homer Bucket</t>
  </si>
  <si>
    <t>TL-MS0470</t>
  </si>
  <si>
    <t>Universal Toilet Tank Repair Fill Valve</t>
  </si>
  <si>
    <t>TL-MS0471</t>
  </si>
  <si>
    <t>Korky Plus 2 in. Toilet Tank Flappers (3-Pack)</t>
  </si>
  <si>
    <t>TL-MS0472</t>
  </si>
  <si>
    <t>3M Pro Grade Precision 2-1/2 in. x 4 in. x 1 in. 120 Grit Fine Block Sanding Sponge</t>
  </si>
  <si>
    <t>TL-MS0473</t>
  </si>
  <si>
    <t>3M 4-3/16 in. x 11-1/4 in. Fine Grit, Drywall Sanding Screens (2 Screens-Pack)</t>
  </si>
  <si>
    <t>TL-MS0474</t>
  </si>
  <si>
    <t>Plastic Paint Tray for Touch Up and Trim</t>
  </si>
  <si>
    <t>TL-MS0475</t>
  </si>
  <si>
    <t>1 in. Chip Brush</t>
  </si>
  <si>
    <t>TL-MS0476</t>
  </si>
  <si>
    <t>2 in. Chip Brush</t>
  </si>
  <si>
    <t>TL-MS0477</t>
  </si>
  <si>
    <t>Firm Grip Winter Trade Master Large 40g Thinsulate Touchscreen Gloves - L</t>
  </si>
  <si>
    <t>TL-MS0478</t>
  </si>
  <si>
    <t>Clear Acrylic Sheet 1/4 x 28.5 x 80"</t>
  </si>
  <si>
    <t>TL-MS0479</t>
  </si>
  <si>
    <t>Canvas Drop Cloth 9' x 12'</t>
  </si>
  <si>
    <t>TL-MS0480</t>
  </si>
  <si>
    <t>Canvas Drop Cloth 6' x 9'</t>
  </si>
  <si>
    <t>TL-MS0481</t>
  </si>
  <si>
    <t>Tripp Lite 8 Outlet Safety Power Strip, 12ft Cord with GFCI 5-15P Plug, Hang Holes (TLM812GF)</t>
  </si>
  <si>
    <t>TL-MS0482</t>
  </si>
  <si>
    <t>500 mg-1 mg Economical Stainless Steel Class 7 Weight Set with Traceable Certificate</t>
  </si>
  <si>
    <t>TL-MS0483</t>
  </si>
  <si>
    <t>Paracord 1/8 in. x 50 ft.</t>
  </si>
  <si>
    <t>TL-MS0484</t>
  </si>
  <si>
    <t>3-Layer Fine Dust Pleated Paper Filter for 5.0+ gal RIDGID Wet Dry Vacs</t>
  </si>
  <si>
    <t>TL-MS0485</t>
  </si>
  <si>
    <t>Padlock 1 3/16" Brass</t>
  </si>
  <si>
    <t>TL-MS0486</t>
  </si>
  <si>
    <t>1/2 in. x 6 ft. Foam Self Seal Pipe Insulation</t>
  </si>
  <si>
    <t>TL-MS0487</t>
  </si>
  <si>
    <t>Tooling for DC-LB0115 MOARstruder Sleeve</t>
  </si>
  <si>
    <t>TL-MS0488</t>
  </si>
  <si>
    <t>Tooling for DC-LB0116 FlexyDually Sleeve</t>
  </si>
  <si>
    <t>TL-MS0489</t>
  </si>
  <si>
    <t>Tooling for DC-LB0117 Dual Extruder Sleeve</t>
  </si>
  <si>
    <t>TL-MS0490</t>
  </si>
  <si>
    <t>Leaktite 5-Gal. Heavy Duty Lid with Gasket for 5-Gal. and 3-Gal. Pail (Pack of 3)</t>
  </si>
  <si>
    <t>TL-MS0491</t>
  </si>
  <si>
    <t>Leaktite 5-Gal. Blue Bucket (Pack of 3)</t>
  </si>
  <si>
    <t>TL-MS0492</t>
  </si>
  <si>
    <t>Tooling for SH-BX0074 and SH-PA0047 Mini Heat Bed Packaging</t>
  </si>
  <si>
    <t>TL-MS0493</t>
  </si>
  <si>
    <t>Tooling for SH-BX0075 and SH-PA0048 TAZ Heat Bed Packaging</t>
  </si>
  <si>
    <t>Item</t>
  </si>
  <si>
    <t>Qty</t>
  </si>
  <si>
    <t>U/M Correction</t>
  </si>
  <si>
    <t>Part Number</t>
  </si>
  <si>
    <t>Description</t>
  </si>
  <si>
    <t>Item Type</t>
  </si>
  <si>
    <t>NOTES</t>
  </si>
  <si>
    <t>MIGHT  CHANGE</t>
  </si>
  <si>
    <t>REMOVED FROM GLADIOLA</t>
  </si>
  <si>
    <t>New to Hibiscus</t>
  </si>
  <si>
    <t>Mini, Hibiscus, Packaged</t>
  </si>
  <si>
    <t>Make</t>
  </si>
  <si>
    <t>flexy corners</t>
  </si>
  <si>
    <t>PP-GP0282</t>
  </si>
  <si>
    <t>flexy corners 2 pt bed</t>
  </si>
  <si>
    <t>1.01.00</t>
  </si>
  <si>
    <t>AS-PR0093</t>
  </si>
  <si>
    <t>Mini, Hibiscus , Calibrated</t>
  </si>
  <si>
    <t>gladiola spacers</t>
  </si>
  <si>
    <t>Spacers for 2 pt bed</t>
  </si>
  <si>
    <t>1.01.01</t>
  </si>
  <si>
    <t>AS-PR0092</t>
  </si>
  <si>
    <t>Mini , Hibiscus , Final Electrical Assembly</t>
  </si>
  <si>
    <t>Mini bed screw</t>
  </si>
  <si>
    <t>16mm screw for 2 pt bed</t>
  </si>
  <si>
    <t>1.01.01.01</t>
  </si>
  <si>
    <t>1.01.01.01.01</t>
  </si>
  <si>
    <t>z left gladiola</t>
  </si>
  <si>
    <t>Z left assembly Hibiscus</t>
  </si>
  <si>
    <t>1.01.01.01.01.01</t>
  </si>
  <si>
    <t>moons nema 17</t>
  </si>
  <si>
    <t>Moons Nema 17 pancake motor with 27:1 planetary gearbox</t>
  </si>
  <si>
    <t>1.01.01.01.01.01.01</t>
  </si>
  <si>
    <t>coupler</t>
  </si>
  <si>
    <t>24 Tooth pulley, 6mm bore, with setscrews</t>
  </si>
  <si>
    <t>1.01.01.01.01.01.01.01</t>
  </si>
  <si>
    <t>Buy</t>
  </si>
  <si>
    <t>lead screw</t>
  </si>
  <si>
    <t>GT2 belt</t>
  </si>
  <si>
    <t>1.01.01.01.01.01.01.02</t>
  </si>
  <si>
    <t>smooth rod</t>
  </si>
  <si>
    <t>1.01.01.01.01.01.02</t>
  </si>
  <si>
    <t>z upper left</t>
  </si>
  <si>
    <t>z upper idler left</t>
  </si>
  <si>
    <t>1.01.01.01.01.01.03</t>
  </si>
  <si>
    <t>z lower left</t>
  </si>
  <si>
    <t>z lower for planetary motor left</t>
  </si>
  <si>
    <t>1.01.01.01.01.01.04</t>
  </si>
  <si>
    <t>x end motor</t>
  </si>
  <si>
    <t>x end motor for mini2</t>
  </si>
  <si>
    <t>1.01.01.01.01.02</t>
  </si>
  <si>
    <t>z belt clamp</t>
  </si>
  <si>
    <t>1.01.01.01.01.02.01</t>
  </si>
  <si>
    <t>1.01.01.01.01.02.01.01</t>
  </si>
  <si>
    <t>Buy Sub item (Do not Buy)</t>
  </si>
  <si>
    <t>z right gladiola</t>
  </si>
  <si>
    <t>Z right assembly Hibiscus</t>
  </si>
  <si>
    <t>1.01.01.01.01.02.01.02</t>
  </si>
  <si>
    <t>1.01.01.01.01.02.01.03</t>
  </si>
  <si>
    <t>1.01.01.01.01.02.01.04</t>
  </si>
  <si>
    <t>1.01.01.01.01.02.01.05</t>
  </si>
  <si>
    <t>1.01.01.01.01.02.01.06</t>
  </si>
  <si>
    <t>z upper right</t>
  </si>
  <si>
    <t>z upper idler right</t>
  </si>
  <si>
    <t>1.01.01.01.01.02.01.07</t>
  </si>
  <si>
    <t>z lower right</t>
  </si>
  <si>
    <t>z lower for planetary motor right</t>
  </si>
  <si>
    <t>1.01.01.01.01.02.01.08</t>
  </si>
  <si>
    <t>x end idler</t>
  </si>
  <si>
    <t>x end idler for mini2</t>
  </si>
  <si>
    <t>1.01.01.01.01.02.01.09</t>
  </si>
  <si>
    <t>1.01.01.01.01.02.01.10</t>
  </si>
  <si>
    <t>El-MS0416</t>
  </si>
  <si>
    <t>1.01.01.01.01.02.01.11</t>
  </si>
  <si>
    <t>UM is incorrect</t>
  </si>
  <si>
    <t>1.01.01.01.01.02.01.12</t>
  </si>
  <si>
    <t>heat bed</t>
  </si>
  <si>
    <t>Modular 2 pt bed</t>
  </si>
  <si>
    <t>1.01.01.01.01.02.01.13</t>
  </si>
  <si>
    <t>1.01.01.01.01.02.01.14</t>
  </si>
  <si>
    <t>dodo toolhead</t>
  </si>
  <si>
    <t>aero toolhead</t>
  </si>
  <si>
    <t>1.01.01.01.01.02.01.15</t>
  </si>
  <si>
    <t>1.01.01.01.01.02.02</t>
  </si>
  <si>
    <t>drylin 8mm bushings</t>
  </si>
  <si>
    <t>precision bushing 8mm</t>
  </si>
  <si>
    <t>1.01.01.01.01.02.02.01</t>
  </si>
  <si>
    <t>self aligning 8mm bushing</t>
  </si>
  <si>
    <t>1.01.01.01.01.02.02.02</t>
  </si>
  <si>
    <t>1.01.01.01.01.02.02.03</t>
  </si>
  <si>
    <t>x carriage</t>
  </si>
  <si>
    <t>mini2 x carriage</t>
  </si>
  <si>
    <t>1.01.01.01.01.02.02.04</t>
  </si>
  <si>
    <t>1.01.01.01.01.02.02.05</t>
  </si>
  <si>
    <t>20 pos molex connectors</t>
  </si>
  <si>
    <t>molex microfit 20 pos</t>
  </si>
  <si>
    <t>1.01.01.01.01.02.02.06</t>
  </si>
  <si>
    <t>1.01.01.01.01.02.02.07</t>
  </si>
  <si>
    <t>1.01.01.01.01.02.03</t>
  </si>
  <si>
    <t>1.01.01.01.01.02.04</t>
  </si>
  <si>
    <t>1.01.01.01.01.02.05</t>
  </si>
  <si>
    <t>1.01.01.01.01.02.06</t>
  </si>
  <si>
    <t>1.01.01.01.01.02.07</t>
  </si>
  <si>
    <t>1.01.01.01.01.02.08</t>
  </si>
  <si>
    <t>1.01.01.01.01.02.09</t>
  </si>
  <si>
    <t>1.01.01.01.01.02.10</t>
  </si>
  <si>
    <t>1.01.01.01.01.02.11</t>
  </si>
  <si>
    <t>1.01.01.01.01.03</t>
  </si>
  <si>
    <t>1.01.01.01.01.03.01</t>
  </si>
  <si>
    <t>1.01.01.01.01.04</t>
  </si>
  <si>
    <t>4 Bed cable chain (2 plate, 2 frame)</t>
  </si>
  <si>
    <t>1.01.01.01.01.05</t>
  </si>
  <si>
    <t>bed gnd</t>
  </si>
  <si>
    <t>1.01.01.01.01.06</t>
  </si>
  <si>
    <t>8 flexy corners, 2 wiper mount, 3 belt mount</t>
  </si>
  <si>
    <t>1.01.01.01.01.07</t>
  </si>
  <si>
    <t>bed gnd nut</t>
  </si>
  <si>
    <t>1.01.01.01.01.08</t>
  </si>
  <si>
    <t>1.01.01.01.01.09</t>
  </si>
  <si>
    <t>1.01.01.01.01.10</t>
  </si>
  <si>
    <t>1.01.01.01.01.11</t>
  </si>
  <si>
    <t>PP-GP0296</t>
  </si>
  <si>
    <t>Flexy bed corner for 2 part bed</t>
  </si>
  <si>
    <t>1.01.01.01.01.12</t>
  </si>
  <si>
    <t>bed leveling washers</t>
  </si>
  <si>
    <t>1.01.01.01.01.13</t>
  </si>
  <si>
    <t>taz spacers 8mm OD 10mm length m3 screw</t>
  </si>
  <si>
    <t>2 pt bed spacers</t>
  </si>
  <si>
    <t>1.01.01.01.01.14</t>
  </si>
  <si>
    <t xml:space="preserve"> m3x16 ss FHCS</t>
  </si>
  <si>
    <t>2 pt bed screws</t>
  </si>
  <si>
    <t>1.01.01.01.01.15</t>
  </si>
  <si>
    <t>1.01.01.01.01.16</t>
  </si>
  <si>
    <t>1.01.01.01.01.16.01</t>
  </si>
  <si>
    <t>1.01.01.01.02</t>
  </si>
  <si>
    <t>AS-PR0099</t>
  </si>
  <si>
    <t>1.01.01.01.02.01</t>
  </si>
  <si>
    <t>EL-MT0037</t>
  </si>
  <si>
    <t>1.01.01.01.02.02</t>
  </si>
  <si>
    <t>HD-MS0434</t>
  </si>
  <si>
    <t>1.01.01.01.02.03</t>
  </si>
  <si>
    <t>PP-GP0307</t>
  </si>
  <si>
    <t>belt tensioning collar</t>
  </si>
  <si>
    <t>1.01.01.01.02.04</t>
  </si>
  <si>
    <t>GT2 Belt for MINI</t>
  </si>
  <si>
    <t>z belt</t>
  </si>
  <si>
    <t>1.01.01.01.02.05</t>
  </si>
  <si>
    <t>M3x12mm BHCS Black Oxide</t>
  </si>
  <si>
    <t>z motor</t>
  </si>
  <si>
    <t>1.01.01.01.02.06</t>
  </si>
  <si>
    <t>M3 Black Oxide washer</t>
  </si>
  <si>
    <t>1.01.01.01.02.07</t>
  </si>
  <si>
    <t>8mm smooth rod</t>
  </si>
  <si>
    <t>1.01.01.01.02.08</t>
  </si>
  <si>
    <t>PP-GP0308</t>
  </si>
  <si>
    <t>1.01.01.01.02.09</t>
  </si>
  <si>
    <t>m2 x 10 black oxide SHCS</t>
  </si>
  <si>
    <t>1.01.01.01.02.10</t>
  </si>
  <si>
    <t>m2 washer</t>
  </si>
  <si>
    <t>AS-PR0091</t>
  </si>
  <si>
    <t>Z Upper Left Assembly, Mini 2</t>
  </si>
  <si>
    <t>1.01.01.01.02.08.01</t>
  </si>
  <si>
    <t>HD-MS0412</t>
  </si>
  <si>
    <t>OpenBuilds Idler Pulley kit</t>
  </si>
  <si>
    <t>1.01.01.01.02.08.01.01</t>
  </si>
  <si>
    <t xml:space="preserve"> M5x25mm Low profile screw (Openbuilds kit)</t>
  </si>
  <si>
    <t>1.01.01.01.02.08.01.02</t>
  </si>
  <si>
    <t>M5 Nylock Nut (Openbuilds kit)</t>
  </si>
  <si>
    <t>1.01.01.01.02.08.02</t>
  </si>
  <si>
    <t>M5 Washer Black Oxide</t>
  </si>
  <si>
    <t>1.01.01.01.02.08.03</t>
  </si>
  <si>
    <t>PP-IS0050</t>
  </si>
  <si>
    <t>Z Upper Left w/ inserts</t>
  </si>
  <si>
    <t>1.01.01.01.02.08.03.01</t>
  </si>
  <si>
    <t>PP-GP0309</t>
  </si>
  <si>
    <t>Z Upper Left mini2</t>
  </si>
  <si>
    <t>1.01.01.01.02.08.03.02</t>
  </si>
  <si>
    <t>PP-IS0049</t>
  </si>
  <si>
    <t>Z Lower Left w/ inserts</t>
  </si>
  <si>
    <t>1.01.01.01.02.09.01</t>
  </si>
  <si>
    <t>PP-GP0310</t>
  </si>
  <si>
    <t>Z Lower Left mini2</t>
  </si>
  <si>
    <t>1.01.01.01.02.09.02</t>
  </si>
  <si>
    <t>2 set screws 4 mount</t>
  </si>
  <si>
    <t>AS-PR0090</t>
  </si>
  <si>
    <t>X end motor assembly with inserts and bushings, Mini 2</t>
  </si>
  <si>
    <t>1.01.01.01.02.10.01</t>
  </si>
  <si>
    <t>2 setscrew ,4 chain mounts</t>
  </si>
  <si>
    <t>1.01.01.01.02.10.02</t>
  </si>
  <si>
    <t>2 belt, 4 endstops</t>
  </si>
  <si>
    <t>1.01.01.01.02.11</t>
  </si>
  <si>
    <t>AS-PR0094</t>
  </si>
  <si>
    <t xml:space="preserve">X end motor assembly  </t>
  </si>
  <si>
    <t>1.01.01.01.02.11.01</t>
  </si>
  <si>
    <t>PP-GP0311</t>
  </si>
  <si>
    <t>X end motor mini2</t>
  </si>
  <si>
    <t>1.01.01.01.02.11.02</t>
  </si>
  <si>
    <t>HD-BU0041</t>
  </si>
  <si>
    <t>Self aligning 8mm bushing R RJUM-03-08</t>
  </si>
  <si>
    <t>1.01.01.01.02.11.03</t>
  </si>
  <si>
    <t>HD-BU0042</t>
  </si>
  <si>
    <t>Precision 8mm bushing R RJUM-01-08</t>
  </si>
  <si>
    <t>1.01.01.01.02.12</t>
  </si>
  <si>
    <t>1.01.01.01.02.12.01</t>
  </si>
  <si>
    <t>1.01.01.01.02.12.02</t>
  </si>
  <si>
    <t>1.01.01.01.02.12.03</t>
  </si>
  <si>
    <t>1.01.01.01.02.12.04</t>
  </si>
  <si>
    <t>1.01.01.01.02.12.05</t>
  </si>
  <si>
    <t>1.01.01.01.02.12.06</t>
  </si>
  <si>
    <t>1.01.01.01.02.12.07</t>
  </si>
  <si>
    <t>1.01.01.01.02.12.08</t>
  </si>
  <si>
    <t>1.01.01.01.02.12.09</t>
  </si>
  <si>
    <t>1.01.01.01.02.12.10</t>
  </si>
  <si>
    <t>1.01.01.01.02.12.11</t>
  </si>
  <si>
    <t>1.01.01.01.02.12.12</t>
  </si>
  <si>
    <t>1.01.01.01.02.12.13</t>
  </si>
  <si>
    <t>1.01.01.01.02.12.14</t>
  </si>
  <si>
    <t>1.01.01.01.02.12.15</t>
  </si>
  <si>
    <t>1.01.01.01.02.12.16</t>
  </si>
  <si>
    <t>1.01.01.01.02.12.17</t>
  </si>
  <si>
    <t>1.01.01.01.02.12.18</t>
  </si>
  <si>
    <t>1.01.01.01.02.12.19</t>
  </si>
  <si>
    <t>1.01.01.01.02.12.20</t>
  </si>
  <si>
    <t>1.01.01.01.02.12.21</t>
  </si>
  <si>
    <t>1.01.01.01.02.13</t>
  </si>
  <si>
    <t>x motor</t>
  </si>
  <si>
    <t>Might change to half height</t>
  </si>
  <si>
    <t>1.01.01.01.02.14</t>
  </si>
  <si>
    <t>x min z max</t>
  </si>
  <si>
    <t>1.01.01.01.02.16</t>
  </si>
  <si>
    <t>2 x rods, 2 z lower</t>
  </si>
  <si>
    <t>1.01.01.01.02.17</t>
  </si>
  <si>
    <t>1.01.01.01.02.18</t>
  </si>
  <si>
    <t>x min z min</t>
  </si>
  <si>
    <t>1.01.01.01.02.19</t>
  </si>
  <si>
    <t>2 cable chain z , 2 cable chain x</t>
  </si>
  <si>
    <t>1.01.01.01.02.20</t>
  </si>
  <si>
    <t>x pulley</t>
  </si>
  <si>
    <t>1.01.01.01.02.21</t>
  </si>
  <si>
    <t>x end</t>
  </si>
  <si>
    <t>1.01.01.01.02.22</t>
  </si>
  <si>
    <t>1.01.01.01.02.23</t>
  </si>
  <si>
    <t>1.01.01.01.03</t>
  </si>
  <si>
    <t>AS-PR0089</t>
  </si>
  <si>
    <t>Z Axis Right Assembly, Mini 2</t>
  </si>
  <si>
    <t>1.01.01.01.03.01</t>
  </si>
  <si>
    <t>1.01.01.01.03.02</t>
  </si>
  <si>
    <t>1.01.01.01.03.03</t>
  </si>
  <si>
    <t>1.01.01.01.03.04</t>
  </si>
  <si>
    <t xml:space="preserve"> z belt</t>
  </si>
  <si>
    <t>1.01.01.01.03.05</t>
  </si>
  <si>
    <t>1.01.01.01.03.06</t>
  </si>
  <si>
    <t>1.01.01.01.03.07</t>
  </si>
  <si>
    <t>1.01.01.01.03.08</t>
  </si>
  <si>
    <t>M3 Setscrew</t>
  </si>
  <si>
    <t>z lower</t>
  </si>
  <si>
    <t>1.01.01.01.03.09</t>
  </si>
  <si>
    <t>1.01.01.01.03.10</t>
  </si>
  <si>
    <t>1.01.01.01.03.11</t>
  </si>
  <si>
    <t>AS-PR0088</t>
  </si>
  <si>
    <t>Z Upper Right Assembly, Mini 2</t>
  </si>
  <si>
    <t>1.01.01.01.03.09.01</t>
  </si>
  <si>
    <t>1.01.01.01.03.09.01.01</t>
  </si>
  <si>
    <t>1.01.01.01.03.09.01.02</t>
  </si>
  <si>
    <t>1.01.01.01.03.09.02</t>
  </si>
  <si>
    <t>1.01.01.01.03.09.03</t>
  </si>
  <si>
    <t>PP-IS0048</t>
  </si>
  <si>
    <t>Z Upper Right With Inserts, Mini 2</t>
  </si>
  <si>
    <t>1.01.01.01.03.09.03.01</t>
  </si>
  <si>
    <t>PP-GP0312</t>
  </si>
  <si>
    <t>Z Upper Right mini2</t>
  </si>
  <si>
    <t>1.01.01.01.03.09.03.02</t>
  </si>
  <si>
    <t>PP-IS0047</t>
  </si>
  <si>
    <t>Z Lower Right With Inserts, Mini 2</t>
  </si>
  <si>
    <t>1.01.01.01.03.10.01</t>
  </si>
  <si>
    <t>PP-GP0313</t>
  </si>
  <si>
    <t>Z Lower Right mini2</t>
  </si>
  <si>
    <t>1.01.01.01.03.10.02</t>
  </si>
  <si>
    <t>2 setscrews, 4 mount</t>
  </si>
  <si>
    <t>AS-PR0087</t>
  </si>
  <si>
    <t>X End Idler Assembly With Inserts and Bushings, Mini 2</t>
  </si>
  <si>
    <t>1.01.01.01.03.11.01</t>
  </si>
  <si>
    <t>1.01.01.01.03.11.02</t>
  </si>
  <si>
    <t>belt</t>
  </si>
  <si>
    <t>1.01.01.01.03.11.03</t>
  </si>
  <si>
    <t>HD-MS0427</t>
  </si>
  <si>
    <t>2mm nylon idler spacer</t>
  </si>
  <si>
    <t>1.01.01.01.03.11.04</t>
  </si>
  <si>
    <t>HD-MS0411</t>
  </si>
  <si>
    <t>625 bearing</t>
  </si>
  <si>
    <t>1.01.01.01.03.11.05</t>
  </si>
  <si>
    <t>HD-MS0428</t>
  </si>
  <si>
    <t>M5x40mm FHCS Black Oxide</t>
  </si>
  <si>
    <t>1.01.01.01.03.11.06</t>
  </si>
  <si>
    <t>HD-MS0429</t>
  </si>
  <si>
    <t>M5 Nylock Nut</t>
  </si>
  <si>
    <t>1.01.01.01.03.11.07</t>
  </si>
  <si>
    <t>AS-PR0095</t>
  </si>
  <si>
    <t xml:space="preserve">X end idler assembly  </t>
  </si>
  <si>
    <t>1.01.01.01.03.11.07.01</t>
  </si>
  <si>
    <t>PP-GP0314</t>
  </si>
  <si>
    <t>X end idler mini2</t>
  </si>
  <si>
    <t>1.01.01.01.03.11.07.02</t>
  </si>
  <si>
    <t>1.01.01.01.03.11.07.03</t>
  </si>
  <si>
    <t>1.01.01.01.03.12</t>
  </si>
  <si>
    <t>AS-PR0086</t>
  </si>
  <si>
    <t>X Axis Carriage Assembly, Mini 2</t>
  </si>
  <si>
    <t>1.01.01.01.03.12.01</t>
  </si>
  <si>
    <t>1.01.01.01.03.12.02</t>
  </si>
  <si>
    <t>M3x10 FHCS</t>
  </si>
  <si>
    <t>x belt mount</t>
  </si>
  <si>
    <t>1.01.01.01.03.12.03</t>
  </si>
  <si>
    <t>1.01.01.01.03.12.04</t>
  </si>
  <si>
    <t>AS-PR0096</t>
  </si>
  <si>
    <t>X Carriage with bushings assembly</t>
  </si>
  <si>
    <t>1.01.01.01.03.12.04.01</t>
  </si>
  <si>
    <t>PP-GP0315</t>
  </si>
  <si>
    <t>X carriage mini2</t>
  </si>
  <si>
    <t>1.01.01.01.03.12.04.02</t>
  </si>
  <si>
    <t>1.01.01.01.03.12.04.03</t>
  </si>
  <si>
    <t>1.01.01.01.03.12.05</t>
  </si>
  <si>
    <t>AS-PR0097</t>
  </si>
  <si>
    <t>X Bearing Holder Assembly, Mini 2</t>
  </si>
  <si>
    <t>1.01.01.01.03.12.05.01</t>
  </si>
  <si>
    <t>PP-GP0316</t>
  </si>
  <si>
    <t>x bearing holder</t>
  </si>
  <si>
    <t>1.01.01.01.03.12.05.02</t>
  </si>
  <si>
    <t>1.01.01.01.03.12.05.03</t>
  </si>
  <si>
    <t>1.01.01.01.03.12.06</t>
  </si>
  <si>
    <t>PP-IS0046</t>
  </si>
  <si>
    <t>X Belt Tensioner w/ inserts</t>
  </si>
  <si>
    <t>1.01.01.01.03.12.06.01</t>
  </si>
  <si>
    <t>PP-GP0317</t>
  </si>
  <si>
    <t>X Belt Tensioner</t>
  </si>
  <si>
    <t>1.01.01.01.03.12.06.02</t>
  </si>
  <si>
    <t>1.01.01.01.04</t>
  </si>
  <si>
    <t>1.01.01.01.04.01</t>
  </si>
  <si>
    <t>1.01.01.01.04.01.01</t>
  </si>
  <si>
    <t>1.01.01.01.04.01.02</t>
  </si>
  <si>
    <t>1.01.01.01.04.02</t>
  </si>
  <si>
    <t>AS-PR0098</t>
  </si>
  <si>
    <t>Mini Spool mount assembly</t>
  </si>
  <si>
    <t>1.01.01.01.04.02.01</t>
  </si>
  <si>
    <t>PP-IS0045</t>
  </si>
  <si>
    <t>spool mount b w/ inserts</t>
  </si>
  <si>
    <t>1.01.01.01.04.02.01.01</t>
  </si>
  <si>
    <t>PP-GP0318</t>
  </si>
  <si>
    <t>spool mount b</t>
  </si>
  <si>
    <t>1.01.01.01.04.02.01.02</t>
  </si>
  <si>
    <t>1.01.01.01.04.02.02</t>
  </si>
  <si>
    <t>PP-IS0044</t>
  </si>
  <si>
    <t>spool mount a w/ inserts</t>
  </si>
  <si>
    <t>1.01.01.01.04.02.02.01</t>
  </si>
  <si>
    <t>PP-GP0319</t>
  </si>
  <si>
    <t xml:space="preserve">spool mount a  </t>
  </si>
  <si>
    <t>1.01.01.01.04.02.02.02</t>
  </si>
  <si>
    <t>1.01.01.01.04.03</t>
  </si>
  <si>
    <t>1.01.01.01.04.04</t>
  </si>
  <si>
    <t>1.01.01.01.04.05</t>
  </si>
  <si>
    <t>M5 x 20 SHCS black oxide</t>
  </si>
  <si>
    <t>1.01.01.01.04.06</t>
  </si>
  <si>
    <t>1.01.01.01.05</t>
  </si>
  <si>
    <t>1.01.01.01.05.01</t>
  </si>
  <si>
    <t>1.01.01.01.05.01.01</t>
  </si>
  <si>
    <t>1.01.01.01.05.01.02</t>
  </si>
  <si>
    <t>1.01.01.01.05.02</t>
  </si>
  <si>
    <t>1.01.01.01.05.02.01</t>
  </si>
  <si>
    <t>1.01.01.01.05.02.02</t>
  </si>
  <si>
    <t>1.01.01.01.05.03</t>
  </si>
  <si>
    <t>1.01.01.01.05.03.01</t>
  </si>
  <si>
    <t>1.01.01.01.05.03.01.01</t>
  </si>
  <si>
    <t>1.01.01.01.05.03.01.02</t>
  </si>
  <si>
    <t>1.01.01.01.05.03.01.03</t>
  </si>
  <si>
    <t>1.01.01.01.05.03.01.04</t>
  </si>
  <si>
    <t>1.01.01.01.05.03.01.05</t>
  </si>
  <si>
    <t>1.01.01.01.05.03.01.05.01</t>
  </si>
  <si>
    <t>1.01.01.01.05.03.01.05.02</t>
  </si>
  <si>
    <t>1.01.01.01.05.03.02</t>
  </si>
  <si>
    <t>1.01.01.01.05.03.02.01</t>
  </si>
  <si>
    <t>1.01.01.01.05.03.02.02</t>
  </si>
  <si>
    <t>1.01.01.01.05.03.02.03</t>
  </si>
  <si>
    <t>1.01.01.01.05.03.02.04</t>
  </si>
  <si>
    <t>1.01.01.01.05.03.02.05</t>
  </si>
  <si>
    <t>1.01.01.01.05.03.03</t>
  </si>
  <si>
    <t>1.01.01.01.05.03.03.01</t>
  </si>
  <si>
    <t>1.01.01.01.05.03.03.01.01</t>
  </si>
  <si>
    <t>1.01.01.01.05.03.03.01.01.01</t>
  </si>
  <si>
    <t>1.01.01.01.05.03.03.01.01.02</t>
  </si>
  <si>
    <t>1.01.01.01.05.03.03.01.01.03</t>
  </si>
  <si>
    <t>1.01.01.01.05.03.03.01.01.03.01</t>
  </si>
  <si>
    <t>1.01.01.01.05.03.03.01.01.03.02</t>
  </si>
  <si>
    <t>1.01.01.01.05.03.03.01.01.03.03</t>
  </si>
  <si>
    <t>1.01.01.01.05.03.03.01.02</t>
  </si>
  <si>
    <t>1.01.01.01.05.03.03.01.03</t>
  </si>
  <si>
    <t>1.01.01.01.05.03.03.01.04</t>
  </si>
  <si>
    <t>1.01.01.01.05.03.03.02</t>
  </si>
  <si>
    <t>1.01.01.01.05.03.03.02.01</t>
  </si>
  <si>
    <t>1.01.01.01.05.03.03.02.02</t>
  </si>
  <si>
    <t>1.01.01.01.05.03.03.02.02.01</t>
  </si>
  <si>
    <t>1.01.01.01.05.03.03.02.02.02</t>
  </si>
  <si>
    <t>1.01.01.01.05.03.03.02.02.03</t>
  </si>
  <si>
    <t>1.01.01.01.05.03.03.03</t>
  </si>
  <si>
    <t>1.01.01.01.05.03.03.03.01</t>
  </si>
  <si>
    <t xml:space="preserve">y motor  </t>
  </si>
  <si>
    <t>1.01.01.01.05.03.03.03.02</t>
  </si>
  <si>
    <t>1.01.01.01.05.03.03.03.03</t>
  </si>
  <si>
    <t>y pulley</t>
  </si>
  <si>
    <t>1.01.01.01.05.03.03.03.04</t>
  </si>
  <si>
    <t>motor to dampener</t>
  </si>
  <si>
    <t>1.01.01.01.05.03.03.04</t>
  </si>
  <si>
    <t>y motor gnd</t>
  </si>
  <si>
    <t>1.01.01.01.05.03.03.05</t>
  </si>
  <si>
    <t>y ends</t>
  </si>
  <si>
    <t>1.01.01.01.05.03.03.06</t>
  </si>
  <si>
    <t>y motor to bottom frame</t>
  </si>
  <si>
    <t>1.01.01.01.05.03.03.07</t>
  </si>
  <si>
    <t>feet</t>
  </si>
  <si>
    <t>1.01.01.01.05.03.03.08</t>
  </si>
  <si>
    <t>y rods</t>
  </si>
  <si>
    <t>1.01.01.01.05.03.03.09</t>
  </si>
  <si>
    <t>8 y ends 2 y motor to frame</t>
  </si>
  <si>
    <t>1.01.01.01.05.03.03.10</t>
  </si>
  <si>
    <t>1.01.01.01.05.04</t>
  </si>
  <si>
    <t>28 frame, 2 upper strain chain mount ( z chain), 3 handle</t>
  </si>
  <si>
    <t>1.01.01.01.05.05</t>
  </si>
  <si>
    <t>3 upper strain, 2 lower strain</t>
  </si>
  <si>
    <t>1.01.01.01.05.06</t>
  </si>
  <si>
    <t>y motor wires</t>
  </si>
  <si>
    <t>1.01.01.01.05.07</t>
  </si>
  <si>
    <t>1.01.01.01.05.08</t>
  </si>
  <si>
    <t>1.01.01.01.05.09</t>
  </si>
  <si>
    <t>1.01.01.01.05.10</t>
  </si>
  <si>
    <t>1.01.01.01.05.11</t>
  </si>
  <si>
    <t>1.01.01.01.06</t>
  </si>
  <si>
    <t>x and y belts</t>
  </si>
  <si>
    <t>1.01.01.01.07</t>
  </si>
  <si>
    <t>frame back</t>
  </si>
  <si>
    <t>1.01.01.01.08</t>
  </si>
  <si>
    <t>2 x carriage chain, 2 double bearing, 4 spool mount, 6 case, 8 z lowers, 12 z uppers</t>
  </si>
  <si>
    <t>1.01.01.01.09</t>
  </si>
  <si>
    <t>2 left double bearing, 4 right double bearing</t>
  </si>
  <si>
    <t>1.01.01.01.10</t>
  </si>
  <si>
    <t>x rods</t>
  </si>
  <si>
    <t>1.01.01.01.11</t>
  </si>
  <si>
    <t>1.01.01.01.12</t>
  </si>
  <si>
    <t>1.01.01.02</t>
  </si>
  <si>
    <t>1.01.01.02.01</t>
  </si>
  <si>
    <t>1.01.01.02.01.01</t>
  </si>
  <si>
    <t>1.01.01.02.01.02</t>
  </si>
  <si>
    <t>1.01.01.02.01.03</t>
  </si>
  <si>
    <t>1.01.01.02.02</t>
  </si>
  <si>
    <t>1.01.01.02.02.01</t>
  </si>
  <si>
    <t>1.01.01.02.02.02</t>
  </si>
  <si>
    <t>1.01.01.02.02.03</t>
  </si>
  <si>
    <t>1.01.01.02.03</t>
  </si>
  <si>
    <t>1.01.01.02.03.01</t>
  </si>
  <si>
    <t>1.01.01.02.03.02</t>
  </si>
  <si>
    <t>1.01.01.02.03.03</t>
  </si>
  <si>
    <t>1.01.01.02.04</t>
  </si>
  <si>
    <t>1.01.01.02.04.01</t>
  </si>
  <si>
    <t>1.01.01.02.04.02</t>
  </si>
  <si>
    <t>1.01.01.02.04.03</t>
  </si>
  <si>
    <t>1.01.01.02.04.04</t>
  </si>
  <si>
    <t>1.01.01.02.04.05</t>
  </si>
  <si>
    <t>1.01.01.02.05</t>
  </si>
  <si>
    <t>1.01.01.02.05.01</t>
  </si>
  <si>
    <t>1.01.01.02.05.02</t>
  </si>
  <si>
    <t>1.01.01.02.05.03</t>
  </si>
  <si>
    <t>1.01.01.02.06</t>
  </si>
  <si>
    <t>1.01.01.02.06.01</t>
  </si>
  <si>
    <t>1.01.01.02.06.02</t>
  </si>
  <si>
    <t>1.01.01.02.06.03</t>
  </si>
  <si>
    <t>1.01.01.02.07</t>
  </si>
  <si>
    <t>1.01.01.02.07.01</t>
  </si>
  <si>
    <t>1.01.01.02.07.02</t>
  </si>
  <si>
    <t>1.01.01.02.07.03</t>
  </si>
  <si>
    <t>1.01.01.02.07.04</t>
  </si>
  <si>
    <t>1.01.01.02.08</t>
  </si>
  <si>
    <t>1.01.01.02.08.01</t>
  </si>
  <si>
    <t>1.01.01.02.08.02</t>
  </si>
  <si>
    <t>1.01.01.02.08.03</t>
  </si>
  <si>
    <t>1.01.01.02.08.04</t>
  </si>
  <si>
    <t>1.01.01.02.09</t>
  </si>
  <si>
    <t>1.01.01.02.09.01</t>
  </si>
  <si>
    <t>1.01.01.02.10</t>
  </si>
  <si>
    <t>1.01.01.02.10.01</t>
  </si>
  <si>
    <t>El-MS0141</t>
  </si>
  <si>
    <t>1.01.01.02.10.02</t>
  </si>
  <si>
    <t>1.01.01.02.10.03</t>
  </si>
  <si>
    <t>1.01.01.02.10.04</t>
  </si>
  <si>
    <t>1.01.01.02.11</t>
  </si>
  <si>
    <t>1.01.01.02.12</t>
  </si>
  <si>
    <t>1.01.01.02.13</t>
  </si>
  <si>
    <t>1.01.01.02.14</t>
  </si>
  <si>
    <t>1.01.01.02.15</t>
  </si>
  <si>
    <t>fan</t>
  </si>
  <si>
    <t>1.01.01.02.16</t>
  </si>
  <si>
    <t>PS</t>
  </si>
  <si>
    <t>1.01.01.02.17</t>
  </si>
  <si>
    <t>bottom of case</t>
  </si>
  <si>
    <t>1.01.01.02.18</t>
  </si>
  <si>
    <t>ferrites in case</t>
  </si>
  <si>
    <t>1.01.01.02.19</t>
  </si>
  <si>
    <t xml:space="preserve">case  </t>
  </si>
  <si>
    <t>1.01.01.02.20</t>
  </si>
  <si>
    <t>4 fan, 1 case gnd</t>
  </si>
  <si>
    <t>1.01.01.02.21</t>
  </si>
  <si>
    <t>case gnd</t>
  </si>
  <si>
    <t>1.01.01.02.22</t>
  </si>
  <si>
    <t>4 case fan</t>
  </si>
  <si>
    <t>1.01.01.02.23</t>
  </si>
  <si>
    <t>1.01.01.04</t>
  </si>
  <si>
    <t>1.01.01.05</t>
  </si>
  <si>
    <t>RAMBO</t>
  </si>
  <si>
    <t>likely to change to EINSY board</t>
  </si>
  <si>
    <t>1.01.01.06</t>
  </si>
  <si>
    <t>Case to frame</t>
  </si>
  <si>
    <t>1.01.01.07</t>
  </si>
  <si>
    <t>3 bottom frame, 2 case, 2 frame 2 rambo</t>
  </si>
  <si>
    <t>1.01.01.08</t>
  </si>
  <si>
    <t xml:space="preserve">frame  </t>
  </si>
  <si>
    <t>1.01.01.09</t>
  </si>
  <si>
    <t>frame gnd</t>
  </si>
  <si>
    <t>1.01.01.10</t>
  </si>
  <si>
    <t>1.01.01.11</t>
  </si>
  <si>
    <t>1.01.01.12</t>
  </si>
  <si>
    <t>1.01.02</t>
  </si>
  <si>
    <t>AS-TH0066</t>
  </si>
  <si>
    <t>Mini 2  TITAN AERO Assembly</t>
  </si>
  <si>
    <t>1.01.02.01</t>
  </si>
  <si>
    <t>PP-MP0204</t>
  </si>
  <si>
    <t>TITAN AERO Mirrored Body prefitted with bearing and threaded insert</t>
  </si>
  <si>
    <t>1.01.02.02</t>
  </si>
  <si>
    <t>PP-FP0135</t>
  </si>
  <si>
    <t>Idler Lever</t>
  </si>
  <si>
    <t>1.01.02.03</t>
  </si>
  <si>
    <t>PP-FP0136</t>
  </si>
  <si>
    <t>2.85mm L Filament Guide for Mirrored AERO</t>
  </si>
  <si>
    <t>1.01.02.04</t>
  </si>
  <si>
    <t>HD-BT0197</t>
  </si>
  <si>
    <t>M4 Thumbscrew</t>
  </si>
  <si>
    <t>1.01.02.05</t>
  </si>
  <si>
    <t>HD-MS0430</t>
  </si>
  <si>
    <t>Idler Spring</t>
  </si>
  <si>
    <t>1.01.02.06</t>
  </si>
  <si>
    <t>PP-MP0205</t>
  </si>
  <si>
    <t>Steel Pinion Gear</t>
  </si>
  <si>
    <t>1.01.02.07</t>
  </si>
  <si>
    <t>PP-FP0137</t>
  </si>
  <si>
    <t>Acetal Gear with filament drive shaft</t>
  </si>
  <si>
    <t>1.01.02.08</t>
  </si>
  <si>
    <t>AS-HE0021</t>
  </si>
  <si>
    <t>HOT TIGHTENED E3D ASSEMBLY</t>
  </si>
  <si>
    <t>1.01.02.09</t>
  </si>
  <si>
    <t>M3x20 BHCS</t>
  </si>
  <si>
    <t>blower</t>
  </si>
  <si>
    <t>1.01.02.10</t>
  </si>
  <si>
    <t>5v Pelonis 40mm Low flow fan</t>
  </si>
  <si>
    <t>1.01.02.11</t>
  </si>
  <si>
    <t>24V Pelonis Blower</t>
  </si>
  <si>
    <t>1.01.02.12</t>
  </si>
  <si>
    <t>EL-MS0480</t>
  </si>
  <si>
    <t>Male Molex microfit 3.0 pin</t>
  </si>
  <si>
    <t>1.01.02.13</t>
  </si>
  <si>
    <t>Endstop Switch</t>
  </si>
  <si>
    <t>x max</t>
  </si>
  <si>
    <t>may be removed</t>
  </si>
  <si>
    <t>1.01.02.14</t>
  </si>
  <si>
    <t>EL-HR0125rA</t>
  </si>
  <si>
    <t>Purple Fast-on</t>
  </si>
  <si>
    <t>1.01.02.15</t>
  </si>
  <si>
    <t>GND Lug</t>
  </si>
  <si>
    <t>1.01.02.16</t>
  </si>
  <si>
    <t>M3 Star Washer</t>
  </si>
  <si>
    <t>1 extruder body, 1 block gnd</t>
  </si>
  <si>
    <t>1.01.02.17</t>
  </si>
  <si>
    <t>M3 Black Oxide Washer</t>
  </si>
  <si>
    <t>1.01.02.18</t>
  </si>
  <si>
    <t>M2x10 SHCS</t>
  </si>
  <si>
    <t>xmax</t>
  </si>
  <si>
    <t>1.01.02.19</t>
  </si>
  <si>
    <t>M2 Washer</t>
  </si>
  <si>
    <t>1.01.02.20</t>
  </si>
  <si>
    <t>M3x12 BHCS Black Oxide</t>
  </si>
  <si>
    <t>1 extruder body, 4 heatsink fan</t>
  </si>
  <si>
    <t>1.01.02.21</t>
  </si>
  <si>
    <t>PC-CN0101</t>
  </si>
  <si>
    <t>20 pin Molex 3.0 microfit housing</t>
  </si>
  <si>
    <t>1.01.02.22</t>
  </si>
  <si>
    <t>EL-MT0040</t>
  </si>
  <si>
    <t>Moons Nema 17 Half Height</t>
  </si>
  <si>
    <t>1.01.02.23</t>
  </si>
  <si>
    <t>JST pin</t>
  </si>
  <si>
    <t>1.01.02.24</t>
  </si>
  <si>
    <t>JST 6 pos Housing</t>
  </si>
  <si>
    <t>1.01.02.25</t>
  </si>
  <si>
    <t>PC-CB0001</t>
  </si>
  <si>
    <t>2 pin molex</t>
  </si>
  <si>
    <t>thermistor harness</t>
  </si>
  <si>
    <t>1.01.02.26</t>
  </si>
  <si>
    <t>female molex pin</t>
  </si>
  <si>
    <t>1.01.02.27</t>
  </si>
  <si>
    <t>180mm</t>
  </si>
  <si>
    <t>White 24AWG Wire</t>
  </si>
  <si>
    <t>1.01.02.28</t>
  </si>
  <si>
    <t>Red 24AWG Wire</t>
  </si>
  <si>
    <t>1.01.02.29</t>
  </si>
  <si>
    <t>Black 24AWG Wire</t>
  </si>
  <si>
    <t>1.01.02.30</t>
  </si>
  <si>
    <t>Green 24AWG Wire</t>
  </si>
  <si>
    <t>1.01.02.31</t>
  </si>
  <si>
    <t xml:space="preserve">220mm       </t>
  </si>
  <si>
    <t>Red 24AWG Solid Core Wire</t>
  </si>
  <si>
    <t>1.01.02.32</t>
  </si>
  <si>
    <t>Extruder Mount w/ inserts</t>
  </si>
  <si>
    <t>1.01.02.32.01</t>
  </si>
  <si>
    <t>PP-GP0300</t>
  </si>
  <si>
    <t>Extruder Mount</t>
  </si>
  <si>
    <t>1.01.02.32.02</t>
  </si>
  <si>
    <t>1.01.02.32.03</t>
  </si>
  <si>
    <t>extruder mount</t>
  </si>
  <si>
    <t>1.01.02.33</t>
  </si>
  <si>
    <t>PP-IS0040</t>
  </si>
  <si>
    <t>Blower shroud w/ inserts</t>
  </si>
  <si>
    <t>1.01.02.33.01</t>
  </si>
  <si>
    <t>PP-GP0301</t>
  </si>
  <si>
    <t>Blower Shroud</t>
  </si>
  <si>
    <t>1.01.02.34</t>
  </si>
  <si>
    <t>1.01.02.35</t>
  </si>
  <si>
    <t>75mm</t>
  </si>
  <si>
    <t>24 awg purple wire</t>
  </si>
  <si>
    <t>1.01.02.36</t>
  </si>
  <si>
    <t>M3x30 SHCS</t>
  </si>
  <si>
    <t>1.01.02.37</t>
  </si>
  <si>
    <t>M3x35 SHCS</t>
  </si>
  <si>
    <t>1.01.02.38</t>
  </si>
  <si>
    <t>M3x12 SS BHCS</t>
  </si>
  <si>
    <t>1.01.02.39</t>
  </si>
  <si>
    <t>M4 Nut</t>
  </si>
  <si>
    <t>1.01.02.40</t>
  </si>
  <si>
    <t>1.01.02.41</t>
  </si>
  <si>
    <t>M3x4 grub screw</t>
  </si>
  <si>
    <t>1 pinion gear, 1 thermistor</t>
  </si>
  <si>
    <t>1.01.03</t>
  </si>
  <si>
    <t>M5x12 BHCS</t>
  </si>
  <si>
    <t>toolhead mount</t>
  </si>
  <si>
    <t>1.01.04</t>
  </si>
  <si>
    <t>1.01.05</t>
  </si>
  <si>
    <t>PP-GP0320</t>
  </si>
  <si>
    <t>x carriage cap mini2</t>
  </si>
  <si>
    <t>1.01.06</t>
  </si>
  <si>
    <t>m3x10 BHCS</t>
  </si>
  <si>
    <t>extruder cap</t>
  </si>
  <si>
    <t>1.01.07</t>
  </si>
  <si>
    <t>M3 washer black oxide</t>
  </si>
  <si>
    <t>1.01.08</t>
  </si>
  <si>
    <t>AS-PR0100</t>
  </si>
  <si>
    <t>Mini 2 Part Bed Assembly</t>
  </si>
  <si>
    <t>1.01.08.01</t>
  </si>
  <si>
    <t>PP-FP0134</t>
  </si>
  <si>
    <t>TEMPCO heat spreader  w/ felt for MINI</t>
  </si>
  <si>
    <t>1.01.08.02</t>
  </si>
  <si>
    <t>AS-HB0001</t>
  </si>
  <si>
    <t>Mini Glass w/ PEI assembly</t>
  </si>
  <si>
    <t>1.01.08.02.01</t>
  </si>
  <si>
    <t>Mini- Borosilicate Glass Bed 170mm x 170mm</t>
  </si>
  <si>
    <t>1.01.08.02.02</t>
  </si>
  <si>
    <t>PEI</t>
  </si>
  <si>
    <t>1.01.08.02.03</t>
  </si>
  <si>
    <t>3M 468MP Adhesive</t>
  </si>
  <si>
    <t>1.02.00</t>
  </si>
  <si>
    <t>AS-PK0020</t>
  </si>
  <si>
    <t>1.02.00.01</t>
  </si>
  <si>
    <t>1.02.00.02</t>
  </si>
  <si>
    <t>1.02.00.03</t>
  </si>
  <si>
    <t>1.02.00.03.01</t>
  </si>
  <si>
    <t>1.02.00.03.01.01</t>
  </si>
  <si>
    <t>1.02.00.03.02</t>
  </si>
  <si>
    <t>1.02.00.04</t>
  </si>
  <si>
    <t>3m</t>
  </si>
  <si>
    <t>1.02.00.05</t>
  </si>
  <si>
    <t>1.02.00.06</t>
  </si>
  <si>
    <t>1.02.00.07</t>
  </si>
  <si>
    <t>1.02.00.08</t>
  </si>
  <si>
    <t>1.02.00.08.01</t>
  </si>
  <si>
    <t>1.02.00.09</t>
  </si>
  <si>
    <t>1.02.01</t>
  </si>
  <si>
    <t>1.02.02</t>
  </si>
  <si>
    <t>1.02.03</t>
  </si>
  <si>
    <t>1.02.04</t>
  </si>
  <si>
    <t>1.02.05</t>
  </si>
  <si>
    <t>1.02.06</t>
  </si>
  <si>
    <t>1.02.07</t>
  </si>
  <si>
    <t>1.02.08</t>
  </si>
  <si>
    <t>1.02.09</t>
  </si>
  <si>
    <t>1.02.10</t>
  </si>
  <si>
    <t>1.02.11</t>
  </si>
  <si>
    <t>1.02.12</t>
  </si>
  <si>
    <t>1.02.13</t>
  </si>
  <si>
    <t>1.02.14</t>
  </si>
  <si>
    <t>1.02.15</t>
  </si>
  <si>
    <t>1.02.16</t>
  </si>
  <si>
    <t>1.02.17</t>
  </si>
  <si>
    <t>1.02.18</t>
  </si>
  <si>
    <t>1.02.19</t>
  </si>
  <si>
    <t>1.02.20</t>
  </si>
  <si>
    <t>1.02.21</t>
  </si>
  <si>
    <t>1.02.22</t>
  </si>
  <si>
    <t>1.02.25-1</t>
  </si>
  <si>
    <t>1.02.25-2</t>
  </si>
  <si>
    <t>1.02.253</t>
  </si>
  <si>
    <t>Removing:</t>
  </si>
  <si>
    <t>Price Per</t>
  </si>
  <si>
    <t>Total</t>
  </si>
  <si>
    <t>ea</t>
  </si>
  <si>
    <t>240-2314-ND</t>
  </si>
  <si>
    <t>FERRIT CYLINDR BOX CLAMP.350"WHT</t>
  </si>
  <si>
    <t>240-2076-ND</t>
  </si>
  <si>
    <t>Wire Tie, 8"</t>
  </si>
  <si>
    <t>Connector, 4 pin Male housing with latch</t>
  </si>
  <si>
    <t>0701070003</t>
  </si>
  <si>
    <t>Connector, 4 pin Female housing with latch</t>
  </si>
  <si>
    <t>050579404</t>
  </si>
  <si>
    <t>CONN TERM FEMALE 22-24AWG TIN</t>
  </si>
  <si>
    <t>CONN TERM MALE 22-24AWG TIN</t>
  </si>
  <si>
    <t>Build Quantities</t>
  </si>
  <si>
    <t>Adding:</t>
  </si>
  <si>
    <t>Sager Digikey</t>
  </si>
  <si>
    <t>PO11661</t>
  </si>
  <si>
    <t>OLIVE 3,520 SAGER PO 11661 = 500 3/17/16 balance ~ 4/15, DIGIKEY STK AVAIL, IF DELIVERY does not meet demand. KG 12 wk leadtime SAGER  Ordered Digikey for  Nutmeg only KB</t>
  </si>
  <si>
    <t>Heat Shrink Tubing</t>
  </si>
  <si>
    <t>EMI Testing 2 days</t>
  </si>
  <si>
    <t>Pros</t>
  </si>
  <si>
    <t>Labor and build consistency</t>
  </si>
  <si>
    <t>overhead costs not considered</t>
  </si>
  <si>
    <t>Follow-up mini build would roll in the costs</t>
  </si>
  <si>
    <t>AO Part #</t>
  </si>
  <si>
    <t>Manufacturer PN</t>
  </si>
  <si>
    <t>Qty Per</t>
  </si>
  <si>
    <t>UOM</t>
  </si>
  <si>
    <t>Price Total</t>
  </si>
  <si>
    <t>Vendor Subtotal</t>
  </si>
  <si>
    <t>Guess Price/Unit</t>
  </si>
  <si>
    <t>Guess Total</t>
  </si>
  <si>
    <t>Guess Vendor Sub</t>
  </si>
  <si>
    <t>Qty to Order</t>
  </si>
  <si>
    <t>PO</t>
  </si>
  <si>
    <t>PO Date</t>
  </si>
  <si>
    <t>Expected Date</t>
  </si>
  <si>
    <t>Square Bumper</t>
  </si>
  <si>
    <t>Advanced Antivibration components</t>
  </si>
  <si>
    <t>125 Sheets of 98</t>
  </si>
  <si>
    <t>black</t>
  </si>
  <si>
    <t>Black</t>
  </si>
  <si>
    <t>green</t>
  </si>
  <si>
    <t>Green</t>
  </si>
  <si>
    <t>Wade Reloaded Bearing Washer</t>
  </si>
  <si>
    <t>Ninja</t>
  </si>
  <si>
    <t>Wade extruder body for Hex nozzle v1.2</t>
  </si>
  <si>
    <t>Wade Reloaded Idler Block v1.4, Taz &amp; Mini</t>
  </si>
  <si>
    <t>extruder_latch_v2.0</t>
  </si>
  <si>
    <t>X end idler v2.4, Mini</t>
  </si>
  <si>
    <t>X carriage v1.0, Mini</t>
  </si>
  <si>
    <t>X end motor v1.6, Mini</t>
  </si>
  <si>
    <t>Belt mount v1.0, Mini</t>
  </si>
  <si>
    <t>Z lower left v1.2, Mini, Lulzbot green</t>
  </si>
  <si>
    <t>Z lower right v1.2, Mini, Lulzbot green</t>
  </si>
  <si>
    <t>Handle bar v2.4, Mini</t>
  </si>
  <si>
    <t>Fan Mount v1.3, Mini</t>
  </si>
  <si>
    <t>Lower relief v1.0 Mini</t>
  </si>
  <si>
    <t>Borosilicate Glass Bed 170mm x 170mm</t>
  </si>
  <si>
    <t>Spring, Extruder, 6mm OD, 0.8mm WD, 9.7mm FL</t>
  </si>
  <si>
    <t>GT2, Single sided Neoprene Belt</t>
  </si>
  <si>
    <t>GT2 Timing Pulley, 5mm Bore Aluminum</t>
  </si>
  <si>
    <t>POWER SUP 150W 24V 6.25A PNL MT</t>
  </si>
  <si>
    <t>DELTA</t>
  </si>
  <si>
    <t>Conn Fast Receptacle14-16 AWG .250</t>
  </si>
  <si>
    <t>CONN PIN 24-30AWG CRIMP TIN</t>
  </si>
  <si>
    <t>MOL16-02-0108</t>
  </si>
  <si>
    <t>PO12086</t>
  </si>
  <si>
    <t>Ordered a reel of 20K for the Uara and Brambling BOMs so we will should we should have enough left over for Glad. TS</t>
  </si>
  <si>
    <t>CONN HOUSING 2POS .100 W/LATCH</t>
  </si>
  <si>
    <t>050579402</t>
  </si>
  <si>
    <t>Connector Housing  3POS .100 W/Latch</t>
  </si>
  <si>
    <t>0050579403</t>
  </si>
  <si>
    <t>CONN RECEPT FASTON 22-26AWG .110</t>
  </si>
  <si>
    <t>Term Ring Non Ins 26-22AWG #4 Order Bulk Only</t>
  </si>
  <si>
    <t>`</t>
  </si>
  <si>
    <t>Conn Ring 16-22 AWG #4 Red PIDG</t>
  </si>
  <si>
    <t>Shielded 4Cond 22AWG</t>
  </si>
  <si>
    <t>C2015A.21.04</t>
  </si>
  <si>
    <t>C2015A-1000-ND</t>
  </si>
  <si>
    <t>24AWG Stranded – Green</t>
  </si>
  <si>
    <t>HU1569247GN</t>
  </si>
  <si>
    <t>24AWG Stranded – Purple</t>
  </si>
  <si>
    <t>16AWG Stranded – Black</t>
  </si>
  <si>
    <t>16AWG Stranded – White</t>
  </si>
  <si>
    <t>HU15691626VT</t>
  </si>
  <si>
    <t>0395300002</t>
  </si>
  <si>
    <t>20-POS  .100 Dual (Black)</t>
  </si>
  <si>
    <t>22-55-2201</t>
  </si>
  <si>
    <t>REEL – RING TONGUE CONN 16-22 AWG #10 PIDG</t>
  </si>
  <si>
    <t>Reprap Modified Hexagon Hotend, Lulzbot Edition, 3.0mm Filament</t>
  </si>
  <si>
    <t>Left Plate,</t>
  </si>
  <si>
    <t>Right Plate,</t>
  </si>
  <si>
    <t>Top Plate,</t>
  </si>
  <si>
    <t>Bottom Plate,</t>
  </si>
  <si>
    <t>Bed Mount Plate,</t>
  </si>
  <si>
    <t>Electronics cover,</t>
  </si>
  <si>
    <t>8100 feet</t>
  </si>
  <si>
    <t>Mounting Brackets for .41" High x .39" Wide Interior Snap-Together Cable and Hose Carrier</t>
  </si>
  <si>
    <t>060-10-2</t>
  </si>
  <si>
    <t>FAN,24VDC,Sleeve,5.75CFM,40X40X10MM,60mA 6000RPM,1.44W,280MM LEADS,CE/RoHS</t>
  </si>
  <si>
    <t>Kysan</t>
  </si>
  <si>
    <t>See Notes</t>
  </si>
  <si>
    <t>These fans need to be converted to Pelonis and they have a 12-14 lead time. 4-6 production and then sea time. These fans will be on a pallet and will be heavy. Rep already knows that will might need a partial air shipment to make it in time to start production.</t>
  </si>
  <si>
    <t>FAN,24VDC,BALL,31.60CFM,80×80×15 MM,100mA</t>
  </si>
  <si>
    <t>8mm Smooth rod, 315mm, 304 Stainless Steel</t>
  </si>
  <si>
    <t>10-12 week lead time, these are hand machined.</t>
  </si>
  <si>
    <t>8mm Smooth Rod x 18-19mm (Nubbin)</t>
  </si>
  <si>
    <t>Misumi</t>
  </si>
  <si>
    <t>Please note these are being replaced with Helical Couplers.Part Number HD-MS0351 and they have a long lead time.</t>
  </si>
  <si>
    <t>Bed leveling washer, 303 SST</t>
  </si>
  <si>
    <t>EMI/RFI-Shield Heat-Shrink Tubing 3/16" ID Before, 3/32" ID After, 48" L, Black</t>
  </si>
  <si>
    <t>11511313</t>
  </si>
  <si>
    <t xml:space="preserve"> Fastenal</t>
  </si>
  <si>
    <t>Tubing, Corrugated Loom .25"</t>
  </si>
  <si>
    <t>695 * 3050 / 304.8 = 6955 ft   need 3 x 3200' rolls        ordered 9600 ft 2 x 3200' rolls</t>
  </si>
  <si>
    <t xml:space="preserve"> 40,000 10/8  completes liability with fastenal moving to CEH for 2016</t>
  </si>
  <si>
    <t>M2 x 6 SHCS, Black-Oxide</t>
  </si>
  <si>
    <t>PO04956</t>
  </si>
  <si>
    <t>M3 Nyloc Nut, Zinc Plated</t>
  </si>
  <si>
    <t>40143</t>
  </si>
  <si>
    <t>M3 Nut, Zinc Plated</t>
  </si>
  <si>
    <t>40818</t>
  </si>
  <si>
    <t>M3 x 5 Bolt, SHCS Black-Oxide</t>
  </si>
  <si>
    <t>39502</t>
  </si>
  <si>
    <t>40921</t>
  </si>
  <si>
    <t>40868</t>
  </si>
  <si>
    <t>M3 x 12 Bolt, SHCS Black-Oxide</t>
  </si>
  <si>
    <t>39505</t>
  </si>
  <si>
    <t>40925</t>
  </si>
  <si>
    <t>M3 x 25 Bolt FLCS, Black-Oxide</t>
  </si>
  <si>
    <t>40929</t>
  </si>
  <si>
    <t>M3 x 25 Bolt, SHCS Black-Oxide</t>
  </si>
  <si>
    <t>M4 Nut,Zinc-Plated Steel</t>
  </si>
  <si>
    <t>M4 Washer</t>
  </si>
  <si>
    <t>11103314</t>
  </si>
  <si>
    <t>8200-0050</t>
  </si>
  <si>
    <t>M5 x 10 Bolt, SHCS Black-Oxide</t>
  </si>
  <si>
    <t>M5 x 14 Bolt, SHCS Black_Oxide</t>
  </si>
  <si>
    <t>40163</t>
  </si>
  <si>
    <t>11511045</t>
  </si>
  <si>
    <t>11511046</t>
  </si>
  <si>
    <t>Thumb Screw Knob for M4 SHCS, Black</t>
  </si>
  <si>
    <t>11102951</t>
  </si>
  <si>
    <t>see notes</t>
  </si>
  <si>
    <t>Drive Rod 10mm (Rev D)</t>
  </si>
  <si>
    <t>Ultem PEI, 0.010" x 26" x 90ft rolls (CONFIRM THIS LENGTH IF WE CHANGE VENDORS)</t>
  </si>
  <si>
    <t>11 rolls</t>
  </si>
  <si>
    <t>3M 468MP Adhesive Transfer Tape – 26” x 60 yards</t>
  </si>
  <si>
    <t>8-10</t>
  </si>
  <si>
    <t>6ft 18AWG Power Cord Cable w/ 3 Conductor PC Power Connector Socket (C13/5-15P) – Black</t>
  </si>
  <si>
    <t>6ft USB 2.0 A/B Gold Device Cable Ferrite Chokes A Male B Male</t>
  </si>
  <si>
    <t>AC Power Entry Modules SC MT FUSED .25" TAB</t>
  </si>
  <si>
    <t>Heilind</t>
  </si>
  <si>
    <t>Toni working w/heilindLT 12-14 wks Heilind, expediting. Digikey has some stock, high cost Mouser has some stock also</t>
  </si>
  <si>
    <t>20 Rolls</t>
  </si>
  <si>
    <t>Heavy Duty Power Connectors HOUSING ONLY, BLACK POWERPOLE 15/45</t>
  </si>
  <si>
    <t>We have plenty of surpluss in this build for the production run.TS.</t>
  </si>
  <si>
    <t>SWITCH ROCKER DPST 20A 250V, illuminated red</t>
  </si>
  <si>
    <t>PO11896</t>
  </si>
  <si>
    <t>FTX</t>
  </si>
  <si>
    <t>SY42STH47-1504A</t>
  </si>
  <si>
    <t>These are being converted to Moons', which I have stock of in Chicago. We should be fine but have them on your radar. TS</t>
  </si>
  <si>
    <t>Mini RAMBo 1.1b, assembled board only</t>
  </si>
  <si>
    <t>608-2RS ABEC3/C3 Rubber Sealed Bearing – BLACK</t>
  </si>
  <si>
    <t>Bearing 627 Ball Bearings 627 RS – BLACK</t>
  </si>
  <si>
    <t>Laser Etching Serivces for the Mini Electronics Cover</t>
  </si>
  <si>
    <t>1.5# RECY &amp; 2# CROSSLINK W/ 10030 CH URETHANE</t>
  </si>
  <si>
    <t>22x17x19 275# dw white/ OUTSIDE PRINT 2 COLOR</t>
  </si>
  <si>
    <t>HIPS, 1 meter Sample, Lulzbot Green</t>
  </si>
  <si>
    <t>48-60 kg</t>
  </si>
  <si>
    <t>Packing List, Mini 2.2</t>
  </si>
  <si>
    <t>Quality assurance record Mini 2.4</t>
  </si>
  <si>
    <t>Mini Warning sheet</t>
  </si>
  <si>
    <t>Citizen Printing</t>
  </si>
  <si>
    <t>CE Declaration of Conformity, Mini v1.0</t>
  </si>
  <si>
    <t>255 x 12 = 3060  Notified Gordon brush, early deliveries require prior approval.  Confirm lead time.</t>
  </si>
  <si>
    <t>Pro Dental Pick, 5 3/4 in With Caps</t>
  </si>
  <si>
    <t>6'' Deluxe Bent Stainless Steel Tweezer with Serrated Teeth</t>
  </si>
  <si>
    <t>LASER ETCHING ON CLAM KNIFE</t>
  </si>
  <si>
    <t>Don't order yet</t>
  </si>
  <si>
    <t>Clear to order long lead time items</t>
  </si>
  <si>
    <t>Kim – Please order</t>
  </si>
  <si>
    <t>Changed from red to Blue, can be ordered, purchasing please change to green</t>
  </si>
  <si>
    <t>Toni needs to handle this</t>
  </si>
  <si>
    <t>6ft 18AWG England Power Cord Cable - H05VV-F NEMA C13 – Black</t>
  </si>
  <si>
    <t>confirmed</t>
  </si>
  <si>
    <t>6ft 18AWG European Power Cord Cable - H05VV-F NEMA C13 – Black</t>
  </si>
  <si>
    <t>BIN stocking program/Fastenal</t>
  </si>
  <si>
    <t>El-MS0059</t>
  </si>
  <si>
    <t>PO15348</t>
  </si>
  <si>
    <t>new PO15470 to make up shortfall of 2700</t>
  </si>
  <si>
    <t>PO15349</t>
  </si>
  <si>
    <t>PO15390</t>
  </si>
  <si>
    <t>96 x 100'</t>
  </si>
  <si>
    <t>EDC</t>
  </si>
  <si>
    <t>new PO15470 to make up shortfall of 12500</t>
  </si>
  <si>
    <t>PO15348 is coming with extra units – already shipped</t>
  </si>
  <si>
    <t>10 x 100'</t>
  </si>
  <si>
    <t>PO15575</t>
  </si>
  <si>
    <t>176 x 4'</t>
  </si>
  <si>
    <t>PO14333</t>
  </si>
  <si>
    <t>Verbatim Americas</t>
  </si>
  <si>
    <t>Received 3200</t>
  </si>
  <si>
    <t>PO15364</t>
  </si>
  <si>
    <t>new PO to make up shortage 2700 units</t>
  </si>
  <si>
    <t>PO15448</t>
  </si>
  <si>
    <t>see note</t>
  </si>
  <si>
    <t>3831 ETA 9/20, 8469 dock 10/6/16 approx</t>
  </si>
  <si>
    <t>PO15420</t>
  </si>
  <si>
    <t>PO15448 =1044 mouser,  PO15457=2050 TTI  PO15493= 3100 Digikey</t>
  </si>
  <si>
    <t>PO15396</t>
  </si>
  <si>
    <t>PO15383</t>
  </si>
  <si>
    <t>Tech-Etch</t>
  </si>
  <si>
    <t>pending confirmation of delivery requesting 600 pc monthly.</t>
  </si>
  <si>
    <t>3 x 100'</t>
  </si>
  <si>
    <t>PO13583</t>
  </si>
  <si>
    <t>PO14301</t>
  </si>
  <si>
    <t>PO13541 =3000pcs received   PO14301 = 6,150 PC</t>
  </si>
  <si>
    <t>PO08818</t>
  </si>
  <si>
    <t>Scheduled deliveries 1000 per month.  Through nov 2016, lots of onhand stock.</t>
  </si>
  <si>
    <t>PO13248</t>
  </si>
  <si>
    <t>Received 17,000 pcs</t>
  </si>
  <si>
    <t>PO15366</t>
  </si>
  <si>
    <t>Ordered from digikey, stock on hand, Future was 14 week leadtime.</t>
  </si>
  <si>
    <t>PO15430</t>
  </si>
  <si>
    <t>PO15347</t>
  </si>
  <si>
    <t>check if there is extra – need 11' sold as 1000'</t>
  </si>
  <si>
    <t>PO15474</t>
  </si>
  <si>
    <t>PO15474 added extra reel of 1000'</t>
  </si>
  <si>
    <t>PO15347 already shipped with extra</t>
  </si>
  <si>
    <t>PO14992</t>
  </si>
  <si>
    <t>B&amp;B manufacturing</t>
  </si>
  <si>
    <t>over a year since last purchase</t>
  </si>
  <si>
    <t>PO15568</t>
  </si>
  <si>
    <t>new source w/Fastenal</t>
  </si>
  <si>
    <t>this part is replacing HD-BT0038</t>
  </si>
  <si>
    <t>PO15581</t>
  </si>
  <si>
    <t>2 deliveries, 1525 10/11 and 1525 11/14/16</t>
  </si>
  <si>
    <t>PO14344</t>
  </si>
  <si>
    <t>PO13332</t>
  </si>
  <si>
    <t>Received 36,300 pc</t>
  </si>
  <si>
    <t>inventory count    OnHand 84,900  9/8/16</t>
  </si>
  <si>
    <t>PO14309,14310,14311</t>
  </si>
  <si>
    <t>307,000 delivered monthly</t>
  </si>
  <si>
    <t>PO15421</t>
  </si>
  <si>
    <t>inventory count OnHand 183,000   9/8/16</t>
  </si>
  <si>
    <t>40,000 delivered monthly</t>
  </si>
  <si>
    <t>PO13188</t>
  </si>
  <si>
    <t>Allen Scientific Glass</t>
  </si>
  <si>
    <t>Received 2,800 balance 700 to deliver 10/28/16 confirmed.</t>
  </si>
  <si>
    <t>122 x 100pk</t>
  </si>
  <si>
    <t>PO13121</t>
  </si>
  <si>
    <t>JSB</t>
  </si>
  <si>
    <t>received</t>
  </si>
  <si>
    <t>PO15380</t>
  </si>
  <si>
    <t>600 yds</t>
  </si>
  <si>
    <t>confirmation pending</t>
  </si>
  <si>
    <t>Sabic</t>
  </si>
  <si>
    <t>PO14056</t>
  </si>
  <si>
    <t>Helical</t>
  </si>
  <si>
    <t>PO15483</t>
  </si>
  <si>
    <t>PO13331</t>
  </si>
  <si>
    <t>Received 4,575 pc bal 1525 due 10/6/16</t>
  </si>
  <si>
    <t>Received 7200 monthly deliveries 700 pc scheduled</t>
  </si>
  <si>
    <t>Received 4,200 monthly deliveries 4,200 pc</t>
  </si>
  <si>
    <t>54 x 100'</t>
  </si>
  <si>
    <t>PO13347</t>
  </si>
  <si>
    <t>Ultimachine</t>
  </si>
  <si>
    <t>Received 1,600 next 800 9/13 &amp; 650 10/11</t>
  </si>
  <si>
    <t>PO13247</t>
  </si>
  <si>
    <t>NPH</t>
  </si>
  <si>
    <t>Received 1,600 next 800 9/14/16 &amp; 650 10/13/16</t>
  </si>
  <si>
    <t>new PO15477 for shortage 3050 units</t>
  </si>
  <si>
    <t>PO15376</t>
  </si>
  <si>
    <t>Rapid first article</t>
  </si>
  <si>
    <t>will release PO for etching, when sheet metal is sch to deliver</t>
  </si>
  <si>
    <t>PO15211</t>
  </si>
  <si>
    <t>Entworks</t>
  </si>
  <si>
    <t>PO13370</t>
  </si>
  <si>
    <t>Received 3,050 &amp; 150 for pomfret</t>
  </si>
  <si>
    <t>will be removed from BOM – ECO</t>
  </si>
  <si>
    <t>Over 10,000 on hand in stock</t>
  </si>
  <si>
    <t>PO15477</t>
  </si>
  <si>
    <t>62,500 delivered monthly</t>
  </si>
  <si>
    <t>PO15532</t>
  </si>
  <si>
    <t>6,100 delivery 10/13, 6100 delivery 11/14</t>
  </si>
  <si>
    <t>Rapid</t>
  </si>
  <si>
    <t>PO15537</t>
  </si>
  <si>
    <t>scheduled deliveries</t>
  </si>
  <si>
    <t>Preferred Packagin scheduled deliveries</t>
  </si>
  <si>
    <t>PO14302</t>
  </si>
  <si>
    <t>Scheduled deliveries</t>
  </si>
  <si>
    <t>New partnumber SH-PG0149</t>
  </si>
  <si>
    <t>ordered as needed, per Bob</t>
  </si>
  <si>
    <t>PO14420</t>
  </si>
  <si>
    <t>Webstraurant</t>
  </si>
  <si>
    <t>PO14588</t>
  </si>
  <si>
    <t>PO15612</t>
  </si>
  <si>
    <t>Roeder Industries</t>
  </si>
  <si>
    <t>PO15613</t>
  </si>
  <si>
    <t>MSC Industrial</t>
  </si>
  <si>
    <t>online order</t>
  </si>
  <si>
    <t>PO15485</t>
  </si>
  <si>
    <t>will etch and return when time allows, partial qtys</t>
  </si>
  <si>
    <t>PO14635</t>
  </si>
  <si>
    <t>Gordon Brush</t>
  </si>
  <si>
    <t>Purchase Req</t>
  </si>
  <si>
    <t>U/M Req adjust</t>
  </si>
  <si>
    <t>PO Number</t>
  </si>
  <si>
    <t>PO Qty</t>
  </si>
  <si>
    <t>Due Date</t>
  </si>
  <si>
    <t>Supplier</t>
  </si>
  <si>
    <t>The Print Shop</t>
  </si>
  <si>
    <t>per Steven, possible changes, hold to order</t>
  </si>
  <si>
    <t>PO15769</t>
  </si>
  <si>
    <t>Received 6,000 for both Olivebranch and Gladiola BOMS.</t>
  </si>
  <si>
    <t>Per Steven, don't need to order 375 pc on hand</t>
  </si>
  <si>
    <r>
      <t xml:space="preserve">lost box UPS =3200 ft will deliver 10/15 </t>
    </r>
    <r>
      <rPr>
        <b/>
        <sz val="11"/>
        <color theme="1"/>
        <rFont val="Sans"/>
      </rPr>
      <t>received 6,400 ft</t>
    </r>
  </si>
  <si>
    <t>PO15377</t>
  </si>
  <si>
    <t>will deliver 10/14 confirmed</t>
  </si>
  <si>
    <t>PO15535</t>
  </si>
  <si>
    <t>received 100 pcs 10/3/16</t>
  </si>
  <si>
    <t>PO15640</t>
  </si>
  <si>
    <t>Received 3,060 pc</t>
  </si>
  <si>
    <t xml:space="preserve">Received total 60,000 pcs  </t>
  </si>
  <si>
    <t>Received 30,500 pc</t>
  </si>
  <si>
    <t>100,000 on hand</t>
  </si>
  <si>
    <t>Received 3,050 pcs</t>
  </si>
  <si>
    <t>Received 56,000 pcs</t>
  </si>
  <si>
    <t>PO15364 / PO15478</t>
  </si>
  <si>
    <t>Received 12,200 total</t>
  </si>
  <si>
    <t>Received 12,300 pc</t>
  </si>
  <si>
    <t>El-MS0377</t>
  </si>
  <si>
    <t>Received 3,050</t>
  </si>
  <si>
    <t>Mouser / TTI/ Digiekey</t>
  </si>
  <si>
    <t>Received 6,194 pc total</t>
  </si>
  <si>
    <t>9,150 pcs total received (6,150 received PO14301 = 6,150 PC PO13541 =3000pcs received)</t>
  </si>
  <si>
    <t>Received 18,250 pcs</t>
  </si>
  <si>
    <t>Received 6,150pc   Future was 14 week leadtime.</t>
  </si>
  <si>
    <t>Received 3,050 pc</t>
  </si>
  <si>
    <t>El-WR0040</t>
  </si>
  <si>
    <t>Received 2,300 ft</t>
  </si>
  <si>
    <t>Received 17,000 ft</t>
  </si>
  <si>
    <t>Received  3,000 ft</t>
  </si>
  <si>
    <t>Received 6,000 ft</t>
  </si>
  <si>
    <t>Received 4,000 ft</t>
  </si>
  <si>
    <t>Received 14,000 ft</t>
  </si>
  <si>
    <t>Received 1,000 ft</t>
  </si>
  <si>
    <t>Received 2,000 ft</t>
  </si>
  <si>
    <t>PO15882</t>
  </si>
  <si>
    <t>Released 10/10, eco added / revised qtys</t>
  </si>
  <si>
    <t>Received 6,100 pc</t>
  </si>
  <si>
    <t>PO15758</t>
  </si>
  <si>
    <t>sent PO 9/27</t>
  </si>
  <si>
    <r>
      <t xml:space="preserve">Received </t>
    </r>
    <r>
      <rPr>
        <b/>
        <sz val="11"/>
        <color theme="1"/>
        <rFont val="Sans"/>
      </rPr>
      <t>4 week LT</t>
    </r>
  </si>
  <si>
    <t>BOM CHANGE TO 8 PER ADTNL po15568 Fastenal released</t>
  </si>
  <si>
    <t>Received 2400 pc, tracking shipped 10/5  650 10/13/16delivery</t>
  </si>
  <si>
    <t>PO15617</t>
  </si>
  <si>
    <t>PP-FP0082_rf</t>
  </si>
  <si>
    <t>PO15830</t>
  </si>
  <si>
    <t>Rev G is FA approved, BOM needs updated, notified Mickey.</t>
  </si>
  <si>
    <t>PO15773</t>
  </si>
  <si>
    <t>Ordered 4,000 due to package multiples sold in</t>
  </si>
  <si>
    <t>6,000 pcs for both Olivebranch and Galdiola BOMs</t>
  </si>
  <si>
    <t>3,000 pcs, total</t>
  </si>
  <si>
    <t>New partnumber SH-PG0149 (was SH-PG0146)</t>
  </si>
  <si>
    <t>not ordered, purchase when Bob requests(datecode issue)</t>
  </si>
  <si>
    <t>PO15876</t>
  </si>
  <si>
    <t>getting on hand count before we release this PO / qty</t>
  </si>
  <si>
    <t>Received 3,100 pc</t>
  </si>
  <si>
    <t>Received 3,060 pcs</t>
  </si>
  <si>
    <t>Sum - Qty</t>
  </si>
  <si>
    <t>Sum - U/M Correction</t>
  </si>
  <si>
    <t>ordered blanks labels for in house printing</t>
  </si>
  <si>
    <t>Not needed to order, this is etched on the clam knive.</t>
  </si>
  <si>
    <t>PO16017</t>
  </si>
  <si>
    <t>per Steven, ok to order</t>
  </si>
  <si>
    <t xml:space="preserve"> don't need to order per Steven.</t>
  </si>
  <si>
    <t>PO15925</t>
  </si>
  <si>
    <t>ColorPro</t>
  </si>
  <si>
    <t>Received 9,150 pc</t>
  </si>
  <si>
    <t>Received 9,600 ft</t>
  </si>
  <si>
    <t>Received 6,000 pc</t>
  </si>
  <si>
    <t>Received 22000 pc</t>
  </si>
  <si>
    <t>Received 60,000 pc</t>
  </si>
  <si>
    <t>Received 25,000 pc</t>
  </si>
  <si>
    <t>best delivery 12/6/16, TTI expediting</t>
  </si>
  <si>
    <t>Received 2,100 pc of 4' strips</t>
  </si>
  <si>
    <t>Received 600 pc, balance shipped 10/17 confirmed.</t>
  </si>
  <si>
    <t>Received 300 ft</t>
  </si>
  <si>
    <t>Received 3,000pc</t>
  </si>
  <si>
    <t>Received  7,000 ft</t>
  </si>
  <si>
    <t>Received 27,500 pc</t>
  </si>
  <si>
    <t>Received 79,300 pc</t>
  </si>
  <si>
    <t>Received 11445, balance 755</t>
  </si>
  <si>
    <t>Received 18,300 pc</t>
  </si>
  <si>
    <t>Received 15,300 pc</t>
  </si>
  <si>
    <t>Received 33,600</t>
  </si>
  <si>
    <t>Received 3050 pc</t>
  </si>
  <si>
    <t>Received 241,000 pc</t>
  </si>
  <si>
    <t>Received 6,200 pc</t>
  </si>
  <si>
    <t>Received 12,200 pcs</t>
  </si>
  <si>
    <t>Received 56,650, balance 40,950 pc</t>
  </si>
  <si>
    <t>to be received</t>
  </si>
  <si>
    <t>PO15427</t>
  </si>
  <si>
    <t>Received 5,753 pc</t>
  </si>
  <si>
    <t>Received 13,230 pc</t>
  </si>
  <si>
    <t>Received 12,500 pc</t>
  </si>
  <si>
    <t>Received    4 week LT</t>
  </si>
  <si>
    <t>PO16116</t>
  </si>
  <si>
    <t>600 stock at Fastenal, 5 weeks for balance. We can purchase from Mcmaster with 2 weeks lead time higher price.  Mcmaster $1.63 ea</t>
  </si>
  <si>
    <t>need to order  we  recvd 21,400 pc</t>
  </si>
  <si>
    <t>Received 9,200 pc</t>
  </si>
  <si>
    <t>Received 12,200 pc</t>
  </si>
  <si>
    <t>Received 5,400ft</t>
  </si>
  <si>
    <t>Received 24,400 pc</t>
  </si>
  <si>
    <t>Received 24,400 pc total BOM CHANGE TO 8 PER ADTNL po15568 Fastenal released</t>
  </si>
  <si>
    <t>PO15349 /PO15477</t>
  </si>
  <si>
    <t>Received 6,100pc  &amp; 3,050 pc</t>
  </si>
  <si>
    <t>scheduled deliveries per Stevens run rate file</t>
  </si>
  <si>
    <t>PO16204</t>
  </si>
  <si>
    <t>First 50 pc out for etching 10/24</t>
  </si>
  <si>
    <t>on hand =15,000</t>
  </si>
  <si>
    <t>PO14311</t>
  </si>
  <si>
    <t>62,500 scheduled delivery monthly</t>
  </si>
  <si>
    <t>Received 6,100 pc balance due 11/14/16</t>
  </si>
  <si>
    <t>Order when Mfg signals us, not ordered, (datecode and expration issue)</t>
  </si>
  <si>
    <t>PO13428</t>
  </si>
  <si>
    <t>Total Result</t>
  </si>
  <si>
    <t>Data</t>
  </si>
  <si>
    <t>Project Qty</t>
  </si>
  <si>
    <t>2nd Distributor</t>
  </si>
  <si>
    <t>2nd Dist. Part Number</t>
  </si>
  <si>
    <t>Received ordered blanks labels for in house printing</t>
  </si>
  <si>
    <t>PO16265</t>
  </si>
  <si>
    <t>delivered</t>
  </si>
  <si>
    <t>PO15992</t>
  </si>
  <si>
    <t>Received 3,050 pcECO 10/25</t>
  </si>
  <si>
    <t>PO15993 / 15994</t>
  </si>
  <si>
    <t>Received 3025 pc ECO 10/25</t>
  </si>
  <si>
    <t xml:space="preserve">200 pc delivered / balance 2,850  </t>
  </si>
  <si>
    <t>Received 425 pc to date 11/4 100 pcs 10/3/16</t>
  </si>
  <si>
    <t>Received 3200 EL-MS0420 (p/n)</t>
  </si>
  <si>
    <t>0.04150</t>
  </si>
  <si>
    <t>Received 5874 pc  / 226 pc due 11/4/16</t>
  </si>
  <si>
    <t>Received 12,300pc</t>
  </si>
  <si>
    <t>Received  21,400 pc</t>
  </si>
  <si>
    <t>Received 6 rolls of 60yds.</t>
  </si>
  <si>
    <t>Delivered 6 rolls, will expedite 4 rolls  10/28</t>
  </si>
  <si>
    <t>Received  6,100 pcs</t>
  </si>
  <si>
    <t>345 stock at Fastenal, 5 weeks for balance. We can purchase from Mcmaster with 2 weeks lead time higher price.  Mcmaster $1.63 ea</t>
  </si>
  <si>
    <t>On hand 54,700 pc</t>
  </si>
  <si>
    <t>Received 201,300 pc / 249,000on hand</t>
  </si>
  <si>
    <t>Received 18,300 pc / 41,000 on hand</t>
  </si>
  <si>
    <t>Received 3200 pc</t>
  </si>
  <si>
    <t>Po16204 / 50 pc 11/1</t>
  </si>
  <si>
    <t>PO16337</t>
  </si>
  <si>
    <t>eNTworks</t>
  </si>
  <si>
    <t>NOTE* actually 6 per machine this BOM calls for 2 ea order not released, per Steven-Odo will be revised.</t>
  </si>
  <si>
    <t>PO15560</t>
  </si>
  <si>
    <t>140kg</t>
  </si>
  <si>
    <t>JF Polymers (Polymaker)</t>
  </si>
  <si>
    <t>ECO 10/25 (ordered on 9/19 received on 10/20)</t>
  </si>
  <si>
    <t>ECO 10/25 (Sufficient stock on hand)</t>
  </si>
  <si>
    <t>Order when Mfg signals us, not ordered, (datecode  expration issue)</t>
  </si>
  <si>
    <t>on hand qty = 1,558 pc 11/3/16 3088@LED</t>
  </si>
  <si>
    <t>PO16801</t>
  </si>
  <si>
    <t>5700 for Gladiola &amp; Olive Oil BOMs</t>
  </si>
  <si>
    <t>3500 pc received</t>
  </si>
  <si>
    <t>6900 pc received</t>
  </si>
  <si>
    <t>PO16017 / PO16596</t>
  </si>
  <si>
    <t>11/15/16 revision needed, re-order PO16596</t>
  </si>
  <si>
    <t>115,000  on hand 11/22</t>
  </si>
  <si>
    <t>58,000 on hand 11/22  best delivery 12/6/16, TTI expediting</t>
  </si>
  <si>
    <t>Received 6,000pc deliveries for 9000 pc more @ 3,000 monthly through Jan 2017</t>
  </si>
  <si>
    <t>400 pc w/be delivered every 2 weeks Nov 28-Feb 1 total = 2800 pc balance</t>
  </si>
  <si>
    <t>15,181 pc on hand 11/22  Received 6,150pc   Future was 14 week leadtime.</t>
  </si>
  <si>
    <t>Received 7,300 pc</t>
  </si>
  <si>
    <t>Received 33,600     *this part is replacing HD-BT0038</t>
  </si>
  <si>
    <t>389,000 pc in house on hand 11/16</t>
  </si>
  <si>
    <t>PO16116 / PO16652</t>
  </si>
  <si>
    <t>Received 345 next 500 pc w/deliver 11/17, 12155pc will deliver 11/29</t>
  </si>
  <si>
    <t>PO15773 / PO16620</t>
  </si>
  <si>
    <t>3,000 pcs, total / bom change 2 per PO16620</t>
  </si>
  <si>
    <t>11/16/16 250 pc remain as SH-PG0147 then change to SH-PG0150</t>
  </si>
  <si>
    <t>na</t>
  </si>
  <si>
    <t>ECO PN Change from PP-FP0084</t>
  </si>
  <si>
    <t>on hand qty = 1,558 pc  11/3/16  3088@LED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</si>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</sst>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&quot;$&quot;#,##0.000;[Red]&quot;-$&quot;#,##0.000"/>
    <numFmt numFmtId="165" formatCode="&quot;$&quot;#,##0.00;[Red]&quot;-$&quot;#,##0.00"/>
    <numFmt numFmtId="166" formatCode="[$$-409]#,##0.00;[Red]&quot;-&quot;[$$-409]#,##0.00"/>
    <numFmt numFmtId="167" formatCode="0.000"/>
    <numFmt numFmtId="168" formatCode="mm/dd/yy"/>
    <numFmt numFmtId="169" formatCode="&quot;$&quot;#,##0.00;[Red]&quot;-$&quot;#,##0.00;General"/>
    <numFmt numFmtId="170" formatCode="[$-10000]mm/dd/yy"/>
    <numFmt numFmtId="171" formatCode="0.0000"/>
    <numFmt numFmtId="172" formatCode="00.00"/>
  </numFmts>
  <fonts count="38">
    <font>
      <sz val="11"/>
      <color theme="1"/>
      <name val="Sans"/>
    </font>
    <font>
      <sz val="11"/>
      <color theme="1"/>
      <name val="Sans"/>
    </font>
    <font>
      <sz val="11"/>
      <color rgb="FF999999"/>
      <name val="Sans"/>
    </font>
    <font>
      <sz val="10"/>
      <color rgb="FF000000"/>
      <name val="Sans"/>
    </font>
    <font>
      <b/>
      <i/>
      <sz val="16"/>
      <color theme="1"/>
      <name val="Sans"/>
    </font>
    <font>
      <b/>
      <sz val="11"/>
      <color theme="1"/>
      <name val="Sans"/>
    </font>
    <font>
      <b/>
      <i/>
      <u/>
      <sz val="11"/>
      <color theme="1"/>
      <name val="Sans"/>
    </font>
    <font>
      <sz val="10"/>
      <color theme="1"/>
      <name val="Arial"/>
      <family val="2"/>
    </font>
    <font>
      <b/>
      <sz val="10"/>
      <color rgb="FF000000"/>
      <name val="Titillium1"/>
    </font>
    <font>
      <sz val="10"/>
      <color rgb="FF000000"/>
      <name val="Titillium"/>
    </font>
    <font>
      <vertAlign val="superscript"/>
      <sz val="11"/>
      <color theme="1"/>
      <name val="Sans"/>
    </font>
    <font>
      <sz val="11"/>
      <color theme="1"/>
      <name val="Liberation Serif"/>
    </font>
    <font>
      <sz val="11"/>
      <color rgb="FF000000"/>
      <name val="Liberation Serif"/>
    </font>
    <font>
      <b/>
      <sz val="10"/>
      <color theme="1"/>
      <name val="Liberation Serif"/>
    </font>
    <font>
      <sz val="10"/>
      <color theme="1"/>
      <name val="Liberation Serif"/>
    </font>
    <font>
      <sz val="10"/>
      <color theme="1"/>
      <name val="Liberation Sans"/>
    </font>
    <font>
      <b/>
      <sz val="10"/>
      <color rgb="FF000000"/>
      <name val="Liberation Serif"/>
    </font>
    <font>
      <sz val="10"/>
      <color rgb="FF000000"/>
      <name val="Liberation Serif"/>
    </font>
    <font>
      <sz val="10"/>
      <color rgb="FFFF3300"/>
      <name val="Liberation Serif"/>
    </font>
    <font>
      <sz val="11"/>
      <color theme="1"/>
      <name val="LM Sans 10"/>
    </font>
    <font>
      <b/>
      <sz val="11"/>
      <color theme="1"/>
      <name val="LM Sans 10"/>
    </font>
    <font>
      <sz val="11"/>
      <color rgb="FF000000"/>
      <name val="Sans"/>
    </font>
    <font>
      <sz val="10"/>
      <color rgb="FF000000"/>
      <name val="LM Sans 10"/>
    </font>
    <font>
      <sz val="10"/>
      <color rgb="FF000000"/>
      <name val="Arial1"/>
    </font>
    <font>
      <i/>
      <sz val="10"/>
      <color rgb="FF000000"/>
      <name val="LM Sans 10"/>
    </font>
    <font>
      <b/>
      <sz val="12"/>
      <color theme="1"/>
      <name val="LM Sans 10"/>
    </font>
    <font>
      <sz val="10"/>
      <color theme="1"/>
      <name val="LM Sans 10"/>
    </font>
    <font>
      <b/>
      <sz val="10"/>
      <color rgb="FF000000"/>
      <name val="Arial1"/>
    </font>
    <font>
      <b/>
      <i/>
      <sz val="10"/>
      <color rgb="FF000000"/>
      <name val="Arial1"/>
    </font>
    <font>
      <i/>
      <sz val="10"/>
      <color rgb="FF000000"/>
      <name val="Arial1"/>
    </font>
    <font>
      <b/>
      <sz val="10"/>
      <color rgb="FF800000"/>
      <name val="Arial1"/>
    </font>
    <font>
      <sz val="11"/>
      <color rgb="FF000000"/>
      <name val="Arial1"/>
    </font>
    <font>
      <b/>
      <sz val="10"/>
      <color rgb="FFC5000B"/>
      <name val="Arial1"/>
    </font>
    <font>
      <b/>
      <i/>
      <sz val="10"/>
      <color rgb="FF800000"/>
      <name val="Arial1"/>
    </font>
    <font>
      <b/>
      <strike/>
      <sz val="10"/>
      <color rgb="FF800000"/>
      <name val="Arial1"/>
    </font>
    <font>
      <b/>
      <i/>
      <strike/>
      <sz val="10"/>
      <color rgb="FF800000"/>
      <name val="Arial1"/>
    </font>
    <font>
      <sz val="10"/>
      <color rgb="FF800000"/>
      <name val="Arial1"/>
    </font>
    <font>
      <sz val="10"/>
      <color theme="1"/>
      <name val="Sans"/>
    </font>
  </fonts>
  <fills count="27">
    <fill>
      <patternFill patternType="none"/>
    </fill>
    <fill>
      <patternFill patternType="gray125"/>
    </fill>
    <fill>
      <patternFill patternType="solid">
        <fgColor rgb="FFFF3333"/>
        <bgColor rgb="FFFF3333"/>
      </patternFill>
    </fill>
    <fill>
      <patternFill patternType="solid">
        <fgColor rgb="FF00B8FF"/>
        <bgColor rgb="FF00B8FF"/>
      </patternFill>
    </fill>
    <fill>
      <patternFill patternType="solid">
        <fgColor rgb="FFE6FF00"/>
        <bgColor rgb="FFE6FF00"/>
      </patternFill>
    </fill>
    <fill>
      <patternFill patternType="solid">
        <fgColor rgb="FF3DEB3D"/>
        <bgColor rgb="FF3DEB3D"/>
      </patternFill>
    </fill>
    <fill>
      <patternFill patternType="solid">
        <fgColor rgb="FFFF0000"/>
        <bgColor rgb="FFFF0000"/>
      </patternFill>
    </fill>
    <fill>
      <patternFill patternType="solid">
        <fgColor rgb="FFFF420E"/>
        <bgColor rgb="FFFF420E"/>
      </patternFill>
    </fill>
    <fill>
      <patternFill patternType="solid">
        <fgColor rgb="FFFF950E"/>
        <bgColor rgb="FFFF950E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FFFF66"/>
        <bgColor rgb="FFFFFF66"/>
      </patternFill>
    </fill>
    <fill>
      <patternFill patternType="solid">
        <fgColor rgb="FF00DCFF"/>
        <bgColor rgb="FF00DCFF"/>
      </patternFill>
    </fill>
    <fill>
      <patternFill patternType="solid">
        <fgColor rgb="FFFF9966"/>
        <bgColor rgb="FFFF9966"/>
      </patternFill>
    </fill>
    <fill>
      <patternFill patternType="solid">
        <fgColor rgb="FFDDDDDD"/>
        <bgColor rgb="FFDDDDDD"/>
      </patternFill>
    </fill>
    <fill>
      <patternFill patternType="solid">
        <fgColor rgb="FFFF9999"/>
        <bgColor rgb="FFFF9999"/>
      </patternFill>
    </fill>
    <fill>
      <patternFill patternType="solid">
        <fgColor rgb="FFFFFF99"/>
        <bgColor rgb="FFFFFF99"/>
      </patternFill>
    </fill>
    <fill>
      <patternFill patternType="solid">
        <fgColor rgb="FFEEEEEE"/>
        <bgColor rgb="FFEEEEEE"/>
      </patternFill>
    </fill>
    <fill>
      <patternFill patternType="solid">
        <fgColor rgb="FFFFCC99"/>
        <bgColor rgb="FFFFCC99"/>
      </patternFill>
    </fill>
    <fill>
      <patternFill patternType="solid">
        <fgColor rgb="FF9999FF"/>
        <bgColor rgb="FF9999FF"/>
      </patternFill>
    </fill>
    <fill>
      <patternFill patternType="solid">
        <fgColor rgb="FFB3B300"/>
        <bgColor rgb="FFB3B300"/>
      </patternFill>
    </fill>
    <fill>
      <patternFill patternType="solid">
        <fgColor rgb="FF0084D1"/>
        <bgColor rgb="FF0084D1"/>
      </patternFill>
    </fill>
    <fill>
      <patternFill patternType="solid">
        <fgColor rgb="FFB2B2B2"/>
        <bgColor rgb="FFB2B2B2"/>
      </patternFill>
    </fill>
    <fill>
      <patternFill patternType="solid">
        <fgColor rgb="FF99FFFF"/>
        <bgColor rgb="FF99FFFF"/>
      </patternFill>
    </fill>
    <fill>
      <patternFill patternType="solid">
        <fgColor rgb="FF66FFFF"/>
        <bgColor rgb="FF66FFFF"/>
      </patternFill>
    </fill>
    <fill>
      <patternFill patternType="solid">
        <fgColor rgb="FF999999"/>
        <bgColor rgb="FF999999"/>
      </patternFill>
    </fill>
    <fill>
      <patternFill patternType="solid">
        <fgColor rgb="FF66FF99"/>
        <bgColor rgb="FF66FF99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34">
    <xf numFmtId="0" fontId="0" fillId="0" borderId="0"/>
    <xf numFmtId="0" fontId="1" fillId="2" borderId="0"/>
    <xf numFmtId="0" fontId="1" fillId="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4" borderId="0"/>
    <xf numFmtId="0" fontId="2" fillId="0" borderId="0"/>
    <xf numFmtId="0" fontId="2" fillId="0" borderId="0"/>
    <xf numFmtId="0" fontId="2" fillId="0" borderId="0"/>
    <xf numFmtId="0" fontId="1" fillId="5" borderId="0"/>
    <xf numFmtId="0" fontId="1" fillId="0" borderId="0"/>
    <xf numFmtId="0" fontId="1" fillId="6" borderId="0"/>
    <xf numFmtId="0" fontId="1" fillId="7" borderId="0"/>
    <xf numFmtId="0" fontId="1" fillId="8" borderId="0"/>
    <xf numFmtId="0" fontId="1" fillId="9" borderId="0"/>
    <xf numFmtId="0" fontId="1" fillId="10" borderId="0"/>
    <xf numFmtId="0" fontId="3" fillId="0" borderId="0"/>
    <xf numFmtId="0" fontId="4" fillId="0" borderId="0">
      <alignment horizontal="center"/>
    </xf>
    <xf numFmtId="0" fontId="4" fillId="0" borderId="0">
      <alignment horizontal="center" textRotation="90"/>
    </xf>
    <xf numFmtId="0" fontId="1" fillId="0" borderId="0">
      <alignment horizontal="left"/>
    </xf>
    <xf numFmtId="0" fontId="1" fillId="0" borderId="0"/>
    <xf numFmtId="0" fontId="1" fillId="0" borderId="0"/>
    <xf numFmtId="0" fontId="5" fillId="0" borderId="0"/>
    <xf numFmtId="0" fontId="5" fillId="0" borderId="0">
      <alignment horizontal="left"/>
    </xf>
    <xf numFmtId="0" fontId="1" fillId="0" borderId="0"/>
    <xf numFmtId="0" fontId="6" fillId="0" borderId="0"/>
    <xf numFmtId="166" fontId="6" fillId="0" borderId="0"/>
  </cellStyleXfs>
  <cellXfs count="354">
    <xf numFmtId="0" fontId="0" fillId="0" borderId="0" xfId="0"/>
    <xf numFmtId="0" fontId="7" fillId="0" borderId="1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 wrapText="1"/>
    </xf>
    <xf numFmtId="0" fontId="0" fillId="0" borderId="1" xfId="0" applyFont="1" applyBorder="1" applyAlignment="1">
      <alignment horizontal="center"/>
    </xf>
    <xf numFmtId="0" fontId="9" fillId="0" borderId="1" xfId="0" applyFont="1" applyFill="1" applyBorder="1" applyAlignment="1" applyProtection="1">
      <alignment horizontal="center" wrapText="1"/>
    </xf>
    <xf numFmtId="0" fontId="0" fillId="0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/>
    <xf numFmtId="0" fontId="7" fillId="0" borderId="1" xfId="0" applyFont="1" applyFill="1" applyBorder="1" applyAlignment="1" applyProtection="1">
      <alignment wrapText="1"/>
    </xf>
    <xf numFmtId="0" fontId="7" fillId="0" borderId="1" xfId="0" applyFont="1" applyFill="1" applyBorder="1" applyAlignment="1" applyProtection="1">
      <alignment horizontal="center" wrapText="1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0" fillId="11" borderId="1" xfId="0" applyFill="1" applyBorder="1" applyAlignment="1">
      <alignment horizontal="left"/>
    </xf>
    <xf numFmtId="0" fontId="0" fillId="0" borderId="1" xfId="26" applyFont="1" applyBorder="1">
      <alignment horizontal="left"/>
    </xf>
    <xf numFmtId="0" fontId="15" fillId="0" borderId="1" xfId="0" applyFont="1" applyFill="1" applyBorder="1" applyAlignment="1" applyProtection="1">
      <alignment wrapText="1"/>
    </xf>
    <xf numFmtId="0" fontId="0" fillId="0" borderId="2" xfId="26" applyFont="1" applyBorder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4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 applyProtection="1">
      <alignment horizontal="center" wrapText="1"/>
    </xf>
    <xf numFmtId="0" fontId="17" fillId="0" borderId="1" xfId="0" applyFont="1" applyFill="1" applyBorder="1" applyAlignment="1" applyProtection="1">
      <alignment horizontal="center" wrapText="1"/>
    </xf>
    <xf numFmtId="0" fontId="17" fillId="0" borderId="1" xfId="0" applyFont="1" applyFill="1" applyBorder="1" applyAlignment="1" applyProtection="1">
      <alignment horizontal="left" wrapText="1"/>
    </xf>
    <xf numFmtId="0" fontId="17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 applyProtection="1">
      <alignment horizontal="left" wrapText="1"/>
    </xf>
    <xf numFmtId="0" fontId="16" fillId="0" borderId="1" xfId="0" applyFont="1" applyFill="1" applyBorder="1" applyAlignment="1" applyProtection="1">
      <alignment wrapText="1"/>
    </xf>
    <xf numFmtId="0" fontId="0" fillId="0" borderId="1" xfId="0" applyBorder="1"/>
    <xf numFmtId="0" fontId="16" fillId="6" borderId="1" xfId="0" applyFont="1" applyFill="1" applyBorder="1" applyAlignment="1" applyProtection="1">
      <alignment wrapText="1"/>
    </xf>
    <xf numFmtId="0" fontId="16" fillId="10" borderId="1" xfId="0" applyFont="1" applyFill="1" applyBorder="1" applyAlignment="1" applyProtection="1">
      <alignment wrapText="1"/>
    </xf>
    <xf numFmtId="0" fontId="14" fillId="0" borderId="1" xfId="0" applyFont="1" applyFill="1" applyBorder="1" applyAlignment="1">
      <alignment wrapText="1"/>
    </xf>
    <xf numFmtId="0" fontId="1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14" fillId="0" borderId="1" xfId="0" applyFont="1" applyFill="1" applyBorder="1" applyAlignment="1">
      <alignment horizontal="left"/>
    </xf>
    <xf numFmtId="0" fontId="17" fillId="9" borderId="1" xfId="0" applyFont="1" applyFill="1" applyBorder="1" applyAlignment="1" applyProtection="1">
      <alignment horizontal="left"/>
    </xf>
    <xf numFmtId="0" fontId="17" fillId="9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 indent="5"/>
    </xf>
    <xf numFmtId="0" fontId="14" fillId="0" borderId="1" xfId="0" applyFont="1" applyFill="1" applyBorder="1"/>
    <xf numFmtId="0" fontId="11" fillId="0" borderId="1" xfId="0" applyFont="1" applyBorder="1"/>
    <xf numFmtId="0" fontId="17" fillId="9" borderId="1" xfId="0" applyFont="1" applyFill="1" applyBorder="1" applyAlignment="1" applyProtection="1">
      <alignment horizontal="left" indent="1"/>
    </xf>
    <xf numFmtId="0" fontId="17" fillId="0" borderId="1" xfId="0" applyFont="1" applyFill="1" applyBorder="1" applyAlignment="1">
      <alignment horizontal="left"/>
    </xf>
    <xf numFmtId="0" fontId="17" fillId="9" borderId="1" xfId="0" applyFont="1" applyFill="1" applyBorder="1" applyAlignment="1" applyProtection="1">
      <alignment horizontal="left" indent="2"/>
    </xf>
    <xf numFmtId="0" fontId="17" fillId="0" borderId="1" xfId="0" applyFont="1" applyFill="1" applyBorder="1" applyAlignment="1" applyProtection="1">
      <alignment horizontal="center"/>
    </xf>
    <xf numFmtId="0" fontId="17" fillId="9" borderId="1" xfId="0" applyFont="1" applyFill="1" applyBorder="1" applyAlignment="1" applyProtection="1">
      <alignment horizontal="left" indent="3"/>
    </xf>
    <xf numFmtId="0" fontId="17" fillId="9" borderId="1" xfId="0" applyFont="1" applyFill="1" applyBorder="1" applyAlignment="1" applyProtection="1">
      <alignment horizontal="left" indent="4"/>
    </xf>
    <xf numFmtId="0" fontId="14" fillId="0" borderId="1" xfId="0" applyFont="1" applyFill="1" applyBorder="1" applyAlignment="1">
      <alignment horizontal="center"/>
    </xf>
    <xf numFmtId="0" fontId="17" fillId="9" borderId="1" xfId="0" applyFont="1" applyFill="1" applyBorder="1" applyAlignment="1">
      <alignment horizontal="left" indent="5"/>
    </xf>
    <xf numFmtId="0" fontId="17" fillId="9" borderId="1" xfId="0" applyFont="1" applyFill="1" applyBorder="1" applyAlignment="1" applyProtection="1">
      <alignment horizontal="left" indent="6"/>
    </xf>
    <xf numFmtId="0" fontId="17" fillId="0" borderId="1" xfId="0" applyFont="1" applyFill="1" applyBorder="1" applyAlignment="1" applyProtection="1">
      <alignment horizontal="left" indent="7"/>
    </xf>
    <xf numFmtId="0" fontId="17" fillId="0" borderId="1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left" indent="5"/>
    </xf>
    <xf numFmtId="0" fontId="17" fillId="0" borderId="1" xfId="0" applyFont="1" applyFill="1" applyBorder="1" applyAlignment="1" applyProtection="1">
      <alignment horizontal="left" indent="6"/>
    </xf>
    <xf numFmtId="0" fontId="17" fillId="9" borderId="1" xfId="0" applyFont="1" applyFill="1" applyBorder="1" applyAlignment="1" applyProtection="1">
      <alignment horizontal="left" indent="5"/>
    </xf>
    <xf numFmtId="0" fontId="11" fillId="0" borderId="1" xfId="0" applyFont="1" applyFill="1" applyBorder="1"/>
    <xf numFmtId="167" fontId="17" fillId="0" borderId="1" xfId="0" applyNumberFormat="1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left" indent="6"/>
    </xf>
    <xf numFmtId="0" fontId="0" fillId="0" borderId="0" xfId="0" applyFill="1"/>
    <xf numFmtId="0" fontId="17" fillId="12" borderId="1" xfId="0" applyFont="1" applyFill="1" applyBorder="1" applyAlignment="1" applyProtection="1">
      <alignment horizontal="left" indent="6"/>
    </xf>
    <xf numFmtId="0" fontId="17" fillId="0" borderId="1" xfId="0" applyFont="1" applyFill="1" applyBorder="1" applyAlignment="1">
      <alignment horizontal="left" indent="4"/>
    </xf>
    <xf numFmtId="0" fontId="18" fillId="0" borderId="1" xfId="0" applyFont="1" applyFill="1" applyBorder="1" applyAlignment="1" applyProtection="1">
      <alignment horizontal="center"/>
    </xf>
    <xf numFmtId="0" fontId="17" fillId="12" borderId="1" xfId="0" applyFont="1" applyFill="1" applyBorder="1" applyAlignment="1" applyProtection="1">
      <alignment horizontal="left" indent="5"/>
    </xf>
    <xf numFmtId="0" fontId="17" fillId="0" borderId="1" xfId="0" applyFont="1" applyFill="1" applyBorder="1" applyAlignment="1" applyProtection="1">
      <alignment horizontal="left" indent="9"/>
    </xf>
    <xf numFmtId="0" fontId="0" fillId="10" borderId="0" xfId="0" applyFill="1"/>
    <xf numFmtId="0" fontId="17" fillId="12" borderId="1" xfId="0" applyFont="1" applyFill="1" applyBorder="1" applyAlignment="1">
      <alignment horizontal="left" indent="4"/>
    </xf>
    <xf numFmtId="0" fontId="17" fillId="12" borderId="1" xfId="0" applyFont="1" applyFill="1" applyBorder="1" applyAlignment="1" applyProtection="1">
      <alignment horizontal="left" indent="7"/>
    </xf>
    <xf numFmtId="0" fontId="0" fillId="9" borderId="1" xfId="0" applyFill="1" applyBorder="1"/>
    <xf numFmtId="0" fontId="17" fillId="10" borderId="1" xfId="0" applyFont="1" applyFill="1" applyBorder="1" applyAlignment="1" applyProtection="1">
      <alignment horizontal="left" indent="6"/>
    </xf>
    <xf numFmtId="0" fontId="0" fillId="12" borderId="1" xfId="0" applyFill="1" applyBorder="1"/>
    <xf numFmtId="0" fontId="17" fillId="9" borderId="1" xfId="0" applyFont="1" applyFill="1" applyBorder="1" applyAlignment="1" applyProtection="1">
      <alignment horizontal="left" indent="7"/>
    </xf>
    <xf numFmtId="0" fontId="17" fillId="0" borderId="1" xfId="0" applyFont="1" applyFill="1" applyBorder="1" applyAlignment="1" applyProtection="1">
      <alignment horizontal="left" indent="8"/>
    </xf>
    <xf numFmtId="0" fontId="17" fillId="9" borderId="1" xfId="0" applyFont="1" applyFill="1" applyBorder="1" applyAlignment="1" applyProtection="1">
      <alignment horizontal="left" indent="8"/>
    </xf>
    <xf numFmtId="0" fontId="17" fillId="9" borderId="1" xfId="0" applyFont="1" applyFill="1" applyBorder="1" applyAlignment="1" applyProtection="1">
      <alignment horizontal="left" indent="9"/>
    </xf>
    <xf numFmtId="0" fontId="17" fillId="0" borderId="1" xfId="0" applyFont="1" applyFill="1" applyBorder="1" applyAlignment="1" applyProtection="1">
      <alignment horizontal="left" indent="10"/>
    </xf>
    <xf numFmtId="0" fontId="17" fillId="0" borderId="1" xfId="0" applyFont="1" applyFill="1" applyBorder="1" applyAlignment="1" applyProtection="1">
      <alignment horizontal="left" vertical="center" indent="4"/>
    </xf>
    <xf numFmtId="0" fontId="17" fillId="0" borderId="1" xfId="0" applyFont="1" applyFill="1" applyBorder="1" applyAlignment="1" applyProtection="1">
      <alignment horizontal="left" indent="4"/>
    </xf>
    <xf numFmtId="0" fontId="17" fillId="0" borderId="1" xfId="0" applyFont="1" applyFill="1" applyBorder="1" applyAlignment="1" applyProtection="1">
      <alignment horizontal="left" indent="3"/>
    </xf>
    <xf numFmtId="0" fontId="0" fillId="0" borderId="1" xfId="0" applyFill="1" applyBorder="1"/>
    <xf numFmtId="0" fontId="15" fillId="0" borderId="1" xfId="0" applyFont="1" applyFill="1" applyBorder="1" applyAlignment="1">
      <alignment horizontal="center"/>
    </xf>
    <xf numFmtId="0" fontId="17" fillId="0" borderId="1" xfId="0" applyFont="1" applyFill="1" applyBorder="1" applyAlignment="1" applyProtection="1"/>
    <xf numFmtId="0" fontId="17" fillId="12" borderId="1" xfId="0" applyFont="1" applyFill="1" applyBorder="1" applyAlignment="1" applyProtection="1"/>
    <xf numFmtId="0" fontId="16" fillId="13" borderId="1" xfId="0" applyFont="1" applyFill="1" applyBorder="1" applyAlignment="1" applyProtection="1">
      <alignment wrapText="1"/>
    </xf>
    <xf numFmtId="0" fontId="17" fillId="0" borderId="1" xfId="0" applyFont="1" applyFill="1" applyBorder="1" applyAlignment="1" applyProtection="1">
      <alignment horizontal="left" indent="2"/>
    </xf>
    <xf numFmtId="0" fontId="17" fillId="9" borderId="1" xfId="0" applyFont="1" applyFill="1" applyBorder="1" applyAlignment="1">
      <alignment horizontal="left" indent="3"/>
    </xf>
    <xf numFmtId="0" fontId="17" fillId="2" borderId="1" xfId="0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left" indent="1"/>
    </xf>
    <xf numFmtId="0" fontId="17" fillId="0" borderId="1" xfId="0" applyFont="1" applyFill="1" applyBorder="1" applyAlignment="1" applyProtection="1">
      <alignment horizontal="left" indent="1"/>
    </xf>
    <xf numFmtId="0" fontId="0" fillId="0" borderId="0" xfId="0" applyFont="1" applyFill="1"/>
    <xf numFmtId="0" fontId="19" fillId="0" borderId="0" xfId="0" applyFont="1"/>
    <xf numFmtId="0" fontId="19" fillId="0" borderId="0" xfId="0" applyFont="1" applyAlignment="1">
      <alignment horizontal="center"/>
    </xf>
    <xf numFmtId="0" fontId="20" fillId="0" borderId="0" xfId="0" applyFont="1"/>
    <xf numFmtId="166" fontId="19" fillId="0" borderId="0" xfId="0" applyNumberFormat="1" applyFont="1" applyAlignment="1">
      <alignment horizontal="center"/>
    </xf>
    <xf numFmtId="0" fontId="21" fillId="0" borderId="0" xfId="0" applyFont="1"/>
    <xf numFmtId="0" fontId="22" fillId="0" borderId="3" xfId="0" applyFont="1" applyFill="1" applyBorder="1" applyAlignment="1" applyProtection="1"/>
    <xf numFmtId="0" fontId="22" fillId="0" borderId="3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/>
    <xf numFmtId="164" fontId="22" fillId="0" borderId="3" xfId="0" applyNumberFormat="1" applyFont="1" applyFill="1" applyBorder="1" applyAlignment="1" applyProtection="1">
      <alignment horizontal="center"/>
    </xf>
    <xf numFmtId="166" fontId="22" fillId="0" borderId="3" xfId="0" applyNumberFormat="1" applyFont="1" applyFill="1" applyBorder="1" applyAlignment="1" applyProtection="1">
      <alignment horizontal="center"/>
    </xf>
    <xf numFmtId="4" fontId="22" fillId="0" borderId="3" xfId="0" applyNumberFormat="1" applyFont="1" applyFill="1" applyBorder="1" applyAlignment="1" applyProtection="1"/>
    <xf numFmtId="0" fontId="9" fillId="0" borderId="0" xfId="0" applyFont="1" applyFill="1" applyBorder="1" applyAlignment="1" applyProtection="1"/>
    <xf numFmtId="0" fontId="23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165" fontId="22" fillId="0" borderId="3" xfId="0" applyNumberFormat="1" applyFont="1" applyFill="1" applyBorder="1" applyAlignment="1" applyProtection="1">
      <alignment horizontal="center"/>
    </xf>
    <xf numFmtId="165" fontId="22" fillId="0" borderId="3" xfId="0" applyNumberFormat="1" applyFont="1" applyFill="1" applyBorder="1" applyAlignment="1" applyProtection="1"/>
    <xf numFmtId="169" fontId="22" fillId="0" borderId="3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170" fontId="22" fillId="0" borderId="3" xfId="0" applyNumberFormat="1" applyFont="1" applyFill="1" applyBorder="1" applyAlignment="1" applyProtection="1"/>
    <xf numFmtId="0" fontId="9" fillId="0" borderId="3" xfId="0" applyFont="1" applyFill="1" applyBorder="1" applyAlignment="1" applyProtection="1"/>
    <xf numFmtId="0" fontId="9" fillId="0" borderId="0" xfId="0" applyFont="1" applyFill="1" applyBorder="1" applyAlignment="1" applyProtection="1">
      <alignment wrapText="1"/>
    </xf>
    <xf numFmtId="0" fontId="9" fillId="0" borderId="0" xfId="0" applyFont="1" applyFill="1" applyBorder="1" applyAlignment="1" applyProtection="1">
      <alignment horizontal="center"/>
    </xf>
    <xf numFmtId="0" fontId="22" fillId="0" borderId="3" xfId="0" applyFont="1" applyFill="1" applyBorder="1" applyAlignment="1" applyProtection="1">
      <alignment horizontal="center" wrapText="1"/>
    </xf>
    <xf numFmtId="170" fontId="24" fillId="0" borderId="3" xfId="0" applyNumberFormat="1" applyFont="1" applyFill="1" applyBorder="1" applyAlignment="1" applyProtection="1"/>
    <xf numFmtId="170" fontId="22" fillId="0" borderId="3" xfId="0" applyNumberFormat="1" applyFont="1" applyFill="1" applyBorder="1" applyAlignment="1" applyProtection="1">
      <alignment horizontal="center"/>
    </xf>
    <xf numFmtId="0" fontId="20" fillId="0" borderId="0" xfId="0" applyFont="1" applyAlignment="1">
      <alignment horizontal="right"/>
    </xf>
    <xf numFmtId="166" fontId="25" fillId="0" borderId="0" xfId="0" applyNumberFormat="1" applyFont="1" applyAlignment="1">
      <alignment horizontal="center"/>
    </xf>
    <xf numFmtId="0" fontId="26" fillId="0" borderId="0" xfId="0" applyFont="1" applyFill="1"/>
    <xf numFmtId="0" fontId="22" fillId="0" borderId="4" xfId="0" applyFont="1" applyFill="1" applyBorder="1" applyAlignment="1" applyProtection="1">
      <alignment horizontal="left"/>
    </xf>
    <xf numFmtId="0" fontId="22" fillId="14" borderId="4" xfId="0" applyFont="1" applyFill="1" applyBorder="1" applyAlignment="1" applyProtection="1"/>
    <xf numFmtId="0" fontId="26" fillId="0" borderId="0" xfId="0" applyFont="1"/>
    <xf numFmtId="0" fontId="22" fillId="0" borderId="4" xfId="0" applyFont="1" applyFill="1" applyBorder="1" applyAlignment="1" applyProtection="1">
      <alignment horizontal="center"/>
    </xf>
    <xf numFmtId="0" fontId="22" fillId="14" borderId="4" xfId="0" applyFont="1" applyFill="1" applyBorder="1" applyAlignment="1" applyProtection="1">
      <alignment horizontal="center"/>
    </xf>
    <xf numFmtId="166" fontId="22" fillId="0" borderId="4" xfId="0" applyNumberFormat="1" applyFont="1" applyFill="1" applyBorder="1" applyAlignment="1" applyProtection="1">
      <alignment horizontal="center"/>
    </xf>
    <xf numFmtId="3" fontId="22" fillId="0" borderId="4" xfId="23" applyNumberFormat="1" applyFont="1" applyFill="1" applyBorder="1" applyAlignment="1">
      <alignment horizontal="center"/>
    </xf>
    <xf numFmtId="0" fontId="22" fillId="14" borderId="4" xfId="23" applyFont="1" applyFill="1" applyBorder="1" applyAlignment="1">
      <alignment horizontal="center"/>
    </xf>
    <xf numFmtId="168" fontId="22" fillId="0" borderId="4" xfId="0" applyNumberFormat="1" applyFont="1" applyFill="1" applyBorder="1" applyAlignment="1" applyProtection="1">
      <alignment horizontal="center"/>
    </xf>
    <xf numFmtId="168" fontId="22" fillId="0" borderId="4" xfId="23" applyNumberFormat="1" applyFont="1" applyFill="1" applyBorder="1" applyAlignment="1">
      <alignment horizontal="center"/>
    </xf>
    <xf numFmtId="0" fontId="22" fillId="15" borderId="4" xfId="23" applyFont="1" applyFill="1" applyBorder="1" applyAlignment="1">
      <alignment horizontal="left"/>
    </xf>
    <xf numFmtId="168" fontId="22" fillId="0" borderId="4" xfId="23" applyNumberFormat="1" applyFont="1" applyFill="1" applyBorder="1" applyAlignment="1">
      <alignment horizontal="left" wrapText="1"/>
    </xf>
    <xf numFmtId="0" fontId="22" fillId="0" borderId="4" xfId="0" applyFont="1" applyFill="1" applyBorder="1" applyAlignment="1" applyProtection="1"/>
    <xf numFmtId="0" fontId="22" fillId="0" borderId="4" xfId="0" applyFont="1" applyFill="1" applyBorder="1"/>
    <xf numFmtId="0" fontId="26" fillId="0" borderId="4" xfId="0" applyFont="1" applyFill="1" applyBorder="1"/>
    <xf numFmtId="167" fontId="19" fillId="0" borderId="0" xfId="0" applyNumberFormat="1" applyFont="1" applyAlignment="1">
      <alignment horizontal="center"/>
    </xf>
    <xf numFmtId="166" fontId="19" fillId="0" borderId="0" xfId="0" applyNumberFormat="1" applyFont="1"/>
    <xf numFmtId="0" fontId="27" fillId="0" borderId="3" xfId="0" applyFont="1" applyFill="1" applyBorder="1" applyAlignment="1" applyProtection="1">
      <alignment wrapText="1"/>
    </xf>
    <xf numFmtId="4" fontId="27" fillId="0" borderId="3" xfId="0" applyNumberFormat="1" applyFont="1" applyFill="1" applyBorder="1" applyAlignment="1" applyProtection="1">
      <alignment wrapText="1"/>
    </xf>
    <xf numFmtId="0" fontId="28" fillId="0" borderId="3" xfId="0" applyFont="1" applyFill="1" applyBorder="1" applyAlignment="1" applyProtection="1">
      <alignment wrapText="1"/>
    </xf>
    <xf numFmtId="4" fontId="28" fillId="0" borderId="3" xfId="0" applyNumberFormat="1" applyFont="1" applyFill="1" applyBorder="1" applyAlignment="1" applyProtection="1">
      <alignment wrapText="1"/>
    </xf>
    <xf numFmtId="3" fontId="27" fillId="0" borderId="3" xfId="0" applyNumberFormat="1" applyFont="1" applyFill="1" applyBorder="1" applyAlignment="1" applyProtection="1">
      <alignment wrapText="1"/>
    </xf>
    <xf numFmtId="170" fontId="27" fillId="0" borderId="3" xfId="0" applyNumberFormat="1" applyFont="1" applyFill="1" applyBorder="1" applyAlignment="1" applyProtection="1">
      <alignment wrapText="1"/>
    </xf>
    <xf numFmtId="0" fontId="27" fillId="0" borderId="3" xfId="0" applyFont="1" applyFill="1" applyBorder="1" applyAlignment="1" applyProtection="1"/>
    <xf numFmtId="0" fontId="27" fillId="0" borderId="0" xfId="0" applyFont="1" applyFill="1" applyBorder="1" applyAlignment="1" applyProtection="1">
      <alignment wrapText="1"/>
    </xf>
    <xf numFmtId="0" fontId="23" fillId="0" borderId="3" xfId="0" applyFont="1" applyFill="1" applyBorder="1" applyAlignment="1" applyProtection="1"/>
    <xf numFmtId="0" fontId="23" fillId="0" borderId="3" xfId="0" applyFont="1" applyFill="1" applyBorder="1" applyAlignment="1" applyProtection="1">
      <alignment horizontal="center"/>
    </xf>
    <xf numFmtId="169" fontId="27" fillId="0" borderId="3" xfId="0" applyNumberFormat="1" applyFont="1" applyFill="1" applyBorder="1" applyAlignment="1" applyProtection="1"/>
    <xf numFmtId="4" fontId="23" fillId="0" borderId="3" xfId="0" applyNumberFormat="1" applyFont="1" applyFill="1" applyBorder="1" applyAlignment="1" applyProtection="1"/>
    <xf numFmtId="0" fontId="29" fillId="0" borderId="3" xfId="0" applyFont="1" applyFill="1" applyBorder="1" applyAlignment="1" applyProtection="1"/>
    <xf numFmtId="3" fontId="23" fillId="0" borderId="3" xfId="0" applyNumberFormat="1" applyFont="1" applyFill="1" applyBorder="1" applyAlignment="1" applyProtection="1">
      <alignment horizontal="center"/>
    </xf>
    <xf numFmtId="0" fontId="29" fillId="0" borderId="3" xfId="0" applyFont="1" applyFill="1" applyBorder="1" applyAlignment="1" applyProtection="1">
      <alignment horizontal="center"/>
    </xf>
    <xf numFmtId="170" fontId="29" fillId="0" borderId="3" xfId="0" applyNumberFormat="1" applyFont="1" applyFill="1" applyBorder="1" applyAlignment="1" applyProtection="1">
      <alignment horizontal="center"/>
    </xf>
    <xf numFmtId="170" fontId="23" fillId="0" borderId="3" xfId="0" applyNumberFormat="1" applyFont="1" applyFill="1" applyBorder="1" applyAlignment="1" applyProtection="1">
      <alignment horizontal="center"/>
    </xf>
    <xf numFmtId="4" fontId="29" fillId="0" borderId="3" xfId="0" applyNumberFormat="1" applyFont="1" applyFill="1" applyBorder="1" applyAlignment="1" applyProtection="1"/>
    <xf numFmtId="3" fontId="23" fillId="0" borderId="3" xfId="0" applyNumberFormat="1" applyFont="1" applyFill="1" applyBorder="1" applyAlignment="1" applyProtection="1"/>
    <xf numFmtId="170" fontId="23" fillId="0" borderId="3" xfId="0" applyNumberFormat="1" applyFont="1" applyFill="1" applyBorder="1" applyAlignment="1" applyProtection="1"/>
    <xf numFmtId="0" fontId="23" fillId="0" borderId="0" xfId="0" applyFont="1" applyFill="1" applyBorder="1" applyAlignment="1" applyProtection="1">
      <alignment horizontal="center"/>
    </xf>
    <xf numFmtId="0" fontId="30" fillId="0" borderId="3" xfId="0" applyFont="1" applyFill="1" applyBorder="1" applyAlignment="1" applyProtection="1"/>
    <xf numFmtId="169" fontId="30" fillId="0" borderId="3" xfId="0" applyNumberFormat="1" applyFont="1" applyFill="1" applyBorder="1" applyAlignment="1" applyProtection="1"/>
    <xf numFmtId="4" fontId="30" fillId="0" borderId="3" xfId="0" applyNumberFormat="1" applyFont="1" applyFill="1" applyBorder="1" applyAlignment="1" applyProtection="1"/>
    <xf numFmtId="3" fontId="30" fillId="0" borderId="3" xfId="0" applyNumberFormat="1" applyFont="1" applyFill="1" applyBorder="1" applyAlignment="1" applyProtection="1"/>
    <xf numFmtId="170" fontId="30" fillId="0" borderId="3" xfId="0" applyNumberFormat="1" applyFont="1" applyFill="1" applyBorder="1" applyAlignment="1" applyProtection="1"/>
    <xf numFmtId="0" fontId="30" fillId="0" borderId="0" xfId="0" applyFont="1" applyFill="1" applyBorder="1" applyAlignment="1" applyProtection="1"/>
    <xf numFmtId="169" fontId="23" fillId="0" borderId="3" xfId="0" applyNumberFormat="1" applyFont="1" applyFill="1" applyBorder="1" applyAlignment="1" applyProtection="1"/>
    <xf numFmtId="171" fontId="23" fillId="0" borderId="3" xfId="0" applyNumberFormat="1" applyFont="1" applyFill="1" applyBorder="1" applyAlignment="1" applyProtection="1"/>
    <xf numFmtId="0" fontId="31" fillId="0" borderId="5" xfId="0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center"/>
    </xf>
    <xf numFmtId="172" fontId="31" fillId="0" borderId="5" xfId="0" applyNumberFormat="1" applyFont="1" applyFill="1" applyBorder="1" applyAlignment="1" applyProtection="1">
      <alignment horizontal="center"/>
    </xf>
    <xf numFmtId="164" fontId="30" fillId="0" borderId="3" xfId="0" applyNumberFormat="1" applyFont="1" applyFill="1" applyBorder="1" applyAlignment="1" applyProtection="1"/>
    <xf numFmtId="3" fontId="30" fillId="0" borderId="3" xfId="0" applyNumberFormat="1" applyFont="1" applyFill="1" applyBorder="1" applyAlignment="1" applyProtection="1">
      <alignment horizontal="center"/>
    </xf>
    <xf numFmtId="0" fontId="30" fillId="14" borderId="3" xfId="0" applyFont="1" applyFill="1" applyBorder="1" applyAlignment="1" applyProtection="1"/>
    <xf numFmtId="164" fontId="23" fillId="0" borderId="3" xfId="0" applyNumberFormat="1" applyFont="1" applyFill="1" applyBorder="1" applyAlignment="1" applyProtection="1"/>
    <xf numFmtId="165" fontId="23" fillId="0" borderId="3" xfId="0" applyNumberFormat="1" applyFont="1" applyFill="1" applyBorder="1" applyAlignment="1" applyProtection="1"/>
    <xf numFmtId="170" fontId="29" fillId="0" borderId="3" xfId="0" applyNumberFormat="1" applyFont="1" applyFill="1" applyBorder="1" applyAlignment="1" applyProtection="1"/>
    <xf numFmtId="0" fontId="23" fillId="0" borderId="3" xfId="0" applyFont="1" applyFill="1" applyBorder="1" applyAlignment="1" applyProtection="1">
      <alignment horizontal="center" wrapText="1"/>
    </xf>
    <xf numFmtId="0" fontId="30" fillId="0" borderId="3" xfId="0" applyFont="1" applyFill="1" applyBorder="1" applyAlignment="1" applyProtection="1">
      <alignment horizontal="center"/>
    </xf>
    <xf numFmtId="165" fontId="30" fillId="0" borderId="3" xfId="0" applyNumberFormat="1" applyFont="1" applyFill="1" applyBorder="1" applyAlignment="1" applyProtection="1"/>
    <xf numFmtId="170" fontId="30" fillId="0" borderId="3" xfId="0" applyNumberFormat="1" applyFont="1" applyFill="1" applyBorder="1" applyAlignment="1" applyProtection="1">
      <alignment horizontal="center"/>
    </xf>
    <xf numFmtId="0" fontId="30" fillId="16" borderId="3" xfId="0" applyFont="1" applyFill="1" applyBorder="1" applyAlignment="1" applyProtection="1"/>
    <xf numFmtId="0" fontId="30" fillId="17" borderId="3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horizontal="center"/>
    </xf>
    <xf numFmtId="0" fontId="23" fillId="0" borderId="0" xfId="0" applyFont="1" applyFill="1" applyBorder="1" applyAlignment="1" applyProtection="1">
      <alignment horizontal="center" wrapText="1"/>
    </xf>
    <xf numFmtId="0" fontId="32" fillId="0" borderId="3" xfId="0" applyFont="1" applyFill="1" applyBorder="1" applyAlignment="1" applyProtection="1"/>
    <xf numFmtId="164" fontId="32" fillId="0" borderId="3" xfId="0" applyNumberFormat="1" applyFont="1" applyFill="1" applyBorder="1" applyAlignment="1" applyProtection="1"/>
    <xf numFmtId="169" fontId="32" fillId="0" borderId="3" xfId="0" applyNumberFormat="1" applyFont="1" applyFill="1" applyBorder="1" applyAlignment="1" applyProtection="1"/>
    <xf numFmtId="4" fontId="32" fillId="0" borderId="3" xfId="0" applyNumberFormat="1" applyFont="1" applyFill="1" applyBorder="1" applyAlignment="1" applyProtection="1"/>
    <xf numFmtId="3" fontId="32" fillId="0" borderId="3" xfId="0" applyNumberFormat="1" applyFont="1" applyFill="1" applyBorder="1" applyAlignment="1" applyProtection="1"/>
    <xf numFmtId="0" fontId="32" fillId="0" borderId="3" xfId="0" applyFont="1" applyFill="1" applyBorder="1" applyAlignment="1" applyProtection="1">
      <alignment horizontal="center"/>
    </xf>
    <xf numFmtId="170" fontId="32" fillId="0" borderId="3" xfId="0" applyNumberFormat="1" applyFont="1" applyFill="1" applyBorder="1" applyAlignment="1" applyProtection="1">
      <alignment horizontal="center"/>
    </xf>
    <xf numFmtId="0" fontId="32" fillId="0" borderId="0" xfId="0" applyFont="1" applyFill="1" applyBorder="1" applyAlignment="1" applyProtection="1"/>
    <xf numFmtId="0" fontId="32" fillId="0" borderId="0" xfId="0" applyFont="1" applyFill="1" applyBorder="1" applyAlignment="1" applyProtection="1">
      <alignment horizontal="center"/>
    </xf>
    <xf numFmtId="0" fontId="23" fillId="0" borderId="3" xfId="0" applyFont="1" applyFill="1" applyBorder="1" applyAlignment="1" applyProtection="1">
      <alignment wrapText="1"/>
    </xf>
    <xf numFmtId="167" fontId="23" fillId="0" borderId="3" xfId="0" applyNumberFormat="1" applyFont="1" applyFill="1" applyBorder="1" applyAlignment="1" applyProtection="1"/>
    <xf numFmtId="170" fontId="23" fillId="0" borderId="0" xfId="0" applyNumberFormat="1" applyFont="1" applyFill="1" applyBorder="1" applyAlignment="1" applyProtection="1">
      <alignment horizontal="center"/>
    </xf>
    <xf numFmtId="0" fontId="33" fillId="0" borderId="3" xfId="0" applyFont="1" applyFill="1" applyBorder="1" applyAlignment="1" applyProtection="1"/>
    <xf numFmtId="0" fontId="33" fillId="0" borderId="3" xfId="0" applyFont="1" applyFill="1" applyBorder="1" applyAlignment="1" applyProtection="1">
      <alignment horizontal="center"/>
    </xf>
    <xf numFmtId="170" fontId="33" fillId="0" borderId="3" xfId="0" applyNumberFormat="1" applyFont="1" applyFill="1" applyBorder="1" applyAlignment="1" applyProtection="1">
      <alignment horizontal="center"/>
    </xf>
    <xf numFmtId="170" fontId="30" fillId="0" borderId="3" xfId="0" applyNumberFormat="1" applyFont="1" applyFill="1" applyBorder="1" applyAlignment="1" applyProtection="1">
      <alignment horizontal="center" wrapText="1"/>
    </xf>
    <xf numFmtId="0" fontId="34" fillId="9" borderId="3" xfId="0" applyFont="1" applyFill="1" applyBorder="1" applyAlignment="1" applyProtection="1"/>
    <xf numFmtId="169" fontId="34" fillId="9" borderId="3" xfId="0" applyNumberFormat="1" applyFont="1" applyFill="1" applyBorder="1" applyAlignment="1" applyProtection="1"/>
    <xf numFmtId="4" fontId="34" fillId="9" borderId="3" xfId="0" applyNumberFormat="1" applyFont="1" applyFill="1" applyBorder="1" applyAlignment="1" applyProtection="1"/>
    <xf numFmtId="3" fontId="34" fillId="9" borderId="3" xfId="0" applyNumberFormat="1" applyFont="1" applyFill="1" applyBorder="1" applyAlignment="1" applyProtection="1"/>
    <xf numFmtId="0" fontId="35" fillId="9" borderId="3" xfId="0" applyFont="1" applyFill="1" applyBorder="1" applyAlignment="1" applyProtection="1">
      <alignment horizontal="center"/>
    </xf>
    <xf numFmtId="170" fontId="34" fillId="9" borderId="3" xfId="0" applyNumberFormat="1" applyFont="1" applyFill="1" applyBorder="1" applyAlignment="1" applyProtection="1"/>
    <xf numFmtId="0" fontId="30" fillId="9" borderId="3" xfId="0" applyFont="1" applyFill="1" applyBorder="1" applyAlignment="1" applyProtection="1"/>
    <xf numFmtId="0" fontId="34" fillId="9" borderId="0" xfId="0" applyFont="1" applyFill="1" applyBorder="1" applyAlignment="1" applyProtection="1"/>
    <xf numFmtId="0" fontId="34" fillId="9" borderId="0" xfId="0" applyFont="1" applyFill="1" applyBorder="1" applyAlignment="1" applyProtection="1">
      <alignment horizontal="center"/>
    </xf>
    <xf numFmtId="170" fontId="23" fillId="0" borderId="3" xfId="0" applyNumberFormat="1" applyFont="1" applyFill="1" applyBorder="1" applyAlignment="1" applyProtection="1">
      <alignment horizontal="center" wrapText="1"/>
    </xf>
    <xf numFmtId="0" fontId="23" fillId="18" borderId="3" xfId="0" applyFont="1" applyFill="1" applyBorder="1" applyAlignment="1" applyProtection="1"/>
    <xf numFmtId="0" fontId="23" fillId="18" borderId="3" xfId="0" applyFont="1" applyFill="1" applyBorder="1" applyAlignment="1" applyProtection="1">
      <alignment horizontal="center"/>
    </xf>
    <xf numFmtId="164" fontId="23" fillId="18" borderId="3" xfId="0" applyNumberFormat="1" applyFont="1" applyFill="1" applyBorder="1" applyAlignment="1" applyProtection="1"/>
    <xf numFmtId="169" fontId="23" fillId="18" borderId="3" xfId="0" applyNumberFormat="1" applyFont="1" applyFill="1" applyBorder="1" applyAlignment="1" applyProtection="1"/>
    <xf numFmtId="4" fontId="23" fillId="18" borderId="3" xfId="0" applyNumberFormat="1" applyFont="1" applyFill="1" applyBorder="1" applyAlignment="1" applyProtection="1"/>
    <xf numFmtId="3" fontId="23" fillId="18" borderId="3" xfId="0" applyNumberFormat="1" applyFont="1" applyFill="1" applyBorder="1" applyAlignment="1" applyProtection="1">
      <alignment horizontal="center"/>
    </xf>
    <xf numFmtId="170" fontId="23" fillId="18" borderId="3" xfId="0" applyNumberFormat="1" applyFont="1" applyFill="1" applyBorder="1" applyAlignment="1" applyProtection="1"/>
    <xf numFmtId="0" fontId="23" fillId="18" borderId="0" xfId="0" applyFont="1" applyFill="1" applyBorder="1" applyAlignment="1" applyProtection="1"/>
    <xf numFmtId="3" fontId="36" fillId="0" borderId="3" xfId="0" applyNumberFormat="1" applyFont="1" applyFill="1" applyBorder="1" applyAlignment="1" applyProtection="1">
      <alignment horizontal="center"/>
    </xf>
    <xf numFmtId="0" fontId="23" fillId="18" borderId="0" xfId="0" applyFont="1" applyFill="1" applyBorder="1" applyAlignment="1" applyProtection="1">
      <alignment horizontal="center"/>
    </xf>
    <xf numFmtId="3" fontId="36" fillId="0" borderId="3" xfId="0" applyNumberFormat="1" applyFont="1" applyFill="1" applyBorder="1" applyAlignment="1" applyProtection="1"/>
    <xf numFmtId="165" fontId="23" fillId="18" borderId="3" xfId="0" applyNumberFormat="1" applyFont="1" applyFill="1" applyBorder="1" applyAlignment="1" applyProtection="1"/>
    <xf numFmtId="3" fontId="23" fillId="18" borderId="3" xfId="0" applyNumberFormat="1" applyFont="1" applyFill="1" applyBorder="1" applyAlignment="1" applyProtection="1"/>
    <xf numFmtId="170" fontId="23" fillId="18" borderId="3" xfId="0" applyNumberFormat="1" applyFont="1" applyFill="1" applyBorder="1" applyAlignment="1" applyProtection="1">
      <alignment horizontal="center"/>
    </xf>
    <xf numFmtId="0" fontId="23" fillId="18" borderId="0" xfId="0" applyFont="1" applyFill="1" applyBorder="1" applyAlignment="1" applyProtection="1">
      <alignment wrapText="1"/>
    </xf>
    <xf numFmtId="0" fontId="23" fillId="18" borderId="3" xfId="0" applyFont="1" applyFill="1" applyBorder="1" applyAlignment="1" applyProtection="1">
      <alignment horizontal="center" wrapText="1"/>
    </xf>
    <xf numFmtId="165" fontId="27" fillId="18" borderId="3" xfId="0" applyNumberFormat="1" applyFont="1" applyFill="1" applyBorder="1" applyAlignment="1" applyProtection="1"/>
    <xf numFmtId="0" fontId="23" fillId="18" borderId="3" xfId="0" applyFont="1" applyFill="1" applyBorder="1" applyAlignment="1" applyProtection="1">
      <alignment wrapText="1"/>
    </xf>
    <xf numFmtId="0" fontId="23" fillId="0" borderId="0" xfId="0" applyFont="1" applyFill="1" applyBorder="1" applyAlignment="1" applyProtection="1">
      <alignment wrapText="1"/>
    </xf>
    <xf numFmtId="0" fontId="23" fillId="19" borderId="3" xfId="0" applyFont="1" applyFill="1" applyBorder="1" applyAlignment="1" applyProtection="1"/>
    <xf numFmtId="0" fontId="23" fillId="19" borderId="6" xfId="0" applyFont="1" applyFill="1" applyBorder="1" applyAlignment="1" applyProtection="1"/>
    <xf numFmtId="0" fontId="23" fillId="19" borderId="6" xfId="0" applyFont="1" applyFill="1" applyBorder="1" applyAlignment="1" applyProtection="1">
      <alignment horizontal="center"/>
    </xf>
    <xf numFmtId="164" fontId="23" fillId="19" borderId="3" xfId="0" applyNumberFormat="1" applyFont="1" applyFill="1" applyBorder="1" applyAlignment="1" applyProtection="1"/>
    <xf numFmtId="169" fontId="23" fillId="19" borderId="3" xfId="0" applyNumberFormat="1" applyFont="1" applyFill="1" applyBorder="1" applyAlignment="1" applyProtection="1"/>
    <xf numFmtId="3" fontId="23" fillId="19" borderId="3" xfId="0" applyNumberFormat="1" applyFont="1" applyFill="1" applyBorder="1" applyAlignment="1" applyProtection="1">
      <alignment horizontal="center"/>
    </xf>
    <xf numFmtId="0" fontId="29" fillId="19" borderId="0" xfId="0" applyFont="1" applyFill="1" applyBorder="1" applyAlignment="1" applyProtection="1"/>
    <xf numFmtId="3" fontId="23" fillId="19" borderId="0" xfId="0" applyNumberFormat="1" applyFont="1" applyFill="1" applyBorder="1" applyAlignment="1" applyProtection="1">
      <alignment horizontal="center"/>
    </xf>
    <xf numFmtId="0" fontId="29" fillId="19" borderId="0" xfId="0" applyFont="1" applyFill="1" applyBorder="1" applyAlignment="1" applyProtection="1">
      <alignment horizontal="center"/>
    </xf>
    <xf numFmtId="170" fontId="29" fillId="19" borderId="0" xfId="0" applyNumberFormat="1" applyFont="1" applyFill="1" applyBorder="1" applyAlignment="1" applyProtection="1">
      <alignment horizontal="center"/>
    </xf>
    <xf numFmtId="170" fontId="23" fillId="19" borderId="0" xfId="0" applyNumberFormat="1" applyFont="1" applyFill="1" applyBorder="1" applyAlignment="1" applyProtection="1">
      <alignment horizontal="center"/>
    </xf>
    <xf numFmtId="0" fontId="23" fillId="19" borderId="0" xfId="0" applyFont="1" applyFill="1" applyBorder="1" applyAlignment="1" applyProtection="1"/>
    <xf numFmtId="0" fontId="23" fillId="19" borderId="0" xfId="0" applyFont="1" applyFill="1" applyBorder="1" applyAlignment="1" applyProtection="1">
      <alignment horizontal="center"/>
    </xf>
    <xf numFmtId="4" fontId="23" fillId="19" borderId="3" xfId="0" applyNumberFormat="1" applyFont="1" applyFill="1" applyBorder="1" applyAlignment="1" applyProtection="1"/>
    <xf numFmtId="3" fontId="23" fillId="19" borderId="3" xfId="0" applyNumberFormat="1" applyFont="1" applyFill="1" applyBorder="1" applyAlignment="1" applyProtection="1"/>
    <xf numFmtId="170" fontId="23" fillId="19" borderId="3" xfId="0" applyNumberFormat="1" applyFont="1" applyFill="1" applyBorder="1" applyAlignment="1" applyProtection="1"/>
    <xf numFmtId="3" fontId="23" fillId="0" borderId="0" xfId="0" applyNumberFormat="1" applyFont="1" applyFill="1" applyBorder="1" applyAlignment="1" applyProtection="1">
      <alignment horizontal="center"/>
    </xf>
    <xf numFmtId="165" fontId="30" fillId="0" borderId="3" xfId="0" applyNumberFormat="1" applyFont="1" applyFill="1" applyBorder="1" applyAlignment="1" applyProtection="1">
      <alignment wrapText="1"/>
    </xf>
    <xf numFmtId="165" fontId="23" fillId="0" borderId="3" xfId="0" applyNumberFormat="1" applyFont="1" applyFill="1" applyBorder="1" applyAlignment="1" applyProtection="1">
      <alignment wrapText="1"/>
    </xf>
    <xf numFmtId="170" fontId="23" fillId="0" borderId="3" xfId="0" applyNumberFormat="1" applyFont="1" applyFill="1" applyBorder="1" applyAlignment="1" applyProtection="1">
      <alignment wrapText="1"/>
    </xf>
    <xf numFmtId="0" fontId="27" fillId="0" borderId="3" xfId="0" applyFont="1" applyFill="1" applyBorder="1" applyAlignment="1" applyProtection="1">
      <alignment horizontal="center"/>
    </xf>
    <xf numFmtId="4" fontId="27" fillId="0" borderId="3" xfId="0" applyNumberFormat="1" applyFont="1" applyFill="1" applyBorder="1" applyAlignment="1" applyProtection="1"/>
    <xf numFmtId="3" fontId="27" fillId="0" borderId="3" xfId="0" applyNumberFormat="1" applyFont="1" applyFill="1" applyBorder="1" applyAlignment="1" applyProtection="1"/>
    <xf numFmtId="170" fontId="27" fillId="0" borderId="3" xfId="0" applyNumberFormat="1" applyFont="1" applyFill="1" applyBorder="1" applyAlignment="1" applyProtection="1">
      <alignment horizontal="center"/>
    </xf>
    <xf numFmtId="170" fontId="27" fillId="0" borderId="3" xfId="0" applyNumberFormat="1" applyFont="1" applyFill="1" applyBorder="1" applyAlignment="1" applyProtection="1"/>
    <xf numFmtId="0" fontId="27" fillId="0" borderId="0" xfId="0" applyFont="1" applyFill="1" applyBorder="1" applyAlignment="1" applyProtection="1"/>
    <xf numFmtId="0" fontId="27" fillId="0" borderId="0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wrapText="1"/>
    </xf>
    <xf numFmtId="165" fontId="27" fillId="0" borderId="3" xfId="0" applyNumberFormat="1" applyFont="1" applyFill="1" applyBorder="1" applyAlignment="1" applyProtection="1"/>
    <xf numFmtId="164" fontId="23" fillId="0" borderId="0" xfId="0" applyNumberFormat="1" applyFont="1" applyFill="1" applyBorder="1" applyAlignment="1" applyProtection="1"/>
    <xf numFmtId="1" fontId="23" fillId="0" borderId="7" xfId="0" applyNumberFormat="1" applyFont="1" applyFill="1" applyBorder="1" applyAlignment="1" applyProtection="1"/>
    <xf numFmtId="0" fontId="29" fillId="0" borderId="7" xfId="0" applyFont="1" applyFill="1" applyBorder="1" applyAlignment="1" applyProtection="1">
      <alignment horizontal="center"/>
    </xf>
    <xf numFmtId="3" fontId="23" fillId="0" borderId="7" xfId="0" applyNumberFormat="1" applyFont="1" applyFill="1" applyBorder="1" applyAlignment="1" applyProtection="1"/>
    <xf numFmtId="170" fontId="29" fillId="0" borderId="0" xfId="0" applyNumberFormat="1" applyFont="1" applyFill="1" applyBorder="1" applyAlignment="1" applyProtection="1">
      <alignment horizontal="center"/>
    </xf>
    <xf numFmtId="3" fontId="23" fillId="0" borderId="0" xfId="0" applyNumberFormat="1" applyFont="1" applyFill="1" applyBorder="1" applyAlignment="1" applyProtection="1"/>
    <xf numFmtId="0" fontId="29" fillId="0" borderId="0" xfId="0" applyFont="1" applyFill="1" applyBorder="1" applyAlignment="1" applyProtection="1">
      <alignment horizontal="center"/>
    </xf>
    <xf numFmtId="169" fontId="29" fillId="0" borderId="3" xfId="0" applyNumberFormat="1" applyFont="1" applyFill="1" applyBorder="1" applyAlignment="1" applyProtection="1"/>
    <xf numFmtId="0" fontId="29" fillId="0" borderId="0" xfId="0" applyFont="1" applyFill="1" applyBorder="1" applyAlignment="1" applyProtection="1"/>
    <xf numFmtId="0" fontId="23" fillId="6" borderId="3" xfId="0" applyFont="1" applyFill="1" applyBorder="1" applyAlignment="1" applyProtection="1"/>
    <xf numFmtId="0" fontId="23" fillId="10" borderId="3" xfId="0" applyFont="1" applyFill="1" applyBorder="1" applyAlignment="1" applyProtection="1"/>
    <xf numFmtId="0" fontId="23" fillId="20" borderId="3" xfId="0" applyFont="1" applyFill="1" applyBorder="1" applyAlignment="1" applyProtection="1"/>
    <xf numFmtId="0" fontId="23" fillId="21" borderId="3" xfId="0" applyFont="1" applyFill="1" applyBorder="1" applyAlignment="1" applyProtection="1"/>
    <xf numFmtId="4" fontId="23" fillId="0" borderId="0" xfId="0" applyNumberFormat="1" applyFont="1" applyFill="1" applyBorder="1" applyAlignment="1" applyProtection="1"/>
    <xf numFmtId="0" fontId="34" fillId="0" borderId="3" xfId="0" applyFont="1" applyFill="1" applyBorder="1" applyAlignment="1" applyProtection="1"/>
    <xf numFmtId="169" fontId="34" fillId="0" borderId="3" xfId="0" applyNumberFormat="1" applyFont="1" applyFill="1" applyBorder="1" applyAlignment="1" applyProtection="1"/>
    <xf numFmtId="4" fontId="34" fillId="0" borderId="3" xfId="0" applyNumberFormat="1" applyFont="1" applyFill="1" applyBorder="1" applyAlignment="1" applyProtection="1"/>
    <xf numFmtId="3" fontId="34" fillId="0" borderId="3" xfId="0" applyNumberFormat="1" applyFont="1" applyFill="1" applyBorder="1" applyAlignment="1" applyProtection="1"/>
    <xf numFmtId="0" fontId="35" fillId="0" borderId="3" xfId="0" applyFont="1" applyFill="1" applyBorder="1" applyAlignment="1" applyProtection="1">
      <alignment horizontal="center"/>
    </xf>
    <xf numFmtId="170" fontId="34" fillId="0" borderId="3" xfId="0" applyNumberFormat="1" applyFont="1" applyFill="1" applyBorder="1" applyAlignment="1" applyProtection="1"/>
    <xf numFmtId="0" fontId="34" fillId="0" borderId="0" xfId="0" applyFont="1" applyFill="1" applyBorder="1" applyAlignment="1" applyProtection="1"/>
    <xf numFmtId="0" fontId="34" fillId="0" borderId="0" xfId="0" applyFont="1" applyFill="1" applyBorder="1" applyAlignment="1" applyProtection="1">
      <alignment horizontal="center"/>
    </xf>
    <xf numFmtId="0" fontId="0" fillId="22" borderId="1" xfId="0" applyFill="1" applyBorder="1" applyAlignment="1">
      <alignment horizontal="left"/>
    </xf>
    <xf numFmtId="168" fontId="0" fillId="22" borderId="1" xfId="0" applyNumberFormat="1" applyFill="1" applyBorder="1" applyAlignment="1">
      <alignment horizontal="left"/>
    </xf>
    <xf numFmtId="0" fontId="0" fillId="22" borderId="1" xfId="0" applyFont="1" applyFill="1" applyBorder="1" applyAlignment="1">
      <alignment horizontal="left"/>
    </xf>
    <xf numFmtId="0" fontId="0" fillId="16" borderId="1" xfId="0" applyFill="1" applyBorder="1" applyAlignment="1">
      <alignment horizontal="left"/>
    </xf>
    <xf numFmtId="0" fontId="0" fillId="23" borderId="1" xfId="0" applyFill="1" applyBorder="1" applyAlignment="1">
      <alignment horizontal="left"/>
    </xf>
    <xf numFmtId="168" fontId="0" fillId="23" borderId="1" xfId="0" applyNumberFormat="1" applyFill="1" applyBorder="1" applyAlignment="1">
      <alignment horizontal="left"/>
    </xf>
    <xf numFmtId="0" fontId="0" fillId="23" borderId="1" xfId="0" applyFont="1" applyFill="1" applyBorder="1" applyAlignment="1">
      <alignment horizontal="left"/>
    </xf>
    <xf numFmtId="0" fontId="0" fillId="24" borderId="1" xfId="0" applyFont="1" applyFill="1" applyBorder="1" applyAlignment="1">
      <alignment horizontal="left"/>
    </xf>
    <xf numFmtId="0" fontId="0" fillId="0" borderId="2" xfId="28" applyFont="1" applyBorder="1"/>
    <xf numFmtId="0" fontId="0" fillId="0" borderId="8" xfId="26" applyFont="1" applyBorder="1">
      <alignment horizontal="left"/>
    </xf>
    <xf numFmtId="0" fontId="0" fillId="0" borderId="9" xfId="26" applyFont="1" applyBorder="1">
      <alignment horizontal="left"/>
    </xf>
    <xf numFmtId="1" fontId="0" fillId="0" borderId="1" xfId="0" applyNumberFormat="1" applyBorder="1" applyAlignment="1">
      <alignment horizontal="center" wrapText="1"/>
    </xf>
    <xf numFmtId="0" fontId="0" fillId="22" borderId="1" xfId="0" applyFill="1" applyBorder="1" applyAlignment="1">
      <alignment horizontal="left" wrapText="1"/>
    </xf>
    <xf numFmtId="168" fontId="0" fillId="22" borderId="1" xfId="0" applyNumberFormat="1" applyFill="1" applyBorder="1" applyAlignment="1">
      <alignment horizontal="left" wrapText="1"/>
    </xf>
    <xf numFmtId="0" fontId="0" fillId="9" borderId="2" xfId="26" applyFont="1" applyFill="1" applyBorder="1">
      <alignment horizontal="left"/>
    </xf>
    <xf numFmtId="167" fontId="0" fillId="9" borderId="10" xfId="31" applyNumberFormat="1" applyFont="1" applyFill="1" applyBorder="1"/>
    <xf numFmtId="0" fontId="0" fillId="9" borderId="11" xfId="31" applyFont="1" applyFill="1" applyBorder="1"/>
    <xf numFmtId="1" fontId="0" fillId="9" borderId="1" xfId="0" applyNumberFormat="1" applyFill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9" borderId="1" xfId="0" applyFill="1" applyBorder="1" applyAlignment="1">
      <alignment horizontal="left" wrapText="1"/>
    </xf>
    <xf numFmtId="168" fontId="0" fillId="9" borderId="1" xfId="0" applyNumberFormat="1" applyFill="1" applyBorder="1" applyAlignment="1">
      <alignment horizontal="left" wrapText="1"/>
    </xf>
    <xf numFmtId="0" fontId="0" fillId="9" borderId="1" xfId="0" applyFont="1" applyFill="1" applyBorder="1" applyAlignment="1">
      <alignment horizontal="left"/>
    </xf>
    <xf numFmtId="0" fontId="0" fillId="9" borderId="0" xfId="0" applyFill="1"/>
    <xf numFmtId="167" fontId="0" fillId="0" borderId="10" xfId="31" applyNumberFormat="1" applyFont="1" applyBorder="1"/>
    <xf numFmtId="0" fontId="0" fillId="0" borderId="11" xfId="31" applyFont="1" applyBorder="1"/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25" borderId="1" xfId="0" applyFont="1" applyFill="1" applyBorder="1" applyAlignment="1">
      <alignment horizontal="left"/>
    </xf>
    <xf numFmtId="167" fontId="0" fillId="0" borderId="11" xfId="31" applyNumberFormat="1" applyFont="1" applyBorder="1"/>
    <xf numFmtId="0" fontId="0" fillId="16" borderId="1" xfId="0" applyFill="1" applyBorder="1" applyAlignment="1">
      <alignment horizontal="left" wrapText="1"/>
    </xf>
    <xf numFmtId="1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24" borderId="1" xfId="0" applyFill="1" applyBorder="1" applyAlignment="1">
      <alignment horizontal="left" wrapText="1"/>
    </xf>
    <xf numFmtId="0" fontId="0" fillId="0" borderId="10" xfId="31" applyFont="1" applyBorder="1"/>
    <xf numFmtId="0" fontId="5" fillId="0" borderId="12" xfId="30" applyBorder="1">
      <alignment horizontal="left"/>
    </xf>
    <xf numFmtId="167" fontId="5" fillId="0" borderId="13" xfId="29" applyNumberFormat="1" applyBorder="1"/>
    <xf numFmtId="167" fontId="5" fillId="0" borderId="14" xfId="29" applyNumberFormat="1" applyBorder="1"/>
    <xf numFmtId="1" fontId="0" fillId="0" borderId="0" xfId="0" applyNumberFormat="1" applyAlignment="1">
      <alignment horizontal="center"/>
    </xf>
    <xf numFmtId="168" fontId="0" fillId="0" borderId="0" xfId="0" applyNumberFormat="1"/>
    <xf numFmtId="0" fontId="0" fillId="0" borderId="15" xfId="27" applyFont="1" applyBorder="1"/>
    <xf numFmtId="0" fontId="0" fillId="0" borderId="16" xfId="27" applyFont="1" applyBorder="1"/>
    <xf numFmtId="0" fontId="0" fillId="0" borderId="17" xfId="28" applyFont="1" applyBorder="1"/>
    <xf numFmtId="0" fontId="0" fillId="0" borderId="18" xfId="27" applyFont="1" applyBorder="1"/>
    <xf numFmtId="168" fontId="0" fillId="0" borderId="1" xfId="0" applyNumberFormat="1" applyBorder="1" applyAlignment="1">
      <alignment horizontal="left"/>
    </xf>
    <xf numFmtId="0" fontId="0" fillId="0" borderId="1" xfId="28" applyFont="1" applyBorder="1"/>
    <xf numFmtId="49" fontId="0" fillId="0" borderId="1" xfId="26" applyNumberFormat="1" applyFont="1" applyBorder="1">
      <alignment horizontal="left"/>
    </xf>
    <xf numFmtId="0" fontId="0" fillId="0" borderId="1" xfId="26" applyFont="1" applyFill="1" applyBorder="1">
      <alignment horizontal="left"/>
    </xf>
    <xf numFmtId="168" fontId="5" fillId="22" borderId="1" xfId="0" applyNumberFormat="1" applyFont="1" applyFill="1" applyBorder="1" applyAlignment="1">
      <alignment horizontal="left" wrapText="1"/>
    </xf>
    <xf numFmtId="0" fontId="0" fillId="22" borderId="1" xfId="0" applyFont="1" applyFill="1" applyBorder="1" applyAlignment="1">
      <alignment horizontal="left" wrapText="1"/>
    </xf>
    <xf numFmtId="0" fontId="0" fillId="25" borderId="1" xfId="0" applyFill="1" applyBorder="1" applyAlignment="1">
      <alignment horizontal="left"/>
    </xf>
    <xf numFmtId="0" fontId="0" fillId="0" borderId="2" xfId="26" applyFont="1" applyFill="1" applyBorder="1">
      <alignment horizontal="left"/>
    </xf>
    <xf numFmtId="49" fontId="0" fillId="0" borderId="1" xfId="26" applyNumberFormat="1" applyFont="1" applyFill="1" applyBorder="1">
      <alignment horizontal="left"/>
    </xf>
    <xf numFmtId="167" fontId="0" fillId="0" borderId="10" xfId="31" applyNumberFormat="1" applyFont="1" applyFill="1" applyBorder="1"/>
    <xf numFmtId="0" fontId="0" fillId="0" borderId="11" xfId="31" applyFont="1" applyFill="1" applyBorder="1"/>
    <xf numFmtId="168" fontId="0" fillId="16" borderId="1" xfId="0" applyNumberFormat="1" applyFill="1" applyBorder="1" applyAlignment="1">
      <alignment horizontal="left" wrapText="1"/>
    </xf>
    <xf numFmtId="0" fontId="0" fillId="16" borderId="0" xfId="0" applyFill="1"/>
    <xf numFmtId="0" fontId="0" fillId="26" borderId="2" xfId="26" applyFont="1" applyFill="1" applyBorder="1">
      <alignment horizontal="left"/>
    </xf>
    <xf numFmtId="0" fontId="0" fillId="26" borderId="1" xfId="26" applyFont="1" applyFill="1" applyBorder="1">
      <alignment horizontal="left"/>
    </xf>
    <xf numFmtId="49" fontId="0" fillId="26" borderId="1" xfId="26" applyNumberFormat="1" applyFont="1" applyFill="1" applyBorder="1">
      <alignment horizontal="left"/>
    </xf>
    <xf numFmtId="167" fontId="0" fillId="26" borderId="10" xfId="31" applyNumberFormat="1" applyFont="1" applyFill="1" applyBorder="1"/>
    <xf numFmtId="0" fontId="0" fillId="26" borderId="11" xfId="31" applyFont="1" applyFill="1" applyBorder="1"/>
    <xf numFmtId="1" fontId="0" fillId="26" borderId="1" xfId="0" applyNumberFormat="1" applyFill="1" applyBorder="1" applyAlignment="1">
      <alignment horizontal="center"/>
    </xf>
    <xf numFmtId="2" fontId="0" fillId="26" borderId="1" xfId="0" applyNumberFormat="1" applyFill="1" applyBorder="1" applyAlignment="1">
      <alignment horizontal="center"/>
    </xf>
    <xf numFmtId="0" fontId="0" fillId="26" borderId="1" xfId="0" applyFill="1" applyBorder="1" applyAlignment="1">
      <alignment horizontal="left" wrapText="1"/>
    </xf>
    <xf numFmtId="168" fontId="0" fillId="26" borderId="1" xfId="0" applyNumberFormat="1" applyFill="1" applyBorder="1" applyAlignment="1">
      <alignment horizontal="left" wrapText="1"/>
    </xf>
    <xf numFmtId="0" fontId="0" fillId="26" borderId="0" xfId="0" applyFill="1"/>
    <xf numFmtId="0" fontId="0" fillId="22" borderId="0" xfId="0" applyFill="1"/>
    <xf numFmtId="0" fontId="0" fillId="11" borderId="1" xfId="0" applyFill="1" applyBorder="1" applyAlignment="1">
      <alignment horizontal="left" wrapText="1"/>
    </xf>
    <xf numFmtId="0" fontId="5" fillId="0" borderId="19" xfId="30" applyBorder="1">
      <alignment horizontal="left"/>
    </xf>
    <xf numFmtId="49" fontId="5" fillId="0" borderId="19" xfId="30" applyNumberFormat="1" applyBorder="1">
      <alignment horizontal="left"/>
    </xf>
    <xf numFmtId="2" fontId="0" fillId="0" borderId="0" xfId="0" applyNumberFormat="1" applyFill="1"/>
    <xf numFmtId="0" fontId="0" fillId="0" borderId="20" xfId="27" applyFont="1" applyBorder="1"/>
    <xf numFmtId="0" fontId="21" fillId="16" borderId="1" xfId="0" applyFont="1" applyFill="1" applyBorder="1" applyAlignment="1">
      <alignment horizontal="left" wrapText="1"/>
    </xf>
    <xf numFmtId="168" fontId="21" fillId="16" borderId="1" xfId="0" applyNumberFormat="1" applyFont="1" applyFill="1" applyBorder="1" applyAlignment="1">
      <alignment horizontal="left" wrapText="1"/>
    </xf>
    <xf numFmtId="0" fontId="5" fillId="0" borderId="21" xfId="30" applyBorder="1">
      <alignment horizontal="left"/>
    </xf>
    <xf numFmtId="1" fontId="0" fillId="2" borderId="1" xfId="0" applyNumberFormat="1" applyFill="1" applyBorder="1" applyAlignment="1">
      <alignment horizontal="center"/>
    </xf>
    <xf numFmtId="0" fontId="0" fillId="2" borderId="0" xfId="0" applyFill="1"/>
  </cellXfs>
  <cellStyles count="34">
    <cellStyle name="Gnumeric-1" xfId="1"/>
    <cellStyle name="Gnumeric-10" xfId="2"/>
    <cellStyle name="Gnumeric-11" xfId="3"/>
    <cellStyle name="Gnumeric-12" xfId="4"/>
    <cellStyle name="Gnumeric-13" xfId="5"/>
    <cellStyle name="Gnumeric-14" xfId="6"/>
    <cellStyle name="Gnumeric-15" xfId="7"/>
    <cellStyle name="Gnumeric-16" xfId="8"/>
    <cellStyle name="Gnumeric-17" xfId="9"/>
    <cellStyle name="Gnumeric-18" xfId="10"/>
    <cellStyle name="Gnumeric-19" xfId="11"/>
    <cellStyle name="Gnumeric-2" xfId="12"/>
    <cellStyle name="Gnumeric-20" xfId="13"/>
    <cellStyle name="Gnumeric-21" xfId="14"/>
    <cellStyle name="Gnumeric-22" xfId="15"/>
    <cellStyle name="Gnumeric-3" xfId="16"/>
    <cellStyle name="Gnumeric-4" xfId="17"/>
    <cellStyle name="Gnumeric-5" xfId="18"/>
    <cellStyle name="Gnumeric-6" xfId="19"/>
    <cellStyle name="Gnumeric-7" xfId="20"/>
    <cellStyle name="Gnumeric-8" xfId="21"/>
    <cellStyle name="Gnumeric-9" xfId="22"/>
    <cellStyle name="Gnumeric-default" xfId="23"/>
    <cellStyle name="Heading" xfId="24"/>
    <cellStyle name="Heading1" xfId="25"/>
    <cellStyle name="Normal" xfId="0" builtinId="0" customBuiltin="1"/>
    <cellStyle name="Pivot Table Category" xfId="26"/>
    <cellStyle name="Pivot Table Corner" xfId="27"/>
    <cellStyle name="Pivot Table Field" xfId="28"/>
    <cellStyle name="Pivot Table Result" xfId="29"/>
    <cellStyle name="Pivot Table Title" xfId="30"/>
    <cellStyle name="Pivot Table Value" xfId="31"/>
    <cellStyle name="Result" xfId="32"/>
    <cellStyle name="Result2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__Anonymous_Sheet_DB__5" displayName="__Anonymous_Sheet_DB__5" ref="A1:AMJ164" totalsRowShown="0">
  <sortState xmlns:xlrd2="http://schemas.microsoft.com/office/spreadsheetml/2017/richdata2" ref="A3:AMJ164">
    <sortCondition ref="A2:A164"/>
  </sortState>
  <tableColumns count="1024">
    <tableColumn id="1" name="Part Number"/>
    <tableColumn id="2" name="Purchase Req"/>
    <tableColumn id="3" name="U/M Req adjust"/>
    <tableColumn id="4" name="PO Number"/>
    <tableColumn id="5" name="PO Qty"/>
    <tableColumn id="6" name="Due Date"/>
    <tableColumn id="7" name="Supplier"/>
    <tableColumn id="8" name="Notes"/>
    <tableColumn id="9" name="Column1"/>
    <tableColumn id="10" name="Column2"/>
    <tableColumn id="11" name="Column3"/>
    <tableColumn id="12" name="Column4"/>
    <tableColumn id="13" name="Column5"/>
    <tableColumn id="14" name="Column6"/>
    <tableColumn id="15" name="Column7"/>
    <tableColumn id="16" name="Column8"/>
    <tableColumn id="17" name="Column9"/>
    <tableColumn id="18" name="Column10"/>
    <tableColumn id="19" name="Column11"/>
    <tableColumn id="20" name="Column12"/>
    <tableColumn id="21" name="Column13"/>
    <tableColumn id="22" name="Column14"/>
    <tableColumn id="23" name="Column15"/>
    <tableColumn id="24" name="Column16"/>
    <tableColumn id="25" name="Column17"/>
    <tableColumn id="26" name="Column18"/>
    <tableColumn id="27" name="Column19"/>
    <tableColumn id="28" name="Column20"/>
    <tableColumn id="29" name="Column21"/>
    <tableColumn id="30" name="Column22"/>
    <tableColumn id="31" name="Column23"/>
    <tableColumn id="32" name="Column24"/>
    <tableColumn id="33" name="Column25"/>
    <tableColumn id="34" name="Column26"/>
    <tableColumn id="35" name="Column27"/>
    <tableColumn id="36" name="Column28"/>
    <tableColumn id="37" name="Column29"/>
    <tableColumn id="38" name="Column30"/>
    <tableColumn id="39" name="Column31"/>
    <tableColumn id="40" name="Column32"/>
    <tableColumn id="41" name="Column33"/>
    <tableColumn id="42" name="Column34"/>
    <tableColumn id="43" name="Column35"/>
    <tableColumn id="44" name="Column36"/>
    <tableColumn id="45" name="Column37"/>
    <tableColumn id="46" name="Column38"/>
    <tableColumn id="47" name="Column39"/>
    <tableColumn id="48" name="Column40"/>
    <tableColumn id="49" name="Column41"/>
    <tableColumn id="50" name="Column42"/>
    <tableColumn id="51" name="Column43"/>
    <tableColumn id="52" name="Column44"/>
    <tableColumn id="53" name="Column45"/>
    <tableColumn id="54" name="Column46"/>
    <tableColumn id="55" name="Column47"/>
    <tableColumn id="56" name="Column48"/>
    <tableColumn id="57" name="Column49"/>
    <tableColumn id="58" name="Column50"/>
    <tableColumn id="59" name="Column51"/>
    <tableColumn id="60" name="Column52"/>
    <tableColumn id="61" name="Column53"/>
    <tableColumn id="62" name="Column54"/>
    <tableColumn id="63" name="Column55"/>
    <tableColumn id="64" name="Column56"/>
    <tableColumn id="65" name="Column57"/>
    <tableColumn id="66" name="Column58"/>
    <tableColumn id="67" name="Column59"/>
    <tableColumn id="68" name="Column60"/>
    <tableColumn id="69" name="Column61"/>
    <tableColumn id="70" name="Column62"/>
    <tableColumn id="71" name="Column63"/>
    <tableColumn id="72" name="Column64"/>
    <tableColumn id="73" name="Column65"/>
    <tableColumn id="74" name="Column66"/>
    <tableColumn id="75" name="Column67"/>
    <tableColumn id="76" name="Column68"/>
    <tableColumn id="77" name="Column69"/>
    <tableColumn id="78" name="Column70"/>
    <tableColumn id="79" name="Column71"/>
    <tableColumn id="80" name="Column72"/>
    <tableColumn id="81" name="Column73"/>
    <tableColumn id="82" name="Column74"/>
    <tableColumn id="83" name="Column75"/>
    <tableColumn id="84" name="Column76"/>
    <tableColumn id="85" name="Column77"/>
    <tableColumn id="86" name="Column78"/>
    <tableColumn id="87" name="Column79"/>
    <tableColumn id="88" name="Column80"/>
    <tableColumn id="89" name="Column81"/>
    <tableColumn id="90" name="Column82"/>
    <tableColumn id="91" name="Column83"/>
    <tableColumn id="92" name="Column84"/>
    <tableColumn id="93" name="Column85"/>
    <tableColumn id="94" name="Column86"/>
    <tableColumn id="95" name="Column87"/>
    <tableColumn id="96" name="Column88"/>
    <tableColumn id="97" name="Column89"/>
    <tableColumn id="98" name="Column90"/>
    <tableColumn id="99" name="Column91"/>
    <tableColumn id="100" name="Column92"/>
    <tableColumn id="101" name="Column93"/>
    <tableColumn id="102" name="Column94"/>
    <tableColumn id="103" name="Column95"/>
    <tableColumn id="104" name="Column96"/>
    <tableColumn id="105" name="Column97"/>
    <tableColumn id="106" name="Column98"/>
    <tableColumn id="107" name="Column99"/>
    <tableColumn id="108" name="Column100"/>
    <tableColumn id="109" name="Column101"/>
    <tableColumn id="110" name="Column102"/>
    <tableColumn id="111" name="Column103"/>
    <tableColumn id="112" name="Column104"/>
    <tableColumn id="113" name="Column105"/>
    <tableColumn id="114" name="Column106"/>
    <tableColumn id="115" name="Column107"/>
    <tableColumn id="116" name="Column108"/>
    <tableColumn id="117" name="Column109"/>
    <tableColumn id="118" name="Column110"/>
    <tableColumn id="119" name="Column111"/>
    <tableColumn id="120" name="Column112"/>
    <tableColumn id="121" name="Column113"/>
    <tableColumn id="122" name="Column114"/>
    <tableColumn id="123" name="Column115"/>
    <tableColumn id="124" name="Column116"/>
    <tableColumn id="125" name="Column117"/>
    <tableColumn id="126" name="Column118"/>
    <tableColumn id="127" name="Column119"/>
    <tableColumn id="128" name="Column120"/>
    <tableColumn id="129" name="Column121"/>
    <tableColumn id="130" name="Column122"/>
    <tableColumn id="131" name="Column123"/>
    <tableColumn id="132" name="Column124"/>
    <tableColumn id="133" name="Column125"/>
    <tableColumn id="134" name="Column126"/>
    <tableColumn id="135" name="Column127"/>
    <tableColumn id="136" name="Column128"/>
    <tableColumn id="137" name="Column129"/>
    <tableColumn id="138" name="Column130"/>
    <tableColumn id="139" name="Column131"/>
    <tableColumn id="140" name="Column132"/>
    <tableColumn id="141" name="Column133"/>
    <tableColumn id="142" name="Column134"/>
    <tableColumn id="143" name="Column135"/>
    <tableColumn id="144" name="Column136"/>
    <tableColumn id="145" name="Column137"/>
    <tableColumn id="146" name="Column138"/>
    <tableColumn id="147" name="Column139"/>
    <tableColumn id="148" name="Column140"/>
    <tableColumn id="149" name="Column141"/>
    <tableColumn id="150" name="Column142"/>
    <tableColumn id="151" name="Column143"/>
    <tableColumn id="152" name="Column144"/>
    <tableColumn id="153" name="Column145"/>
    <tableColumn id="154" name="Column146"/>
    <tableColumn id="155" name="Column147"/>
    <tableColumn id="156" name="Column148"/>
    <tableColumn id="157" name="Column149"/>
    <tableColumn id="158" name="Column150"/>
    <tableColumn id="159" name="Column151"/>
    <tableColumn id="160" name="Column152"/>
    <tableColumn id="161" name="Column153"/>
    <tableColumn id="162" name="Column154"/>
    <tableColumn id="163" name="Column155"/>
    <tableColumn id="164" name="Column156"/>
    <tableColumn id="165" name="Column157"/>
    <tableColumn id="166" name="Column158"/>
    <tableColumn id="167" name="Column159"/>
    <tableColumn id="168" name="Column160"/>
    <tableColumn id="169" name="Column161"/>
    <tableColumn id="170" name="Column162"/>
    <tableColumn id="171" name="Column163"/>
    <tableColumn id="172" name="Column164"/>
    <tableColumn id="173" name="Column165"/>
    <tableColumn id="174" name="Column166"/>
    <tableColumn id="175" name="Column167"/>
    <tableColumn id="176" name="Column168"/>
    <tableColumn id="177" name="Column169"/>
    <tableColumn id="178" name="Column170"/>
    <tableColumn id="179" name="Column171"/>
    <tableColumn id="180" name="Column172"/>
    <tableColumn id="181" name="Column173"/>
    <tableColumn id="182" name="Column174"/>
    <tableColumn id="183" name="Column175"/>
    <tableColumn id="184" name="Column176"/>
    <tableColumn id="185" name="Column177"/>
    <tableColumn id="186" name="Column178"/>
    <tableColumn id="187" name="Column179"/>
    <tableColumn id="188" name="Column180"/>
    <tableColumn id="189" name="Column181"/>
    <tableColumn id="190" name="Column182"/>
    <tableColumn id="191" name="Column183"/>
    <tableColumn id="192" name="Column184"/>
    <tableColumn id="193" name="Column185"/>
    <tableColumn id="194" name="Column186"/>
    <tableColumn id="195" name="Column187"/>
    <tableColumn id="196" name="Column188"/>
    <tableColumn id="197" name="Column189"/>
    <tableColumn id="198" name="Column190"/>
    <tableColumn id="199" name="Column191"/>
    <tableColumn id="200" name="Column192"/>
    <tableColumn id="201" name="Column193"/>
    <tableColumn id="202" name="Column194"/>
    <tableColumn id="203" name="Column195"/>
    <tableColumn id="204" name="Column196"/>
    <tableColumn id="205" name="Column197"/>
    <tableColumn id="206" name="Column198"/>
    <tableColumn id="207" name="Column199"/>
    <tableColumn id="208" name="Column200"/>
    <tableColumn id="209" name="Column201"/>
    <tableColumn id="210" name="Column202"/>
    <tableColumn id="211" name="Column203"/>
    <tableColumn id="212" name="Column204"/>
    <tableColumn id="213" name="Column205"/>
    <tableColumn id="214" name="Column206"/>
    <tableColumn id="215" name="Column207"/>
    <tableColumn id="216" name="Column208"/>
    <tableColumn id="217" name="Column209"/>
    <tableColumn id="218" name="Column210"/>
    <tableColumn id="219" name="Column211"/>
    <tableColumn id="220" name="Column212"/>
    <tableColumn id="221" name="Column213"/>
    <tableColumn id="222" name="Column214"/>
    <tableColumn id="223" name="Column215"/>
    <tableColumn id="224" name="Column216"/>
    <tableColumn id="225" name="Column217"/>
    <tableColumn id="226" name="Column218"/>
    <tableColumn id="227" name="Column219"/>
    <tableColumn id="228" name="Column220"/>
    <tableColumn id="229" name="Column221"/>
    <tableColumn id="230" name="Column222"/>
    <tableColumn id="231" name="Column223"/>
    <tableColumn id="232" name="Column224"/>
    <tableColumn id="233" name="Column225"/>
    <tableColumn id="234" name="Column226"/>
    <tableColumn id="235" name="Column227"/>
    <tableColumn id="236" name="Column228"/>
    <tableColumn id="237" name="Column229"/>
    <tableColumn id="238" name="Column230"/>
    <tableColumn id="239" name="Column231"/>
    <tableColumn id="240" name="Column232"/>
    <tableColumn id="241" name="Column233"/>
    <tableColumn id="242" name="Column234"/>
    <tableColumn id="243" name="Column235"/>
    <tableColumn id="244" name="Column236"/>
    <tableColumn id="245" name="Column237"/>
    <tableColumn id="246" name="Column238"/>
    <tableColumn id="247" name="Column239"/>
    <tableColumn id="248" name="Column240"/>
    <tableColumn id="249" name="Column241"/>
    <tableColumn id="250" name="Column242"/>
    <tableColumn id="251" name="Column243"/>
    <tableColumn id="252" name="Column244"/>
    <tableColumn id="253" name="Column245"/>
    <tableColumn id="254" name="Column246"/>
    <tableColumn id="255" name="Column247"/>
    <tableColumn id="256" name="Column248"/>
    <tableColumn id="257" name="Column249"/>
    <tableColumn id="258" name="Column250"/>
    <tableColumn id="259" name="Column251"/>
    <tableColumn id="260" name="Column252"/>
    <tableColumn id="261" name="Column253"/>
    <tableColumn id="262" name="Column254"/>
    <tableColumn id="263" name="Column255"/>
    <tableColumn id="264" name="Column256"/>
    <tableColumn id="265" name="Column257"/>
    <tableColumn id="266" name="Column258"/>
    <tableColumn id="267" name="Column259"/>
    <tableColumn id="268" name="Column260"/>
    <tableColumn id="269" name="Column261"/>
    <tableColumn id="270" name="Column262"/>
    <tableColumn id="271" name="Column263"/>
    <tableColumn id="272" name="Column264"/>
    <tableColumn id="273" name="Column265"/>
    <tableColumn id="274" name="Column266"/>
    <tableColumn id="275" name="Column267"/>
    <tableColumn id="276" name="Column268"/>
    <tableColumn id="277" name="Column269"/>
    <tableColumn id="278" name="Column270"/>
    <tableColumn id="279" name="Column271"/>
    <tableColumn id="280" name="Column272"/>
    <tableColumn id="281" name="Column273"/>
    <tableColumn id="282" name="Column274"/>
    <tableColumn id="283" name="Column275"/>
    <tableColumn id="284" name="Column276"/>
    <tableColumn id="285" name="Column277"/>
    <tableColumn id="286" name="Column278"/>
    <tableColumn id="287" name="Column279"/>
    <tableColumn id="288" name="Column280"/>
    <tableColumn id="289" name="Column281"/>
    <tableColumn id="290" name="Column282"/>
    <tableColumn id="291" name="Column283"/>
    <tableColumn id="292" name="Column284"/>
    <tableColumn id="293" name="Column285"/>
    <tableColumn id="294" name="Column286"/>
    <tableColumn id="295" name="Column287"/>
    <tableColumn id="296" name="Column288"/>
    <tableColumn id="297" name="Column289"/>
    <tableColumn id="298" name="Column290"/>
    <tableColumn id="299" name="Column291"/>
    <tableColumn id="300" name="Column292"/>
    <tableColumn id="301" name="Column293"/>
    <tableColumn id="302" name="Column294"/>
    <tableColumn id="303" name="Column295"/>
    <tableColumn id="304" name="Column296"/>
    <tableColumn id="305" name="Column297"/>
    <tableColumn id="306" name="Column298"/>
    <tableColumn id="307" name="Column299"/>
    <tableColumn id="308" name="Column300"/>
    <tableColumn id="309" name="Column301"/>
    <tableColumn id="310" name="Column302"/>
    <tableColumn id="311" name="Column303"/>
    <tableColumn id="312" name="Column304"/>
    <tableColumn id="313" name="Column305"/>
    <tableColumn id="314" name="Column306"/>
    <tableColumn id="315" name="Column307"/>
    <tableColumn id="316" name="Column308"/>
    <tableColumn id="317" name="Column309"/>
    <tableColumn id="318" name="Column310"/>
    <tableColumn id="319" name="Column311"/>
    <tableColumn id="320" name="Column312"/>
    <tableColumn id="321" name="Column313"/>
    <tableColumn id="322" name="Column314"/>
    <tableColumn id="323" name="Column315"/>
    <tableColumn id="324" name="Column316"/>
    <tableColumn id="325" name="Column317"/>
    <tableColumn id="326" name="Column318"/>
    <tableColumn id="327" name="Column319"/>
    <tableColumn id="328" name="Column320"/>
    <tableColumn id="329" name="Column321"/>
    <tableColumn id="330" name="Column322"/>
    <tableColumn id="331" name="Column323"/>
    <tableColumn id="332" name="Column324"/>
    <tableColumn id="333" name="Column325"/>
    <tableColumn id="334" name="Column326"/>
    <tableColumn id="335" name="Column327"/>
    <tableColumn id="336" name="Column328"/>
    <tableColumn id="337" name="Column329"/>
    <tableColumn id="338" name="Column330"/>
    <tableColumn id="339" name="Column331"/>
    <tableColumn id="340" name="Column332"/>
    <tableColumn id="341" name="Column333"/>
    <tableColumn id="342" name="Column334"/>
    <tableColumn id="343" name="Column335"/>
    <tableColumn id="344" name="Column336"/>
    <tableColumn id="345" name="Column337"/>
    <tableColumn id="346" name="Column338"/>
    <tableColumn id="347" name="Column339"/>
    <tableColumn id="348" name="Column340"/>
    <tableColumn id="349" name="Column341"/>
    <tableColumn id="350" name="Column342"/>
    <tableColumn id="351" name="Column343"/>
    <tableColumn id="352" name="Column344"/>
    <tableColumn id="353" name="Column345"/>
    <tableColumn id="354" name="Column346"/>
    <tableColumn id="355" name="Column347"/>
    <tableColumn id="356" name="Column348"/>
    <tableColumn id="357" name="Column349"/>
    <tableColumn id="358" name="Column350"/>
    <tableColumn id="359" name="Column351"/>
    <tableColumn id="360" name="Column352"/>
    <tableColumn id="361" name="Column353"/>
    <tableColumn id="362" name="Column354"/>
    <tableColumn id="363" name="Column355"/>
    <tableColumn id="364" name="Column356"/>
    <tableColumn id="365" name="Column357"/>
    <tableColumn id="366" name="Column358"/>
    <tableColumn id="367" name="Column359"/>
    <tableColumn id="368" name="Column360"/>
    <tableColumn id="369" name="Column361"/>
    <tableColumn id="370" name="Column362"/>
    <tableColumn id="371" name="Column363"/>
    <tableColumn id="372" name="Column364"/>
    <tableColumn id="373" name="Column365"/>
    <tableColumn id="374" name="Column366"/>
    <tableColumn id="375" name="Column367"/>
    <tableColumn id="376" name="Column368"/>
    <tableColumn id="377" name="Column369"/>
    <tableColumn id="378" name="Column370"/>
    <tableColumn id="379" name="Column371"/>
    <tableColumn id="380" name="Column372"/>
    <tableColumn id="381" name="Column373"/>
    <tableColumn id="382" name="Column374"/>
    <tableColumn id="383" name="Column375"/>
    <tableColumn id="384" name="Column376"/>
    <tableColumn id="385" name="Column377"/>
    <tableColumn id="386" name="Column378"/>
    <tableColumn id="387" name="Column379"/>
    <tableColumn id="388" name="Column380"/>
    <tableColumn id="389" name="Column381"/>
    <tableColumn id="390" name="Column382"/>
    <tableColumn id="391" name="Column383"/>
    <tableColumn id="392" name="Column384"/>
    <tableColumn id="393" name="Column385"/>
    <tableColumn id="394" name="Column386"/>
    <tableColumn id="395" name="Column387"/>
    <tableColumn id="396" name="Column388"/>
    <tableColumn id="397" name="Column389"/>
    <tableColumn id="398" name="Column390"/>
    <tableColumn id="399" name="Column391"/>
    <tableColumn id="400" name="Column392"/>
    <tableColumn id="401" name="Column393"/>
    <tableColumn id="402" name="Column394"/>
    <tableColumn id="403" name="Column395"/>
    <tableColumn id="404" name="Column396"/>
    <tableColumn id="405" name="Column397"/>
    <tableColumn id="406" name="Column398"/>
    <tableColumn id="407" name="Column399"/>
    <tableColumn id="408" name="Column400"/>
    <tableColumn id="409" name="Column401"/>
    <tableColumn id="410" name="Column402"/>
    <tableColumn id="411" name="Column403"/>
    <tableColumn id="412" name="Column404"/>
    <tableColumn id="413" name="Column405"/>
    <tableColumn id="414" name="Column406"/>
    <tableColumn id="415" name="Column407"/>
    <tableColumn id="416" name="Column408"/>
    <tableColumn id="417" name="Column409"/>
    <tableColumn id="418" name="Column410"/>
    <tableColumn id="419" name="Column411"/>
    <tableColumn id="420" name="Column412"/>
    <tableColumn id="421" name="Column413"/>
    <tableColumn id="422" name="Column414"/>
    <tableColumn id="423" name="Column415"/>
    <tableColumn id="424" name="Column416"/>
    <tableColumn id="425" name="Column417"/>
    <tableColumn id="426" name="Column418"/>
    <tableColumn id="427" name="Column419"/>
    <tableColumn id="428" name="Column420"/>
    <tableColumn id="429" name="Column421"/>
    <tableColumn id="430" name="Column422"/>
    <tableColumn id="431" name="Column423"/>
    <tableColumn id="432" name="Column424"/>
    <tableColumn id="433" name="Column425"/>
    <tableColumn id="434" name="Column426"/>
    <tableColumn id="435" name="Column427"/>
    <tableColumn id="436" name="Column428"/>
    <tableColumn id="437" name="Column429"/>
    <tableColumn id="438" name="Column430"/>
    <tableColumn id="439" name="Column431"/>
    <tableColumn id="440" name="Column432"/>
    <tableColumn id="441" name="Column433"/>
    <tableColumn id="442" name="Column434"/>
    <tableColumn id="443" name="Column435"/>
    <tableColumn id="444" name="Column436"/>
    <tableColumn id="445" name="Column437"/>
    <tableColumn id="446" name="Column438"/>
    <tableColumn id="447" name="Column439"/>
    <tableColumn id="448" name="Column440"/>
    <tableColumn id="449" name="Column441"/>
    <tableColumn id="450" name="Column442"/>
    <tableColumn id="451" name="Column443"/>
    <tableColumn id="452" name="Column444"/>
    <tableColumn id="453" name="Column445"/>
    <tableColumn id="454" name="Column446"/>
    <tableColumn id="455" name="Column447"/>
    <tableColumn id="456" name="Column448"/>
    <tableColumn id="457" name="Column449"/>
    <tableColumn id="458" name="Column450"/>
    <tableColumn id="459" name="Column451"/>
    <tableColumn id="460" name="Column452"/>
    <tableColumn id="461" name="Column453"/>
    <tableColumn id="462" name="Column454"/>
    <tableColumn id="463" name="Column455"/>
    <tableColumn id="464" name="Column456"/>
    <tableColumn id="465" name="Column457"/>
    <tableColumn id="466" name="Column458"/>
    <tableColumn id="467" name="Column459"/>
    <tableColumn id="468" name="Column460"/>
    <tableColumn id="469" name="Column461"/>
    <tableColumn id="470" name="Column462"/>
    <tableColumn id="471" name="Column463"/>
    <tableColumn id="472" name="Column464"/>
    <tableColumn id="473" name="Column465"/>
    <tableColumn id="474" name="Column466"/>
    <tableColumn id="475" name="Column467"/>
    <tableColumn id="476" name="Column468"/>
    <tableColumn id="477" name="Column469"/>
    <tableColumn id="478" name="Column470"/>
    <tableColumn id="479" name="Column471"/>
    <tableColumn id="480" name="Column472"/>
    <tableColumn id="481" name="Column473"/>
    <tableColumn id="482" name="Column474"/>
    <tableColumn id="483" name="Column475"/>
    <tableColumn id="484" name="Column476"/>
    <tableColumn id="485" name="Column477"/>
    <tableColumn id="486" name="Column478"/>
    <tableColumn id="487" name="Column479"/>
    <tableColumn id="488" name="Column480"/>
    <tableColumn id="489" name="Column481"/>
    <tableColumn id="490" name="Column482"/>
    <tableColumn id="491" name="Column483"/>
    <tableColumn id="492" name="Column484"/>
    <tableColumn id="493" name="Column485"/>
    <tableColumn id="494" name="Column486"/>
    <tableColumn id="495" name="Column487"/>
    <tableColumn id="496" name="Column488"/>
    <tableColumn id="497" name="Column489"/>
    <tableColumn id="498" name="Column490"/>
    <tableColumn id="499" name="Column491"/>
    <tableColumn id="500" name="Column492"/>
    <tableColumn id="501" name="Column493"/>
    <tableColumn id="502" name="Column494"/>
    <tableColumn id="503" name="Column495"/>
    <tableColumn id="504" name="Column496"/>
    <tableColumn id="505" name="Column497"/>
    <tableColumn id="506" name="Column498"/>
    <tableColumn id="507" name="Column499"/>
    <tableColumn id="508" name="Column500"/>
    <tableColumn id="509" name="Column501"/>
    <tableColumn id="510" name="Column502"/>
    <tableColumn id="511" name="Column503"/>
    <tableColumn id="512" name="Column504"/>
    <tableColumn id="513" name="Column505"/>
    <tableColumn id="514" name="Column506"/>
    <tableColumn id="515" name="Column507"/>
    <tableColumn id="516" name="Column508"/>
    <tableColumn id="517" name="Column509"/>
    <tableColumn id="518" name="Column510"/>
    <tableColumn id="519" name="Column511"/>
    <tableColumn id="520" name="Column512"/>
    <tableColumn id="521" name="Column513"/>
    <tableColumn id="522" name="Column514"/>
    <tableColumn id="523" name="Column515"/>
    <tableColumn id="524" name="Column516"/>
    <tableColumn id="525" name="Column517"/>
    <tableColumn id="526" name="Column518"/>
    <tableColumn id="527" name="Column519"/>
    <tableColumn id="528" name="Column520"/>
    <tableColumn id="529" name="Column521"/>
    <tableColumn id="530" name="Column522"/>
    <tableColumn id="531" name="Column523"/>
    <tableColumn id="532" name="Column524"/>
    <tableColumn id="533" name="Column525"/>
    <tableColumn id="534" name="Column526"/>
    <tableColumn id="535" name="Column527"/>
    <tableColumn id="536" name="Column528"/>
    <tableColumn id="537" name="Column529"/>
    <tableColumn id="538" name="Column530"/>
    <tableColumn id="539" name="Column531"/>
    <tableColumn id="540" name="Column532"/>
    <tableColumn id="541" name="Column533"/>
    <tableColumn id="542" name="Column534"/>
    <tableColumn id="543" name="Column535"/>
    <tableColumn id="544" name="Column536"/>
    <tableColumn id="545" name="Column537"/>
    <tableColumn id="546" name="Column538"/>
    <tableColumn id="547" name="Column539"/>
    <tableColumn id="548" name="Column540"/>
    <tableColumn id="549" name="Column541"/>
    <tableColumn id="550" name="Column542"/>
    <tableColumn id="551" name="Column543"/>
    <tableColumn id="552" name="Column544"/>
    <tableColumn id="553" name="Column545"/>
    <tableColumn id="554" name="Column546"/>
    <tableColumn id="555" name="Column547"/>
    <tableColumn id="556" name="Column548"/>
    <tableColumn id="557" name="Column549"/>
    <tableColumn id="558" name="Column550"/>
    <tableColumn id="559" name="Column551"/>
    <tableColumn id="560" name="Column552"/>
    <tableColumn id="561" name="Column553"/>
    <tableColumn id="562" name="Column554"/>
    <tableColumn id="563" name="Column555"/>
    <tableColumn id="564" name="Column556"/>
    <tableColumn id="565" name="Column557"/>
    <tableColumn id="566" name="Column558"/>
    <tableColumn id="567" name="Column559"/>
    <tableColumn id="568" name="Column560"/>
    <tableColumn id="569" name="Column561"/>
    <tableColumn id="570" name="Column562"/>
    <tableColumn id="571" name="Column563"/>
    <tableColumn id="572" name="Column564"/>
    <tableColumn id="573" name="Column565"/>
    <tableColumn id="574" name="Column566"/>
    <tableColumn id="575" name="Column567"/>
    <tableColumn id="576" name="Column568"/>
    <tableColumn id="577" name="Column569"/>
    <tableColumn id="578" name="Column570"/>
    <tableColumn id="579" name="Column571"/>
    <tableColumn id="580" name="Column572"/>
    <tableColumn id="581" name="Column573"/>
    <tableColumn id="582" name="Column574"/>
    <tableColumn id="583" name="Column575"/>
    <tableColumn id="584" name="Column576"/>
    <tableColumn id="585" name="Column577"/>
    <tableColumn id="586" name="Column578"/>
    <tableColumn id="587" name="Column579"/>
    <tableColumn id="588" name="Column580"/>
    <tableColumn id="589" name="Column581"/>
    <tableColumn id="590" name="Column582"/>
    <tableColumn id="591" name="Column583"/>
    <tableColumn id="592" name="Column584"/>
    <tableColumn id="593" name="Column585"/>
    <tableColumn id="594" name="Column586"/>
    <tableColumn id="595" name="Column587"/>
    <tableColumn id="596" name="Column588"/>
    <tableColumn id="597" name="Column589"/>
    <tableColumn id="598" name="Column590"/>
    <tableColumn id="599" name="Column591"/>
    <tableColumn id="600" name="Column592"/>
    <tableColumn id="601" name="Column593"/>
    <tableColumn id="602" name="Column594"/>
    <tableColumn id="603" name="Column595"/>
    <tableColumn id="604" name="Column596"/>
    <tableColumn id="605" name="Column597"/>
    <tableColumn id="606" name="Column598"/>
    <tableColumn id="607" name="Column599"/>
    <tableColumn id="608" name="Column600"/>
    <tableColumn id="609" name="Column601"/>
    <tableColumn id="610" name="Column602"/>
    <tableColumn id="611" name="Column603"/>
    <tableColumn id="612" name="Column604"/>
    <tableColumn id="613" name="Column605"/>
    <tableColumn id="614" name="Column606"/>
    <tableColumn id="615" name="Column607"/>
    <tableColumn id="616" name="Column608"/>
    <tableColumn id="617" name="Column609"/>
    <tableColumn id="618" name="Column610"/>
    <tableColumn id="619" name="Column611"/>
    <tableColumn id="620" name="Column612"/>
    <tableColumn id="621" name="Column613"/>
    <tableColumn id="622" name="Column614"/>
    <tableColumn id="623" name="Column615"/>
    <tableColumn id="624" name="Column616"/>
    <tableColumn id="625" name="Column617"/>
    <tableColumn id="626" name="Column618"/>
    <tableColumn id="627" name="Column619"/>
    <tableColumn id="628" name="Column620"/>
    <tableColumn id="629" name="Column621"/>
    <tableColumn id="630" name="Column622"/>
    <tableColumn id="631" name="Column623"/>
    <tableColumn id="632" name="Column624"/>
    <tableColumn id="633" name="Column625"/>
    <tableColumn id="634" name="Column626"/>
    <tableColumn id="635" name="Column627"/>
    <tableColumn id="636" name="Column628"/>
    <tableColumn id="637" name="Column629"/>
    <tableColumn id="638" name="Column630"/>
    <tableColumn id="639" name="Column631"/>
    <tableColumn id="640" name="Column632"/>
    <tableColumn id="641" name="Column633"/>
    <tableColumn id="642" name="Column634"/>
    <tableColumn id="643" name="Column635"/>
    <tableColumn id="644" name="Column636"/>
    <tableColumn id="645" name="Column637"/>
    <tableColumn id="646" name="Column638"/>
    <tableColumn id="647" name="Column639"/>
    <tableColumn id="648" name="Column640"/>
    <tableColumn id="649" name="Column641"/>
    <tableColumn id="650" name="Column642"/>
    <tableColumn id="651" name="Column643"/>
    <tableColumn id="652" name="Column644"/>
    <tableColumn id="653" name="Column645"/>
    <tableColumn id="654" name="Column646"/>
    <tableColumn id="655" name="Column647"/>
    <tableColumn id="656" name="Column648"/>
    <tableColumn id="657" name="Column649"/>
    <tableColumn id="658" name="Column650"/>
    <tableColumn id="659" name="Column651"/>
    <tableColumn id="660" name="Column652"/>
    <tableColumn id="661" name="Column653"/>
    <tableColumn id="662" name="Column654"/>
    <tableColumn id="663" name="Column655"/>
    <tableColumn id="664" name="Column656"/>
    <tableColumn id="665" name="Column657"/>
    <tableColumn id="666" name="Column658"/>
    <tableColumn id="667" name="Column659"/>
    <tableColumn id="668" name="Column660"/>
    <tableColumn id="669" name="Column661"/>
    <tableColumn id="670" name="Column662"/>
    <tableColumn id="671" name="Column663"/>
    <tableColumn id="672" name="Column664"/>
    <tableColumn id="673" name="Column665"/>
    <tableColumn id="674" name="Column666"/>
    <tableColumn id="675" name="Column667"/>
    <tableColumn id="676" name="Column668"/>
    <tableColumn id="677" name="Column669"/>
    <tableColumn id="678" name="Column670"/>
    <tableColumn id="679" name="Column671"/>
    <tableColumn id="680" name="Column672"/>
    <tableColumn id="681" name="Column673"/>
    <tableColumn id="682" name="Column674"/>
    <tableColumn id="683" name="Column675"/>
    <tableColumn id="684" name="Column676"/>
    <tableColumn id="685" name="Column677"/>
    <tableColumn id="686" name="Column678"/>
    <tableColumn id="687" name="Column679"/>
    <tableColumn id="688" name="Column680"/>
    <tableColumn id="689" name="Column681"/>
    <tableColumn id="690" name="Column682"/>
    <tableColumn id="691" name="Column683"/>
    <tableColumn id="692" name="Column684"/>
    <tableColumn id="693" name="Column685"/>
    <tableColumn id="694" name="Column686"/>
    <tableColumn id="695" name="Column687"/>
    <tableColumn id="696" name="Column688"/>
    <tableColumn id="697" name="Column689"/>
    <tableColumn id="698" name="Column690"/>
    <tableColumn id="699" name="Column691"/>
    <tableColumn id="700" name="Column692"/>
    <tableColumn id="701" name="Column693"/>
    <tableColumn id="702" name="Column694"/>
    <tableColumn id="703" name="Column695"/>
    <tableColumn id="704" name="Column696"/>
    <tableColumn id="705" name="Column697"/>
    <tableColumn id="706" name="Column698"/>
    <tableColumn id="707" name="Column699"/>
    <tableColumn id="708" name="Column700"/>
    <tableColumn id="709" name="Column701"/>
    <tableColumn id="710" name="Column702"/>
    <tableColumn id="711" name="Column703"/>
    <tableColumn id="712" name="Column704"/>
    <tableColumn id="713" name="Column705"/>
    <tableColumn id="714" name="Column706"/>
    <tableColumn id="715" name="Column707"/>
    <tableColumn id="716" name="Column708"/>
    <tableColumn id="717" name="Column709"/>
    <tableColumn id="718" name="Column710"/>
    <tableColumn id="719" name="Column711"/>
    <tableColumn id="720" name="Column712"/>
    <tableColumn id="721" name="Column713"/>
    <tableColumn id="722" name="Column714"/>
    <tableColumn id="723" name="Column715"/>
    <tableColumn id="724" name="Column716"/>
    <tableColumn id="725" name="Column717"/>
    <tableColumn id="726" name="Column718"/>
    <tableColumn id="727" name="Column719"/>
    <tableColumn id="728" name="Column720"/>
    <tableColumn id="729" name="Column721"/>
    <tableColumn id="730" name="Column722"/>
    <tableColumn id="731" name="Column723"/>
    <tableColumn id="732" name="Column724"/>
    <tableColumn id="733" name="Column725"/>
    <tableColumn id="734" name="Column726"/>
    <tableColumn id="735" name="Column727"/>
    <tableColumn id="736" name="Column728"/>
    <tableColumn id="737" name="Column729"/>
    <tableColumn id="738" name="Column730"/>
    <tableColumn id="739" name="Column731"/>
    <tableColumn id="740" name="Column732"/>
    <tableColumn id="741" name="Column733"/>
    <tableColumn id="742" name="Column734"/>
    <tableColumn id="743" name="Column735"/>
    <tableColumn id="744" name="Column736"/>
    <tableColumn id="745" name="Column737"/>
    <tableColumn id="746" name="Column738"/>
    <tableColumn id="747" name="Column739"/>
    <tableColumn id="748" name="Column740"/>
    <tableColumn id="749" name="Column741"/>
    <tableColumn id="750" name="Column742"/>
    <tableColumn id="751" name="Column743"/>
    <tableColumn id="752" name="Column744"/>
    <tableColumn id="753" name="Column745"/>
    <tableColumn id="754" name="Column746"/>
    <tableColumn id="755" name="Column747"/>
    <tableColumn id="756" name="Column748"/>
    <tableColumn id="757" name="Column749"/>
    <tableColumn id="758" name="Column750"/>
    <tableColumn id="759" name="Column751"/>
    <tableColumn id="760" name="Column752"/>
    <tableColumn id="761" name="Column753"/>
    <tableColumn id="762" name="Column754"/>
    <tableColumn id="763" name="Column755"/>
    <tableColumn id="764" name="Column756"/>
    <tableColumn id="765" name="Column757"/>
    <tableColumn id="766" name="Column758"/>
    <tableColumn id="767" name="Column759"/>
    <tableColumn id="768" name="Column760"/>
    <tableColumn id="769" name="Column761"/>
    <tableColumn id="770" name="Column762"/>
    <tableColumn id="771" name="Column763"/>
    <tableColumn id="772" name="Column764"/>
    <tableColumn id="773" name="Column765"/>
    <tableColumn id="774" name="Column766"/>
    <tableColumn id="775" name="Column767"/>
    <tableColumn id="776" name="Column768"/>
    <tableColumn id="777" name="Column769"/>
    <tableColumn id="778" name="Column770"/>
    <tableColumn id="779" name="Column771"/>
    <tableColumn id="780" name="Column772"/>
    <tableColumn id="781" name="Column773"/>
    <tableColumn id="782" name="Column774"/>
    <tableColumn id="783" name="Column775"/>
    <tableColumn id="784" name="Column776"/>
    <tableColumn id="785" name="Column777"/>
    <tableColumn id="786" name="Column778"/>
    <tableColumn id="787" name="Column779"/>
    <tableColumn id="788" name="Column780"/>
    <tableColumn id="789" name="Column781"/>
    <tableColumn id="790" name="Column782"/>
    <tableColumn id="791" name="Column783"/>
    <tableColumn id="792" name="Column784"/>
    <tableColumn id="793" name="Column785"/>
    <tableColumn id="794" name="Column786"/>
    <tableColumn id="795" name="Column787"/>
    <tableColumn id="796" name="Column788"/>
    <tableColumn id="797" name="Column789"/>
    <tableColumn id="798" name="Column790"/>
    <tableColumn id="799" name="Column791"/>
    <tableColumn id="800" name="Column792"/>
    <tableColumn id="801" name="Column793"/>
    <tableColumn id="802" name="Column794"/>
    <tableColumn id="803" name="Column795"/>
    <tableColumn id="804" name="Column796"/>
    <tableColumn id="805" name="Column797"/>
    <tableColumn id="806" name="Column798"/>
    <tableColumn id="807" name="Column799"/>
    <tableColumn id="808" name="Column800"/>
    <tableColumn id="809" name="Column801"/>
    <tableColumn id="810" name="Column802"/>
    <tableColumn id="811" name="Column803"/>
    <tableColumn id="812" name="Column804"/>
    <tableColumn id="813" name="Column805"/>
    <tableColumn id="814" name="Column806"/>
    <tableColumn id="815" name="Column807"/>
    <tableColumn id="816" name="Column808"/>
    <tableColumn id="817" name="Column809"/>
    <tableColumn id="818" name="Column810"/>
    <tableColumn id="819" name="Column811"/>
    <tableColumn id="820" name="Column812"/>
    <tableColumn id="821" name="Column813"/>
    <tableColumn id="822" name="Column814"/>
    <tableColumn id="823" name="Column815"/>
    <tableColumn id="824" name="Column816"/>
    <tableColumn id="825" name="Column817"/>
    <tableColumn id="826" name="Column818"/>
    <tableColumn id="827" name="Column819"/>
    <tableColumn id="828" name="Column820"/>
    <tableColumn id="829" name="Column821"/>
    <tableColumn id="830" name="Column822"/>
    <tableColumn id="831" name="Column823"/>
    <tableColumn id="832" name="Column824"/>
    <tableColumn id="833" name="Column825"/>
    <tableColumn id="834" name="Column826"/>
    <tableColumn id="835" name="Column827"/>
    <tableColumn id="836" name="Column828"/>
    <tableColumn id="837" name="Column829"/>
    <tableColumn id="838" name="Column830"/>
    <tableColumn id="839" name="Column831"/>
    <tableColumn id="840" name="Column832"/>
    <tableColumn id="841" name="Column833"/>
    <tableColumn id="842" name="Column834"/>
    <tableColumn id="843" name="Column835"/>
    <tableColumn id="844" name="Column836"/>
    <tableColumn id="845" name="Column837"/>
    <tableColumn id="846" name="Column838"/>
    <tableColumn id="847" name="Column839"/>
    <tableColumn id="848" name="Column840"/>
    <tableColumn id="849" name="Column841"/>
    <tableColumn id="850" name="Column842"/>
    <tableColumn id="851" name="Column843"/>
    <tableColumn id="852" name="Column844"/>
    <tableColumn id="853" name="Column845"/>
    <tableColumn id="854" name="Column846"/>
    <tableColumn id="855" name="Column847"/>
    <tableColumn id="856" name="Column848"/>
    <tableColumn id="857" name="Column849"/>
    <tableColumn id="858" name="Column850"/>
    <tableColumn id="859" name="Column851"/>
    <tableColumn id="860" name="Column852"/>
    <tableColumn id="861" name="Column853"/>
    <tableColumn id="862" name="Column854"/>
    <tableColumn id="863" name="Column855"/>
    <tableColumn id="864" name="Column856"/>
    <tableColumn id="865" name="Column857"/>
    <tableColumn id="866" name="Column858"/>
    <tableColumn id="867" name="Column859"/>
    <tableColumn id="868" name="Column860"/>
    <tableColumn id="869" name="Column861"/>
    <tableColumn id="870" name="Column862"/>
    <tableColumn id="871" name="Column863"/>
    <tableColumn id="872" name="Column864"/>
    <tableColumn id="873" name="Column865"/>
    <tableColumn id="874" name="Column866"/>
    <tableColumn id="875" name="Column867"/>
    <tableColumn id="876" name="Column868"/>
    <tableColumn id="877" name="Column869"/>
    <tableColumn id="878" name="Column870"/>
    <tableColumn id="879" name="Column871"/>
    <tableColumn id="880" name="Column872"/>
    <tableColumn id="881" name="Column873"/>
    <tableColumn id="882" name="Column874"/>
    <tableColumn id="883" name="Column875"/>
    <tableColumn id="884" name="Column876"/>
    <tableColumn id="885" name="Column877"/>
    <tableColumn id="886" name="Column878"/>
    <tableColumn id="887" name="Column879"/>
    <tableColumn id="888" name="Column880"/>
    <tableColumn id="889" name="Column881"/>
    <tableColumn id="890" name="Column882"/>
    <tableColumn id="891" name="Column883"/>
    <tableColumn id="892" name="Column884"/>
    <tableColumn id="893" name="Column885"/>
    <tableColumn id="894" name="Column886"/>
    <tableColumn id="895" name="Column887"/>
    <tableColumn id="896" name="Column888"/>
    <tableColumn id="897" name="Column889"/>
    <tableColumn id="898" name="Column890"/>
    <tableColumn id="899" name="Column891"/>
    <tableColumn id="900" name="Column892"/>
    <tableColumn id="901" name="Column893"/>
    <tableColumn id="902" name="Column894"/>
    <tableColumn id="903" name="Column895"/>
    <tableColumn id="904" name="Column896"/>
    <tableColumn id="905" name="Column897"/>
    <tableColumn id="906" name="Column898"/>
    <tableColumn id="907" name="Column899"/>
    <tableColumn id="908" name="Column900"/>
    <tableColumn id="909" name="Column901"/>
    <tableColumn id="910" name="Column902"/>
    <tableColumn id="911" name="Column903"/>
    <tableColumn id="912" name="Column904"/>
    <tableColumn id="913" name="Column905"/>
    <tableColumn id="914" name="Column906"/>
    <tableColumn id="915" name="Column907"/>
    <tableColumn id="916" name="Column908"/>
    <tableColumn id="917" name="Column909"/>
    <tableColumn id="918" name="Column910"/>
    <tableColumn id="919" name="Column911"/>
    <tableColumn id="920" name="Column912"/>
    <tableColumn id="921" name="Column913"/>
    <tableColumn id="922" name="Column914"/>
    <tableColumn id="923" name="Column915"/>
    <tableColumn id="924" name="Column916"/>
    <tableColumn id="925" name="Column917"/>
    <tableColumn id="926" name="Column918"/>
    <tableColumn id="927" name="Column919"/>
    <tableColumn id="928" name="Column920"/>
    <tableColumn id="929" name="Column921"/>
    <tableColumn id="930" name="Column922"/>
    <tableColumn id="931" name="Column923"/>
    <tableColumn id="932" name="Column924"/>
    <tableColumn id="933" name="Column925"/>
    <tableColumn id="934" name="Column926"/>
    <tableColumn id="935" name="Column927"/>
    <tableColumn id="936" name="Column928"/>
    <tableColumn id="937" name="Column929"/>
    <tableColumn id="938" name="Column930"/>
    <tableColumn id="939" name="Column931"/>
    <tableColumn id="940" name="Column932"/>
    <tableColumn id="941" name="Column933"/>
    <tableColumn id="942" name="Column934"/>
    <tableColumn id="943" name="Column935"/>
    <tableColumn id="944" name="Column936"/>
    <tableColumn id="945" name="Column937"/>
    <tableColumn id="946" name="Column938"/>
    <tableColumn id="947" name="Column939"/>
    <tableColumn id="948" name="Column940"/>
    <tableColumn id="949" name="Column941"/>
    <tableColumn id="950" name="Column942"/>
    <tableColumn id="951" name="Column943"/>
    <tableColumn id="952" name="Column944"/>
    <tableColumn id="953" name="Column945"/>
    <tableColumn id="954" name="Column946"/>
    <tableColumn id="955" name="Column947"/>
    <tableColumn id="956" name="Column948"/>
    <tableColumn id="957" name="Column949"/>
    <tableColumn id="958" name="Column950"/>
    <tableColumn id="959" name="Column951"/>
    <tableColumn id="960" name="Column952"/>
    <tableColumn id="961" name="Column953"/>
    <tableColumn id="962" name="Column954"/>
    <tableColumn id="963" name="Column955"/>
    <tableColumn id="964" name="Column956"/>
    <tableColumn id="965" name="Column957"/>
    <tableColumn id="966" name="Column958"/>
    <tableColumn id="967" name="Column959"/>
    <tableColumn id="968" name="Column960"/>
    <tableColumn id="969" name="Column961"/>
    <tableColumn id="970" name="Column962"/>
    <tableColumn id="971" name="Column963"/>
    <tableColumn id="972" name="Column964"/>
    <tableColumn id="973" name="Column965"/>
    <tableColumn id="974" name="Column966"/>
    <tableColumn id="975" name="Column967"/>
    <tableColumn id="976" name="Column968"/>
    <tableColumn id="977" name="Column969"/>
    <tableColumn id="978" name="Column970"/>
    <tableColumn id="979" name="Column971"/>
    <tableColumn id="980" name="Column972"/>
    <tableColumn id="981" name="Column973"/>
    <tableColumn id="982" name="Column974"/>
    <tableColumn id="983" name="Column975"/>
    <tableColumn id="984" name="Column976"/>
    <tableColumn id="985" name="Column977"/>
    <tableColumn id="986" name="Column978"/>
    <tableColumn id="987" name="Column979"/>
    <tableColumn id="988" name="Column980"/>
    <tableColumn id="989" name="Column981"/>
    <tableColumn id="990" name="Column982"/>
    <tableColumn id="991" name="Column983"/>
    <tableColumn id="992" name="Column984"/>
    <tableColumn id="993" name="Column985"/>
    <tableColumn id="994" name="Column986"/>
    <tableColumn id="995" name="Column987"/>
    <tableColumn id="996" name="Column988"/>
    <tableColumn id="997" name="Column989"/>
    <tableColumn id="998" name="Column990"/>
    <tableColumn id="999" name="Column991"/>
    <tableColumn id="1000" name="Column992"/>
    <tableColumn id="1001" name="Column993"/>
    <tableColumn id="1002" name="Column994"/>
    <tableColumn id="1003" name="Column995"/>
    <tableColumn id="1004" name="Column996"/>
    <tableColumn id="1005" name="Column997"/>
    <tableColumn id="1006" name="Column998"/>
    <tableColumn id="1007" name="Column999"/>
    <tableColumn id="1008" name="Column1000"/>
    <tableColumn id="1009" name="Column1001"/>
    <tableColumn id="1010" name="Column1002"/>
    <tableColumn id="1011" name="Column1003"/>
    <tableColumn id="1012" name="Column1004"/>
    <tableColumn id="1013" name="Column1005"/>
    <tableColumn id="1014" name="Column1006"/>
    <tableColumn id="1015" name="Column1007"/>
    <tableColumn id="1016" name="Column1008"/>
    <tableColumn id="1017" name="Column1009"/>
    <tableColumn id="1018" name="Column1010"/>
    <tableColumn id="1019" name="Column1011"/>
    <tableColumn id="1020" name="Column1012"/>
    <tableColumn id="1021" name="Column1013"/>
    <tableColumn id="1022" name="Column1014"/>
    <tableColumn id="1023" name="Column1015"/>
    <tableColumn id="1024" name="Column101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666"/>
  <sheetViews>
    <sheetView tabSelected="1" topLeftCell="D1" workbookViewId="0">
      <selection activeCell="I1" sqref="I1:I1048576"/>
    </sheetView>
  </sheetViews>
  <sheetFormatPr defaultRowHeight="14.25"/>
  <cols>
    <col min="1" max="1" width="25.5" style="7" customWidth="1"/>
    <col min="2" max="2" width="63.5" style="7" customWidth="1"/>
    <col min="3" max="3" width="10.75" style="7" customWidth="1"/>
    <col min="4" max="4" width="21" style="7" customWidth="1"/>
    <col min="5" max="5" width="18" style="7" customWidth="1"/>
    <col min="6" max="6" width="10.75" style="7" customWidth="1"/>
    <col min="7" max="7" width="16.875" style="21" customWidth="1"/>
    <col min="8" max="9" width="10.75" style="22" customWidth="1"/>
    <col min="10" max="10" width="15" style="21" customWidth="1"/>
    <col min="11" max="19" width="10.75" style="21" customWidth="1"/>
    <col min="20" max="1022" width="10.75" style="7" customWidth="1"/>
    <col min="1023" max="1023" width="10.75" customWidth="1"/>
    <col min="16384" max="16384" width="9" style="7"/>
  </cols>
  <sheetData>
    <row r="1" spans="1:1018" ht="25.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3" t="s">
        <v>6</v>
      </c>
      <c r="H1" s="4" t="s">
        <v>7</v>
      </c>
      <c r="I1" s="4" t="s">
        <v>9</v>
      </c>
      <c r="J1" s="4" t="s">
        <v>10</v>
      </c>
      <c r="K1" s="3" t="s">
        <v>11</v>
      </c>
      <c r="L1" s="4" t="s">
        <v>12</v>
      </c>
      <c r="M1" s="4" t="s">
        <v>13</v>
      </c>
      <c r="N1" s="4" t="s">
        <v>14</v>
      </c>
      <c r="O1" s="5" t="s">
        <v>15</v>
      </c>
      <c r="P1" s="5" t="s">
        <v>16</v>
      </c>
      <c r="Q1" s="4" t="s">
        <v>17</v>
      </c>
      <c r="R1" s="4" t="s">
        <v>18</v>
      </c>
      <c r="S1" s="4" t="s">
        <v>19</v>
      </c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</row>
    <row r="2" spans="1:1018">
      <c r="A2" s="8" t="s">
        <v>20</v>
      </c>
      <c r="B2" s="8" t="s">
        <v>21</v>
      </c>
      <c r="C2" s="9" t="s">
        <v>22</v>
      </c>
      <c r="D2" s="9" t="s">
        <v>22</v>
      </c>
      <c r="E2" s="9" t="s">
        <v>22</v>
      </c>
      <c r="F2" s="8" t="s">
        <v>23</v>
      </c>
      <c r="G2" s="10">
        <v>0</v>
      </c>
      <c r="H2" s="11" t="s">
        <v>22</v>
      </c>
      <c r="I2" s="11" t="s">
        <v>22</v>
      </c>
      <c r="J2" s="12" t="s">
        <v>22</v>
      </c>
      <c r="K2" s="13">
        <v>0</v>
      </c>
      <c r="L2" s="14" t="s">
        <v>22</v>
      </c>
      <c r="M2" s="14" t="s">
        <v>22</v>
      </c>
      <c r="N2" s="14" t="s">
        <v>22</v>
      </c>
      <c r="O2" s="14" t="s">
        <v>22</v>
      </c>
      <c r="P2" s="14" t="s">
        <v>22</v>
      </c>
      <c r="Q2" s="14" t="s">
        <v>22</v>
      </c>
      <c r="R2" s="14" t="s">
        <v>22</v>
      </c>
      <c r="S2" s="14" t="s">
        <v>22</v>
      </c>
    </row>
    <row r="3" spans="1:1018">
      <c r="A3" s="8" t="s">
        <v>24</v>
      </c>
      <c r="B3" s="8" t="s">
        <v>25</v>
      </c>
      <c r="C3" s="9" t="s">
        <v>26</v>
      </c>
      <c r="D3" s="9" t="s">
        <v>26</v>
      </c>
      <c r="E3" s="9" t="s">
        <v>26</v>
      </c>
      <c r="F3" s="8" t="s">
        <v>23</v>
      </c>
      <c r="G3" s="10"/>
      <c r="H3" s="11"/>
      <c r="I3" s="11"/>
      <c r="J3" s="12" t="s">
        <v>27</v>
      </c>
      <c r="K3" s="13"/>
      <c r="L3" s="14"/>
      <c r="M3" s="14"/>
      <c r="N3" s="14"/>
      <c r="O3" s="14"/>
      <c r="P3" s="14"/>
      <c r="Q3" s="14"/>
      <c r="R3" s="14"/>
      <c r="S3" s="14"/>
    </row>
    <row r="4" spans="1:1018">
      <c r="A4" s="8" t="s">
        <v>28</v>
      </c>
      <c r="B4" s="8" t="s">
        <v>29</v>
      </c>
      <c r="C4" s="9" t="s">
        <v>26</v>
      </c>
      <c r="D4" s="9" t="s">
        <v>26</v>
      </c>
      <c r="E4" s="9" t="s">
        <v>26</v>
      </c>
      <c r="F4" s="8" t="s">
        <v>23</v>
      </c>
      <c r="G4" s="10"/>
      <c r="H4" s="11"/>
      <c r="I4" s="11"/>
      <c r="J4" s="12" t="s">
        <v>27</v>
      </c>
      <c r="K4" s="13"/>
      <c r="L4" s="14"/>
      <c r="M4" s="14"/>
      <c r="N4" s="14"/>
      <c r="O4" s="14"/>
      <c r="P4" s="14"/>
      <c r="Q4" s="14"/>
      <c r="R4" s="14"/>
      <c r="S4" s="14"/>
    </row>
    <row r="5" spans="1:1018">
      <c r="A5" s="8" t="s">
        <v>30</v>
      </c>
      <c r="B5" s="8" t="s">
        <v>31</v>
      </c>
      <c r="C5" s="9" t="s">
        <v>26</v>
      </c>
      <c r="D5" s="9" t="s">
        <v>26</v>
      </c>
      <c r="E5" s="9" t="s">
        <v>26</v>
      </c>
      <c r="F5" s="8" t="s">
        <v>23</v>
      </c>
      <c r="G5" s="10"/>
      <c r="H5" s="11"/>
      <c r="I5" s="11"/>
      <c r="J5" s="12" t="s">
        <v>27</v>
      </c>
      <c r="K5" s="13"/>
      <c r="L5" s="14"/>
      <c r="M5" s="14"/>
      <c r="N5" s="14"/>
      <c r="O5" s="14"/>
      <c r="P5" s="14"/>
      <c r="Q5" s="14"/>
      <c r="R5" s="14"/>
      <c r="S5" s="14"/>
    </row>
    <row r="6" spans="1:1018">
      <c r="A6" s="8" t="s">
        <v>32</v>
      </c>
      <c r="B6" s="8" t="s">
        <v>33</v>
      </c>
      <c r="C6" s="9" t="s">
        <v>26</v>
      </c>
      <c r="D6" s="9" t="s">
        <v>26</v>
      </c>
      <c r="E6" s="9" t="s">
        <v>26</v>
      </c>
      <c r="F6" s="8" t="s">
        <v>23</v>
      </c>
      <c r="G6" s="10"/>
      <c r="H6" s="11"/>
      <c r="I6" s="11"/>
      <c r="J6" s="12" t="s">
        <v>27</v>
      </c>
      <c r="K6" s="13"/>
      <c r="L6" s="14"/>
      <c r="M6" s="14"/>
      <c r="N6" s="14"/>
      <c r="O6" s="14"/>
      <c r="P6" s="14"/>
      <c r="Q6" s="14"/>
      <c r="R6" s="14"/>
      <c r="S6" s="14"/>
    </row>
    <row r="7" spans="1:1018">
      <c r="A7" s="8" t="s">
        <v>34</v>
      </c>
      <c r="B7" s="8" t="s">
        <v>35</v>
      </c>
      <c r="C7" s="9" t="s">
        <v>26</v>
      </c>
      <c r="D7" s="9" t="s">
        <v>26</v>
      </c>
      <c r="E7" s="9" t="s">
        <v>26</v>
      </c>
      <c r="F7" s="8" t="s">
        <v>23</v>
      </c>
      <c r="G7" s="10"/>
      <c r="H7" s="11"/>
      <c r="I7" s="11"/>
      <c r="J7" s="12" t="s">
        <v>27</v>
      </c>
      <c r="K7" s="13"/>
      <c r="L7" s="14"/>
      <c r="M7" s="14"/>
      <c r="N7" s="14"/>
      <c r="O7" s="14"/>
      <c r="P7" s="14"/>
      <c r="Q7" s="14"/>
      <c r="R7" s="14"/>
      <c r="S7" s="14"/>
    </row>
    <row r="8" spans="1:1018">
      <c r="A8" s="8" t="s">
        <v>36</v>
      </c>
      <c r="B8" s="8" t="s">
        <v>37</v>
      </c>
      <c r="C8" s="9" t="s">
        <v>26</v>
      </c>
      <c r="D8" s="9" t="s">
        <v>26</v>
      </c>
      <c r="E8" s="9" t="s">
        <v>26</v>
      </c>
      <c r="F8" s="8" t="s">
        <v>23</v>
      </c>
      <c r="G8" s="10"/>
      <c r="H8" s="11"/>
      <c r="I8" s="11"/>
      <c r="J8" s="12" t="s">
        <v>27</v>
      </c>
      <c r="K8" s="13"/>
      <c r="L8" s="14"/>
      <c r="M8" s="14"/>
      <c r="N8" s="14"/>
      <c r="O8" s="14"/>
      <c r="P8" s="14"/>
      <c r="Q8" s="14"/>
      <c r="R8" s="14"/>
      <c r="S8" s="14"/>
    </row>
    <row r="9" spans="1:1018">
      <c r="A9" s="8" t="s">
        <v>38</v>
      </c>
      <c r="B9" s="8" t="s">
        <v>39</v>
      </c>
      <c r="C9" s="9" t="s">
        <v>26</v>
      </c>
      <c r="D9" s="9" t="s">
        <v>26</v>
      </c>
      <c r="E9" s="9" t="s">
        <v>26</v>
      </c>
      <c r="F9" s="8" t="s">
        <v>23</v>
      </c>
      <c r="G9" s="10"/>
      <c r="H9" s="11"/>
      <c r="I9" s="11"/>
      <c r="J9" s="12" t="s">
        <v>27</v>
      </c>
      <c r="K9" s="13"/>
      <c r="L9" s="14"/>
      <c r="M9" s="14"/>
      <c r="N9" s="14"/>
      <c r="O9" s="14"/>
      <c r="P9" s="14"/>
      <c r="Q9" s="14"/>
      <c r="R9" s="14"/>
      <c r="S9" s="14"/>
    </row>
    <row r="10" spans="1:1018">
      <c r="A10" s="8" t="s">
        <v>40</v>
      </c>
      <c r="B10" s="8" t="s">
        <v>41</v>
      </c>
      <c r="C10" s="9" t="s">
        <v>26</v>
      </c>
      <c r="D10" s="9" t="s">
        <v>26</v>
      </c>
      <c r="E10" s="9" t="s">
        <v>26</v>
      </c>
      <c r="F10" s="8" t="s">
        <v>23</v>
      </c>
      <c r="G10" s="10"/>
      <c r="H10" s="11"/>
      <c r="I10" s="11"/>
      <c r="J10" s="12" t="s">
        <v>27</v>
      </c>
      <c r="K10" s="13"/>
      <c r="L10" s="14"/>
      <c r="M10" s="14"/>
      <c r="N10" s="14"/>
      <c r="O10" s="14"/>
      <c r="P10" s="14"/>
      <c r="Q10" s="14"/>
      <c r="R10" s="14"/>
      <c r="S10" s="14"/>
    </row>
    <row r="11" spans="1:1018">
      <c r="A11" s="8" t="s">
        <v>42</v>
      </c>
      <c r="B11" s="8" t="s">
        <v>43</v>
      </c>
      <c r="C11" s="9" t="s">
        <v>26</v>
      </c>
      <c r="D11" s="9" t="s">
        <v>26</v>
      </c>
      <c r="E11" s="9" t="s">
        <v>26</v>
      </c>
      <c r="F11" s="8" t="s">
        <v>23</v>
      </c>
      <c r="G11" s="10"/>
      <c r="H11" s="11"/>
      <c r="I11" s="11"/>
      <c r="J11" s="12" t="s">
        <v>27</v>
      </c>
      <c r="K11" s="13"/>
      <c r="L11" s="14"/>
      <c r="M11" s="14"/>
      <c r="N11" s="14"/>
      <c r="O11" s="14"/>
      <c r="P11" s="14"/>
      <c r="Q11" s="14"/>
      <c r="R11" s="14"/>
      <c r="S11" s="14"/>
    </row>
    <row r="12" spans="1:1018">
      <c r="A12" s="8" t="s">
        <v>44</v>
      </c>
      <c r="B12" s="8" t="s">
        <v>45</v>
      </c>
      <c r="C12" s="9" t="s">
        <v>26</v>
      </c>
      <c r="D12" s="9" t="s">
        <v>26</v>
      </c>
      <c r="E12" s="9" t="s">
        <v>26</v>
      </c>
      <c r="F12" s="8" t="s">
        <v>23</v>
      </c>
      <c r="G12" s="10"/>
      <c r="H12" s="11"/>
      <c r="I12" s="11"/>
      <c r="J12" s="12" t="s">
        <v>27</v>
      </c>
      <c r="K12" s="13"/>
      <c r="L12" s="14"/>
      <c r="M12" s="14"/>
      <c r="N12" s="14"/>
      <c r="O12" s="14"/>
      <c r="P12" s="14"/>
      <c r="Q12" s="14"/>
      <c r="R12" s="14"/>
      <c r="S12" s="14"/>
    </row>
    <row r="13" spans="1:1018">
      <c r="A13" s="8" t="s">
        <v>46</v>
      </c>
      <c r="B13" s="8" t="s">
        <v>47</v>
      </c>
      <c r="C13" s="9" t="s">
        <v>26</v>
      </c>
      <c r="D13" s="9" t="s">
        <v>26</v>
      </c>
      <c r="E13" s="9" t="s">
        <v>26</v>
      </c>
      <c r="F13" s="8" t="s">
        <v>23</v>
      </c>
      <c r="G13" s="10"/>
      <c r="H13" s="11"/>
      <c r="I13" s="11"/>
      <c r="J13" s="12" t="s">
        <v>27</v>
      </c>
      <c r="K13" s="13"/>
      <c r="L13" s="14"/>
      <c r="M13" s="14"/>
      <c r="N13" s="14"/>
      <c r="O13" s="14"/>
      <c r="P13" s="14"/>
      <c r="Q13" s="14"/>
      <c r="R13" s="14"/>
      <c r="S13" s="14"/>
    </row>
    <row r="14" spans="1:1018">
      <c r="A14" s="8" t="s">
        <v>48</v>
      </c>
      <c r="B14" s="8" t="s">
        <v>49</v>
      </c>
      <c r="C14" s="9" t="s">
        <v>26</v>
      </c>
      <c r="D14" s="9" t="s">
        <v>26</v>
      </c>
      <c r="E14" s="9" t="s">
        <v>26</v>
      </c>
      <c r="F14" s="8" t="s">
        <v>23</v>
      </c>
      <c r="G14" s="10"/>
      <c r="H14" s="11"/>
      <c r="I14" s="11"/>
      <c r="J14" s="12" t="s">
        <v>27</v>
      </c>
      <c r="K14" s="13"/>
      <c r="L14" s="14"/>
      <c r="M14" s="14"/>
      <c r="N14" s="14"/>
      <c r="O14" s="14"/>
      <c r="P14" s="14"/>
      <c r="Q14" s="14"/>
      <c r="R14" s="14"/>
      <c r="S14" s="14"/>
    </row>
    <row r="15" spans="1:1018">
      <c r="A15" s="8" t="s">
        <v>50</v>
      </c>
      <c r="B15" s="8" t="s">
        <v>51</v>
      </c>
      <c r="C15" s="9" t="s">
        <v>26</v>
      </c>
      <c r="D15" s="9" t="s">
        <v>26</v>
      </c>
      <c r="E15" s="9" t="s">
        <v>26</v>
      </c>
      <c r="F15" s="8" t="s">
        <v>23</v>
      </c>
      <c r="G15" s="10"/>
      <c r="H15" s="11"/>
      <c r="I15" s="11"/>
      <c r="J15" s="12" t="s">
        <v>27</v>
      </c>
      <c r="K15" s="13"/>
      <c r="L15" s="14"/>
      <c r="M15" s="14"/>
      <c r="N15" s="14"/>
      <c r="O15" s="14"/>
      <c r="P15" s="14"/>
      <c r="Q15" s="14"/>
      <c r="R15" s="14"/>
      <c r="S15" s="14"/>
    </row>
    <row r="16" spans="1:1018">
      <c r="A16" s="8" t="s">
        <v>52</v>
      </c>
      <c r="B16" s="8" t="s">
        <v>53</v>
      </c>
      <c r="C16" s="9" t="s">
        <v>26</v>
      </c>
      <c r="D16" s="9" t="s">
        <v>26</v>
      </c>
      <c r="E16" s="9" t="s">
        <v>26</v>
      </c>
      <c r="F16" s="8" t="s">
        <v>23</v>
      </c>
      <c r="G16" s="10"/>
      <c r="H16" s="11"/>
      <c r="I16" s="11"/>
      <c r="J16" s="12" t="s">
        <v>27</v>
      </c>
      <c r="K16" s="13"/>
      <c r="L16" s="14"/>
      <c r="M16" s="14"/>
      <c r="N16" s="14"/>
      <c r="O16" s="14"/>
      <c r="P16" s="14"/>
      <c r="Q16" s="14"/>
      <c r="R16" s="14"/>
      <c r="S16" s="14"/>
    </row>
    <row r="17" spans="1:19">
      <c r="A17" s="8" t="s">
        <v>54</v>
      </c>
      <c r="B17" s="8" t="s">
        <v>55</v>
      </c>
      <c r="C17" s="9" t="s">
        <v>26</v>
      </c>
      <c r="D17" s="9" t="s">
        <v>26</v>
      </c>
      <c r="E17" s="9" t="s">
        <v>26</v>
      </c>
      <c r="F17" s="8" t="s">
        <v>23</v>
      </c>
      <c r="G17" s="10"/>
      <c r="H17" s="11"/>
      <c r="I17" s="11"/>
      <c r="J17" s="12" t="s">
        <v>27</v>
      </c>
      <c r="K17" s="13"/>
      <c r="L17" s="14"/>
      <c r="M17" s="14"/>
      <c r="N17" s="14"/>
      <c r="O17" s="14"/>
      <c r="P17" s="14"/>
      <c r="Q17" s="14"/>
      <c r="R17" s="14"/>
      <c r="S17" s="14"/>
    </row>
    <row r="18" spans="1:19">
      <c r="A18" s="8" t="s">
        <v>56</v>
      </c>
      <c r="B18" s="8" t="s">
        <v>57</v>
      </c>
      <c r="C18" s="9" t="s">
        <v>26</v>
      </c>
      <c r="D18" s="9" t="s">
        <v>26</v>
      </c>
      <c r="E18" s="9" t="s">
        <v>26</v>
      </c>
      <c r="F18" s="8" t="s">
        <v>23</v>
      </c>
      <c r="G18" s="10"/>
      <c r="H18" s="11"/>
      <c r="I18" s="11"/>
      <c r="J18" s="12" t="s">
        <v>27</v>
      </c>
      <c r="K18" s="13"/>
      <c r="L18" s="14"/>
      <c r="M18" s="14"/>
      <c r="N18" s="14"/>
      <c r="O18" s="14"/>
      <c r="P18" s="14"/>
      <c r="Q18" s="14"/>
      <c r="R18" s="14"/>
      <c r="S18" s="14"/>
    </row>
    <row r="19" spans="1:19">
      <c r="A19" s="8" t="s">
        <v>58</v>
      </c>
      <c r="B19" s="8" t="s">
        <v>59</v>
      </c>
      <c r="C19" s="9" t="s">
        <v>26</v>
      </c>
      <c r="D19" s="9" t="s">
        <v>26</v>
      </c>
      <c r="E19" s="9" t="s">
        <v>26</v>
      </c>
      <c r="F19" s="8" t="s">
        <v>23</v>
      </c>
      <c r="G19" s="10"/>
      <c r="H19" s="11"/>
      <c r="I19" s="11"/>
      <c r="J19" s="12" t="s">
        <v>27</v>
      </c>
      <c r="K19" s="13"/>
      <c r="L19" s="14"/>
      <c r="M19" s="14"/>
      <c r="N19" s="14"/>
      <c r="O19" s="14"/>
      <c r="P19" s="14"/>
      <c r="Q19" s="14"/>
      <c r="R19" s="14"/>
      <c r="S19" s="14"/>
    </row>
    <row r="20" spans="1:19">
      <c r="A20" s="8" t="s">
        <v>60</v>
      </c>
      <c r="B20" s="8" t="s">
        <v>61</v>
      </c>
      <c r="C20" s="9" t="s">
        <v>26</v>
      </c>
      <c r="D20" s="9" t="s">
        <v>26</v>
      </c>
      <c r="E20" s="9" t="s">
        <v>26</v>
      </c>
      <c r="F20" s="8" t="s">
        <v>23</v>
      </c>
      <c r="G20" s="10"/>
      <c r="H20" s="11"/>
      <c r="I20" s="11"/>
      <c r="J20" s="12" t="s">
        <v>27</v>
      </c>
      <c r="K20" s="13"/>
      <c r="L20" s="14"/>
      <c r="M20" s="14"/>
      <c r="N20" s="14"/>
      <c r="O20" s="14"/>
      <c r="P20" s="14"/>
      <c r="Q20" s="14"/>
      <c r="R20" s="14"/>
      <c r="S20" s="14"/>
    </row>
    <row r="21" spans="1:19">
      <c r="A21" s="8" t="s">
        <v>62</v>
      </c>
      <c r="B21" s="8" t="s">
        <v>63</v>
      </c>
      <c r="C21" s="9" t="s">
        <v>26</v>
      </c>
      <c r="D21" s="9" t="s">
        <v>26</v>
      </c>
      <c r="E21" s="9" t="s">
        <v>26</v>
      </c>
      <c r="F21" s="8" t="s">
        <v>23</v>
      </c>
      <c r="G21" s="10"/>
      <c r="H21" s="11"/>
      <c r="I21" s="11"/>
      <c r="J21" s="12" t="s">
        <v>27</v>
      </c>
      <c r="K21" s="13"/>
      <c r="L21" s="14"/>
      <c r="M21" s="14"/>
      <c r="N21" s="14"/>
      <c r="O21" s="14"/>
      <c r="P21" s="14"/>
      <c r="Q21" s="14"/>
      <c r="R21" s="14"/>
      <c r="S21" s="14"/>
    </row>
    <row r="22" spans="1:19">
      <c r="A22" s="8" t="s">
        <v>64</v>
      </c>
      <c r="B22" s="8" t="s">
        <v>65</v>
      </c>
      <c r="C22" s="9" t="s">
        <v>26</v>
      </c>
      <c r="D22" s="9" t="s">
        <v>26</v>
      </c>
      <c r="E22" s="9" t="s">
        <v>26</v>
      </c>
      <c r="F22" s="8" t="s">
        <v>23</v>
      </c>
      <c r="G22" s="10"/>
      <c r="H22" s="11"/>
      <c r="I22" s="11"/>
      <c r="J22" s="12" t="s">
        <v>27</v>
      </c>
      <c r="K22" s="13"/>
      <c r="L22" s="14"/>
      <c r="M22" s="14"/>
      <c r="N22" s="14"/>
      <c r="O22" s="14"/>
      <c r="P22" s="14"/>
      <c r="Q22" s="14"/>
      <c r="R22" s="14"/>
      <c r="S22" s="14"/>
    </row>
    <row r="23" spans="1:19">
      <c r="A23" s="8" t="s">
        <v>66</v>
      </c>
      <c r="B23" s="8" t="s">
        <v>67</v>
      </c>
      <c r="C23" s="9" t="s">
        <v>26</v>
      </c>
      <c r="D23" s="9" t="s">
        <v>26</v>
      </c>
      <c r="E23" s="9" t="s">
        <v>26</v>
      </c>
      <c r="F23" s="8" t="s">
        <v>23</v>
      </c>
      <c r="G23" s="10"/>
      <c r="H23" s="11"/>
      <c r="I23" s="11"/>
      <c r="J23" s="12" t="s">
        <v>27</v>
      </c>
      <c r="K23" s="13"/>
      <c r="L23" s="14"/>
      <c r="M23" s="14"/>
      <c r="N23" s="14"/>
      <c r="O23" s="14"/>
      <c r="P23" s="14"/>
      <c r="Q23" s="14"/>
      <c r="R23" s="14"/>
      <c r="S23" s="14"/>
    </row>
    <row r="24" spans="1:19">
      <c r="A24" s="8" t="s">
        <v>68</v>
      </c>
      <c r="B24" s="8" t="s">
        <v>69</v>
      </c>
      <c r="C24" s="9" t="s">
        <v>26</v>
      </c>
      <c r="D24" s="9" t="s">
        <v>26</v>
      </c>
      <c r="E24" s="9" t="s">
        <v>26</v>
      </c>
      <c r="F24" s="8" t="s">
        <v>23</v>
      </c>
      <c r="G24" s="10"/>
      <c r="H24" s="11"/>
      <c r="I24" s="11"/>
      <c r="J24" s="12" t="s">
        <v>27</v>
      </c>
      <c r="K24" s="13"/>
      <c r="L24" s="14"/>
      <c r="M24" s="14"/>
      <c r="N24" s="14"/>
      <c r="O24" s="14"/>
      <c r="P24" s="14"/>
      <c r="Q24" s="14"/>
      <c r="R24" s="14"/>
      <c r="S24" s="14"/>
    </row>
    <row r="25" spans="1:19">
      <c r="A25" s="8" t="s">
        <v>70</v>
      </c>
      <c r="B25" s="8" t="s">
        <v>71</v>
      </c>
      <c r="C25" s="9" t="s">
        <v>26</v>
      </c>
      <c r="D25" s="9" t="s">
        <v>26</v>
      </c>
      <c r="E25" s="9" t="s">
        <v>26</v>
      </c>
      <c r="F25" s="8" t="s">
        <v>23</v>
      </c>
      <c r="G25" s="10"/>
      <c r="H25" s="11"/>
      <c r="I25" s="11"/>
      <c r="J25" s="12" t="s">
        <v>27</v>
      </c>
      <c r="K25" s="13"/>
      <c r="L25" s="14"/>
      <c r="M25" s="14"/>
      <c r="N25" s="14"/>
      <c r="O25" s="14"/>
      <c r="P25" s="14"/>
      <c r="Q25" s="14"/>
      <c r="R25" s="14"/>
      <c r="S25" s="14"/>
    </row>
    <row r="26" spans="1:19">
      <c r="A26" s="8" t="s">
        <v>72</v>
      </c>
      <c r="B26" s="8" t="s">
        <v>73</v>
      </c>
      <c r="C26" s="9" t="s">
        <v>26</v>
      </c>
      <c r="D26" s="9" t="s">
        <v>26</v>
      </c>
      <c r="E26" s="9" t="s">
        <v>26</v>
      </c>
      <c r="F26" s="8" t="s">
        <v>23</v>
      </c>
      <c r="G26" s="10"/>
      <c r="H26" s="11"/>
      <c r="I26" s="11"/>
      <c r="J26" s="12" t="s">
        <v>27</v>
      </c>
      <c r="K26" s="13"/>
      <c r="L26" s="14"/>
      <c r="M26" s="14"/>
      <c r="N26" s="14"/>
      <c r="O26" s="14"/>
      <c r="P26" s="14"/>
      <c r="Q26" s="14"/>
      <c r="R26" s="14"/>
      <c r="S26" s="14"/>
    </row>
    <row r="27" spans="1:19">
      <c r="A27" s="8" t="s">
        <v>74</v>
      </c>
      <c r="B27" s="8" t="s">
        <v>75</v>
      </c>
      <c r="C27" s="9" t="s">
        <v>26</v>
      </c>
      <c r="D27" s="9" t="s">
        <v>26</v>
      </c>
      <c r="E27" s="9" t="s">
        <v>26</v>
      </c>
      <c r="F27" s="8" t="s">
        <v>23</v>
      </c>
      <c r="G27" s="10"/>
      <c r="H27" s="11"/>
      <c r="I27" s="11"/>
      <c r="J27" s="12" t="s">
        <v>27</v>
      </c>
      <c r="K27" s="13"/>
      <c r="L27" s="14"/>
      <c r="M27" s="14"/>
      <c r="N27" s="14"/>
      <c r="O27" s="14"/>
      <c r="P27" s="14"/>
      <c r="Q27" s="14"/>
      <c r="R27" s="14"/>
      <c r="S27" s="14"/>
    </row>
    <row r="28" spans="1:19">
      <c r="A28" s="8" t="s">
        <v>76</v>
      </c>
      <c r="B28" s="8" t="s">
        <v>77</v>
      </c>
      <c r="C28" s="9" t="s">
        <v>26</v>
      </c>
      <c r="D28" s="9" t="s">
        <v>26</v>
      </c>
      <c r="E28" s="9" t="s">
        <v>26</v>
      </c>
      <c r="F28" s="8" t="s">
        <v>23</v>
      </c>
      <c r="G28" s="10"/>
      <c r="H28" s="11"/>
      <c r="I28" s="11"/>
      <c r="J28" s="12" t="s">
        <v>27</v>
      </c>
      <c r="K28" s="13"/>
      <c r="L28" s="14"/>
      <c r="M28" s="14"/>
      <c r="N28" s="14"/>
      <c r="O28" s="14"/>
      <c r="P28" s="14"/>
      <c r="Q28" s="14"/>
      <c r="R28" s="14"/>
      <c r="S28" s="14"/>
    </row>
    <row r="29" spans="1:19">
      <c r="A29" s="8" t="s">
        <v>78</v>
      </c>
      <c r="B29" s="8" t="s">
        <v>79</v>
      </c>
      <c r="C29" s="9" t="s">
        <v>26</v>
      </c>
      <c r="D29" s="9" t="s">
        <v>26</v>
      </c>
      <c r="E29" s="9" t="s">
        <v>26</v>
      </c>
      <c r="F29" s="8" t="s">
        <v>23</v>
      </c>
      <c r="G29" s="10"/>
      <c r="H29" s="11"/>
      <c r="I29" s="11"/>
      <c r="J29" s="12" t="s">
        <v>27</v>
      </c>
      <c r="K29" s="13"/>
      <c r="L29" s="14"/>
      <c r="M29" s="14"/>
      <c r="N29" s="14"/>
      <c r="O29" s="14"/>
      <c r="P29" s="14"/>
      <c r="Q29" s="14"/>
      <c r="R29" s="14"/>
      <c r="S29" s="14"/>
    </row>
    <row r="30" spans="1:19">
      <c r="A30" s="8" t="s">
        <v>80</v>
      </c>
      <c r="B30" s="8" t="s">
        <v>80</v>
      </c>
      <c r="C30" s="9" t="s">
        <v>26</v>
      </c>
      <c r="D30" s="9" t="s">
        <v>26</v>
      </c>
      <c r="E30" s="9" t="s">
        <v>26</v>
      </c>
      <c r="F30" s="8" t="s">
        <v>23</v>
      </c>
      <c r="G30" s="10"/>
      <c r="H30" s="11"/>
      <c r="I30" s="11"/>
      <c r="J30" s="12" t="s">
        <v>27</v>
      </c>
      <c r="K30" s="13"/>
      <c r="L30" s="14"/>
      <c r="M30" s="14"/>
      <c r="N30" s="14"/>
      <c r="O30" s="14"/>
      <c r="P30" s="14"/>
      <c r="Q30" s="14"/>
      <c r="R30" s="14"/>
      <c r="S30" s="14"/>
    </row>
    <row r="31" spans="1:19">
      <c r="A31" s="8" t="s">
        <v>80</v>
      </c>
      <c r="B31" s="8" t="s">
        <v>81</v>
      </c>
      <c r="C31" s="9" t="s">
        <v>26</v>
      </c>
      <c r="D31" s="9" t="s">
        <v>26</v>
      </c>
      <c r="E31" s="9" t="s">
        <v>26</v>
      </c>
      <c r="F31" s="8" t="s">
        <v>23</v>
      </c>
      <c r="G31" s="10"/>
      <c r="H31" s="11"/>
      <c r="I31" s="11"/>
      <c r="J31" s="12" t="s">
        <v>27</v>
      </c>
      <c r="K31" s="13"/>
      <c r="L31" s="14"/>
      <c r="M31" s="14"/>
      <c r="N31" s="14"/>
      <c r="O31" s="14"/>
      <c r="P31" s="14"/>
      <c r="Q31" s="14"/>
      <c r="R31" s="14"/>
      <c r="S31" s="14"/>
    </row>
    <row r="32" spans="1:19">
      <c r="A32" s="8" t="s">
        <v>82</v>
      </c>
      <c r="B32" s="8" t="s">
        <v>83</v>
      </c>
      <c r="C32" s="9" t="s">
        <v>26</v>
      </c>
      <c r="D32" s="9" t="s">
        <v>26</v>
      </c>
      <c r="E32" s="9" t="s">
        <v>26</v>
      </c>
      <c r="F32" s="8" t="s">
        <v>23</v>
      </c>
      <c r="G32" s="10"/>
      <c r="H32" s="11"/>
      <c r="I32" s="11"/>
      <c r="J32" s="12" t="s">
        <v>27</v>
      </c>
      <c r="K32" s="13"/>
      <c r="L32" s="14"/>
      <c r="M32" s="14"/>
      <c r="N32" s="14"/>
      <c r="O32" s="14"/>
      <c r="P32" s="14"/>
      <c r="Q32" s="14"/>
      <c r="R32" s="14"/>
      <c r="S32" s="14"/>
    </row>
    <row r="33" spans="1:19">
      <c r="A33" s="8" t="s">
        <v>84</v>
      </c>
      <c r="B33" s="8" t="s">
        <v>85</v>
      </c>
      <c r="C33" s="9" t="s">
        <v>26</v>
      </c>
      <c r="D33" s="9" t="s">
        <v>26</v>
      </c>
      <c r="E33" s="9" t="s">
        <v>26</v>
      </c>
      <c r="F33" s="8" t="s">
        <v>23</v>
      </c>
      <c r="G33" s="10"/>
      <c r="H33" s="11"/>
      <c r="I33" s="11"/>
      <c r="J33" s="12" t="s">
        <v>27</v>
      </c>
      <c r="K33" s="13"/>
      <c r="L33" s="14"/>
      <c r="M33" s="14"/>
      <c r="N33" s="14"/>
      <c r="O33" s="14"/>
      <c r="P33" s="14"/>
      <c r="Q33" s="14"/>
      <c r="R33" s="14"/>
      <c r="S33" s="14"/>
    </row>
    <row r="34" spans="1:19">
      <c r="A34" s="8" t="s">
        <v>86</v>
      </c>
      <c r="B34" s="8" t="s">
        <v>87</v>
      </c>
      <c r="C34" s="9" t="s">
        <v>26</v>
      </c>
      <c r="D34" s="9" t="s">
        <v>26</v>
      </c>
      <c r="E34" s="9" t="s">
        <v>26</v>
      </c>
      <c r="F34" s="8" t="s">
        <v>23</v>
      </c>
      <c r="G34" s="10"/>
      <c r="H34" s="11"/>
      <c r="I34" s="11"/>
      <c r="J34" s="12" t="s">
        <v>27</v>
      </c>
      <c r="K34" s="13"/>
      <c r="L34" s="14"/>
      <c r="M34" s="14"/>
      <c r="N34" s="14"/>
      <c r="O34" s="14"/>
      <c r="P34" s="14"/>
      <c r="Q34" s="14"/>
      <c r="R34" s="14"/>
      <c r="S34" s="14"/>
    </row>
    <row r="35" spans="1:19">
      <c r="A35" s="8" t="s">
        <v>88</v>
      </c>
      <c r="B35" s="8" t="s">
        <v>89</v>
      </c>
      <c r="C35" s="9" t="s">
        <v>26</v>
      </c>
      <c r="D35" s="9" t="s">
        <v>26</v>
      </c>
      <c r="E35" s="9" t="s">
        <v>26</v>
      </c>
      <c r="F35" s="8" t="s">
        <v>23</v>
      </c>
      <c r="G35" s="10"/>
      <c r="H35" s="11"/>
      <c r="I35" s="11"/>
      <c r="J35" s="12" t="s">
        <v>27</v>
      </c>
      <c r="K35" s="13"/>
      <c r="L35" s="14"/>
      <c r="M35" s="14"/>
      <c r="N35" s="14"/>
      <c r="O35" s="14"/>
      <c r="P35" s="14"/>
      <c r="Q35" s="14"/>
      <c r="R35" s="14"/>
      <c r="S35" s="14"/>
    </row>
    <row r="36" spans="1:19">
      <c r="A36" s="8" t="s">
        <v>90</v>
      </c>
      <c r="B36" s="8" t="s">
        <v>91</v>
      </c>
      <c r="C36" s="9" t="s">
        <v>26</v>
      </c>
      <c r="D36" s="9" t="s">
        <v>26</v>
      </c>
      <c r="E36" s="9" t="s">
        <v>26</v>
      </c>
      <c r="F36" s="8" t="s">
        <v>23</v>
      </c>
      <c r="G36" s="10"/>
      <c r="H36" s="11"/>
      <c r="I36" s="11"/>
      <c r="J36" s="12" t="s">
        <v>27</v>
      </c>
      <c r="K36" s="13"/>
      <c r="L36" s="14"/>
      <c r="M36" s="14"/>
      <c r="N36" s="14"/>
      <c r="O36" s="14"/>
      <c r="P36" s="14"/>
      <c r="Q36" s="14"/>
      <c r="R36" s="14"/>
      <c r="S36" s="14"/>
    </row>
    <row r="37" spans="1:19">
      <c r="A37" s="8" t="s">
        <v>92</v>
      </c>
      <c r="B37" s="8" t="s">
        <v>93</v>
      </c>
      <c r="C37" s="9" t="s">
        <v>26</v>
      </c>
      <c r="D37" s="9" t="s">
        <v>26</v>
      </c>
      <c r="E37" s="9" t="s">
        <v>26</v>
      </c>
      <c r="F37" s="8" t="s">
        <v>23</v>
      </c>
      <c r="G37" s="10"/>
      <c r="H37" s="11"/>
      <c r="I37" s="11"/>
      <c r="J37" s="12" t="s">
        <v>27</v>
      </c>
      <c r="K37" s="13"/>
      <c r="L37" s="14"/>
      <c r="M37" s="14"/>
      <c r="N37" s="14"/>
      <c r="O37" s="14"/>
      <c r="P37" s="14"/>
      <c r="Q37" s="14"/>
      <c r="R37" s="14"/>
      <c r="S37" s="14"/>
    </row>
    <row r="38" spans="1:19">
      <c r="A38" s="8" t="s">
        <v>94</v>
      </c>
      <c r="B38" s="8" t="s">
        <v>95</v>
      </c>
      <c r="C38" s="9" t="s">
        <v>26</v>
      </c>
      <c r="D38" s="9" t="s">
        <v>26</v>
      </c>
      <c r="E38" s="9" t="s">
        <v>26</v>
      </c>
      <c r="F38" s="8" t="s">
        <v>23</v>
      </c>
      <c r="G38" s="10"/>
      <c r="H38" s="11"/>
      <c r="I38" s="11"/>
      <c r="J38" s="12" t="s">
        <v>27</v>
      </c>
      <c r="K38" s="13"/>
      <c r="L38" s="14"/>
      <c r="M38" s="14"/>
      <c r="N38" s="14"/>
      <c r="O38" s="14"/>
      <c r="P38" s="14"/>
      <c r="Q38" s="14"/>
      <c r="R38" s="14"/>
      <c r="S38" s="14"/>
    </row>
    <row r="39" spans="1:19">
      <c r="A39" s="8" t="s">
        <v>96</v>
      </c>
      <c r="B39" s="8" t="s">
        <v>97</v>
      </c>
      <c r="C39" s="9" t="s">
        <v>26</v>
      </c>
      <c r="D39" s="9" t="s">
        <v>26</v>
      </c>
      <c r="E39" s="9" t="s">
        <v>26</v>
      </c>
      <c r="F39" s="8" t="s">
        <v>23</v>
      </c>
      <c r="G39" s="10"/>
      <c r="H39" s="11"/>
      <c r="I39" s="11"/>
      <c r="J39" s="12" t="s">
        <v>27</v>
      </c>
      <c r="K39" s="13"/>
      <c r="L39" s="14"/>
      <c r="M39" s="14"/>
      <c r="N39" s="14"/>
      <c r="O39" s="14"/>
      <c r="P39" s="14"/>
      <c r="Q39" s="14"/>
      <c r="R39" s="14"/>
      <c r="S39" s="14"/>
    </row>
    <row r="40" spans="1:19">
      <c r="A40" s="8" t="s">
        <v>98</v>
      </c>
      <c r="B40" s="8" t="s">
        <v>99</v>
      </c>
      <c r="C40" s="9" t="s">
        <v>26</v>
      </c>
      <c r="D40" s="9" t="s">
        <v>26</v>
      </c>
      <c r="E40" s="9" t="s">
        <v>26</v>
      </c>
      <c r="F40" s="8" t="s">
        <v>23</v>
      </c>
      <c r="G40" s="10"/>
      <c r="H40" s="11"/>
      <c r="I40" s="11"/>
      <c r="J40" s="12" t="s">
        <v>27</v>
      </c>
      <c r="K40" s="13"/>
      <c r="L40" s="14"/>
      <c r="M40" s="14"/>
      <c r="N40" s="14"/>
      <c r="O40" s="14"/>
      <c r="P40" s="14"/>
      <c r="Q40" s="14"/>
      <c r="R40" s="14"/>
      <c r="S40" s="14"/>
    </row>
    <row r="41" spans="1:19">
      <c r="A41" s="8" t="s">
        <v>100</v>
      </c>
      <c r="B41" s="8" t="s">
        <v>101</v>
      </c>
      <c r="C41" s="9" t="s">
        <v>26</v>
      </c>
      <c r="D41" s="9" t="s">
        <v>26</v>
      </c>
      <c r="E41" s="9" t="s">
        <v>26</v>
      </c>
      <c r="F41" s="8" t="s">
        <v>23</v>
      </c>
      <c r="G41" s="10"/>
      <c r="H41" s="11"/>
      <c r="I41" s="11"/>
      <c r="J41" s="12" t="s">
        <v>27</v>
      </c>
      <c r="K41" s="13"/>
      <c r="L41" s="14"/>
      <c r="M41" s="14"/>
      <c r="N41" s="14"/>
      <c r="O41" s="14"/>
      <c r="P41" s="14"/>
      <c r="Q41" s="14"/>
      <c r="R41" s="14"/>
      <c r="S41" s="14"/>
    </row>
    <row r="42" spans="1:19">
      <c r="A42" s="8" t="s">
        <v>102</v>
      </c>
      <c r="B42" s="8" t="s">
        <v>103</v>
      </c>
      <c r="C42" s="9" t="s">
        <v>26</v>
      </c>
      <c r="D42" s="9" t="s">
        <v>26</v>
      </c>
      <c r="E42" s="9" t="s">
        <v>26</v>
      </c>
      <c r="F42" s="8" t="s">
        <v>23</v>
      </c>
      <c r="G42" s="10"/>
      <c r="H42" s="11"/>
      <c r="I42" s="11"/>
      <c r="J42" s="12" t="s">
        <v>27</v>
      </c>
      <c r="K42" s="13"/>
      <c r="L42" s="14"/>
      <c r="M42" s="14"/>
      <c r="N42" s="14"/>
      <c r="O42" s="14"/>
      <c r="P42" s="14"/>
      <c r="Q42" s="14"/>
      <c r="R42" s="14"/>
      <c r="S42" s="14"/>
    </row>
    <row r="43" spans="1:19">
      <c r="A43" s="8" t="s">
        <v>104</v>
      </c>
      <c r="B43" s="8" t="s">
        <v>105</v>
      </c>
      <c r="C43" s="9" t="s">
        <v>26</v>
      </c>
      <c r="D43" s="9" t="s">
        <v>26</v>
      </c>
      <c r="E43" s="9" t="s">
        <v>26</v>
      </c>
      <c r="F43" s="8" t="s">
        <v>23</v>
      </c>
      <c r="G43" s="10"/>
      <c r="H43" s="11"/>
      <c r="I43" s="11"/>
      <c r="J43" s="12" t="s">
        <v>27</v>
      </c>
      <c r="K43" s="13"/>
      <c r="L43" s="14"/>
      <c r="M43" s="14"/>
      <c r="N43" s="14"/>
      <c r="O43" s="14"/>
      <c r="P43" s="14"/>
      <c r="Q43" s="14"/>
      <c r="R43" s="14"/>
      <c r="S43" s="14"/>
    </row>
    <row r="44" spans="1:19">
      <c r="A44" s="8" t="s">
        <v>106</v>
      </c>
      <c r="B44" s="8" t="s">
        <v>107</v>
      </c>
      <c r="C44" s="9" t="s">
        <v>26</v>
      </c>
      <c r="D44" s="9" t="s">
        <v>26</v>
      </c>
      <c r="E44" s="9" t="s">
        <v>26</v>
      </c>
      <c r="F44" s="8" t="s">
        <v>23</v>
      </c>
      <c r="G44" s="10"/>
      <c r="H44" s="11"/>
      <c r="I44" s="11"/>
      <c r="J44" s="12" t="s">
        <v>27</v>
      </c>
      <c r="K44" s="13"/>
      <c r="L44" s="14"/>
      <c r="M44" s="14"/>
      <c r="N44" s="14"/>
      <c r="O44" s="14"/>
      <c r="P44" s="14"/>
      <c r="Q44" s="14"/>
      <c r="R44" s="14"/>
      <c r="S44" s="14"/>
    </row>
    <row r="45" spans="1:19">
      <c r="A45" s="8" t="s">
        <v>108</v>
      </c>
      <c r="B45" s="8" t="s">
        <v>109</v>
      </c>
      <c r="C45" s="9" t="s">
        <v>26</v>
      </c>
      <c r="D45" s="9" t="s">
        <v>26</v>
      </c>
      <c r="E45" s="9" t="s">
        <v>26</v>
      </c>
      <c r="F45" s="8" t="s">
        <v>23</v>
      </c>
      <c r="G45" s="10"/>
      <c r="H45" s="11"/>
      <c r="I45" s="11"/>
      <c r="J45" s="12" t="s">
        <v>27</v>
      </c>
      <c r="K45" s="13"/>
      <c r="L45" s="14"/>
      <c r="M45" s="14"/>
      <c r="N45" s="14"/>
      <c r="O45" s="14"/>
      <c r="P45" s="14"/>
      <c r="Q45" s="14"/>
      <c r="R45" s="14"/>
      <c r="S45" s="14"/>
    </row>
    <row r="46" spans="1:19">
      <c r="A46" s="8" t="s">
        <v>110</v>
      </c>
      <c r="B46" s="8" t="s">
        <v>111</v>
      </c>
      <c r="C46" s="9" t="s">
        <v>26</v>
      </c>
      <c r="D46" s="9" t="s">
        <v>26</v>
      </c>
      <c r="E46" s="9" t="s">
        <v>26</v>
      </c>
      <c r="F46" s="8" t="s">
        <v>23</v>
      </c>
      <c r="G46" s="10"/>
      <c r="H46" s="11"/>
      <c r="I46" s="11"/>
      <c r="J46" s="12" t="s">
        <v>27</v>
      </c>
      <c r="K46" s="13"/>
      <c r="L46" s="14"/>
      <c r="M46" s="14"/>
      <c r="N46" s="14"/>
      <c r="O46" s="14"/>
      <c r="P46" s="14"/>
      <c r="Q46" s="14"/>
      <c r="R46" s="14"/>
      <c r="S46" s="14"/>
    </row>
    <row r="47" spans="1:19">
      <c r="A47" s="8" t="s">
        <v>112</v>
      </c>
      <c r="B47" s="8" t="s">
        <v>113</v>
      </c>
      <c r="C47" s="9" t="s">
        <v>26</v>
      </c>
      <c r="D47" s="9" t="s">
        <v>26</v>
      </c>
      <c r="E47" s="9" t="s">
        <v>26</v>
      </c>
      <c r="F47" s="8" t="s">
        <v>23</v>
      </c>
      <c r="G47" s="10"/>
      <c r="H47" s="11"/>
      <c r="I47" s="11"/>
      <c r="J47" s="12" t="s">
        <v>27</v>
      </c>
      <c r="K47" s="13"/>
      <c r="L47" s="14"/>
      <c r="M47" s="14"/>
      <c r="N47" s="14"/>
      <c r="O47" s="14"/>
      <c r="P47" s="14"/>
      <c r="Q47" s="14"/>
      <c r="R47" s="14"/>
      <c r="S47" s="14"/>
    </row>
    <row r="48" spans="1:19">
      <c r="A48" s="8" t="s">
        <v>114</v>
      </c>
      <c r="B48" s="8" t="s">
        <v>115</v>
      </c>
      <c r="C48" s="9" t="s">
        <v>26</v>
      </c>
      <c r="D48" s="9" t="s">
        <v>26</v>
      </c>
      <c r="E48" s="9" t="s">
        <v>26</v>
      </c>
      <c r="F48" s="8" t="s">
        <v>23</v>
      </c>
      <c r="G48" s="10"/>
      <c r="H48" s="11"/>
      <c r="I48" s="11"/>
      <c r="J48" s="12" t="s">
        <v>27</v>
      </c>
      <c r="K48" s="13"/>
      <c r="L48" s="14"/>
      <c r="M48" s="14"/>
      <c r="N48" s="14"/>
      <c r="O48" s="14"/>
      <c r="P48" s="14"/>
      <c r="Q48" s="14"/>
      <c r="R48" s="14"/>
      <c r="S48" s="14"/>
    </row>
    <row r="49" spans="1:19">
      <c r="A49" s="8" t="s">
        <v>116</v>
      </c>
      <c r="B49" s="8" t="s">
        <v>117</v>
      </c>
      <c r="C49" s="9" t="s">
        <v>26</v>
      </c>
      <c r="D49" s="9" t="s">
        <v>26</v>
      </c>
      <c r="E49" s="9" t="s">
        <v>26</v>
      </c>
      <c r="F49" s="8" t="s">
        <v>23</v>
      </c>
      <c r="G49" s="10"/>
      <c r="H49" s="11"/>
      <c r="I49" s="11"/>
      <c r="J49" s="12" t="s">
        <v>27</v>
      </c>
      <c r="K49" s="13"/>
      <c r="L49" s="14"/>
      <c r="M49" s="14"/>
      <c r="N49" s="14"/>
      <c r="O49" s="14"/>
      <c r="P49" s="14"/>
      <c r="Q49" s="14"/>
      <c r="R49" s="14"/>
      <c r="S49" s="14"/>
    </row>
    <row r="50" spans="1:19">
      <c r="A50" s="8" t="s">
        <v>118</v>
      </c>
      <c r="B50" s="8" t="s">
        <v>119</v>
      </c>
      <c r="C50" s="9" t="s">
        <v>26</v>
      </c>
      <c r="D50" s="9" t="s">
        <v>26</v>
      </c>
      <c r="E50" s="9" t="s">
        <v>26</v>
      </c>
      <c r="F50" s="8" t="s">
        <v>23</v>
      </c>
      <c r="G50" s="10"/>
      <c r="H50" s="11"/>
      <c r="I50" s="11"/>
      <c r="J50" s="12" t="s">
        <v>27</v>
      </c>
      <c r="K50" s="13"/>
      <c r="L50" s="14"/>
      <c r="M50" s="14"/>
      <c r="N50" s="14"/>
      <c r="O50" s="14"/>
      <c r="P50" s="14"/>
      <c r="Q50" s="14"/>
      <c r="R50" s="14"/>
      <c r="S50" s="14"/>
    </row>
    <row r="51" spans="1:19">
      <c r="A51" s="8" t="s">
        <v>120</v>
      </c>
      <c r="B51" s="8" t="s">
        <v>121</v>
      </c>
      <c r="C51" s="9" t="s">
        <v>26</v>
      </c>
      <c r="D51" s="9" t="s">
        <v>26</v>
      </c>
      <c r="E51" s="9" t="s">
        <v>26</v>
      </c>
      <c r="F51" s="8" t="s">
        <v>23</v>
      </c>
      <c r="G51" s="10"/>
      <c r="H51" s="11"/>
      <c r="I51" s="11"/>
      <c r="J51" s="12" t="s">
        <v>27</v>
      </c>
      <c r="K51" s="13"/>
      <c r="L51" s="14"/>
      <c r="M51" s="14"/>
      <c r="N51" s="14"/>
      <c r="O51" s="14"/>
      <c r="P51" s="14"/>
      <c r="Q51" s="14"/>
      <c r="R51" s="14"/>
      <c r="S51" s="14"/>
    </row>
    <row r="52" spans="1:19">
      <c r="A52" s="8" t="s">
        <v>122</v>
      </c>
      <c r="B52" s="8" t="s">
        <v>123</v>
      </c>
      <c r="C52" s="9" t="s">
        <v>26</v>
      </c>
      <c r="D52" s="9" t="s">
        <v>26</v>
      </c>
      <c r="E52" s="9" t="s">
        <v>26</v>
      </c>
      <c r="F52" s="8" t="s">
        <v>23</v>
      </c>
      <c r="G52" s="10"/>
      <c r="H52" s="11"/>
      <c r="I52" s="11"/>
      <c r="J52" s="12" t="s">
        <v>27</v>
      </c>
      <c r="K52" s="13"/>
      <c r="L52" s="14"/>
      <c r="M52" s="14"/>
      <c r="N52" s="14"/>
      <c r="O52" s="14"/>
      <c r="P52" s="14"/>
      <c r="Q52" s="14"/>
      <c r="R52" s="14"/>
      <c r="S52" s="14"/>
    </row>
    <row r="53" spans="1:19">
      <c r="A53" s="8" t="s">
        <v>124</v>
      </c>
      <c r="B53" s="8" t="s">
        <v>125</v>
      </c>
      <c r="C53" s="9" t="s">
        <v>26</v>
      </c>
      <c r="D53" s="9" t="s">
        <v>26</v>
      </c>
      <c r="E53" s="9" t="s">
        <v>26</v>
      </c>
      <c r="F53" s="8" t="s">
        <v>23</v>
      </c>
      <c r="G53" s="10"/>
      <c r="H53" s="11"/>
      <c r="I53" s="11"/>
      <c r="J53" s="12" t="s">
        <v>27</v>
      </c>
      <c r="K53" s="13"/>
      <c r="L53" s="14"/>
      <c r="M53" s="14"/>
      <c r="N53" s="14"/>
      <c r="O53" s="14"/>
      <c r="P53" s="14"/>
      <c r="Q53" s="14"/>
      <c r="R53" s="14"/>
      <c r="S53" s="14"/>
    </row>
    <row r="54" spans="1:19">
      <c r="A54" s="8" t="s">
        <v>126</v>
      </c>
      <c r="B54" s="8" t="s">
        <v>127</v>
      </c>
      <c r="C54" s="9" t="s">
        <v>26</v>
      </c>
      <c r="D54" s="9" t="s">
        <v>26</v>
      </c>
      <c r="E54" s="9" t="s">
        <v>26</v>
      </c>
      <c r="F54" s="8" t="s">
        <v>23</v>
      </c>
      <c r="G54" s="10"/>
      <c r="H54" s="11"/>
      <c r="I54" s="11"/>
      <c r="J54" s="12" t="s">
        <v>27</v>
      </c>
      <c r="K54" s="13"/>
      <c r="L54" s="14"/>
      <c r="M54" s="14"/>
      <c r="N54" s="14"/>
      <c r="O54" s="14"/>
      <c r="P54" s="14"/>
      <c r="Q54" s="14"/>
      <c r="R54" s="14"/>
      <c r="S54" s="14"/>
    </row>
    <row r="55" spans="1:19">
      <c r="A55" s="8" t="s">
        <v>128</v>
      </c>
      <c r="B55" s="8" t="s">
        <v>129</v>
      </c>
      <c r="C55" s="9" t="s">
        <v>26</v>
      </c>
      <c r="D55" s="9" t="s">
        <v>26</v>
      </c>
      <c r="E55" s="9" t="s">
        <v>26</v>
      </c>
      <c r="F55" s="8" t="s">
        <v>23</v>
      </c>
      <c r="G55" s="10"/>
      <c r="H55" s="11"/>
      <c r="I55" s="11"/>
      <c r="J55" s="12" t="s">
        <v>27</v>
      </c>
      <c r="K55" s="13"/>
      <c r="L55" s="14"/>
      <c r="M55" s="14"/>
      <c r="N55" s="14"/>
      <c r="O55" s="14"/>
      <c r="P55" s="14"/>
      <c r="Q55" s="14"/>
      <c r="R55" s="14"/>
      <c r="S55" s="14"/>
    </row>
    <row r="56" spans="1:19">
      <c r="A56" s="8" t="s">
        <v>130</v>
      </c>
      <c r="B56" s="8" t="s">
        <v>131</v>
      </c>
      <c r="C56" s="9" t="s">
        <v>26</v>
      </c>
      <c r="D56" s="9" t="s">
        <v>26</v>
      </c>
      <c r="E56" s="9" t="s">
        <v>26</v>
      </c>
      <c r="F56" s="8" t="s">
        <v>23</v>
      </c>
      <c r="G56" s="10"/>
      <c r="H56" s="11"/>
      <c r="I56" s="11"/>
      <c r="J56" s="12" t="s">
        <v>27</v>
      </c>
      <c r="K56" s="13"/>
      <c r="L56" s="14"/>
      <c r="M56" s="14"/>
      <c r="N56" s="14"/>
      <c r="O56" s="14"/>
      <c r="P56" s="14"/>
      <c r="Q56" s="14"/>
      <c r="R56" s="14"/>
      <c r="S56" s="14"/>
    </row>
    <row r="57" spans="1:19">
      <c r="A57" s="8" t="s">
        <v>132</v>
      </c>
      <c r="B57" s="8" t="s">
        <v>133</v>
      </c>
      <c r="C57" s="9" t="s">
        <v>26</v>
      </c>
      <c r="D57" s="9" t="s">
        <v>26</v>
      </c>
      <c r="E57" s="9" t="s">
        <v>26</v>
      </c>
      <c r="F57" s="8" t="s">
        <v>23</v>
      </c>
      <c r="G57" s="10"/>
      <c r="H57" s="11"/>
      <c r="I57" s="11"/>
      <c r="J57" s="12" t="s">
        <v>27</v>
      </c>
      <c r="K57" s="13"/>
      <c r="L57" s="14"/>
      <c r="M57" s="14"/>
      <c r="N57" s="14"/>
      <c r="O57" s="14"/>
      <c r="P57" s="14"/>
      <c r="Q57" s="14"/>
      <c r="R57" s="14"/>
      <c r="S57" s="14"/>
    </row>
    <row r="58" spans="1:19">
      <c r="A58" s="8" t="s">
        <v>134</v>
      </c>
      <c r="B58" s="8" t="s">
        <v>135</v>
      </c>
      <c r="C58" s="9" t="s">
        <v>26</v>
      </c>
      <c r="D58" s="9" t="s">
        <v>26</v>
      </c>
      <c r="E58" s="9" t="s">
        <v>26</v>
      </c>
      <c r="F58" s="8" t="s">
        <v>23</v>
      </c>
      <c r="G58" s="10"/>
      <c r="H58" s="11"/>
      <c r="I58" s="11"/>
      <c r="J58" s="12" t="s">
        <v>27</v>
      </c>
      <c r="K58" s="13"/>
      <c r="L58" s="14"/>
      <c r="M58" s="14"/>
      <c r="N58" s="14"/>
      <c r="O58" s="14"/>
      <c r="P58" s="14"/>
      <c r="Q58" s="14"/>
      <c r="R58" s="14"/>
      <c r="S58" s="14"/>
    </row>
    <row r="59" spans="1:19">
      <c r="A59" s="8" t="s">
        <v>136</v>
      </c>
      <c r="B59" s="8" t="s">
        <v>137</v>
      </c>
      <c r="C59" s="9" t="s">
        <v>26</v>
      </c>
      <c r="D59" s="9" t="s">
        <v>26</v>
      </c>
      <c r="E59" s="9" t="s">
        <v>26</v>
      </c>
      <c r="F59" s="8" t="s">
        <v>23</v>
      </c>
      <c r="G59" s="10"/>
      <c r="H59" s="11"/>
      <c r="I59" s="11"/>
      <c r="J59" s="12" t="s">
        <v>27</v>
      </c>
      <c r="K59" s="13"/>
      <c r="L59" s="14"/>
      <c r="M59" s="14"/>
      <c r="N59" s="14"/>
      <c r="O59" s="14"/>
      <c r="P59" s="14"/>
      <c r="Q59" s="14"/>
      <c r="R59" s="14"/>
      <c r="S59" s="14"/>
    </row>
    <row r="60" spans="1:19">
      <c r="A60" s="8" t="s">
        <v>138</v>
      </c>
      <c r="B60" s="8" t="s">
        <v>139</v>
      </c>
      <c r="C60" s="9" t="s">
        <v>26</v>
      </c>
      <c r="D60" s="9" t="s">
        <v>26</v>
      </c>
      <c r="E60" s="9" t="s">
        <v>26</v>
      </c>
      <c r="F60" s="8" t="s">
        <v>23</v>
      </c>
      <c r="G60" s="10"/>
      <c r="H60" s="11"/>
      <c r="I60" s="11"/>
      <c r="J60" s="12" t="s">
        <v>27</v>
      </c>
      <c r="K60" s="13"/>
      <c r="L60" s="14"/>
      <c r="M60" s="14"/>
      <c r="N60" s="14"/>
      <c r="O60" s="14"/>
      <c r="P60" s="14"/>
      <c r="Q60" s="14"/>
      <c r="R60" s="14"/>
      <c r="S60" s="14"/>
    </row>
    <row r="61" spans="1:19">
      <c r="A61" s="8" t="s">
        <v>140</v>
      </c>
      <c r="B61" s="8" t="s">
        <v>141</v>
      </c>
      <c r="C61" s="9" t="s">
        <v>26</v>
      </c>
      <c r="D61" s="9" t="s">
        <v>26</v>
      </c>
      <c r="E61" s="9" t="s">
        <v>26</v>
      </c>
      <c r="F61" s="8" t="s">
        <v>23</v>
      </c>
      <c r="G61" s="10"/>
      <c r="H61" s="11"/>
      <c r="I61" s="11"/>
      <c r="J61" s="12" t="s">
        <v>27</v>
      </c>
      <c r="K61" s="13"/>
      <c r="L61" s="14"/>
      <c r="M61" s="14"/>
      <c r="N61" s="14"/>
      <c r="O61" s="14"/>
      <c r="P61" s="14"/>
      <c r="Q61" s="14"/>
      <c r="R61" s="14"/>
      <c r="S61" s="14"/>
    </row>
    <row r="62" spans="1:19">
      <c r="A62" s="8" t="s">
        <v>142</v>
      </c>
      <c r="B62" s="8" t="s">
        <v>143</v>
      </c>
      <c r="C62" s="9" t="s">
        <v>26</v>
      </c>
      <c r="D62" s="9" t="s">
        <v>26</v>
      </c>
      <c r="E62" s="9" t="s">
        <v>26</v>
      </c>
      <c r="F62" s="8" t="s">
        <v>23</v>
      </c>
      <c r="G62" s="10"/>
      <c r="H62" s="11"/>
      <c r="I62" s="11"/>
      <c r="J62" s="12" t="s">
        <v>27</v>
      </c>
      <c r="K62" s="13"/>
      <c r="L62" s="14"/>
      <c r="M62" s="14"/>
      <c r="N62" s="14"/>
      <c r="O62" s="14"/>
      <c r="P62" s="14"/>
      <c r="Q62" s="14"/>
      <c r="R62" s="14"/>
      <c r="S62" s="14"/>
    </row>
    <row r="63" spans="1:19">
      <c r="A63" s="8" t="s">
        <v>144</v>
      </c>
      <c r="B63" s="8" t="s">
        <v>145</v>
      </c>
      <c r="C63" s="9" t="s">
        <v>26</v>
      </c>
      <c r="D63" s="9" t="s">
        <v>26</v>
      </c>
      <c r="E63" s="9" t="s">
        <v>26</v>
      </c>
      <c r="F63" s="8" t="s">
        <v>23</v>
      </c>
      <c r="G63" s="10"/>
      <c r="H63" s="11"/>
      <c r="I63" s="11"/>
      <c r="J63" s="12" t="s">
        <v>27</v>
      </c>
      <c r="K63" s="13"/>
      <c r="L63" s="14"/>
      <c r="M63" s="14"/>
      <c r="N63" s="14"/>
      <c r="O63" s="14"/>
      <c r="P63" s="14"/>
      <c r="Q63" s="14"/>
      <c r="R63" s="14"/>
      <c r="S63" s="14"/>
    </row>
    <row r="64" spans="1:19">
      <c r="A64" s="8" t="s">
        <v>146</v>
      </c>
      <c r="B64" s="8" t="s">
        <v>147</v>
      </c>
      <c r="C64" s="9" t="s">
        <v>26</v>
      </c>
      <c r="D64" s="9" t="s">
        <v>26</v>
      </c>
      <c r="E64" s="9" t="s">
        <v>26</v>
      </c>
      <c r="F64" s="8" t="s">
        <v>23</v>
      </c>
      <c r="G64" s="10"/>
      <c r="H64" s="11"/>
      <c r="I64" s="11"/>
      <c r="J64" s="12" t="s">
        <v>27</v>
      </c>
      <c r="K64" s="13"/>
      <c r="L64" s="14"/>
      <c r="M64" s="14"/>
      <c r="N64" s="14"/>
      <c r="O64" s="14"/>
      <c r="P64" s="14"/>
      <c r="Q64" s="14"/>
      <c r="R64" s="14"/>
      <c r="S64" s="14"/>
    </row>
    <row r="65" spans="1:19">
      <c r="A65" s="8" t="s">
        <v>148</v>
      </c>
      <c r="B65" s="8" t="s">
        <v>149</v>
      </c>
      <c r="C65" s="9" t="s">
        <v>26</v>
      </c>
      <c r="D65" s="9" t="s">
        <v>26</v>
      </c>
      <c r="E65" s="9" t="s">
        <v>26</v>
      </c>
      <c r="F65" s="8" t="s">
        <v>23</v>
      </c>
      <c r="G65" s="10"/>
      <c r="H65" s="11"/>
      <c r="I65" s="11"/>
      <c r="J65" s="12" t="s">
        <v>27</v>
      </c>
      <c r="K65" s="13"/>
      <c r="L65" s="14"/>
      <c r="M65" s="14"/>
      <c r="N65" s="14"/>
      <c r="O65" s="14"/>
      <c r="P65" s="14"/>
      <c r="Q65" s="14"/>
      <c r="R65" s="14"/>
      <c r="S65" s="14"/>
    </row>
    <row r="66" spans="1:19">
      <c r="A66" s="8" t="s">
        <v>150</v>
      </c>
      <c r="B66" s="8" t="s">
        <v>151</v>
      </c>
      <c r="C66" s="9" t="s">
        <v>26</v>
      </c>
      <c r="D66" s="9" t="s">
        <v>26</v>
      </c>
      <c r="E66" s="9" t="s">
        <v>26</v>
      </c>
      <c r="F66" s="8" t="s">
        <v>23</v>
      </c>
      <c r="G66" s="10"/>
      <c r="H66" s="11"/>
      <c r="I66" s="11"/>
      <c r="J66" s="12" t="s">
        <v>27</v>
      </c>
      <c r="K66" s="13"/>
      <c r="L66" s="14"/>
      <c r="M66" s="14"/>
      <c r="N66" s="14"/>
      <c r="O66" s="14"/>
      <c r="P66" s="14"/>
      <c r="Q66" s="14"/>
      <c r="R66" s="14"/>
      <c r="S66" s="14"/>
    </row>
    <row r="67" spans="1:19">
      <c r="A67" s="8" t="s">
        <v>152</v>
      </c>
      <c r="B67" s="8" t="s">
        <v>153</v>
      </c>
      <c r="C67" s="9" t="s">
        <v>26</v>
      </c>
      <c r="D67" s="9" t="s">
        <v>26</v>
      </c>
      <c r="E67" s="9" t="s">
        <v>26</v>
      </c>
      <c r="F67" s="8" t="s">
        <v>23</v>
      </c>
      <c r="G67" s="10"/>
      <c r="H67" s="11"/>
      <c r="I67" s="11"/>
      <c r="J67" s="12" t="s">
        <v>27</v>
      </c>
      <c r="K67" s="13"/>
      <c r="L67" s="14"/>
      <c r="M67" s="14"/>
      <c r="N67" s="14"/>
      <c r="O67" s="14"/>
      <c r="P67" s="14"/>
      <c r="Q67" s="14"/>
      <c r="R67" s="14"/>
      <c r="S67" s="14"/>
    </row>
    <row r="68" spans="1:19">
      <c r="A68" s="8" t="s">
        <v>154</v>
      </c>
      <c r="B68" s="8" t="s">
        <v>155</v>
      </c>
      <c r="C68" s="9" t="s">
        <v>26</v>
      </c>
      <c r="D68" s="9" t="s">
        <v>26</v>
      </c>
      <c r="E68" s="9" t="s">
        <v>26</v>
      </c>
      <c r="F68" s="8" t="s">
        <v>23</v>
      </c>
      <c r="G68" s="10"/>
      <c r="H68" s="11"/>
      <c r="I68" s="11"/>
      <c r="J68" s="12" t="s">
        <v>27</v>
      </c>
      <c r="K68" s="13"/>
      <c r="L68" s="14"/>
      <c r="M68" s="14"/>
      <c r="N68" s="14"/>
      <c r="O68" s="14"/>
      <c r="P68" s="14"/>
      <c r="Q68" s="14"/>
      <c r="R68" s="14"/>
      <c r="S68" s="14"/>
    </row>
    <row r="69" spans="1:19">
      <c r="A69" s="8" t="s">
        <v>156</v>
      </c>
      <c r="B69" s="8" t="s">
        <v>157</v>
      </c>
      <c r="C69" s="9" t="s">
        <v>26</v>
      </c>
      <c r="D69" s="9" t="s">
        <v>26</v>
      </c>
      <c r="E69" s="9" t="s">
        <v>26</v>
      </c>
      <c r="F69" s="8" t="s">
        <v>23</v>
      </c>
      <c r="G69" s="10"/>
      <c r="H69" s="11"/>
      <c r="I69" s="11"/>
      <c r="J69" s="12" t="s">
        <v>27</v>
      </c>
      <c r="K69" s="13"/>
      <c r="L69" s="14"/>
      <c r="M69" s="14"/>
      <c r="N69" s="14"/>
      <c r="O69" s="14"/>
      <c r="P69" s="14"/>
      <c r="Q69" s="14"/>
      <c r="R69" s="14"/>
      <c r="S69" s="14"/>
    </row>
    <row r="70" spans="1:19">
      <c r="A70" s="8" t="s">
        <v>158</v>
      </c>
      <c r="B70" s="8" t="s">
        <v>159</v>
      </c>
      <c r="C70" s="9" t="s">
        <v>26</v>
      </c>
      <c r="D70" s="9" t="s">
        <v>26</v>
      </c>
      <c r="E70" s="9" t="s">
        <v>26</v>
      </c>
      <c r="F70" s="8" t="s">
        <v>23</v>
      </c>
      <c r="G70" s="10"/>
      <c r="H70" s="11"/>
      <c r="I70" s="11"/>
      <c r="J70" s="12" t="s">
        <v>27</v>
      </c>
      <c r="K70" s="13"/>
      <c r="L70" s="14"/>
      <c r="M70" s="14"/>
      <c r="N70" s="14"/>
      <c r="O70" s="14"/>
      <c r="P70" s="14"/>
      <c r="Q70" s="14"/>
      <c r="R70" s="14"/>
      <c r="S70" s="14"/>
    </row>
    <row r="71" spans="1:19">
      <c r="A71" s="8" t="s">
        <v>160</v>
      </c>
      <c r="B71" s="8" t="s">
        <v>161</v>
      </c>
      <c r="C71" s="9" t="s">
        <v>26</v>
      </c>
      <c r="D71" s="9" t="s">
        <v>26</v>
      </c>
      <c r="E71" s="9" t="s">
        <v>26</v>
      </c>
      <c r="F71" s="8" t="s">
        <v>23</v>
      </c>
      <c r="G71" s="10"/>
      <c r="H71" s="11"/>
      <c r="I71" s="11"/>
      <c r="J71" s="12" t="s">
        <v>27</v>
      </c>
      <c r="K71" s="13"/>
      <c r="L71" s="14"/>
      <c r="M71" s="14"/>
      <c r="N71" s="14"/>
      <c r="O71" s="14"/>
      <c r="P71" s="14"/>
      <c r="Q71" s="14"/>
      <c r="R71" s="14"/>
      <c r="S71" s="14"/>
    </row>
    <row r="72" spans="1:19">
      <c r="A72" s="8" t="s">
        <v>162</v>
      </c>
      <c r="B72" s="8" t="s">
        <v>163</v>
      </c>
      <c r="C72" s="9" t="s">
        <v>26</v>
      </c>
      <c r="D72" s="9" t="s">
        <v>26</v>
      </c>
      <c r="E72" s="9" t="s">
        <v>26</v>
      </c>
      <c r="F72" s="8" t="s">
        <v>23</v>
      </c>
      <c r="G72" s="10"/>
      <c r="H72" s="11"/>
      <c r="I72" s="11"/>
      <c r="J72" s="12" t="s">
        <v>27</v>
      </c>
      <c r="K72" s="13"/>
      <c r="L72" s="14"/>
      <c r="M72" s="14"/>
      <c r="N72" s="14"/>
      <c r="O72" s="14"/>
      <c r="P72" s="14"/>
      <c r="Q72" s="14"/>
      <c r="R72" s="14"/>
      <c r="S72" s="14"/>
    </row>
    <row r="73" spans="1:19">
      <c r="A73" s="8" t="s">
        <v>164</v>
      </c>
      <c r="B73" s="8" t="s">
        <v>165</v>
      </c>
      <c r="C73" s="9" t="s">
        <v>26</v>
      </c>
      <c r="D73" s="9" t="s">
        <v>26</v>
      </c>
      <c r="E73" s="9" t="s">
        <v>26</v>
      </c>
      <c r="F73" s="8" t="s">
        <v>23</v>
      </c>
      <c r="G73" s="10"/>
      <c r="H73" s="11"/>
      <c r="I73" s="11"/>
      <c r="J73" s="12" t="s">
        <v>27</v>
      </c>
      <c r="K73" s="13"/>
      <c r="L73" s="14"/>
      <c r="M73" s="14"/>
      <c r="N73" s="14"/>
      <c r="O73" s="14"/>
      <c r="P73" s="14"/>
      <c r="Q73" s="14"/>
      <c r="R73" s="14"/>
      <c r="S73" s="14"/>
    </row>
    <row r="74" spans="1:19">
      <c r="A74" s="8" t="s">
        <v>166</v>
      </c>
      <c r="B74" s="8" t="s">
        <v>167</v>
      </c>
      <c r="C74" s="9" t="s">
        <v>26</v>
      </c>
      <c r="D74" s="9" t="s">
        <v>26</v>
      </c>
      <c r="E74" s="9" t="s">
        <v>26</v>
      </c>
      <c r="F74" s="8" t="s">
        <v>23</v>
      </c>
      <c r="G74" s="10"/>
      <c r="H74" s="11"/>
      <c r="I74" s="11"/>
      <c r="J74" s="12" t="s">
        <v>27</v>
      </c>
      <c r="K74" s="13"/>
      <c r="L74" s="14"/>
      <c r="M74" s="14"/>
      <c r="N74" s="14"/>
      <c r="O74" s="14"/>
      <c r="P74" s="14"/>
      <c r="Q74" s="14"/>
      <c r="R74" s="14"/>
      <c r="S74" s="14"/>
    </row>
    <row r="75" spans="1:19">
      <c r="A75" s="8" t="s">
        <v>168</v>
      </c>
      <c r="B75" s="8" t="s">
        <v>169</v>
      </c>
      <c r="C75" s="9" t="s">
        <v>26</v>
      </c>
      <c r="D75" s="9" t="s">
        <v>26</v>
      </c>
      <c r="E75" s="9" t="s">
        <v>26</v>
      </c>
      <c r="F75" s="8" t="s">
        <v>23</v>
      </c>
      <c r="G75" s="10"/>
      <c r="H75" s="11"/>
      <c r="I75" s="11"/>
      <c r="J75" s="12" t="s">
        <v>27</v>
      </c>
      <c r="K75" s="13"/>
      <c r="L75" s="14"/>
      <c r="M75" s="14"/>
      <c r="N75" s="14"/>
      <c r="O75" s="14"/>
      <c r="P75" s="14"/>
      <c r="Q75" s="14"/>
      <c r="R75" s="14"/>
      <c r="S75" s="14"/>
    </row>
    <row r="76" spans="1:19">
      <c r="A76" s="8" t="s">
        <v>170</v>
      </c>
      <c r="B76" s="8" t="s">
        <v>171</v>
      </c>
      <c r="C76" s="9" t="s">
        <v>26</v>
      </c>
      <c r="D76" s="9" t="s">
        <v>26</v>
      </c>
      <c r="E76" s="9" t="s">
        <v>26</v>
      </c>
      <c r="F76" s="8" t="s">
        <v>23</v>
      </c>
      <c r="G76" s="10"/>
      <c r="H76" s="11"/>
      <c r="I76" s="11"/>
      <c r="J76" s="12" t="s">
        <v>27</v>
      </c>
      <c r="K76" s="13"/>
      <c r="L76" s="14"/>
      <c r="M76" s="14"/>
      <c r="N76" s="14"/>
      <c r="O76" s="14"/>
      <c r="P76" s="14"/>
      <c r="Q76" s="14"/>
      <c r="R76" s="14"/>
      <c r="S76" s="14"/>
    </row>
    <row r="77" spans="1:19">
      <c r="A77" s="8" t="s">
        <v>172</v>
      </c>
      <c r="B77" s="8" t="s">
        <v>173</v>
      </c>
      <c r="C77" s="9" t="s">
        <v>26</v>
      </c>
      <c r="D77" s="9" t="s">
        <v>26</v>
      </c>
      <c r="E77" s="9" t="s">
        <v>26</v>
      </c>
      <c r="F77" s="8" t="s">
        <v>23</v>
      </c>
      <c r="G77" s="10"/>
      <c r="H77" s="11"/>
      <c r="I77" s="11"/>
      <c r="J77" s="12" t="s">
        <v>27</v>
      </c>
      <c r="K77" s="13"/>
      <c r="L77" s="14"/>
      <c r="M77" s="14"/>
      <c r="N77" s="14"/>
      <c r="O77" s="14"/>
      <c r="P77" s="14"/>
      <c r="Q77" s="14"/>
      <c r="R77" s="14"/>
      <c r="S77" s="14"/>
    </row>
    <row r="78" spans="1:19">
      <c r="A78" s="8" t="s">
        <v>174</v>
      </c>
      <c r="B78" s="8" t="s">
        <v>175</v>
      </c>
      <c r="C78" s="9" t="s">
        <v>26</v>
      </c>
      <c r="D78" s="9" t="s">
        <v>26</v>
      </c>
      <c r="E78" s="9" t="s">
        <v>26</v>
      </c>
      <c r="F78" s="8" t="s">
        <v>23</v>
      </c>
      <c r="G78" s="10"/>
      <c r="H78" s="11"/>
      <c r="I78" s="11"/>
      <c r="J78" s="12" t="s">
        <v>27</v>
      </c>
      <c r="K78" s="13"/>
      <c r="L78" s="14"/>
      <c r="M78" s="14"/>
      <c r="N78" s="14"/>
      <c r="O78" s="14"/>
      <c r="P78" s="14"/>
      <c r="Q78" s="14"/>
      <c r="R78" s="14"/>
      <c r="S78" s="14"/>
    </row>
    <row r="79" spans="1:19">
      <c r="A79" s="8" t="s">
        <v>176</v>
      </c>
      <c r="B79" s="8" t="s">
        <v>177</v>
      </c>
      <c r="C79" s="9" t="s">
        <v>26</v>
      </c>
      <c r="D79" s="9" t="s">
        <v>26</v>
      </c>
      <c r="E79" s="9" t="s">
        <v>26</v>
      </c>
      <c r="F79" s="8" t="s">
        <v>23</v>
      </c>
      <c r="G79" s="10"/>
      <c r="H79" s="11"/>
      <c r="I79" s="11"/>
      <c r="J79" s="12" t="s">
        <v>27</v>
      </c>
      <c r="K79" s="13"/>
      <c r="L79" s="14"/>
      <c r="M79" s="14"/>
      <c r="N79" s="14"/>
      <c r="O79" s="14"/>
      <c r="P79" s="14"/>
      <c r="Q79" s="14"/>
      <c r="R79" s="14"/>
      <c r="S79" s="14"/>
    </row>
    <row r="80" spans="1:19">
      <c r="A80" s="8" t="s">
        <v>178</v>
      </c>
      <c r="B80" s="8" t="s">
        <v>179</v>
      </c>
      <c r="C80" s="9" t="s">
        <v>26</v>
      </c>
      <c r="D80" s="9" t="s">
        <v>26</v>
      </c>
      <c r="E80" s="9" t="s">
        <v>26</v>
      </c>
      <c r="F80" s="8" t="s">
        <v>23</v>
      </c>
      <c r="G80" s="10"/>
      <c r="H80" s="11"/>
      <c r="I80" s="11"/>
      <c r="J80" s="12" t="s">
        <v>27</v>
      </c>
      <c r="K80" s="13"/>
      <c r="L80" s="14"/>
      <c r="M80" s="14"/>
      <c r="N80" s="14"/>
      <c r="O80" s="14"/>
      <c r="P80" s="14"/>
      <c r="Q80" s="14"/>
      <c r="R80" s="14"/>
      <c r="S80" s="14"/>
    </row>
    <row r="81" spans="1:19">
      <c r="A81" s="8" t="s">
        <v>180</v>
      </c>
      <c r="B81" s="8" t="s">
        <v>181</v>
      </c>
      <c r="C81" s="9" t="s">
        <v>26</v>
      </c>
      <c r="D81" s="9" t="s">
        <v>26</v>
      </c>
      <c r="E81" s="9" t="s">
        <v>26</v>
      </c>
      <c r="F81" s="8" t="s">
        <v>23</v>
      </c>
      <c r="G81" s="10"/>
      <c r="H81" s="11"/>
      <c r="I81" s="11"/>
      <c r="J81" s="12" t="s">
        <v>27</v>
      </c>
      <c r="K81" s="13"/>
      <c r="L81" s="14"/>
      <c r="M81" s="14"/>
      <c r="N81" s="14"/>
      <c r="O81" s="14"/>
      <c r="P81" s="14"/>
      <c r="Q81" s="14"/>
      <c r="R81" s="14"/>
      <c r="S81" s="14"/>
    </row>
    <row r="82" spans="1:19">
      <c r="A82" s="8" t="s">
        <v>182</v>
      </c>
      <c r="B82" s="8" t="s">
        <v>183</v>
      </c>
      <c r="C82" s="9" t="s">
        <v>26</v>
      </c>
      <c r="D82" s="9" t="s">
        <v>26</v>
      </c>
      <c r="E82" s="9" t="s">
        <v>26</v>
      </c>
      <c r="F82" s="8" t="s">
        <v>23</v>
      </c>
      <c r="G82" s="10"/>
      <c r="H82" s="11"/>
      <c r="I82" s="11"/>
      <c r="J82" s="12" t="s">
        <v>27</v>
      </c>
      <c r="K82" s="13"/>
      <c r="L82" s="14"/>
      <c r="M82" s="14"/>
      <c r="N82" s="14"/>
      <c r="O82" s="14"/>
      <c r="P82" s="14"/>
      <c r="Q82" s="14"/>
      <c r="R82" s="14"/>
      <c r="S82" s="14"/>
    </row>
    <row r="83" spans="1:19">
      <c r="A83" s="8" t="s">
        <v>184</v>
      </c>
      <c r="B83" s="8" t="s">
        <v>185</v>
      </c>
      <c r="C83" s="9" t="s">
        <v>26</v>
      </c>
      <c r="D83" s="9" t="s">
        <v>26</v>
      </c>
      <c r="E83" s="9" t="s">
        <v>26</v>
      </c>
      <c r="F83" s="8" t="s">
        <v>23</v>
      </c>
      <c r="G83" s="10"/>
      <c r="H83" s="11"/>
      <c r="I83" s="11"/>
      <c r="J83" s="12" t="s">
        <v>27</v>
      </c>
      <c r="K83" s="13"/>
      <c r="L83" s="14"/>
      <c r="M83" s="14"/>
      <c r="N83" s="14"/>
      <c r="O83" s="14"/>
      <c r="P83" s="14"/>
      <c r="Q83" s="14"/>
      <c r="R83" s="14"/>
      <c r="S83" s="14"/>
    </row>
    <row r="84" spans="1:19">
      <c r="A84" s="8" t="s">
        <v>186</v>
      </c>
      <c r="B84" s="8" t="s">
        <v>187</v>
      </c>
      <c r="C84" s="9" t="s">
        <v>26</v>
      </c>
      <c r="D84" s="9" t="s">
        <v>26</v>
      </c>
      <c r="E84" s="9" t="s">
        <v>26</v>
      </c>
      <c r="F84" s="8" t="s">
        <v>23</v>
      </c>
      <c r="G84" s="10"/>
      <c r="H84" s="11"/>
      <c r="I84" s="11"/>
      <c r="J84" s="12" t="s">
        <v>27</v>
      </c>
      <c r="K84" s="13"/>
      <c r="L84" s="14"/>
      <c r="M84" s="14"/>
      <c r="N84" s="14"/>
      <c r="O84" s="14"/>
      <c r="P84" s="14"/>
      <c r="Q84" s="14"/>
      <c r="R84" s="14"/>
      <c r="S84" s="14"/>
    </row>
    <row r="85" spans="1:19">
      <c r="A85" s="8" t="s">
        <v>188</v>
      </c>
      <c r="B85" s="8" t="s">
        <v>189</v>
      </c>
      <c r="C85" s="9" t="s">
        <v>26</v>
      </c>
      <c r="D85" s="9" t="s">
        <v>26</v>
      </c>
      <c r="E85" s="9" t="s">
        <v>26</v>
      </c>
      <c r="F85" s="8" t="s">
        <v>23</v>
      </c>
      <c r="G85" s="10"/>
      <c r="H85" s="11"/>
      <c r="I85" s="11"/>
      <c r="J85" s="12" t="s">
        <v>27</v>
      </c>
      <c r="K85" s="13"/>
      <c r="L85" s="14"/>
      <c r="M85" s="14"/>
      <c r="N85" s="14"/>
      <c r="O85" s="14"/>
      <c r="P85" s="14"/>
      <c r="Q85" s="14"/>
      <c r="R85" s="14"/>
      <c r="S85" s="14"/>
    </row>
    <row r="86" spans="1:19">
      <c r="A86" s="8" t="s">
        <v>190</v>
      </c>
      <c r="B86" s="8" t="s">
        <v>191</v>
      </c>
      <c r="C86" s="9" t="s">
        <v>26</v>
      </c>
      <c r="D86" s="9" t="s">
        <v>26</v>
      </c>
      <c r="E86" s="9" t="s">
        <v>26</v>
      </c>
      <c r="F86" s="8" t="s">
        <v>23</v>
      </c>
      <c r="G86" s="10"/>
      <c r="H86" s="11"/>
      <c r="I86" s="11"/>
      <c r="J86" s="12" t="s">
        <v>27</v>
      </c>
      <c r="K86" s="13"/>
      <c r="L86" s="14"/>
      <c r="M86" s="14"/>
      <c r="N86" s="14"/>
      <c r="O86" s="14"/>
      <c r="P86" s="14"/>
      <c r="Q86" s="14"/>
      <c r="R86" s="14"/>
      <c r="S86" s="14"/>
    </row>
    <row r="87" spans="1:19">
      <c r="A87" s="8" t="s">
        <v>192</v>
      </c>
      <c r="B87" s="8" t="s">
        <v>193</v>
      </c>
      <c r="C87" s="9" t="s">
        <v>26</v>
      </c>
      <c r="D87" s="9" t="s">
        <v>26</v>
      </c>
      <c r="E87" s="9" t="s">
        <v>26</v>
      </c>
      <c r="F87" s="8" t="s">
        <v>23</v>
      </c>
      <c r="G87" s="10"/>
      <c r="H87" s="11"/>
      <c r="I87" s="11"/>
      <c r="J87" s="12" t="s">
        <v>27</v>
      </c>
      <c r="K87" s="13"/>
      <c r="L87" s="14"/>
      <c r="M87" s="14"/>
      <c r="N87" s="14"/>
      <c r="O87" s="14"/>
      <c r="P87" s="14"/>
      <c r="Q87" s="14"/>
      <c r="R87" s="14"/>
      <c r="S87" s="14"/>
    </row>
    <row r="88" spans="1:19">
      <c r="A88" s="8" t="s">
        <v>194</v>
      </c>
      <c r="B88" s="8" t="s">
        <v>195</v>
      </c>
      <c r="C88" s="9" t="s">
        <v>26</v>
      </c>
      <c r="D88" s="9" t="s">
        <v>26</v>
      </c>
      <c r="E88" s="9" t="s">
        <v>26</v>
      </c>
      <c r="F88" s="8" t="s">
        <v>23</v>
      </c>
      <c r="G88" s="10"/>
      <c r="H88" s="11"/>
      <c r="I88" s="11"/>
      <c r="J88" s="12" t="s">
        <v>27</v>
      </c>
      <c r="K88" s="13"/>
      <c r="L88" s="14"/>
      <c r="M88" s="14"/>
      <c r="N88" s="14"/>
      <c r="O88" s="14"/>
      <c r="P88" s="14"/>
      <c r="Q88" s="14"/>
      <c r="R88" s="14"/>
      <c r="S88" s="14"/>
    </row>
    <row r="89" spans="1:19">
      <c r="A89" s="8" t="s">
        <v>196</v>
      </c>
      <c r="B89" s="8" t="s">
        <v>197</v>
      </c>
      <c r="C89" s="9" t="s">
        <v>26</v>
      </c>
      <c r="D89" s="9" t="s">
        <v>26</v>
      </c>
      <c r="E89" s="9" t="s">
        <v>26</v>
      </c>
      <c r="F89" s="8" t="s">
        <v>23</v>
      </c>
      <c r="G89" s="10"/>
      <c r="H89" s="11"/>
      <c r="I89" s="11"/>
      <c r="J89" s="12" t="s">
        <v>27</v>
      </c>
      <c r="K89" s="13"/>
      <c r="L89" s="14"/>
      <c r="M89" s="14"/>
      <c r="N89" s="14"/>
      <c r="O89" s="14"/>
      <c r="P89" s="14"/>
      <c r="Q89" s="14"/>
      <c r="R89" s="14"/>
      <c r="S89" s="14"/>
    </row>
    <row r="90" spans="1:19">
      <c r="A90" s="8" t="s">
        <v>198</v>
      </c>
      <c r="B90" s="8" t="s">
        <v>199</v>
      </c>
      <c r="C90" s="9" t="s">
        <v>26</v>
      </c>
      <c r="D90" s="9" t="s">
        <v>26</v>
      </c>
      <c r="E90" s="9" t="s">
        <v>26</v>
      </c>
      <c r="F90" s="8" t="s">
        <v>23</v>
      </c>
      <c r="G90" s="10"/>
      <c r="H90" s="11"/>
      <c r="I90" s="11"/>
      <c r="J90" s="12" t="s">
        <v>27</v>
      </c>
      <c r="K90" s="13"/>
      <c r="L90" s="14"/>
      <c r="M90" s="14"/>
      <c r="N90" s="14"/>
      <c r="O90" s="14"/>
      <c r="P90" s="14"/>
      <c r="Q90" s="14"/>
      <c r="R90" s="14"/>
      <c r="S90" s="14"/>
    </row>
    <row r="91" spans="1:19">
      <c r="A91" s="8" t="s">
        <v>200</v>
      </c>
      <c r="B91" s="8" t="s">
        <v>201</v>
      </c>
      <c r="C91" s="9" t="s">
        <v>26</v>
      </c>
      <c r="D91" s="9" t="s">
        <v>26</v>
      </c>
      <c r="E91" s="9" t="s">
        <v>26</v>
      </c>
      <c r="F91" s="8" t="s">
        <v>23</v>
      </c>
      <c r="G91" s="10"/>
      <c r="H91" s="11"/>
      <c r="I91" s="11"/>
      <c r="J91" s="12" t="s">
        <v>27</v>
      </c>
      <c r="K91" s="13"/>
      <c r="L91" s="14"/>
      <c r="M91" s="14"/>
      <c r="N91" s="14"/>
      <c r="O91" s="14"/>
      <c r="P91" s="14"/>
      <c r="Q91" s="14"/>
      <c r="R91" s="14"/>
      <c r="S91" s="14"/>
    </row>
    <row r="92" spans="1:19">
      <c r="A92" s="8" t="s">
        <v>202</v>
      </c>
      <c r="B92" s="8" t="s">
        <v>203</v>
      </c>
      <c r="C92" s="9" t="s">
        <v>26</v>
      </c>
      <c r="D92" s="9" t="s">
        <v>26</v>
      </c>
      <c r="E92" s="9" t="s">
        <v>26</v>
      </c>
      <c r="F92" s="8" t="s">
        <v>23</v>
      </c>
      <c r="G92" s="10"/>
      <c r="H92" s="11"/>
      <c r="I92" s="11"/>
      <c r="J92" s="12" t="s">
        <v>27</v>
      </c>
      <c r="K92" s="13"/>
      <c r="L92" s="14"/>
      <c r="M92" s="14"/>
      <c r="N92" s="14"/>
      <c r="O92" s="14"/>
      <c r="P92" s="14"/>
      <c r="Q92" s="14"/>
      <c r="R92" s="14"/>
      <c r="S92" s="14"/>
    </row>
    <row r="93" spans="1:19">
      <c r="A93" s="8" t="s">
        <v>204</v>
      </c>
      <c r="B93" s="8" t="s">
        <v>205</v>
      </c>
      <c r="C93" s="9" t="s">
        <v>26</v>
      </c>
      <c r="D93" s="9" t="s">
        <v>26</v>
      </c>
      <c r="E93" s="9" t="s">
        <v>26</v>
      </c>
      <c r="F93" s="8" t="s">
        <v>23</v>
      </c>
      <c r="G93" s="10"/>
      <c r="H93" s="11"/>
      <c r="I93" s="11"/>
      <c r="J93" s="12" t="s">
        <v>27</v>
      </c>
      <c r="K93" s="13"/>
      <c r="L93" s="14"/>
      <c r="M93" s="14"/>
      <c r="N93" s="14"/>
      <c r="O93" s="14"/>
      <c r="P93" s="14"/>
      <c r="Q93" s="14"/>
      <c r="R93" s="14"/>
      <c r="S93" s="14"/>
    </row>
    <row r="94" spans="1:19">
      <c r="A94" s="8" t="s">
        <v>206</v>
      </c>
      <c r="B94" s="8" t="s">
        <v>207</v>
      </c>
      <c r="C94" s="9" t="s">
        <v>26</v>
      </c>
      <c r="D94" s="9" t="s">
        <v>26</v>
      </c>
      <c r="E94" s="9" t="s">
        <v>26</v>
      </c>
      <c r="F94" s="8" t="s">
        <v>23</v>
      </c>
      <c r="G94" s="10"/>
      <c r="H94" s="11"/>
      <c r="I94" s="11"/>
      <c r="J94" s="12" t="s">
        <v>27</v>
      </c>
      <c r="K94" s="13"/>
      <c r="L94" s="14"/>
      <c r="M94" s="14"/>
      <c r="N94" s="14"/>
      <c r="O94" s="14"/>
      <c r="P94" s="14"/>
      <c r="Q94" s="14"/>
      <c r="R94" s="14"/>
      <c r="S94" s="14"/>
    </row>
    <row r="95" spans="1:19">
      <c r="A95" s="8" t="s">
        <v>208</v>
      </c>
      <c r="B95" s="8" t="s">
        <v>209</v>
      </c>
      <c r="C95" s="9" t="s">
        <v>26</v>
      </c>
      <c r="D95" s="9" t="s">
        <v>26</v>
      </c>
      <c r="E95" s="9" t="s">
        <v>26</v>
      </c>
      <c r="F95" s="8" t="s">
        <v>23</v>
      </c>
      <c r="G95" s="10"/>
      <c r="H95" s="11"/>
      <c r="I95" s="11"/>
      <c r="J95" s="12" t="s">
        <v>27</v>
      </c>
      <c r="K95" s="13"/>
      <c r="L95" s="14"/>
      <c r="M95" s="14"/>
      <c r="N95" s="14"/>
      <c r="O95" s="14"/>
      <c r="P95" s="14"/>
      <c r="Q95" s="14"/>
      <c r="R95" s="14"/>
      <c r="S95" s="14"/>
    </row>
    <row r="96" spans="1:19">
      <c r="A96" s="8" t="s">
        <v>210</v>
      </c>
      <c r="B96" s="8" t="s">
        <v>211</v>
      </c>
      <c r="C96" s="9" t="s">
        <v>26</v>
      </c>
      <c r="D96" s="9" t="s">
        <v>26</v>
      </c>
      <c r="E96" s="9" t="s">
        <v>26</v>
      </c>
      <c r="F96" s="8" t="s">
        <v>23</v>
      </c>
      <c r="G96" s="10"/>
      <c r="H96" s="11"/>
      <c r="I96" s="11"/>
      <c r="J96" s="12" t="s">
        <v>27</v>
      </c>
      <c r="K96" s="13"/>
      <c r="L96" s="14"/>
      <c r="M96" s="14"/>
      <c r="N96" s="14"/>
      <c r="O96" s="14"/>
      <c r="P96" s="14"/>
      <c r="Q96" s="14"/>
      <c r="R96" s="14"/>
      <c r="S96" s="14"/>
    </row>
    <row r="97" spans="1:19">
      <c r="A97" s="8" t="s">
        <v>212</v>
      </c>
      <c r="B97" s="8" t="s">
        <v>213</v>
      </c>
      <c r="C97" s="9" t="s">
        <v>26</v>
      </c>
      <c r="D97" s="9" t="s">
        <v>26</v>
      </c>
      <c r="E97" s="9" t="s">
        <v>26</v>
      </c>
      <c r="F97" s="8" t="s">
        <v>23</v>
      </c>
      <c r="G97" s="10"/>
      <c r="H97" s="11"/>
      <c r="I97" s="11"/>
      <c r="J97" s="12" t="s">
        <v>27</v>
      </c>
      <c r="K97" s="13"/>
      <c r="L97" s="14"/>
      <c r="M97" s="14"/>
      <c r="N97" s="14"/>
      <c r="O97" s="14"/>
      <c r="P97" s="14"/>
      <c r="Q97" s="14"/>
      <c r="R97" s="14"/>
      <c r="S97" s="14"/>
    </row>
    <row r="98" spans="1:19">
      <c r="A98" s="8" t="s">
        <v>214</v>
      </c>
      <c r="B98" s="8" t="s">
        <v>215</v>
      </c>
      <c r="C98" s="9" t="s">
        <v>26</v>
      </c>
      <c r="D98" s="9" t="s">
        <v>26</v>
      </c>
      <c r="E98" s="9" t="s">
        <v>26</v>
      </c>
      <c r="F98" s="8" t="s">
        <v>23</v>
      </c>
      <c r="G98" s="10"/>
      <c r="H98" s="11"/>
      <c r="I98" s="11"/>
      <c r="J98" s="12" t="s">
        <v>27</v>
      </c>
      <c r="K98" s="13"/>
      <c r="L98" s="14"/>
      <c r="M98" s="14"/>
      <c r="N98" s="14"/>
      <c r="O98" s="14"/>
      <c r="P98" s="14"/>
      <c r="Q98" s="14"/>
      <c r="R98" s="14"/>
      <c r="S98" s="14"/>
    </row>
    <row r="99" spans="1:19">
      <c r="A99" s="8" t="s">
        <v>216</v>
      </c>
      <c r="B99" s="8" t="s">
        <v>217</v>
      </c>
      <c r="C99" s="9" t="s">
        <v>26</v>
      </c>
      <c r="D99" s="9" t="s">
        <v>26</v>
      </c>
      <c r="E99" s="9" t="s">
        <v>26</v>
      </c>
      <c r="F99" s="8" t="s">
        <v>23</v>
      </c>
      <c r="G99" s="10"/>
      <c r="H99" s="11"/>
      <c r="I99" s="11"/>
      <c r="J99" s="12" t="s">
        <v>27</v>
      </c>
      <c r="K99" s="13"/>
      <c r="L99" s="14"/>
      <c r="M99" s="14"/>
      <c r="N99" s="14"/>
      <c r="O99" s="14"/>
      <c r="P99" s="14"/>
      <c r="Q99" s="14"/>
      <c r="R99" s="14"/>
      <c r="S99" s="14"/>
    </row>
    <row r="100" spans="1:19">
      <c r="A100" s="8" t="s">
        <v>218</v>
      </c>
      <c r="B100" s="8" t="s">
        <v>219</v>
      </c>
      <c r="C100" s="9" t="s">
        <v>26</v>
      </c>
      <c r="D100" s="9" t="s">
        <v>26</v>
      </c>
      <c r="E100" s="9" t="s">
        <v>26</v>
      </c>
      <c r="F100" s="8" t="s">
        <v>23</v>
      </c>
      <c r="G100" s="10"/>
      <c r="H100" s="11"/>
      <c r="I100" s="11"/>
      <c r="J100" s="12" t="s">
        <v>27</v>
      </c>
      <c r="K100" s="13"/>
      <c r="L100" s="14"/>
      <c r="M100" s="14"/>
      <c r="N100" s="14"/>
      <c r="O100" s="14"/>
      <c r="P100" s="14"/>
      <c r="Q100" s="14"/>
      <c r="R100" s="14"/>
      <c r="S100" s="14"/>
    </row>
    <row r="101" spans="1:19">
      <c r="A101" s="8" t="s">
        <v>220</v>
      </c>
      <c r="B101" s="8" t="s">
        <v>221</v>
      </c>
      <c r="C101" s="9" t="s">
        <v>26</v>
      </c>
      <c r="D101" s="9" t="s">
        <v>26</v>
      </c>
      <c r="E101" s="9" t="s">
        <v>26</v>
      </c>
      <c r="F101" s="8" t="s">
        <v>23</v>
      </c>
      <c r="G101" s="10"/>
      <c r="H101" s="11"/>
      <c r="I101" s="11"/>
      <c r="J101" s="12" t="s">
        <v>27</v>
      </c>
      <c r="K101" s="13"/>
      <c r="L101" s="14"/>
      <c r="M101" s="14"/>
      <c r="N101" s="14"/>
      <c r="O101" s="14"/>
      <c r="P101" s="14"/>
      <c r="Q101" s="14"/>
      <c r="R101" s="14"/>
      <c r="S101" s="14"/>
    </row>
    <row r="102" spans="1:19">
      <c r="A102" s="8" t="s">
        <v>222</v>
      </c>
      <c r="B102" s="8" t="s">
        <v>223</v>
      </c>
      <c r="C102" s="9" t="s">
        <v>26</v>
      </c>
      <c r="D102" s="9" t="s">
        <v>26</v>
      </c>
      <c r="E102" s="9" t="s">
        <v>26</v>
      </c>
      <c r="F102" s="8" t="s">
        <v>23</v>
      </c>
      <c r="G102" s="10"/>
      <c r="H102" s="11"/>
      <c r="I102" s="11"/>
      <c r="J102" s="12" t="s">
        <v>27</v>
      </c>
      <c r="K102" s="13"/>
      <c r="L102" s="14"/>
      <c r="M102" s="14"/>
      <c r="N102" s="14"/>
      <c r="O102" s="14"/>
      <c r="P102" s="14"/>
      <c r="Q102" s="14"/>
      <c r="R102" s="14"/>
      <c r="S102" s="14"/>
    </row>
    <row r="103" spans="1:19">
      <c r="A103" s="8" t="s">
        <v>224</v>
      </c>
      <c r="B103" s="8" t="s">
        <v>225</v>
      </c>
      <c r="C103" s="9" t="s">
        <v>26</v>
      </c>
      <c r="D103" s="9" t="s">
        <v>26</v>
      </c>
      <c r="E103" s="9" t="s">
        <v>26</v>
      </c>
      <c r="F103" s="8" t="s">
        <v>23</v>
      </c>
      <c r="G103" s="10"/>
      <c r="H103" s="11"/>
      <c r="I103" s="11"/>
      <c r="J103" s="12" t="s">
        <v>27</v>
      </c>
      <c r="K103" s="13"/>
      <c r="L103" s="14"/>
      <c r="M103" s="14"/>
      <c r="N103" s="14"/>
      <c r="O103" s="14"/>
      <c r="P103" s="14"/>
      <c r="Q103" s="14"/>
      <c r="R103" s="14"/>
      <c r="S103" s="14"/>
    </row>
    <row r="104" spans="1:19">
      <c r="A104" s="8" t="s">
        <v>226</v>
      </c>
      <c r="B104" s="8" t="s">
        <v>227</v>
      </c>
      <c r="C104" s="9" t="s">
        <v>26</v>
      </c>
      <c r="D104" s="9" t="s">
        <v>26</v>
      </c>
      <c r="E104" s="9" t="s">
        <v>26</v>
      </c>
      <c r="F104" s="8" t="s">
        <v>23</v>
      </c>
      <c r="G104" s="10"/>
      <c r="H104" s="11"/>
      <c r="I104" s="11"/>
      <c r="J104" s="12" t="s">
        <v>27</v>
      </c>
      <c r="K104" s="13"/>
      <c r="L104" s="14"/>
      <c r="M104" s="14"/>
      <c r="N104" s="14"/>
      <c r="O104" s="14"/>
      <c r="P104" s="14"/>
      <c r="Q104" s="14"/>
      <c r="R104" s="14"/>
      <c r="S104" s="14"/>
    </row>
    <row r="105" spans="1:19">
      <c r="A105" s="8" t="s">
        <v>228</v>
      </c>
      <c r="B105" s="8" t="s">
        <v>229</v>
      </c>
      <c r="C105" s="9" t="s">
        <v>26</v>
      </c>
      <c r="D105" s="9" t="s">
        <v>26</v>
      </c>
      <c r="E105" s="9" t="s">
        <v>26</v>
      </c>
      <c r="F105" s="8" t="s">
        <v>23</v>
      </c>
      <c r="G105" s="10"/>
      <c r="H105" s="11"/>
      <c r="I105" s="11"/>
      <c r="J105" s="12" t="s">
        <v>27</v>
      </c>
      <c r="K105" s="13"/>
      <c r="L105" s="14"/>
      <c r="M105" s="14"/>
      <c r="N105" s="14"/>
      <c r="O105" s="14"/>
      <c r="P105" s="14"/>
      <c r="Q105" s="14"/>
      <c r="R105" s="14"/>
      <c r="S105" s="14"/>
    </row>
    <row r="106" spans="1:19">
      <c r="A106" s="8" t="s">
        <v>230</v>
      </c>
      <c r="B106" s="8" t="s">
        <v>231</v>
      </c>
      <c r="C106" s="9" t="s">
        <v>26</v>
      </c>
      <c r="D106" s="9" t="s">
        <v>26</v>
      </c>
      <c r="E106" s="9" t="s">
        <v>26</v>
      </c>
      <c r="F106" s="8" t="s">
        <v>23</v>
      </c>
      <c r="G106" s="10"/>
      <c r="H106" s="11"/>
      <c r="I106" s="11"/>
      <c r="J106" s="12" t="s">
        <v>27</v>
      </c>
      <c r="K106" s="13"/>
      <c r="L106" s="14"/>
      <c r="M106" s="14"/>
      <c r="N106" s="14"/>
      <c r="O106" s="14"/>
      <c r="P106" s="14"/>
      <c r="Q106" s="14"/>
      <c r="R106" s="14"/>
      <c r="S106" s="14"/>
    </row>
    <row r="107" spans="1:19">
      <c r="A107" s="8" t="s">
        <v>232</v>
      </c>
      <c r="B107" s="8" t="s">
        <v>233</v>
      </c>
      <c r="C107" s="9" t="s">
        <v>26</v>
      </c>
      <c r="D107" s="9" t="s">
        <v>26</v>
      </c>
      <c r="E107" s="9" t="s">
        <v>26</v>
      </c>
      <c r="F107" s="8" t="s">
        <v>23</v>
      </c>
      <c r="G107" s="10"/>
      <c r="H107" s="11"/>
      <c r="I107" s="11"/>
      <c r="J107" s="12" t="s">
        <v>27</v>
      </c>
      <c r="K107" s="13"/>
      <c r="L107" s="14"/>
      <c r="M107" s="14"/>
      <c r="N107" s="14"/>
      <c r="O107" s="14"/>
      <c r="P107" s="14"/>
      <c r="Q107" s="14"/>
      <c r="R107" s="14"/>
      <c r="S107" s="14"/>
    </row>
    <row r="108" spans="1:19">
      <c r="A108" s="8" t="s">
        <v>234</v>
      </c>
      <c r="B108" s="8" t="s">
        <v>235</v>
      </c>
      <c r="C108" s="9" t="s">
        <v>26</v>
      </c>
      <c r="D108" s="9" t="s">
        <v>26</v>
      </c>
      <c r="E108" s="9" t="s">
        <v>26</v>
      </c>
      <c r="F108" s="8" t="s">
        <v>23</v>
      </c>
      <c r="G108" s="10"/>
      <c r="H108" s="11"/>
      <c r="I108" s="11"/>
      <c r="J108" s="12" t="s">
        <v>27</v>
      </c>
      <c r="K108" s="13"/>
      <c r="L108" s="14"/>
      <c r="M108" s="14"/>
      <c r="N108" s="14"/>
      <c r="O108" s="14"/>
      <c r="P108" s="14"/>
      <c r="Q108" s="14"/>
      <c r="R108" s="14"/>
      <c r="S108" s="14"/>
    </row>
    <row r="109" spans="1:19">
      <c r="A109" s="8" t="s">
        <v>236</v>
      </c>
      <c r="B109" s="8" t="s">
        <v>237</v>
      </c>
      <c r="C109" s="9" t="s">
        <v>26</v>
      </c>
      <c r="D109" s="9" t="s">
        <v>26</v>
      </c>
      <c r="E109" s="9" t="s">
        <v>26</v>
      </c>
      <c r="F109" s="8" t="s">
        <v>23</v>
      </c>
      <c r="G109" s="10"/>
      <c r="H109" s="11"/>
      <c r="I109" s="11"/>
      <c r="J109" s="12" t="s">
        <v>27</v>
      </c>
      <c r="K109" s="13"/>
      <c r="L109" s="14"/>
      <c r="M109" s="14"/>
      <c r="N109" s="14"/>
      <c r="O109" s="14"/>
      <c r="P109" s="14"/>
      <c r="Q109" s="14"/>
      <c r="R109" s="14"/>
      <c r="S109" s="14"/>
    </row>
    <row r="110" spans="1:19">
      <c r="A110" s="8" t="s">
        <v>238</v>
      </c>
      <c r="B110" s="8" t="s">
        <v>239</v>
      </c>
      <c r="C110" s="9" t="s">
        <v>26</v>
      </c>
      <c r="D110" s="9" t="s">
        <v>26</v>
      </c>
      <c r="E110" s="9" t="s">
        <v>26</v>
      </c>
      <c r="F110" s="8" t="s">
        <v>23</v>
      </c>
      <c r="G110" s="10"/>
      <c r="H110" s="11"/>
      <c r="I110" s="11"/>
      <c r="J110" s="12" t="s">
        <v>27</v>
      </c>
      <c r="K110" s="13"/>
      <c r="L110" s="14"/>
      <c r="M110" s="14"/>
      <c r="N110" s="14"/>
      <c r="O110" s="14"/>
      <c r="P110" s="14"/>
      <c r="Q110" s="14"/>
      <c r="R110" s="14"/>
      <c r="S110" s="14"/>
    </row>
    <row r="111" spans="1:19">
      <c r="A111" s="8" t="s">
        <v>240</v>
      </c>
      <c r="B111" s="8" t="s">
        <v>241</v>
      </c>
      <c r="C111" s="9" t="s">
        <v>26</v>
      </c>
      <c r="D111" s="9" t="s">
        <v>26</v>
      </c>
      <c r="E111" s="9" t="s">
        <v>26</v>
      </c>
      <c r="F111" s="8" t="s">
        <v>23</v>
      </c>
      <c r="G111" s="10"/>
      <c r="H111" s="11"/>
      <c r="I111" s="11"/>
      <c r="J111" s="12" t="s">
        <v>27</v>
      </c>
      <c r="K111" s="13"/>
      <c r="L111" s="14"/>
      <c r="M111" s="14"/>
      <c r="N111" s="14"/>
      <c r="O111" s="14"/>
      <c r="P111" s="14"/>
      <c r="Q111" s="14"/>
      <c r="R111" s="14"/>
      <c r="S111" s="14"/>
    </row>
    <row r="112" spans="1:19">
      <c r="A112" s="8" t="s">
        <v>242</v>
      </c>
      <c r="B112" s="8" t="s">
        <v>243</v>
      </c>
      <c r="C112" s="9" t="s">
        <v>26</v>
      </c>
      <c r="D112" s="9" t="s">
        <v>26</v>
      </c>
      <c r="E112" s="9" t="s">
        <v>26</v>
      </c>
      <c r="F112" s="8" t="s">
        <v>23</v>
      </c>
      <c r="G112" s="10"/>
      <c r="H112" s="11"/>
      <c r="I112" s="11"/>
      <c r="J112" s="12" t="s">
        <v>27</v>
      </c>
      <c r="K112" s="13"/>
      <c r="L112" s="14"/>
      <c r="M112" s="14"/>
      <c r="N112" s="14"/>
      <c r="O112" s="14"/>
      <c r="P112" s="14"/>
      <c r="Q112" s="14"/>
      <c r="R112" s="14"/>
      <c r="S112" s="14"/>
    </row>
    <row r="113" spans="1:19">
      <c r="A113" s="8" t="s">
        <v>244</v>
      </c>
      <c r="B113" s="8" t="s">
        <v>245</v>
      </c>
      <c r="C113" s="9" t="s">
        <v>26</v>
      </c>
      <c r="D113" s="9" t="s">
        <v>26</v>
      </c>
      <c r="E113" s="9" t="s">
        <v>26</v>
      </c>
      <c r="F113" s="8" t="s">
        <v>23</v>
      </c>
      <c r="G113" s="10"/>
      <c r="H113" s="11"/>
      <c r="I113" s="11"/>
      <c r="J113" s="12" t="s">
        <v>27</v>
      </c>
      <c r="K113" s="13"/>
      <c r="L113" s="14"/>
      <c r="M113" s="14"/>
      <c r="N113" s="14"/>
      <c r="O113" s="14"/>
      <c r="P113" s="14"/>
      <c r="Q113" s="14"/>
      <c r="R113" s="14"/>
      <c r="S113" s="14"/>
    </row>
    <row r="114" spans="1:19">
      <c r="A114" s="8" t="s">
        <v>246</v>
      </c>
      <c r="B114" s="8" t="s">
        <v>247</v>
      </c>
      <c r="C114" s="9" t="s">
        <v>26</v>
      </c>
      <c r="D114" s="9" t="s">
        <v>26</v>
      </c>
      <c r="E114" s="9" t="s">
        <v>26</v>
      </c>
      <c r="F114" s="8" t="s">
        <v>23</v>
      </c>
      <c r="G114" s="10"/>
      <c r="H114" s="11"/>
      <c r="I114" s="11"/>
      <c r="J114" s="12" t="s">
        <v>27</v>
      </c>
      <c r="K114" s="13"/>
      <c r="L114" s="14"/>
      <c r="M114" s="14"/>
      <c r="N114" s="14"/>
      <c r="O114" s="14"/>
      <c r="P114" s="14"/>
      <c r="Q114" s="14"/>
      <c r="R114" s="14"/>
      <c r="S114" s="14"/>
    </row>
    <row r="115" spans="1:19">
      <c r="A115" s="8" t="s">
        <v>248</v>
      </c>
      <c r="B115" s="8" t="s">
        <v>249</v>
      </c>
      <c r="C115" s="9" t="s">
        <v>26</v>
      </c>
      <c r="D115" s="9" t="s">
        <v>26</v>
      </c>
      <c r="E115" s="9" t="s">
        <v>26</v>
      </c>
      <c r="F115" s="8" t="s">
        <v>23</v>
      </c>
      <c r="G115" s="10"/>
      <c r="H115" s="11"/>
      <c r="I115" s="11"/>
      <c r="J115" s="12" t="s">
        <v>27</v>
      </c>
      <c r="K115" s="13"/>
      <c r="L115" s="14"/>
      <c r="M115" s="14"/>
      <c r="N115" s="14"/>
      <c r="O115" s="14"/>
      <c r="P115" s="14"/>
      <c r="Q115" s="14"/>
      <c r="R115" s="14"/>
      <c r="S115" s="14"/>
    </row>
    <row r="116" spans="1:19">
      <c r="A116" s="8" t="s">
        <v>250</v>
      </c>
      <c r="B116" s="8" t="s">
        <v>251</v>
      </c>
      <c r="C116" s="9" t="s">
        <v>26</v>
      </c>
      <c r="D116" s="9" t="s">
        <v>26</v>
      </c>
      <c r="E116" s="9" t="s">
        <v>26</v>
      </c>
      <c r="F116" s="8" t="s">
        <v>23</v>
      </c>
      <c r="G116" s="10"/>
      <c r="H116" s="11"/>
      <c r="I116" s="11"/>
      <c r="J116" s="12" t="s">
        <v>27</v>
      </c>
      <c r="K116" s="13"/>
      <c r="L116" s="14"/>
      <c r="M116" s="14"/>
      <c r="N116" s="14"/>
      <c r="O116" s="14"/>
      <c r="P116" s="14"/>
      <c r="Q116" s="14"/>
      <c r="R116" s="14"/>
      <c r="S116" s="14"/>
    </row>
    <row r="117" spans="1:19">
      <c r="A117" s="8" t="s">
        <v>252</v>
      </c>
      <c r="B117" s="8" t="s">
        <v>253</v>
      </c>
      <c r="C117" s="9" t="s">
        <v>26</v>
      </c>
      <c r="D117" s="9" t="s">
        <v>26</v>
      </c>
      <c r="E117" s="9" t="s">
        <v>26</v>
      </c>
      <c r="F117" s="8" t="s">
        <v>23</v>
      </c>
      <c r="G117" s="10"/>
      <c r="H117" s="11"/>
      <c r="I117" s="11"/>
      <c r="J117" s="12" t="s">
        <v>27</v>
      </c>
      <c r="K117" s="13"/>
      <c r="L117" s="14"/>
      <c r="M117" s="14"/>
      <c r="N117" s="14"/>
      <c r="O117" s="14"/>
      <c r="P117" s="14"/>
      <c r="Q117" s="14"/>
      <c r="R117" s="14"/>
      <c r="S117" s="14"/>
    </row>
    <row r="118" spans="1:19">
      <c r="A118" s="8" t="s">
        <v>254</v>
      </c>
      <c r="B118" s="8" t="s">
        <v>255</v>
      </c>
      <c r="C118" s="9" t="s">
        <v>26</v>
      </c>
      <c r="D118" s="9" t="s">
        <v>26</v>
      </c>
      <c r="E118" s="9" t="s">
        <v>26</v>
      </c>
      <c r="F118" s="8" t="s">
        <v>23</v>
      </c>
      <c r="G118" s="10"/>
      <c r="H118" s="11"/>
      <c r="I118" s="11"/>
      <c r="J118" s="12" t="s">
        <v>27</v>
      </c>
      <c r="K118" s="13"/>
      <c r="L118" s="14"/>
      <c r="M118" s="14"/>
      <c r="N118" s="14"/>
      <c r="O118" s="14"/>
      <c r="P118" s="14"/>
      <c r="Q118" s="14"/>
      <c r="R118" s="14"/>
      <c r="S118" s="14"/>
    </row>
    <row r="119" spans="1:19">
      <c r="A119" s="8" t="s">
        <v>256</v>
      </c>
      <c r="B119" s="8" t="s">
        <v>257</v>
      </c>
      <c r="C119" s="9" t="s">
        <v>26</v>
      </c>
      <c r="D119" s="9" t="s">
        <v>26</v>
      </c>
      <c r="E119" s="9" t="s">
        <v>26</v>
      </c>
      <c r="F119" s="8" t="s">
        <v>23</v>
      </c>
      <c r="G119" s="10"/>
      <c r="H119" s="11"/>
      <c r="I119" s="11"/>
      <c r="J119" s="12" t="s">
        <v>27</v>
      </c>
      <c r="K119" s="13"/>
      <c r="L119" s="14"/>
      <c r="M119" s="14"/>
      <c r="N119" s="14"/>
      <c r="O119" s="14"/>
      <c r="P119" s="14"/>
      <c r="Q119" s="14"/>
      <c r="R119" s="14"/>
      <c r="S119" s="14"/>
    </row>
    <row r="120" spans="1:19">
      <c r="A120" s="8" t="s">
        <v>258</v>
      </c>
      <c r="B120" s="8" t="s">
        <v>259</v>
      </c>
      <c r="C120" s="9" t="s">
        <v>26</v>
      </c>
      <c r="D120" s="9" t="s">
        <v>26</v>
      </c>
      <c r="E120" s="9" t="s">
        <v>26</v>
      </c>
      <c r="F120" s="8" t="s">
        <v>23</v>
      </c>
      <c r="G120" s="10"/>
      <c r="H120" s="11"/>
      <c r="I120" s="11"/>
      <c r="J120" s="12" t="s">
        <v>27</v>
      </c>
      <c r="K120" s="13"/>
      <c r="L120" s="14"/>
      <c r="M120" s="14"/>
      <c r="N120" s="14"/>
      <c r="O120" s="14"/>
      <c r="P120" s="14"/>
      <c r="Q120" s="14"/>
      <c r="R120" s="14"/>
      <c r="S120" s="14"/>
    </row>
    <row r="121" spans="1:19">
      <c r="A121" s="8" t="s">
        <v>260</v>
      </c>
      <c r="B121" s="8" t="s">
        <v>261</v>
      </c>
      <c r="C121" s="9" t="s">
        <v>26</v>
      </c>
      <c r="D121" s="9" t="s">
        <v>26</v>
      </c>
      <c r="E121" s="9" t="s">
        <v>26</v>
      </c>
      <c r="F121" s="8" t="s">
        <v>23</v>
      </c>
      <c r="G121" s="10"/>
      <c r="H121" s="11"/>
      <c r="I121" s="11"/>
      <c r="J121" s="12" t="s">
        <v>27</v>
      </c>
      <c r="K121" s="13"/>
      <c r="L121" s="14"/>
      <c r="M121" s="14"/>
      <c r="N121" s="14"/>
      <c r="O121" s="14"/>
      <c r="P121" s="14"/>
      <c r="Q121" s="14"/>
      <c r="R121" s="14"/>
      <c r="S121" s="14"/>
    </row>
    <row r="122" spans="1:19">
      <c r="A122" s="8" t="s">
        <v>262</v>
      </c>
      <c r="B122" s="8" t="s">
        <v>263</v>
      </c>
      <c r="C122" s="9" t="s">
        <v>26</v>
      </c>
      <c r="D122" s="9" t="s">
        <v>26</v>
      </c>
      <c r="E122" s="9" t="s">
        <v>26</v>
      </c>
      <c r="F122" s="8" t="s">
        <v>23</v>
      </c>
      <c r="G122" s="10"/>
      <c r="H122" s="11"/>
      <c r="I122" s="11"/>
      <c r="J122" s="12" t="s">
        <v>27</v>
      </c>
      <c r="K122" s="13"/>
      <c r="L122" s="14"/>
      <c r="M122" s="14"/>
      <c r="N122" s="14"/>
      <c r="O122" s="14"/>
      <c r="P122" s="14"/>
      <c r="Q122" s="14"/>
      <c r="R122" s="14"/>
      <c r="S122" s="14"/>
    </row>
    <row r="123" spans="1:19">
      <c r="A123" s="8" t="s">
        <v>264</v>
      </c>
      <c r="B123" s="8" t="s">
        <v>265</v>
      </c>
      <c r="C123" s="9" t="s">
        <v>26</v>
      </c>
      <c r="D123" s="9" t="s">
        <v>26</v>
      </c>
      <c r="E123" s="9" t="s">
        <v>26</v>
      </c>
      <c r="F123" s="8" t="s">
        <v>23</v>
      </c>
      <c r="G123" s="10"/>
      <c r="H123" s="11"/>
      <c r="I123" s="11"/>
      <c r="J123" s="12" t="s">
        <v>27</v>
      </c>
      <c r="K123" s="13"/>
      <c r="L123" s="14"/>
      <c r="M123" s="14"/>
      <c r="N123" s="14"/>
      <c r="O123" s="14"/>
      <c r="P123" s="14"/>
      <c r="Q123" s="14"/>
      <c r="R123" s="14"/>
      <c r="S123" s="14"/>
    </row>
    <row r="124" spans="1:19">
      <c r="A124" s="8" t="s">
        <v>266</v>
      </c>
      <c r="B124" s="8" t="s">
        <v>267</v>
      </c>
      <c r="C124" s="9" t="s">
        <v>26</v>
      </c>
      <c r="D124" s="9" t="s">
        <v>26</v>
      </c>
      <c r="E124" s="9" t="s">
        <v>26</v>
      </c>
      <c r="F124" s="8" t="s">
        <v>23</v>
      </c>
      <c r="G124" s="10"/>
      <c r="H124" s="11"/>
      <c r="I124" s="11"/>
      <c r="J124" s="12" t="s">
        <v>27</v>
      </c>
      <c r="K124" s="13"/>
      <c r="L124" s="14"/>
      <c r="M124" s="14"/>
      <c r="N124" s="14"/>
      <c r="O124" s="14"/>
      <c r="P124" s="14"/>
      <c r="Q124" s="14"/>
      <c r="R124" s="14"/>
      <c r="S124" s="14"/>
    </row>
    <row r="125" spans="1:19">
      <c r="A125" s="8" t="s">
        <v>268</v>
      </c>
      <c r="B125" s="8" t="s">
        <v>269</v>
      </c>
      <c r="C125" s="9" t="s">
        <v>26</v>
      </c>
      <c r="D125" s="9" t="s">
        <v>26</v>
      </c>
      <c r="E125" s="9" t="s">
        <v>26</v>
      </c>
      <c r="F125" s="8" t="s">
        <v>23</v>
      </c>
      <c r="G125" s="10"/>
      <c r="H125" s="11"/>
      <c r="I125" s="11"/>
      <c r="J125" s="12" t="s">
        <v>27</v>
      </c>
      <c r="K125" s="13"/>
      <c r="L125" s="14"/>
      <c r="M125" s="14"/>
      <c r="N125" s="14"/>
      <c r="O125" s="14"/>
      <c r="P125" s="14"/>
      <c r="Q125" s="14"/>
      <c r="R125" s="14"/>
      <c r="S125" s="14"/>
    </row>
    <row r="126" spans="1:19">
      <c r="A126" s="8" t="s">
        <v>270</v>
      </c>
      <c r="B126" s="8" t="s">
        <v>271</v>
      </c>
      <c r="C126" s="9" t="s">
        <v>26</v>
      </c>
      <c r="D126" s="9" t="s">
        <v>26</v>
      </c>
      <c r="E126" s="9" t="s">
        <v>26</v>
      </c>
      <c r="F126" s="8" t="s">
        <v>23</v>
      </c>
      <c r="G126" s="10"/>
      <c r="H126" s="11"/>
      <c r="I126" s="11"/>
      <c r="J126" s="12" t="s">
        <v>27</v>
      </c>
      <c r="K126" s="13"/>
      <c r="L126" s="14"/>
      <c r="M126" s="14"/>
      <c r="N126" s="14"/>
      <c r="O126" s="14"/>
      <c r="P126" s="14"/>
      <c r="Q126" s="14"/>
      <c r="R126" s="14"/>
      <c r="S126" s="14"/>
    </row>
    <row r="127" spans="1:19">
      <c r="A127" s="8" t="s">
        <v>272</v>
      </c>
      <c r="B127" s="8" t="s">
        <v>273</v>
      </c>
      <c r="C127" s="9" t="s">
        <v>26</v>
      </c>
      <c r="D127" s="9" t="s">
        <v>26</v>
      </c>
      <c r="E127" s="9" t="s">
        <v>26</v>
      </c>
      <c r="F127" s="8" t="s">
        <v>23</v>
      </c>
      <c r="G127" s="10"/>
      <c r="H127" s="11"/>
      <c r="I127" s="11"/>
      <c r="J127" s="12" t="s">
        <v>27</v>
      </c>
      <c r="K127" s="13"/>
      <c r="L127" s="14"/>
      <c r="M127" s="14"/>
      <c r="N127" s="14"/>
      <c r="O127" s="14"/>
      <c r="P127" s="14"/>
      <c r="Q127" s="14"/>
      <c r="R127" s="14"/>
      <c r="S127" s="14"/>
    </row>
    <row r="128" spans="1:19">
      <c r="A128" s="8" t="s">
        <v>274</v>
      </c>
      <c r="B128" s="8" t="s">
        <v>275</v>
      </c>
      <c r="C128" s="9" t="s">
        <v>26</v>
      </c>
      <c r="D128" s="9" t="s">
        <v>26</v>
      </c>
      <c r="E128" s="9" t="s">
        <v>26</v>
      </c>
      <c r="F128" s="8" t="s">
        <v>23</v>
      </c>
      <c r="G128" s="10"/>
      <c r="H128" s="11"/>
      <c r="I128" s="11"/>
      <c r="J128" s="12" t="s">
        <v>27</v>
      </c>
      <c r="K128" s="13"/>
      <c r="L128" s="14"/>
      <c r="M128" s="14"/>
      <c r="N128" s="14"/>
      <c r="O128" s="14"/>
      <c r="P128" s="14"/>
      <c r="Q128" s="14"/>
      <c r="R128" s="14"/>
      <c r="S128" s="14"/>
    </row>
    <row r="129" spans="1:19">
      <c r="A129" s="8" t="s">
        <v>276</v>
      </c>
      <c r="B129" s="8" t="s">
        <v>277</v>
      </c>
      <c r="C129" s="9" t="s">
        <v>26</v>
      </c>
      <c r="D129" s="9" t="s">
        <v>26</v>
      </c>
      <c r="E129" s="9" t="s">
        <v>26</v>
      </c>
      <c r="F129" s="8" t="s">
        <v>23</v>
      </c>
      <c r="G129" s="10"/>
      <c r="H129" s="11"/>
      <c r="I129" s="11"/>
      <c r="J129" s="12" t="s">
        <v>27</v>
      </c>
      <c r="K129" s="13"/>
      <c r="L129" s="14"/>
      <c r="M129" s="14"/>
      <c r="N129" s="14"/>
      <c r="O129" s="14"/>
      <c r="P129" s="14"/>
      <c r="Q129" s="14"/>
      <c r="R129" s="14"/>
      <c r="S129" s="14"/>
    </row>
    <row r="130" spans="1:19">
      <c r="A130" s="8" t="s">
        <v>278</v>
      </c>
      <c r="B130" s="8" t="s">
        <v>279</v>
      </c>
      <c r="C130" s="9" t="s">
        <v>26</v>
      </c>
      <c r="D130" s="9" t="s">
        <v>26</v>
      </c>
      <c r="E130" s="9" t="s">
        <v>26</v>
      </c>
      <c r="F130" s="8" t="s">
        <v>23</v>
      </c>
      <c r="G130" s="10"/>
      <c r="H130" s="11"/>
      <c r="I130" s="11"/>
      <c r="J130" s="12" t="s">
        <v>27</v>
      </c>
      <c r="K130" s="13"/>
      <c r="L130" s="14"/>
      <c r="M130" s="14"/>
      <c r="N130" s="14"/>
      <c r="O130" s="14"/>
      <c r="P130" s="14"/>
      <c r="Q130" s="14"/>
      <c r="R130" s="14"/>
      <c r="S130" s="14"/>
    </row>
    <row r="131" spans="1:19">
      <c r="A131" s="8" t="s">
        <v>280</v>
      </c>
      <c r="B131" s="8" t="s">
        <v>281</v>
      </c>
      <c r="C131" s="9" t="s">
        <v>26</v>
      </c>
      <c r="D131" s="9" t="s">
        <v>26</v>
      </c>
      <c r="E131" s="9" t="s">
        <v>26</v>
      </c>
      <c r="F131" s="8" t="s">
        <v>23</v>
      </c>
      <c r="G131" s="10"/>
      <c r="H131" s="11"/>
      <c r="I131" s="11"/>
      <c r="J131" s="12" t="s">
        <v>27</v>
      </c>
      <c r="K131" s="13"/>
      <c r="L131" s="14"/>
      <c r="M131" s="14"/>
      <c r="N131" s="14"/>
      <c r="O131" s="14"/>
      <c r="P131" s="14"/>
      <c r="Q131" s="14"/>
      <c r="R131" s="14"/>
      <c r="S131" s="14"/>
    </row>
    <row r="132" spans="1:19">
      <c r="A132" s="8" t="s">
        <v>282</v>
      </c>
      <c r="B132" s="8" t="s">
        <v>283</v>
      </c>
      <c r="C132" s="9" t="s">
        <v>26</v>
      </c>
      <c r="D132" s="9" t="s">
        <v>26</v>
      </c>
      <c r="E132" s="9" t="s">
        <v>26</v>
      </c>
      <c r="F132" s="8" t="s">
        <v>23</v>
      </c>
      <c r="G132" s="10"/>
      <c r="H132" s="11"/>
      <c r="I132" s="11"/>
      <c r="J132" s="12" t="s">
        <v>27</v>
      </c>
      <c r="K132" s="13"/>
      <c r="L132" s="14"/>
      <c r="M132" s="14"/>
      <c r="N132" s="14"/>
      <c r="O132" s="14"/>
      <c r="P132" s="14"/>
      <c r="Q132" s="14"/>
      <c r="R132" s="14"/>
      <c r="S132" s="14"/>
    </row>
    <row r="133" spans="1:19">
      <c r="A133" s="8" t="s">
        <v>284</v>
      </c>
      <c r="B133" s="8" t="s">
        <v>285</v>
      </c>
      <c r="C133" s="9" t="s">
        <v>26</v>
      </c>
      <c r="D133" s="9" t="s">
        <v>26</v>
      </c>
      <c r="E133" s="9" t="s">
        <v>26</v>
      </c>
      <c r="F133" s="8" t="s">
        <v>23</v>
      </c>
      <c r="G133" s="10"/>
      <c r="H133" s="11"/>
      <c r="I133" s="11"/>
      <c r="J133" s="12" t="s">
        <v>27</v>
      </c>
      <c r="K133" s="13"/>
      <c r="L133" s="14"/>
      <c r="M133" s="14"/>
      <c r="N133" s="14"/>
      <c r="O133" s="14"/>
      <c r="P133" s="14"/>
      <c r="Q133" s="14"/>
      <c r="R133" s="14"/>
      <c r="S133" s="14"/>
    </row>
    <row r="134" spans="1:19">
      <c r="A134" s="8" t="s">
        <v>286</v>
      </c>
      <c r="B134" s="8" t="s">
        <v>287</v>
      </c>
      <c r="C134" s="9" t="s">
        <v>26</v>
      </c>
      <c r="D134" s="9" t="s">
        <v>26</v>
      </c>
      <c r="E134" s="9" t="s">
        <v>26</v>
      </c>
      <c r="F134" s="8" t="s">
        <v>23</v>
      </c>
      <c r="G134" s="10"/>
      <c r="H134" s="11"/>
      <c r="I134" s="11"/>
      <c r="J134" s="12" t="s">
        <v>27</v>
      </c>
      <c r="K134" s="13"/>
      <c r="L134" s="14"/>
      <c r="M134" s="14"/>
      <c r="N134" s="14"/>
      <c r="O134" s="14"/>
      <c r="P134" s="14"/>
      <c r="Q134" s="14"/>
      <c r="R134" s="14"/>
      <c r="S134" s="14"/>
    </row>
    <row r="135" spans="1:19">
      <c r="A135" s="8" t="s">
        <v>288</v>
      </c>
      <c r="B135" s="8" t="s">
        <v>289</v>
      </c>
      <c r="C135" s="9" t="s">
        <v>26</v>
      </c>
      <c r="D135" s="9" t="s">
        <v>26</v>
      </c>
      <c r="E135" s="9" t="s">
        <v>26</v>
      </c>
      <c r="F135" s="8" t="s">
        <v>23</v>
      </c>
      <c r="G135" s="10"/>
      <c r="H135" s="11"/>
      <c r="I135" s="11"/>
      <c r="J135" s="12" t="s">
        <v>27</v>
      </c>
      <c r="K135" s="13"/>
      <c r="L135" s="14"/>
      <c r="M135" s="14"/>
      <c r="N135" s="14"/>
      <c r="O135" s="14"/>
      <c r="P135" s="14"/>
      <c r="Q135" s="14"/>
      <c r="R135" s="14"/>
      <c r="S135" s="14"/>
    </row>
    <row r="136" spans="1:19">
      <c r="A136" s="8" t="s">
        <v>290</v>
      </c>
      <c r="B136" s="8" t="s">
        <v>291</v>
      </c>
      <c r="C136" s="9" t="s">
        <v>26</v>
      </c>
      <c r="D136" s="9" t="s">
        <v>26</v>
      </c>
      <c r="E136" s="9" t="s">
        <v>26</v>
      </c>
      <c r="F136" s="8" t="s">
        <v>23</v>
      </c>
      <c r="G136" s="10"/>
      <c r="H136" s="11"/>
      <c r="I136" s="11"/>
      <c r="J136" s="12" t="s">
        <v>27</v>
      </c>
      <c r="K136" s="13"/>
      <c r="L136" s="14"/>
      <c r="M136" s="14"/>
      <c r="N136" s="14"/>
      <c r="O136" s="14"/>
      <c r="P136" s="14"/>
      <c r="Q136" s="14"/>
      <c r="R136" s="14"/>
      <c r="S136" s="14"/>
    </row>
    <row r="137" spans="1:19">
      <c r="A137" s="8" t="s">
        <v>292</v>
      </c>
      <c r="B137" s="8" t="s">
        <v>293</v>
      </c>
      <c r="C137" s="9" t="s">
        <v>26</v>
      </c>
      <c r="D137" s="9" t="s">
        <v>26</v>
      </c>
      <c r="E137" s="9" t="s">
        <v>26</v>
      </c>
      <c r="F137" s="8" t="s">
        <v>23</v>
      </c>
      <c r="G137" s="10"/>
      <c r="H137" s="11"/>
      <c r="I137" s="11"/>
      <c r="J137" s="12" t="s">
        <v>27</v>
      </c>
      <c r="K137" s="13"/>
      <c r="L137" s="14"/>
      <c r="M137" s="14"/>
      <c r="N137" s="14"/>
      <c r="O137" s="14"/>
      <c r="P137" s="14"/>
      <c r="Q137" s="14"/>
      <c r="R137" s="14"/>
      <c r="S137" s="14"/>
    </row>
    <row r="138" spans="1:19">
      <c r="A138" s="8" t="s">
        <v>294</v>
      </c>
      <c r="B138" s="8" t="s">
        <v>295</v>
      </c>
      <c r="C138" s="9" t="s">
        <v>26</v>
      </c>
      <c r="D138" s="9" t="s">
        <v>26</v>
      </c>
      <c r="E138" s="9" t="s">
        <v>26</v>
      </c>
      <c r="F138" s="8" t="s">
        <v>23</v>
      </c>
      <c r="G138" s="10"/>
      <c r="H138" s="11"/>
      <c r="I138" s="11"/>
      <c r="J138" s="12" t="s">
        <v>27</v>
      </c>
      <c r="K138" s="13"/>
      <c r="L138" s="14"/>
      <c r="M138" s="14"/>
      <c r="N138" s="14"/>
      <c r="O138" s="14"/>
      <c r="P138" s="14"/>
      <c r="Q138" s="14"/>
      <c r="R138" s="14"/>
      <c r="S138" s="14"/>
    </row>
    <row r="139" spans="1:19">
      <c r="A139" s="8" t="s">
        <v>296</v>
      </c>
      <c r="B139" s="8" t="s">
        <v>297</v>
      </c>
      <c r="C139" s="9" t="s">
        <v>26</v>
      </c>
      <c r="D139" s="9" t="s">
        <v>26</v>
      </c>
      <c r="E139" s="9" t="s">
        <v>26</v>
      </c>
      <c r="F139" s="8" t="s">
        <v>23</v>
      </c>
      <c r="G139" s="10"/>
      <c r="H139" s="11"/>
      <c r="I139" s="11"/>
      <c r="J139" s="12" t="s">
        <v>27</v>
      </c>
      <c r="K139" s="13"/>
      <c r="L139" s="14"/>
      <c r="M139" s="14"/>
      <c r="N139" s="14"/>
      <c r="O139" s="14"/>
      <c r="P139" s="14"/>
      <c r="Q139" s="14"/>
      <c r="R139" s="14"/>
      <c r="S139" s="14"/>
    </row>
    <row r="140" spans="1:19">
      <c r="A140" s="8" t="s">
        <v>298</v>
      </c>
      <c r="B140" s="8" t="s">
        <v>299</v>
      </c>
      <c r="C140" s="9" t="s">
        <v>26</v>
      </c>
      <c r="D140" s="9" t="s">
        <v>26</v>
      </c>
      <c r="E140" s="9" t="s">
        <v>26</v>
      </c>
      <c r="F140" s="8" t="s">
        <v>23</v>
      </c>
      <c r="G140" s="10"/>
      <c r="H140" s="11"/>
      <c r="I140" s="11"/>
      <c r="J140" s="12" t="s">
        <v>27</v>
      </c>
      <c r="K140" s="13"/>
      <c r="L140" s="14"/>
      <c r="M140" s="14"/>
      <c r="N140" s="14"/>
      <c r="O140" s="14"/>
      <c r="P140" s="14"/>
      <c r="Q140" s="14"/>
      <c r="R140" s="14"/>
      <c r="S140" s="14"/>
    </row>
    <row r="141" spans="1:19">
      <c r="A141" s="8" t="s">
        <v>300</v>
      </c>
      <c r="B141" s="8" t="s">
        <v>301</v>
      </c>
      <c r="C141" s="9" t="s">
        <v>26</v>
      </c>
      <c r="D141" s="9" t="s">
        <v>26</v>
      </c>
      <c r="E141" s="9" t="s">
        <v>26</v>
      </c>
      <c r="F141" s="8" t="s">
        <v>23</v>
      </c>
      <c r="G141" s="10"/>
      <c r="H141" s="11"/>
      <c r="I141" s="11"/>
      <c r="J141" s="12" t="s">
        <v>27</v>
      </c>
      <c r="K141" s="13"/>
      <c r="L141" s="14"/>
      <c r="M141" s="14"/>
      <c r="N141" s="14"/>
      <c r="O141" s="14"/>
      <c r="P141" s="14"/>
      <c r="Q141" s="14"/>
      <c r="R141" s="14"/>
      <c r="S141" s="14"/>
    </row>
    <row r="142" spans="1:19">
      <c r="A142" s="8" t="s">
        <v>302</v>
      </c>
      <c r="B142" s="8" t="s">
        <v>303</v>
      </c>
      <c r="C142" s="9" t="s">
        <v>26</v>
      </c>
      <c r="D142" s="9" t="s">
        <v>26</v>
      </c>
      <c r="E142" s="9" t="s">
        <v>26</v>
      </c>
      <c r="F142" s="8" t="s">
        <v>23</v>
      </c>
      <c r="G142" s="10"/>
      <c r="H142" s="11"/>
      <c r="I142" s="11"/>
      <c r="J142" s="12" t="s">
        <v>27</v>
      </c>
      <c r="K142" s="13"/>
      <c r="L142" s="14"/>
      <c r="M142" s="14"/>
      <c r="N142" s="14"/>
      <c r="O142" s="14"/>
      <c r="P142" s="14"/>
      <c r="Q142" s="14"/>
      <c r="R142" s="14"/>
      <c r="S142" s="14"/>
    </row>
    <row r="143" spans="1:19">
      <c r="A143" s="8" t="s">
        <v>304</v>
      </c>
      <c r="B143" s="8" t="s">
        <v>305</v>
      </c>
      <c r="C143" s="9" t="s">
        <v>26</v>
      </c>
      <c r="D143" s="9" t="s">
        <v>26</v>
      </c>
      <c r="E143" s="9" t="s">
        <v>26</v>
      </c>
      <c r="F143" s="8" t="s">
        <v>23</v>
      </c>
      <c r="G143" s="10"/>
      <c r="H143" s="11"/>
      <c r="I143" s="11"/>
      <c r="J143" s="12" t="s">
        <v>27</v>
      </c>
      <c r="K143" s="13"/>
      <c r="L143" s="14"/>
      <c r="M143" s="14"/>
      <c r="N143" s="14"/>
      <c r="O143" s="14"/>
      <c r="P143" s="14"/>
      <c r="Q143" s="14"/>
      <c r="R143" s="14"/>
      <c r="S143" s="14"/>
    </row>
    <row r="144" spans="1:19">
      <c r="A144" s="8" t="s">
        <v>306</v>
      </c>
      <c r="B144" s="8" t="s">
        <v>307</v>
      </c>
      <c r="C144" s="9" t="s">
        <v>26</v>
      </c>
      <c r="D144" s="9" t="s">
        <v>26</v>
      </c>
      <c r="E144" s="9" t="s">
        <v>26</v>
      </c>
      <c r="F144" s="8" t="s">
        <v>23</v>
      </c>
      <c r="G144" s="10"/>
      <c r="H144" s="11"/>
      <c r="I144" s="11"/>
      <c r="J144" s="12" t="s">
        <v>27</v>
      </c>
      <c r="K144" s="13"/>
      <c r="L144" s="14"/>
      <c r="M144" s="14"/>
      <c r="N144" s="14"/>
      <c r="O144" s="14"/>
      <c r="P144" s="14"/>
      <c r="Q144" s="14"/>
      <c r="R144" s="14"/>
      <c r="S144" s="14"/>
    </row>
    <row r="145" spans="1:19">
      <c r="A145" s="8" t="s">
        <v>308</v>
      </c>
      <c r="B145" s="8" t="s">
        <v>309</v>
      </c>
      <c r="C145" s="9" t="s">
        <v>26</v>
      </c>
      <c r="D145" s="9" t="s">
        <v>26</v>
      </c>
      <c r="E145" s="9" t="s">
        <v>26</v>
      </c>
      <c r="F145" s="8" t="s">
        <v>23</v>
      </c>
      <c r="G145" s="10"/>
      <c r="H145" s="11"/>
      <c r="I145" s="11"/>
      <c r="J145" s="12" t="s">
        <v>27</v>
      </c>
      <c r="K145" s="13"/>
      <c r="L145" s="14"/>
      <c r="M145" s="14"/>
      <c r="N145" s="14"/>
      <c r="O145" s="14"/>
      <c r="P145" s="14"/>
      <c r="Q145" s="14"/>
      <c r="R145" s="14"/>
      <c r="S145" s="14"/>
    </row>
    <row r="146" spans="1:19">
      <c r="A146" s="8" t="s">
        <v>310</v>
      </c>
      <c r="B146" s="8" t="s">
        <v>311</v>
      </c>
      <c r="C146" s="9" t="s">
        <v>26</v>
      </c>
      <c r="D146" s="9" t="s">
        <v>26</v>
      </c>
      <c r="E146" s="9" t="s">
        <v>26</v>
      </c>
      <c r="F146" s="8" t="s">
        <v>23</v>
      </c>
      <c r="G146" s="10"/>
      <c r="H146" s="11"/>
      <c r="I146" s="11"/>
      <c r="J146" s="12" t="s">
        <v>27</v>
      </c>
      <c r="K146" s="13"/>
      <c r="L146" s="14"/>
      <c r="M146" s="14"/>
      <c r="N146" s="14"/>
      <c r="O146" s="14"/>
      <c r="P146" s="14"/>
      <c r="Q146" s="14"/>
      <c r="R146" s="14"/>
      <c r="S146" s="14"/>
    </row>
    <row r="147" spans="1:19">
      <c r="A147" s="8" t="s">
        <v>312</v>
      </c>
      <c r="B147" s="8" t="s">
        <v>313</v>
      </c>
      <c r="C147" s="9" t="s">
        <v>26</v>
      </c>
      <c r="D147" s="9" t="s">
        <v>26</v>
      </c>
      <c r="E147" s="9" t="s">
        <v>26</v>
      </c>
      <c r="F147" s="8" t="s">
        <v>23</v>
      </c>
      <c r="G147" s="10"/>
      <c r="H147" s="11"/>
      <c r="I147" s="11"/>
      <c r="J147" s="12" t="s">
        <v>27</v>
      </c>
      <c r="K147" s="13"/>
      <c r="L147" s="14"/>
      <c r="M147" s="14"/>
      <c r="N147" s="14"/>
      <c r="O147" s="14"/>
      <c r="P147" s="14"/>
      <c r="Q147" s="14"/>
      <c r="R147" s="14"/>
      <c r="S147" s="14"/>
    </row>
    <row r="148" spans="1:19">
      <c r="A148" s="8" t="s">
        <v>314</v>
      </c>
      <c r="B148" s="8" t="s">
        <v>315</v>
      </c>
      <c r="C148" s="9" t="s">
        <v>26</v>
      </c>
      <c r="D148" s="9" t="s">
        <v>26</v>
      </c>
      <c r="E148" s="9" t="s">
        <v>26</v>
      </c>
      <c r="F148" s="8" t="s">
        <v>23</v>
      </c>
      <c r="G148" s="10"/>
      <c r="H148" s="11"/>
      <c r="I148" s="11"/>
      <c r="J148" s="12" t="s">
        <v>27</v>
      </c>
      <c r="K148" s="13"/>
      <c r="L148" s="14"/>
      <c r="M148" s="14"/>
      <c r="N148" s="14"/>
      <c r="O148" s="14"/>
      <c r="P148" s="14"/>
      <c r="Q148" s="14"/>
      <c r="R148" s="14"/>
      <c r="S148" s="14"/>
    </row>
    <row r="149" spans="1:19">
      <c r="A149" s="8" t="s">
        <v>316</v>
      </c>
      <c r="B149" s="8" t="s">
        <v>317</v>
      </c>
      <c r="C149" s="9" t="s">
        <v>26</v>
      </c>
      <c r="D149" s="9" t="s">
        <v>26</v>
      </c>
      <c r="E149" s="9" t="s">
        <v>26</v>
      </c>
      <c r="F149" s="8" t="s">
        <v>23</v>
      </c>
      <c r="G149" s="10"/>
      <c r="H149" s="11"/>
      <c r="I149" s="11"/>
      <c r="J149" s="12" t="s">
        <v>27</v>
      </c>
      <c r="K149" s="13"/>
      <c r="L149" s="14"/>
      <c r="M149" s="14"/>
      <c r="N149" s="14"/>
      <c r="O149" s="14"/>
      <c r="P149" s="14"/>
      <c r="Q149" s="14"/>
      <c r="R149" s="14"/>
      <c r="S149" s="14"/>
    </row>
    <row r="150" spans="1:19">
      <c r="A150" s="8" t="s">
        <v>318</v>
      </c>
      <c r="B150" s="8" t="s">
        <v>319</v>
      </c>
      <c r="C150" s="9" t="s">
        <v>26</v>
      </c>
      <c r="D150" s="9" t="s">
        <v>26</v>
      </c>
      <c r="E150" s="9" t="s">
        <v>26</v>
      </c>
      <c r="F150" s="8" t="s">
        <v>23</v>
      </c>
      <c r="G150" s="10"/>
      <c r="H150" s="11"/>
      <c r="I150" s="11"/>
      <c r="J150" s="12" t="s">
        <v>27</v>
      </c>
      <c r="K150" s="13"/>
      <c r="L150" s="14"/>
      <c r="M150" s="14"/>
      <c r="N150" s="14"/>
      <c r="O150" s="14"/>
      <c r="P150" s="14"/>
      <c r="Q150" s="14"/>
      <c r="R150" s="14"/>
      <c r="S150" s="14"/>
    </row>
    <row r="151" spans="1:19">
      <c r="A151" s="8" t="s">
        <v>320</v>
      </c>
      <c r="B151" s="8" t="s">
        <v>321</v>
      </c>
      <c r="C151" s="9" t="s">
        <v>26</v>
      </c>
      <c r="D151" s="9" t="s">
        <v>26</v>
      </c>
      <c r="E151" s="9" t="s">
        <v>26</v>
      </c>
      <c r="F151" s="8" t="s">
        <v>23</v>
      </c>
      <c r="G151" s="10"/>
      <c r="H151" s="11"/>
      <c r="I151" s="11"/>
      <c r="J151" s="12" t="s">
        <v>27</v>
      </c>
      <c r="K151" s="13"/>
      <c r="L151" s="14"/>
      <c r="M151" s="14"/>
      <c r="N151" s="14"/>
      <c r="O151" s="14"/>
      <c r="P151" s="14"/>
      <c r="Q151" s="14"/>
      <c r="R151" s="14"/>
      <c r="S151" s="14"/>
    </row>
    <row r="152" spans="1:19">
      <c r="A152" s="8" t="s">
        <v>322</v>
      </c>
      <c r="B152" s="8" t="s">
        <v>323</v>
      </c>
      <c r="C152" s="9" t="s">
        <v>26</v>
      </c>
      <c r="D152" s="9" t="s">
        <v>26</v>
      </c>
      <c r="E152" s="9" t="s">
        <v>26</v>
      </c>
      <c r="F152" s="8" t="s">
        <v>23</v>
      </c>
      <c r="G152" s="10"/>
      <c r="H152" s="11"/>
      <c r="I152" s="11"/>
      <c r="J152" s="12" t="s">
        <v>27</v>
      </c>
      <c r="K152" s="13"/>
      <c r="L152" s="14"/>
      <c r="M152" s="14"/>
      <c r="N152" s="14"/>
      <c r="O152" s="14"/>
      <c r="P152" s="14"/>
      <c r="Q152" s="14"/>
      <c r="R152" s="14"/>
      <c r="S152" s="14"/>
    </row>
    <row r="153" spans="1:19">
      <c r="A153" s="8" t="s">
        <v>324</v>
      </c>
      <c r="B153" s="8" t="s">
        <v>325</v>
      </c>
      <c r="C153" s="9" t="s">
        <v>22</v>
      </c>
      <c r="D153" s="9" t="s">
        <v>22</v>
      </c>
      <c r="E153" s="9" t="s">
        <v>22</v>
      </c>
      <c r="F153" s="8" t="s">
        <v>23</v>
      </c>
      <c r="G153" s="10">
        <v>0</v>
      </c>
      <c r="H153" s="11" t="s">
        <v>22</v>
      </c>
      <c r="I153" s="11" t="s">
        <v>22</v>
      </c>
      <c r="J153" s="12" t="s">
        <v>22</v>
      </c>
      <c r="K153" s="13">
        <v>0</v>
      </c>
      <c r="L153" s="14" t="s">
        <v>22</v>
      </c>
      <c r="M153" s="14" t="s">
        <v>22</v>
      </c>
      <c r="N153" s="14" t="s">
        <v>22</v>
      </c>
      <c r="O153" s="14" t="s">
        <v>22</v>
      </c>
      <c r="P153" s="14" t="s">
        <v>22</v>
      </c>
      <c r="Q153" s="14" t="s">
        <v>22</v>
      </c>
      <c r="R153" s="14" t="s">
        <v>22</v>
      </c>
      <c r="S153" s="14" t="s">
        <v>22</v>
      </c>
    </row>
    <row r="154" spans="1:19">
      <c r="A154" s="8" t="s">
        <v>326</v>
      </c>
      <c r="B154" s="8" t="s">
        <v>327</v>
      </c>
      <c r="C154" s="9" t="s">
        <v>22</v>
      </c>
      <c r="D154" s="9" t="s">
        <v>22</v>
      </c>
      <c r="E154" s="9" t="s">
        <v>22</v>
      </c>
      <c r="F154" s="8" t="s">
        <v>23</v>
      </c>
      <c r="G154" s="10">
        <v>0</v>
      </c>
      <c r="H154" s="11" t="s">
        <v>22</v>
      </c>
      <c r="I154" s="11" t="s">
        <v>22</v>
      </c>
      <c r="J154" s="12" t="s">
        <v>22</v>
      </c>
      <c r="K154" s="13">
        <v>0</v>
      </c>
      <c r="L154" s="14" t="s">
        <v>22</v>
      </c>
      <c r="M154" s="14" t="s">
        <v>22</v>
      </c>
      <c r="N154" s="14" t="s">
        <v>22</v>
      </c>
      <c r="O154" s="14" t="s">
        <v>22</v>
      </c>
      <c r="P154" s="14" t="s">
        <v>22</v>
      </c>
      <c r="Q154" s="14" t="s">
        <v>22</v>
      </c>
      <c r="R154" s="14" t="s">
        <v>22</v>
      </c>
      <c r="S154" s="14" t="s">
        <v>22</v>
      </c>
    </row>
    <row r="155" spans="1:19">
      <c r="A155" s="8" t="s">
        <v>328</v>
      </c>
      <c r="B155" s="8" t="s">
        <v>329</v>
      </c>
      <c r="C155" s="9" t="s">
        <v>22</v>
      </c>
      <c r="D155" s="9" t="s">
        <v>22</v>
      </c>
      <c r="E155" s="9" t="s">
        <v>22</v>
      </c>
      <c r="F155" s="8" t="s">
        <v>23</v>
      </c>
      <c r="G155" s="10">
        <v>0</v>
      </c>
      <c r="H155" s="11" t="s">
        <v>22</v>
      </c>
      <c r="I155" s="11" t="s">
        <v>22</v>
      </c>
      <c r="J155" s="12" t="s">
        <v>22</v>
      </c>
      <c r="K155" s="13">
        <v>0</v>
      </c>
      <c r="L155" s="14" t="s">
        <v>22</v>
      </c>
      <c r="M155" s="14" t="s">
        <v>22</v>
      </c>
      <c r="N155" s="14" t="s">
        <v>22</v>
      </c>
      <c r="O155" s="14" t="s">
        <v>22</v>
      </c>
      <c r="P155" s="14" t="s">
        <v>22</v>
      </c>
      <c r="Q155" s="14" t="s">
        <v>22</v>
      </c>
      <c r="R155" s="14" t="s">
        <v>22</v>
      </c>
      <c r="S155" s="14" t="s">
        <v>22</v>
      </c>
    </row>
    <row r="156" spans="1:19">
      <c r="A156" s="8" t="s">
        <v>330</v>
      </c>
      <c r="B156" s="8" t="s">
        <v>331</v>
      </c>
      <c r="C156" s="9" t="s">
        <v>22</v>
      </c>
      <c r="D156" s="9" t="s">
        <v>22</v>
      </c>
      <c r="E156" s="9" t="s">
        <v>22</v>
      </c>
      <c r="F156" s="8" t="s">
        <v>23</v>
      </c>
      <c r="G156" s="10">
        <v>0</v>
      </c>
      <c r="H156" s="11" t="s">
        <v>22</v>
      </c>
      <c r="I156" s="11" t="s">
        <v>22</v>
      </c>
      <c r="J156" s="12" t="s">
        <v>22</v>
      </c>
      <c r="K156" s="13">
        <v>0</v>
      </c>
      <c r="L156" s="14" t="s">
        <v>22</v>
      </c>
      <c r="M156" s="14" t="s">
        <v>22</v>
      </c>
      <c r="N156" s="14" t="s">
        <v>22</v>
      </c>
      <c r="O156" s="14" t="s">
        <v>22</v>
      </c>
      <c r="P156" s="14" t="s">
        <v>22</v>
      </c>
      <c r="Q156" s="14" t="s">
        <v>22</v>
      </c>
      <c r="R156" s="14" t="s">
        <v>22</v>
      </c>
      <c r="S156" s="14" t="s">
        <v>22</v>
      </c>
    </row>
    <row r="157" spans="1:19">
      <c r="A157" s="8" t="s">
        <v>332</v>
      </c>
      <c r="B157" s="8" t="s">
        <v>333</v>
      </c>
      <c r="C157" s="9" t="s">
        <v>22</v>
      </c>
      <c r="D157" s="9" t="s">
        <v>22</v>
      </c>
      <c r="E157" s="9" t="s">
        <v>22</v>
      </c>
      <c r="F157" s="8" t="s">
        <v>23</v>
      </c>
      <c r="G157" s="10" t="s">
        <v>334</v>
      </c>
      <c r="H157" s="11" t="s">
        <v>22</v>
      </c>
      <c r="I157" s="11" t="s">
        <v>22</v>
      </c>
      <c r="J157" s="12" t="s">
        <v>22</v>
      </c>
      <c r="K157" s="13">
        <v>0</v>
      </c>
      <c r="L157" s="14" t="s">
        <v>22</v>
      </c>
      <c r="M157" s="14" t="s">
        <v>22</v>
      </c>
      <c r="N157" s="14" t="s">
        <v>22</v>
      </c>
      <c r="O157" s="14" t="s">
        <v>22</v>
      </c>
      <c r="P157" s="14" t="s">
        <v>22</v>
      </c>
      <c r="Q157" s="14" t="s">
        <v>22</v>
      </c>
      <c r="R157" s="14" t="s">
        <v>22</v>
      </c>
      <c r="S157" s="14" t="s">
        <v>22</v>
      </c>
    </row>
    <row r="158" spans="1:19">
      <c r="A158" s="8" t="s">
        <v>335</v>
      </c>
      <c r="B158" s="8" t="s">
        <v>336</v>
      </c>
      <c r="C158" s="9" t="s">
        <v>22</v>
      </c>
      <c r="D158" s="9" t="s">
        <v>22</v>
      </c>
      <c r="E158" s="9" t="s">
        <v>22</v>
      </c>
      <c r="F158" s="8" t="s">
        <v>23</v>
      </c>
      <c r="G158" s="10">
        <v>0</v>
      </c>
      <c r="H158" s="11" t="s">
        <v>22</v>
      </c>
      <c r="I158" s="11" t="s">
        <v>22</v>
      </c>
      <c r="J158" s="12" t="s">
        <v>22</v>
      </c>
      <c r="K158" s="13">
        <v>0</v>
      </c>
      <c r="L158" s="14" t="s">
        <v>22</v>
      </c>
      <c r="M158" s="14" t="s">
        <v>22</v>
      </c>
      <c r="N158" s="14" t="s">
        <v>22</v>
      </c>
      <c r="O158" s="14" t="s">
        <v>22</v>
      </c>
      <c r="P158" s="14" t="s">
        <v>22</v>
      </c>
      <c r="Q158" s="14" t="s">
        <v>22</v>
      </c>
      <c r="R158" s="14" t="s">
        <v>22</v>
      </c>
      <c r="S158" s="14" t="s">
        <v>22</v>
      </c>
    </row>
    <row r="159" spans="1:19">
      <c r="A159" s="8" t="s">
        <v>337</v>
      </c>
      <c r="B159" s="8" t="s">
        <v>338</v>
      </c>
      <c r="C159" s="9" t="s">
        <v>22</v>
      </c>
      <c r="D159" s="9" t="s">
        <v>22</v>
      </c>
      <c r="E159" s="9" t="s">
        <v>22</v>
      </c>
      <c r="F159" s="8" t="s">
        <v>23</v>
      </c>
      <c r="G159" s="10">
        <v>0</v>
      </c>
      <c r="H159" s="11" t="s">
        <v>22</v>
      </c>
      <c r="I159" s="11" t="s">
        <v>22</v>
      </c>
      <c r="J159" s="12" t="s">
        <v>22</v>
      </c>
      <c r="K159" s="13">
        <v>0</v>
      </c>
      <c r="L159" s="14" t="s">
        <v>22</v>
      </c>
      <c r="M159" s="14" t="s">
        <v>22</v>
      </c>
      <c r="N159" s="14" t="s">
        <v>22</v>
      </c>
      <c r="O159" s="14" t="s">
        <v>22</v>
      </c>
      <c r="P159" s="14" t="s">
        <v>22</v>
      </c>
      <c r="Q159" s="14" t="s">
        <v>22</v>
      </c>
      <c r="R159" s="14" t="s">
        <v>22</v>
      </c>
      <c r="S159" s="14" t="s">
        <v>22</v>
      </c>
    </row>
    <row r="160" spans="1:19">
      <c r="A160" s="8" t="s">
        <v>339</v>
      </c>
      <c r="B160" s="8" t="s">
        <v>340</v>
      </c>
      <c r="C160" s="9" t="s">
        <v>22</v>
      </c>
      <c r="D160" s="9" t="s">
        <v>22</v>
      </c>
      <c r="E160" s="9" t="s">
        <v>22</v>
      </c>
      <c r="F160" s="8" t="s">
        <v>23</v>
      </c>
      <c r="G160" s="10">
        <v>0</v>
      </c>
      <c r="H160" s="11" t="s">
        <v>22</v>
      </c>
      <c r="I160" s="11" t="s">
        <v>22</v>
      </c>
      <c r="J160" s="12" t="s">
        <v>22</v>
      </c>
      <c r="K160" s="13">
        <v>0</v>
      </c>
      <c r="L160" s="14" t="s">
        <v>22</v>
      </c>
      <c r="M160" s="14" t="s">
        <v>22</v>
      </c>
      <c r="N160" s="14" t="s">
        <v>22</v>
      </c>
      <c r="O160" s="14" t="s">
        <v>22</v>
      </c>
      <c r="P160" s="14" t="s">
        <v>22</v>
      </c>
      <c r="Q160" s="14" t="s">
        <v>22</v>
      </c>
      <c r="R160" s="14" t="s">
        <v>22</v>
      </c>
      <c r="S160" s="14" t="s">
        <v>22</v>
      </c>
    </row>
    <row r="161" spans="1:19">
      <c r="A161" s="8" t="s">
        <v>341</v>
      </c>
      <c r="B161" s="8" t="s">
        <v>342</v>
      </c>
      <c r="C161" s="9" t="s">
        <v>22</v>
      </c>
      <c r="D161" s="9" t="s">
        <v>22</v>
      </c>
      <c r="E161" s="9" t="s">
        <v>22</v>
      </c>
      <c r="F161" s="8" t="s">
        <v>23</v>
      </c>
      <c r="G161" s="10" t="s">
        <v>343</v>
      </c>
      <c r="H161" s="11" t="s">
        <v>22</v>
      </c>
      <c r="I161" s="11" t="s">
        <v>22</v>
      </c>
      <c r="J161" s="12" t="s">
        <v>22</v>
      </c>
      <c r="K161" s="13">
        <v>0</v>
      </c>
      <c r="L161" s="14" t="s">
        <v>22</v>
      </c>
      <c r="M161" s="14" t="s">
        <v>22</v>
      </c>
      <c r="N161" s="14" t="s">
        <v>22</v>
      </c>
      <c r="O161" s="14" t="s">
        <v>22</v>
      </c>
      <c r="P161" s="14" t="s">
        <v>22</v>
      </c>
      <c r="Q161" s="14" t="s">
        <v>22</v>
      </c>
      <c r="R161" s="14" t="s">
        <v>22</v>
      </c>
      <c r="S161" s="14" t="s">
        <v>22</v>
      </c>
    </row>
    <row r="162" spans="1:19">
      <c r="A162" s="8" t="s">
        <v>344</v>
      </c>
      <c r="B162" s="8" t="s">
        <v>345</v>
      </c>
      <c r="C162" s="9" t="s">
        <v>22</v>
      </c>
      <c r="D162" s="9" t="s">
        <v>22</v>
      </c>
      <c r="E162" s="9" t="s">
        <v>22</v>
      </c>
      <c r="F162" s="8" t="s">
        <v>23</v>
      </c>
      <c r="G162" s="10" t="s">
        <v>346</v>
      </c>
      <c r="H162" s="11" t="s">
        <v>22</v>
      </c>
      <c r="I162" s="11" t="s">
        <v>22</v>
      </c>
      <c r="J162" s="12" t="s">
        <v>22</v>
      </c>
      <c r="K162" s="13">
        <v>0</v>
      </c>
      <c r="L162" s="14" t="s">
        <v>22</v>
      </c>
      <c r="M162" s="14" t="s">
        <v>22</v>
      </c>
      <c r="N162" s="14" t="s">
        <v>22</v>
      </c>
      <c r="O162" s="14" t="s">
        <v>22</v>
      </c>
      <c r="P162" s="14" t="s">
        <v>22</v>
      </c>
      <c r="Q162" s="14" t="s">
        <v>22</v>
      </c>
      <c r="R162" s="14" t="s">
        <v>22</v>
      </c>
      <c r="S162" s="14" t="s">
        <v>22</v>
      </c>
    </row>
    <row r="163" spans="1:19">
      <c r="A163" s="8" t="s">
        <v>347</v>
      </c>
      <c r="B163" s="8" t="s">
        <v>348</v>
      </c>
      <c r="C163" s="9" t="s">
        <v>22</v>
      </c>
      <c r="D163" s="9" t="s">
        <v>22</v>
      </c>
      <c r="E163" s="9" t="s">
        <v>22</v>
      </c>
      <c r="F163" s="8" t="s">
        <v>23</v>
      </c>
      <c r="G163" s="10" t="s">
        <v>349</v>
      </c>
      <c r="H163" s="11" t="s">
        <v>22</v>
      </c>
      <c r="I163" s="11" t="s">
        <v>22</v>
      </c>
      <c r="J163" s="12" t="s">
        <v>22</v>
      </c>
      <c r="K163" s="13">
        <v>0</v>
      </c>
      <c r="L163" s="14" t="s">
        <v>22</v>
      </c>
      <c r="M163" s="14" t="s">
        <v>22</v>
      </c>
      <c r="N163" s="14" t="s">
        <v>22</v>
      </c>
      <c r="O163" s="14" t="s">
        <v>22</v>
      </c>
      <c r="P163" s="14" t="s">
        <v>22</v>
      </c>
      <c r="Q163" s="14" t="s">
        <v>22</v>
      </c>
      <c r="R163" s="14" t="s">
        <v>22</v>
      </c>
      <c r="S163" s="14" t="s">
        <v>22</v>
      </c>
    </row>
    <row r="164" spans="1:19" ht="25.5">
      <c r="A164" s="8" t="s">
        <v>350</v>
      </c>
      <c r="B164" s="8" t="s">
        <v>351</v>
      </c>
      <c r="C164" s="9" t="s">
        <v>22</v>
      </c>
      <c r="D164" s="9" t="s">
        <v>22</v>
      </c>
      <c r="E164" s="9" t="s">
        <v>22</v>
      </c>
      <c r="F164" s="8" t="s">
        <v>23</v>
      </c>
      <c r="G164" s="10" t="s">
        <v>352</v>
      </c>
      <c r="H164" s="11" t="s">
        <v>22</v>
      </c>
      <c r="I164" s="11" t="s">
        <v>22</v>
      </c>
      <c r="J164" s="12" t="s">
        <v>22</v>
      </c>
      <c r="K164" s="13">
        <v>0</v>
      </c>
      <c r="L164" s="14" t="s">
        <v>22</v>
      </c>
      <c r="M164" s="14" t="s">
        <v>22</v>
      </c>
      <c r="N164" s="14" t="s">
        <v>22</v>
      </c>
      <c r="O164" s="14" t="s">
        <v>22</v>
      </c>
      <c r="P164" s="14" t="s">
        <v>22</v>
      </c>
      <c r="Q164" s="14" t="s">
        <v>22</v>
      </c>
      <c r="R164" s="14" t="s">
        <v>22</v>
      </c>
      <c r="S164" s="14" t="s">
        <v>22</v>
      </c>
    </row>
    <row r="165" spans="1:19">
      <c r="A165" s="8" t="s">
        <v>353</v>
      </c>
      <c r="B165" s="8" t="s">
        <v>354</v>
      </c>
      <c r="C165" s="9" t="s">
        <v>22</v>
      </c>
      <c r="D165" s="9" t="s">
        <v>22</v>
      </c>
      <c r="E165" s="9" t="s">
        <v>22</v>
      </c>
      <c r="F165" s="8" t="s">
        <v>23</v>
      </c>
      <c r="G165" s="10" t="s">
        <v>355</v>
      </c>
      <c r="H165" s="11" t="s">
        <v>22</v>
      </c>
      <c r="I165" s="11" t="s">
        <v>22</v>
      </c>
      <c r="J165" s="12" t="s">
        <v>22</v>
      </c>
      <c r="K165" s="13">
        <v>0</v>
      </c>
      <c r="L165" s="14" t="s">
        <v>22</v>
      </c>
      <c r="M165" s="14" t="s">
        <v>22</v>
      </c>
      <c r="N165" s="14" t="s">
        <v>22</v>
      </c>
      <c r="O165" s="14" t="s">
        <v>22</v>
      </c>
      <c r="P165" s="14" t="s">
        <v>22</v>
      </c>
      <c r="Q165" s="14" t="s">
        <v>22</v>
      </c>
      <c r="R165" s="14" t="s">
        <v>22</v>
      </c>
      <c r="S165" s="14" t="s">
        <v>22</v>
      </c>
    </row>
    <row r="166" spans="1:19">
      <c r="A166" s="8" t="s">
        <v>356</v>
      </c>
      <c r="B166" s="8" t="s">
        <v>357</v>
      </c>
      <c r="C166" s="9" t="s">
        <v>22</v>
      </c>
      <c r="D166" s="9" t="s">
        <v>22</v>
      </c>
      <c r="E166" s="9" t="s">
        <v>22</v>
      </c>
      <c r="F166" s="8" t="s">
        <v>23</v>
      </c>
      <c r="G166" s="10">
        <v>0</v>
      </c>
      <c r="H166" s="11" t="s">
        <v>22</v>
      </c>
      <c r="I166" s="11" t="s">
        <v>22</v>
      </c>
      <c r="J166" s="12" t="s">
        <v>22</v>
      </c>
      <c r="K166" s="13">
        <v>0</v>
      </c>
      <c r="L166" s="14" t="s">
        <v>22</v>
      </c>
      <c r="M166" s="14" t="s">
        <v>22</v>
      </c>
      <c r="N166" s="14" t="s">
        <v>22</v>
      </c>
      <c r="O166" s="14" t="s">
        <v>22</v>
      </c>
      <c r="P166" s="14" t="s">
        <v>22</v>
      </c>
      <c r="Q166" s="14" t="s">
        <v>22</v>
      </c>
      <c r="R166" s="14" t="s">
        <v>22</v>
      </c>
      <c r="S166" s="14" t="s">
        <v>22</v>
      </c>
    </row>
    <row r="167" spans="1:19">
      <c r="A167" s="8" t="s">
        <v>358</v>
      </c>
      <c r="B167" s="8" t="s">
        <v>359</v>
      </c>
      <c r="C167" s="9" t="s">
        <v>22</v>
      </c>
      <c r="D167" s="9" t="s">
        <v>22</v>
      </c>
      <c r="E167" s="9" t="s">
        <v>22</v>
      </c>
      <c r="F167" s="8" t="s">
        <v>23</v>
      </c>
      <c r="G167" s="10">
        <v>0</v>
      </c>
      <c r="H167" s="11" t="s">
        <v>22</v>
      </c>
      <c r="I167" s="11" t="s">
        <v>22</v>
      </c>
      <c r="J167" s="12" t="s">
        <v>22</v>
      </c>
      <c r="K167" s="13">
        <v>0</v>
      </c>
      <c r="L167" s="14" t="s">
        <v>22</v>
      </c>
      <c r="M167" s="14" t="s">
        <v>22</v>
      </c>
      <c r="N167" s="14" t="s">
        <v>22</v>
      </c>
      <c r="O167" s="14" t="s">
        <v>22</v>
      </c>
      <c r="P167" s="14" t="s">
        <v>22</v>
      </c>
      <c r="Q167" s="14" t="s">
        <v>22</v>
      </c>
      <c r="R167" s="14" t="s">
        <v>22</v>
      </c>
      <c r="S167" s="14" t="s">
        <v>22</v>
      </c>
    </row>
    <row r="168" spans="1:19">
      <c r="A168" s="8" t="s">
        <v>360</v>
      </c>
      <c r="B168" s="8" t="s">
        <v>361</v>
      </c>
      <c r="C168" s="9" t="s">
        <v>22</v>
      </c>
      <c r="D168" s="9" t="s">
        <v>22</v>
      </c>
      <c r="E168" s="9" t="s">
        <v>22</v>
      </c>
      <c r="F168" s="8" t="s">
        <v>23</v>
      </c>
      <c r="G168" s="10">
        <v>0</v>
      </c>
      <c r="H168" s="11" t="s">
        <v>22</v>
      </c>
      <c r="I168" s="11" t="s">
        <v>22</v>
      </c>
      <c r="J168" s="12" t="s">
        <v>22</v>
      </c>
      <c r="K168" s="13">
        <v>0</v>
      </c>
      <c r="L168" s="14" t="s">
        <v>22</v>
      </c>
      <c r="M168" s="14" t="s">
        <v>22</v>
      </c>
      <c r="N168" s="14" t="s">
        <v>22</v>
      </c>
      <c r="O168" s="14" t="s">
        <v>22</v>
      </c>
      <c r="P168" s="14" t="s">
        <v>22</v>
      </c>
      <c r="Q168" s="14" t="s">
        <v>22</v>
      </c>
      <c r="R168" s="14" t="s">
        <v>22</v>
      </c>
      <c r="S168" s="14" t="s">
        <v>22</v>
      </c>
    </row>
    <row r="169" spans="1:19">
      <c r="A169" s="8" t="s">
        <v>362</v>
      </c>
      <c r="B169" s="8" t="s">
        <v>363</v>
      </c>
      <c r="C169" s="9" t="s">
        <v>22</v>
      </c>
      <c r="D169" s="9" t="s">
        <v>22</v>
      </c>
      <c r="E169" s="9" t="s">
        <v>22</v>
      </c>
      <c r="F169" s="8" t="s">
        <v>23</v>
      </c>
      <c r="G169" s="10">
        <v>112797</v>
      </c>
      <c r="H169" s="11" t="s">
        <v>22</v>
      </c>
      <c r="I169" s="11" t="s">
        <v>22</v>
      </c>
      <c r="J169" s="12" t="s">
        <v>22</v>
      </c>
      <c r="K169" s="13">
        <v>0</v>
      </c>
      <c r="L169" s="14" t="s">
        <v>22</v>
      </c>
      <c r="M169" s="14" t="s">
        <v>22</v>
      </c>
      <c r="N169" s="14" t="s">
        <v>22</v>
      </c>
      <c r="O169" s="14" t="s">
        <v>22</v>
      </c>
      <c r="P169" s="14" t="s">
        <v>22</v>
      </c>
      <c r="Q169" s="14" t="s">
        <v>22</v>
      </c>
      <c r="R169" s="14" t="s">
        <v>22</v>
      </c>
      <c r="S169" s="14" t="s">
        <v>22</v>
      </c>
    </row>
    <row r="170" spans="1:19">
      <c r="A170" s="8" t="s">
        <v>364</v>
      </c>
      <c r="B170" s="8" t="s">
        <v>365</v>
      </c>
      <c r="C170" s="9" t="s">
        <v>22</v>
      </c>
      <c r="D170" s="9" t="s">
        <v>22</v>
      </c>
      <c r="E170" s="9" t="s">
        <v>22</v>
      </c>
      <c r="F170" s="8" t="s">
        <v>23</v>
      </c>
      <c r="G170" s="10">
        <v>0</v>
      </c>
      <c r="H170" s="11" t="s">
        <v>22</v>
      </c>
      <c r="I170" s="11" t="s">
        <v>22</v>
      </c>
      <c r="J170" s="12" t="s">
        <v>22</v>
      </c>
      <c r="K170" s="13">
        <v>0</v>
      </c>
      <c r="L170" s="14" t="s">
        <v>22</v>
      </c>
      <c r="M170" s="14" t="s">
        <v>22</v>
      </c>
      <c r="N170" s="14" t="s">
        <v>22</v>
      </c>
      <c r="O170" s="14" t="s">
        <v>22</v>
      </c>
      <c r="P170" s="14" t="s">
        <v>22</v>
      </c>
      <c r="Q170" s="14" t="s">
        <v>22</v>
      </c>
      <c r="R170" s="14" t="s">
        <v>22</v>
      </c>
      <c r="S170" s="14" t="s">
        <v>22</v>
      </c>
    </row>
    <row r="171" spans="1:19">
      <c r="A171" s="8" t="s">
        <v>366</v>
      </c>
      <c r="B171" s="8" t="s">
        <v>367</v>
      </c>
      <c r="C171" s="9" t="s">
        <v>22</v>
      </c>
      <c r="D171" s="9" t="s">
        <v>22</v>
      </c>
      <c r="E171" s="9" t="s">
        <v>22</v>
      </c>
      <c r="F171" s="8" t="s">
        <v>23</v>
      </c>
      <c r="G171" s="10">
        <v>0</v>
      </c>
      <c r="H171" s="11" t="s">
        <v>22</v>
      </c>
      <c r="I171" s="11" t="s">
        <v>22</v>
      </c>
      <c r="J171" s="12" t="s">
        <v>22</v>
      </c>
      <c r="K171" s="13">
        <v>0</v>
      </c>
      <c r="L171" s="14" t="s">
        <v>22</v>
      </c>
      <c r="M171" s="14" t="s">
        <v>22</v>
      </c>
      <c r="N171" s="14" t="s">
        <v>22</v>
      </c>
      <c r="O171" s="14" t="s">
        <v>22</v>
      </c>
      <c r="P171" s="14" t="s">
        <v>22</v>
      </c>
      <c r="Q171" s="14" t="s">
        <v>22</v>
      </c>
      <c r="R171" s="14" t="s">
        <v>22</v>
      </c>
      <c r="S171" s="14" t="s">
        <v>22</v>
      </c>
    </row>
    <row r="172" spans="1:19">
      <c r="A172" s="8" t="s">
        <v>368</v>
      </c>
      <c r="B172" s="8" t="s">
        <v>369</v>
      </c>
      <c r="C172" s="9" t="s">
        <v>22</v>
      </c>
      <c r="D172" s="9" t="s">
        <v>22</v>
      </c>
      <c r="E172" s="9" t="s">
        <v>22</v>
      </c>
      <c r="F172" s="8" t="s">
        <v>23</v>
      </c>
      <c r="G172" s="10">
        <v>0</v>
      </c>
      <c r="H172" s="11" t="s">
        <v>22</v>
      </c>
      <c r="I172" s="11" t="s">
        <v>22</v>
      </c>
      <c r="J172" s="12" t="s">
        <v>22</v>
      </c>
      <c r="K172" s="13">
        <v>0</v>
      </c>
      <c r="L172" s="14" t="s">
        <v>22</v>
      </c>
      <c r="M172" s="14" t="s">
        <v>22</v>
      </c>
      <c r="N172" s="14" t="s">
        <v>22</v>
      </c>
      <c r="O172" s="14" t="s">
        <v>22</v>
      </c>
      <c r="P172" s="14" t="s">
        <v>22</v>
      </c>
      <c r="Q172" s="14" t="s">
        <v>22</v>
      </c>
      <c r="R172" s="14" t="s">
        <v>22</v>
      </c>
      <c r="S172" s="14" t="s">
        <v>22</v>
      </c>
    </row>
    <row r="173" spans="1:19">
      <c r="A173" s="8" t="s">
        <v>370</v>
      </c>
      <c r="B173" s="8" t="s">
        <v>371</v>
      </c>
      <c r="C173" s="9" t="s">
        <v>22</v>
      </c>
      <c r="D173" s="9" t="s">
        <v>22</v>
      </c>
      <c r="E173" s="9" t="s">
        <v>22</v>
      </c>
      <c r="F173" s="8" t="s">
        <v>23</v>
      </c>
      <c r="G173" s="10" t="s">
        <v>372</v>
      </c>
      <c r="H173" s="11" t="s">
        <v>22</v>
      </c>
      <c r="I173" s="11" t="s">
        <v>22</v>
      </c>
      <c r="J173" s="12" t="s">
        <v>22</v>
      </c>
      <c r="K173" s="13">
        <v>0</v>
      </c>
      <c r="L173" s="14" t="s">
        <v>22</v>
      </c>
      <c r="M173" s="14" t="s">
        <v>22</v>
      </c>
      <c r="N173" s="14" t="s">
        <v>22</v>
      </c>
      <c r="O173" s="14" t="s">
        <v>22</v>
      </c>
      <c r="P173" s="14" t="s">
        <v>22</v>
      </c>
      <c r="Q173" s="14" t="s">
        <v>22</v>
      </c>
      <c r="R173" s="14" t="s">
        <v>22</v>
      </c>
      <c r="S173" s="14" t="s">
        <v>22</v>
      </c>
    </row>
    <row r="174" spans="1:19">
      <c r="A174" s="8" t="s">
        <v>373</v>
      </c>
      <c r="B174" s="8" t="s">
        <v>374</v>
      </c>
      <c r="C174" s="9" t="s">
        <v>22</v>
      </c>
      <c r="D174" s="9" t="s">
        <v>22</v>
      </c>
      <c r="E174" s="9" t="s">
        <v>22</v>
      </c>
      <c r="F174" s="8" t="s">
        <v>23</v>
      </c>
      <c r="G174" s="10" t="s">
        <v>375</v>
      </c>
      <c r="H174" s="11" t="s">
        <v>22</v>
      </c>
      <c r="I174" s="11" t="s">
        <v>22</v>
      </c>
      <c r="J174" s="12" t="s">
        <v>22</v>
      </c>
      <c r="K174" s="13">
        <v>0</v>
      </c>
      <c r="L174" s="14" t="s">
        <v>22</v>
      </c>
      <c r="M174" s="14" t="s">
        <v>22</v>
      </c>
      <c r="N174" s="14" t="s">
        <v>22</v>
      </c>
      <c r="O174" s="14" t="s">
        <v>22</v>
      </c>
      <c r="P174" s="14" t="s">
        <v>22</v>
      </c>
      <c r="Q174" s="14" t="s">
        <v>22</v>
      </c>
      <c r="R174" s="14" t="s">
        <v>22</v>
      </c>
      <c r="S174" s="14" t="s">
        <v>22</v>
      </c>
    </row>
    <row r="175" spans="1:19">
      <c r="A175" s="8" t="s">
        <v>376</v>
      </c>
      <c r="B175" s="8" t="s">
        <v>377</v>
      </c>
      <c r="C175" s="9" t="s">
        <v>22</v>
      </c>
      <c r="D175" s="9" t="s">
        <v>22</v>
      </c>
      <c r="E175" s="9" t="s">
        <v>22</v>
      </c>
      <c r="F175" s="8" t="s">
        <v>23</v>
      </c>
      <c r="G175" s="10" t="s">
        <v>378</v>
      </c>
      <c r="H175" s="11" t="s">
        <v>22</v>
      </c>
      <c r="I175" s="11" t="s">
        <v>22</v>
      </c>
      <c r="J175" s="12" t="s">
        <v>22</v>
      </c>
      <c r="K175" s="13">
        <v>0</v>
      </c>
      <c r="L175" s="14" t="s">
        <v>22</v>
      </c>
      <c r="M175" s="14" t="s">
        <v>22</v>
      </c>
      <c r="N175" s="14" t="s">
        <v>22</v>
      </c>
      <c r="O175" s="14" t="s">
        <v>22</v>
      </c>
      <c r="P175" s="14" t="s">
        <v>22</v>
      </c>
      <c r="Q175" s="14" t="s">
        <v>22</v>
      </c>
      <c r="R175" s="14" t="s">
        <v>22</v>
      </c>
      <c r="S175" s="14" t="s">
        <v>22</v>
      </c>
    </row>
    <row r="176" spans="1:19">
      <c r="A176" s="8" t="s">
        <v>379</v>
      </c>
      <c r="B176" s="8" t="s">
        <v>380</v>
      </c>
      <c r="C176" s="9" t="s">
        <v>22</v>
      </c>
      <c r="D176" s="9" t="s">
        <v>22</v>
      </c>
      <c r="E176" s="9" t="s">
        <v>22</v>
      </c>
      <c r="F176" s="8" t="s">
        <v>23</v>
      </c>
      <c r="G176" s="10">
        <v>0</v>
      </c>
      <c r="H176" s="11" t="s">
        <v>22</v>
      </c>
      <c r="I176" s="11" t="s">
        <v>22</v>
      </c>
      <c r="J176" s="12" t="s">
        <v>22</v>
      </c>
      <c r="K176" s="13">
        <v>0</v>
      </c>
      <c r="L176" s="14" t="s">
        <v>22</v>
      </c>
      <c r="M176" s="14" t="s">
        <v>22</v>
      </c>
      <c r="N176" s="14" t="s">
        <v>22</v>
      </c>
      <c r="O176" s="14" t="s">
        <v>22</v>
      </c>
      <c r="P176" s="14" t="s">
        <v>22</v>
      </c>
      <c r="Q176" s="14" t="s">
        <v>22</v>
      </c>
      <c r="R176" s="14" t="s">
        <v>22</v>
      </c>
      <c r="S176" s="14" t="s">
        <v>22</v>
      </c>
    </row>
    <row r="177" spans="1:19">
      <c r="A177" s="8" t="s">
        <v>381</v>
      </c>
      <c r="B177" s="8" t="s">
        <v>382</v>
      </c>
      <c r="C177" s="9" t="s">
        <v>22</v>
      </c>
      <c r="D177" s="9" t="s">
        <v>22</v>
      </c>
      <c r="E177" s="9" t="s">
        <v>22</v>
      </c>
      <c r="F177" s="8" t="s">
        <v>23</v>
      </c>
      <c r="G177" s="10">
        <v>0</v>
      </c>
      <c r="H177" s="11" t="s">
        <v>22</v>
      </c>
      <c r="I177" s="11" t="s">
        <v>22</v>
      </c>
      <c r="J177" s="12" t="s">
        <v>22</v>
      </c>
      <c r="K177" s="13">
        <v>0</v>
      </c>
      <c r="L177" s="14" t="s">
        <v>22</v>
      </c>
      <c r="M177" s="14" t="s">
        <v>22</v>
      </c>
      <c r="N177" s="14" t="s">
        <v>22</v>
      </c>
      <c r="O177" s="14" t="s">
        <v>22</v>
      </c>
      <c r="P177" s="14" t="s">
        <v>22</v>
      </c>
      <c r="Q177" s="14" t="s">
        <v>22</v>
      </c>
      <c r="R177" s="14" t="s">
        <v>22</v>
      </c>
      <c r="S177" s="14" t="s">
        <v>22</v>
      </c>
    </row>
    <row r="178" spans="1:19">
      <c r="A178" s="8" t="s">
        <v>383</v>
      </c>
      <c r="B178" s="8" t="s">
        <v>384</v>
      </c>
      <c r="C178" s="9" t="s">
        <v>22</v>
      </c>
      <c r="D178" s="9" t="s">
        <v>22</v>
      </c>
      <c r="E178" s="9" t="s">
        <v>22</v>
      </c>
      <c r="F178" s="8" t="s">
        <v>23</v>
      </c>
      <c r="G178" s="10">
        <v>0</v>
      </c>
      <c r="H178" s="11" t="s">
        <v>22</v>
      </c>
      <c r="I178" s="11" t="s">
        <v>22</v>
      </c>
      <c r="J178" s="12" t="s">
        <v>22</v>
      </c>
      <c r="K178" s="13">
        <v>0</v>
      </c>
      <c r="L178" s="14" t="s">
        <v>22</v>
      </c>
      <c r="M178" s="14" t="s">
        <v>22</v>
      </c>
      <c r="N178" s="14" t="s">
        <v>22</v>
      </c>
      <c r="O178" s="14" t="s">
        <v>22</v>
      </c>
      <c r="P178" s="14" t="s">
        <v>22</v>
      </c>
      <c r="Q178" s="14" t="s">
        <v>22</v>
      </c>
      <c r="R178" s="14" t="s">
        <v>22</v>
      </c>
      <c r="S178" s="14" t="s">
        <v>22</v>
      </c>
    </row>
    <row r="179" spans="1:19">
      <c r="A179" s="8" t="s">
        <v>385</v>
      </c>
      <c r="B179" s="8" t="s">
        <v>386</v>
      </c>
      <c r="C179" s="9" t="s">
        <v>22</v>
      </c>
      <c r="D179" s="9" t="s">
        <v>22</v>
      </c>
      <c r="E179" s="9" t="s">
        <v>22</v>
      </c>
      <c r="F179" s="8" t="s">
        <v>23</v>
      </c>
      <c r="G179" s="10">
        <v>0</v>
      </c>
      <c r="H179" s="11" t="s">
        <v>22</v>
      </c>
      <c r="I179" s="11" t="s">
        <v>22</v>
      </c>
      <c r="J179" s="12" t="s">
        <v>22</v>
      </c>
      <c r="K179" s="13">
        <v>0</v>
      </c>
      <c r="L179" s="14" t="s">
        <v>22</v>
      </c>
      <c r="M179" s="14" t="s">
        <v>22</v>
      </c>
      <c r="N179" s="14" t="s">
        <v>22</v>
      </c>
      <c r="O179" s="14" t="s">
        <v>22</v>
      </c>
      <c r="P179" s="14" t="s">
        <v>22</v>
      </c>
      <c r="Q179" s="14" t="s">
        <v>22</v>
      </c>
      <c r="R179" s="14" t="s">
        <v>22</v>
      </c>
      <c r="S179" s="14" t="s">
        <v>22</v>
      </c>
    </row>
    <row r="180" spans="1:19">
      <c r="A180" s="8" t="s">
        <v>387</v>
      </c>
      <c r="B180" s="8" t="s">
        <v>388</v>
      </c>
      <c r="C180" s="9">
        <v>0</v>
      </c>
      <c r="D180" s="9" t="s">
        <v>389</v>
      </c>
      <c r="E180" s="9">
        <v>0</v>
      </c>
      <c r="F180" s="8" t="s">
        <v>23</v>
      </c>
      <c r="G180" s="10">
        <v>0</v>
      </c>
      <c r="H180" s="11" t="s">
        <v>390</v>
      </c>
      <c r="I180" s="11"/>
      <c r="J180" s="12">
        <v>0</v>
      </c>
      <c r="K180" s="13">
        <v>0</v>
      </c>
      <c r="L180" s="14" t="s">
        <v>391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</row>
    <row r="181" spans="1:19">
      <c r="A181" s="8" t="s">
        <v>392</v>
      </c>
      <c r="B181" s="8" t="s">
        <v>393</v>
      </c>
      <c r="C181" s="9">
        <v>0</v>
      </c>
      <c r="D181" s="9" t="s">
        <v>389</v>
      </c>
      <c r="E181" s="9">
        <v>0</v>
      </c>
      <c r="F181" s="8" t="s">
        <v>23</v>
      </c>
      <c r="G181" s="10">
        <v>0</v>
      </c>
      <c r="H181" s="11" t="s">
        <v>390</v>
      </c>
      <c r="I181" s="11"/>
      <c r="J181" s="12">
        <v>0</v>
      </c>
      <c r="K181" s="13">
        <v>0</v>
      </c>
      <c r="L181" s="14" t="s">
        <v>391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</row>
    <row r="182" spans="1:19">
      <c r="A182" s="8" t="s">
        <v>394</v>
      </c>
      <c r="B182" s="8" t="s">
        <v>395</v>
      </c>
      <c r="C182" s="9" t="s">
        <v>22</v>
      </c>
      <c r="D182" s="9" t="s">
        <v>22</v>
      </c>
      <c r="E182" s="9" t="s">
        <v>22</v>
      </c>
      <c r="F182" s="8" t="s">
        <v>23</v>
      </c>
      <c r="G182" s="10" t="s">
        <v>396</v>
      </c>
      <c r="H182" s="11" t="s">
        <v>22</v>
      </c>
      <c r="I182" s="11" t="s">
        <v>22</v>
      </c>
      <c r="J182" s="12" t="s">
        <v>22</v>
      </c>
      <c r="K182" s="13">
        <v>0</v>
      </c>
      <c r="L182" s="14" t="s">
        <v>22</v>
      </c>
      <c r="M182" s="14" t="s">
        <v>22</v>
      </c>
      <c r="N182" s="14" t="s">
        <v>22</v>
      </c>
      <c r="O182" s="14" t="s">
        <v>22</v>
      </c>
      <c r="P182" s="14" t="s">
        <v>22</v>
      </c>
      <c r="Q182" s="14" t="s">
        <v>22</v>
      </c>
      <c r="R182" s="14" t="s">
        <v>22</v>
      </c>
      <c r="S182" s="14" t="s">
        <v>22</v>
      </c>
    </row>
    <row r="183" spans="1:19">
      <c r="A183" s="8" t="s">
        <v>397</v>
      </c>
      <c r="B183" s="8" t="s">
        <v>398</v>
      </c>
      <c r="C183" s="9" t="s">
        <v>22</v>
      </c>
      <c r="D183" s="9" t="s">
        <v>22</v>
      </c>
      <c r="E183" s="9" t="s">
        <v>22</v>
      </c>
      <c r="F183" s="8" t="s">
        <v>23</v>
      </c>
      <c r="G183" s="10">
        <v>0</v>
      </c>
      <c r="H183" s="11" t="s">
        <v>22</v>
      </c>
      <c r="I183" s="11" t="s">
        <v>22</v>
      </c>
      <c r="J183" s="12" t="s">
        <v>22</v>
      </c>
      <c r="K183" s="13">
        <v>0</v>
      </c>
      <c r="L183" s="14" t="s">
        <v>22</v>
      </c>
      <c r="M183" s="14" t="s">
        <v>22</v>
      </c>
      <c r="N183" s="14" t="s">
        <v>22</v>
      </c>
      <c r="O183" s="14" t="s">
        <v>22</v>
      </c>
      <c r="P183" s="14" t="s">
        <v>22</v>
      </c>
      <c r="Q183" s="14" t="s">
        <v>22</v>
      </c>
      <c r="R183" s="14" t="s">
        <v>22</v>
      </c>
      <c r="S183" s="14" t="s">
        <v>22</v>
      </c>
    </row>
    <row r="184" spans="1:19">
      <c r="A184" s="8" t="s">
        <v>399</v>
      </c>
      <c r="B184" s="8" t="s">
        <v>400</v>
      </c>
      <c r="C184" s="9" t="s">
        <v>22</v>
      </c>
      <c r="D184" s="9" t="s">
        <v>22</v>
      </c>
      <c r="E184" s="9" t="s">
        <v>22</v>
      </c>
      <c r="F184" s="8" t="s">
        <v>23</v>
      </c>
      <c r="G184" s="10">
        <v>0</v>
      </c>
      <c r="H184" s="11" t="s">
        <v>22</v>
      </c>
      <c r="I184" s="11" t="s">
        <v>22</v>
      </c>
      <c r="J184" s="12" t="s">
        <v>22</v>
      </c>
      <c r="K184" s="13">
        <v>0</v>
      </c>
      <c r="L184" s="14" t="s">
        <v>22</v>
      </c>
      <c r="M184" s="14" t="s">
        <v>22</v>
      </c>
      <c r="N184" s="14" t="s">
        <v>22</v>
      </c>
      <c r="O184" s="14" t="s">
        <v>22</v>
      </c>
      <c r="P184" s="14" t="s">
        <v>22</v>
      </c>
      <c r="Q184" s="14" t="s">
        <v>22</v>
      </c>
      <c r="R184" s="14" t="s">
        <v>22</v>
      </c>
      <c r="S184" s="14" t="s">
        <v>22</v>
      </c>
    </row>
    <row r="185" spans="1:19">
      <c r="A185" s="8" t="s">
        <v>401</v>
      </c>
      <c r="B185" s="8" t="s">
        <v>402</v>
      </c>
      <c r="C185" s="9" t="s">
        <v>22</v>
      </c>
      <c r="D185" s="9" t="s">
        <v>22</v>
      </c>
      <c r="E185" s="9" t="s">
        <v>22</v>
      </c>
      <c r="F185" s="8" t="s">
        <v>23</v>
      </c>
      <c r="G185" s="10">
        <v>0</v>
      </c>
      <c r="H185" s="11" t="s">
        <v>22</v>
      </c>
      <c r="I185" s="11" t="s">
        <v>22</v>
      </c>
      <c r="J185" s="12" t="s">
        <v>22</v>
      </c>
      <c r="K185" s="13">
        <v>0</v>
      </c>
      <c r="L185" s="14" t="s">
        <v>22</v>
      </c>
      <c r="M185" s="14" t="s">
        <v>22</v>
      </c>
      <c r="N185" s="14" t="s">
        <v>22</v>
      </c>
      <c r="O185" s="14" t="s">
        <v>22</v>
      </c>
      <c r="P185" s="14" t="s">
        <v>22</v>
      </c>
      <c r="Q185" s="14" t="s">
        <v>22</v>
      </c>
      <c r="R185" s="14" t="s">
        <v>22</v>
      </c>
      <c r="S185" s="14" t="s">
        <v>22</v>
      </c>
    </row>
    <row r="186" spans="1:19">
      <c r="A186" s="8" t="s">
        <v>403</v>
      </c>
      <c r="B186" s="8" t="s">
        <v>404</v>
      </c>
      <c r="C186" s="9" t="s">
        <v>22</v>
      </c>
      <c r="D186" s="9" t="s">
        <v>22</v>
      </c>
      <c r="E186" s="9" t="s">
        <v>22</v>
      </c>
      <c r="F186" s="8" t="s">
        <v>23</v>
      </c>
      <c r="G186" s="10">
        <v>0</v>
      </c>
      <c r="H186" s="11" t="s">
        <v>22</v>
      </c>
      <c r="I186" s="11" t="s">
        <v>22</v>
      </c>
      <c r="J186" s="12" t="s">
        <v>22</v>
      </c>
      <c r="K186" s="13">
        <v>0</v>
      </c>
      <c r="L186" s="14" t="s">
        <v>22</v>
      </c>
      <c r="M186" s="14" t="s">
        <v>22</v>
      </c>
      <c r="N186" s="14" t="s">
        <v>22</v>
      </c>
      <c r="O186" s="14" t="s">
        <v>22</v>
      </c>
      <c r="P186" s="14" t="s">
        <v>22</v>
      </c>
      <c r="Q186" s="14" t="s">
        <v>22</v>
      </c>
      <c r="R186" s="14" t="s">
        <v>22</v>
      </c>
      <c r="S186" s="14" t="s">
        <v>22</v>
      </c>
    </row>
    <row r="187" spans="1:19">
      <c r="A187" s="8" t="s">
        <v>405</v>
      </c>
      <c r="B187" s="8" t="s">
        <v>406</v>
      </c>
      <c r="C187" s="9" t="s">
        <v>22</v>
      </c>
      <c r="D187" s="9" t="s">
        <v>22</v>
      </c>
      <c r="E187" s="9" t="s">
        <v>22</v>
      </c>
      <c r="F187" s="8" t="s">
        <v>23</v>
      </c>
      <c r="G187" s="10">
        <v>0</v>
      </c>
      <c r="H187" s="11" t="s">
        <v>22</v>
      </c>
      <c r="I187" s="11" t="s">
        <v>22</v>
      </c>
      <c r="J187" s="12" t="s">
        <v>22</v>
      </c>
      <c r="K187" s="13">
        <v>0</v>
      </c>
      <c r="L187" s="14" t="s">
        <v>22</v>
      </c>
      <c r="M187" s="14" t="s">
        <v>22</v>
      </c>
      <c r="N187" s="14" t="s">
        <v>22</v>
      </c>
      <c r="O187" s="14" t="s">
        <v>22</v>
      </c>
      <c r="P187" s="14" t="s">
        <v>22</v>
      </c>
      <c r="Q187" s="14" t="s">
        <v>22</v>
      </c>
      <c r="R187" s="14" t="s">
        <v>22</v>
      </c>
      <c r="S187" s="14" t="s">
        <v>22</v>
      </c>
    </row>
    <row r="188" spans="1:19">
      <c r="A188" s="8" t="s">
        <v>407</v>
      </c>
      <c r="B188" s="8" t="s">
        <v>408</v>
      </c>
      <c r="C188" s="9" t="s">
        <v>22</v>
      </c>
      <c r="D188" s="9" t="s">
        <v>22</v>
      </c>
      <c r="E188" s="9" t="s">
        <v>22</v>
      </c>
      <c r="F188" s="8" t="s">
        <v>23</v>
      </c>
      <c r="G188" s="10">
        <v>0</v>
      </c>
      <c r="H188" s="11" t="s">
        <v>22</v>
      </c>
      <c r="I188" s="11" t="s">
        <v>22</v>
      </c>
      <c r="J188" s="12" t="s">
        <v>22</v>
      </c>
      <c r="K188" s="13">
        <v>0</v>
      </c>
      <c r="L188" s="14" t="s">
        <v>22</v>
      </c>
      <c r="M188" s="14" t="s">
        <v>22</v>
      </c>
      <c r="N188" s="14" t="s">
        <v>22</v>
      </c>
      <c r="O188" s="14" t="s">
        <v>22</v>
      </c>
      <c r="P188" s="14" t="s">
        <v>22</v>
      </c>
      <c r="Q188" s="14" t="s">
        <v>22</v>
      </c>
      <c r="R188" s="14" t="s">
        <v>22</v>
      </c>
      <c r="S188" s="14" t="s">
        <v>22</v>
      </c>
    </row>
    <row r="189" spans="1:19">
      <c r="A189" s="8" t="s">
        <v>409</v>
      </c>
      <c r="B189" s="8" t="s">
        <v>410</v>
      </c>
      <c r="C189" s="9" t="s">
        <v>22</v>
      </c>
      <c r="D189" s="9" t="s">
        <v>22</v>
      </c>
      <c r="E189" s="9" t="s">
        <v>22</v>
      </c>
      <c r="F189" s="8" t="s">
        <v>23</v>
      </c>
      <c r="G189" s="10">
        <v>0</v>
      </c>
      <c r="H189" s="11" t="s">
        <v>22</v>
      </c>
      <c r="I189" s="11" t="s">
        <v>22</v>
      </c>
      <c r="J189" s="12" t="s">
        <v>22</v>
      </c>
      <c r="K189" s="13">
        <v>0</v>
      </c>
      <c r="L189" s="14" t="s">
        <v>22</v>
      </c>
      <c r="M189" s="14" t="s">
        <v>22</v>
      </c>
      <c r="N189" s="14" t="s">
        <v>22</v>
      </c>
      <c r="O189" s="14" t="s">
        <v>22</v>
      </c>
      <c r="P189" s="14" t="s">
        <v>22</v>
      </c>
      <c r="Q189" s="14" t="s">
        <v>22</v>
      </c>
      <c r="R189" s="14" t="s">
        <v>22</v>
      </c>
      <c r="S189" s="14" t="s">
        <v>22</v>
      </c>
    </row>
    <row r="190" spans="1:19">
      <c r="A190" s="8" t="s">
        <v>411</v>
      </c>
      <c r="B190" s="8" t="s">
        <v>412</v>
      </c>
      <c r="C190" s="9" t="s">
        <v>22</v>
      </c>
      <c r="D190" s="9" t="s">
        <v>22</v>
      </c>
      <c r="E190" s="9" t="s">
        <v>22</v>
      </c>
      <c r="F190" s="8" t="s">
        <v>23</v>
      </c>
      <c r="G190" s="10">
        <v>0</v>
      </c>
      <c r="H190" s="11" t="s">
        <v>22</v>
      </c>
      <c r="I190" s="11" t="s">
        <v>22</v>
      </c>
      <c r="J190" s="12" t="s">
        <v>22</v>
      </c>
      <c r="K190" s="13">
        <v>0</v>
      </c>
      <c r="L190" s="14" t="s">
        <v>22</v>
      </c>
      <c r="M190" s="14" t="s">
        <v>22</v>
      </c>
      <c r="N190" s="14" t="s">
        <v>22</v>
      </c>
      <c r="O190" s="14" t="s">
        <v>22</v>
      </c>
      <c r="P190" s="14" t="s">
        <v>22</v>
      </c>
      <c r="Q190" s="14" t="s">
        <v>22</v>
      </c>
      <c r="R190" s="14" t="s">
        <v>22</v>
      </c>
      <c r="S190" s="14" t="s">
        <v>22</v>
      </c>
    </row>
    <row r="191" spans="1:19">
      <c r="A191" s="8" t="s">
        <v>413</v>
      </c>
      <c r="B191" s="8" t="s">
        <v>414</v>
      </c>
      <c r="C191" s="9" t="s">
        <v>22</v>
      </c>
      <c r="D191" s="9" t="s">
        <v>22</v>
      </c>
      <c r="E191" s="9" t="s">
        <v>22</v>
      </c>
      <c r="F191" s="8" t="s">
        <v>23</v>
      </c>
      <c r="G191" s="10">
        <v>0</v>
      </c>
      <c r="H191" s="11" t="s">
        <v>22</v>
      </c>
      <c r="I191" s="11" t="s">
        <v>22</v>
      </c>
      <c r="J191" s="12" t="s">
        <v>22</v>
      </c>
      <c r="K191" s="13">
        <v>0</v>
      </c>
      <c r="L191" s="14" t="s">
        <v>22</v>
      </c>
      <c r="M191" s="14" t="s">
        <v>22</v>
      </c>
      <c r="N191" s="14" t="s">
        <v>22</v>
      </c>
      <c r="O191" s="14" t="s">
        <v>22</v>
      </c>
      <c r="P191" s="14" t="s">
        <v>22</v>
      </c>
      <c r="Q191" s="14" t="s">
        <v>22</v>
      </c>
      <c r="R191" s="14" t="s">
        <v>22</v>
      </c>
      <c r="S191" s="14" t="s">
        <v>22</v>
      </c>
    </row>
    <row r="192" spans="1:19">
      <c r="A192" s="8" t="s">
        <v>415</v>
      </c>
      <c r="B192" s="8" t="s">
        <v>416</v>
      </c>
      <c r="C192" s="9" t="s">
        <v>22</v>
      </c>
      <c r="D192" s="9" t="s">
        <v>22</v>
      </c>
      <c r="E192" s="9" t="s">
        <v>22</v>
      </c>
      <c r="F192" s="8" t="s">
        <v>23</v>
      </c>
      <c r="G192" s="10">
        <v>0</v>
      </c>
      <c r="H192" s="11" t="s">
        <v>22</v>
      </c>
      <c r="I192" s="11" t="s">
        <v>22</v>
      </c>
      <c r="J192" s="12" t="s">
        <v>22</v>
      </c>
      <c r="K192" s="13">
        <v>0</v>
      </c>
      <c r="L192" s="14" t="s">
        <v>22</v>
      </c>
      <c r="M192" s="14" t="s">
        <v>22</v>
      </c>
      <c r="N192" s="14" t="s">
        <v>22</v>
      </c>
      <c r="O192" s="14" t="s">
        <v>22</v>
      </c>
      <c r="P192" s="14" t="s">
        <v>22</v>
      </c>
      <c r="Q192" s="14" t="s">
        <v>22</v>
      </c>
      <c r="R192" s="14" t="s">
        <v>22</v>
      </c>
      <c r="S192" s="14" t="s">
        <v>22</v>
      </c>
    </row>
    <row r="193" spans="1:19">
      <c r="A193" s="8" t="s">
        <v>417</v>
      </c>
      <c r="B193" s="8" t="s">
        <v>418</v>
      </c>
      <c r="C193" s="9" t="s">
        <v>22</v>
      </c>
      <c r="D193" s="9" t="s">
        <v>22</v>
      </c>
      <c r="E193" s="9" t="s">
        <v>22</v>
      </c>
      <c r="F193" s="8" t="s">
        <v>23</v>
      </c>
      <c r="G193" s="10">
        <v>0</v>
      </c>
      <c r="H193" s="11" t="s">
        <v>22</v>
      </c>
      <c r="I193" s="11" t="s">
        <v>22</v>
      </c>
      <c r="J193" s="12" t="s">
        <v>22</v>
      </c>
      <c r="K193" s="13">
        <v>0</v>
      </c>
      <c r="L193" s="14" t="s">
        <v>22</v>
      </c>
      <c r="M193" s="14" t="s">
        <v>22</v>
      </c>
      <c r="N193" s="14" t="s">
        <v>22</v>
      </c>
      <c r="O193" s="14" t="s">
        <v>22</v>
      </c>
      <c r="P193" s="14" t="s">
        <v>22</v>
      </c>
      <c r="Q193" s="14" t="s">
        <v>22</v>
      </c>
      <c r="R193" s="14" t="s">
        <v>22</v>
      </c>
      <c r="S193" s="14" t="s">
        <v>22</v>
      </c>
    </row>
    <row r="194" spans="1:19">
      <c r="A194" s="8" t="s">
        <v>419</v>
      </c>
      <c r="B194" s="8" t="s">
        <v>420</v>
      </c>
      <c r="C194" s="9" t="s">
        <v>22</v>
      </c>
      <c r="D194" s="9" t="s">
        <v>22</v>
      </c>
      <c r="E194" s="9" t="s">
        <v>22</v>
      </c>
      <c r="F194" s="8" t="s">
        <v>23</v>
      </c>
      <c r="G194" s="10">
        <v>0</v>
      </c>
      <c r="H194" s="11" t="s">
        <v>22</v>
      </c>
      <c r="I194" s="11" t="s">
        <v>22</v>
      </c>
      <c r="J194" s="12" t="s">
        <v>22</v>
      </c>
      <c r="K194" s="13">
        <v>0</v>
      </c>
      <c r="L194" s="14" t="s">
        <v>22</v>
      </c>
      <c r="M194" s="14" t="s">
        <v>22</v>
      </c>
      <c r="N194" s="14" t="s">
        <v>22</v>
      </c>
      <c r="O194" s="14" t="s">
        <v>22</v>
      </c>
      <c r="P194" s="14" t="s">
        <v>22</v>
      </c>
      <c r="Q194" s="14" t="s">
        <v>22</v>
      </c>
      <c r="R194" s="14" t="s">
        <v>22</v>
      </c>
      <c r="S194" s="14" t="s">
        <v>22</v>
      </c>
    </row>
    <row r="195" spans="1:19">
      <c r="A195" s="8" t="s">
        <v>421</v>
      </c>
      <c r="B195" s="8" t="s">
        <v>422</v>
      </c>
      <c r="C195" s="9" t="s">
        <v>22</v>
      </c>
      <c r="D195" s="9" t="s">
        <v>22</v>
      </c>
      <c r="E195" s="9" t="s">
        <v>22</v>
      </c>
      <c r="F195" s="8" t="s">
        <v>23</v>
      </c>
      <c r="G195" s="10">
        <v>0</v>
      </c>
      <c r="H195" s="11" t="s">
        <v>22</v>
      </c>
      <c r="I195" s="11" t="s">
        <v>22</v>
      </c>
      <c r="J195" s="12" t="s">
        <v>22</v>
      </c>
      <c r="K195" s="13">
        <v>0</v>
      </c>
      <c r="L195" s="14" t="s">
        <v>22</v>
      </c>
      <c r="M195" s="14" t="s">
        <v>22</v>
      </c>
      <c r="N195" s="14" t="s">
        <v>22</v>
      </c>
      <c r="O195" s="14" t="s">
        <v>22</v>
      </c>
      <c r="P195" s="14" t="s">
        <v>22</v>
      </c>
      <c r="Q195" s="14" t="s">
        <v>22</v>
      </c>
      <c r="R195" s="14" t="s">
        <v>22</v>
      </c>
      <c r="S195" s="14" t="s">
        <v>22</v>
      </c>
    </row>
    <row r="196" spans="1:19">
      <c r="A196" s="8" t="s">
        <v>423</v>
      </c>
      <c r="B196" s="8" t="s">
        <v>424</v>
      </c>
      <c r="C196" s="9" t="s">
        <v>22</v>
      </c>
      <c r="D196" s="9" t="s">
        <v>22</v>
      </c>
      <c r="E196" s="9" t="s">
        <v>22</v>
      </c>
      <c r="F196" s="8" t="s">
        <v>23</v>
      </c>
      <c r="G196" s="10">
        <v>0</v>
      </c>
      <c r="H196" s="11" t="s">
        <v>22</v>
      </c>
      <c r="I196" s="11" t="s">
        <v>22</v>
      </c>
      <c r="J196" s="12" t="s">
        <v>22</v>
      </c>
      <c r="K196" s="13">
        <v>0</v>
      </c>
      <c r="L196" s="14" t="s">
        <v>22</v>
      </c>
      <c r="M196" s="14" t="s">
        <v>22</v>
      </c>
      <c r="N196" s="14" t="s">
        <v>22</v>
      </c>
      <c r="O196" s="14" t="s">
        <v>22</v>
      </c>
      <c r="P196" s="14" t="s">
        <v>22</v>
      </c>
      <c r="Q196" s="14" t="s">
        <v>22</v>
      </c>
      <c r="R196" s="14" t="s">
        <v>22</v>
      </c>
      <c r="S196" s="14" t="s">
        <v>22</v>
      </c>
    </row>
    <row r="197" spans="1:19">
      <c r="A197" s="8" t="s">
        <v>425</v>
      </c>
      <c r="B197" s="8" t="s">
        <v>426</v>
      </c>
      <c r="C197" s="9" t="s">
        <v>22</v>
      </c>
      <c r="D197" s="9" t="s">
        <v>22</v>
      </c>
      <c r="E197" s="9" t="s">
        <v>22</v>
      </c>
      <c r="F197" s="8" t="s">
        <v>23</v>
      </c>
      <c r="G197" s="10">
        <v>0</v>
      </c>
      <c r="H197" s="11" t="s">
        <v>22</v>
      </c>
      <c r="I197" s="11" t="s">
        <v>22</v>
      </c>
      <c r="J197" s="12" t="s">
        <v>22</v>
      </c>
      <c r="K197" s="13">
        <v>0</v>
      </c>
      <c r="L197" s="14" t="s">
        <v>22</v>
      </c>
      <c r="M197" s="14" t="s">
        <v>22</v>
      </c>
      <c r="N197" s="14" t="s">
        <v>22</v>
      </c>
      <c r="O197" s="14" t="s">
        <v>22</v>
      </c>
      <c r="P197" s="14" t="s">
        <v>22</v>
      </c>
      <c r="Q197" s="14" t="s">
        <v>22</v>
      </c>
      <c r="R197" s="14" t="s">
        <v>22</v>
      </c>
      <c r="S197" s="14" t="s">
        <v>22</v>
      </c>
    </row>
    <row r="198" spans="1:19">
      <c r="A198" s="8" t="s">
        <v>427</v>
      </c>
      <c r="B198" s="8" t="s">
        <v>428</v>
      </c>
      <c r="C198" s="9" t="s">
        <v>22</v>
      </c>
      <c r="D198" s="9" t="s">
        <v>22</v>
      </c>
      <c r="E198" s="9" t="s">
        <v>22</v>
      </c>
      <c r="F198" s="8" t="s">
        <v>23</v>
      </c>
      <c r="G198" s="10" t="s">
        <v>429</v>
      </c>
      <c r="H198" s="11" t="s">
        <v>22</v>
      </c>
      <c r="I198" s="11" t="s">
        <v>22</v>
      </c>
      <c r="J198" s="12" t="s">
        <v>22</v>
      </c>
      <c r="K198" s="13">
        <v>0</v>
      </c>
      <c r="L198" s="14" t="s">
        <v>22</v>
      </c>
      <c r="M198" s="14" t="s">
        <v>22</v>
      </c>
      <c r="N198" s="14" t="s">
        <v>22</v>
      </c>
      <c r="O198" s="14" t="s">
        <v>22</v>
      </c>
      <c r="P198" s="14" t="s">
        <v>22</v>
      </c>
      <c r="Q198" s="14" t="s">
        <v>22</v>
      </c>
      <c r="R198" s="14" t="s">
        <v>22</v>
      </c>
      <c r="S198" s="14" t="s">
        <v>22</v>
      </c>
    </row>
    <row r="199" spans="1:19">
      <c r="A199" s="8" t="s">
        <v>430</v>
      </c>
      <c r="B199" s="8" t="s">
        <v>431</v>
      </c>
      <c r="C199" s="9" t="s">
        <v>22</v>
      </c>
      <c r="D199" s="9" t="s">
        <v>22</v>
      </c>
      <c r="E199" s="9" t="s">
        <v>22</v>
      </c>
      <c r="F199" s="8" t="s">
        <v>23</v>
      </c>
      <c r="G199" s="10">
        <v>0</v>
      </c>
      <c r="H199" s="11" t="s">
        <v>22</v>
      </c>
      <c r="I199" s="11" t="s">
        <v>22</v>
      </c>
      <c r="J199" s="12" t="s">
        <v>22</v>
      </c>
      <c r="K199" s="13">
        <v>0</v>
      </c>
      <c r="L199" s="14" t="s">
        <v>22</v>
      </c>
      <c r="M199" s="14" t="s">
        <v>22</v>
      </c>
      <c r="N199" s="14" t="s">
        <v>22</v>
      </c>
      <c r="O199" s="14" t="s">
        <v>22</v>
      </c>
      <c r="P199" s="14" t="s">
        <v>22</v>
      </c>
      <c r="Q199" s="14" t="s">
        <v>22</v>
      </c>
      <c r="R199" s="14" t="s">
        <v>22</v>
      </c>
      <c r="S199" s="14" t="s">
        <v>22</v>
      </c>
    </row>
    <row r="200" spans="1:19">
      <c r="A200" s="8" t="s">
        <v>432</v>
      </c>
      <c r="B200" s="8" t="s">
        <v>433</v>
      </c>
      <c r="C200" s="9" t="s">
        <v>22</v>
      </c>
      <c r="D200" s="9" t="s">
        <v>22</v>
      </c>
      <c r="E200" s="9" t="s">
        <v>22</v>
      </c>
      <c r="F200" s="8" t="s">
        <v>23</v>
      </c>
      <c r="G200" s="10">
        <v>0</v>
      </c>
      <c r="H200" s="11" t="s">
        <v>22</v>
      </c>
      <c r="I200" s="11" t="s">
        <v>22</v>
      </c>
      <c r="J200" s="12" t="s">
        <v>22</v>
      </c>
      <c r="K200" s="13">
        <v>0</v>
      </c>
      <c r="L200" s="14" t="s">
        <v>22</v>
      </c>
      <c r="M200" s="14" t="s">
        <v>22</v>
      </c>
      <c r="N200" s="14" t="s">
        <v>22</v>
      </c>
      <c r="O200" s="14" t="s">
        <v>22</v>
      </c>
      <c r="P200" s="14" t="s">
        <v>22</v>
      </c>
      <c r="Q200" s="14" t="s">
        <v>22</v>
      </c>
      <c r="R200" s="14" t="s">
        <v>22</v>
      </c>
      <c r="S200" s="14" t="s">
        <v>22</v>
      </c>
    </row>
    <row r="201" spans="1:19">
      <c r="A201" s="8" t="s">
        <v>434</v>
      </c>
      <c r="B201" s="8" t="s">
        <v>435</v>
      </c>
      <c r="C201" s="9" t="s">
        <v>22</v>
      </c>
      <c r="D201" s="9" t="s">
        <v>22</v>
      </c>
      <c r="E201" s="9" t="s">
        <v>22</v>
      </c>
      <c r="F201" s="8" t="s">
        <v>23</v>
      </c>
      <c r="G201" s="10">
        <v>0</v>
      </c>
      <c r="H201" s="11" t="s">
        <v>22</v>
      </c>
      <c r="I201" s="11" t="s">
        <v>22</v>
      </c>
      <c r="J201" s="12" t="s">
        <v>22</v>
      </c>
      <c r="K201" s="13">
        <v>0</v>
      </c>
      <c r="L201" s="14" t="s">
        <v>22</v>
      </c>
      <c r="M201" s="14" t="s">
        <v>22</v>
      </c>
      <c r="N201" s="14" t="s">
        <v>22</v>
      </c>
      <c r="O201" s="14" t="s">
        <v>22</v>
      </c>
      <c r="P201" s="14" t="s">
        <v>22</v>
      </c>
      <c r="Q201" s="14" t="s">
        <v>22</v>
      </c>
      <c r="R201" s="14" t="s">
        <v>22</v>
      </c>
      <c r="S201" s="14" t="s">
        <v>22</v>
      </c>
    </row>
    <row r="202" spans="1:19">
      <c r="A202" s="8" t="s">
        <v>436</v>
      </c>
      <c r="B202" s="8" t="s">
        <v>437</v>
      </c>
      <c r="C202" s="9" t="s">
        <v>22</v>
      </c>
      <c r="D202" s="9" t="s">
        <v>22</v>
      </c>
      <c r="E202" s="9" t="s">
        <v>22</v>
      </c>
      <c r="F202" s="8" t="s">
        <v>23</v>
      </c>
      <c r="G202" s="10">
        <v>0</v>
      </c>
      <c r="H202" s="11" t="s">
        <v>22</v>
      </c>
      <c r="I202" s="11" t="s">
        <v>22</v>
      </c>
      <c r="J202" s="12" t="s">
        <v>22</v>
      </c>
      <c r="K202" s="13">
        <v>0</v>
      </c>
      <c r="L202" s="14" t="s">
        <v>22</v>
      </c>
      <c r="M202" s="14" t="s">
        <v>22</v>
      </c>
      <c r="N202" s="14" t="s">
        <v>22</v>
      </c>
      <c r="O202" s="14" t="s">
        <v>22</v>
      </c>
      <c r="P202" s="14" t="s">
        <v>22</v>
      </c>
      <c r="Q202" s="14" t="s">
        <v>22</v>
      </c>
      <c r="R202" s="14" t="s">
        <v>22</v>
      </c>
      <c r="S202" s="14" t="s">
        <v>22</v>
      </c>
    </row>
    <row r="203" spans="1:19">
      <c r="A203" s="8" t="s">
        <v>438</v>
      </c>
      <c r="B203" s="8" t="s">
        <v>439</v>
      </c>
      <c r="C203" s="9" t="s">
        <v>22</v>
      </c>
      <c r="D203" s="9" t="s">
        <v>22</v>
      </c>
      <c r="E203" s="9" t="s">
        <v>22</v>
      </c>
      <c r="F203" s="8" t="s">
        <v>23</v>
      </c>
      <c r="G203" s="10">
        <v>0</v>
      </c>
      <c r="H203" s="11" t="s">
        <v>22</v>
      </c>
      <c r="I203" s="11" t="s">
        <v>22</v>
      </c>
      <c r="J203" s="12" t="s">
        <v>22</v>
      </c>
      <c r="K203" s="13">
        <v>0</v>
      </c>
      <c r="L203" s="14" t="s">
        <v>22</v>
      </c>
      <c r="M203" s="14" t="s">
        <v>22</v>
      </c>
      <c r="N203" s="14" t="s">
        <v>22</v>
      </c>
      <c r="O203" s="14" t="s">
        <v>22</v>
      </c>
      <c r="P203" s="14" t="s">
        <v>22</v>
      </c>
      <c r="Q203" s="14" t="s">
        <v>22</v>
      </c>
      <c r="R203" s="14" t="s">
        <v>22</v>
      </c>
      <c r="S203" s="14" t="s">
        <v>22</v>
      </c>
    </row>
    <row r="204" spans="1:19">
      <c r="A204" s="8" t="s">
        <v>440</v>
      </c>
      <c r="B204" s="8" t="s">
        <v>441</v>
      </c>
      <c r="C204" s="9" t="s">
        <v>22</v>
      </c>
      <c r="D204" s="9" t="s">
        <v>22</v>
      </c>
      <c r="E204" s="9" t="s">
        <v>22</v>
      </c>
      <c r="F204" s="8" t="s">
        <v>23</v>
      </c>
      <c r="G204" s="10">
        <v>0</v>
      </c>
      <c r="H204" s="11" t="s">
        <v>22</v>
      </c>
      <c r="I204" s="11" t="s">
        <v>22</v>
      </c>
      <c r="J204" s="12" t="s">
        <v>22</v>
      </c>
      <c r="K204" s="13">
        <v>0</v>
      </c>
      <c r="L204" s="14" t="s">
        <v>22</v>
      </c>
      <c r="M204" s="14" t="s">
        <v>22</v>
      </c>
      <c r="N204" s="14" t="s">
        <v>22</v>
      </c>
      <c r="O204" s="14" t="s">
        <v>22</v>
      </c>
      <c r="P204" s="14" t="s">
        <v>22</v>
      </c>
      <c r="Q204" s="14" t="s">
        <v>22</v>
      </c>
      <c r="R204" s="14" t="s">
        <v>22</v>
      </c>
      <c r="S204" s="14" t="s">
        <v>22</v>
      </c>
    </row>
    <row r="205" spans="1:19">
      <c r="A205" s="8" t="s">
        <v>442</v>
      </c>
      <c r="B205" s="8" t="s">
        <v>443</v>
      </c>
      <c r="C205" s="9" t="s">
        <v>22</v>
      </c>
      <c r="D205" s="9" t="s">
        <v>22</v>
      </c>
      <c r="E205" s="9" t="s">
        <v>22</v>
      </c>
      <c r="F205" s="8" t="s">
        <v>23</v>
      </c>
      <c r="G205" s="10">
        <v>0</v>
      </c>
      <c r="H205" s="11" t="s">
        <v>22</v>
      </c>
      <c r="I205" s="11" t="s">
        <v>22</v>
      </c>
      <c r="J205" s="12" t="s">
        <v>22</v>
      </c>
      <c r="K205" s="13">
        <v>0</v>
      </c>
      <c r="L205" s="14" t="s">
        <v>22</v>
      </c>
      <c r="M205" s="14" t="s">
        <v>22</v>
      </c>
      <c r="N205" s="14" t="s">
        <v>22</v>
      </c>
      <c r="O205" s="14" t="s">
        <v>22</v>
      </c>
      <c r="P205" s="14" t="s">
        <v>22</v>
      </c>
      <c r="Q205" s="14" t="s">
        <v>22</v>
      </c>
      <c r="R205" s="14" t="s">
        <v>22</v>
      </c>
      <c r="S205" s="14" t="s">
        <v>22</v>
      </c>
    </row>
    <row r="206" spans="1:19">
      <c r="A206" s="8" t="s">
        <v>444</v>
      </c>
      <c r="B206" s="8" t="s">
        <v>431</v>
      </c>
      <c r="C206" s="9" t="s">
        <v>22</v>
      </c>
      <c r="D206" s="9" t="s">
        <v>22</v>
      </c>
      <c r="E206" s="9" t="s">
        <v>22</v>
      </c>
      <c r="F206" s="8" t="s">
        <v>23</v>
      </c>
      <c r="G206" s="10">
        <v>0</v>
      </c>
      <c r="H206" s="11" t="s">
        <v>22</v>
      </c>
      <c r="I206" s="11" t="s">
        <v>22</v>
      </c>
      <c r="J206" s="12" t="s">
        <v>22</v>
      </c>
      <c r="K206" s="13">
        <v>0</v>
      </c>
      <c r="L206" s="14" t="s">
        <v>22</v>
      </c>
      <c r="M206" s="14" t="s">
        <v>22</v>
      </c>
      <c r="N206" s="14" t="s">
        <v>22</v>
      </c>
      <c r="O206" s="14" t="s">
        <v>22</v>
      </c>
      <c r="P206" s="14" t="s">
        <v>22</v>
      </c>
      <c r="Q206" s="14" t="s">
        <v>22</v>
      </c>
      <c r="R206" s="14" t="s">
        <v>22</v>
      </c>
      <c r="S206" s="14" t="s">
        <v>22</v>
      </c>
    </row>
    <row r="207" spans="1:19">
      <c r="A207" s="8" t="s">
        <v>445</v>
      </c>
      <c r="B207" s="8" t="s">
        <v>433</v>
      </c>
      <c r="C207" s="9" t="s">
        <v>22</v>
      </c>
      <c r="D207" s="9" t="s">
        <v>22</v>
      </c>
      <c r="E207" s="9" t="s">
        <v>22</v>
      </c>
      <c r="F207" s="8" t="s">
        <v>23</v>
      </c>
      <c r="G207" s="10">
        <v>0</v>
      </c>
      <c r="H207" s="11" t="s">
        <v>22</v>
      </c>
      <c r="I207" s="11" t="s">
        <v>22</v>
      </c>
      <c r="J207" s="12" t="s">
        <v>22</v>
      </c>
      <c r="K207" s="13">
        <v>0</v>
      </c>
      <c r="L207" s="14" t="s">
        <v>22</v>
      </c>
      <c r="M207" s="14" t="s">
        <v>22</v>
      </c>
      <c r="N207" s="14" t="s">
        <v>22</v>
      </c>
      <c r="O207" s="14" t="s">
        <v>22</v>
      </c>
      <c r="P207" s="14" t="s">
        <v>22</v>
      </c>
      <c r="Q207" s="14" t="s">
        <v>22</v>
      </c>
      <c r="R207" s="14" t="s">
        <v>22</v>
      </c>
      <c r="S207" s="14" t="s">
        <v>22</v>
      </c>
    </row>
    <row r="208" spans="1:19">
      <c r="A208" s="8" t="s">
        <v>446</v>
      </c>
      <c r="B208" s="8" t="s">
        <v>435</v>
      </c>
      <c r="C208" s="9" t="s">
        <v>22</v>
      </c>
      <c r="D208" s="9" t="s">
        <v>22</v>
      </c>
      <c r="E208" s="9" t="s">
        <v>22</v>
      </c>
      <c r="F208" s="8" t="s">
        <v>23</v>
      </c>
      <c r="G208" s="10">
        <v>0</v>
      </c>
      <c r="H208" s="11" t="s">
        <v>22</v>
      </c>
      <c r="I208" s="11" t="s">
        <v>22</v>
      </c>
      <c r="J208" s="12" t="s">
        <v>22</v>
      </c>
      <c r="K208" s="13">
        <v>0</v>
      </c>
      <c r="L208" s="14" t="s">
        <v>22</v>
      </c>
      <c r="M208" s="14" t="s">
        <v>22</v>
      </c>
      <c r="N208" s="14" t="s">
        <v>22</v>
      </c>
      <c r="O208" s="14" t="s">
        <v>22</v>
      </c>
      <c r="P208" s="14" t="s">
        <v>22</v>
      </c>
      <c r="Q208" s="14" t="s">
        <v>22</v>
      </c>
      <c r="R208" s="14" t="s">
        <v>22</v>
      </c>
      <c r="S208" s="14" t="s">
        <v>22</v>
      </c>
    </row>
    <row r="209" spans="1:19">
      <c r="A209" s="8" t="s">
        <v>447</v>
      </c>
      <c r="B209" s="8" t="s">
        <v>437</v>
      </c>
      <c r="C209" s="9" t="s">
        <v>22</v>
      </c>
      <c r="D209" s="9" t="s">
        <v>22</v>
      </c>
      <c r="E209" s="9" t="s">
        <v>22</v>
      </c>
      <c r="F209" s="8" t="s">
        <v>23</v>
      </c>
      <c r="G209" s="10">
        <v>0</v>
      </c>
      <c r="H209" s="11" t="s">
        <v>22</v>
      </c>
      <c r="I209" s="11" t="s">
        <v>22</v>
      </c>
      <c r="J209" s="12" t="s">
        <v>22</v>
      </c>
      <c r="K209" s="13">
        <v>0</v>
      </c>
      <c r="L209" s="14" t="s">
        <v>22</v>
      </c>
      <c r="M209" s="14" t="s">
        <v>22</v>
      </c>
      <c r="N209" s="14" t="s">
        <v>22</v>
      </c>
      <c r="O209" s="14" t="s">
        <v>22</v>
      </c>
      <c r="P209" s="14" t="s">
        <v>22</v>
      </c>
      <c r="Q209" s="14" t="s">
        <v>22</v>
      </c>
      <c r="R209" s="14" t="s">
        <v>22</v>
      </c>
      <c r="S209" s="14" t="s">
        <v>22</v>
      </c>
    </row>
    <row r="210" spans="1:19">
      <c r="A210" s="8" t="s">
        <v>448</v>
      </c>
      <c r="B210" s="8" t="s">
        <v>439</v>
      </c>
      <c r="C210" s="9" t="s">
        <v>22</v>
      </c>
      <c r="D210" s="9" t="s">
        <v>22</v>
      </c>
      <c r="E210" s="9" t="s">
        <v>22</v>
      </c>
      <c r="F210" s="8" t="s">
        <v>23</v>
      </c>
      <c r="G210" s="10">
        <v>0</v>
      </c>
      <c r="H210" s="11" t="s">
        <v>22</v>
      </c>
      <c r="I210" s="11" t="s">
        <v>22</v>
      </c>
      <c r="J210" s="12" t="s">
        <v>22</v>
      </c>
      <c r="K210" s="13">
        <v>0</v>
      </c>
      <c r="L210" s="14" t="s">
        <v>22</v>
      </c>
      <c r="M210" s="14" t="s">
        <v>22</v>
      </c>
      <c r="N210" s="14" t="s">
        <v>22</v>
      </c>
      <c r="O210" s="14" t="s">
        <v>22</v>
      </c>
      <c r="P210" s="14" t="s">
        <v>22</v>
      </c>
      <c r="Q210" s="14" t="s">
        <v>22</v>
      </c>
      <c r="R210" s="14" t="s">
        <v>22</v>
      </c>
      <c r="S210" s="14" t="s">
        <v>22</v>
      </c>
    </row>
    <row r="211" spans="1:19">
      <c r="A211" s="8" t="s">
        <v>449</v>
      </c>
      <c r="B211" s="8" t="s">
        <v>441</v>
      </c>
      <c r="C211" s="9" t="s">
        <v>22</v>
      </c>
      <c r="D211" s="9" t="s">
        <v>22</v>
      </c>
      <c r="E211" s="9" t="s">
        <v>22</v>
      </c>
      <c r="F211" s="8" t="s">
        <v>23</v>
      </c>
      <c r="G211" s="10">
        <v>0</v>
      </c>
      <c r="H211" s="11" t="s">
        <v>22</v>
      </c>
      <c r="I211" s="11" t="s">
        <v>22</v>
      </c>
      <c r="J211" s="12" t="s">
        <v>22</v>
      </c>
      <c r="K211" s="13">
        <v>0</v>
      </c>
      <c r="L211" s="14" t="s">
        <v>22</v>
      </c>
      <c r="M211" s="14" t="s">
        <v>22</v>
      </c>
      <c r="N211" s="14" t="s">
        <v>22</v>
      </c>
      <c r="O211" s="14" t="s">
        <v>22</v>
      </c>
      <c r="P211" s="14" t="s">
        <v>22</v>
      </c>
      <c r="Q211" s="14" t="s">
        <v>22</v>
      </c>
      <c r="R211" s="14" t="s">
        <v>22</v>
      </c>
      <c r="S211" s="14" t="s">
        <v>22</v>
      </c>
    </row>
    <row r="212" spans="1:19">
      <c r="A212" s="8" t="s">
        <v>450</v>
      </c>
      <c r="B212" s="8" t="s">
        <v>451</v>
      </c>
      <c r="C212" s="9" t="s">
        <v>22</v>
      </c>
      <c r="D212" s="9" t="s">
        <v>22</v>
      </c>
      <c r="E212" s="9" t="s">
        <v>22</v>
      </c>
      <c r="F212" s="8" t="s">
        <v>23</v>
      </c>
      <c r="G212" s="10">
        <v>0</v>
      </c>
      <c r="H212" s="11" t="s">
        <v>22</v>
      </c>
      <c r="I212" s="11" t="s">
        <v>22</v>
      </c>
      <c r="J212" s="12" t="s">
        <v>22</v>
      </c>
      <c r="K212" s="13">
        <v>0</v>
      </c>
      <c r="L212" s="14" t="s">
        <v>22</v>
      </c>
      <c r="M212" s="14" t="s">
        <v>22</v>
      </c>
      <c r="N212" s="14" t="s">
        <v>22</v>
      </c>
      <c r="O212" s="14" t="s">
        <v>22</v>
      </c>
      <c r="P212" s="14" t="s">
        <v>22</v>
      </c>
      <c r="Q212" s="14" t="s">
        <v>22</v>
      </c>
      <c r="R212" s="14" t="s">
        <v>22</v>
      </c>
      <c r="S212" s="14" t="s">
        <v>22</v>
      </c>
    </row>
    <row r="213" spans="1:19">
      <c r="A213" s="8" t="s">
        <v>452</v>
      </c>
      <c r="B213" s="8" t="s">
        <v>453</v>
      </c>
      <c r="C213" s="9" t="s">
        <v>22</v>
      </c>
      <c r="D213" s="9" t="s">
        <v>22</v>
      </c>
      <c r="E213" s="9" t="s">
        <v>22</v>
      </c>
      <c r="F213" s="8" t="s">
        <v>23</v>
      </c>
      <c r="G213" s="10" t="s">
        <v>429</v>
      </c>
      <c r="H213" s="11" t="s">
        <v>22</v>
      </c>
      <c r="I213" s="11" t="s">
        <v>22</v>
      </c>
      <c r="J213" s="12" t="s">
        <v>22</v>
      </c>
      <c r="K213" s="13">
        <v>0</v>
      </c>
      <c r="L213" s="14" t="s">
        <v>22</v>
      </c>
      <c r="M213" s="14" t="s">
        <v>22</v>
      </c>
      <c r="N213" s="14" t="s">
        <v>22</v>
      </c>
      <c r="O213" s="14" t="s">
        <v>22</v>
      </c>
      <c r="P213" s="14" t="s">
        <v>22</v>
      </c>
      <c r="Q213" s="14" t="s">
        <v>22</v>
      </c>
      <c r="R213" s="14" t="s">
        <v>22</v>
      </c>
      <c r="S213" s="14" t="s">
        <v>22</v>
      </c>
    </row>
    <row r="214" spans="1:19">
      <c r="A214" s="8" t="s">
        <v>454</v>
      </c>
      <c r="B214" s="8" t="s">
        <v>455</v>
      </c>
      <c r="C214" s="9">
        <v>0</v>
      </c>
      <c r="D214" s="9">
        <v>0</v>
      </c>
      <c r="E214" s="9">
        <v>0</v>
      </c>
      <c r="F214" s="8" t="s">
        <v>23</v>
      </c>
      <c r="G214" s="10">
        <v>0</v>
      </c>
      <c r="H214" s="11" t="s">
        <v>390</v>
      </c>
      <c r="I214" s="11"/>
      <c r="J214" s="12">
        <v>0</v>
      </c>
      <c r="K214" s="13">
        <v>0</v>
      </c>
      <c r="L214" s="14" t="s">
        <v>456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</row>
    <row r="215" spans="1:19" ht="25.5">
      <c r="A215" s="8" t="s">
        <v>457</v>
      </c>
      <c r="B215" s="8" t="s">
        <v>458</v>
      </c>
      <c r="C215" s="9">
        <v>0</v>
      </c>
      <c r="D215" s="9">
        <v>0</v>
      </c>
      <c r="E215" s="9">
        <v>0</v>
      </c>
      <c r="F215" s="8" t="s">
        <v>23</v>
      </c>
      <c r="G215" s="10">
        <v>0</v>
      </c>
      <c r="H215" s="11" t="s">
        <v>390</v>
      </c>
      <c r="I215" s="11"/>
      <c r="J215" s="12">
        <v>0</v>
      </c>
      <c r="K215" s="13">
        <v>0</v>
      </c>
      <c r="L215" s="14" t="s">
        <v>391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</row>
    <row r="216" spans="1:19">
      <c r="A216" s="8" t="s">
        <v>459</v>
      </c>
      <c r="B216" s="8" t="s">
        <v>460</v>
      </c>
      <c r="C216" s="9" t="s">
        <v>22</v>
      </c>
      <c r="D216" s="9" t="s">
        <v>22</v>
      </c>
      <c r="E216" s="9" t="s">
        <v>22</v>
      </c>
      <c r="F216" s="8" t="s">
        <v>23</v>
      </c>
      <c r="G216" s="10">
        <v>0</v>
      </c>
      <c r="H216" s="11" t="s">
        <v>22</v>
      </c>
      <c r="I216" s="11" t="s">
        <v>22</v>
      </c>
      <c r="J216" s="12" t="s">
        <v>22</v>
      </c>
      <c r="K216" s="13">
        <v>0</v>
      </c>
      <c r="L216" s="14" t="s">
        <v>22</v>
      </c>
      <c r="M216" s="14" t="s">
        <v>22</v>
      </c>
      <c r="N216" s="14" t="s">
        <v>22</v>
      </c>
      <c r="O216" s="14" t="s">
        <v>22</v>
      </c>
      <c r="P216" s="14" t="s">
        <v>22</v>
      </c>
      <c r="Q216" s="14" t="s">
        <v>22</v>
      </c>
      <c r="R216" s="14" t="s">
        <v>22</v>
      </c>
      <c r="S216" s="14" t="s">
        <v>22</v>
      </c>
    </row>
    <row r="217" spans="1:19">
      <c r="A217" s="8" t="s">
        <v>461</v>
      </c>
      <c r="B217" s="8" t="s">
        <v>462</v>
      </c>
      <c r="C217" s="9" t="s">
        <v>22</v>
      </c>
      <c r="D217" s="9" t="s">
        <v>22</v>
      </c>
      <c r="E217" s="9" t="s">
        <v>22</v>
      </c>
      <c r="F217" s="8" t="s">
        <v>23</v>
      </c>
      <c r="G217" s="10">
        <v>0</v>
      </c>
      <c r="H217" s="11" t="s">
        <v>22</v>
      </c>
      <c r="I217" s="11" t="s">
        <v>22</v>
      </c>
      <c r="J217" s="12" t="s">
        <v>22</v>
      </c>
      <c r="K217" s="13">
        <v>0</v>
      </c>
      <c r="L217" s="14" t="s">
        <v>22</v>
      </c>
      <c r="M217" s="14" t="s">
        <v>22</v>
      </c>
      <c r="N217" s="14" t="s">
        <v>22</v>
      </c>
      <c r="O217" s="14" t="s">
        <v>22</v>
      </c>
      <c r="P217" s="14" t="s">
        <v>22</v>
      </c>
      <c r="Q217" s="14" t="s">
        <v>22</v>
      </c>
      <c r="R217" s="14" t="s">
        <v>22</v>
      </c>
      <c r="S217" s="14" t="s">
        <v>22</v>
      </c>
    </row>
    <row r="218" spans="1:19">
      <c r="A218" s="8" t="s">
        <v>463</v>
      </c>
      <c r="B218" s="8" t="s">
        <v>464</v>
      </c>
      <c r="C218" s="9" t="s">
        <v>22</v>
      </c>
      <c r="D218" s="9" t="s">
        <v>22</v>
      </c>
      <c r="E218" s="9" t="s">
        <v>22</v>
      </c>
      <c r="F218" s="8" t="s">
        <v>23</v>
      </c>
      <c r="G218" s="10">
        <v>0</v>
      </c>
      <c r="H218" s="11" t="s">
        <v>22</v>
      </c>
      <c r="I218" s="11" t="s">
        <v>22</v>
      </c>
      <c r="J218" s="12" t="s">
        <v>22</v>
      </c>
      <c r="K218" s="13">
        <v>0</v>
      </c>
      <c r="L218" s="14" t="s">
        <v>22</v>
      </c>
      <c r="M218" s="14" t="s">
        <v>22</v>
      </c>
      <c r="N218" s="14" t="s">
        <v>22</v>
      </c>
      <c r="O218" s="14" t="s">
        <v>22</v>
      </c>
      <c r="P218" s="14" t="s">
        <v>22</v>
      </c>
      <c r="Q218" s="14" t="s">
        <v>22</v>
      </c>
      <c r="R218" s="14" t="s">
        <v>22</v>
      </c>
      <c r="S218" s="14" t="s">
        <v>22</v>
      </c>
    </row>
    <row r="219" spans="1:19">
      <c r="A219" s="8" t="s">
        <v>465</v>
      </c>
      <c r="B219" s="8" t="s">
        <v>466</v>
      </c>
      <c r="C219" s="9" t="s">
        <v>22</v>
      </c>
      <c r="D219" s="9" t="s">
        <v>22</v>
      </c>
      <c r="E219" s="9" t="s">
        <v>22</v>
      </c>
      <c r="F219" s="8" t="s">
        <v>23</v>
      </c>
      <c r="G219" s="10">
        <v>0</v>
      </c>
      <c r="H219" s="11" t="s">
        <v>22</v>
      </c>
      <c r="I219" s="11" t="s">
        <v>22</v>
      </c>
      <c r="J219" s="12" t="s">
        <v>22</v>
      </c>
      <c r="K219" s="13">
        <v>0</v>
      </c>
      <c r="L219" s="14" t="s">
        <v>22</v>
      </c>
      <c r="M219" s="14" t="s">
        <v>22</v>
      </c>
      <c r="N219" s="14" t="s">
        <v>22</v>
      </c>
      <c r="O219" s="14" t="s">
        <v>22</v>
      </c>
      <c r="P219" s="14" t="s">
        <v>22</v>
      </c>
      <c r="Q219" s="14" t="s">
        <v>22</v>
      </c>
      <c r="R219" s="14" t="s">
        <v>22</v>
      </c>
      <c r="S219" s="14" t="s">
        <v>22</v>
      </c>
    </row>
    <row r="220" spans="1:19">
      <c r="A220" s="8" t="s">
        <v>467</v>
      </c>
      <c r="B220" s="8" t="s">
        <v>468</v>
      </c>
      <c r="C220" s="9" t="s">
        <v>22</v>
      </c>
      <c r="D220" s="9" t="s">
        <v>22</v>
      </c>
      <c r="E220" s="9" t="s">
        <v>22</v>
      </c>
      <c r="F220" s="8" t="s">
        <v>23</v>
      </c>
      <c r="G220" s="10">
        <v>0</v>
      </c>
      <c r="H220" s="11" t="s">
        <v>22</v>
      </c>
      <c r="I220" s="11" t="s">
        <v>22</v>
      </c>
      <c r="J220" s="12" t="s">
        <v>22</v>
      </c>
      <c r="K220" s="13">
        <v>0</v>
      </c>
      <c r="L220" s="14" t="s">
        <v>22</v>
      </c>
      <c r="M220" s="14" t="s">
        <v>22</v>
      </c>
      <c r="N220" s="14" t="s">
        <v>22</v>
      </c>
      <c r="O220" s="14" t="s">
        <v>22</v>
      </c>
      <c r="P220" s="14" t="s">
        <v>22</v>
      </c>
      <c r="Q220" s="14" t="s">
        <v>22</v>
      </c>
      <c r="R220" s="14" t="s">
        <v>22</v>
      </c>
      <c r="S220" s="14" t="s">
        <v>22</v>
      </c>
    </row>
    <row r="221" spans="1:19">
      <c r="A221" s="8" t="s">
        <v>469</v>
      </c>
      <c r="B221" s="8" t="s">
        <v>470</v>
      </c>
      <c r="C221" s="9" t="s">
        <v>22</v>
      </c>
      <c r="D221" s="9" t="s">
        <v>22</v>
      </c>
      <c r="E221" s="9" t="s">
        <v>22</v>
      </c>
      <c r="F221" s="8" t="s">
        <v>23</v>
      </c>
      <c r="G221" s="10">
        <v>0</v>
      </c>
      <c r="H221" s="11" t="s">
        <v>22</v>
      </c>
      <c r="I221" s="11" t="s">
        <v>22</v>
      </c>
      <c r="J221" s="12" t="s">
        <v>22</v>
      </c>
      <c r="K221" s="13">
        <v>0</v>
      </c>
      <c r="L221" s="14" t="s">
        <v>22</v>
      </c>
      <c r="M221" s="14" t="s">
        <v>22</v>
      </c>
      <c r="N221" s="14" t="s">
        <v>22</v>
      </c>
      <c r="O221" s="14" t="s">
        <v>22</v>
      </c>
      <c r="P221" s="14" t="s">
        <v>22</v>
      </c>
      <c r="Q221" s="14" t="s">
        <v>22</v>
      </c>
      <c r="R221" s="14" t="s">
        <v>22</v>
      </c>
      <c r="S221" s="14" t="s">
        <v>22</v>
      </c>
    </row>
    <row r="222" spans="1:19">
      <c r="A222" s="8" t="s">
        <v>471</v>
      </c>
      <c r="B222" s="8" t="s">
        <v>472</v>
      </c>
      <c r="C222" s="9" t="s">
        <v>22</v>
      </c>
      <c r="D222" s="9" t="s">
        <v>22</v>
      </c>
      <c r="E222" s="9" t="s">
        <v>22</v>
      </c>
      <c r="F222" s="8" t="s">
        <v>23</v>
      </c>
      <c r="G222" s="10">
        <v>0</v>
      </c>
      <c r="H222" s="11" t="s">
        <v>22</v>
      </c>
      <c r="I222" s="11" t="s">
        <v>22</v>
      </c>
      <c r="J222" s="12" t="s">
        <v>22</v>
      </c>
      <c r="K222" s="13">
        <v>0</v>
      </c>
      <c r="L222" s="14" t="s">
        <v>22</v>
      </c>
      <c r="M222" s="14" t="s">
        <v>22</v>
      </c>
      <c r="N222" s="14" t="s">
        <v>22</v>
      </c>
      <c r="O222" s="14" t="s">
        <v>22</v>
      </c>
      <c r="P222" s="14" t="s">
        <v>22</v>
      </c>
      <c r="Q222" s="14" t="s">
        <v>22</v>
      </c>
      <c r="R222" s="14" t="s">
        <v>22</v>
      </c>
      <c r="S222" s="14" t="s">
        <v>22</v>
      </c>
    </row>
    <row r="223" spans="1:19">
      <c r="A223" s="8" t="s">
        <v>473</v>
      </c>
      <c r="B223" s="8" t="s">
        <v>474</v>
      </c>
      <c r="C223" s="9" t="s">
        <v>22</v>
      </c>
      <c r="D223" s="9" t="s">
        <v>22</v>
      </c>
      <c r="E223" s="9" t="s">
        <v>22</v>
      </c>
      <c r="F223" s="8" t="s">
        <v>23</v>
      </c>
      <c r="G223" s="10">
        <v>0</v>
      </c>
      <c r="H223" s="11" t="s">
        <v>22</v>
      </c>
      <c r="I223" s="11" t="s">
        <v>22</v>
      </c>
      <c r="J223" s="12" t="s">
        <v>22</v>
      </c>
      <c r="K223" s="13">
        <v>0</v>
      </c>
      <c r="L223" s="14" t="s">
        <v>22</v>
      </c>
      <c r="M223" s="14" t="s">
        <v>22</v>
      </c>
      <c r="N223" s="14" t="s">
        <v>22</v>
      </c>
      <c r="O223" s="14" t="s">
        <v>22</v>
      </c>
      <c r="P223" s="14" t="s">
        <v>22</v>
      </c>
      <c r="Q223" s="14" t="s">
        <v>22</v>
      </c>
      <c r="R223" s="14" t="s">
        <v>22</v>
      </c>
      <c r="S223" s="14" t="s">
        <v>22</v>
      </c>
    </row>
    <row r="224" spans="1:19">
      <c r="A224" s="8" t="s">
        <v>475</v>
      </c>
      <c r="B224" s="8" t="s">
        <v>476</v>
      </c>
      <c r="C224" s="9" t="s">
        <v>22</v>
      </c>
      <c r="D224" s="9" t="s">
        <v>22</v>
      </c>
      <c r="E224" s="9" t="s">
        <v>22</v>
      </c>
      <c r="F224" s="8" t="s">
        <v>23</v>
      </c>
      <c r="G224" s="10">
        <v>0</v>
      </c>
      <c r="H224" s="11" t="s">
        <v>22</v>
      </c>
      <c r="I224" s="11" t="s">
        <v>22</v>
      </c>
      <c r="J224" s="12" t="s">
        <v>22</v>
      </c>
      <c r="K224" s="13">
        <v>0</v>
      </c>
      <c r="L224" s="14" t="s">
        <v>22</v>
      </c>
      <c r="M224" s="14" t="s">
        <v>22</v>
      </c>
      <c r="N224" s="14" t="s">
        <v>22</v>
      </c>
      <c r="O224" s="14" t="s">
        <v>22</v>
      </c>
      <c r="P224" s="14" t="s">
        <v>22</v>
      </c>
      <c r="Q224" s="14" t="s">
        <v>22</v>
      </c>
      <c r="R224" s="14" t="s">
        <v>22</v>
      </c>
      <c r="S224" s="14" t="s">
        <v>22</v>
      </c>
    </row>
    <row r="225" spans="1:19">
      <c r="A225" s="8" t="s">
        <v>477</v>
      </c>
      <c r="B225" s="8" t="s">
        <v>478</v>
      </c>
      <c r="C225" s="9" t="s">
        <v>22</v>
      </c>
      <c r="D225" s="9" t="s">
        <v>22</v>
      </c>
      <c r="E225" s="9" t="s">
        <v>22</v>
      </c>
      <c r="F225" s="8" t="s">
        <v>23</v>
      </c>
      <c r="G225" s="10">
        <v>0</v>
      </c>
      <c r="H225" s="11" t="s">
        <v>22</v>
      </c>
      <c r="I225" s="11" t="s">
        <v>22</v>
      </c>
      <c r="J225" s="12" t="s">
        <v>22</v>
      </c>
      <c r="K225" s="13">
        <v>0</v>
      </c>
      <c r="L225" s="14" t="s">
        <v>22</v>
      </c>
      <c r="M225" s="14" t="s">
        <v>22</v>
      </c>
      <c r="N225" s="14" t="s">
        <v>22</v>
      </c>
      <c r="O225" s="14" t="s">
        <v>22</v>
      </c>
      <c r="P225" s="14" t="s">
        <v>22</v>
      </c>
      <c r="Q225" s="14" t="s">
        <v>22</v>
      </c>
      <c r="R225" s="14" t="s">
        <v>22</v>
      </c>
      <c r="S225" s="14" t="s">
        <v>22</v>
      </c>
    </row>
    <row r="226" spans="1:19">
      <c r="A226" s="8" t="s">
        <v>479</v>
      </c>
      <c r="B226" s="8" t="s">
        <v>480</v>
      </c>
      <c r="C226" s="9" t="s">
        <v>22</v>
      </c>
      <c r="D226" s="9" t="s">
        <v>22</v>
      </c>
      <c r="E226" s="9" t="s">
        <v>22</v>
      </c>
      <c r="F226" s="8" t="s">
        <v>23</v>
      </c>
      <c r="G226" s="10">
        <v>0</v>
      </c>
      <c r="H226" s="11" t="s">
        <v>22</v>
      </c>
      <c r="I226" s="11" t="s">
        <v>22</v>
      </c>
      <c r="J226" s="12" t="s">
        <v>22</v>
      </c>
      <c r="K226" s="13">
        <v>0</v>
      </c>
      <c r="L226" s="14" t="s">
        <v>22</v>
      </c>
      <c r="M226" s="14" t="s">
        <v>22</v>
      </c>
      <c r="N226" s="14" t="s">
        <v>22</v>
      </c>
      <c r="O226" s="14" t="s">
        <v>22</v>
      </c>
      <c r="P226" s="14" t="s">
        <v>22</v>
      </c>
      <c r="Q226" s="14" t="s">
        <v>22</v>
      </c>
      <c r="R226" s="14" t="s">
        <v>22</v>
      </c>
      <c r="S226" s="14" t="s">
        <v>22</v>
      </c>
    </row>
    <row r="227" spans="1:19">
      <c r="A227" s="8" t="s">
        <v>481</v>
      </c>
      <c r="B227" s="8" t="s">
        <v>482</v>
      </c>
      <c r="C227" s="9" t="s">
        <v>22</v>
      </c>
      <c r="D227" s="9" t="s">
        <v>22</v>
      </c>
      <c r="E227" s="9" t="s">
        <v>22</v>
      </c>
      <c r="F227" s="8" t="s">
        <v>23</v>
      </c>
      <c r="G227" s="10">
        <v>0</v>
      </c>
      <c r="H227" s="11" t="s">
        <v>22</v>
      </c>
      <c r="I227" s="11" t="s">
        <v>22</v>
      </c>
      <c r="J227" s="12" t="s">
        <v>22</v>
      </c>
      <c r="K227" s="13">
        <v>0</v>
      </c>
      <c r="L227" s="14" t="s">
        <v>22</v>
      </c>
      <c r="M227" s="14" t="s">
        <v>22</v>
      </c>
      <c r="N227" s="14" t="s">
        <v>22</v>
      </c>
      <c r="O227" s="14" t="s">
        <v>22</v>
      </c>
      <c r="P227" s="14" t="s">
        <v>22</v>
      </c>
      <c r="Q227" s="14" t="s">
        <v>22</v>
      </c>
      <c r="R227" s="14" t="s">
        <v>22</v>
      </c>
      <c r="S227" s="14" t="s">
        <v>22</v>
      </c>
    </row>
    <row r="228" spans="1:19">
      <c r="A228" s="8" t="s">
        <v>483</v>
      </c>
      <c r="B228" s="8" t="s">
        <v>484</v>
      </c>
      <c r="C228" s="9" t="s">
        <v>22</v>
      </c>
      <c r="D228" s="9" t="s">
        <v>22</v>
      </c>
      <c r="E228" s="9" t="s">
        <v>22</v>
      </c>
      <c r="F228" s="8" t="s">
        <v>23</v>
      </c>
      <c r="G228" s="10">
        <v>0</v>
      </c>
      <c r="H228" s="11" t="s">
        <v>22</v>
      </c>
      <c r="I228" s="11" t="s">
        <v>22</v>
      </c>
      <c r="J228" s="12" t="s">
        <v>22</v>
      </c>
      <c r="K228" s="13">
        <v>0</v>
      </c>
      <c r="L228" s="14" t="s">
        <v>22</v>
      </c>
      <c r="M228" s="14" t="s">
        <v>22</v>
      </c>
      <c r="N228" s="14" t="s">
        <v>22</v>
      </c>
      <c r="O228" s="14" t="s">
        <v>22</v>
      </c>
      <c r="P228" s="14" t="s">
        <v>22</v>
      </c>
      <c r="Q228" s="14" t="s">
        <v>22</v>
      </c>
      <c r="R228" s="14" t="s">
        <v>22</v>
      </c>
      <c r="S228" s="14" t="s">
        <v>22</v>
      </c>
    </row>
    <row r="229" spans="1:19">
      <c r="A229" s="8" t="s">
        <v>485</v>
      </c>
      <c r="B229" s="8" t="s">
        <v>486</v>
      </c>
      <c r="C229" s="9" t="s">
        <v>22</v>
      </c>
      <c r="D229" s="9" t="s">
        <v>22</v>
      </c>
      <c r="E229" s="9" t="s">
        <v>22</v>
      </c>
      <c r="F229" s="8" t="s">
        <v>23</v>
      </c>
      <c r="G229" s="10">
        <v>0</v>
      </c>
      <c r="H229" s="11" t="s">
        <v>22</v>
      </c>
      <c r="I229" s="11" t="s">
        <v>22</v>
      </c>
      <c r="J229" s="12" t="s">
        <v>22</v>
      </c>
      <c r="K229" s="13">
        <v>0</v>
      </c>
      <c r="L229" s="14" t="s">
        <v>22</v>
      </c>
      <c r="M229" s="14" t="s">
        <v>22</v>
      </c>
      <c r="N229" s="14" t="s">
        <v>22</v>
      </c>
      <c r="O229" s="14" t="s">
        <v>22</v>
      </c>
      <c r="P229" s="14" t="s">
        <v>22</v>
      </c>
      <c r="Q229" s="14" t="s">
        <v>22</v>
      </c>
      <c r="R229" s="14" t="s">
        <v>22</v>
      </c>
      <c r="S229" s="14" t="s">
        <v>22</v>
      </c>
    </row>
    <row r="230" spans="1:19">
      <c r="A230" s="8" t="s">
        <v>487</v>
      </c>
      <c r="B230" s="8" t="s">
        <v>488</v>
      </c>
      <c r="C230" s="9" t="s">
        <v>22</v>
      </c>
      <c r="D230" s="9" t="s">
        <v>22</v>
      </c>
      <c r="E230" s="9" t="s">
        <v>22</v>
      </c>
      <c r="F230" s="8" t="s">
        <v>23</v>
      </c>
      <c r="G230" s="10">
        <v>0</v>
      </c>
      <c r="H230" s="11" t="s">
        <v>22</v>
      </c>
      <c r="I230" s="11" t="s">
        <v>22</v>
      </c>
      <c r="J230" s="12" t="s">
        <v>22</v>
      </c>
      <c r="K230" s="13">
        <v>0</v>
      </c>
      <c r="L230" s="14" t="s">
        <v>22</v>
      </c>
      <c r="M230" s="14" t="s">
        <v>22</v>
      </c>
      <c r="N230" s="14" t="s">
        <v>22</v>
      </c>
      <c r="O230" s="14" t="s">
        <v>22</v>
      </c>
      <c r="P230" s="14" t="s">
        <v>22</v>
      </c>
      <c r="Q230" s="14" t="s">
        <v>22</v>
      </c>
      <c r="R230" s="14" t="s">
        <v>22</v>
      </c>
      <c r="S230" s="14" t="s">
        <v>22</v>
      </c>
    </row>
    <row r="231" spans="1:19">
      <c r="A231" s="8" t="s">
        <v>489</v>
      </c>
      <c r="B231" s="8" t="s">
        <v>490</v>
      </c>
      <c r="C231" s="9" t="s">
        <v>22</v>
      </c>
      <c r="D231" s="9" t="s">
        <v>22</v>
      </c>
      <c r="E231" s="9" t="s">
        <v>22</v>
      </c>
      <c r="F231" s="8" t="s">
        <v>23</v>
      </c>
      <c r="G231" s="10">
        <v>0</v>
      </c>
      <c r="H231" s="11" t="s">
        <v>22</v>
      </c>
      <c r="I231" s="11" t="s">
        <v>22</v>
      </c>
      <c r="J231" s="12" t="s">
        <v>22</v>
      </c>
      <c r="K231" s="13">
        <v>0</v>
      </c>
      <c r="L231" s="14" t="s">
        <v>22</v>
      </c>
      <c r="M231" s="14" t="s">
        <v>22</v>
      </c>
      <c r="N231" s="14" t="s">
        <v>22</v>
      </c>
      <c r="O231" s="14" t="s">
        <v>22</v>
      </c>
      <c r="P231" s="14" t="s">
        <v>22</v>
      </c>
      <c r="Q231" s="14" t="s">
        <v>22</v>
      </c>
      <c r="R231" s="14" t="s">
        <v>22</v>
      </c>
      <c r="S231" s="14" t="s">
        <v>22</v>
      </c>
    </row>
    <row r="232" spans="1:19">
      <c r="A232" s="8" t="s">
        <v>491</v>
      </c>
      <c r="B232" s="8" t="s">
        <v>492</v>
      </c>
      <c r="C232" s="9" t="s">
        <v>22</v>
      </c>
      <c r="D232" s="9" t="s">
        <v>22</v>
      </c>
      <c r="E232" s="9" t="s">
        <v>22</v>
      </c>
      <c r="F232" s="8" t="s">
        <v>23</v>
      </c>
      <c r="G232" s="10">
        <v>0</v>
      </c>
      <c r="H232" s="11" t="s">
        <v>22</v>
      </c>
      <c r="I232" s="11" t="s">
        <v>22</v>
      </c>
      <c r="J232" s="12" t="s">
        <v>22</v>
      </c>
      <c r="K232" s="13">
        <v>0</v>
      </c>
      <c r="L232" s="14" t="s">
        <v>22</v>
      </c>
      <c r="M232" s="14" t="s">
        <v>22</v>
      </c>
      <c r="N232" s="14" t="s">
        <v>22</v>
      </c>
      <c r="O232" s="14" t="s">
        <v>22</v>
      </c>
      <c r="P232" s="14" t="s">
        <v>22</v>
      </c>
      <c r="Q232" s="14" t="s">
        <v>22</v>
      </c>
      <c r="R232" s="14" t="s">
        <v>22</v>
      </c>
      <c r="S232" s="14" t="s">
        <v>22</v>
      </c>
    </row>
    <row r="233" spans="1:19">
      <c r="A233" s="8" t="s">
        <v>493</v>
      </c>
      <c r="B233" s="8" t="s">
        <v>494</v>
      </c>
      <c r="C233" s="9" t="s">
        <v>22</v>
      </c>
      <c r="D233" s="9" t="s">
        <v>22</v>
      </c>
      <c r="E233" s="9" t="s">
        <v>22</v>
      </c>
      <c r="F233" s="8" t="s">
        <v>23</v>
      </c>
      <c r="G233" s="10">
        <v>0</v>
      </c>
      <c r="H233" s="11" t="s">
        <v>22</v>
      </c>
      <c r="I233" s="11" t="s">
        <v>22</v>
      </c>
      <c r="J233" s="12" t="s">
        <v>22</v>
      </c>
      <c r="K233" s="13">
        <v>0</v>
      </c>
      <c r="L233" s="14" t="s">
        <v>22</v>
      </c>
      <c r="M233" s="14" t="s">
        <v>22</v>
      </c>
      <c r="N233" s="14" t="s">
        <v>22</v>
      </c>
      <c r="O233" s="14" t="s">
        <v>22</v>
      </c>
      <c r="P233" s="14" t="s">
        <v>22</v>
      </c>
      <c r="Q233" s="14" t="s">
        <v>22</v>
      </c>
      <c r="R233" s="14" t="s">
        <v>22</v>
      </c>
      <c r="S233" s="14" t="s">
        <v>22</v>
      </c>
    </row>
    <row r="234" spans="1:19">
      <c r="A234" s="8" t="s">
        <v>495</v>
      </c>
      <c r="B234" s="8" t="s">
        <v>496</v>
      </c>
      <c r="C234" s="9" t="s">
        <v>22</v>
      </c>
      <c r="D234" s="9" t="s">
        <v>22</v>
      </c>
      <c r="E234" s="9" t="s">
        <v>22</v>
      </c>
      <c r="F234" s="8" t="s">
        <v>23</v>
      </c>
      <c r="G234" s="10">
        <v>0</v>
      </c>
      <c r="H234" s="11" t="s">
        <v>22</v>
      </c>
      <c r="I234" s="11" t="s">
        <v>22</v>
      </c>
      <c r="J234" s="12" t="s">
        <v>22</v>
      </c>
      <c r="K234" s="13">
        <v>0</v>
      </c>
      <c r="L234" s="14" t="s">
        <v>22</v>
      </c>
      <c r="M234" s="14" t="s">
        <v>22</v>
      </c>
      <c r="N234" s="14" t="s">
        <v>22</v>
      </c>
      <c r="O234" s="14" t="s">
        <v>22</v>
      </c>
      <c r="P234" s="14" t="s">
        <v>22</v>
      </c>
      <c r="Q234" s="14" t="s">
        <v>22</v>
      </c>
      <c r="R234" s="14" t="s">
        <v>22</v>
      </c>
      <c r="S234" s="14" t="s">
        <v>22</v>
      </c>
    </row>
    <row r="235" spans="1:19">
      <c r="A235" s="8" t="s">
        <v>497</v>
      </c>
      <c r="B235" s="8" t="s">
        <v>498</v>
      </c>
      <c r="C235" s="9" t="s">
        <v>22</v>
      </c>
      <c r="D235" s="9" t="s">
        <v>22</v>
      </c>
      <c r="E235" s="9" t="s">
        <v>22</v>
      </c>
      <c r="F235" s="8" t="s">
        <v>23</v>
      </c>
      <c r="G235" s="10">
        <v>0</v>
      </c>
      <c r="H235" s="11" t="s">
        <v>22</v>
      </c>
      <c r="I235" s="11" t="s">
        <v>22</v>
      </c>
      <c r="J235" s="12" t="s">
        <v>22</v>
      </c>
      <c r="K235" s="13">
        <v>0</v>
      </c>
      <c r="L235" s="14" t="s">
        <v>22</v>
      </c>
      <c r="M235" s="14" t="s">
        <v>22</v>
      </c>
      <c r="N235" s="14" t="s">
        <v>22</v>
      </c>
      <c r="O235" s="14" t="s">
        <v>22</v>
      </c>
      <c r="P235" s="14" t="s">
        <v>22</v>
      </c>
      <c r="Q235" s="14" t="s">
        <v>22</v>
      </c>
      <c r="R235" s="14" t="s">
        <v>22</v>
      </c>
      <c r="S235" s="14" t="s">
        <v>22</v>
      </c>
    </row>
    <row r="236" spans="1:19">
      <c r="A236" s="8" t="s">
        <v>499</v>
      </c>
      <c r="B236" s="8" t="s">
        <v>500</v>
      </c>
      <c r="C236" s="9" t="s">
        <v>22</v>
      </c>
      <c r="D236" s="9" t="s">
        <v>22</v>
      </c>
      <c r="E236" s="9" t="s">
        <v>22</v>
      </c>
      <c r="F236" s="8" t="s">
        <v>23</v>
      </c>
      <c r="G236" s="10">
        <v>0</v>
      </c>
      <c r="H236" s="11" t="s">
        <v>22</v>
      </c>
      <c r="I236" s="11" t="s">
        <v>22</v>
      </c>
      <c r="J236" s="12" t="s">
        <v>22</v>
      </c>
      <c r="K236" s="13">
        <v>0</v>
      </c>
      <c r="L236" s="14" t="s">
        <v>22</v>
      </c>
      <c r="M236" s="14" t="s">
        <v>22</v>
      </c>
      <c r="N236" s="14" t="s">
        <v>22</v>
      </c>
      <c r="O236" s="14" t="s">
        <v>22</v>
      </c>
      <c r="P236" s="14" t="s">
        <v>22</v>
      </c>
      <c r="Q236" s="14" t="s">
        <v>22</v>
      </c>
      <c r="R236" s="14" t="s">
        <v>22</v>
      </c>
      <c r="S236" s="14" t="s">
        <v>22</v>
      </c>
    </row>
    <row r="237" spans="1:19">
      <c r="A237" s="8" t="s">
        <v>501</v>
      </c>
      <c r="B237" s="8" t="s">
        <v>502</v>
      </c>
      <c r="C237" s="9" t="s">
        <v>22</v>
      </c>
      <c r="D237" s="9" t="s">
        <v>22</v>
      </c>
      <c r="E237" s="9" t="s">
        <v>22</v>
      </c>
      <c r="F237" s="8" t="s">
        <v>23</v>
      </c>
      <c r="G237" s="10">
        <v>0</v>
      </c>
      <c r="H237" s="11" t="s">
        <v>22</v>
      </c>
      <c r="I237" s="11" t="s">
        <v>22</v>
      </c>
      <c r="J237" s="12" t="s">
        <v>22</v>
      </c>
      <c r="K237" s="13">
        <v>0</v>
      </c>
      <c r="L237" s="14" t="s">
        <v>22</v>
      </c>
      <c r="M237" s="14" t="s">
        <v>22</v>
      </c>
      <c r="N237" s="14" t="s">
        <v>22</v>
      </c>
      <c r="O237" s="14" t="s">
        <v>22</v>
      </c>
      <c r="P237" s="14" t="s">
        <v>22</v>
      </c>
      <c r="Q237" s="14" t="s">
        <v>22</v>
      </c>
      <c r="R237" s="14" t="s">
        <v>22</v>
      </c>
      <c r="S237" s="14" t="s">
        <v>22</v>
      </c>
    </row>
    <row r="238" spans="1:19">
      <c r="A238" s="8" t="s">
        <v>503</v>
      </c>
      <c r="B238" s="8" t="s">
        <v>504</v>
      </c>
      <c r="C238" s="9" t="s">
        <v>22</v>
      </c>
      <c r="D238" s="9" t="s">
        <v>22</v>
      </c>
      <c r="E238" s="9" t="s">
        <v>22</v>
      </c>
      <c r="F238" s="8" t="s">
        <v>23</v>
      </c>
      <c r="G238" s="10">
        <v>0</v>
      </c>
      <c r="H238" s="11" t="s">
        <v>22</v>
      </c>
      <c r="I238" s="11" t="s">
        <v>22</v>
      </c>
      <c r="J238" s="12" t="s">
        <v>22</v>
      </c>
      <c r="K238" s="13">
        <v>0</v>
      </c>
      <c r="L238" s="14" t="s">
        <v>22</v>
      </c>
      <c r="M238" s="14" t="s">
        <v>22</v>
      </c>
      <c r="N238" s="14" t="s">
        <v>22</v>
      </c>
      <c r="O238" s="14" t="s">
        <v>22</v>
      </c>
      <c r="P238" s="14" t="s">
        <v>22</v>
      </c>
      <c r="Q238" s="14" t="s">
        <v>22</v>
      </c>
      <c r="R238" s="14" t="s">
        <v>22</v>
      </c>
      <c r="S238" s="14" t="s">
        <v>22</v>
      </c>
    </row>
    <row r="239" spans="1:19">
      <c r="A239" s="8" t="s">
        <v>505</v>
      </c>
      <c r="B239" s="8" t="s">
        <v>506</v>
      </c>
      <c r="C239" s="9" t="s">
        <v>22</v>
      </c>
      <c r="D239" s="9" t="s">
        <v>22</v>
      </c>
      <c r="E239" s="9" t="s">
        <v>22</v>
      </c>
      <c r="F239" s="8" t="s">
        <v>23</v>
      </c>
      <c r="G239" s="10">
        <v>0</v>
      </c>
      <c r="H239" s="11" t="s">
        <v>22</v>
      </c>
      <c r="I239" s="11" t="s">
        <v>22</v>
      </c>
      <c r="J239" s="12" t="s">
        <v>22</v>
      </c>
      <c r="K239" s="13">
        <v>0</v>
      </c>
      <c r="L239" s="14" t="s">
        <v>22</v>
      </c>
      <c r="M239" s="14" t="s">
        <v>22</v>
      </c>
      <c r="N239" s="14" t="s">
        <v>22</v>
      </c>
      <c r="O239" s="14" t="s">
        <v>22</v>
      </c>
      <c r="P239" s="14" t="s">
        <v>22</v>
      </c>
      <c r="Q239" s="14" t="s">
        <v>22</v>
      </c>
      <c r="R239" s="14" t="s">
        <v>22</v>
      </c>
      <c r="S239" s="14" t="s">
        <v>22</v>
      </c>
    </row>
    <row r="240" spans="1:19">
      <c r="A240" s="8" t="s">
        <v>507</v>
      </c>
      <c r="B240" s="8" t="s">
        <v>508</v>
      </c>
      <c r="C240" s="9" t="s">
        <v>22</v>
      </c>
      <c r="D240" s="9" t="s">
        <v>22</v>
      </c>
      <c r="E240" s="9" t="s">
        <v>22</v>
      </c>
      <c r="F240" s="8" t="s">
        <v>23</v>
      </c>
      <c r="G240" s="10">
        <v>0</v>
      </c>
      <c r="H240" s="11" t="s">
        <v>22</v>
      </c>
      <c r="I240" s="11" t="s">
        <v>22</v>
      </c>
      <c r="J240" s="12" t="s">
        <v>22</v>
      </c>
      <c r="K240" s="13">
        <v>0</v>
      </c>
      <c r="L240" s="14" t="s">
        <v>22</v>
      </c>
      <c r="M240" s="14" t="s">
        <v>22</v>
      </c>
      <c r="N240" s="14" t="s">
        <v>22</v>
      </c>
      <c r="O240" s="14" t="s">
        <v>22</v>
      </c>
      <c r="P240" s="14" t="s">
        <v>22</v>
      </c>
      <c r="Q240" s="14" t="s">
        <v>22</v>
      </c>
      <c r="R240" s="14" t="s">
        <v>22</v>
      </c>
      <c r="S240" s="14" t="s">
        <v>22</v>
      </c>
    </row>
    <row r="241" spans="1:19">
      <c r="A241" s="8" t="s">
        <v>509</v>
      </c>
      <c r="B241" s="8" t="s">
        <v>510</v>
      </c>
      <c r="C241" s="9" t="s">
        <v>22</v>
      </c>
      <c r="D241" s="9" t="s">
        <v>22</v>
      </c>
      <c r="E241" s="9" t="s">
        <v>22</v>
      </c>
      <c r="F241" s="8" t="s">
        <v>23</v>
      </c>
      <c r="G241" s="10">
        <v>0</v>
      </c>
      <c r="H241" s="11" t="s">
        <v>22</v>
      </c>
      <c r="I241" s="11" t="s">
        <v>22</v>
      </c>
      <c r="J241" s="12" t="s">
        <v>22</v>
      </c>
      <c r="K241" s="13">
        <v>0</v>
      </c>
      <c r="L241" s="14" t="s">
        <v>22</v>
      </c>
      <c r="M241" s="14" t="s">
        <v>22</v>
      </c>
      <c r="N241" s="14" t="s">
        <v>22</v>
      </c>
      <c r="O241" s="14" t="s">
        <v>22</v>
      </c>
      <c r="P241" s="14" t="s">
        <v>22</v>
      </c>
      <c r="Q241" s="14" t="s">
        <v>22</v>
      </c>
      <c r="R241" s="14" t="s">
        <v>22</v>
      </c>
      <c r="S241" s="14" t="s">
        <v>22</v>
      </c>
    </row>
    <row r="242" spans="1:19">
      <c r="A242" s="8" t="s">
        <v>511</v>
      </c>
      <c r="B242" s="8" t="s">
        <v>512</v>
      </c>
      <c r="C242" s="9" t="s">
        <v>22</v>
      </c>
      <c r="D242" s="9" t="s">
        <v>22</v>
      </c>
      <c r="E242" s="9" t="s">
        <v>22</v>
      </c>
      <c r="F242" s="8" t="s">
        <v>23</v>
      </c>
      <c r="G242" s="10">
        <v>0</v>
      </c>
      <c r="H242" s="11" t="s">
        <v>22</v>
      </c>
      <c r="I242" s="11" t="s">
        <v>22</v>
      </c>
      <c r="J242" s="12" t="s">
        <v>22</v>
      </c>
      <c r="K242" s="13">
        <v>0</v>
      </c>
      <c r="L242" s="14" t="s">
        <v>22</v>
      </c>
      <c r="M242" s="14" t="s">
        <v>22</v>
      </c>
      <c r="N242" s="14" t="s">
        <v>22</v>
      </c>
      <c r="O242" s="14" t="s">
        <v>22</v>
      </c>
      <c r="P242" s="14" t="s">
        <v>22</v>
      </c>
      <c r="Q242" s="14" t="s">
        <v>22</v>
      </c>
      <c r="R242" s="14" t="s">
        <v>22</v>
      </c>
      <c r="S242" s="14" t="s">
        <v>22</v>
      </c>
    </row>
    <row r="243" spans="1:19">
      <c r="A243" s="8" t="s">
        <v>513</v>
      </c>
      <c r="B243" s="8" t="s">
        <v>514</v>
      </c>
      <c r="C243" s="9" t="s">
        <v>22</v>
      </c>
      <c r="D243" s="9" t="s">
        <v>22</v>
      </c>
      <c r="E243" s="9" t="s">
        <v>22</v>
      </c>
      <c r="F243" s="8" t="s">
        <v>23</v>
      </c>
      <c r="G243" s="10">
        <v>0</v>
      </c>
      <c r="H243" s="11" t="s">
        <v>22</v>
      </c>
      <c r="I243" s="11" t="s">
        <v>22</v>
      </c>
      <c r="J243" s="12" t="s">
        <v>22</v>
      </c>
      <c r="K243" s="13">
        <v>0</v>
      </c>
      <c r="L243" s="14" t="s">
        <v>22</v>
      </c>
      <c r="M243" s="14" t="s">
        <v>22</v>
      </c>
      <c r="N243" s="14" t="s">
        <v>22</v>
      </c>
      <c r="O243" s="14" t="s">
        <v>22</v>
      </c>
      <c r="P243" s="14" t="s">
        <v>22</v>
      </c>
      <c r="Q243" s="14" t="s">
        <v>22</v>
      </c>
      <c r="R243" s="14" t="s">
        <v>22</v>
      </c>
      <c r="S243" s="14" t="s">
        <v>22</v>
      </c>
    </row>
    <row r="244" spans="1:19">
      <c r="A244" s="8" t="s">
        <v>515</v>
      </c>
      <c r="B244" s="8" t="s">
        <v>516</v>
      </c>
      <c r="C244" s="9" t="s">
        <v>22</v>
      </c>
      <c r="D244" s="9" t="s">
        <v>22</v>
      </c>
      <c r="E244" s="9" t="s">
        <v>22</v>
      </c>
      <c r="F244" s="8" t="s">
        <v>23</v>
      </c>
      <c r="G244" s="10">
        <v>0</v>
      </c>
      <c r="H244" s="11" t="s">
        <v>22</v>
      </c>
      <c r="I244" s="11" t="s">
        <v>22</v>
      </c>
      <c r="J244" s="12" t="s">
        <v>22</v>
      </c>
      <c r="K244" s="13">
        <v>0</v>
      </c>
      <c r="L244" s="14" t="s">
        <v>22</v>
      </c>
      <c r="M244" s="14" t="s">
        <v>22</v>
      </c>
      <c r="N244" s="14" t="s">
        <v>22</v>
      </c>
      <c r="O244" s="14" t="s">
        <v>22</v>
      </c>
      <c r="P244" s="14" t="s">
        <v>22</v>
      </c>
      <c r="Q244" s="14" t="s">
        <v>22</v>
      </c>
      <c r="R244" s="14" t="s">
        <v>22</v>
      </c>
      <c r="S244" s="14" t="s">
        <v>22</v>
      </c>
    </row>
    <row r="245" spans="1:19">
      <c r="A245" s="8" t="s">
        <v>517</v>
      </c>
      <c r="B245" s="8" t="s">
        <v>518</v>
      </c>
      <c r="C245" s="9" t="s">
        <v>22</v>
      </c>
      <c r="D245" s="9" t="s">
        <v>22</v>
      </c>
      <c r="E245" s="9" t="s">
        <v>22</v>
      </c>
      <c r="F245" s="8" t="s">
        <v>23</v>
      </c>
      <c r="G245" s="10">
        <v>0</v>
      </c>
      <c r="H245" s="11" t="s">
        <v>22</v>
      </c>
      <c r="I245" s="11" t="s">
        <v>22</v>
      </c>
      <c r="J245" s="12" t="s">
        <v>22</v>
      </c>
      <c r="K245" s="13">
        <v>0</v>
      </c>
      <c r="L245" s="14" t="s">
        <v>22</v>
      </c>
      <c r="M245" s="14" t="s">
        <v>22</v>
      </c>
      <c r="N245" s="14" t="s">
        <v>22</v>
      </c>
      <c r="O245" s="14" t="s">
        <v>22</v>
      </c>
      <c r="P245" s="14" t="s">
        <v>22</v>
      </c>
      <c r="Q245" s="14" t="s">
        <v>22</v>
      </c>
      <c r="R245" s="14" t="s">
        <v>22</v>
      </c>
      <c r="S245" s="14" t="s">
        <v>22</v>
      </c>
    </row>
    <row r="246" spans="1:19">
      <c r="A246" s="8" t="s">
        <v>519</v>
      </c>
      <c r="B246" s="8" t="s">
        <v>520</v>
      </c>
      <c r="C246" s="9" t="s">
        <v>22</v>
      </c>
      <c r="D246" s="9" t="s">
        <v>22</v>
      </c>
      <c r="E246" s="9" t="s">
        <v>22</v>
      </c>
      <c r="F246" s="8" t="s">
        <v>23</v>
      </c>
      <c r="G246" s="10" t="s">
        <v>521</v>
      </c>
      <c r="H246" s="11" t="s">
        <v>22</v>
      </c>
      <c r="I246" s="11" t="s">
        <v>22</v>
      </c>
      <c r="J246" s="12" t="s">
        <v>22</v>
      </c>
      <c r="K246" s="13">
        <v>0</v>
      </c>
      <c r="L246" s="14" t="s">
        <v>22</v>
      </c>
      <c r="M246" s="14" t="s">
        <v>22</v>
      </c>
      <c r="N246" s="14" t="s">
        <v>22</v>
      </c>
      <c r="O246" s="14" t="s">
        <v>22</v>
      </c>
      <c r="P246" s="14" t="s">
        <v>22</v>
      </c>
      <c r="Q246" s="14" t="s">
        <v>22</v>
      </c>
      <c r="R246" s="14" t="s">
        <v>22</v>
      </c>
      <c r="S246" s="14" t="s">
        <v>22</v>
      </c>
    </row>
    <row r="247" spans="1:19">
      <c r="A247" s="8" t="s">
        <v>522</v>
      </c>
      <c r="B247" s="8" t="s">
        <v>523</v>
      </c>
      <c r="C247" s="9" t="s">
        <v>22</v>
      </c>
      <c r="D247" s="9" t="s">
        <v>22</v>
      </c>
      <c r="E247" s="9" t="s">
        <v>22</v>
      </c>
      <c r="F247" s="8" t="s">
        <v>23</v>
      </c>
      <c r="G247" s="10">
        <v>0</v>
      </c>
      <c r="H247" s="11" t="s">
        <v>22</v>
      </c>
      <c r="I247" s="11" t="s">
        <v>22</v>
      </c>
      <c r="J247" s="12" t="s">
        <v>456</v>
      </c>
      <c r="K247" s="13">
        <v>0</v>
      </c>
      <c r="L247" s="12" t="s">
        <v>456</v>
      </c>
      <c r="M247" s="14" t="s">
        <v>22</v>
      </c>
      <c r="N247" s="14" t="s">
        <v>22</v>
      </c>
      <c r="O247" s="14" t="s">
        <v>22</v>
      </c>
      <c r="P247" s="14" t="s">
        <v>22</v>
      </c>
      <c r="Q247" s="14" t="s">
        <v>22</v>
      </c>
      <c r="R247" s="14" t="s">
        <v>22</v>
      </c>
      <c r="S247" s="14" t="s">
        <v>22</v>
      </c>
    </row>
    <row r="248" spans="1:19">
      <c r="A248" s="8" t="s">
        <v>524</v>
      </c>
      <c r="B248" s="8" t="s">
        <v>525</v>
      </c>
      <c r="C248" s="9" t="s">
        <v>22</v>
      </c>
      <c r="D248" s="9" t="s">
        <v>22</v>
      </c>
      <c r="E248" s="9" t="s">
        <v>22</v>
      </c>
      <c r="F248" s="8" t="s">
        <v>23</v>
      </c>
      <c r="G248" s="10">
        <v>0</v>
      </c>
      <c r="H248" s="11" t="s">
        <v>22</v>
      </c>
      <c r="I248" s="11" t="s">
        <v>22</v>
      </c>
      <c r="J248" s="12" t="s">
        <v>22</v>
      </c>
      <c r="K248" s="13">
        <v>0</v>
      </c>
      <c r="L248" s="14" t="s">
        <v>22</v>
      </c>
      <c r="M248" s="14" t="s">
        <v>22</v>
      </c>
      <c r="N248" s="14" t="s">
        <v>22</v>
      </c>
      <c r="O248" s="14" t="s">
        <v>22</v>
      </c>
      <c r="P248" s="14" t="s">
        <v>22</v>
      </c>
      <c r="Q248" s="14" t="s">
        <v>22</v>
      </c>
      <c r="R248" s="14" t="s">
        <v>22</v>
      </c>
      <c r="S248" s="14" t="s">
        <v>22</v>
      </c>
    </row>
    <row r="249" spans="1:19">
      <c r="A249" s="8" t="s">
        <v>526</v>
      </c>
      <c r="B249" s="8" t="s">
        <v>527</v>
      </c>
      <c r="C249" s="9" t="s">
        <v>22</v>
      </c>
      <c r="D249" s="9" t="s">
        <v>22</v>
      </c>
      <c r="E249" s="9" t="s">
        <v>22</v>
      </c>
      <c r="F249" s="8" t="s">
        <v>23</v>
      </c>
      <c r="G249" s="10">
        <v>0</v>
      </c>
      <c r="H249" s="11" t="s">
        <v>22</v>
      </c>
      <c r="I249" s="11" t="s">
        <v>22</v>
      </c>
      <c r="J249" s="12" t="s">
        <v>22</v>
      </c>
      <c r="K249" s="13">
        <v>0</v>
      </c>
      <c r="L249" s="14" t="s">
        <v>22</v>
      </c>
      <c r="M249" s="14" t="s">
        <v>22</v>
      </c>
      <c r="N249" s="14" t="s">
        <v>22</v>
      </c>
      <c r="O249" s="14" t="s">
        <v>22</v>
      </c>
      <c r="P249" s="14" t="s">
        <v>22</v>
      </c>
      <c r="Q249" s="14" t="s">
        <v>22</v>
      </c>
      <c r="R249" s="14" t="s">
        <v>22</v>
      </c>
      <c r="S249" s="14" t="s">
        <v>22</v>
      </c>
    </row>
    <row r="250" spans="1:19">
      <c r="A250" s="8" t="s">
        <v>528</v>
      </c>
      <c r="B250" s="8" t="s">
        <v>529</v>
      </c>
      <c r="C250" s="9" t="s">
        <v>22</v>
      </c>
      <c r="D250" s="9" t="s">
        <v>22</v>
      </c>
      <c r="E250" s="9" t="s">
        <v>22</v>
      </c>
      <c r="F250" s="8" t="s">
        <v>23</v>
      </c>
      <c r="G250" s="10">
        <v>0</v>
      </c>
      <c r="H250" s="11" t="s">
        <v>22</v>
      </c>
      <c r="I250" s="11" t="s">
        <v>22</v>
      </c>
      <c r="J250" s="12" t="s">
        <v>22</v>
      </c>
      <c r="K250" s="13">
        <v>0</v>
      </c>
      <c r="L250" s="14" t="s">
        <v>22</v>
      </c>
      <c r="M250" s="14" t="s">
        <v>22</v>
      </c>
      <c r="N250" s="14" t="s">
        <v>22</v>
      </c>
      <c r="O250" s="14" t="s">
        <v>22</v>
      </c>
      <c r="P250" s="14" t="s">
        <v>22</v>
      </c>
      <c r="Q250" s="14" t="s">
        <v>22</v>
      </c>
      <c r="R250" s="14" t="s">
        <v>22</v>
      </c>
      <c r="S250" s="14" t="s">
        <v>22</v>
      </c>
    </row>
    <row r="251" spans="1:19">
      <c r="A251" s="8" t="s">
        <v>530</v>
      </c>
      <c r="B251" s="8" t="s">
        <v>531</v>
      </c>
      <c r="C251" s="9" t="s">
        <v>22</v>
      </c>
      <c r="D251" s="9" t="s">
        <v>22</v>
      </c>
      <c r="E251" s="9" t="s">
        <v>22</v>
      </c>
      <c r="F251" s="8" t="s">
        <v>23</v>
      </c>
      <c r="G251" s="10">
        <v>0</v>
      </c>
      <c r="H251" s="11" t="s">
        <v>22</v>
      </c>
      <c r="I251" s="11" t="s">
        <v>22</v>
      </c>
      <c r="J251" s="12" t="s">
        <v>22</v>
      </c>
      <c r="K251" s="13">
        <v>0</v>
      </c>
      <c r="L251" s="14" t="s">
        <v>22</v>
      </c>
      <c r="M251" s="14" t="s">
        <v>22</v>
      </c>
      <c r="N251" s="14" t="s">
        <v>22</v>
      </c>
      <c r="O251" s="14" t="s">
        <v>22</v>
      </c>
      <c r="P251" s="14" t="s">
        <v>22</v>
      </c>
      <c r="Q251" s="14" t="s">
        <v>22</v>
      </c>
      <c r="R251" s="14" t="s">
        <v>22</v>
      </c>
      <c r="S251" s="14" t="s">
        <v>22</v>
      </c>
    </row>
    <row r="252" spans="1:19">
      <c r="A252" s="8" t="s">
        <v>532</v>
      </c>
      <c r="B252" s="8" t="s">
        <v>533</v>
      </c>
      <c r="C252" s="9" t="s">
        <v>22</v>
      </c>
      <c r="D252" s="9" t="s">
        <v>22</v>
      </c>
      <c r="E252" s="9" t="s">
        <v>22</v>
      </c>
      <c r="F252" s="8" t="s">
        <v>23</v>
      </c>
      <c r="G252" s="10">
        <v>0</v>
      </c>
      <c r="H252" s="11" t="s">
        <v>22</v>
      </c>
      <c r="I252" s="11" t="s">
        <v>22</v>
      </c>
      <c r="J252" s="12" t="s">
        <v>22</v>
      </c>
      <c r="K252" s="13">
        <v>0</v>
      </c>
      <c r="L252" s="14" t="s">
        <v>22</v>
      </c>
      <c r="M252" s="14" t="s">
        <v>22</v>
      </c>
      <c r="N252" s="14" t="s">
        <v>22</v>
      </c>
      <c r="O252" s="14" t="s">
        <v>22</v>
      </c>
      <c r="P252" s="14" t="s">
        <v>22</v>
      </c>
      <c r="Q252" s="14" t="s">
        <v>22</v>
      </c>
      <c r="R252" s="14" t="s">
        <v>22</v>
      </c>
      <c r="S252" s="14" t="s">
        <v>22</v>
      </c>
    </row>
    <row r="253" spans="1:19">
      <c r="A253" s="8" t="s">
        <v>534</v>
      </c>
      <c r="B253" s="8" t="s">
        <v>535</v>
      </c>
      <c r="C253" s="9" t="s">
        <v>22</v>
      </c>
      <c r="D253" s="9" t="s">
        <v>22</v>
      </c>
      <c r="E253" s="9" t="s">
        <v>22</v>
      </c>
      <c r="F253" s="8" t="s">
        <v>23</v>
      </c>
      <c r="G253" s="10">
        <v>0</v>
      </c>
      <c r="H253" s="11" t="s">
        <v>22</v>
      </c>
      <c r="I253" s="11" t="s">
        <v>22</v>
      </c>
      <c r="J253" s="12" t="s">
        <v>22</v>
      </c>
      <c r="K253" s="13">
        <v>0</v>
      </c>
      <c r="L253" s="14" t="s">
        <v>22</v>
      </c>
      <c r="M253" s="14" t="s">
        <v>22</v>
      </c>
      <c r="N253" s="14" t="s">
        <v>22</v>
      </c>
      <c r="O253" s="14" t="s">
        <v>22</v>
      </c>
      <c r="P253" s="14" t="s">
        <v>22</v>
      </c>
      <c r="Q253" s="14" t="s">
        <v>22</v>
      </c>
      <c r="R253" s="14" t="s">
        <v>22</v>
      </c>
      <c r="S253" s="14" t="s">
        <v>22</v>
      </c>
    </row>
    <row r="254" spans="1:19">
      <c r="A254" s="8" t="s">
        <v>536</v>
      </c>
      <c r="B254" s="8" t="s">
        <v>537</v>
      </c>
      <c r="C254" s="9" t="s">
        <v>22</v>
      </c>
      <c r="D254" s="9" t="s">
        <v>22</v>
      </c>
      <c r="E254" s="9" t="s">
        <v>22</v>
      </c>
      <c r="F254" s="8" t="s">
        <v>23</v>
      </c>
      <c r="G254" s="10">
        <v>0</v>
      </c>
      <c r="H254" s="11" t="s">
        <v>22</v>
      </c>
      <c r="I254" s="11" t="s">
        <v>22</v>
      </c>
      <c r="J254" s="12" t="s">
        <v>22</v>
      </c>
      <c r="K254" s="13">
        <v>0</v>
      </c>
      <c r="L254" s="14" t="s">
        <v>22</v>
      </c>
      <c r="M254" s="14" t="s">
        <v>22</v>
      </c>
      <c r="N254" s="14" t="s">
        <v>22</v>
      </c>
      <c r="O254" s="14" t="s">
        <v>22</v>
      </c>
      <c r="P254" s="14" t="s">
        <v>22</v>
      </c>
      <c r="Q254" s="14" t="s">
        <v>22</v>
      </c>
      <c r="R254" s="14" t="s">
        <v>22</v>
      </c>
      <c r="S254" s="14" t="s">
        <v>22</v>
      </c>
    </row>
    <row r="255" spans="1:19">
      <c r="A255" s="8" t="s">
        <v>538</v>
      </c>
      <c r="B255" s="8" t="s">
        <v>539</v>
      </c>
      <c r="C255" s="9" t="s">
        <v>22</v>
      </c>
      <c r="D255" s="9" t="s">
        <v>22</v>
      </c>
      <c r="E255" s="9" t="s">
        <v>22</v>
      </c>
      <c r="F255" s="8" t="s">
        <v>23</v>
      </c>
      <c r="G255" s="10">
        <v>0</v>
      </c>
      <c r="H255" s="11" t="s">
        <v>22</v>
      </c>
      <c r="I255" s="11" t="s">
        <v>540</v>
      </c>
      <c r="J255" s="12" t="s">
        <v>456</v>
      </c>
      <c r="K255" s="13">
        <v>0</v>
      </c>
      <c r="L255" s="14" t="s">
        <v>456</v>
      </c>
      <c r="M255" s="14" t="s">
        <v>22</v>
      </c>
      <c r="N255" s="14" t="s">
        <v>22</v>
      </c>
      <c r="O255" s="14" t="s">
        <v>22</v>
      </c>
      <c r="P255" s="14" t="s">
        <v>22</v>
      </c>
      <c r="Q255" s="14" t="s">
        <v>22</v>
      </c>
      <c r="R255" s="14" t="s">
        <v>22</v>
      </c>
      <c r="S255" s="14" t="s">
        <v>22</v>
      </c>
    </row>
    <row r="256" spans="1:19">
      <c r="A256" s="8" t="s">
        <v>541</v>
      </c>
      <c r="B256" s="8" t="s">
        <v>542</v>
      </c>
      <c r="C256" s="9" t="s">
        <v>22</v>
      </c>
      <c r="D256" s="9" t="s">
        <v>22</v>
      </c>
      <c r="E256" s="9" t="s">
        <v>22</v>
      </c>
      <c r="F256" s="8" t="s">
        <v>23</v>
      </c>
      <c r="G256" s="10" t="s">
        <v>543</v>
      </c>
      <c r="H256" s="11" t="s">
        <v>22</v>
      </c>
      <c r="I256" s="11" t="s">
        <v>22</v>
      </c>
      <c r="J256" s="12" t="s">
        <v>22</v>
      </c>
      <c r="K256" s="13">
        <v>0</v>
      </c>
      <c r="L256" s="14" t="s">
        <v>22</v>
      </c>
      <c r="M256" s="14" t="s">
        <v>22</v>
      </c>
      <c r="N256" s="14" t="s">
        <v>22</v>
      </c>
      <c r="O256" s="14" t="s">
        <v>22</v>
      </c>
      <c r="P256" s="14" t="s">
        <v>22</v>
      </c>
      <c r="Q256" s="14" t="s">
        <v>22</v>
      </c>
      <c r="R256" s="14" t="s">
        <v>22</v>
      </c>
      <c r="S256" s="14" t="s">
        <v>22</v>
      </c>
    </row>
    <row r="257" spans="1:19">
      <c r="A257" s="8" t="s">
        <v>544</v>
      </c>
      <c r="B257" s="8" t="s">
        <v>545</v>
      </c>
      <c r="C257" s="9" t="s">
        <v>22</v>
      </c>
      <c r="D257" s="9" t="s">
        <v>22</v>
      </c>
      <c r="E257" s="9" t="s">
        <v>22</v>
      </c>
      <c r="F257" s="8" t="s">
        <v>23</v>
      </c>
      <c r="G257" s="10">
        <v>0</v>
      </c>
      <c r="H257" s="11" t="s">
        <v>22</v>
      </c>
      <c r="I257" s="11" t="s">
        <v>22</v>
      </c>
      <c r="J257" s="12" t="s">
        <v>22</v>
      </c>
      <c r="K257" s="13">
        <v>0</v>
      </c>
      <c r="L257" s="14" t="s">
        <v>22</v>
      </c>
      <c r="M257" s="14" t="s">
        <v>22</v>
      </c>
      <c r="N257" s="14" t="s">
        <v>22</v>
      </c>
      <c r="O257" s="14" t="s">
        <v>22</v>
      </c>
      <c r="P257" s="14" t="s">
        <v>22</v>
      </c>
      <c r="Q257" s="14" t="s">
        <v>22</v>
      </c>
      <c r="R257" s="14" t="s">
        <v>22</v>
      </c>
      <c r="S257" s="14" t="s">
        <v>22</v>
      </c>
    </row>
    <row r="258" spans="1:19">
      <c r="A258" s="8" t="s">
        <v>546</v>
      </c>
      <c r="B258" s="8" t="s">
        <v>547</v>
      </c>
      <c r="C258" s="9" t="s">
        <v>22</v>
      </c>
      <c r="D258" s="9" t="s">
        <v>22</v>
      </c>
      <c r="E258" s="9" t="s">
        <v>22</v>
      </c>
      <c r="F258" s="8" t="s">
        <v>23</v>
      </c>
      <c r="G258" s="10">
        <v>0</v>
      </c>
      <c r="H258" s="11" t="s">
        <v>22</v>
      </c>
      <c r="I258" s="11" t="s">
        <v>22</v>
      </c>
      <c r="J258" s="12" t="s">
        <v>22</v>
      </c>
      <c r="K258" s="13">
        <v>0</v>
      </c>
      <c r="L258" s="14" t="s">
        <v>22</v>
      </c>
      <c r="M258" s="14" t="s">
        <v>22</v>
      </c>
      <c r="N258" s="14" t="s">
        <v>22</v>
      </c>
      <c r="O258" s="14" t="s">
        <v>22</v>
      </c>
      <c r="P258" s="14" t="s">
        <v>22</v>
      </c>
      <c r="Q258" s="14" t="s">
        <v>22</v>
      </c>
      <c r="R258" s="14" t="s">
        <v>22</v>
      </c>
      <c r="S258" s="14" t="s">
        <v>22</v>
      </c>
    </row>
    <row r="259" spans="1:19">
      <c r="A259" s="8" t="s">
        <v>548</v>
      </c>
      <c r="B259" s="8" t="s">
        <v>549</v>
      </c>
      <c r="C259" s="9" t="s">
        <v>22</v>
      </c>
      <c r="D259" s="9" t="s">
        <v>22</v>
      </c>
      <c r="E259" s="9" t="s">
        <v>22</v>
      </c>
      <c r="F259" s="8" t="s">
        <v>23</v>
      </c>
      <c r="G259" s="10">
        <v>0</v>
      </c>
      <c r="H259" s="11" t="s">
        <v>22</v>
      </c>
      <c r="I259" s="11" t="s">
        <v>22</v>
      </c>
      <c r="J259" s="12" t="s">
        <v>22</v>
      </c>
      <c r="K259" s="13">
        <v>0</v>
      </c>
      <c r="L259" s="14" t="s">
        <v>22</v>
      </c>
      <c r="M259" s="14" t="s">
        <v>22</v>
      </c>
      <c r="N259" s="14" t="s">
        <v>22</v>
      </c>
      <c r="O259" s="14" t="s">
        <v>22</v>
      </c>
      <c r="P259" s="14" t="s">
        <v>22</v>
      </c>
      <c r="Q259" s="14" t="s">
        <v>22</v>
      </c>
      <c r="R259" s="14" t="s">
        <v>22</v>
      </c>
      <c r="S259" s="14" t="s">
        <v>22</v>
      </c>
    </row>
    <row r="260" spans="1:19">
      <c r="A260" s="8" t="s">
        <v>550</v>
      </c>
      <c r="B260" s="8" t="s">
        <v>551</v>
      </c>
      <c r="C260" s="9" t="s">
        <v>22</v>
      </c>
      <c r="D260" s="9" t="s">
        <v>22</v>
      </c>
      <c r="E260" s="9" t="s">
        <v>22</v>
      </c>
      <c r="F260" s="8" t="s">
        <v>23</v>
      </c>
      <c r="G260" s="10">
        <v>0</v>
      </c>
      <c r="H260" s="11" t="s">
        <v>22</v>
      </c>
      <c r="I260" s="11" t="s">
        <v>22</v>
      </c>
      <c r="J260" s="12" t="s">
        <v>22</v>
      </c>
      <c r="K260" s="13">
        <v>0</v>
      </c>
      <c r="L260" s="14" t="s">
        <v>22</v>
      </c>
      <c r="M260" s="14" t="s">
        <v>22</v>
      </c>
      <c r="N260" s="14" t="s">
        <v>22</v>
      </c>
      <c r="O260" s="14" t="s">
        <v>22</v>
      </c>
      <c r="P260" s="14" t="s">
        <v>22</v>
      </c>
      <c r="Q260" s="14" t="s">
        <v>22</v>
      </c>
      <c r="R260" s="14" t="s">
        <v>22</v>
      </c>
      <c r="S260" s="14" t="s">
        <v>22</v>
      </c>
    </row>
    <row r="261" spans="1:19">
      <c r="A261" s="8" t="s">
        <v>552</v>
      </c>
      <c r="B261" s="8" t="s">
        <v>553</v>
      </c>
      <c r="C261" s="9" t="s">
        <v>22</v>
      </c>
      <c r="D261" s="9" t="s">
        <v>22</v>
      </c>
      <c r="E261" s="9" t="s">
        <v>22</v>
      </c>
      <c r="F261" s="8" t="s">
        <v>23</v>
      </c>
      <c r="G261" s="10">
        <v>0</v>
      </c>
      <c r="H261" s="11" t="s">
        <v>22</v>
      </c>
      <c r="I261" s="11" t="s">
        <v>22</v>
      </c>
      <c r="J261" s="12" t="s">
        <v>22</v>
      </c>
      <c r="K261" s="13">
        <v>0</v>
      </c>
      <c r="L261" s="14" t="s">
        <v>22</v>
      </c>
      <c r="M261" s="14" t="s">
        <v>22</v>
      </c>
      <c r="N261" s="14" t="s">
        <v>22</v>
      </c>
      <c r="O261" s="14" t="s">
        <v>22</v>
      </c>
      <c r="P261" s="14" t="s">
        <v>22</v>
      </c>
      <c r="Q261" s="14" t="s">
        <v>22</v>
      </c>
      <c r="R261" s="14" t="s">
        <v>22</v>
      </c>
      <c r="S261" s="14" t="s">
        <v>22</v>
      </c>
    </row>
    <row r="262" spans="1:19">
      <c r="A262" s="8" t="s">
        <v>554</v>
      </c>
      <c r="B262" s="8" t="s">
        <v>555</v>
      </c>
      <c r="C262" s="9" t="s">
        <v>22</v>
      </c>
      <c r="D262" s="9" t="s">
        <v>22</v>
      </c>
      <c r="E262" s="9" t="s">
        <v>22</v>
      </c>
      <c r="F262" s="8" t="s">
        <v>23</v>
      </c>
      <c r="G262" s="10">
        <v>0</v>
      </c>
      <c r="H262" s="11" t="s">
        <v>22</v>
      </c>
      <c r="I262" s="11" t="s">
        <v>22</v>
      </c>
      <c r="J262" s="12" t="s">
        <v>456</v>
      </c>
      <c r="K262" s="13">
        <v>0</v>
      </c>
      <c r="L262" s="12" t="s">
        <v>456</v>
      </c>
      <c r="M262" s="14" t="s">
        <v>22</v>
      </c>
      <c r="N262" s="14" t="s">
        <v>22</v>
      </c>
      <c r="O262" s="14" t="s">
        <v>22</v>
      </c>
      <c r="P262" s="14" t="s">
        <v>22</v>
      </c>
      <c r="Q262" s="14" t="s">
        <v>22</v>
      </c>
      <c r="R262" s="14" t="s">
        <v>22</v>
      </c>
      <c r="S262" s="14" t="s">
        <v>22</v>
      </c>
    </row>
    <row r="263" spans="1:19">
      <c r="A263" s="8" t="s">
        <v>556</v>
      </c>
      <c r="B263" s="8" t="s">
        <v>557</v>
      </c>
      <c r="C263" s="9" t="s">
        <v>22</v>
      </c>
      <c r="D263" s="9" t="s">
        <v>22</v>
      </c>
      <c r="E263" s="9" t="s">
        <v>22</v>
      </c>
      <c r="F263" s="8" t="s">
        <v>558</v>
      </c>
      <c r="G263" s="10">
        <v>0</v>
      </c>
      <c r="H263" s="11" t="s">
        <v>22</v>
      </c>
      <c r="I263" s="11" t="s">
        <v>22</v>
      </c>
      <c r="J263" s="12" t="s">
        <v>22</v>
      </c>
      <c r="K263" s="13">
        <v>0</v>
      </c>
      <c r="L263" s="14" t="s">
        <v>22</v>
      </c>
      <c r="M263" s="14" t="s">
        <v>22</v>
      </c>
      <c r="N263" s="14" t="s">
        <v>22</v>
      </c>
      <c r="O263" s="14" t="s">
        <v>22</v>
      </c>
      <c r="P263" s="14" t="s">
        <v>22</v>
      </c>
      <c r="Q263" s="14" t="s">
        <v>22</v>
      </c>
      <c r="R263" s="14" t="s">
        <v>22</v>
      </c>
      <c r="S263" s="14" t="s">
        <v>22</v>
      </c>
    </row>
    <row r="264" spans="1:19">
      <c r="A264" s="8" t="s">
        <v>559</v>
      </c>
      <c r="B264" s="8" t="s">
        <v>560</v>
      </c>
      <c r="C264" s="9" t="s">
        <v>22</v>
      </c>
      <c r="D264" s="9" t="s">
        <v>22</v>
      </c>
      <c r="E264" s="9" t="s">
        <v>22</v>
      </c>
      <c r="F264" s="8" t="s">
        <v>23</v>
      </c>
      <c r="G264" s="10">
        <v>0</v>
      </c>
      <c r="H264" s="11" t="s">
        <v>22</v>
      </c>
      <c r="I264" s="11" t="s">
        <v>22</v>
      </c>
      <c r="J264" s="12" t="s">
        <v>22</v>
      </c>
      <c r="K264" s="13">
        <v>0</v>
      </c>
      <c r="L264" s="14" t="s">
        <v>22</v>
      </c>
      <c r="M264" s="14" t="s">
        <v>22</v>
      </c>
      <c r="N264" s="14" t="s">
        <v>22</v>
      </c>
      <c r="O264" s="14" t="s">
        <v>22</v>
      </c>
      <c r="P264" s="14" t="s">
        <v>22</v>
      </c>
      <c r="Q264" s="14" t="s">
        <v>22</v>
      </c>
      <c r="R264" s="14" t="s">
        <v>22</v>
      </c>
      <c r="S264" s="14" t="s">
        <v>22</v>
      </c>
    </row>
    <row r="265" spans="1:19">
      <c r="A265" s="8" t="s">
        <v>561</v>
      </c>
      <c r="B265" s="8" t="s">
        <v>562</v>
      </c>
      <c r="C265" s="9" t="s">
        <v>22</v>
      </c>
      <c r="D265" s="9" t="s">
        <v>22</v>
      </c>
      <c r="E265" s="9" t="s">
        <v>22</v>
      </c>
      <c r="F265" s="8" t="s">
        <v>23</v>
      </c>
      <c r="G265" s="10">
        <v>0</v>
      </c>
      <c r="H265" s="11" t="s">
        <v>22</v>
      </c>
      <c r="I265" s="11" t="s">
        <v>22</v>
      </c>
      <c r="J265" s="12" t="s">
        <v>22</v>
      </c>
      <c r="K265" s="13">
        <v>0</v>
      </c>
      <c r="L265" s="14" t="s">
        <v>22</v>
      </c>
      <c r="M265" s="14" t="s">
        <v>22</v>
      </c>
      <c r="N265" s="14" t="s">
        <v>22</v>
      </c>
      <c r="O265" s="14" t="s">
        <v>22</v>
      </c>
      <c r="P265" s="14" t="s">
        <v>22</v>
      </c>
      <c r="Q265" s="14" t="s">
        <v>22</v>
      </c>
      <c r="R265" s="14" t="s">
        <v>22</v>
      </c>
      <c r="S265" s="14" t="s">
        <v>22</v>
      </c>
    </row>
    <row r="266" spans="1:19">
      <c r="A266" s="8" t="s">
        <v>563</v>
      </c>
      <c r="B266" s="8" t="s">
        <v>564</v>
      </c>
      <c r="C266" s="9" t="s">
        <v>22</v>
      </c>
      <c r="D266" s="9" t="s">
        <v>22</v>
      </c>
      <c r="E266" s="9" t="s">
        <v>22</v>
      </c>
      <c r="F266" s="8" t="s">
        <v>23</v>
      </c>
      <c r="G266" s="10">
        <v>0</v>
      </c>
      <c r="H266" s="11" t="s">
        <v>22</v>
      </c>
      <c r="I266" s="11" t="s">
        <v>22</v>
      </c>
      <c r="J266" s="12" t="s">
        <v>22</v>
      </c>
      <c r="K266" s="13">
        <v>0</v>
      </c>
      <c r="L266" s="14" t="s">
        <v>22</v>
      </c>
      <c r="M266" s="14" t="s">
        <v>22</v>
      </c>
      <c r="N266" s="14" t="s">
        <v>22</v>
      </c>
      <c r="O266" s="14" t="s">
        <v>22</v>
      </c>
      <c r="P266" s="14" t="s">
        <v>22</v>
      </c>
      <c r="Q266" s="14" t="s">
        <v>22</v>
      </c>
      <c r="R266" s="14" t="s">
        <v>22</v>
      </c>
      <c r="S266" s="14" t="s">
        <v>22</v>
      </c>
    </row>
    <row r="267" spans="1:19">
      <c r="A267" s="8" t="s">
        <v>565</v>
      </c>
      <c r="B267" s="8" t="s">
        <v>566</v>
      </c>
      <c r="C267" s="9" t="s">
        <v>22</v>
      </c>
      <c r="D267" s="9" t="s">
        <v>22</v>
      </c>
      <c r="E267" s="9" t="s">
        <v>22</v>
      </c>
      <c r="F267" s="8" t="s">
        <v>23</v>
      </c>
      <c r="G267" s="10">
        <v>0</v>
      </c>
      <c r="H267" s="11" t="s">
        <v>22</v>
      </c>
      <c r="I267" s="11" t="s">
        <v>22</v>
      </c>
      <c r="J267" s="12" t="s">
        <v>22</v>
      </c>
      <c r="K267" s="13">
        <v>0</v>
      </c>
      <c r="L267" s="14" t="s">
        <v>22</v>
      </c>
      <c r="M267" s="14" t="s">
        <v>22</v>
      </c>
      <c r="N267" s="14" t="s">
        <v>22</v>
      </c>
      <c r="O267" s="14" t="s">
        <v>22</v>
      </c>
      <c r="P267" s="14" t="s">
        <v>22</v>
      </c>
      <c r="Q267" s="14" t="s">
        <v>22</v>
      </c>
      <c r="R267" s="14" t="s">
        <v>22</v>
      </c>
      <c r="S267" s="14" t="s">
        <v>22</v>
      </c>
    </row>
    <row r="268" spans="1:19">
      <c r="A268" s="8" t="s">
        <v>567</v>
      </c>
      <c r="B268" s="8" t="s">
        <v>568</v>
      </c>
      <c r="C268" s="9" t="s">
        <v>22</v>
      </c>
      <c r="D268" s="9" t="s">
        <v>22</v>
      </c>
      <c r="E268" s="9" t="s">
        <v>22</v>
      </c>
      <c r="F268" s="8" t="s">
        <v>23</v>
      </c>
      <c r="G268" s="10">
        <v>0</v>
      </c>
      <c r="H268" s="11" t="s">
        <v>22</v>
      </c>
      <c r="I268" s="11" t="s">
        <v>22</v>
      </c>
      <c r="J268" s="12" t="s">
        <v>22</v>
      </c>
      <c r="K268" s="13">
        <v>0</v>
      </c>
      <c r="L268" s="14" t="s">
        <v>22</v>
      </c>
      <c r="M268" s="14" t="s">
        <v>22</v>
      </c>
      <c r="N268" s="14" t="s">
        <v>22</v>
      </c>
      <c r="O268" s="14" t="s">
        <v>22</v>
      </c>
      <c r="P268" s="14" t="s">
        <v>22</v>
      </c>
      <c r="Q268" s="14" t="s">
        <v>22</v>
      </c>
      <c r="R268" s="14" t="s">
        <v>22</v>
      </c>
      <c r="S268" s="14" t="s">
        <v>22</v>
      </c>
    </row>
    <row r="269" spans="1:19">
      <c r="A269" s="8" t="s">
        <v>569</v>
      </c>
      <c r="B269" s="8" t="s">
        <v>570</v>
      </c>
      <c r="C269" s="9" t="s">
        <v>22</v>
      </c>
      <c r="D269" s="9" t="s">
        <v>22</v>
      </c>
      <c r="E269" s="9" t="s">
        <v>22</v>
      </c>
      <c r="F269" s="8" t="s">
        <v>23</v>
      </c>
      <c r="G269" s="10">
        <v>0</v>
      </c>
      <c r="H269" s="11" t="s">
        <v>22</v>
      </c>
      <c r="I269" s="11" t="s">
        <v>22</v>
      </c>
      <c r="J269" s="12" t="s">
        <v>22</v>
      </c>
      <c r="K269" s="13">
        <v>0</v>
      </c>
      <c r="L269" s="14" t="s">
        <v>22</v>
      </c>
      <c r="M269" s="14" t="s">
        <v>22</v>
      </c>
      <c r="N269" s="14" t="s">
        <v>22</v>
      </c>
      <c r="O269" s="14" t="s">
        <v>22</v>
      </c>
      <c r="P269" s="14" t="s">
        <v>22</v>
      </c>
      <c r="Q269" s="14" t="s">
        <v>22</v>
      </c>
      <c r="R269" s="14" t="s">
        <v>22</v>
      </c>
      <c r="S269" s="14" t="s">
        <v>22</v>
      </c>
    </row>
    <row r="270" spans="1:19">
      <c r="A270" s="8" t="s">
        <v>571</v>
      </c>
      <c r="B270" s="8" t="s">
        <v>572</v>
      </c>
      <c r="C270" s="9" t="s">
        <v>22</v>
      </c>
      <c r="D270" s="9" t="s">
        <v>22</v>
      </c>
      <c r="E270" s="9" t="s">
        <v>22</v>
      </c>
      <c r="F270" s="8" t="s">
        <v>23</v>
      </c>
      <c r="G270" s="10">
        <v>0</v>
      </c>
      <c r="H270" s="11" t="s">
        <v>22</v>
      </c>
      <c r="I270" s="11" t="s">
        <v>22</v>
      </c>
      <c r="J270" s="12" t="s">
        <v>22</v>
      </c>
      <c r="K270" s="13">
        <v>0</v>
      </c>
      <c r="L270" s="14" t="s">
        <v>22</v>
      </c>
      <c r="M270" s="14" t="s">
        <v>22</v>
      </c>
      <c r="N270" s="14" t="s">
        <v>22</v>
      </c>
      <c r="O270" s="14" t="s">
        <v>22</v>
      </c>
      <c r="P270" s="14" t="s">
        <v>22</v>
      </c>
      <c r="Q270" s="14" t="s">
        <v>22</v>
      </c>
      <c r="R270" s="14" t="s">
        <v>22</v>
      </c>
      <c r="S270" s="14" t="s">
        <v>22</v>
      </c>
    </row>
    <row r="271" spans="1:19">
      <c r="A271" s="8" t="s">
        <v>573</v>
      </c>
      <c r="B271" s="8" t="s">
        <v>574</v>
      </c>
      <c r="C271" s="9" t="s">
        <v>22</v>
      </c>
      <c r="D271" s="9" t="s">
        <v>22</v>
      </c>
      <c r="E271" s="9" t="s">
        <v>22</v>
      </c>
      <c r="F271" s="8" t="s">
        <v>23</v>
      </c>
      <c r="G271" s="10">
        <v>0</v>
      </c>
      <c r="H271" s="11" t="s">
        <v>22</v>
      </c>
      <c r="I271" s="11" t="s">
        <v>22</v>
      </c>
      <c r="J271" s="12" t="s">
        <v>22</v>
      </c>
      <c r="K271" s="13">
        <v>0</v>
      </c>
      <c r="L271" s="14" t="s">
        <v>22</v>
      </c>
      <c r="M271" s="14" t="s">
        <v>22</v>
      </c>
      <c r="N271" s="14" t="s">
        <v>22</v>
      </c>
      <c r="O271" s="14" t="s">
        <v>22</v>
      </c>
      <c r="P271" s="14" t="s">
        <v>22</v>
      </c>
      <c r="Q271" s="14" t="s">
        <v>22</v>
      </c>
      <c r="R271" s="14" t="s">
        <v>22</v>
      </c>
      <c r="S271" s="14" t="s">
        <v>22</v>
      </c>
    </row>
    <row r="272" spans="1:19">
      <c r="A272" s="8" t="s">
        <v>575</v>
      </c>
      <c r="B272" s="8" t="s">
        <v>576</v>
      </c>
      <c r="C272" s="9" t="s">
        <v>22</v>
      </c>
      <c r="D272" s="9" t="s">
        <v>22</v>
      </c>
      <c r="E272" s="9" t="s">
        <v>22</v>
      </c>
      <c r="F272" s="8" t="s">
        <v>23</v>
      </c>
      <c r="G272" s="10">
        <v>0</v>
      </c>
      <c r="H272" s="11" t="s">
        <v>22</v>
      </c>
      <c r="I272" s="11" t="s">
        <v>22</v>
      </c>
      <c r="J272" s="12" t="s">
        <v>22</v>
      </c>
      <c r="K272" s="13">
        <v>0</v>
      </c>
      <c r="L272" s="14" t="s">
        <v>22</v>
      </c>
      <c r="M272" s="14" t="s">
        <v>22</v>
      </c>
      <c r="N272" s="14" t="s">
        <v>22</v>
      </c>
      <c r="O272" s="14" t="s">
        <v>22</v>
      </c>
      <c r="P272" s="14" t="s">
        <v>22</v>
      </c>
      <c r="Q272" s="14" t="s">
        <v>22</v>
      </c>
      <c r="R272" s="14" t="s">
        <v>22</v>
      </c>
      <c r="S272" s="14" t="s">
        <v>22</v>
      </c>
    </row>
    <row r="273" spans="1:19">
      <c r="A273" s="8" t="s">
        <v>577</v>
      </c>
      <c r="B273" s="8" t="s">
        <v>578</v>
      </c>
      <c r="C273" s="9" t="s">
        <v>22</v>
      </c>
      <c r="D273" s="9" t="s">
        <v>22</v>
      </c>
      <c r="E273" s="9" t="s">
        <v>22</v>
      </c>
      <c r="F273" s="8" t="s">
        <v>23</v>
      </c>
      <c r="G273" s="10">
        <v>0</v>
      </c>
      <c r="H273" s="11" t="s">
        <v>22</v>
      </c>
      <c r="I273" s="11" t="s">
        <v>22</v>
      </c>
      <c r="J273" s="12" t="s">
        <v>22</v>
      </c>
      <c r="K273" s="13">
        <v>0</v>
      </c>
      <c r="L273" s="14" t="s">
        <v>22</v>
      </c>
      <c r="M273" s="14" t="s">
        <v>22</v>
      </c>
      <c r="N273" s="14" t="s">
        <v>22</v>
      </c>
      <c r="O273" s="14" t="s">
        <v>22</v>
      </c>
      <c r="P273" s="14" t="s">
        <v>22</v>
      </c>
      <c r="Q273" s="14" t="s">
        <v>22</v>
      </c>
      <c r="R273" s="14" t="s">
        <v>22</v>
      </c>
      <c r="S273" s="14" t="s">
        <v>22</v>
      </c>
    </row>
    <row r="274" spans="1:19">
      <c r="A274" s="8" t="s">
        <v>579</v>
      </c>
      <c r="B274" s="8" t="s">
        <v>580</v>
      </c>
      <c r="C274" s="9" t="s">
        <v>22</v>
      </c>
      <c r="D274" s="9" t="s">
        <v>22</v>
      </c>
      <c r="E274" s="9" t="s">
        <v>22</v>
      </c>
      <c r="F274" s="8" t="s">
        <v>23</v>
      </c>
      <c r="G274" s="10">
        <v>0</v>
      </c>
      <c r="H274" s="11" t="s">
        <v>22</v>
      </c>
      <c r="I274" s="11" t="s">
        <v>22</v>
      </c>
      <c r="J274" s="12" t="s">
        <v>22</v>
      </c>
      <c r="K274" s="13">
        <v>0</v>
      </c>
      <c r="L274" s="14" t="s">
        <v>22</v>
      </c>
      <c r="M274" s="14" t="s">
        <v>22</v>
      </c>
      <c r="N274" s="14" t="s">
        <v>22</v>
      </c>
      <c r="O274" s="14" t="s">
        <v>22</v>
      </c>
      <c r="P274" s="14" t="s">
        <v>22</v>
      </c>
      <c r="Q274" s="14" t="s">
        <v>22</v>
      </c>
      <c r="R274" s="14" t="s">
        <v>22</v>
      </c>
      <c r="S274" s="14" t="s">
        <v>22</v>
      </c>
    </row>
    <row r="275" spans="1:19">
      <c r="A275" s="8" t="s">
        <v>581</v>
      </c>
      <c r="B275" s="8" t="s">
        <v>582</v>
      </c>
      <c r="C275" s="9" t="s">
        <v>22</v>
      </c>
      <c r="D275" s="9" t="s">
        <v>22</v>
      </c>
      <c r="E275" s="9" t="s">
        <v>22</v>
      </c>
      <c r="F275" s="8" t="s">
        <v>23</v>
      </c>
      <c r="G275" s="10">
        <v>0</v>
      </c>
      <c r="H275" s="11" t="s">
        <v>22</v>
      </c>
      <c r="I275" s="11" t="s">
        <v>22</v>
      </c>
      <c r="J275" s="12" t="s">
        <v>22</v>
      </c>
      <c r="K275" s="13">
        <v>0</v>
      </c>
      <c r="L275" s="14" t="s">
        <v>22</v>
      </c>
      <c r="M275" s="14" t="s">
        <v>22</v>
      </c>
      <c r="N275" s="14" t="s">
        <v>22</v>
      </c>
      <c r="O275" s="14" t="s">
        <v>22</v>
      </c>
      <c r="P275" s="14" t="s">
        <v>22</v>
      </c>
      <c r="Q275" s="14" t="s">
        <v>22</v>
      </c>
      <c r="R275" s="14" t="s">
        <v>22</v>
      </c>
      <c r="S275" s="14" t="s">
        <v>22</v>
      </c>
    </row>
    <row r="276" spans="1:19">
      <c r="A276" s="8" t="s">
        <v>583</v>
      </c>
      <c r="B276" s="8" t="s">
        <v>584</v>
      </c>
      <c r="C276" s="9" t="s">
        <v>22</v>
      </c>
      <c r="D276" s="9" t="s">
        <v>22</v>
      </c>
      <c r="E276" s="9" t="s">
        <v>22</v>
      </c>
      <c r="F276" s="8" t="s">
        <v>23</v>
      </c>
      <c r="G276" s="10">
        <v>0</v>
      </c>
      <c r="H276" s="11" t="s">
        <v>22</v>
      </c>
      <c r="I276" s="11" t="s">
        <v>22</v>
      </c>
      <c r="J276" s="12" t="s">
        <v>22</v>
      </c>
      <c r="K276" s="13">
        <v>0</v>
      </c>
      <c r="L276" s="14" t="s">
        <v>22</v>
      </c>
      <c r="M276" s="14" t="s">
        <v>22</v>
      </c>
      <c r="N276" s="14" t="s">
        <v>22</v>
      </c>
      <c r="O276" s="14" t="s">
        <v>22</v>
      </c>
      <c r="P276" s="14" t="s">
        <v>22</v>
      </c>
      <c r="Q276" s="14" t="s">
        <v>22</v>
      </c>
      <c r="R276" s="14" t="s">
        <v>22</v>
      </c>
      <c r="S276" s="14" t="s">
        <v>22</v>
      </c>
    </row>
    <row r="277" spans="1:19">
      <c r="A277" s="8" t="s">
        <v>585</v>
      </c>
      <c r="B277" s="8" t="s">
        <v>586</v>
      </c>
      <c r="C277" s="9" t="s">
        <v>22</v>
      </c>
      <c r="D277" s="9" t="s">
        <v>22</v>
      </c>
      <c r="E277" s="9" t="s">
        <v>22</v>
      </c>
      <c r="F277" s="8" t="s">
        <v>23</v>
      </c>
      <c r="G277" s="10">
        <v>0</v>
      </c>
      <c r="H277" s="11" t="s">
        <v>22</v>
      </c>
      <c r="I277" s="11" t="s">
        <v>22</v>
      </c>
      <c r="J277" s="12" t="s">
        <v>587</v>
      </c>
      <c r="K277" s="13">
        <v>0</v>
      </c>
      <c r="L277" s="14" t="s">
        <v>22</v>
      </c>
      <c r="M277" s="14" t="s">
        <v>22</v>
      </c>
      <c r="N277" s="14" t="s">
        <v>22</v>
      </c>
      <c r="O277" s="14" t="s">
        <v>22</v>
      </c>
      <c r="P277" s="14" t="s">
        <v>22</v>
      </c>
      <c r="Q277" s="14" t="s">
        <v>22</v>
      </c>
      <c r="R277" s="14" t="s">
        <v>22</v>
      </c>
      <c r="S277" s="14" t="s">
        <v>22</v>
      </c>
    </row>
    <row r="278" spans="1:19">
      <c r="A278" s="8" t="s">
        <v>588</v>
      </c>
      <c r="B278" s="8" t="s">
        <v>589</v>
      </c>
      <c r="C278" s="9" t="s">
        <v>22</v>
      </c>
      <c r="D278" s="9" t="s">
        <v>22</v>
      </c>
      <c r="E278" s="9" t="s">
        <v>22</v>
      </c>
      <c r="F278" s="8" t="s">
        <v>23</v>
      </c>
      <c r="G278" s="10">
        <v>0</v>
      </c>
      <c r="H278" s="11" t="s">
        <v>22</v>
      </c>
      <c r="I278" s="11" t="s">
        <v>22</v>
      </c>
      <c r="J278" s="12" t="s">
        <v>22</v>
      </c>
      <c r="K278" s="13">
        <v>0</v>
      </c>
      <c r="L278" s="14" t="s">
        <v>22</v>
      </c>
      <c r="M278" s="14" t="s">
        <v>22</v>
      </c>
      <c r="N278" s="14" t="s">
        <v>22</v>
      </c>
      <c r="O278" s="14" t="s">
        <v>22</v>
      </c>
      <c r="P278" s="14" t="s">
        <v>22</v>
      </c>
      <c r="Q278" s="14" t="s">
        <v>22</v>
      </c>
      <c r="R278" s="14" t="s">
        <v>22</v>
      </c>
      <c r="S278" s="14" t="s">
        <v>22</v>
      </c>
    </row>
    <row r="279" spans="1:19">
      <c r="A279" s="8" t="s">
        <v>590</v>
      </c>
      <c r="B279" s="8" t="s">
        <v>591</v>
      </c>
      <c r="C279" s="9" t="s">
        <v>22</v>
      </c>
      <c r="D279" s="9" t="s">
        <v>22</v>
      </c>
      <c r="E279" s="9" t="s">
        <v>22</v>
      </c>
      <c r="F279" s="8" t="s">
        <v>23</v>
      </c>
      <c r="G279" s="10">
        <v>0</v>
      </c>
      <c r="H279" s="11" t="s">
        <v>22</v>
      </c>
      <c r="I279" s="11" t="s">
        <v>22</v>
      </c>
      <c r="J279" s="12" t="s">
        <v>22</v>
      </c>
      <c r="K279" s="13">
        <v>0</v>
      </c>
      <c r="L279" s="14" t="s">
        <v>22</v>
      </c>
      <c r="M279" s="14" t="s">
        <v>22</v>
      </c>
      <c r="N279" s="14" t="s">
        <v>22</v>
      </c>
      <c r="O279" s="14" t="s">
        <v>22</v>
      </c>
      <c r="P279" s="14" t="s">
        <v>22</v>
      </c>
      <c r="Q279" s="14" t="s">
        <v>22</v>
      </c>
      <c r="R279" s="14" t="s">
        <v>22</v>
      </c>
      <c r="S279" s="14" t="s">
        <v>22</v>
      </c>
    </row>
    <row r="280" spans="1:19">
      <c r="A280" s="8" t="s">
        <v>592</v>
      </c>
      <c r="B280" s="8" t="s">
        <v>593</v>
      </c>
      <c r="C280" s="9" t="s">
        <v>22</v>
      </c>
      <c r="D280" s="9" t="s">
        <v>22</v>
      </c>
      <c r="E280" s="9" t="s">
        <v>22</v>
      </c>
      <c r="F280" s="8" t="s">
        <v>23</v>
      </c>
      <c r="G280" s="10">
        <v>0</v>
      </c>
      <c r="H280" s="11" t="s">
        <v>22</v>
      </c>
      <c r="I280" s="11" t="s">
        <v>22</v>
      </c>
      <c r="J280" s="12" t="s">
        <v>22</v>
      </c>
      <c r="K280" s="13">
        <v>0</v>
      </c>
      <c r="L280" s="14" t="s">
        <v>22</v>
      </c>
      <c r="M280" s="14" t="s">
        <v>22</v>
      </c>
      <c r="N280" s="14" t="s">
        <v>22</v>
      </c>
      <c r="O280" s="14" t="s">
        <v>22</v>
      </c>
      <c r="P280" s="14" t="s">
        <v>22</v>
      </c>
      <c r="Q280" s="14" t="s">
        <v>22</v>
      </c>
      <c r="R280" s="14" t="s">
        <v>22</v>
      </c>
      <c r="S280" s="14" t="s">
        <v>22</v>
      </c>
    </row>
    <row r="281" spans="1:19">
      <c r="A281" s="8" t="s">
        <v>594</v>
      </c>
      <c r="B281" s="8" t="s">
        <v>595</v>
      </c>
      <c r="C281" s="9" t="s">
        <v>22</v>
      </c>
      <c r="D281" s="9" t="s">
        <v>22</v>
      </c>
      <c r="E281" s="9" t="s">
        <v>22</v>
      </c>
      <c r="F281" s="8" t="s">
        <v>23</v>
      </c>
      <c r="G281" s="10">
        <v>0</v>
      </c>
      <c r="H281" s="11" t="s">
        <v>22</v>
      </c>
      <c r="I281" s="11" t="s">
        <v>22</v>
      </c>
      <c r="J281" s="12" t="s">
        <v>22</v>
      </c>
      <c r="K281" s="13">
        <v>0</v>
      </c>
      <c r="L281" s="14" t="s">
        <v>22</v>
      </c>
      <c r="M281" s="14" t="s">
        <v>22</v>
      </c>
      <c r="N281" s="14" t="s">
        <v>22</v>
      </c>
      <c r="O281" s="14" t="s">
        <v>22</v>
      </c>
      <c r="P281" s="14" t="s">
        <v>22</v>
      </c>
      <c r="Q281" s="14" t="s">
        <v>22</v>
      </c>
      <c r="R281" s="14" t="s">
        <v>22</v>
      </c>
      <c r="S281" s="14" t="s">
        <v>22</v>
      </c>
    </row>
    <row r="282" spans="1:19">
      <c r="A282" s="8" t="s">
        <v>596</v>
      </c>
      <c r="B282" s="8" t="s">
        <v>597</v>
      </c>
      <c r="C282" s="9" t="s">
        <v>22</v>
      </c>
      <c r="D282" s="9" t="s">
        <v>22</v>
      </c>
      <c r="E282" s="9" t="s">
        <v>22</v>
      </c>
      <c r="F282" s="8" t="s">
        <v>23</v>
      </c>
      <c r="G282" s="10">
        <v>0</v>
      </c>
      <c r="H282" s="11" t="s">
        <v>22</v>
      </c>
      <c r="I282" s="11" t="s">
        <v>22</v>
      </c>
      <c r="J282" s="12" t="s">
        <v>22</v>
      </c>
      <c r="K282" s="13">
        <v>0</v>
      </c>
      <c r="L282" s="14" t="s">
        <v>22</v>
      </c>
      <c r="M282" s="14" t="s">
        <v>22</v>
      </c>
      <c r="N282" s="14" t="s">
        <v>22</v>
      </c>
      <c r="O282" s="14" t="s">
        <v>22</v>
      </c>
      <c r="P282" s="14" t="s">
        <v>22</v>
      </c>
      <c r="Q282" s="14" t="s">
        <v>22</v>
      </c>
      <c r="R282" s="14" t="s">
        <v>22</v>
      </c>
      <c r="S282" s="14" t="s">
        <v>22</v>
      </c>
    </row>
    <row r="283" spans="1:19">
      <c r="A283" s="8" t="s">
        <v>598</v>
      </c>
      <c r="B283" s="8" t="s">
        <v>599</v>
      </c>
      <c r="C283" s="9" t="s">
        <v>22</v>
      </c>
      <c r="D283" s="9" t="s">
        <v>22</v>
      </c>
      <c r="E283" s="9" t="s">
        <v>22</v>
      </c>
      <c r="F283" s="8" t="s">
        <v>23</v>
      </c>
      <c r="G283" s="10">
        <v>0</v>
      </c>
      <c r="H283" s="11" t="s">
        <v>22</v>
      </c>
      <c r="I283" s="11" t="s">
        <v>22</v>
      </c>
      <c r="J283" s="12" t="s">
        <v>22</v>
      </c>
      <c r="K283" s="13">
        <v>0</v>
      </c>
      <c r="L283" s="14" t="s">
        <v>22</v>
      </c>
      <c r="M283" s="14" t="s">
        <v>22</v>
      </c>
      <c r="N283" s="14" t="s">
        <v>22</v>
      </c>
      <c r="O283" s="14" t="s">
        <v>22</v>
      </c>
      <c r="P283" s="14" t="s">
        <v>22</v>
      </c>
      <c r="Q283" s="14" t="s">
        <v>22</v>
      </c>
      <c r="R283" s="14" t="s">
        <v>22</v>
      </c>
      <c r="S283" s="14" t="s">
        <v>22</v>
      </c>
    </row>
    <row r="284" spans="1:19">
      <c r="A284" s="8" t="s">
        <v>600</v>
      </c>
      <c r="B284" s="8" t="s">
        <v>601</v>
      </c>
      <c r="C284" s="9" t="s">
        <v>22</v>
      </c>
      <c r="D284" s="9" t="s">
        <v>22</v>
      </c>
      <c r="E284" s="9" t="s">
        <v>22</v>
      </c>
      <c r="F284" s="8" t="s">
        <v>23</v>
      </c>
      <c r="G284" s="10">
        <v>0</v>
      </c>
      <c r="H284" s="11" t="s">
        <v>22</v>
      </c>
      <c r="I284" s="11" t="s">
        <v>22</v>
      </c>
      <c r="J284" s="12" t="s">
        <v>22</v>
      </c>
      <c r="K284" s="13">
        <v>0</v>
      </c>
      <c r="L284" s="14" t="s">
        <v>22</v>
      </c>
      <c r="M284" s="14" t="s">
        <v>22</v>
      </c>
      <c r="N284" s="14" t="s">
        <v>22</v>
      </c>
      <c r="O284" s="14" t="s">
        <v>22</v>
      </c>
      <c r="P284" s="14" t="s">
        <v>22</v>
      </c>
      <c r="Q284" s="14" t="s">
        <v>22</v>
      </c>
      <c r="R284" s="14" t="s">
        <v>22</v>
      </c>
      <c r="S284" s="14" t="s">
        <v>22</v>
      </c>
    </row>
    <row r="285" spans="1:19">
      <c r="A285" s="8" t="s">
        <v>602</v>
      </c>
      <c r="B285" s="8" t="s">
        <v>603</v>
      </c>
      <c r="C285" s="9" t="s">
        <v>22</v>
      </c>
      <c r="D285" s="9" t="s">
        <v>22</v>
      </c>
      <c r="E285" s="9" t="s">
        <v>22</v>
      </c>
      <c r="F285" s="8" t="s">
        <v>23</v>
      </c>
      <c r="G285" s="10">
        <v>0</v>
      </c>
      <c r="H285" s="11" t="s">
        <v>22</v>
      </c>
      <c r="I285" s="11" t="s">
        <v>22</v>
      </c>
      <c r="J285" s="12" t="s">
        <v>22</v>
      </c>
      <c r="K285" s="13">
        <v>0</v>
      </c>
      <c r="L285" s="14" t="s">
        <v>22</v>
      </c>
      <c r="M285" s="14" t="s">
        <v>22</v>
      </c>
      <c r="N285" s="14" t="s">
        <v>22</v>
      </c>
      <c r="O285" s="14" t="s">
        <v>22</v>
      </c>
      <c r="P285" s="14" t="s">
        <v>22</v>
      </c>
      <c r="Q285" s="14" t="s">
        <v>22</v>
      </c>
      <c r="R285" s="14" t="s">
        <v>22</v>
      </c>
      <c r="S285" s="14" t="s">
        <v>22</v>
      </c>
    </row>
    <row r="286" spans="1:19">
      <c r="A286" s="8" t="s">
        <v>604</v>
      </c>
      <c r="B286" s="8" t="s">
        <v>605</v>
      </c>
      <c r="C286" s="9" t="s">
        <v>22</v>
      </c>
      <c r="D286" s="9" t="s">
        <v>22</v>
      </c>
      <c r="E286" s="9" t="s">
        <v>22</v>
      </c>
      <c r="F286" s="8" t="s">
        <v>23</v>
      </c>
      <c r="G286" s="10">
        <v>0</v>
      </c>
      <c r="H286" s="11" t="s">
        <v>22</v>
      </c>
      <c r="I286" s="11" t="s">
        <v>22</v>
      </c>
      <c r="J286" s="12" t="s">
        <v>22</v>
      </c>
      <c r="K286" s="13">
        <v>0</v>
      </c>
      <c r="L286" s="14" t="s">
        <v>22</v>
      </c>
      <c r="M286" s="14" t="s">
        <v>22</v>
      </c>
      <c r="N286" s="14" t="s">
        <v>22</v>
      </c>
      <c r="O286" s="14" t="s">
        <v>22</v>
      </c>
      <c r="P286" s="14" t="s">
        <v>22</v>
      </c>
      <c r="Q286" s="14" t="s">
        <v>22</v>
      </c>
      <c r="R286" s="14" t="s">
        <v>22</v>
      </c>
      <c r="S286" s="14" t="s">
        <v>22</v>
      </c>
    </row>
    <row r="287" spans="1:19">
      <c r="A287" s="8" t="s">
        <v>606</v>
      </c>
      <c r="B287" s="8" t="s">
        <v>607</v>
      </c>
      <c r="C287" s="9" t="s">
        <v>22</v>
      </c>
      <c r="D287" s="9" t="s">
        <v>22</v>
      </c>
      <c r="E287" s="9" t="s">
        <v>22</v>
      </c>
      <c r="F287" s="8" t="s">
        <v>23</v>
      </c>
      <c r="G287" s="10">
        <v>0</v>
      </c>
      <c r="H287" s="11" t="s">
        <v>22</v>
      </c>
      <c r="I287" s="11" t="s">
        <v>22</v>
      </c>
      <c r="J287" s="12" t="s">
        <v>22</v>
      </c>
      <c r="K287" s="13">
        <v>0</v>
      </c>
      <c r="L287" s="14" t="s">
        <v>22</v>
      </c>
      <c r="M287" s="14" t="s">
        <v>22</v>
      </c>
      <c r="N287" s="14" t="s">
        <v>22</v>
      </c>
      <c r="O287" s="14" t="s">
        <v>22</v>
      </c>
      <c r="P287" s="14" t="s">
        <v>22</v>
      </c>
      <c r="Q287" s="14" t="s">
        <v>22</v>
      </c>
      <c r="R287" s="14" t="s">
        <v>22</v>
      </c>
      <c r="S287" s="14" t="s">
        <v>22</v>
      </c>
    </row>
    <row r="288" spans="1:19">
      <c r="A288" s="8" t="s">
        <v>608</v>
      </c>
      <c r="B288" s="8" t="s">
        <v>609</v>
      </c>
      <c r="C288" s="9" t="s">
        <v>22</v>
      </c>
      <c r="D288" s="9" t="s">
        <v>22</v>
      </c>
      <c r="E288" s="9" t="s">
        <v>22</v>
      </c>
      <c r="F288" s="8" t="s">
        <v>23</v>
      </c>
      <c r="G288" s="10">
        <v>0</v>
      </c>
      <c r="H288" s="11" t="s">
        <v>22</v>
      </c>
      <c r="I288" s="11" t="s">
        <v>22</v>
      </c>
      <c r="J288" s="12" t="s">
        <v>22</v>
      </c>
      <c r="K288" s="13">
        <v>0</v>
      </c>
      <c r="L288" s="14" t="s">
        <v>22</v>
      </c>
      <c r="M288" s="14" t="s">
        <v>22</v>
      </c>
      <c r="N288" s="14" t="s">
        <v>22</v>
      </c>
      <c r="O288" s="14" t="s">
        <v>22</v>
      </c>
      <c r="P288" s="14" t="s">
        <v>22</v>
      </c>
      <c r="Q288" s="14" t="s">
        <v>22</v>
      </c>
      <c r="R288" s="14" t="s">
        <v>22</v>
      </c>
      <c r="S288" s="14" t="s">
        <v>22</v>
      </c>
    </row>
    <row r="289" spans="1:19">
      <c r="A289" s="8" t="s">
        <v>610</v>
      </c>
      <c r="B289" s="8" t="s">
        <v>611</v>
      </c>
      <c r="C289" s="9" t="s">
        <v>22</v>
      </c>
      <c r="D289" s="9" t="s">
        <v>22</v>
      </c>
      <c r="E289" s="9" t="s">
        <v>22</v>
      </c>
      <c r="F289" s="8" t="s">
        <v>23</v>
      </c>
      <c r="G289" s="10">
        <v>0</v>
      </c>
      <c r="H289" s="11" t="s">
        <v>22</v>
      </c>
      <c r="I289" s="11" t="s">
        <v>22</v>
      </c>
      <c r="J289" s="12" t="s">
        <v>22</v>
      </c>
      <c r="K289" s="13">
        <v>0</v>
      </c>
      <c r="L289" s="14" t="s">
        <v>22</v>
      </c>
      <c r="M289" s="14" t="s">
        <v>22</v>
      </c>
      <c r="N289" s="14" t="s">
        <v>22</v>
      </c>
      <c r="O289" s="14" t="s">
        <v>22</v>
      </c>
      <c r="P289" s="14" t="s">
        <v>22</v>
      </c>
      <c r="Q289" s="14" t="s">
        <v>22</v>
      </c>
      <c r="R289" s="14" t="s">
        <v>22</v>
      </c>
      <c r="S289" s="14" t="s">
        <v>22</v>
      </c>
    </row>
    <row r="290" spans="1:19">
      <c r="A290" s="8" t="s">
        <v>612</v>
      </c>
      <c r="B290" s="8" t="s">
        <v>613</v>
      </c>
      <c r="C290" s="9" t="s">
        <v>22</v>
      </c>
      <c r="D290" s="9" t="s">
        <v>22</v>
      </c>
      <c r="E290" s="9" t="s">
        <v>22</v>
      </c>
      <c r="F290" s="8" t="s">
        <v>23</v>
      </c>
      <c r="G290" s="10">
        <v>0</v>
      </c>
      <c r="H290" s="11" t="s">
        <v>22</v>
      </c>
      <c r="I290" s="11" t="s">
        <v>22</v>
      </c>
      <c r="J290" s="12" t="s">
        <v>22</v>
      </c>
      <c r="K290" s="13">
        <v>0</v>
      </c>
      <c r="L290" s="14" t="s">
        <v>22</v>
      </c>
      <c r="M290" s="14" t="s">
        <v>22</v>
      </c>
      <c r="N290" s="14" t="s">
        <v>22</v>
      </c>
      <c r="O290" s="14" t="s">
        <v>22</v>
      </c>
      <c r="P290" s="14" t="s">
        <v>22</v>
      </c>
      <c r="Q290" s="14" t="s">
        <v>22</v>
      </c>
      <c r="R290" s="14" t="s">
        <v>22</v>
      </c>
      <c r="S290" s="14" t="s">
        <v>22</v>
      </c>
    </row>
    <row r="291" spans="1:19">
      <c r="A291" s="8" t="s">
        <v>614</v>
      </c>
      <c r="B291" s="8" t="s">
        <v>615</v>
      </c>
      <c r="C291" s="9" t="s">
        <v>22</v>
      </c>
      <c r="D291" s="9" t="s">
        <v>22</v>
      </c>
      <c r="E291" s="9" t="s">
        <v>22</v>
      </c>
      <c r="F291" s="8" t="s">
        <v>23</v>
      </c>
      <c r="G291" s="10">
        <v>0</v>
      </c>
      <c r="H291" s="11" t="s">
        <v>22</v>
      </c>
      <c r="I291" s="11" t="s">
        <v>22</v>
      </c>
      <c r="J291" s="12" t="s">
        <v>22</v>
      </c>
      <c r="K291" s="13">
        <v>0</v>
      </c>
      <c r="L291" s="14" t="s">
        <v>22</v>
      </c>
      <c r="M291" s="14" t="s">
        <v>22</v>
      </c>
      <c r="N291" s="14" t="s">
        <v>22</v>
      </c>
      <c r="O291" s="14" t="s">
        <v>22</v>
      </c>
      <c r="P291" s="14" t="s">
        <v>22</v>
      </c>
      <c r="Q291" s="14" t="s">
        <v>22</v>
      </c>
      <c r="R291" s="14" t="s">
        <v>22</v>
      </c>
      <c r="S291" s="14" t="s">
        <v>22</v>
      </c>
    </row>
    <row r="292" spans="1:19">
      <c r="A292" s="8" t="s">
        <v>616</v>
      </c>
      <c r="B292" s="8" t="s">
        <v>617</v>
      </c>
      <c r="C292" s="9" t="s">
        <v>22</v>
      </c>
      <c r="D292" s="9" t="s">
        <v>22</v>
      </c>
      <c r="E292" s="9" t="s">
        <v>22</v>
      </c>
      <c r="F292" s="8" t="s">
        <v>23</v>
      </c>
      <c r="G292" s="10">
        <v>0</v>
      </c>
      <c r="H292" s="11" t="s">
        <v>22</v>
      </c>
      <c r="I292" s="11" t="s">
        <v>22</v>
      </c>
      <c r="J292" s="12" t="s">
        <v>22</v>
      </c>
      <c r="K292" s="13">
        <v>0</v>
      </c>
      <c r="L292" s="14" t="s">
        <v>22</v>
      </c>
      <c r="M292" s="14" t="s">
        <v>22</v>
      </c>
      <c r="N292" s="14" t="s">
        <v>22</v>
      </c>
      <c r="O292" s="14" t="s">
        <v>22</v>
      </c>
      <c r="P292" s="14" t="s">
        <v>22</v>
      </c>
      <c r="Q292" s="14" t="s">
        <v>22</v>
      </c>
      <c r="R292" s="14" t="s">
        <v>22</v>
      </c>
      <c r="S292" s="14" t="s">
        <v>22</v>
      </c>
    </row>
    <row r="293" spans="1:19">
      <c r="A293" s="8" t="s">
        <v>618</v>
      </c>
      <c r="B293" s="8" t="s">
        <v>619</v>
      </c>
      <c r="C293" s="9" t="s">
        <v>22</v>
      </c>
      <c r="D293" s="9" t="s">
        <v>22</v>
      </c>
      <c r="E293" s="9" t="s">
        <v>22</v>
      </c>
      <c r="F293" s="8" t="s">
        <v>23</v>
      </c>
      <c r="G293" s="10">
        <v>0</v>
      </c>
      <c r="H293" s="11" t="s">
        <v>22</v>
      </c>
      <c r="I293" s="11" t="s">
        <v>22</v>
      </c>
      <c r="J293" s="12" t="s">
        <v>22</v>
      </c>
      <c r="K293" s="13">
        <v>0</v>
      </c>
      <c r="L293" s="14" t="s">
        <v>22</v>
      </c>
      <c r="M293" s="14" t="s">
        <v>22</v>
      </c>
      <c r="N293" s="14" t="s">
        <v>22</v>
      </c>
      <c r="O293" s="14" t="s">
        <v>22</v>
      </c>
      <c r="P293" s="14" t="s">
        <v>22</v>
      </c>
      <c r="Q293" s="14" t="s">
        <v>22</v>
      </c>
      <c r="R293" s="14" t="s">
        <v>22</v>
      </c>
      <c r="S293" s="14" t="s">
        <v>22</v>
      </c>
    </row>
    <row r="294" spans="1:19">
      <c r="A294" s="8" t="s">
        <v>620</v>
      </c>
      <c r="B294" s="8" t="s">
        <v>621</v>
      </c>
      <c r="C294" s="9" t="s">
        <v>22</v>
      </c>
      <c r="D294" s="9" t="s">
        <v>22</v>
      </c>
      <c r="E294" s="9" t="s">
        <v>22</v>
      </c>
      <c r="F294" s="8" t="s">
        <v>23</v>
      </c>
      <c r="G294" s="10">
        <v>0</v>
      </c>
      <c r="H294" s="11" t="s">
        <v>22</v>
      </c>
      <c r="I294" s="11" t="s">
        <v>22</v>
      </c>
      <c r="J294" s="12" t="s">
        <v>22</v>
      </c>
      <c r="K294" s="13">
        <v>0</v>
      </c>
      <c r="L294" s="14" t="s">
        <v>22</v>
      </c>
      <c r="M294" s="14" t="s">
        <v>22</v>
      </c>
      <c r="N294" s="14" t="s">
        <v>22</v>
      </c>
      <c r="O294" s="14" t="s">
        <v>22</v>
      </c>
      <c r="P294" s="14" t="s">
        <v>22</v>
      </c>
      <c r="Q294" s="14" t="s">
        <v>22</v>
      </c>
      <c r="R294" s="14" t="s">
        <v>22</v>
      </c>
      <c r="S294" s="14" t="s">
        <v>22</v>
      </c>
    </row>
    <row r="295" spans="1:19">
      <c r="A295" s="8" t="s">
        <v>622</v>
      </c>
      <c r="B295" s="8" t="s">
        <v>623</v>
      </c>
      <c r="C295" s="9" t="s">
        <v>22</v>
      </c>
      <c r="D295" s="9" t="s">
        <v>22</v>
      </c>
      <c r="E295" s="9" t="s">
        <v>22</v>
      </c>
      <c r="F295" s="8" t="s">
        <v>23</v>
      </c>
      <c r="G295" s="10">
        <v>0</v>
      </c>
      <c r="H295" s="11" t="s">
        <v>22</v>
      </c>
      <c r="I295" s="11" t="s">
        <v>22</v>
      </c>
      <c r="J295" s="12" t="s">
        <v>22</v>
      </c>
      <c r="K295" s="13">
        <v>0</v>
      </c>
      <c r="L295" s="14" t="s">
        <v>22</v>
      </c>
      <c r="M295" s="14" t="s">
        <v>22</v>
      </c>
      <c r="N295" s="14" t="s">
        <v>22</v>
      </c>
      <c r="O295" s="14" t="s">
        <v>22</v>
      </c>
      <c r="P295" s="14" t="s">
        <v>22</v>
      </c>
      <c r="Q295" s="14" t="s">
        <v>22</v>
      </c>
      <c r="R295" s="14" t="s">
        <v>22</v>
      </c>
      <c r="S295" s="14" t="s">
        <v>22</v>
      </c>
    </row>
    <row r="296" spans="1:19">
      <c r="A296" s="8" t="s">
        <v>624</v>
      </c>
      <c r="B296" s="8" t="s">
        <v>625</v>
      </c>
      <c r="C296" s="9" t="s">
        <v>22</v>
      </c>
      <c r="D296" s="9" t="s">
        <v>22</v>
      </c>
      <c r="E296" s="9" t="s">
        <v>22</v>
      </c>
      <c r="F296" s="8" t="s">
        <v>23</v>
      </c>
      <c r="G296" s="10">
        <v>0</v>
      </c>
      <c r="H296" s="11" t="s">
        <v>22</v>
      </c>
      <c r="I296" s="11" t="s">
        <v>22</v>
      </c>
      <c r="J296" s="12" t="s">
        <v>22</v>
      </c>
      <c r="K296" s="13">
        <v>0</v>
      </c>
      <c r="L296" s="14" t="s">
        <v>22</v>
      </c>
      <c r="M296" s="14" t="s">
        <v>22</v>
      </c>
      <c r="N296" s="14" t="s">
        <v>22</v>
      </c>
      <c r="O296" s="14" t="s">
        <v>22</v>
      </c>
      <c r="P296" s="14" t="s">
        <v>22</v>
      </c>
      <c r="Q296" s="14" t="s">
        <v>22</v>
      </c>
      <c r="R296" s="14" t="s">
        <v>22</v>
      </c>
      <c r="S296" s="14" t="s">
        <v>22</v>
      </c>
    </row>
    <row r="297" spans="1:19">
      <c r="A297" s="8" t="s">
        <v>626</v>
      </c>
      <c r="B297" s="8" t="s">
        <v>627</v>
      </c>
      <c r="C297" s="9" t="s">
        <v>22</v>
      </c>
      <c r="D297" s="9" t="s">
        <v>22</v>
      </c>
      <c r="E297" s="9" t="s">
        <v>22</v>
      </c>
      <c r="F297" s="8" t="s">
        <v>23</v>
      </c>
      <c r="G297" s="10">
        <v>0</v>
      </c>
      <c r="H297" s="11" t="s">
        <v>22</v>
      </c>
      <c r="I297" s="11" t="s">
        <v>22</v>
      </c>
      <c r="J297" s="12" t="s">
        <v>22</v>
      </c>
      <c r="K297" s="13">
        <v>0</v>
      </c>
      <c r="L297" s="14" t="s">
        <v>22</v>
      </c>
      <c r="M297" s="14" t="s">
        <v>22</v>
      </c>
      <c r="N297" s="14" t="s">
        <v>22</v>
      </c>
      <c r="O297" s="14" t="s">
        <v>22</v>
      </c>
      <c r="P297" s="14" t="s">
        <v>22</v>
      </c>
      <c r="Q297" s="14" t="s">
        <v>22</v>
      </c>
      <c r="R297" s="14" t="s">
        <v>22</v>
      </c>
      <c r="S297" s="14" t="s">
        <v>22</v>
      </c>
    </row>
    <row r="298" spans="1:19">
      <c r="A298" s="8" t="s">
        <v>628</v>
      </c>
      <c r="B298" s="8" t="s">
        <v>629</v>
      </c>
      <c r="C298" s="9" t="s">
        <v>22</v>
      </c>
      <c r="D298" s="9" t="s">
        <v>22</v>
      </c>
      <c r="E298" s="9" t="s">
        <v>22</v>
      </c>
      <c r="F298" s="8" t="s">
        <v>23</v>
      </c>
      <c r="G298" s="10">
        <v>0</v>
      </c>
      <c r="H298" s="11" t="s">
        <v>22</v>
      </c>
      <c r="I298" s="11" t="s">
        <v>22</v>
      </c>
      <c r="J298" s="12" t="s">
        <v>22</v>
      </c>
      <c r="K298" s="13">
        <v>0</v>
      </c>
      <c r="L298" s="14" t="s">
        <v>22</v>
      </c>
      <c r="M298" s="14" t="s">
        <v>22</v>
      </c>
      <c r="N298" s="14" t="s">
        <v>22</v>
      </c>
      <c r="O298" s="14" t="s">
        <v>22</v>
      </c>
      <c r="P298" s="14" t="s">
        <v>22</v>
      </c>
      <c r="Q298" s="14" t="s">
        <v>22</v>
      </c>
      <c r="R298" s="14" t="s">
        <v>22</v>
      </c>
      <c r="S298" s="14" t="s">
        <v>22</v>
      </c>
    </row>
    <row r="299" spans="1:19">
      <c r="A299" s="8" t="s">
        <v>630</v>
      </c>
      <c r="B299" s="8" t="s">
        <v>631</v>
      </c>
      <c r="C299" s="9" t="s">
        <v>22</v>
      </c>
      <c r="D299" s="9" t="s">
        <v>22</v>
      </c>
      <c r="E299" s="9" t="s">
        <v>22</v>
      </c>
      <c r="F299" s="8" t="s">
        <v>23</v>
      </c>
      <c r="G299" s="10">
        <v>0</v>
      </c>
      <c r="H299" s="11" t="s">
        <v>22</v>
      </c>
      <c r="I299" s="11" t="s">
        <v>22</v>
      </c>
      <c r="J299" s="12" t="s">
        <v>22</v>
      </c>
      <c r="K299" s="13">
        <v>0</v>
      </c>
      <c r="L299" s="14" t="s">
        <v>22</v>
      </c>
      <c r="M299" s="14" t="s">
        <v>22</v>
      </c>
      <c r="N299" s="14" t="s">
        <v>22</v>
      </c>
      <c r="O299" s="14" t="s">
        <v>22</v>
      </c>
      <c r="P299" s="14" t="s">
        <v>22</v>
      </c>
      <c r="Q299" s="14" t="s">
        <v>22</v>
      </c>
      <c r="R299" s="14" t="s">
        <v>22</v>
      </c>
      <c r="S299" s="14" t="s">
        <v>22</v>
      </c>
    </row>
    <row r="300" spans="1:19">
      <c r="A300" s="8" t="s">
        <v>632</v>
      </c>
      <c r="B300" s="8" t="s">
        <v>633</v>
      </c>
      <c r="C300" s="9" t="s">
        <v>22</v>
      </c>
      <c r="D300" s="9" t="s">
        <v>22</v>
      </c>
      <c r="E300" s="9" t="s">
        <v>22</v>
      </c>
      <c r="F300" s="8" t="s">
        <v>23</v>
      </c>
      <c r="G300" s="10">
        <v>0</v>
      </c>
      <c r="H300" s="11" t="s">
        <v>22</v>
      </c>
      <c r="I300" s="11" t="s">
        <v>22</v>
      </c>
      <c r="J300" s="12" t="s">
        <v>22</v>
      </c>
      <c r="K300" s="13">
        <v>0</v>
      </c>
      <c r="L300" s="14" t="s">
        <v>22</v>
      </c>
      <c r="M300" s="14" t="s">
        <v>22</v>
      </c>
      <c r="N300" s="14" t="s">
        <v>22</v>
      </c>
      <c r="O300" s="14" t="s">
        <v>22</v>
      </c>
      <c r="P300" s="14" t="s">
        <v>22</v>
      </c>
      <c r="Q300" s="14" t="s">
        <v>22</v>
      </c>
      <c r="R300" s="14" t="s">
        <v>22</v>
      </c>
      <c r="S300" s="14" t="s">
        <v>22</v>
      </c>
    </row>
    <row r="301" spans="1:19">
      <c r="A301" s="8" t="s">
        <v>634</v>
      </c>
      <c r="B301" s="8" t="s">
        <v>635</v>
      </c>
      <c r="C301" s="9" t="s">
        <v>22</v>
      </c>
      <c r="D301" s="9" t="s">
        <v>22</v>
      </c>
      <c r="E301" s="9" t="s">
        <v>22</v>
      </c>
      <c r="F301" s="8" t="s">
        <v>23</v>
      </c>
      <c r="G301" s="10">
        <v>0</v>
      </c>
      <c r="H301" s="11" t="s">
        <v>22</v>
      </c>
      <c r="I301" s="11" t="s">
        <v>22</v>
      </c>
      <c r="J301" s="12" t="s">
        <v>22</v>
      </c>
      <c r="K301" s="13">
        <v>0</v>
      </c>
      <c r="L301" s="14" t="s">
        <v>22</v>
      </c>
      <c r="M301" s="14" t="s">
        <v>22</v>
      </c>
      <c r="N301" s="14" t="s">
        <v>22</v>
      </c>
      <c r="O301" s="14" t="s">
        <v>22</v>
      </c>
      <c r="P301" s="14" t="s">
        <v>22</v>
      </c>
      <c r="Q301" s="14" t="s">
        <v>22</v>
      </c>
      <c r="R301" s="14" t="s">
        <v>22</v>
      </c>
      <c r="S301" s="14" t="s">
        <v>22</v>
      </c>
    </row>
    <row r="302" spans="1:19">
      <c r="A302" s="8" t="s">
        <v>636</v>
      </c>
      <c r="B302" s="8" t="s">
        <v>637</v>
      </c>
      <c r="C302" s="9" t="s">
        <v>22</v>
      </c>
      <c r="D302" s="9" t="s">
        <v>22</v>
      </c>
      <c r="E302" s="9" t="s">
        <v>22</v>
      </c>
      <c r="F302" s="8" t="s">
        <v>23</v>
      </c>
      <c r="G302" s="10">
        <v>0</v>
      </c>
      <c r="H302" s="11" t="s">
        <v>22</v>
      </c>
      <c r="I302" s="11" t="s">
        <v>22</v>
      </c>
      <c r="J302" s="12" t="s">
        <v>22</v>
      </c>
      <c r="K302" s="13">
        <v>0</v>
      </c>
      <c r="L302" s="14" t="s">
        <v>22</v>
      </c>
      <c r="M302" s="14" t="s">
        <v>22</v>
      </c>
      <c r="N302" s="14" t="s">
        <v>22</v>
      </c>
      <c r="O302" s="14" t="s">
        <v>22</v>
      </c>
      <c r="P302" s="14" t="s">
        <v>22</v>
      </c>
      <c r="Q302" s="14" t="s">
        <v>22</v>
      </c>
      <c r="R302" s="14" t="s">
        <v>22</v>
      </c>
      <c r="S302" s="14" t="s">
        <v>22</v>
      </c>
    </row>
    <row r="303" spans="1:19">
      <c r="A303" s="8" t="s">
        <v>638</v>
      </c>
      <c r="B303" s="8" t="s">
        <v>639</v>
      </c>
      <c r="C303" s="9" t="s">
        <v>22</v>
      </c>
      <c r="D303" s="9" t="s">
        <v>22</v>
      </c>
      <c r="E303" s="9" t="s">
        <v>22</v>
      </c>
      <c r="F303" s="8" t="s">
        <v>23</v>
      </c>
      <c r="G303" s="10">
        <v>0</v>
      </c>
      <c r="H303" s="11" t="s">
        <v>22</v>
      </c>
      <c r="I303" s="11" t="s">
        <v>22</v>
      </c>
      <c r="J303" s="12" t="s">
        <v>22</v>
      </c>
      <c r="K303" s="13">
        <v>0</v>
      </c>
      <c r="L303" s="14" t="s">
        <v>22</v>
      </c>
      <c r="M303" s="14" t="s">
        <v>22</v>
      </c>
      <c r="N303" s="14" t="s">
        <v>22</v>
      </c>
      <c r="O303" s="14" t="s">
        <v>22</v>
      </c>
      <c r="P303" s="14" t="s">
        <v>22</v>
      </c>
      <c r="Q303" s="14" t="s">
        <v>22</v>
      </c>
      <c r="R303" s="14" t="s">
        <v>22</v>
      </c>
      <c r="S303" s="14" t="s">
        <v>22</v>
      </c>
    </row>
    <row r="304" spans="1:19">
      <c r="A304" s="8" t="s">
        <v>640</v>
      </c>
      <c r="B304" s="8" t="s">
        <v>641</v>
      </c>
      <c r="C304" s="9" t="s">
        <v>22</v>
      </c>
      <c r="D304" s="9" t="s">
        <v>22</v>
      </c>
      <c r="E304" s="9" t="s">
        <v>22</v>
      </c>
      <c r="F304" s="8" t="s">
        <v>23</v>
      </c>
      <c r="G304" s="10">
        <v>0</v>
      </c>
      <c r="H304" s="11" t="s">
        <v>22</v>
      </c>
      <c r="I304" s="11" t="s">
        <v>22</v>
      </c>
      <c r="J304" s="12" t="s">
        <v>22</v>
      </c>
      <c r="K304" s="13">
        <v>0</v>
      </c>
      <c r="L304" s="14" t="s">
        <v>22</v>
      </c>
      <c r="M304" s="14" t="s">
        <v>22</v>
      </c>
      <c r="N304" s="14" t="s">
        <v>22</v>
      </c>
      <c r="O304" s="14" t="s">
        <v>22</v>
      </c>
      <c r="P304" s="14" t="s">
        <v>22</v>
      </c>
      <c r="Q304" s="14" t="s">
        <v>22</v>
      </c>
      <c r="R304" s="14" t="s">
        <v>22</v>
      </c>
      <c r="S304" s="14" t="s">
        <v>22</v>
      </c>
    </row>
    <row r="305" spans="1:19">
      <c r="A305" s="8" t="s">
        <v>642</v>
      </c>
      <c r="B305" s="8" t="s">
        <v>643</v>
      </c>
      <c r="C305" s="9" t="s">
        <v>22</v>
      </c>
      <c r="D305" s="9" t="s">
        <v>22</v>
      </c>
      <c r="E305" s="9" t="s">
        <v>22</v>
      </c>
      <c r="F305" s="8" t="s">
        <v>23</v>
      </c>
      <c r="G305" s="10">
        <v>0</v>
      </c>
      <c r="H305" s="11" t="s">
        <v>22</v>
      </c>
      <c r="I305" s="11" t="s">
        <v>22</v>
      </c>
      <c r="J305" s="12" t="s">
        <v>22</v>
      </c>
      <c r="K305" s="13">
        <v>0</v>
      </c>
      <c r="L305" s="14" t="s">
        <v>22</v>
      </c>
      <c r="M305" s="14" t="s">
        <v>22</v>
      </c>
      <c r="N305" s="14" t="s">
        <v>22</v>
      </c>
      <c r="O305" s="14" t="s">
        <v>22</v>
      </c>
      <c r="P305" s="14" t="s">
        <v>22</v>
      </c>
      <c r="Q305" s="14" t="s">
        <v>22</v>
      </c>
      <c r="R305" s="14" t="s">
        <v>22</v>
      </c>
      <c r="S305" s="14" t="s">
        <v>22</v>
      </c>
    </row>
    <row r="306" spans="1:19">
      <c r="A306" s="8" t="s">
        <v>644</v>
      </c>
      <c r="B306" s="8" t="s">
        <v>645</v>
      </c>
      <c r="C306" s="9" t="s">
        <v>22</v>
      </c>
      <c r="D306" s="9" t="s">
        <v>22</v>
      </c>
      <c r="E306" s="9" t="s">
        <v>22</v>
      </c>
      <c r="F306" s="8" t="s">
        <v>23</v>
      </c>
      <c r="G306" s="10">
        <v>0</v>
      </c>
      <c r="H306" s="11" t="s">
        <v>22</v>
      </c>
      <c r="I306" s="11" t="s">
        <v>22</v>
      </c>
      <c r="J306" s="12" t="s">
        <v>22</v>
      </c>
      <c r="K306" s="13">
        <v>0</v>
      </c>
      <c r="L306" s="14" t="s">
        <v>22</v>
      </c>
      <c r="M306" s="14" t="s">
        <v>22</v>
      </c>
      <c r="N306" s="14" t="s">
        <v>22</v>
      </c>
      <c r="O306" s="14" t="s">
        <v>22</v>
      </c>
      <c r="P306" s="14" t="s">
        <v>22</v>
      </c>
      <c r="Q306" s="14" t="s">
        <v>22</v>
      </c>
      <c r="R306" s="14" t="s">
        <v>22</v>
      </c>
      <c r="S306" s="14" t="s">
        <v>22</v>
      </c>
    </row>
    <row r="307" spans="1:19">
      <c r="A307" s="8" t="s">
        <v>646</v>
      </c>
      <c r="B307" s="8" t="s">
        <v>647</v>
      </c>
      <c r="C307" s="9" t="s">
        <v>22</v>
      </c>
      <c r="D307" s="9" t="s">
        <v>22</v>
      </c>
      <c r="E307" s="9" t="s">
        <v>22</v>
      </c>
      <c r="F307" s="8" t="s">
        <v>23</v>
      </c>
      <c r="G307" s="10">
        <v>0</v>
      </c>
      <c r="H307" s="11" t="s">
        <v>22</v>
      </c>
      <c r="I307" s="11" t="s">
        <v>22</v>
      </c>
      <c r="J307" s="12" t="s">
        <v>22</v>
      </c>
      <c r="K307" s="13">
        <v>0</v>
      </c>
      <c r="L307" s="14" t="s">
        <v>22</v>
      </c>
      <c r="M307" s="14" t="s">
        <v>22</v>
      </c>
      <c r="N307" s="14" t="s">
        <v>22</v>
      </c>
      <c r="O307" s="14" t="s">
        <v>22</v>
      </c>
      <c r="P307" s="14" t="s">
        <v>22</v>
      </c>
      <c r="Q307" s="14" t="s">
        <v>22</v>
      </c>
      <c r="R307" s="14" t="s">
        <v>22</v>
      </c>
      <c r="S307" s="14" t="s">
        <v>22</v>
      </c>
    </row>
    <row r="308" spans="1:19">
      <c r="A308" s="8" t="s">
        <v>648</v>
      </c>
      <c r="B308" s="8" t="s">
        <v>649</v>
      </c>
      <c r="C308" s="9">
        <v>0</v>
      </c>
      <c r="D308" s="9">
        <v>0</v>
      </c>
      <c r="E308" s="9">
        <v>0</v>
      </c>
      <c r="F308" s="8" t="s">
        <v>23</v>
      </c>
      <c r="G308" s="10">
        <v>0</v>
      </c>
      <c r="H308" s="11" t="s">
        <v>390</v>
      </c>
      <c r="I308" s="11"/>
      <c r="J308" s="12">
        <v>0</v>
      </c>
      <c r="K308" s="13">
        <v>0</v>
      </c>
      <c r="L308" s="14" t="s">
        <v>391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</row>
    <row r="309" spans="1:19">
      <c r="A309" s="8" t="s">
        <v>650</v>
      </c>
      <c r="B309" s="8" t="s">
        <v>651</v>
      </c>
      <c r="C309" s="9">
        <v>0</v>
      </c>
      <c r="D309" s="9">
        <v>0</v>
      </c>
      <c r="E309" s="9">
        <v>0</v>
      </c>
      <c r="F309" s="8" t="s">
        <v>23</v>
      </c>
      <c r="G309" s="10">
        <v>0</v>
      </c>
      <c r="H309" s="11" t="s">
        <v>390</v>
      </c>
      <c r="I309" s="11"/>
      <c r="J309" s="12">
        <v>0</v>
      </c>
      <c r="K309" s="13">
        <v>0</v>
      </c>
      <c r="L309" s="14" t="s">
        <v>391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</row>
    <row r="310" spans="1:19">
      <c r="A310" s="8" t="s">
        <v>652</v>
      </c>
      <c r="B310" s="8" t="s">
        <v>653</v>
      </c>
      <c r="C310" s="9">
        <v>0</v>
      </c>
      <c r="D310" s="9">
        <v>0</v>
      </c>
      <c r="E310" s="9">
        <v>0</v>
      </c>
      <c r="F310" s="8" t="s">
        <v>23</v>
      </c>
      <c r="G310" s="10">
        <v>0</v>
      </c>
      <c r="H310" s="11" t="s">
        <v>390</v>
      </c>
      <c r="I310" s="11"/>
      <c r="J310" s="12">
        <v>0</v>
      </c>
      <c r="K310" s="13">
        <v>0</v>
      </c>
      <c r="L310" s="14" t="s">
        <v>391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</row>
    <row r="311" spans="1:19">
      <c r="A311" s="8" t="s">
        <v>654</v>
      </c>
      <c r="B311" s="8" t="s">
        <v>655</v>
      </c>
      <c r="C311" s="9">
        <v>0</v>
      </c>
      <c r="D311" s="9">
        <v>0</v>
      </c>
      <c r="E311" s="9">
        <v>0</v>
      </c>
      <c r="F311" s="8" t="s">
        <v>23</v>
      </c>
      <c r="G311" s="10">
        <v>0</v>
      </c>
      <c r="H311" s="11" t="s">
        <v>390</v>
      </c>
      <c r="I311" s="11"/>
      <c r="J311" s="12">
        <v>0</v>
      </c>
      <c r="K311" s="13">
        <v>0</v>
      </c>
      <c r="L311" s="14" t="s">
        <v>391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</row>
    <row r="312" spans="1:19">
      <c r="A312" s="8" t="s">
        <v>656</v>
      </c>
      <c r="B312" s="8" t="s">
        <v>657</v>
      </c>
      <c r="C312" s="9">
        <v>0</v>
      </c>
      <c r="D312" s="9">
        <v>0</v>
      </c>
      <c r="E312" s="9">
        <v>0</v>
      </c>
      <c r="F312" s="8" t="s">
        <v>23</v>
      </c>
      <c r="G312" s="10">
        <v>0</v>
      </c>
      <c r="H312" s="11" t="s">
        <v>390</v>
      </c>
      <c r="I312" s="11"/>
      <c r="J312" s="12">
        <v>0</v>
      </c>
      <c r="K312" s="13">
        <v>0</v>
      </c>
      <c r="L312" s="14" t="s">
        <v>658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</row>
    <row r="313" spans="1:19">
      <c r="A313" s="8" t="s">
        <v>659</v>
      </c>
      <c r="B313" s="8" t="s">
        <v>660</v>
      </c>
      <c r="C313" s="9">
        <v>0</v>
      </c>
      <c r="D313" s="9">
        <v>0</v>
      </c>
      <c r="E313" s="9">
        <v>0</v>
      </c>
      <c r="F313" s="8" t="s">
        <v>23</v>
      </c>
      <c r="G313" s="10">
        <v>0</v>
      </c>
      <c r="H313" s="11" t="s">
        <v>390</v>
      </c>
      <c r="I313" s="11"/>
      <c r="J313" s="12">
        <v>0</v>
      </c>
      <c r="K313" s="13">
        <v>0</v>
      </c>
      <c r="L313" s="14" t="s">
        <v>391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</row>
    <row r="314" spans="1:19">
      <c r="A314" s="8" t="s">
        <v>661</v>
      </c>
      <c r="B314" s="8" t="s">
        <v>662</v>
      </c>
      <c r="C314" s="9" t="s">
        <v>22</v>
      </c>
      <c r="D314" s="9" t="s">
        <v>22</v>
      </c>
      <c r="E314" s="9" t="s">
        <v>22</v>
      </c>
      <c r="F314" s="8" t="s">
        <v>23</v>
      </c>
      <c r="G314" s="10">
        <v>0</v>
      </c>
      <c r="H314" s="11" t="s">
        <v>22</v>
      </c>
      <c r="I314" s="11" t="s">
        <v>22</v>
      </c>
      <c r="J314" s="12" t="s">
        <v>22</v>
      </c>
      <c r="K314" s="13">
        <v>0</v>
      </c>
      <c r="L314" s="14" t="s">
        <v>22</v>
      </c>
      <c r="M314" s="14" t="s">
        <v>22</v>
      </c>
      <c r="N314" s="14" t="s">
        <v>22</v>
      </c>
      <c r="O314" s="14" t="s">
        <v>22</v>
      </c>
      <c r="P314" s="14" t="s">
        <v>22</v>
      </c>
      <c r="Q314" s="14" t="s">
        <v>22</v>
      </c>
      <c r="R314" s="14" t="s">
        <v>22</v>
      </c>
      <c r="S314" s="14" t="s">
        <v>22</v>
      </c>
    </row>
    <row r="315" spans="1:19">
      <c r="A315" s="8" t="s">
        <v>663</v>
      </c>
      <c r="B315" s="8" t="s">
        <v>664</v>
      </c>
      <c r="C315" s="9" t="s">
        <v>22</v>
      </c>
      <c r="D315" s="9" t="s">
        <v>22</v>
      </c>
      <c r="E315" s="9" t="s">
        <v>22</v>
      </c>
      <c r="F315" s="8" t="s">
        <v>23</v>
      </c>
      <c r="G315" s="10">
        <v>0</v>
      </c>
      <c r="H315" s="11" t="s">
        <v>22</v>
      </c>
      <c r="I315" s="11" t="s">
        <v>22</v>
      </c>
      <c r="J315" s="12" t="s">
        <v>22</v>
      </c>
      <c r="K315" s="13">
        <v>0</v>
      </c>
      <c r="L315" s="14" t="s">
        <v>22</v>
      </c>
      <c r="M315" s="14" t="s">
        <v>22</v>
      </c>
      <c r="N315" s="14" t="s">
        <v>22</v>
      </c>
      <c r="O315" s="14" t="s">
        <v>22</v>
      </c>
      <c r="P315" s="14" t="s">
        <v>22</v>
      </c>
      <c r="Q315" s="14" t="s">
        <v>22</v>
      </c>
      <c r="R315" s="14" t="s">
        <v>22</v>
      </c>
      <c r="S315" s="14" t="s">
        <v>22</v>
      </c>
    </row>
    <row r="316" spans="1:19">
      <c r="A316" s="8" t="s">
        <v>665</v>
      </c>
      <c r="B316" s="8" t="s">
        <v>666</v>
      </c>
      <c r="C316" s="9" t="s">
        <v>22</v>
      </c>
      <c r="D316" s="9" t="s">
        <v>22</v>
      </c>
      <c r="E316" s="9" t="s">
        <v>22</v>
      </c>
      <c r="F316" s="8" t="s">
        <v>23</v>
      </c>
      <c r="G316" s="10">
        <v>0</v>
      </c>
      <c r="H316" s="11" t="s">
        <v>22</v>
      </c>
      <c r="I316" s="11" t="s">
        <v>22</v>
      </c>
      <c r="J316" s="12" t="s">
        <v>22</v>
      </c>
      <c r="K316" s="13">
        <v>0</v>
      </c>
      <c r="L316" s="14" t="s">
        <v>22</v>
      </c>
      <c r="M316" s="14" t="s">
        <v>22</v>
      </c>
      <c r="N316" s="14" t="s">
        <v>22</v>
      </c>
      <c r="O316" s="14" t="s">
        <v>22</v>
      </c>
      <c r="P316" s="14" t="s">
        <v>22</v>
      </c>
      <c r="Q316" s="14" t="s">
        <v>22</v>
      </c>
      <c r="R316" s="14" t="s">
        <v>22</v>
      </c>
      <c r="S316" s="14" t="s">
        <v>22</v>
      </c>
    </row>
    <row r="317" spans="1:19">
      <c r="A317" s="8" t="s">
        <v>667</v>
      </c>
      <c r="B317" s="8" t="s">
        <v>668</v>
      </c>
      <c r="C317" s="9" t="s">
        <v>22</v>
      </c>
      <c r="D317" s="9" t="s">
        <v>22</v>
      </c>
      <c r="E317" s="9" t="s">
        <v>22</v>
      </c>
      <c r="F317" s="8" t="s">
        <v>23</v>
      </c>
      <c r="G317" s="10">
        <v>0</v>
      </c>
      <c r="H317" s="11" t="s">
        <v>22</v>
      </c>
      <c r="I317" s="11" t="s">
        <v>22</v>
      </c>
      <c r="J317" s="12" t="s">
        <v>22</v>
      </c>
      <c r="K317" s="13">
        <v>0</v>
      </c>
      <c r="L317" s="14" t="s">
        <v>22</v>
      </c>
      <c r="M317" s="14" t="s">
        <v>22</v>
      </c>
      <c r="N317" s="14" t="s">
        <v>22</v>
      </c>
      <c r="O317" s="14" t="s">
        <v>22</v>
      </c>
      <c r="P317" s="14" t="s">
        <v>22</v>
      </c>
      <c r="Q317" s="14" t="s">
        <v>22</v>
      </c>
      <c r="R317" s="14" t="s">
        <v>22</v>
      </c>
      <c r="S317" s="14" t="s">
        <v>22</v>
      </c>
    </row>
    <row r="318" spans="1:19">
      <c r="A318" s="8" t="s">
        <v>669</v>
      </c>
      <c r="B318" s="8" t="s">
        <v>670</v>
      </c>
      <c r="C318" s="9" t="s">
        <v>22</v>
      </c>
      <c r="D318" s="9" t="s">
        <v>22</v>
      </c>
      <c r="E318" s="9" t="s">
        <v>22</v>
      </c>
      <c r="F318" s="8" t="s">
        <v>23</v>
      </c>
      <c r="G318" s="10">
        <v>0</v>
      </c>
      <c r="H318" s="11" t="s">
        <v>22</v>
      </c>
      <c r="I318" s="11" t="s">
        <v>22</v>
      </c>
      <c r="J318" s="12" t="s">
        <v>22</v>
      </c>
      <c r="K318" s="13">
        <v>0</v>
      </c>
      <c r="L318" s="14" t="s">
        <v>22</v>
      </c>
      <c r="M318" s="14" t="s">
        <v>22</v>
      </c>
      <c r="N318" s="14" t="s">
        <v>22</v>
      </c>
      <c r="O318" s="14" t="s">
        <v>22</v>
      </c>
      <c r="P318" s="14" t="s">
        <v>22</v>
      </c>
      <c r="Q318" s="14" t="s">
        <v>22</v>
      </c>
      <c r="R318" s="14" t="s">
        <v>22</v>
      </c>
      <c r="S318" s="14" t="s">
        <v>22</v>
      </c>
    </row>
    <row r="319" spans="1:19">
      <c r="A319" s="8" t="s">
        <v>671</v>
      </c>
      <c r="B319" s="8" t="s">
        <v>672</v>
      </c>
      <c r="C319" s="9" t="s">
        <v>22</v>
      </c>
      <c r="D319" s="9" t="s">
        <v>22</v>
      </c>
      <c r="E319" s="9" t="s">
        <v>22</v>
      </c>
      <c r="F319" s="8" t="s">
        <v>23</v>
      </c>
      <c r="G319" s="10">
        <v>0</v>
      </c>
      <c r="H319" s="11" t="s">
        <v>22</v>
      </c>
      <c r="I319" s="11" t="s">
        <v>22</v>
      </c>
      <c r="J319" s="12" t="s">
        <v>22</v>
      </c>
      <c r="K319" s="13">
        <v>0</v>
      </c>
      <c r="L319" s="14" t="s">
        <v>22</v>
      </c>
      <c r="M319" s="14" t="s">
        <v>22</v>
      </c>
      <c r="N319" s="14" t="s">
        <v>22</v>
      </c>
      <c r="O319" s="14" t="s">
        <v>22</v>
      </c>
      <c r="P319" s="14" t="s">
        <v>22</v>
      </c>
      <c r="Q319" s="14" t="s">
        <v>22</v>
      </c>
      <c r="R319" s="14" t="s">
        <v>22</v>
      </c>
      <c r="S319" s="14" t="s">
        <v>22</v>
      </c>
    </row>
    <row r="320" spans="1:19">
      <c r="A320" s="8" t="s">
        <v>673</v>
      </c>
      <c r="B320" s="8" t="s">
        <v>674</v>
      </c>
      <c r="C320" s="9" t="s">
        <v>22</v>
      </c>
      <c r="D320" s="9" t="s">
        <v>22</v>
      </c>
      <c r="E320" s="9" t="s">
        <v>22</v>
      </c>
      <c r="F320" s="8" t="s">
        <v>23</v>
      </c>
      <c r="G320" s="10">
        <v>0</v>
      </c>
      <c r="H320" s="11" t="s">
        <v>22</v>
      </c>
      <c r="I320" s="11" t="s">
        <v>22</v>
      </c>
      <c r="J320" s="12" t="s">
        <v>22</v>
      </c>
      <c r="K320" s="13">
        <v>0</v>
      </c>
      <c r="L320" s="14" t="s">
        <v>22</v>
      </c>
      <c r="M320" s="14" t="s">
        <v>22</v>
      </c>
      <c r="N320" s="14" t="s">
        <v>22</v>
      </c>
      <c r="O320" s="14" t="s">
        <v>22</v>
      </c>
      <c r="P320" s="14" t="s">
        <v>22</v>
      </c>
      <c r="Q320" s="14" t="s">
        <v>22</v>
      </c>
      <c r="R320" s="14" t="s">
        <v>22</v>
      </c>
      <c r="S320" s="14" t="s">
        <v>22</v>
      </c>
    </row>
    <row r="321" spans="1:19">
      <c r="A321" s="8" t="s">
        <v>675</v>
      </c>
      <c r="B321" s="8" t="s">
        <v>676</v>
      </c>
      <c r="C321" s="9" t="s">
        <v>22</v>
      </c>
      <c r="D321" s="9" t="s">
        <v>22</v>
      </c>
      <c r="E321" s="9" t="s">
        <v>22</v>
      </c>
      <c r="F321" s="8" t="s">
        <v>23</v>
      </c>
      <c r="G321" s="10">
        <v>0</v>
      </c>
      <c r="H321" s="11" t="s">
        <v>22</v>
      </c>
      <c r="I321" s="11" t="s">
        <v>22</v>
      </c>
      <c r="J321" s="12" t="s">
        <v>22</v>
      </c>
      <c r="K321" s="13">
        <v>0</v>
      </c>
      <c r="L321" s="14" t="s">
        <v>22</v>
      </c>
      <c r="M321" s="14" t="s">
        <v>22</v>
      </c>
      <c r="N321" s="14" t="s">
        <v>22</v>
      </c>
      <c r="O321" s="14" t="s">
        <v>22</v>
      </c>
      <c r="P321" s="14" t="s">
        <v>22</v>
      </c>
      <c r="Q321" s="14" t="s">
        <v>22</v>
      </c>
      <c r="R321" s="14" t="s">
        <v>22</v>
      </c>
      <c r="S321" s="14" t="s">
        <v>22</v>
      </c>
    </row>
    <row r="322" spans="1:19">
      <c r="A322" s="8" t="s">
        <v>677</v>
      </c>
      <c r="B322" s="8" t="s">
        <v>678</v>
      </c>
      <c r="C322" s="9" t="s">
        <v>22</v>
      </c>
      <c r="D322" s="9" t="s">
        <v>22</v>
      </c>
      <c r="E322" s="9" t="s">
        <v>22</v>
      </c>
      <c r="F322" s="8" t="s">
        <v>23</v>
      </c>
      <c r="G322" s="10">
        <v>0</v>
      </c>
      <c r="H322" s="11" t="s">
        <v>22</v>
      </c>
      <c r="I322" s="11" t="s">
        <v>22</v>
      </c>
      <c r="J322" s="12" t="s">
        <v>22</v>
      </c>
      <c r="K322" s="13">
        <v>0</v>
      </c>
      <c r="L322" s="14" t="s">
        <v>22</v>
      </c>
      <c r="M322" s="14" t="s">
        <v>22</v>
      </c>
      <c r="N322" s="14" t="s">
        <v>22</v>
      </c>
      <c r="O322" s="14" t="s">
        <v>22</v>
      </c>
      <c r="P322" s="14" t="s">
        <v>22</v>
      </c>
      <c r="Q322" s="14" t="s">
        <v>22</v>
      </c>
      <c r="R322" s="14" t="s">
        <v>22</v>
      </c>
      <c r="S322" s="14" t="s">
        <v>22</v>
      </c>
    </row>
    <row r="323" spans="1:19" ht="25.5">
      <c r="A323" s="8" t="s">
        <v>679</v>
      </c>
      <c r="B323" s="8" t="s">
        <v>680</v>
      </c>
      <c r="C323" s="9" t="s">
        <v>22</v>
      </c>
      <c r="D323" s="9" t="s">
        <v>22</v>
      </c>
      <c r="E323" s="9" t="s">
        <v>22</v>
      </c>
      <c r="F323" s="8" t="s">
        <v>23</v>
      </c>
      <c r="G323" s="10" t="s">
        <v>679</v>
      </c>
      <c r="H323" s="11" t="s">
        <v>22</v>
      </c>
      <c r="I323" s="11" t="s">
        <v>22</v>
      </c>
      <c r="J323" s="12" t="s">
        <v>22</v>
      </c>
      <c r="K323" s="13">
        <v>0</v>
      </c>
      <c r="L323" s="14" t="s">
        <v>22</v>
      </c>
      <c r="M323" s="14" t="s">
        <v>22</v>
      </c>
      <c r="N323" s="14" t="s">
        <v>22</v>
      </c>
      <c r="O323" s="14" t="s">
        <v>22</v>
      </c>
      <c r="P323" s="14" t="s">
        <v>22</v>
      </c>
      <c r="Q323" s="14" t="s">
        <v>22</v>
      </c>
      <c r="R323" s="14" t="s">
        <v>22</v>
      </c>
      <c r="S323" s="14" t="s">
        <v>22</v>
      </c>
    </row>
    <row r="324" spans="1:19">
      <c r="A324" s="8" t="s">
        <v>681</v>
      </c>
      <c r="B324" s="8" t="s">
        <v>682</v>
      </c>
      <c r="C324" s="9" t="s">
        <v>22</v>
      </c>
      <c r="D324" s="9" t="s">
        <v>22</v>
      </c>
      <c r="E324" s="9" t="s">
        <v>22</v>
      </c>
      <c r="F324" s="8" t="s">
        <v>23</v>
      </c>
      <c r="G324" s="10">
        <v>0</v>
      </c>
      <c r="H324" s="11" t="s">
        <v>22</v>
      </c>
      <c r="I324" s="11" t="s">
        <v>22</v>
      </c>
      <c r="J324" s="12" t="s">
        <v>22</v>
      </c>
      <c r="K324" s="13">
        <v>0</v>
      </c>
      <c r="L324" s="14" t="s">
        <v>22</v>
      </c>
      <c r="M324" s="14" t="s">
        <v>22</v>
      </c>
      <c r="N324" s="14" t="s">
        <v>22</v>
      </c>
      <c r="O324" s="14" t="s">
        <v>22</v>
      </c>
      <c r="P324" s="14" t="s">
        <v>22</v>
      </c>
      <c r="Q324" s="14" t="s">
        <v>22</v>
      </c>
      <c r="R324" s="14" t="s">
        <v>22</v>
      </c>
      <c r="S324" s="14" t="s">
        <v>22</v>
      </c>
    </row>
    <row r="325" spans="1:19">
      <c r="A325" s="8" t="s">
        <v>683</v>
      </c>
      <c r="B325" s="8" t="s">
        <v>684</v>
      </c>
      <c r="C325" s="9" t="s">
        <v>22</v>
      </c>
      <c r="D325" s="9" t="s">
        <v>22</v>
      </c>
      <c r="E325" s="9" t="s">
        <v>22</v>
      </c>
      <c r="F325" s="8" t="s">
        <v>23</v>
      </c>
      <c r="G325" s="10">
        <v>0</v>
      </c>
      <c r="H325" s="11" t="s">
        <v>22</v>
      </c>
      <c r="I325" s="11" t="s">
        <v>22</v>
      </c>
      <c r="J325" s="12" t="s">
        <v>22</v>
      </c>
      <c r="K325" s="13">
        <v>0</v>
      </c>
      <c r="L325" s="14" t="s">
        <v>22</v>
      </c>
      <c r="M325" s="14" t="s">
        <v>22</v>
      </c>
      <c r="N325" s="14" t="s">
        <v>22</v>
      </c>
      <c r="O325" s="14" t="s">
        <v>22</v>
      </c>
      <c r="P325" s="14" t="s">
        <v>22</v>
      </c>
      <c r="Q325" s="14" t="s">
        <v>22</v>
      </c>
      <c r="R325" s="14" t="s">
        <v>22</v>
      </c>
      <c r="S325" s="14" t="s">
        <v>22</v>
      </c>
    </row>
    <row r="326" spans="1:19">
      <c r="A326" s="8" t="s">
        <v>685</v>
      </c>
      <c r="B326" s="8" t="s">
        <v>686</v>
      </c>
      <c r="C326" s="9" t="s">
        <v>22</v>
      </c>
      <c r="D326" s="9" t="s">
        <v>22</v>
      </c>
      <c r="E326" s="9" t="s">
        <v>22</v>
      </c>
      <c r="F326" s="8" t="s">
        <v>23</v>
      </c>
      <c r="G326" s="10">
        <v>0</v>
      </c>
      <c r="H326" s="11" t="s">
        <v>22</v>
      </c>
      <c r="I326" s="11" t="s">
        <v>22</v>
      </c>
      <c r="J326" s="12" t="s">
        <v>22</v>
      </c>
      <c r="K326" s="13">
        <v>0</v>
      </c>
      <c r="L326" s="14" t="s">
        <v>22</v>
      </c>
      <c r="M326" s="14" t="s">
        <v>22</v>
      </c>
      <c r="N326" s="14" t="s">
        <v>22</v>
      </c>
      <c r="O326" s="14" t="s">
        <v>22</v>
      </c>
      <c r="P326" s="14" t="s">
        <v>22</v>
      </c>
      <c r="Q326" s="14" t="s">
        <v>22</v>
      </c>
      <c r="R326" s="14" t="s">
        <v>22</v>
      </c>
      <c r="S326" s="14" t="s">
        <v>22</v>
      </c>
    </row>
    <row r="327" spans="1:19">
      <c r="A327" s="8" t="s">
        <v>687</v>
      </c>
      <c r="B327" s="8" t="s">
        <v>688</v>
      </c>
      <c r="C327" s="9" t="s">
        <v>22</v>
      </c>
      <c r="D327" s="9" t="s">
        <v>22</v>
      </c>
      <c r="E327" s="9" t="s">
        <v>22</v>
      </c>
      <c r="F327" s="8" t="s">
        <v>23</v>
      </c>
      <c r="G327" s="10">
        <v>0</v>
      </c>
      <c r="H327" s="11" t="s">
        <v>22</v>
      </c>
      <c r="I327" s="11" t="s">
        <v>22</v>
      </c>
      <c r="J327" s="12" t="s">
        <v>22</v>
      </c>
      <c r="K327" s="13">
        <v>0</v>
      </c>
      <c r="L327" s="14" t="s">
        <v>22</v>
      </c>
      <c r="M327" s="14" t="s">
        <v>22</v>
      </c>
      <c r="N327" s="14" t="s">
        <v>22</v>
      </c>
      <c r="O327" s="14" t="s">
        <v>22</v>
      </c>
      <c r="P327" s="14" t="s">
        <v>22</v>
      </c>
      <c r="Q327" s="14" t="s">
        <v>22</v>
      </c>
      <c r="R327" s="14" t="s">
        <v>22</v>
      </c>
      <c r="S327" s="14" t="s">
        <v>22</v>
      </c>
    </row>
    <row r="328" spans="1:19">
      <c r="A328" s="8" t="s">
        <v>689</v>
      </c>
      <c r="B328" s="8" t="s">
        <v>690</v>
      </c>
      <c r="C328" s="9" t="s">
        <v>22</v>
      </c>
      <c r="D328" s="9" t="s">
        <v>22</v>
      </c>
      <c r="E328" s="9" t="s">
        <v>22</v>
      </c>
      <c r="F328" s="8" t="s">
        <v>23</v>
      </c>
      <c r="G328" s="10">
        <v>0</v>
      </c>
      <c r="H328" s="11" t="s">
        <v>22</v>
      </c>
      <c r="I328" s="11" t="s">
        <v>22</v>
      </c>
      <c r="J328" s="12" t="s">
        <v>22</v>
      </c>
      <c r="K328" s="13">
        <v>0</v>
      </c>
      <c r="L328" s="14" t="s">
        <v>22</v>
      </c>
      <c r="M328" s="14" t="s">
        <v>22</v>
      </c>
      <c r="N328" s="14" t="s">
        <v>22</v>
      </c>
      <c r="O328" s="14" t="s">
        <v>22</v>
      </c>
      <c r="P328" s="14" t="s">
        <v>22</v>
      </c>
      <c r="Q328" s="14" t="s">
        <v>22</v>
      </c>
      <c r="R328" s="14" t="s">
        <v>22</v>
      </c>
      <c r="S328" s="14" t="s">
        <v>22</v>
      </c>
    </row>
    <row r="329" spans="1:19">
      <c r="A329" s="8" t="s">
        <v>691</v>
      </c>
      <c r="B329" s="8" t="s">
        <v>692</v>
      </c>
      <c r="C329" s="9" t="s">
        <v>22</v>
      </c>
      <c r="D329" s="9" t="s">
        <v>22</v>
      </c>
      <c r="E329" s="9" t="s">
        <v>22</v>
      </c>
      <c r="F329" s="8" t="s">
        <v>23</v>
      </c>
      <c r="G329" s="10">
        <v>0</v>
      </c>
      <c r="H329" s="11" t="s">
        <v>22</v>
      </c>
      <c r="I329" s="11" t="s">
        <v>22</v>
      </c>
      <c r="J329" s="12" t="s">
        <v>22</v>
      </c>
      <c r="K329" s="13">
        <v>0</v>
      </c>
      <c r="L329" s="14" t="s">
        <v>22</v>
      </c>
      <c r="M329" s="14" t="s">
        <v>22</v>
      </c>
      <c r="N329" s="14" t="s">
        <v>22</v>
      </c>
      <c r="O329" s="14" t="s">
        <v>22</v>
      </c>
      <c r="P329" s="14" t="s">
        <v>22</v>
      </c>
      <c r="Q329" s="14" t="s">
        <v>22</v>
      </c>
      <c r="R329" s="14" t="s">
        <v>22</v>
      </c>
      <c r="S329" s="14" t="s">
        <v>22</v>
      </c>
    </row>
    <row r="330" spans="1:19">
      <c r="A330" s="8" t="s">
        <v>693</v>
      </c>
      <c r="B330" s="8" t="s">
        <v>694</v>
      </c>
      <c r="C330" s="9" t="s">
        <v>22</v>
      </c>
      <c r="D330" s="9" t="s">
        <v>22</v>
      </c>
      <c r="E330" s="9" t="s">
        <v>22</v>
      </c>
      <c r="F330" s="8" t="s">
        <v>23</v>
      </c>
      <c r="G330" s="10">
        <v>0</v>
      </c>
      <c r="H330" s="11" t="s">
        <v>22</v>
      </c>
      <c r="I330" s="11" t="s">
        <v>22</v>
      </c>
      <c r="J330" s="12" t="s">
        <v>22</v>
      </c>
      <c r="K330" s="13">
        <v>0</v>
      </c>
      <c r="L330" s="14" t="s">
        <v>22</v>
      </c>
      <c r="M330" s="14" t="s">
        <v>22</v>
      </c>
      <c r="N330" s="14" t="s">
        <v>22</v>
      </c>
      <c r="O330" s="14" t="s">
        <v>22</v>
      </c>
      <c r="P330" s="14" t="s">
        <v>22</v>
      </c>
      <c r="Q330" s="14" t="s">
        <v>22</v>
      </c>
      <c r="R330" s="14" t="s">
        <v>22</v>
      </c>
      <c r="S330" s="14" t="s">
        <v>22</v>
      </c>
    </row>
    <row r="331" spans="1:19">
      <c r="A331" s="8" t="s">
        <v>695</v>
      </c>
      <c r="B331" s="8" t="s">
        <v>696</v>
      </c>
      <c r="C331" s="9" t="s">
        <v>22</v>
      </c>
      <c r="D331" s="9" t="s">
        <v>22</v>
      </c>
      <c r="E331" s="9" t="s">
        <v>22</v>
      </c>
      <c r="F331" s="8" t="s">
        <v>23</v>
      </c>
      <c r="G331" s="10">
        <v>0</v>
      </c>
      <c r="H331" s="11" t="s">
        <v>22</v>
      </c>
      <c r="I331" s="11" t="s">
        <v>22</v>
      </c>
      <c r="J331" s="12" t="s">
        <v>22</v>
      </c>
      <c r="K331" s="13">
        <v>0</v>
      </c>
      <c r="L331" s="14" t="s">
        <v>22</v>
      </c>
      <c r="M331" s="14" t="s">
        <v>22</v>
      </c>
      <c r="N331" s="14" t="s">
        <v>22</v>
      </c>
      <c r="O331" s="14" t="s">
        <v>22</v>
      </c>
      <c r="P331" s="14" t="s">
        <v>22</v>
      </c>
      <c r="Q331" s="14" t="s">
        <v>22</v>
      </c>
      <c r="R331" s="14" t="s">
        <v>22</v>
      </c>
      <c r="S331" s="14" t="s">
        <v>22</v>
      </c>
    </row>
    <row r="332" spans="1:19">
      <c r="A332" s="8" t="s">
        <v>697</v>
      </c>
      <c r="B332" s="8" t="s">
        <v>698</v>
      </c>
      <c r="C332" s="9" t="s">
        <v>22</v>
      </c>
      <c r="D332" s="9" t="s">
        <v>22</v>
      </c>
      <c r="E332" s="9" t="s">
        <v>22</v>
      </c>
      <c r="F332" s="8" t="s">
        <v>23</v>
      </c>
      <c r="G332" s="10">
        <v>0</v>
      </c>
      <c r="H332" s="11" t="s">
        <v>22</v>
      </c>
      <c r="I332" s="11" t="s">
        <v>22</v>
      </c>
      <c r="J332" s="12" t="s">
        <v>22</v>
      </c>
      <c r="K332" s="13">
        <v>0</v>
      </c>
      <c r="L332" s="14" t="s">
        <v>22</v>
      </c>
      <c r="M332" s="14" t="s">
        <v>22</v>
      </c>
      <c r="N332" s="14" t="s">
        <v>22</v>
      </c>
      <c r="O332" s="14" t="s">
        <v>22</v>
      </c>
      <c r="P332" s="14" t="s">
        <v>22</v>
      </c>
      <c r="Q332" s="14" t="s">
        <v>22</v>
      </c>
      <c r="R332" s="14" t="s">
        <v>22</v>
      </c>
      <c r="S332" s="14" t="s">
        <v>22</v>
      </c>
    </row>
    <row r="333" spans="1:19">
      <c r="A333" s="8" t="s">
        <v>699</v>
      </c>
      <c r="B333" s="8" t="s">
        <v>700</v>
      </c>
      <c r="C333" s="9" t="s">
        <v>22</v>
      </c>
      <c r="D333" s="9" t="s">
        <v>22</v>
      </c>
      <c r="E333" s="9" t="s">
        <v>22</v>
      </c>
      <c r="F333" s="8" t="s">
        <v>23</v>
      </c>
      <c r="G333" s="10">
        <v>0</v>
      </c>
      <c r="H333" s="11" t="s">
        <v>22</v>
      </c>
      <c r="I333" s="11" t="s">
        <v>22</v>
      </c>
      <c r="J333" s="12" t="s">
        <v>22</v>
      </c>
      <c r="K333" s="13">
        <v>0</v>
      </c>
      <c r="L333" s="14" t="s">
        <v>22</v>
      </c>
      <c r="M333" s="14" t="s">
        <v>22</v>
      </c>
      <c r="N333" s="14" t="s">
        <v>22</v>
      </c>
      <c r="O333" s="14" t="s">
        <v>22</v>
      </c>
      <c r="P333" s="14" t="s">
        <v>22</v>
      </c>
      <c r="Q333" s="14" t="s">
        <v>22</v>
      </c>
      <c r="R333" s="14" t="s">
        <v>22</v>
      </c>
      <c r="S333" s="14" t="s">
        <v>22</v>
      </c>
    </row>
    <row r="334" spans="1:19">
      <c r="A334" s="8" t="s">
        <v>701</v>
      </c>
      <c r="B334" s="8" t="s">
        <v>702</v>
      </c>
      <c r="C334" s="9" t="s">
        <v>22</v>
      </c>
      <c r="D334" s="9" t="s">
        <v>22</v>
      </c>
      <c r="E334" s="9" t="s">
        <v>22</v>
      </c>
      <c r="F334" s="8" t="s">
        <v>23</v>
      </c>
      <c r="G334" s="10">
        <v>0</v>
      </c>
      <c r="H334" s="11" t="s">
        <v>22</v>
      </c>
      <c r="I334" s="11" t="s">
        <v>22</v>
      </c>
      <c r="J334" s="12" t="s">
        <v>22</v>
      </c>
      <c r="K334" s="13">
        <v>0</v>
      </c>
      <c r="L334" s="14" t="s">
        <v>22</v>
      </c>
      <c r="M334" s="14" t="s">
        <v>22</v>
      </c>
      <c r="N334" s="14" t="s">
        <v>22</v>
      </c>
      <c r="O334" s="14" t="s">
        <v>22</v>
      </c>
      <c r="P334" s="14" t="s">
        <v>22</v>
      </c>
      <c r="Q334" s="14" t="s">
        <v>22</v>
      </c>
      <c r="R334" s="14" t="s">
        <v>22</v>
      </c>
      <c r="S334" s="14" t="s">
        <v>22</v>
      </c>
    </row>
    <row r="335" spans="1:19">
      <c r="A335" s="8" t="s">
        <v>703</v>
      </c>
      <c r="B335" s="8" t="s">
        <v>704</v>
      </c>
      <c r="C335" s="9" t="s">
        <v>22</v>
      </c>
      <c r="D335" s="9" t="s">
        <v>22</v>
      </c>
      <c r="E335" s="9" t="s">
        <v>22</v>
      </c>
      <c r="F335" s="8" t="s">
        <v>23</v>
      </c>
      <c r="G335" s="10">
        <v>0</v>
      </c>
      <c r="H335" s="11" t="s">
        <v>22</v>
      </c>
      <c r="I335" s="11" t="s">
        <v>22</v>
      </c>
      <c r="J335" s="12" t="s">
        <v>22</v>
      </c>
      <c r="K335" s="13">
        <v>0</v>
      </c>
      <c r="L335" s="14" t="s">
        <v>22</v>
      </c>
      <c r="M335" s="14" t="s">
        <v>22</v>
      </c>
      <c r="N335" s="14" t="s">
        <v>22</v>
      </c>
      <c r="O335" s="14" t="s">
        <v>22</v>
      </c>
      <c r="P335" s="14" t="s">
        <v>22</v>
      </c>
      <c r="Q335" s="14" t="s">
        <v>22</v>
      </c>
      <c r="R335" s="14" t="s">
        <v>22</v>
      </c>
      <c r="S335" s="14" t="s">
        <v>22</v>
      </c>
    </row>
    <row r="336" spans="1:19">
      <c r="A336" s="8" t="s">
        <v>705</v>
      </c>
      <c r="B336" s="8" t="s">
        <v>706</v>
      </c>
      <c r="C336" s="9" t="s">
        <v>22</v>
      </c>
      <c r="D336" s="9" t="s">
        <v>22</v>
      </c>
      <c r="E336" s="9" t="s">
        <v>22</v>
      </c>
      <c r="F336" s="8" t="s">
        <v>23</v>
      </c>
      <c r="G336" s="10">
        <v>0</v>
      </c>
      <c r="H336" s="11" t="s">
        <v>22</v>
      </c>
      <c r="I336" s="11" t="s">
        <v>22</v>
      </c>
      <c r="J336" s="12" t="s">
        <v>22</v>
      </c>
      <c r="K336" s="13">
        <v>0</v>
      </c>
      <c r="L336" s="14" t="s">
        <v>22</v>
      </c>
      <c r="M336" s="14" t="s">
        <v>22</v>
      </c>
      <c r="N336" s="14" t="s">
        <v>22</v>
      </c>
      <c r="O336" s="14" t="s">
        <v>22</v>
      </c>
      <c r="P336" s="14" t="s">
        <v>22</v>
      </c>
      <c r="Q336" s="14" t="s">
        <v>22</v>
      </c>
      <c r="R336" s="14" t="s">
        <v>22</v>
      </c>
      <c r="S336" s="14" t="s">
        <v>22</v>
      </c>
    </row>
    <row r="337" spans="1:19">
      <c r="A337" s="8" t="s">
        <v>707</v>
      </c>
      <c r="B337" s="8" t="s">
        <v>708</v>
      </c>
      <c r="C337" s="9" t="s">
        <v>22</v>
      </c>
      <c r="D337" s="9" t="s">
        <v>22</v>
      </c>
      <c r="E337" s="9" t="s">
        <v>22</v>
      </c>
      <c r="F337" s="8" t="s">
        <v>23</v>
      </c>
      <c r="G337" s="10">
        <v>0</v>
      </c>
      <c r="H337" s="11" t="s">
        <v>22</v>
      </c>
      <c r="I337" s="11" t="s">
        <v>22</v>
      </c>
      <c r="J337" s="12" t="s">
        <v>22</v>
      </c>
      <c r="K337" s="13">
        <v>0</v>
      </c>
      <c r="L337" s="14" t="s">
        <v>22</v>
      </c>
      <c r="M337" s="14" t="s">
        <v>22</v>
      </c>
      <c r="N337" s="14" t="s">
        <v>22</v>
      </c>
      <c r="O337" s="14" t="s">
        <v>22</v>
      </c>
      <c r="P337" s="14" t="s">
        <v>22</v>
      </c>
      <c r="Q337" s="14" t="s">
        <v>22</v>
      </c>
      <c r="R337" s="14" t="s">
        <v>22</v>
      </c>
      <c r="S337" s="14" t="s">
        <v>22</v>
      </c>
    </row>
    <row r="338" spans="1:19">
      <c r="A338" s="8" t="s">
        <v>709</v>
      </c>
      <c r="B338" s="8" t="s">
        <v>710</v>
      </c>
      <c r="C338" s="9" t="s">
        <v>22</v>
      </c>
      <c r="D338" s="9" t="s">
        <v>22</v>
      </c>
      <c r="E338" s="9" t="s">
        <v>22</v>
      </c>
      <c r="F338" s="8" t="s">
        <v>23</v>
      </c>
      <c r="G338" s="10" t="s">
        <v>711</v>
      </c>
      <c r="H338" s="11" t="s">
        <v>22</v>
      </c>
      <c r="I338" s="11" t="s">
        <v>22</v>
      </c>
      <c r="J338" s="12" t="s">
        <v>22</v>
      </c>
      <c r="K338" s="13">
        <v>0</v>
      </c>
      <c r="L338" s="14" t="s">
        <v>22</v>
      </c>
      <c r="M338" s="14" t="s">
        <v>22</v>
      </c>
      <c r="N338" s="14" t="s">
        <v>22</v>
      </c>
      <c r="O338" s="14" t="s">
        <v>22</v>
      </c>
      <c r="P338" s="14" t="s">
        <v>22</v>
      </c>
      <c r="Q338" s="14" t="s">
        <v>22</v>
      </c>
      <c r="R338" s="14" t="s">
        <v>22</v>
      </c>
      <c r="S338" s="14" t="s">
        <v>22</v>
      </c>
    </row>
    <row r="339" spans="1:19">
      <c r="A339" s="8" t="s">
        <v>712</v>
      </c>
      <c r="B339" s="8" t="s">
        <v>713</v>
      </c>
      <c r="C339" s="9" t="s">
        <v>22</v>
      </c>
      <c r="D339" s="9" t="s">
        <v>22</v>
      </c>
      <c r="E339" s="9" t="s">
        <v>22</v>
      </c>
      <c r="F339" s="8" t="s">
        <v>23</v>
      </c>
      <c r="G339" s="10" t="s">
        <v>714</v>
      </c>
      <c r="H339" s="11" t="s">
        <v>22</v>
      </c>
      <c r="I339" s="11" t="s">
        <v>22</v>
      </c>
      <c r="J339" s="12" t="s">
        <v>22</v>
      </c>
      <c r="K339" s="13">
        <v>0</v>
      </c>
      <c r="L339" s="14" t="s">
        <v>22</v>
      </c>
      <c r="M339" s="14" t="s">
        <v>22</v>
      </c>
      <c r="N339" s="14" t="s">
        <v>22</v>
      </c>
      <c r="O339" s="14" t="s">
        <v>22</v>
      </c>
      <c r="P339" s="14" t="s">
        <v>22</v>
      </c>
      <c r="Q339" s="14" t="s">
        <v>22</v>
      </c>
      <c r="R339" s="14" t="s">
        <v>22</v>
      </c>
      <c r="S339" s="14" t="s">
        <v>22</v>
      </c>
    </row>
    <row r="340" spans="1:19">
      <c r="A340" s="8" t="s">
        <v>715</v>
      </c>
      <c r="B340" s="8" t="s">
        <v>716</v>
      </c>
      <c r="C340" s="9" t="s">
        <v>22</v>
      </c>
      <c r="D340" s="9" t="s">
        <v>22</v>
      </c>
      <c r="E340" s="9" t="s">
        <v>22</v>
      </c>
      <c r="F340" s="8" t="s">
        <v>23</v>
      </c>
      <c r="G340" s="10">
        <v>5441</v>
      </c>
      <c r="H340" s="11" t="s">
        <v>22</v>
      </c>
      <c r="I340" s="11" t="s">
        <v>22</v>
      </c>
      <c r="J340" s="12" t="s">
        <v>22</v>
      </c>
      <c r="K340" s="13">
        <v>0</v>
      </c>
      <c r="L340" s="14" t="s">
        <v>22</v>
      </c>
      <c r="M340" s="14" t="s">
        <v>22</v>
      </c>
      <c r="N340" s="14" t="s">
        <v>22</v>
      </c>
      <c r="O340" s="14" t="s">
        <v>22</v>
      </c>
      <c r="P340" s="14" t="s">
        <v>22</v>
      </c>
      <c r="Q340" s="14" t="s">
        <v>22</v>
      </c>
      <c r="R340" s="14" t="s">
        <v>22</v>
      </c>
      <c r="S340" s="14" t="s">
        <v>22</v>
      </c>
    </row>
    <row r="341" spans="1:19">
      <c r="A341" s="8" t="s">
        <v>717</v>
      </c>
      <c r="B341" s="8" t="s">
        <v>718</v>
      </c>
      <c r="C341" s="9" t="s">
        <v>22</v>
      </c>
      <c r="D341" s="9" t="s">
        <v>22</v>
      </c>
      <c r="E341" s="9" t="s">
        <v>22</v>
      </c>
      <c r="F341" s="8" t="s">
        <v>23</v>
      </c>
      <c r="G341" s="10">
        <v>5445</v>
      </c>
      <c r="H341" s="11" t="s">
        <v>22</v>
      </c>
      <c r="I341" s="11" t="s">
        <v>22</v>
      </c>
      <c r="J341" s="12" t="s">
        <v>22</v>
      </c>
      <c r="K341" s="13">
        <v>0</v>
      </c>
      <c r="L341" s="14" t="s">
        <v>22</v>
      </c>
      <c r="M341" s="14" t="s">
        <v>22</v>
      </c>
      <c r="N341" s="14" t="s">
        <v>22</v>
      </c>
      <c r="O341" s="14" t="s">
        <v>22</v>
      </c>
      <c r="P341" s="14" t="s">
        <v>22</v>
      </c>
      <c r="Q341" s="14" t="s">
        <v>22</v>
      </c>
      <c r="R341" s="14" t="s">
        <v>22</v>
      </c>
      <c r="S341" s="14" t="s">
        <v>22</v>
      </c>
    </row>
    <row r="342" spans="1:19">
      <c r="A342" s="8" t="s">
        <v>719</v>
      </c>
      <c r="B342" s="8" t="s">
        <v>720</v>
      </c>
      <c r="C342" s="9" t="s">
        <v>22</v>
      </c>
      <c r="D342" s="9" t="s">
        <v>22</v>
      </c>
      <c r="E342" s="9" t="s">
        <v>22</v>
      </c>
      <c r="F342" s="8" t="s">
        <v>23</v>
      </c>
      <c r="G342" s="10">
        <v>5436</v>
      </c>
      <c r="H342" s="11" t="s">
        <v>22</v>
      </c>
      <c r="I342" s="11" t="s">
        <v>22</v>
      </c>
      <c r="J342" s="12" t="s">
        <v>22</v>
      </c>
      <c r="K342" s="13">
        <v>0</v>
      </c>
      <c r="L342" s="14" t="s">
        <v>22</v>
      </c>
      <c r="M342" s="14" t="s">
        <v>22</v>
      </c>
      <c r="N342" s="14" t="s">
        <v>22</v>
      </c>
      <c r="O342" s="14" t="s">
        <v>22</v>
      </c>
      <c r="P342" s="14" t="s">
        <v>22</v>
      </c>
      <c r="Q342" s="14" t="s">
        <v>22</v>
      </c>
      <c r="R342" s="14" t="s">
        <v>22</v>
      </c>
      <c r="S342" s="14" t="s">
        <v>22</v>
      </c>
    </row>
    <row r="343" spans="1:19">
      <c r="A343" s="8" t="s">
        <v>721</v>
      </c>
      <c r="B343" s="8" t="s">
        <v>722</v>
      </c>
      <c r="C343" s="9" t="s">
        <v>22</v>
      </c>
      <c r="D343" s="9" t="s">
        <v>22</v>
      </c>
      <c r="E343" s="9" t="s">
        <v>22</v>
      </c>
      <c r="F343" s="8" t="s">
        <v>23</v>
      </c>
      <c r="G343" s="10">
        <v>5440</v>
      </c>
      <c r="H343" s="11" t="s">
        <v>22</v>
      </c>
      <c r="I343" s="11" t="s">
        <v>22</v>
      </c>
      <c r="J343" s="12" t="s">
        <v>22</v>
      </c>
      <c r="K343" s="13">
        <v>0</v>
      </c>
      <c r="L343" s="14" t="s">
        <v>22</v>
      </c>
      <c r="M343" s="14" t="s">
        <v>22</v>
      </c>
      <c r="N343" s="14" t="s">
        <v>22</v>
      </c>
      <c r="O343" s="14" t="s">
        <v>22</v>
      </c>
      <c r="P343" s="14" t="s">
        <v>22</v>
      </c>
      <c r="Q343" s="14" t="s">
        <v>22</v>
      </c>
      <c r="R343" s="14" t="s">
        <v>22</v>
      </c>
      <c r="S343" s="14" t="s">
        <v>22</v>
      </c>
    </row>
    <row r="344" spans="1:19">
      <c r="A344" s="8" t="s">
        <v>723</v>
      </c>
      <c r="B344" s="8" t="s">
        <v>724</v>
      </c>
      <c r="C344" s="9" t="s">
        <v>22</v>
      </c>
      <c r="D344" s="9" t="s">
        <v>22</v>
      </c>
      <c r="E344" s="9" t="s">
        <v>22</v>
      </c>
      <c r="F344" s="8" t="s">
        <v>23</v>
      </c>
      <c r="G344" s="10">
        <v>5442</v>
      </c>
      <c r="H344" s="11" t="s">
        <v>22</v>
      </c>
      <c r="I344" s="11" t="s">
        <v>22</v>
      </c>
      <c r="J344" s="12" t="s">
        <v>22</v>
      </c>
      <c r="K344" s="13">
        <v>0</v>
      </c>
      <c r="L344" s="14" t="s">
        <v>22</v>
      </c>
      <c r="M344" s="14" t="s">
        <v>22</v>
      </c>
      <c r="N344" s="14" t="s">
        <v>22</v>
      </c>
      <c r="O344" s="14" t="s">
        <v>22</v>
      </c>
      <c r="P344" s="14" t="s">
        <v>22</v>
      </c>
      <c r="Q344" s="14" t="s">
        <v>22</v>
      </c>
      <c r="R344" s="14" t="s">
        <v>22</v>
      </c>
      <c r="S344" s="14" t="s">
        <v>22</v>
      </c>
    </row>
    <row r="345" spans="1:19">
      <c r="A345" s="8" t="s">
        <v>725</v>
      </c>
      <c r="B345" s="8" t="s">
        <v>726</v>
      </c>
      <c r="C345" s="9" t="s">
        <v>22</v>
      </c>
      <c r="D345" s="9" t="s">
        <v>22</v>
      </c>
      <c r="E345" s="9" t="s">
        <v>22</v>
      </c>
      <c r="F345" s="8" t="s">
        <v>23</v>
      </c>
      <c r="G345" s="10">
        <v>5437</v>
      </c>
      <c r="H345" s="11" t="s">
        <v>22</v>
      </c>
      <c r="I345" s="11" t="s">
        <v>22</v>
      </c>
      <c r="J345" s="12" t="s">
        <v>22</v>
      </c>
      <c r="K345" s="13">
        <v>0</v>
      </c>
      <c r="L345" s="14" t="s">
        <v>22</v>
      </c>
      <c r="M345" s="14" t="s">
        <v>22</v>
      </c>
      <c r="N345" s="14" t="s">
        <v>22</v>
      </c>
      <c r="O345" s="14" t="s">
        <v>22</v>
      </c>
      <c r="P345" s="14" t="s">
        <v>22</v>
      </c>
      <c r="Q345" s="14" t="s">
        <v>22</v>
      </c>
      <c r="R345" s="14" t="s">
        <v>22</v>
      </c>
      <c r="S345" s="14" t="s">
        <v>22</v>
      </c>
    </row>
    <row r="346" spans="1:19">
      <c r="A346" s="8" t="s">
        <v>727</v>
      </c>
      <c r="B346" s="8" t="s">
        <v>728</v>
      </c>
      <c r="C346" s="9" t="s">
        <v>22</v>
      </c>
      <c r="D346" s="9" t="s">
        <v>22</v>
      </c>
      <c r="E346" s="9" t="s">
        <v>22</v>
      </c>
      <c r="F346" s="8" t="s">
        <v>23</v>
      </c>
      <c r="G346" s="10">
        <v>5443</v>
      </c>
      <c r="H346" s="11" t="s">
        <v>22</v>
      </c>
      <c r="I346" s="11" t="s">
        <v>22</v>
      </c>
      <c r="J346" s="12" t="s">
        <v>22</v>
      </c>
      <c r="K346" s="13">
        <v>0</v>
      </c>
      <c r="L346" s="14" t="s">
        <v>22</v>
      </c>
      <c r="M346" s="14" t="s">
        <v>22</v>
      </c>
      <c r="N346" s="14" t="s">
        <v>22</v>
      </c>
      <c r="O346" s="14" t="s">
        <v>22</v>
      </c>
      <c r="P346" s="14" t="s">
        <v>22</v>
      </c>
      <c r="Q346" s="14" t="s">
        <v>22</v>
      </c>
      <c r="R346" s="14" t="s">
        <v>22</v>
      </c>
      <c r="S346" s="14" t="s">
        <v>22</v>
      </c>
    </row>
    <row r="347" spans="1:19">
      <c r="A347" s="8" t="s">
        <v>729</v>
      </c>
      <c r="B347" s="8" t="s">
        <v>730</v>
      </c>
      <c r="C347" s="9" t="s">
        <v>22</v>
      </c>
      <c r="D347" s="9" t="s">
        <v>22</v>
      </c>
      <c r="E347" s="9" t="s">
        <v>22</v>
      </c>
      <c r="F347" s="8" t="s">
        <v>23</v>
      </c>
      <c r="G347" s="10">
        <v>5439</v>
      </c>
      <c r="H347" s="11" t="s">
        <v>22</v>
      </c>
      <c r="I347" s="11" t="s">
        <v>22</v>
      </c>
      <c r="J347" s="12" t="s">
        <v>22</v>
      </c>
      <c r="K347" s="13">
        <v>0</v>
      </c>
      <c r="L347" s="14" t="s">
        <v>22</v>
      </c>
      <c r="M347" s="14" t="s">
        <v>22</v>
      </c>
      <c r="N347" s="14" t="s">
        <v>22</v>
      </c>
      <c r="O347" s="14" t="s">
        <v>22</v>
      </c>
      <c r="P347" s="14" t="s">
        <v>22</v>
      </c>
      <c r="Q347" s="14" t="s">
        <v>22</v>
      </c>
      <c r="R347" s="14" t="s">
        <v>22</v>
      </c>
      <c r="S347" s="14" t="s">
        <v>22</v>
      </c>
    </row>
    <row r="348" spans="1:19" ht="25.5">
      <c r="A348" s="8" t="s">
        <v>731</v>
      </c>
      <c r="B348" s="8" t="s">
        <v>732</v>
      </c>
      <c r="C348" s="9" t="s">
        <v>22</v>
      </c>
      <c r="D348" s="9" t="s">
        <v>22</v>
      </c>
      <c r="E348" s="9" t="s">
        <v>22</v>
      </c>
      <c r="F348" s="8" t="s">
        <v>23</v>
      </c>
      <c r="G348" s="10">
        <v>5449</v>
      </c>
      <c r="H348" s="11" t="s">
        <v>22</v>
      </c>
      <c r="I348" s="11" t="s">
        <v>22</v>
      </c>
      <c r="J348" s="12" t="s">
        <v>22</v>
      </c>
      <c r="K348" s="13">
        <v>0</v>
      </c>
      <c r="L348" s="14" t="s">
        <v>22</v>
      </c>
      <c r="M348" s="14" t="s">
        <v>22</v>
      </c>
      <c r="N348" s="14" t="s">
        <v>22</v>
      </c>
      <c r="O348" s="14" t="s">
        <v>22</v>
      </c>
      <c r="P348" s="14" t="s">
        <v>22</v>
      </c>
      <c r="Q348" s="14" t="s">
        <v>22</v>
      </c>
      <c r="R348" s="14" t="s">
        <v>22</v>
      </c>
      <c r="S348" s="14" t="s">
        <v>22</v>
      </c>
    </row>
    <row r="349" spans="1:19">
      <c r="A349" s="8" t="s">
        <v>733</v>
      </c>
      <c r="B349" s="8" t="s">
        <v>734</v>
      </c>
      <c r="C349" s="9" t="s">
        <v>22</v>
      </c>
      <c r="D349" s="9" t="s">
        <v>22</v>
      </c>
      <c r="E349" s="9" t="s">
        <v>22</v>
      </c>
      <c r="F349" s="8" t="s">
        <v>23</v>
      </c>
      <c r="G349" s="10">
        <v>0</v>
      </c>
      <c r="H349" s="11" t="s">
        <v>22</v>
      </c>
      <c r="I349" s="11" t="s">
        <v>22</v>
      </c>
      <c r="J349" s="12" t="s">
        <v>22</v>
      </c>
      <c r="K349" s="13">
        <v>0</v>
      </c>
      <c r="L349" s="14" t="s">
        <v>22</v>
      </c>
      <c r="M349" s="14" t="s">
        <v>22</v>
      </c>
      <c r="N349" s="14" t="s">
        <v>22</v>
      </c>
      <c r="O349" s="14" t="s">
        <v>22</v>
      </c>
      <c r="P349" s="14" t="s">
        <v>22</v>
      </c>
      <c r="Q349" s="14" t="s">
        <v>22</v>
      </c>
      <c r="R349" s="14" t="s">
        <v>22</v>
      </c>
      <c r="S349" s="14" t="s">
        <v>22</v>
      </c>
    </row>
    <row r="350" spans="1:19">
      <c r="A350" s="8" t="s">
        <v>735</v>
      </c>
      <c r="B350" s="8" t="s">
        <v>736</v>
      </c>
      <c r="C350" s="9" t="s">
        <v>22</v>
      </c>
      <c r="D350" s="9" t="s">
        <v>22</v>
      </c>
      <c r="E350" s="9" t="s">
        <v>22</v>
      </c>
      <c r="F350" s="8" t="s">
        <v>23</v>
      </c>
      <c r="G350" s="10">
        <v>482038</v>
      </c>
      <c r="H350" s="11" t="s">
        <v>22</v>
      </c>
      <c r="I350" s="11" t="s">
        <v>22</v>
      </c>
      <c r="J350" s="12" t="s">
        <v>22</v>
      </c>
      <c r="K350" s="13">
        <v>0</v>
      </c>
      <c r="L350" s="14" t="s">
        <v>22</v>
      </c>
      <c r="M350" s="14" t="s">
        <v>22</v>
      </c>
      <c r="N350" s="14" t="s">
        <v>22</v>
      </c>
      <c r="O350" s="14" t="s">
        <v>22</v>
      </c>
      <c r="P350" s="14" t="s">
        <v>22</v>
      </c>
      <c r="Q350" s="14" t="s">
        <v>22</v>
      </c>
      <c r="R350" s="14" t="s">
        <v>22</v>
      </c>
      <c r="S350" s="14" t="s">
        <v>22</v>
      </c>
    </row>
    <row r="351" spans="1:19">
      <c r="A351" s="8" t="s">
        <v>737</v>
      </c>
      <c r="B351" s="8" t="s">
        <v>738</v>
      </c>
      <c r="C351" s="9" t="s">
        <v>22</v>
      </c>
      <c r="D351" s="9" t="s">
        <v>22</v>
      </c>
      <c r="E351" s="9" t="s">
        <v>22</v>
      </c>
      <c r="F351" s="8" t="s">
        <v>23</v>
      </c>
      <c r="G351" s="10">
        <v>51935</v>
      </c>
      <c r="H351" s="11" t="s">
        <v>22</v>
      </c>
      <c r="I351" s="11" t="s">
        <v>22</v>
      </c>
      <c r="J351" s="12" t="s">
        <v>22</v>
      </c>
      <c r="K351" s="13">
        <v>0</v>
      </c>
      <c r="L351" s="14" t="s">
        <v>22</v>
      </c>
      <c r="M351" s="14" t="s">
        <v>22</v>
      </c>
      <c r="N351" s="14" t="s">
        <v>22</v>
      </c>
      <c r="O351" s="14" t="s">
        <v>22</v>
      </c>
      <c r="P351" s="14" t="s">
        <v>22</v>
      </c>
      <c r="Q351" s="14" t="s">
        <v>22</v>
      </c>
      <c r="R351" s="14" t="s">
        <v>22</v>
      </c>
      <c r="S351" s="14" t="s">
        <v>22</v>
      </c>
    </row>
    <row r="352" spans="1:19">
      <c r="A352" s="8" t="s">
        <v>739</v>
      </c>
      <c r="B352" s="8" t="s">
        <v>740</v>
      </c>
      <c r="C352" s="9" t="s">
        <v>22</v>
      </c>
      <c r="D352" s="9" t="s">
        <v>22</v>
      </c>
      <c r="E352" s="9" t="s">
        <v>22</v>
      </c>
      <c r="F352" s="8" t="s">
        <v>23</v>
      </c>
      <c r="G352" s="10">
        <v>284410</v>
      </c>
      <c r="H352" s="11" t="s">
        <v>22</v>
      </c>
      <c r="I352" s="11" t="s">
        <v>22</v>
      </c>
      <c r="J352" s="12" t="s">
        <v>22</v>
      </c>
      <c r="K352" s="13">
        <v>0</v>
      </c>
      <c r="L352" s="14" t="s">
        <v>22</v>
      </c>
      <c r="M352" s="14" t="s">
        <v>22</v>
      </c>
      <c r="N352" s="14" t="s">
        <v>22</v>
      </c>
      <c r="O352" s="14" t="s">
        <v>22</v>
      </c>
      <c r="P352" s="14" t="s">
        <v>22</v>
      </c>
      <c r="Q352" s="14" t="s">
        <v>22</v>
      </c>
      <c r="R352" s="14" t="s">
        <v>22</v>
      </c>
      <c r="S352" s="14" t="s">
        <v>22</v>
      </c>
    </row>
    <row r="353" spans="1:19">
      <c r="A353" s="8" t="s">
        <v>741</v>
      </c>
      <c r="B353" s="8" t="s">
        <v>742</v>
      </c>
      <c r="C353" s="9" t="s">
        <v>22</v>
      </c>
      <c r="D353" s="9" t="s">
        <v>22</v>
      </c>
      <c r="E353" s="9" t="s">
        <v>22</v>
      </c>
      <c r="F353" s="8" t="s">
        <v>743</v>
      </c>
      <c r="G353" s="10" t="s">
        <v>744</v>
      </c>
      <c r="H353" s="11" t="s">
        <v>22</v>
      </c>
      <c r="I353" s="11" t="s">
        <v>22</v>
      </c>
      <c r="J353" s="12" t="s">
        <v>22</v>
      </c>
      <c r="K353" s="13">
        <v>0</v>
      </c>
      <c r="L353" s="14" t="s">
        <v>22</v>
      </c>
      <c r="M353" s="14" t="s">
        <v>22</v>
      </c>
      <c r="N353" s="14" t="s">
        <v>22</v>
      </c>
      <c r="O353" s="14" t="s">
        <v>22</v>
      </c>
      <c r="P353" s="14" t="s">
        <v>22</v>
      </c>
      <c r="Q353" s="14" t="s">
        <v>22</v>
      </c>
      <c r="R353" s="14" t="s">
        <v>22</v>
      </c>
      <c r="S353" s="14" t="s">
        <v>22</v>
      </c>
    </row>
    <row r="354" spans="1:19">
      <c r="A354" s="8" t="s">
        <v>745</v>
      </c>
      <c r="B354" s="8" t="s">
        <v>746</v>
      </c>
      <c r="C354" s="9" t="s">
        <v>22</v>
      </c>
      <c r="D354" s="9" t="s">
        <v>22</v>
      </c>
      <c r="E354" s="9" t="s">
        <v>22</v>
      </c>
      <c r="F354" s="8" t="s">
        <v>23</v>
      </c>
      <c r="G354" s="10" t="s">
        <v>744</v>
      </c>
      <c r="H354" s="11" t="s">
        <v>22</v>
      </c>
      <c r="I354" s="11" t="s">
        <v>22</v>
      </c>
      <c r="J354" s="12" t="s">
        <v>22</v>
      </c>
      <c r="K354" s="13">
        <v>0</v>
      </c>
      <c r="L354" s="14" t="s">
        <v>22</v>
      </c>
      <c r="M354" s="14" t="s">
        <v>22</v>
      </c>
      <c r="N354" s="14" t="s">
        <v>22</v>
      </c>
      <c r="O354" s="14" t="s">
        <v>22</v>
      </c>
      <c r="P354" s="14" t="s">
        <v>22</v>
      </c>
      <c r="Q354" s="14" t="s">
        <v>22</v>
      </c>
      <c r="R354" s="14" t="s">
        <v>22</v>
      </c>
      <c r="S354" s="14" t="s">
        <v>22</v>
      </c>
    </row>
    <row r="355" spans="1:19">
      <c r="A355" s="8" t="s">
        <v>747</v>
      </c>
      <c r="B355" s="8" t="s">
        <v>748</v>
      </c>
      <c r="C355" s="9" t="s">
        <v>22</v>
      </c>
      <c r="D355" s="9" t="s">
        <v>22</v>
      </c>
      <c r="E355" s="9" t="s">
        <v>22</v>
      </c>
      <c r="F355" s="8" t="s">
        <v>23</v>
      </c>
      <c r="G355" s="10">
        <v>0</v>
      </c>
      <c r="H355" s="11" t="s">
        <v>22</v>
      </c>
      <c r="I355" s="11" t="s">
        <v>22</v>
      </c>
      <c r="J355" s="12" t="s">
        <v>22</v>
      </c>
      <c r="K355" s="13">
        <v>0</v>
      </c>
      <c r="L355" s="14" t="s">
        <v>22</v>
      </c>
      <c r="M355" s="14" t="s">
        <v>22</v>
      </c>
      <c r="N355" s="14" t="s">
        <v>22</v>
      </c>
      <c r="O355" s="14" t="s">
        <v>22</v>
      </c>
      <c r="P355" s="14" t="s">
        <v>22</v>
      </c>
      <c r="Q355" s="14" t="s">
        <v>22</v>
      </c>
      <c r="R355" s="14" t="s">
        <v>22</v>
      </c>
      <c r="S355" s="14" t="s">
        <v>22</v>
      </c>
    </row>
    <row r="356" spans="1:19">
      <c r="A356" s="8" t="s">
        <v>749</v>
      </c>
      <c r="B356" s="8" t="s">
        <v>750</v>
      </c>
      <c r="C356" s="9" t="s">
        <v>22</v>
      </c>
      <c r="D356" s="9" t="s">
        <v>22</v>
      </c>
      <c r="E356" s="9" t="s">
        <v>22</v>
      </c>
      <c r="F356" s="8" t="s">
        <v>23</v>
      </c>
      <c r="G356" s="10">
        <v>0</v>
      </c>
      <c r="H356" s="11" t="s">
        <v>22</v>
      </c>
      <c r="I356" s="11" t="s">
        <v>22</v>
      </c>
      <c r="J356" s="12" t="s">
        <v>22</v>
      </c>
      <c r="K356" s="13">
        <v>0</v>
      </c>
      <c r="L356" s="14" t="s">
        <v>22</v>
      </c>
      <c r="M356" s="14" t="s">
        <v>22</v>
      </c>
      <c r="N356" s="14" t="s">
        <v>22</v>
      </c>
      <c r="O356" s="14" t="s">
        <v>22</v>
      </c>
      <c r="P356" s="14" t="s">
        <v>22</v>
      </c>
      <c r="Q356" s="14" t="s">
        <v>22</v>
      </c>
      <c r="R356" s="14" t="s">
        <v>22</v>
      </c>
      <c r="S356" s="14" t="s">
        <v>22</v>
      </c>
    </row>
    <row r="357" spans="1:19">
      <c r="A357" s="8" t="s">
        <v>751</v>
      </c>
      <c r="B357" s="8" t="s">
        <v>752</v>
      </c>
      <c r="C357" s="9" t="s">
        <v>22</v>
      </c>
      <c r="D357" s="9" t="s">
        <v>22</v>
      </c>
      <c r="E357" s="9" t="s">
        <v>22</v>
      </c>
      <c r="F357" s="8" t="s">
        <v>23</v>
      </c>
      <c r="G357" s="10">
        <v>0</v>
      </c>
      <c r="H357" s="11" t="s">
        <v>22</v>
      </c>
      <c r="I357" s="11" t="s">
        <v>22</v>
      </c>
      <c r="J357" s="12" t="s">
        <v>22</v>
      </c>
      <c r="K357" s="13">
        <v>0</v>
      </c>
      <c r="L357" s="14" t="s">
        <v>22</v>
      </c>
      <c r="M357" s="14" t="s">
        <v>22</v>
      </c>
      <c r="N357" s="14" t="s">
        <v>22</v>
      </c>
      <c r="O357" s="14" t="s">
        <v>22</v>
      </c>
      <c r="P357" s="14" t="s">
        <v>22</v>
      </c>
      <c r="Q357" s="14" t="s">
        <v>22</v>
      </c>
      <c r="R357" s="14" t="s">
        <v>22</v>
      </c>
      <c r="S357" s="14" t="s">
        <v>22</v>
      </c>
    </row>
    <row r="358" spans="1:19">
      <c r="A358" s="8" t="s">
        <v>753</v>
      </c>
      <c r="B358" s="8" t="s">
        <v>754</v>
      </c>
      <c r="C358" s="9" t="s">
        <v>22</v>
      </c>
      <c r="D358" s="9" t="s">
        <v>22</v>
      </c>
      <c r="E358" s="9" t="s">
        <v>22</v>
      </c>
      <c r="F358" s="8" t="s">
        <v>23</v>
      </c>
      <c r="G358" s="10">
        <v>0</v>
      </c>
      <c r="H358" s="11" t="s">
        <v>22</v>
      </c>
      <c r="I358" s="11" t="s">
        <v>22</v>
      </c>
      <c r="J358" s="12" t="s">
        <v>22</v>
      </c>
      <c r="K358" s="13">
        <v>0</v>
      </c>
      <c r="L358" s="14" t="s">
        <v>22</v>
      </c>
      <c r="M358" s="14" t="s">
        <v>22</v>
      </c>
      <c r="N358" s="14" t="s">
        <v>22</v>
      </c>
      <c r="O358" s="14" t="s">
        <v>22</v>
      </c>
      <c r="P358" s="14" t="s">
        <v>22</v>
      </c>
      <c r="Q358" s="14" t="s">
        <v>22</v>
      </c>
      <c r="R358" s="14" t="s">
        <v>22</v>
      </c>
      <c r="S358" s="14" t="s">
        <v>22</v>
      </c>
    </row>
    <row r="359" spans="1:19" ht="25.5">
      <c r="A359" s="8" t="s">
        <v>755</v>
      </c>
      <c r="B359" s="8" t="s">
        <v>756</v>
      </c>
      <c r="C359" s="9" t="s">
        <v>22</v>
      </c>
      <c r="D359" s="9" t="s">
        <v>22</v>
      </c>
      <c r="E359" s="9" t="s">
        <v>22</v>
      </c>
      <c r="F359" s="8" t="s">
        <v>23</v>
      </c>
      <c r="G359" s="10" t="s">
        <v>757</v>
      </c>
      <c r="H359" s="11" t="s">
        <v>22</v>
      </c>
      <c r="I359" s="11" t="s">
        <v>22</v>
      </c>
      <c r="J359" s="12" t="s">
        <v>22</v>
      </c>
      <c r="K359" s="13">
        <v>0</v>
      </c>
      <c r="L359" s="14" t="s">
        <v>22</v>
      </c>
      <c r="M359" s="14" t="s">
        <v>22</v>
      </c>
      <c r="N359" s="14" t="s">
        <v>22</v>
      </c>
      <c r="O359" s="14" t="s">
        <v>22</v>
      </c>
      <c r="P359" s="14" t="s">
        <v>22</v>
      </c>
      <c r="Q359" s="14" t="s">
        <v>22</v>
      </c>
      <c r="R359" s="14" t="s">
        <v>22</v>
      </c>
      <c r="S359" s="14" t="s">
        <v>22</v>
      </c>
    </row>
    <row r="360" spans="1:19">
      <c r="A360" s="8" t="s">
        <v>758</v>
      </c>
      <c r="B360" s="8" t="s">
        <v>759</v>
      </c>
      <c r="C360" s="9" t="s">
        <v>22</v>
      </c>
      <c r="D360" s="9" t="s">
        <v>22</v>
      </c>
      <c r="E360" s="9" t="s">
        <v>22</v>
      </c>
      <c r="F360" s="8" t="s">
        <v>23</v>
      </c>
      <c r="G360" s="10">
        <v>8818542</v>
      </c>
      <c r="H360" s="11" t="s">
        <v>22</v>
      </c>
      <c r="I360" s="11" t="s">
        <v>22</v>
      </c>
      <c r="J360" s="12" t="s">
        <v>22</v>
      </c>
      <c r="K360" s="13">
        <v>0</v>
      </c>
      <c r="L360" s="14" t="s">
        <v>22</v>
      </c>
      <c r="M360" s="14" t="s">
        <v>22</v>
      </c>
      <c r="N360" s="14" t="s">
        <v>22</v>
      </c>
      <c r="O360" s="14" t="s">
        <v>22</v>
      </c>
      <c r="P360" s="14" t="s">
        <v>22</v>
      </c>
      <c r="Q360" s="14" t="s">
        <v>22</v>
      </c>
      <c r="R360" s="14" t="s">
        <v>22</v>
      </c>
      <c r="S360" s="14" t="s">
        <v>22</v>
      </c>
    </row>
    <row r="361" spans="1:19">
      <c r="A361" s="8" t="s">
        <v>760</v>
      </c>
      <c r="B361" s="8" t="s">
        <v>761</v>
      </c>
      <c r="C361" s="9" t="s">
        <v>22</v>
      </c>
      <c r="D361" s="9" t="s">
        <v>22</v>
      </c>
      <c r="E361" s="9" t="s">
        <v>22</v>
      </c>
      <c r="F361" s="8" t="s">
        <v>23</v>
      </c>
      <c r="G361" s="10">
        <v>9432</v>
      </c>
      <c r="H361" s="11" t="s">
        <v>22</v>
      </c>
      <c r="I361" s="11" t="s">
        <v>22</v>
      </c>
      <c r="J361" s="12" t="s">
        <v>22</v>
      </c>
      <c r="K361" s="13">
        <v>0</v>
      </c>
      <c r="L361" s="14" t="s">
        <v>22</v>
      </c>
      <c r="M361" s="14" t="s">
        <v>22</v>
      </c>
      <c r="N361" s="14" t="s">
        <v>22</v>
      </c>
      <c r="O361" s="14" t="s">
        <v>22</v>
      </c>
      <c r="P361" s="14" t="s">
        <v>22</v>
      </c>
      <c r="Q361" s="14" t="s">
        <v>22</v>
      </c>
      <c r="R361" s="14" t="s">
        <v>22</v>
      </c>
      <c r="S361" s="14" t="s">
        <v>22</v>
      </c>
    </row>
    <row r="362" spans="1:19" ht="25.5">
      <c r="A362" s="8" t="s">
        <v>762</v>
      </c>
      <c r="B362" s="8" t="s">
        <v>763</v>
      </c>
      <c r="C362" s="9" t="s">
        <v>22</v>
      </c>
      <c r="D362" s="9" t="s">
        <v>22</v>
      </c>
      <c r="E362" s="9" t="s">
        <v>22</v>
      </c>
      <c r="F362" s="8" t="s">
        <v>23</v>
      </c>
      <c r="G362" s="10">
        <v>2132</v>
      </c>
      <c r="H362" s="11" t="s">
        <v>22</v>
      </c>
      <c r="I362" s="11" t="s">
        <v>22</v>
      </c>
      <c r="J362" s="12" t="s">
        <v>22</v>
      </c>
      <c r="K362" s="13">
        <v>0</v>
      </c>
      <c r="L362" s="14" t="s">
        <v>22</v>
      </c>
      <c r="M362" s="14" t="s">
        <v>22</v>
      </c>
      <c r="N362" s="14" t="s">
        <v>22</v>
      </c>
      <c r="O362" s="14" t="s">
        <v>22</v>
      </c>
      <c r="P362" s="14" t="s">
        <v>22</v>
      </c>
      <c r="Q362" s="14" t="s">
        <v>22</v>
      </c>
      <c r="R362" s="14" t="s">
        <v>22</v>
      </c>
      <c r="S362" s="14" t="s">
        <v>22</v>
      </c>
    </row>
    <row r="363" spans="1:19" ht="25.5">
      <c r="A363" s="8" t="s">
        <v>764</v>
      </c>
      <c r="B363" s="8" t="s">
        <v>765</v>
      </c>
      <c r="C363" s="9" t="s">
        <v>22</v>
      </c>
      <c r="D363" s="9" t="s">
        <v>22</v>
      </c>
      <c r="E363" s="9" t="s">
        <v>22</v>
      </c>
      <c r="F363" s="8" t="s">
        <v>23</v>
      </c>
      <c r="G363" s="10">
        <v>2139</v>
      </c>
      <c r="H363" s="11" t="s">
        <v>22</v>
      </c>
      <c r="I363" s="11" t="s">
        <v>22</v>
      </c>
      <c r="J363" s="12" t="s">
        <v>22</v>
      </c>
      <c r="K363" s="13">
        <v>0</v>
      </c>
      <c r="L363" s="14" t="s">
        <v>22</v>
      </c>
      <c r="M363" s="14" t="s">
        <v>22</v>
      </c>
      <c r="N363" s="14" t="s">
        <v>22</v>
      </c>
      <c r="O363" s="14" t="s">
        <v>22</v>
      </c>
      <c r="P363" s="14" t="s">
        <v>22</v>
      </c>
      <c r="Q363" s="14" t="s">
        <v>22</v>
      </c>
      <c r="R363" s="14" t="s">
        <v>22</v>
      </c>
      <c r="S363" s="14" t="s">
        <v>22</v>
      </c>
    </row>
    <row r="364" spans="1:19" ht="25.5">
      <c r="A364" s="8" t="s">
        <v>766</v>
      </c>
      <c r="B364" s="8" t="s">
        <v>767</v>
      </c>
      <c r="C364" s="9" t="s">
        <v>22</v>
      </c>
      <c r="D364" s="9" t="s">
        <v>22</v>
      </c>
      <c r="E364" s="9" t="s">
        <v>22</v>
      </c>
      <c r="F364" s="8" t="s">
        <v>23</v>
      </c>
      <c r="G364" s="10">
        <v>2145</v>
      </c>
      <c r="H364" s="11" t="s">
        <v>22</v>
      </c>
      <c r="I364" s="11" t="s">
        <v>22</v>
      </c>
      <c r="J364" s="12" t="s">
        <v>22</v>
      </c>
      <c r="K364" s="13">
        <v>0</v>
      </c>
      <c r="L364" s="14" t="s">
        <v>22</v>
      </c>
      <c r="M364" s="14" t="s">
        <v>22</v>
      </c>
      <c r="N364" s="14" t="s">
        <v>22</v>
      </c>
      <c r="O364" s="14" t="s">
        <v>22</v>
      </c>
      <c r="P364" s="14" t="s">
        <v>22</v>
      </c>
      <c r="Q364" s="14" t="s">
        <v>22</v>
      </c>
      <c r="R364" s="14" t="s">
        <v>22</v>
      </c>
      <c r="S364" s="14" t="s">
        <v>22</v>
      </c>
    </row>
    <row r="365" spans="1:19" ht="25.5">
      <c r="A365" s="8" t="s">
        <v>768</v>
      </c>
      <c r="B365" s="8" t="s">
        <v>769</v>
      </c>
      <c r="C365" s="9" t="s">
        <v>22</v>
      </c>
      <c r="D365" s="9" t="s">
        <v>22</v>
      </c>
      <c r="E365" s="9" t="s">
        <v>22</v>
      </c>
      <c r="F365" s="8" t="s">
        <v>23</v>
      </c>
      <c r="G365" s="10">
        <v>4984</v>
      </c>
      <c r="H365" s="11" t="s">
        <v>22</v>
      </c>
      <c r="I365" s="11" t="s">
        <v>22</v>
      </c>
      <c r="J365" s="12" t="s">
        <v>22</v>
      </c>
      <c r="K365" s="13">
        <v>0</v>
      </c>
      <c r="L365" s="14" t="s">
        <v>22</v>
      </c>
      <c r="M365" s="14" t="s">
        <v>22</v>
      </c>
      <c r="N365" s="14" t="s">
        <v>22</v>
      </c>
      <c r="O365" s="14" t="s">
        <v>22</v>
      </c>
      <c r="P365" s="14" t="s">
        <v>22</v>
      </c>
      <c r="Q365" s="14" t="s">
        <v>22</v>
      </c>
      <c r="R365" s="14" t="s">
        <v>22</v>
      </c>
      <c r="S365" s="14" t="s">
        <v>22</v>
      </c>
    </row>
    <row r="366" spans="1:19" ht="25.5">
      <c r="A366" s="8" t="s">
        <v>770</v>
      </c>
      <c r="B366" s="8" t="s">
        <v>771</v>
      </c>
      <c r="C366" s="9" t="s">
        <v>22</v>
      </c>
      <c r="D366" s="9" t="s">
        <v>22</v>
      </c>
      <c r="E366" s="9" t="s">
        <v>22</v>
      </c>
      <c r="F366" s="8" t="s">
        <v>23</v>
      </c>
      <c r="G366" s="10">
        <v>2151</v>
      </c>
      <c r="H366" s="11" t="s">
        <v>22</v>
      </c>
      <c r="I366" s="11" t="s">
        <v>22</v>
      </c>
      <c r="J366" s="12" t="s">
        <v>22</v>
      </c>
      <c r="K366" s="13">
        <v>0</v>
      </c>
      <c r="L366" s="14" t="s">
        <v>22</v>
      </c>
      <c r="M366" s="14" t="s">
        <v>22</v>
      </c>
      <c r="N366" s="14" t="s">
        <v>22</v>
      </c>
      <c r="O366" s="14" t="s">
        <v>22</v>
      </c>
      <c r="P366" s="14" t="s">
        <v>22</v>
      </c>
      <c r="Q366" s="14" t="s">
        <v>22</v>
      </c>
      <c r="R366" s="14" t="s">
        <v>22</v>
      </c>
      <c r="S366" s="14" t="s">
        <v>22</v>
      </c>
    </row>
    <row r="367" spans="1:19" ht="25.5">
      <c r="A367" s="8" t="s">
        <v>772</v>
      </c>
      <c r="B367" s="8" t="s">
        <v>773</v>
      </c>
      <c r="C367" s="9" t="s">
        <v>22</v>
      </c>
      <c r="D367" s="9" t="s">
        <v>22</v>
      </c>
      <c r="E367" s="9" t="s">
        <v>22</v>
      </c>
      <c r="F367" s="8" t="s">
        <v>23</v>
      </c>
      <c r="G367" s="10">
        <v>3384</v>
      </c>
      <c r="H367" s="11" t="s">
        <v>22</v>
      </c>
      <c r="I367" s="11" t="s">
        <v>22</v>
      </c>
      <c r="J367" s="12" t="s">
        <v>22</v>
      </c>
      <c r="K367" s="13">
        <v>0</v>
      </c>
      <c r="L367" s="14" t="s">
        <v>22</v>
      </c>
      <c r="M367" s="14" t="s">
        <v>22</v>
      </c>
      <c r="N367" s="14" t="s">
        <v>22</v>
      </c>
      <c r="O367" s="14" t="s">
        <v>22</v>
      </c>
      <c r="P367" s="14" t="s">
        <v>22</v>
      </c>
      <c r="Q367" s="14" t="s">
        <v>22</v>
      </c>
      <c r="R367" s="14" t="s">
        <v>22</v>
      </c>
      <c r="S367" s="14" t="s">
        <v>22</v>
      </c>
    </row>
    <row r="368" spans="1:19" ht="25.5">
      <c r="A368" s="8" t="s">
        <v>774</v>
      </c>
      <c r="B368" s="8" t="s">
        <v>775</v>
      </c>
      <c r="C368" s="9">
        <v>0</v>
      </c>
      <c r="D368" s="9">
        <v>0</v>
      </c>
      <c r="E368" s="9">
        <v>0</v>
      </c>
      <c r="F368" s="8" t="s">
        <v>23</v>
      </c>
      <c r="G368" s="10">
        <v>5279</v>
      </c>
      <c r="H368" s="11" t="s">
        <v>776</v>
      </c>
      <c r="I368" s="11"/>
      <c r="J368" s="12">
        <v>0</v>
      </c>
      <c r="K368" s="13">
        <v>0</v>
      </c>
      <c r="L368" s="14" t="s">
        <v>777</v>
      </c>
      <c r="M368" s="14">
        <v>5279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</row>
    <row r="369" spans="1:19">
      <c r="A369" s="8" t="s">
        <v>778</v>
      </c>
      <c r="B369" s="8" t="s">
        <v>779</v>
      </c>
      <c r="C369" s="9">
        <v>0</v>
      </c>
      <c r="D369" s="9">
        <v>0</v>
      </c>
      <c r="E369" s="9">
        <v>0</v>
      </c>
      <c r="F369" s="8" t="s">
        <v>23</v>
      </c>
      <c r="G369" s="10">
        <v>7691</v>
      </c>
      <c r="H369" s="11" t="s">
        <v>776</v>
      </c>
      <c r="I369" s="11"/>
      <c r="J369" s="12">
        <v>0</v>
      </c>
      <c r="K369" s="13">
        <v>0</v>
      </c>
      <c r="L369" s="14" t="s">
        <v>777</v>
      </c>
      <c r="M369" s="14">
        <v>7691</v>
      </c>
      <c r="N369" s="14"/>
      <c r="O369" s="14">
        <v>0</v>
      </c>
      <c r="P369" s="14">
        <v>0</v>
      </c>
      <c r="Q369" s="14">
        <v>0</v>
      </c>
      <c r="R369" s="14">
        <v>0</v>
      </c>
      <c r="S369" s="14">
        <v>0</v>
      </c>
    </row>
    <row r="370" spans="1:19" ht="25.5">
      <c r="A370" s="8" t="s">
        <v>780</v>
      </c>
      <c r="B370" s="8" t="s">
        <v>781</v>
      </c>
      <c r="C370" s="9">
        <v>0</v>
      </c>
      <c r="D370" s="9">
        <v>0</v>
      </c>
      <c r="E370" s="9">
        <v>0</v>
      </c>
      <c r="F370" s="8" t="s">
        <v>23</v>
      </c>
      <c r="G370" s="10">
        <v>7692</v>
      </c>
      <c r="H370" s="11" t="s">
        <v>776</v>
      </c>
      <c r="I370" s="11"/>
      <c r="J370" s="12">
        <v>0</v>
      </c>
      <c r="K370" s="13">
        <v>0</v>
      </c>
      <c r="L370" s="14" t="s">
        <v>777</v>
      </c>
      <c r="M370" s="14">
        <v>7692</v>
      </c>
      <c r="N370" s="14"/>
      <c r="O370" s="14">
        <v>0</v>
      </c>
      <c r="P370" s="14">
        <v>0</v>
      </c>
      <c r="Q370" s="14">
        <v>0</v>
      </c>
      <c r="R370" s="14">
        <v>0</v>
      </c>
      <c r="S370" s="14">
        <v>0</v>
      </c>
    </row>
    <row r="371" spans="1:19" ht="25.5">
      <c r="A371" s="8" t="s">
        <v>782</v>
      </c>
      <c r="B371" s="8" t="s">
        <v>783</v>
      </c>
      <c r="C371" s="9" t="s">
        <v>22</v>
      </c>
      <c r="D371" s="9" t="s">
        <v>22</v>
      </c>
      <c r="E371" s="9" t="s">
        <v>22</v>
      </c>
      <c r="F371" s="8" t="s">
        <v>23</v>
      </c>
      <c r="G371" s="10">
        <v>5280</v>
      </c>
      <c r="H371" s="11" t="s">
        <v>22</v>
      </c>
      <c r="I371" s="11" t="s">
        <v>22</v>
      </c>
      <c r="J371" s="12" t="s">
        <v>22</v>
      </c>
      <c r="K371" s="13">
        <v>0</v>
      </c>
      <c r="L371" s="14" t="s">
        <v>22</v>
      </c>
      <c r="M371" s="14" t="s">
        <v>22</v>
      </c>
      <c r="N371" s="14" t="s">
        <v>22</v>
      </c>
      <c r="O371" s="14" t="s">
        <v>22</v>
      </c>
      <c r="P371" s="14" t="s">
        <v>22</v>
      </c>
      <c r="Q371" s="14" t="s">
        <v>22</v>
      </c>
      <c r="R371" s="14" t="s">
        <v>22</v>
      </c>
      <c r="S371" s="14" t="s">
        <v>22</v>
      </c>
    </row>
    <row r="372" spans="1:19" ht="25.5">
      <c r="A372" s="8" t="s">
        <v>784</v>
      </c>
      <c r="B372" s="8" t="s">
        <v>785</v>
      </c>
      <c r="C372" s="9" t="s">
        <v>22</v>
      </c>
      <c r="D372" s="9" t="s">
        <v>22</v>
      </c>
      <c r="E372" s="9" t="s">
        <v>22</v>
      </c>
      <c r="F372" s="8" t="s">
        <v>23</v>
      </c>
      <c r="G372" s="10">
        <v>5281</v>
      </c>
      <c r="H372" s="11" t="s">
        <v>22</v>
      </c>
      <c r="I372" s="11" t="s">
        <v>22</v>
      </c>
      <c r="J372" s="12" t="s">
        <v>22</v>
      </c>
      <c r="K372" s="13">
        <v>0</v>
      </c>
      <c r="L372" s="14" t="s">
        <v>22</v>
      </c>
      <c r="M372" s="14" t="s">
        <v>22</v>
      </c>
      <c r="N372" s="14" t="s">
        <v>22</v>
      </c>
      <c r="O372" s="14" t="s">
        <v>22</v>
      </c>
      <c r="P372" s="14" t="s">
        <v>22</v>
      </c>
      <c r="Q372" s="14" t="s">
        <v>22</v>
      </c>
      <c r="R372" s="14" t="s">
        <v>22</v>
      </c>
      <c r="S372" s="14" t="s">
        <v>22</v>
      </c>
    </row>
    <row r="373" spans="1:19">
      <c r="A373" s="8" t="s">
        <v>786</v>
      </c>
      <c r="B373" s="8" t="s">
        <v>787</v>
      </c>
      <c r="C373" s="9" t="s">
        <v>22</v>
      </c>
      <c r="D373" s="9" t="s">
        <v>22</v>
      </c>
      <c r="E373" s="9" t="s">
        <v>22</v>
      </c>
      <c r="F373" s="8" t="s">
        <v>23</v>
      </c>
      <c r="G373" s="10" t="s">
        <v>788</v>
      </c>
      <c r="H373" s="11" t="s">
        <v>22</v>
      </c>
      <c r="I373" s="11" t="s">
        <v>22</v>
      </c>
      <c r="J373" s="12" t="s">
        <v>22</v>
      </c>
      <c r="K373" s="13">
        <v>0</v>
      </c>
      <c r="L373" s="14" t="s">
        <v>22</v>
      </c>
      <c r="M373" s="14" t="s">
        <v>22</v>
      </c>
      <c r="N373" s="14" t="s">
        <v>22</v>
      </c>
      <c r="O373" s="14" t="s">
        <v>22</v>
      </c>
      <c r="P373" s="14" t="s">
        <v>22</v>
      </c>
      <c r="Q373" s="14" t="s">
        <v>22</v>
      </c>
      <c r="R373" s="14" t="s">
        <v>22</v>
      </c>
      <c r="S373" s="14" t="s">
        <v>22</v>
      </c>
    </row>
    <row r="374" spans="1:19" ht="25.5">
      <c r="A374" s="8" t="s">
        <v>789</v>
      </c>
      <c r="B374" s="8" t="s">
        <v>790</v>
      </c>
      <c r="C374" s="9" t="s">
        <v>22</v>
      </c>
      <c r="D374" s="9" t="s">
        <v>22</v>
      </c>
      <c r="E374" s="9" t="s">
        <v>22</v>
      </c>
      <c r="F374" s="8" t="s">
        <v>23</v>
      </c>
      <c r="G374" s="10">
        <v>0</v>
      </c>
      <c r="H374" s="11" t="s">
        <v>22</v>
      </c>
      <c r="I374" s="11" t="s">
        <v>22</v>
      </c>
      <c r="J374" s="12" t="s">
        <v>22</v>
      </c>
      <c r="K374" s="13">
        <v>0</v>
      </c>
      <c r="L374" s="14" t="s">
        <v>22</v>
      </c>
      <c r="M374" s="14" t="s">
        <v>22</v>
      </c>
      <c r="N374" s="14" t="s">
        <v>22</v>
      </c>
      <c r="O374" s="14" t="s">
        <v>22</v>
      </c>
      <c r="P374" s="14" t="s">
        <v>22</v>
      </c>
      <c r="Q374" s="14" t="s">
        <v>22</v>
      </c>
      <c r="R374" s="14" t="s">
        <v>22</v>
      </c>
      <c r="S374" s="14" t="s">
        <v>22</v>
      </c>
    </row>
    <row r="375" spans="1:19" ht="25.5">
      <c r="A375" s="8" t="s">
        <v>791</v>
      </c>
      <c r="B375" s="8" t="s">
        <v>792</v>
      </c>
      <c r="C375" s="9" t="s">
        <v>22</v>
      </c>
      <c r="D375" s="9" t="s">
        <v>22</v>
      </c>
      <c r="E375" s="9" t="s">
        <v>22</v>
      </c>
      <c r="F375" s="8" t="s">
        <v>23</v>
      </c>
      <c r="G375" s="10">
        <v>0</v>
      </c>
      <c r="H375" s="11" t="s">
        <v>22</v>
      </c>
      <c r="I375" s="11" t="s">
        <v>22</v>
      </c>
      <c r="J375" s="12" t="s">
        <v>22</v>
      </c>
      <c r="K375" s="13">
        <v>0</v>
      </c>
      <c r="L375" s="14" t="s">
        <v>22</v>
      </c>
      <c r="M375" s="14" t="s">
        <v>22</v>
      </c>
      <c r="N375" s="14" t="s">
        <v>22</v>
      </c>
      <c r="O375" s="14" t="s">
        <v>22</v>
      </c>
      <c r="P375" s="14" t="s">
        <v>22</v>
      </c>
      <c r="Q375" s="14" t="s">
        <v>22</v>
      </c>
      <c r="R375" s="14" t="s">
        <v>22</v>
      </c>
      <c r="S375" s="14" t="s">
        <v>22</v>
      </c>
    </row>
    <row r="376" spans="1:19">
      <c r="A376" s="8" t="s">
        <v>793</v>
      </c>
      <c r="B376" s="8" t="s">
        <v>794</v>
      </c>
      <c r="C376" s="9" t="s">
        <v>22</v>
      </c>
      <c r="D376" s="9" t="s">
        <v>22</v>
      </c>
      <c r="E376" s="9" t="s">
        <v>22</v>
      </c>
      <c r="F376" s="8" t="s">
        <v>23</v>
      </c>
      <c r="G376" s="10">
        <v>0</v>
      </c>
      <c r="H376" s="11" t="s">
        <v>22</v>
      </c>
      <c r="I376" s="11" t="s">
        <v>22</v>
      </c>
      <c r="J376" s="12" t="s">
        <v>22</v>
      </c>
      <c r="K376" s="13">
        <v>0</v>
      </c>
      <c r="L376" s="14" t="s">
        <v>22</v>
      </c>
      <c r="M376" s="14" t="s">
        <v>22</v>
      </c>
      <c r="N376" s="14" t="s">
        <v>22</v>
      </c>
      <c r="O376" s="14" t="s">
        <v>22</v>
      </c>
      <c r="P376" s="14" t="s">
        <v>22</v>
      </c>
      <c r="Q376" s="14" t="s">
        <v>22</v>
      </c>
      <c r="R376" s="14" t="s">
        <v>22</v>
      </c>
      <c r="S376" s="14" t="s">
        <v>22</v>
      </c>
    </row>
    <row r="377" spans="1:19">
      <c r="A377" s="8" t="s">
        <v>795</v>
      </c>
      <c r="B377" s="8" t="s">
        <v>796</v>
      </c>
      <c r="C377" s="9" t="s">
        <v>22</v>
      </c>
      <c r="D377" s="9" t="s">
        <v>22</v>
      </c>
      <c r="E377" s="9" t="s">
        <v>22</v>
      </c>
      <c r="F377" s="8" t="s">
        <v>23</v>
      </c>
      <c r="G377" s="10">
        <v>0</v>
      </c>
      <c r="H377" s="11" t="s">
        <v>22</v>
      </c>
      <c r="I377" s="11" t="s">
        <v>22</v>
      </c>
      <c r="J377" s="12" t="s">
        <v>22</v>
      </c>
      <c r="K377" s="13">
        <v>0</v>
      </c>
      <c r="L377" s="14" t="s">
        <v>22</v>
      </c>
      <c r="M377" s="14" t="s">
        <v>22</v>
      </c>
      <c r="N377" s="14" t="s">
        <v>22</v>
      </c>
      <c r="O377" s="14" t="s">
        <v>22</v>
      </c>
      <c r="P377" s="14" t="s">
        <v>22</v>
      </c>
      <c r="Q377" s="14" t="s">
        <v>22</v>
      </c>
      <c r="R377" s="14" t="s">
        <v>22</v>
      </c>
      <c r="S377" s="14" t="s">
        <v>22</v>
      </c>
    </row>
    <row r="378" spans="1:19">
      <c r="A378" s="8" t="s">
        <v>797</v>
      </c>
      <c r="B378" s="8" t="s">
        <v>798</v>
      </c>
      <c r="C378" s="9" t="s">
        <v>22</v>
      </c>
      <c r="D378" s="9" t="s">
        <v>22</v>
      </c>
      <c r="E378" s="9" t="s">
        <v>22</v>
      </c>
      <c r="F378" s="8" t="s">
        <v>23</v>
      </c>
      <c r="G378" s="10">
        <v>0</v>
      </c>
      <c r="H378" s="11" t="s">
        <v>22</v>
      </c>
      <c r="I378" s="11" t="s">
        <v>22</v>
      </c>
      <c r="J378" s="12" t="s">
        <v>22</v>
      </c>
      <c r="K378" s="13">
        <v>0</v>
      </c>
      <c r="L378" s="14" t="s">
        <v>22</v>
      </c>
      <c r="M378" s="14" t="s">
        <v>22</v>
      </c>
      <c r="N378" s="14" t="s">
        <v>22</v>
      </c>
      <c r="O378" s="14" t="s">
        <v>22</v>
      </c>
      <c r="P378" s="14" t="s">
        <v>22</v>
      </c>
      <c r="Q378" s="14" t="s">
        <v>22</v>
      </c>
      <c r="R378" s="14" t="s">
        <v>22</v>
      </c>
      <c r="S378" s="14" t="s">
        <v>22</v>
      </c>
    </row>
    <row r="379" spans="1:19">
      <c r="A379" s="8" t="s">
        <v>799</v>
      </c>
      <c r="B379" s="8" t="s">
        <v>800</v>
      </c>
      <c r="C379" s="9" t="s">
        <v>22</v>
      </c>
      <c r="D379" s="9" t="s">
        <v>22</v>
      </c>
      <c r="E379" s="9" t="s">
        <v>22</v>
      </c>
      <c r="F379" s="8" t="s">
        <v>23</v>
      </c>
      <c r="G379" s="10">
        <v>0</v>
      </c>
      <c r="H379" s="11" t="s">
        <v>22</v>
      </c>
      <c r="I379" s="11" t="s">
        <v>22</v>
      </c>
      <c r="J379" s="12" t="s">
        <v>22</v>
      </c>
      <c r="K379" s="13">
        <v>0</v>
      </c>
      <c r="L379" s="14" t="s">
        <v>22</v>
      </c>
      <c r="M379" s="14" t="s">
        <v>22</v>
      </c>
      <c r="N379" s="14" t="s">
        <v>22</v>
      </c>
      <c r="O379" s="14" t="s">
        <v>22</v>
      </c>
      <c r="P379" s="14" t="s">
        <v>22</v>
      </c>
      <c r="Q379" s="14" t="s">
        <v>22</v>
      </c>
      <c r="R379" s="14" t="s">
        <v>22</v>
      </c>
      <c r="S379" s="14" t="s">
        <v>22</v>
      </c>
    </row>
    <row r="380" spans="1:19">
      <c r="A380" s="8" t="s">
        <v>801</v>
      </c>
      <c r="B380" s="8" t="s">
        <v>802</v>
      </c>
      <c r="C380" s="9" t="s">
        <v>22</v>
      </c>
      <c r="D380" s="9" t="s">
        <v>22</v>
      </c>
      <c r="E380" s="9" t="s">
        <v>22</v>
      </c>
      <c r="F380" s="8" t="s">
        <v>23</v>
      </c>
      <c r="G380" s="10">
        <v>0</v>
      </c>
      <c r="H380" s="11" t="s">
        <v>22</v>
      </c>
      <c r="I380" s="11" t="s">
        <v>22</v>
      </c>
      <c r="J380" s="12" t="s">
        <v>22</v>
      </c>
      <c r="K380" s="13">
        <v>0</v>
      </c>
      <c r="L380" s="14" t="s">
        <v>22</v>
      </c>
      <c r="M380" s="14" t="s">
        <v>22</v>
      </c>
      <c r="N380" s="14" t="s">
        <v>22</v>
      </c>
      <c r="O380" s="14" t="s">
        <v>22</v>
      </c>
      <c r="P380" s="14" t="s">
        <v>22</v>
      </c>
      <c r="Q380" s="14" t="s">
        <v>22</v>
      </c>
      <c r="R380" s="14" t="s">
        <v>22</v>
      </c>
      <c r="S380" s="14" t="s">
        <v>22</v>
      </c>
    </row>
    <row r="381" spans="1:19">
      <c r="A381" s="8" t="s">
        <v>803</v>
      </c>
      <c r="B381" s="8" t="s">
        <v>804</v>
      </c>
      <c r="C381" s="9" t="s">
        <v>22</v>
      </c>
      <c r="D381" s="9" t="s">
        <v>22</v>
      </c>
      <c r="E381" s="9" t="s">
        <v>22</v>
      </c>
      <c r="F381" s="8" t="s">
        <v>23</v>
      </c>
      <c r="G381" s="10" t="s">
        <v>805</v>
      </c>
      <c r="H381" s="11" t="s">
        <v>22</v>
      </c>
      <c r="I381" s="11" t="s">
        <v>22</v>
      </c>
      <c r="J381" s="12" t="s">
        <v>22</v>
      </c>
      <c r="K381" s="13">
        <v>0</v>
      </c>
      <c r="L381" s="14" t="s">
        <v>22</v>
      </c>
      <c r="M381" s="14" t="s">
        <v>22</v>
      </c>
      <c r="N381" s="14" t="s">
        <v>22</v>
      </c>
      <c r="O381" s="14" t="s">
        <v>22</v>
      </c>
      <c r="P381" s="14" t="s">
        <v>22</v>
      </c>
      <c r="Q381" s="14" t="s">
        <v>22</v>
      </c>
      <c r="R381" s="14" t="s">
        <v>22</v>
      </c>
      <c r="S381" s="14" t="s">
        <v>22</v>
      </c>
    </row>
    <row r="382" spans="1:19">
      <c r="A382" s="8" t="s">
        <v>806</v>
      </c>
      <c r="B382" s="8" t="s">
        <v>807</v>
      </c>
      <c r="C382" s="9" t="s">
        <v>22</v>
      </c>
      <c r="D382" s="9" t="s">
        <v>22</v>
      </c>
      <c r="E382" s="9" t="s">
        <v>22</v>
      </c>
      <c r="F382" s="8" t="s">
        <v>23</v>
      </c>
      <c r="G382" s="10" t="s">
        <v>808</v>
      </c>
      <c r="H382" s="11" t="s">
        <v>22</v>
      </c>
      <c r="I382" s="11" t="s">
        <v>22</v>
      </c>
      <c r="J382" s="12" t="s">
        <v>22</v>
      </c>
      <c r="K382" s="13">
        <v>0</v>
      </c>
      <c r="L382" s="14" t="s">
        <v>22</v>
      </c>
      <c r="M382" s="14" t="s">
        <v>22</v>
      </c>
      <c r="N382" s="14" t="s">
        <v>22</v>
      </c>
      <c r="O382" s="14" t="s">
        <v>22</v>
      </c>
      <c r="P382" s="14" t="s">
        <v>22</v>
      </c>
      <c r="Q382" s="14" t="s">
        <v>22</v>
      </c>
      <c r="R382" s="14" t="s">
        <v>22</v>
      </c>
      <c r="S382" s="14" t="s">
        <v>22</v>
      </c>
    </row>
    <row r="383" spans="1:19">
      <c r="A383" s="8" t="s">
        <v>809</v>
      </c>
      <c r="B383" s="8" t="s">
        <v>810</v>
      </c>
      <c r="C383" s="9" t="s">
        <v>22</v>
      </c>
      <c r="D383" s="9" t="s">
        <v>22</v>
      </c>
      <c r="E383" s="9" t="s">
        <v>22</v>
      </c>
      <c r="F383" s="8" t="s">
        <v>23</v>
      </c>
      <c r="G383" s="10">
        <v>5137</v>
      </c>
      <c r="H383" s="11" t="s">
        <v>22</v>
      </c>
      <c r="I383" s="11" t="s">
        <v>22</v>
      </c>
      <c r="J383" s="12" t="s">
        <v>22</v>
      </c>
      <c r="K383" s="13">
        <v>0</v>
      </c>
      <c r="L383" s="14" t="s">
        <v>22</v>
      </c>
      <c r="M383" s="14" t="s">
        <v>22</v>
      </c>
      <c r="N383" s="14" t="s">
        <v>22</v>
      </c>
      <c r="O383" s="14" t="s">
        <v>22</v>
      </c>
      <c r="P383" s="14" t="s">
        <v>22</v>
      </c>
      <c r="Q383" s="14" t="s">
        <v>22</v>
      </c>
      <c r="R383" s="14" t="s">
        <v>22</v>
      </c>
      <c r="S383" s="14" t="s">
        <v>22</v>
      </c>
    </row>
    <row r="384" spans="1:19">
      <c r="A384" s="8" t="s">
        <v>811</v>
      </c>
      <c r="B384" s="8" t="s">
        <v>812</v>
      </c>
      <c r="C384" s="9" t="s">
        <v>22</v>
      </c>
      <c r="D384" s="9" t="s">
        <v>22</v>
      </c>
      <c r="E384" s="9" t="s">
        <v>22</v>
      </c>
      <c r="F384" s="8" t="s">
        <v>23</v>
      </c>
      <c r="G384" s="10">
        <v>908</v>
      </c>
      <c r="H384" s="11" t="s">
        <v>22</v>
      </c>
      <c r="I384" s="11" t="s">
        <v>22</v>
      </c>
      <c r="J384" s="12" t="s">
        <v>22</v>
      </c>
      <c r="K384" s="13">
        <v>0</v>
      </c>
      <c r="L384" s="14" t="s">
        <v>22</v>
      </c>
      <c r="M384" s="14" t="s">
        <v>22</v>
      </c>
      <c r="N384" s="14" t="s">
        <v>22</v>
      </c>
      <c r="O384" s="14" t="s">
        <v>22</v>
      </c>
      <c r="P384" s="14" t="s">
        <v>22</v>
      </c>
      <c r="Q384" s="14" t="s">
        <v>22</v>
      </c>
      <c r="R384" s="14" t="s">
        <v>22</v>
      </c>
      <c r="S384" s="14" t="s">
        <v>22</v>
      </c>
    </row>
    <row r="385" spans="1:19">
      <c r="A385" s="8" t="s">
        <v>813</v>
      </c>
      <c r="B385" s="8" t="s">
        <v>814</v>
      </c>
      <c r="C385" s="9" t="s">
        <v>22</v>
      </c>
      <c r="D385" s="9" t="s">
        <v>22</v>
      </c>
      <c r="E385" s="9" t="s">
        <v>22</v>
      </c>
      <c r="F385" s="8" t="s">
        <v>23</v>
      </c>
      <c r="G385" s="10">
        <v>909</v>
      </c>
      <c r="H385" s="11" t="s">
        <v>22</v>
      </c>
      <c r="I385" s="11" t="s">
        <v>22</v>
      </c>
      <c r="J385" s="12" t="s">
        <v>22</v>
      </c>
      <c r="K385" s="13">
        <v>0</v>
      </c>
      <c r="L385" s="14" t="s">
        <v>22</v>
      </c>
      <c r="M385" s="14" t="s">
        <v>22</v>
      </c>
      <c r="N385" s="14" t="s">
        <v>22</v>
      </c>
      <c r="O385" s="14" t="s">
        <v>22</v>
      </c>
      <c r="P385" s="14" t="s">
        <v>22</v>
      </c>
      <c r="Q385" s="14" t="s">
        <v>22</v>
      </c>
      <c r="R385" s="14" t="s">
        <v>22</v>
      </c>
      <c r="S385" s="14" t="s">
        <v>22</v>
      </c>
    </row>
    <row r="386" spans="1:19">
      <c r="A386" s="8" t="s">
        <v>815</v>
      </c>
      <c r="B386" s="8" t="s">
        <v>816</v>
      </c>
      <c r="C386" s="9" t="s">
        <v>22</v>
      </c>
      <c r="D386" s="9" t="s">
        <v>22</v>
      </c>
      <c r="E386" s="9" t="s">
        <v>22</v>
      </c>
      <c r="F386" s="8" t="s">
        <v>23</v>
      </c>
      <c r="G386" s="10">
        <v>3872</v>
      </c>
      <c r="H386" s="11" t="s">
        <v>22</v>
      </c>
      <c r="I386" s="11" t="s">
        <v>22</v>
      </c>
      <c r="J386" s="12" t="s">
        <v>22</v>
      </c>
      <c r="K386" s="13">
        <v>0</v>
      </c>
      <c r="L386" s="14" t="s">
        <v>22</v>
      </c>
      <c r="M386" s="14" t="s">
        <v>22</v>
      </c>
      <c r="N386" s="14" t="s">
        <v>22</v>
      </c>
      <c r="O386" s="14" t="s">
        <v>22</v>
      </c>
      <c r="P386" s="14" t="s">
        <v>22</v>
      </c>
      <c r="Q386" s="14" t="s">
        <v>22</v>
      </c>
      <c r="R386" s="14" t="s">
        <v>22</v>
      </c>
      <c r="S386" s="14" t="s">
        <v>22</v>
      </c>
    </row>
    <row r="387" spans="1:19">
      <c r="A387" s="8" t="s">
        <v>817</v>
      </c>
      <c r="B387" s="8" t="s">
        <v>818</v>
      </c>
      <c r="C387" s="9" t="s">
        <v>22</v>
      </c>
      <c r="D387" s="9" t="s">
        <v>22</v>
      </c>
      <c r="E387" s="9" t="s">
        <v>22</v>
      </c>
      <c r="F387" s="8" t="s">
        <v>23</v>
      </c>
      <c r="G387" s="10" t="s">
        <v>819</v>
      </c>
      <c r="H387" s="11" t="s">
        <v>22</v>
      </c>
      <c r="I387" s="11" t="s">
        <v>22</v>
      </c>
      <c r="J387" s="12" t="s">
        <v>22</v>
      </c>
      <c r="K387" s="13">
        <v>0</v>
      </c>
      <c r="L387" s="14" t="s">
        <v>22</v>
      </c>
      <c r="M387" s="14" t="s">
        <v>22</v>
      </c>
      <c r="N387" s="14" t="s">
        <v>22</v>
      </c>
      <c r="O387" s="14" t="s">
        <v>22</v>
      </c>
      <c r="P387" s="14" t="s">
        <v>22</v>
      </c>
      <c r="Q387" s="14" t="s">
        <v>22</v>
      </c>
      <c r="R387" s="14" t="s">
        <v>22</v>
      </c>
      <c r="S387" s="14" t="s">
        <v>22</v>
      </c>
    </row>
    <row r="388" spans="1:19">
      <c r="A388" s="8" t="s">
        <v>820</v>
      </c>
      <c r="B388" s="8" t="s">
        <v>821</v>
      </c>
      <c r="C388" s="9" t="s">
        <v>22</v>
      </c>
      <c r="D388" s="9" t="s">
        <v>22</v>
      </c>
      <c r="E388" s="9" t="s">
        <v>22</v>
      </c>
      <c r="F388" s="8" t="s">
        <v>23</v>
      </c>
      <c r="G388" s="10">
        <v>3344</v>
      </c>
      <c r="H388" s="11" t="s">
        <v>22</v>
      </c>
      <c r="I388" s="11" t="s">
        <v>22</v>
      </c>
      <c r="J388" s="12" t="s">
        <v>22</v>
      </c>
      <c r="K388" s="13">
        <v>0</v>
      </c>
      <c r="L388" s="14" t="s">
        <v>22</v>
      </c>
      <c r="M388" s="14" t="s">
        <v>22</v>
      </c>
      <c r="N388" s="14" t="s">
        <v>22</v>
      </c>
      <c r="O388" s="14" t="s">
        <v>22</v>
      </c>
      <c r="P388" s="14" t="s">
        <v>22</v>
      </c>
      <c r="Q388" s="14" t="s">
        <v>22</v>
      </c>
      <c r="R388" s="14" t="s">
        <v>22</v>
      </c>
      <c r="S388" s="14" t="s">
        <v>22</v>
      </c>
    </row>
    <row r="389" spans="1:19">
      <c r="A389" s="8" t="s">
        <v>822</v>
      </c>
      <c r="B389" s="8" t="s">
        <v>823</v>
      </c>
      <c r="C389" s="9" t="s">
        <v>22</v>
      </c>
      <c r="D389" s="9" t="s">
        <v>22</v>
      </c>
      <c r="E389" s="9" t="s">
        <v>22</v>
      </c>
      <c r="F389" s="8" t="s">
        <v>23</v>
      </c>
      <c r="G389" s="10">
        <v>3345</v>
      </c>
      <c r="H389" s="11" t="s">
        <v>22</v>
      </c>
      <c r="I389" s="11" t="s">
        <v>22</v>
      </c>
      <c r="J389" s="12" t="s">
        <v>22</v>
      </c>
      <c r="K389" s="13">
        <v>0</v>
      </c>
      <c r="L389" s="14" t="s">
        <v>22</v>
      </c>
      <c r="M389" s="14" t="s">
        <v>22</v>
      </c>
      <c r="N389" s="14" t="s">
        <v>22</v>
      </c>
      <c r="O389" s="14" t="s">
        <v>22</v>
      </c>
      <c r="P389" s="14" t="s">
        <v>22</v>
      </c>
      <c r="Q389" s="14" t="s">
        <v>22</v>
      </c>
      <c r="R389" s="14" t="s">
        <v>22</v>
      </c>
      <c r="S389" s="14" t="s">
        <v>22</v>
      </c>
    </row>
    <row r="390" spans="1:19">
      <c r="A390" s="8" t="s">
        <v>824</v>
      </c>
      <c r="B390" s="8" t="s">
        <v>825</v>
      </c>
      <c r="C390" s="9" t="s">
        <v>22</v>
      </c>
      <c r="D390" s="9" t="s">
        <v>22</v>
      </c>
      <c r="E390" s="9" t="s">
        <v>22</v>
      </c>
      <c r="F390" s="8" t="s">
        <v>23</v>
      </c>
      <c r="G390" s="10">
        <v>3659</v>
      </c>
      <c r="H390" s="11" t="s">
        <v>22</v>
      </c>
      <c r="I390" s="11" t="s">
        <v>22</v>
      </c>
      <c r="J390" s="12" t="s">
        <v>22</v>
      </c>
      <c r="K390" s="13">
        <v>0</v>
      </c>
      <c r="L390" s="14" t="s">
        <v>22</v>
      </c>
      <c r="M390" s="14" t="s">
        <v>22</v>
      </c>
      <c r="N390" s="14" t="s">
        <v>22</v>
      </c>
      <c r="O390" s="14" t="s">
        <v>22</v>
      </c>
      <c r="P390" s="14" t="s">
        <v>22</v>
      </c>
      <c r="Q390" s="14" t="s">
        <v>22</v>
      </c>
      <c r="R390" s="14" t="s">
        <v>22</v>
      </c>
      <c r="S390" s="14" t="s">
        <v>22</v>
      </c>
    </row>
    <row r="391" spans="1:19">
      <c r="A391" s="8" t="s">
        <v>826</v>
      </c>
      <c r="B391" s="8" t="s">
        <v>827</v>
      </c>
      <c r="C391" s="9" t="s">
        <v>22</v>
      </c>
      <c r="D391" s="9" t="s">
        <v>22</v>
      </c>
      <c r="E391" s="9" t="s">
        <v>22</v>
      </c>
      <c r="F391" s="8" t="s">
        <v>23</v>
      </c>
      <c r="G391" s="10" t="s">
        <v>828</v>
      </c>
      <c r="H391" s="11" t="s">
        <v>22</v>
      </c>
      <c r="I391" s="11" t="s">
        <v>22</v>
      </c>
      <c r="J391" s="12" t="s">
        <v>22</v>
      </c>
      <c r="K391" s="13">
        <v>0</v>
      </c>
      <c r="L391" s="14" t="s">
        <v>22</v>
      </c>
      <c r="M391" s="14" t="s">
        <v>22</v>
      </c>
      <c r="N391" s="14" t="s">
        <v>22</v>
      </c>
      <c r="O391" s="14" t="s">
        <v>22</v>
      </c>
      <c r="P391" s="14" t="s">
        <v>22</v>
      </c>
      <c r="Q391" s="14" t="s">
        <v>22</v>
      </c>
      <c r="R391" s="14" t="s">
        <v>22</v>
      </c>
      <c r="S391" s="14" t="s">
        <v>22</v>
      </c>
    </row>
    <row r="392" spans="1:19" ht="25.5">
      <c r="A392" s="8" t="s">
        <v>829</v>
      </c>
      <c r="B392" s="8" t="s">
        <v>830</v>
      </c>
      <c r="C392" s="9" t="s">
        <v>22</v>
      </c>
      <c r="D392" s="9" t="s">
        <v>22</v>
      </c>
      <c r="E392" s="9" t="s">
        <v>22</v>
      </c>
      <c r="F392" s="8" t="s">
        <v>23</v>
      </c>
      <c r="G392" s="10" t="s">
        <v>831</v>
      </c>
      <c r="H392" s="11" t="s">
        <v>22</v>
      </c>
      <c r="I392" s="11" t="s">
        <v>22</v>
      </c>
      <c r="J392" s="12" t="s">
        <v>22</v>
      </c>
      <c r="K392" s="13">
        <v>0</v>
      </c>
      <c r="L392" s="14" t="s">
        <v>22</v>
      </c>
      <c r="M392" s="14" t="s">
        <v>22</v>
      </c>
      <c r="N392" s="14" t="s">
        <v>22</v>
      </c>
      <c r="O392" s="14" t="s">
        <v>22</v>
      </c>
      <c r="P392" s="14" t="s">
        <v>22</v>
      </c>
      <c r="Q392" s="14" t="s">
        <v>22</v>
      </c>
      <c r="R392" s="14" t="s">
        <v>22</v>
      </c>
      <c r="S392" s="14" t="s">
        <v>22</v>
      </c>
    </row>
    <row r="393" spans="1:19" ht="25.5">
      <c r="A393" s="8" t="s">
        <v>832</v>
      </c>
      <c r="B393" s="8" t="s">
        <v>833</v>
      </c>
      <c r="C393" s="9" t="s">
        <v>22</v>
      </c>
      <c r="D393" s="9" t="s">
        <v>22</v>
      </c>
      <c r="E393" s="9" t="s">
        <v>22</v>
      </c>
      <c r="F393" s="8" t="s">
        <v>23</v>
      </c>
      <c r="G393" s="10">
        <v>11381</v>
      </c>
      <c r="H393" s="11" t="s">
        <v>22</v>
      </c>
      <c r="I393" s="11" t="s">
        <v>22</v>
      </c>
      <c r="J393" s="12" t="s">
        <v>22</v>
      </c>
      <c r="K393" s="13">
        <v>0</v>
      </c>
      <c r="L393" s="14" t="s">
        <v>22</v>
      </c>
      <c r="M393" s="14" t="s">
        <v>22</v>
      </c>
      <c r="N393" s="14" t="s">
        <v>22</v>
      </c>
      <c r="O393" s="14" t="s">
        <v>22</v>
      </c>
      <c r="P393" s="14" t="s">
        <v>22</v>
      </c>
      <c r="Q393" s="14" t="s">
        <v>22</v>
      </c>
      <c r="R393" s="14" t="s">
        <v>22</v>
      </c>
      <c r="S393" s="14" t="s">
        <v>22</v>
      </c>
    </row>
    <row r="394" spans="1:19">
      <c r="A394" s="8" t="s">
        <v>834</v>
      </c>
      <c r="B394" s="8" t="s">
        <v>835</v>
      </c>
      <c r="C394" s="9" t="s">
        <v>22</v>
      </c>
      <c r="D394" s="9" t="s">
        <v>22</v>
      </c>
      <c r="E394" s="9" t="s">
        <v>22</v>
      </c>
      <c r="F394" s="8" t="s">
        <v>23</v>
      </c>
      <c r="G394" s="10">
        <v>7670</v>
      </c>
      <c r="H394" s="11" t="s">
        <v>22</v>
      </c>
      <c r="I394" s="11" t="s">
        <v>22</v>
      </c>
      <c r="J394" s="12" t="s">
        <v>22</v>
      </c>
      <c r="K394" s="13">
        <v>0</v>
      </c>
      <c r="L394" s="14" t="s">
        <v>22</v>
      </c>
      <c r="M394" s="14" t="s">
        <v>22</v>
      </c>
      <c r="N394" s="14" t="s">
        <v>22</v>
      </c>
      <c r="O394" s="14" t="s">
        <v>22</v>
      </c>
      <c r="P394" s="14" t="s">
        <v>22</v>
      </c>
      <c r="Q394" s="14" t="s">
        <v>22</v>
      </c>
      <c r="R394" s="14" t="s">
        <v>22</v>
      </c>
      <c r="S394" s="14" t="s">
        <v>22</v>
      </c>
    </row>
    <row r="395" spans="1:19">
      <c r="A395" s="8" t="s">
        <v>836</v>
      </c>
      <c r="B395" s="8" t="s">
        <v>837</v>
      </c>
      <c r="C395" s="9" t="s">
        <v>22</v>
      </c>
      <c r="D395" s="9" t="s">
        <v>22</v>
      </c>
      <c r="E395" s="9" t="s">
        <v>22</v>
      </c>
      <c r="F395" s="8" t="s">
        <v>23</v>
      </c>
      <c r="G395" s="10" t="s">
        <v>838</v>
      </c>
      <c r="H395" s="11" t="s">
        <v>22</v>
      </c>
      <c r="I395" s="11" t="s">
        <v>22</v>
      </c>
      <c r="J395" s="12" t="s">
        <v>22</v>
      </c>
      <c r="K395" s="13">
        <v>0</v>
      </c>
      <c r="L395" s="14" t="s">
        <v>22</v>
      </c>
      <c r="M395" s="14" t="s">
        <v>22</v>
      </c>
      <c r="N395" s="14" t="s">
        <v>22</v>
      </c>
      <c r="O395" s="14" t="s">
        <v>22</v>
      </c>
      <c r="P395" s="14" t="s">
        <v>22</v>
      </c>
      <c r="Q395" s="14" t="s">
        <v>22</v>
      </c>
      <c r="R395" s="14" t="s">
        <v>22</v>
      </c>
      <c r="S395" s="14" t="s">
        <v>22</v>
      </c>
    </row>
    <row r="396" spans="1:19">
      <c r="A396" s="8" t="s">
        <v>839</v>
      </c>
      <c r="B396" s="8" t="s">
        <v>840</v>
      </c>
      <c r="C396" s="9" t="s">
        <v>22</v>
      </c>
      <c r="D396" s="9" t="s">
        <v>22</v>
      </c>
      <c r="E396" s="9" t="s">
        <v>22</v>
      </c>
      <c r="F396" s="8" t="s">
        <v>23</v>
      </c>
      <c r="G396" s="10" t="s">
        <v>841</v>
      </c>
      <c r="H396" s="11" t="s">
        <v>22</v>
      </c>
      <c r="I396" s="11" t="s">
        <v>22</v>
      </c>
      <c r="J396" s="12" t="s">
        <v>22</v>
      </c>
      <c r="K396" s="13">
        <v>0</v>
      </c>
      <c r="L396" s="14" t="s">
        <v>22</v>
      </c>
      <c r="M396" s="14" t="s">
        <v>22</v>
      </c>
      <c r="N396" s="14" t="s">
        <v>22</v>
      </c>
      <c r="O396" s="14" t="s">
        <v>22</v>
      </c>
      <c r="P396" s="14" t="s">
        <v>22</v>
      </c>
      <c r="Q396" s="14" t="s">
        <v>22</v>
      </c>
      <c r="R396" s="14" t="s">
        <v>22</v>
      </c>
      <c r="S396" s="14" t="s">
        <v>22</v>
      </c>
    </row>
    <row r="397" spans="1:19">
      <c r="A397" s="8" t="s">
        <v>842</v>
      </c>
      <c r="B397" s="8" t="s">
        <v>843</v>
      </c>
      <c r="C397" s="9" t="s">
        <v>22</v>
      </c>
      <c r="D397" s="9" t="s">
        <v>22</v>
      </c>
      <c r="E397" s="9" t="s">
        <v>22</v>
      </c>
      <c r="F397" s="8" t="s">
        <v>23</v>
      </c>
      <c r="G397" s="10" t="s">
        <v>844</v>
      </c>
      <c r="H397" s="11" t="s">
        <v>22</v>
      </c>
      <c r="I397" s="11" t="s">
        <v>22</v>
      </c>
      <c r="J397" s="12" t="s">
        <v>22</v>
      </c>
      <c r="K397" s="13">
        <v>0</v>
      </c>
      <c r="L397" s="14" t="s">
        <v>22</v>
      </c>
      <c r="M397" s="14" t="s">
        <v>22</v>
      </c>
      <c r="N397" s="14" t="s">
        <v>22</v>
      </c>
      <c r="O397" s="14" t="s">
        <v>22</v>
      </c>
      <c r="P397" s="14" t="s">
        <v>22</v>
      </c>
      <c r="Q397" s="14" t="s">
        <v>22</v>
      </c>
      <c r="R397" s="14" t="s">
        <v>22</v>
      </c>
      <c r="S397" s="14" t="s">
        <v>22</v>
      </c>
    </row>
    <row r="398" spans="1:19">
      <c r="A398" s="8" t="s">
        <v>845</v>
      </c>
      <c r="B398" s="8" t="s">
        <v>846</v>
      </c>
      <c r="C398" s="9" t="s">
        <v>22</v>
      </c>
      <c r="D398" s="9" t="s">
        <v>22</v>
      </c>
      <c r="E398" s="9" t="s">
        <v>22</v>
      </c>
      <c r="F398" s="8" t="s">
        <v>23</v>
      </c>
      <c r="G398" s="10" t="s">
        <v>847</v>
      </c>
      <c r="H398" s="11" t="s">
        <v>22</v>
      </c>
      <c r="I398" s="11" t="s">
        <v>22</v>
      </c>
      <c r="J398" s="12" t="s">
        <v>22</v>
      </c>
      <c r="K398" s="13">
        <v>0</v>
      </c>
      <c r="L398" s="14" t="s">
        <v>22</v>
      </c>
      <c r="M398" s="14" t="s">
        <v>22</v>
      </c>
      <c r="N398" s="14" t="s">
        <v>22</v>
      </c>
      <c r="O398" s="14" t="s">
        <v>22</v>
      </c>
      <c r="P398" s="14" t="s">
        <v>22</v>
      </c>
      <c r="Q398" s="14" t="s">
        <v>22</v>
      </c>
      <c r="R398" s="14" t="s">
        <v>22</v>
      </c>
      <c r="S398" s="14" t="s">
        <v>22</v>
      </c>
    </row>
    <row r="399" spans="1:19">
      <c r="A399" s="8" t="s">
        <v>848</v>
      </c>
      <c r="B399" s="8" t="s">
        <v>849</v>
      </c>
      <c r="C399" s="9" t="s">
        <v>22</v>
      </c>
      <c r="D399" s="9" t="s">
        <v>22</v>
      </c>
      <c r="E399" s="9" t="s">
        <v>22</v>
      </c>
      <c r="F399" s="8" t="s">
        <v>23</v>
      </c>
      <c r="G399" s="10" t="s">
        <v>850</v>
      </c>
      <c r="H399" s="11" t="s">
        <v>22</v>
      </c>
      <c r="I399" s="11" t="s">
        <v>22</v>
      </c>
      <c r="J399" s="12" t="s">
        <v>22</v>
      </c>
      <c r="K399" s="13">
        <v>0</v>
      </c>
      <c r="L399" s="14" t="s">
        <v>22</v>
      </c>
      <c r="M399" s="14" t="s">
        <v>22</v>
      </c>
      <c r="N399" s="14" t="s">
        <v>22</v>
      </c>
      <c r="O399" s="14" t="s">
        <v>22</v>
      </c>
      <c r="P399" s="14" t="s">
        <v>22</v>
      </c>
      <c r="Q399" s="14" t="s">
        <v>22</v>
      </c>
      <c r="R399" s="14" t="s">
        <v>22</v>
      </c>
      <c r="S399" s="14" t="s">
        <v>22</v>
      </c>
    </row>
    <row r="400" spans="1:19">
      <c r="A400" s="8" t="s">
        <v>851</v>
      </c>
      <c r="B400" s="8" t="s">
        <v>852</v>
      </c>
      <c r="C400" s="9" t="s">
        <v>389</v>
      </c>
      <c r="D400" s="9">
        <v>0</v>
      </c>
      <c r="E400" s="9">
        <v>0</v>
      </c>
      <c r="F400" s="8" t="s">
        <v>23</v>
      </c>
      <c r="G400" s="10" t="s">
        <v>853</v>
      </c>
      <c r="H400" s="11" t="s">
        <v>776</v>
      </c>
      <c r="I400" s="11"/>
      <c r="J400" s="12">
        <v>0</v>
      </c>
      <c r="K400" s="13" t="s">
        <v>853</v>
      </c>
      <c r="L400" s="14" t="s">
        <v>854</v>
      </c>
      <c r="M400" s="14" t="s">
        <v>855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</row>
    <row r="401" spans="1:19">
      <c r="A401" s="8" t="s">
        <v>856</v>
      </c>
      <c r="B401" s="8" t="s">
        <v>857</v>
      </c>
      <c r="C401" s="9" t="s">
        <v>22</v>
      </c>
      <c r="D401" s="9" t="s">
        <v>22</v>
      </c>
      <c r="E401" s="9" t="s">
        <v>22</v>
      </c>
      <c r="F401" s="8" t="s">
        <v>23</v>
      </c>
      <c r="G401" s="10" t="s">
        <v>858</v>
      </c>
      <c r="H401" s="11" t="s">
        <v>22</v>
      </c>
      <c r="I401" s="11" t="s">
        <v>22</v>
      </c>
      <c r="J401" s="12" t="s">
        <v>22</v>
      </c>
      <c r="K401" s="13">
        <v>0</v>
      </c>
      <c r="L401" s="14" t="s">
        <v>22</v>
      </c>
      <c r="M401" s="14" t="s">
        <v>22</v>
      </c>
      <c r="N401" s="14" t="s">
        <v>22</v>
      </c>
      <c r="O401" s="14" t="s">
        <v>22</v>
      </c>
      <c r="P401" s="14" t="s">
        <v>22</v>
      </c>
      <c r="Q401" s="14" t="s">
        <v>22</v>
      </c>
      <c r="R401" s="14" t="s">
        <v>22</v>
      </c>
      <c r="S401" s="14" t="s">
        <v>22</v>
      </c>
    </row>
    <row r="402" spans="1:19">
      <c r="A402" s="8" t="s">
        <v>859</v>
      </c>
      <c r="B402" s="8" t="s">
        <v>860</v>
      </c>
      <c r="C402" s="9" t="s">
        <v>22</v>
      </c>
      <c r="D402" s="9" t="s">
        <v>22</v>
      </c>
      <c r="E402" s="9" t="s">
        <v>22</v>
      </c>
      <c r="F402" s="8" t="s">
        <v>23</v>
      </c>
      <c r="G402" s="10">
        <v>11559</v>
      </c>
      <c r="H402" s="11" t="s">
        <v>22</v>
      </c>
      <c r="I402" s="11" t="s">
        <v>22</v>
      </c>
      <c r="J402" s="12" t="s">
        <v>22</v>
      </c>
      <c r="K402" s="13">
        <v>0</v>
      </c>
      <c r="L402" s="14" t="s">
        <v>22</v>
      </c>
      <c r="M402" s="14" t="s">
        <v>22</v>
      </c>
      <c r="N402" s="14" t="s">
        <v>22</v>
      </c>
      <c r="O402" s="14" t="s">
        <v>22</v>
      </c>
      <c r="P402" s="14" t="s">
        <v>22</v>
      </c>
      <c r="Q402" s="14" t="s">
        <v>22</v>
      </c>
      <c r="R402" s="14" t="s">
        <v>22</v>
      </c>
      <c r="S402" s="14" t="s">
        <v>22</v>
      </c>
    </row>
    <row r="403" spans="1:19">
      <c r="A403" s="8" t="s">
        <v>861</v>
      </c>
      <c r="B403" s="8" t="s">
        <v>862</v>
      </c>
      <c r="C403" s="9" t="s">
        <v>22</v>
      </c>
      <c r="D403" s="9" t="s">
        <v>22</v>
      </c>
      <c r="E403" s="9" t="s">
        <v>22</v>
      </c>
      <c r="F403" s="8" t="s">
        <v>23</v>
      </c>
      <c r="G403" s="10">
        <v>3391</v>
      </c>
      <c r="H403" s="11" t="s">
        <v>22</v>
      </c>
      <c r="I403" s="11" t="s">
        <v>22</v>
      </c>
      <c r="J403" s="12" t="s">
        <v>22</v>
      </c>
      <c r="K403" s="13">
        <v>0</v>
      </c>
      <c r="L403" s="14" t="s">
        <v>22</v>
      </c>
      <c r="M403" s="14" t="s">
        <v>22</v>
      </c>
      <c r="N403" s="14" t="s">
        <v>22</v>
      </c>
      <c r="O403" s="14" t="s">
        <v>22</v>
      </c>
      <c r="P403" s="14" t="s">
        <v>22</v>
      </c>
      <c r="Q403" s="14" t="s">
        <v>22</v>
      </c>
      <c r="R403" s="14" t="s">
        <v>22</v>
      </c>
      <c r="S403" s="14" t="s">
        <v>22</v>
      </c>
    </row>
    <row r="404" spans="1:19" ht="25.5">
      <c r="A404" s="8" t="s">
        <v>863</v>
      </c>
      <c r="B404" s="8" t="s">
        <v>864</v>
      </c>
      <c r="C404" s="9" t="s">
        <v>22</v>
      </c>
      <c r="D404" s="9" t="s">
        <v>22</v>
      </c>
      <c r="E404" s="9" t="s">
        <v>22</v>
      </c>
      <c r="F404" s="8" t="s">
        <v>23</v>
      </c>
      <c r="G404" s="10" t="s">
        <v>865</v>
      </c>
      <c r="H404" s="11" t="s">
        <v>22</v>
      </c>
      <c r="I404" s="11" t="s">
        <v>22</v>
      </c>
      <c r="J404" s="12" t="s">
        <v>22</v>
      </c>
      <c r="K404" s="13">
        <v>0</v>
      </c>
      <c r="L404" s="14" t="s">
        <v>22</v>
      </c>
      <c r="M404" s="14" t="s">
        <v>22</v>
      </c>
      <c r="N404" s="14" t="s">
        <v>22</v>
      </c>
      <c r="O404" s="14" t="s">
        <v>22</v>
      </c>
      <c r="P404" s="14" t="s">
        <v>22</v>
      </c>
      <c r="Q404" s="14" t="s">
        <v>22</v>
      </c>
      <c r="R404" s="14" t="s">
        <v>22</v>
      </c>
      <c r="S404" s="14" t="s">
        <v>22</v>
      </c>
    </row>
    <row r="405" spans="1:19" ht="25.5">
      <c r="A405" s="8" t="s">
        <v>866</v>
      </c>
      <c r="B405" s="8" t="s">
        <v>867</v>
      </c>
      <c r="C405" s="9" t="s">
        <v>22</v>
      </c>
      <c r="D405" s="9" t="s">
        <v>22</v>
      </c>
      <c r="E405" s="9" t="s">
        <v>22</v>
      </c>
      <c r="F405" s="8" t="s">
        <v>23</v>
      </c>
      <c r="G405" s="10" t="s">
        <v>868</v>
      </c>
      <c r="H405" s="11" t="s">
        <v>22</v>
      </c>
      <c r="I405" s="11" t="s">
        <v>22</v>
      </c>
      <c r="J405" s="12" t="s">
        <v>22</v>
      </c>
      <c r="K405" s="13">
        <v>0</v>
      </c>
      <c r="L405" s="14" t="s">
        <v>22</v>
      </c>
      <c r="M405" s="14" t="s">
        <v>22</v>
      </c>
      <c r="N405" s="14" t="s">
        <v>22</v>
      </c>
      <c r="O405" s="14" t="s">
        <v>22</v>
      </c>
      <c r="P405" s="14" t="s">
        <v>22</v>
      </c>
      <c r="Q405" s="14" t="s">
        <v>22</v>
      </c>
      <c r="R405" s="14" t="s">
        <v>22</v>
      </c>
      <c r="S405" s="14" t="s">
        <v>22</v>
      </c>
    </row>
    <row r="406" spans="1:19" ht="25.5">
      <c r="A406" s="8" t="s">
        <v>869</v>
      </c>
      <c r="B406" s="8" t="s">
        <v>870</v>
      </c>
      <c r="C406" s="9" t="s">
        <v>22</v>
      </c>
      <c r="D406" s="9" t="s">
        <v>22</v>
      </c>
      <c r="E406" s="9" t="s">
        <v>22</v>
      </c>
      <c r="F406" s="8" t="s">
        <v>23</v>
      </c>
      <c r="G406" s="10">
        <v>5460</v>
      </c>
      <c r="H406" s="11" t="s">
        <v>22</v>
      </c>
      <c r="I406" s="11" t="s">
        <v>22</v>
      </c>
      <c r="J406" s="12" t="s">
        <v>22</v>
      </c>
      <c r="K406" s="13">
        <v>0</v>
      </c>
      <c r="L406" s="14" t="s">
        <v>22</v>
      </c>
      <c r="M406" s="14" t="s">
        <v>22</v>
      </c>
      <c r="N406" s="14" t="s">
        <v>22</v>
      </c>
      <c r="O406" s="14" t="s">
        <v>22</v>
      </c>
      <c r="P406" s="14" t="s">
        <v>22</v>
      </c>
      <c r="Q406" s="14" t="s">
        <v>22</v>
      </c>
      <c r="R406" s="14" t="s">
        <v>22</v>
      </c>
      <c r="S406" s="14" t="s">
        <v>22</v>
      </c>
    </row>
    <row r="407" spans="1:19" ht="25.5">
      <c r="A407" s="8" t="s">
        <v>871</v>
      </c>
      <c r="B407" s="8" t="s">
        <v>872</v>
      </c>
      <c r="C407" s="9" t="s">
        <v>22</v>
      </c>
      <c r="D407" s="9" t="s">
        <v>22</v>
      </c>
      <c r="E407" s="9" t="s">
        <v>22</v>
      </c>
      <c r="F407" s="8" t="s">
        <v>23</v>
      </c>
      <c r="G407" s="10">
        <v>5450</v>
      </c>
      <c r="H407" s="11" t="s">
        <v>22</v>
      </c>
      <c r="I407" s="11" t="s">
        <v>22</v>
      </c>
      <c r="J407" s="12" t="s">
        <v>22</v>
      </c>
      <c r="K407" s="13">
        <v>0</v>
      </c>
      <c r="L407" s="14" t="s">
        <v>22</v>
      </c>
      <c r="M407" s="14" t="s">
        <v>22</v>
      </c>
      <c r="N407" s="14" t="s">
        <v>22</v>
      </c>
      <c r="O407" s="14" t="s">
        <v>22</v>
      </c>
      <c r="P407" s="14" t="s">
        <v>22</v>
      </c>
      <c r="Q407" s="14" t="s">
        <v>22</v>
      </c>
      <c r="R407" s="14" t="s">
        <v>22</v>
      </c>
      <c r="S407" s="14" t="s">
        <v>22</v>
      </c>
    </row>
    <row r="408" spans="1:19">
      <c r="A408" s="8" t="s">
        <v>873</v>
      </c>
      <c r="B408" s="8" t="s">
        <v>874</v>
      </c>
      <c r="C408" s="9" t="s">
        <v>22</v>
      </c>
      <c r="D408" s="9" t="s">
        <v>22</v>
      </c>
      <c r="E408" s="9" t="s">
        <v>22</v>
      </c>
      <c r="F408" s="8" t="s">
        <v>23</v>
      </c>
      <c r="G408" s="10" t="s">
        <v>875</v>
      </c>
      <c r="H408" s="11" t="s">
        <v>22</v>
      </c>
      <c r="I408" s="11" t="s">
        <v>22</v>
      </c>
      <c r="J408" s="12" t="s">
        <v>22</v>
      </c>
      <c r="K408" s="13">
        <v>0</v>
      </c>
      <c r="L408" s="14" t="s">
        <v>22</v>
      </c>
      <c r="M408" s="14" t="s">
        <v>22</v>
      </c>
      <c r="N408" s="14" t="s">
        <v>22</v>
      </c>
      <c r="O408" s="14" t="s">
        <v>22</v>
      </c>
      <c r="P408" s="14" t="s">
        <v>22</v>
      </c>
      <c r="Q408" s="14" t="s">
        <v>22</v>
      </c>
      <c r="R408" s="14" t="s">
        <v>22</v>
      </c>
      <c r="S408" s="14" t="s">
        <v>22</v>
      </c>
    </row>
    <row r="409" spans="1:19">
      <c r="A409" s="8" t="s">
        <v>876</v>
      </c>
      <c r="B409" s="8" t="s">
        <v>877</v>
      </c>
      <c r="C409" s="9" t="s">
        <v>22</v>
      </c>
      <c r="D409" s="9" t="s">
        <v>22</v>
      </c>
      <c r="E409" s="9" t="s">
        <v>22</v>
      </c>
      <c r="F409" s="8" t="s">
        <v>23</v>
      </c>
      <c r="G409" s="10" t="s">
        <v>878</v>
      </c>
      <c r="H409" s="11" t="s">
        <v>22</v>
      </c>
      <c r="I409" s="11" t="s">
        <v>22</v>
      </c>
      <c r="J409" s="12" t="s">
        <v>22</v>
      </c>
      <c r="K409" s="13">
        <v>0</v>
      </c>
      <c r="L409" s="14" t="s">
        <v>22</v>
      </c>
      <c r="M409" s="14" t="s">
        <v>22</v>
      </c>
      <c r="N409" s="14" t="s">
        <v>22</v>
      </c>
      <c r="O409" s="14" t="s">
        <v>22</v>
      </c>
      <c r="P409" s="14" t="s">
        <v>22</v>
      </c>
      <c r="Q409" s="14" t="s">
        <v>22</v>
      </c>
      <c r="R409" s="14" t="s">
        <v>22</v>
      </c>
      <c r="S409" s="14" t="s">
        <v>22</v>
      </c>
    </row>
    <row r="410" spans="1:19">
      <c r="A410" s="8" t="s">
        <v>879</v>
      </c>
      <c r="B410" s="8" t="s">
        <v>880</v>
      </c>
      <c r="C410" s="9" t="s">
        <v>22</v>
      </c>
      <c r="D410" s="9" t="s">
        <v>22</v>
      </c>
      <c r="E410" s="9" t="s">
        <v>22</v>
      </c>
      <c r="F410" s="8" t="s">
        <v>881</v>
      </c>
      <c r="G410" s="10" t="s">
        <v>882</v>
      </c>
      <c r="H410" s="11" t="s">
        <v>22</v>
      </c>
      <c r="I410" s="11" t="s">
        <v>22</v>
      </c>
      <c r="J410" s="12" t="s">
        <v>22</v>
      </c>
      <c r="K410" s="13">
        <v>0</v>
      </c>
      <c r="L410" s="14" t="s">
        <v>22</v>
      </c>
      <c r="M410" s="14" t="s">
        <v>22</v>
      </c>
      <c r="N410" s="14" t="s">
        <v>22</v>
      </c>
      <c r="O410" s="14" t="s">
        <v>22</v>
      </c>
      <c r="P410" s="14" t="s">
        <v>22</v>
      </c>
      <c r="Q410" s="14" t="s">
        <v>22</v>
      </c>
      <c r="R410" s="14" t="s">
        <v>22</v>
      </c>
      <c r="S410" s="14" t="s">
        <v>22</v>
      </c>
    </row>
    <row r="411" spans="1:19">
      <c r="A411" s="8" t="s">
        <v>883</v>
      </c>
      <c r="B411" s="8" t="s">
        <v>884</v>
      </c>
      <c r="C411" s="9" t="s">
        <v>22</v>
      </c>
      <c r="D411" s="9" t="s">
        <v>22</v>
      </c>
      <c r="E411" s="9" t="s">
        <v>22</v>
      </c>
      <c r="F411" s="8" t="s">
        <v>23</v>
      </c>
      <c r="G411" s="10" t="s">
        <v>885</v>
      </c>
      <c r="H411" s="11" t="s">
        <v>22</v>
      </c>
      <c r="I411" s="11" t="s">
        <v>22</v>
      </c>
      <c r="J411" s="12" t="s">
        <v>22</v>
      </c>
      <c r="K411" s="13">
        <v>0</v>
      </c>
      <c r="L411" s="14" t="s">
        <v>22</v>
      </c>
      <c r="M411" s="14" t="s">
        <v>22</v>
      </c>
      <c r="N411" s="14" t="s">
        <v>22</v>
      </c>
      <c r="O411" s="14" t="s">
        <v>22</v>
      </c>
      <c r="P411" s="14" t="s">
        <v>22</v>
      </c>
      <c r="Q411" s="14" t="s">
        <v>22</v>
      </c>
      <c r="R411" s="14" t="s">
        <v>22</v>
      </c>
      <c r="S411" s="14" t="s">
        <v>22</v>
      </c>
    </row>
    <row r="412" spans="1:19">
      <c r="A412" s="8" t="s">
        <v>886</v>
      </c>
      <c r="B412" s="8" t="s">
        <v>887</v>
      </c>
      <c r="C412" s="9" t="s">
        <v>22</v>
      </c>
      <c r="D412" s="9" t="s">
        <v>22</v>
      </c>
      <c r="E412" s="9" t="s">
        <v>22</v>
      </c>
      <c r="F412" s="8" t="s">
        <v>23</v>
      </c>
      <c r="G412" s="10" t="s">
        <v>888</v>
      </c>
      <c r="H412" s="11" t="s">
        <v>22</v>
      </c>
      <c r="I412" s="11" t="s">
        <v>22</v>
      </c>
      <c r="J412" s="12" t="s">
        <v>22</v>
      </c>
      <c r="K412" s="13">
        <v>0</v>
      </c>
      <c r="L412" s="14" t="s">
        <v>22</v>
      </c>
      <c r="M412" s="14" t="s">
        <v>22</v>
      </c>
      <c r="N412" s="14" t="s">
        <v>22</v>
      </c>
      <c r="O412" s="14" t="s">
        <v>22</v>
      </c>
      <c r="P412" s="14" t="s">
        <v>22</v>
      </c>
      <c r="Q412" s="14" t="s">
        <v>22</v>
      </c>
      <c r="R412" s="14" t="s">
        <v>22</v>
      </c>
      <c r="S412" s="14" t="s">
        <v>22</v>
      </c>
    </row>
    <row r="413" spans="1:19" ht="25.5">
      <c r="A413" s="8" t="s">
        <v>889</v>
      </c>
      <c r="B413" s="8" t="s">
        <v>890</v>
      </c>
      <c r="C413" s="9" t="s">
        <v>22</v>
      </c>
      <c r="D413" s="9" t="s">
        <v>22</v>
      </c>
      <c r="E413" s="9" t="s">
        <v>22</v>
      </c>
      <c r="F413" s="8" t="s">
        <v>23</v>
      </c>
      <c r="G413" s="10" t="s">
        <v>891</v>
      </c>
      <c r="H413" s="11" t="s">
        <v>22</v>
      </c>
      <c r="I413" s="11" t="s">
        <v>22</v>
      </c>
      <c r="J413" s="12" t="s">
        <v>22</v>
      </c>
      <c r="K413" s="13">
        <v>0</v>
      </c>
      <c r="L413" s="14" t="s">
        <v>22</v>
      </c>
      <c r="M413" s="14" t="s">
        <v>22</v>
      </c>
      <c r="N413" s="14" t="s">
        <v>22</v>
      </c>
      <c r="O413" s="14" t="s">
        <v>22</v>
      </c>
      <c r="P413" s="14" t="s">
        <v>22</v>
      </c>
      <c r="Q413" s="14" t="s">
        <v>22</v>
      </c>
      <c r="R413" s="14" t="s">
        <v>22</v>
      </c>
      <c r="S413" s="14" t="s">
        <v>22</v>
      </c>
    </row>
    <row r="414" spans="1:19">
      <c r="A414" s="8" t="s">
        <v>892</v>
      </c>
      <c r="B414" s="8" t="s">
        <v>893</v>
      </c>
      <c r="C414" s="9" t="s">
        <v>22</v>
      </c>
      <c r="D414" s="9" t="s">
        <v>22</v>
      </c>
      <c r="E414" s="9" t="s">
        <v>22</v>
      </c>
      <c r="F414" s="8" t="s">
        <v>23</v>
      </c>
      <c r="G414" s="10">
        <v>443149</v>
      </c>
      <c r="H414" s="11" t="s">
        <v>22</v>
      </c>
      <c r="I414" s="11" t="s">
        <v>22</v>
      </c>
      <c r="J414" s="12" t="s">
        <v>22</v>
      </c>
      <c r="K414" s="13">
        <v>0</v>
      </c>
      <c r="L414" s="14" t="s">
        <v>22</v>
      </c>
      <c r="M414" s="14" t="s">
        <v>22</v>
      </c>
      <c r="N414" s="14" t="s">
        <v>22</v>
      </c>
      <c r="O414" s="14" t="s">
        <v>22</v>
      </c>
      <c r="P414" s="14" t="s">
        <v>22</v>
      </c>
      <c r="Q414" s="14" t="s">
        <v>22</v>
      </c>
      <c r="R414" s="14" t="s">
        <v>22</v>
      </c>
      <c r="S414" s="14" t="s">
        <v>22</v>
      </c>
    </row>
    <row r="415" spans="1:19">
      <c r="A415" s="8" t="s">
        <v>894</v>
      </c>
      <c r="B415" s="8" t="s">
        <v>895</v>
      </c>
      <c r="C415" s="9" t="s">
        <v>22</v>
      </c>
      <c r="D415" s="9" t="s">
        <v>22</v>
      </c>
      <c r="E415" s="9" t="s">
        <v>22</v>
      </c>
      <c r="F415" s="8" t="s">
        <v>23</v>
      </c>
      <c r="G415" s="10">
        <v>68113107335</v>
      </c>
      <c r="H415" s="11" t="s">
        <v>22</v>
      </c>
      <c r="I415" s="11" t="s">
        <v>22</v>
      </c>
      <c r="J415" s="12" t="s">
        <v>22</v>
      </c>
      <c r="K415" s="13">
        <v>0</v>
      </c>
      <c r="L415" s="14" t="s">
        <v>22</v>
      </c>
      <c r="M415" s="14" t="s">
        <v>22</v>
      </c>
      <c r="N415" s="14" t="s">
        <v>22</v>
      </c>
      <c r="O415" s="14" t="s">
        <v>22</v>
      </c>
      <c r="P415" s="14" t="s">
        <v>22</v>
      </c>
      <c r="Q415" s="14" t="s">
        <v>22</v>
      </c>
      <c r="R415" s="14" t="s">
        <v>22</v>
      </c>
      <c r="S415" s="14" t="s">
        <v>22</v>
      </c>
    </row>
    <row r="416" spans="1:19">
      <c r="A416" s="8" t="s">
        <v>896</v>
      </c>
      <c r="B416" s="8" t="s">
        <v>897</v>
      </c>
      <c r="C416" s="9" t="s">
        <v>22</v>
      </c>
      <c r="D416" s="9" t="s">
        <v>22</v>
      </c>
      <c r="E416" s="9" t="s">
        <v>22</v>
      </c>
      <c r="F416" s="8" t="s">
        <v>881</v>
      </c>
      <c r="G416" s="10" t="s">
        <v>898</v>
      </c>
      <c r="H416" s="11" t="s">
        <v>22</v>
      </c>
      <c r="I416" s="11" t="s">
        <v>22</v>
      </c>
      <c r="J416" s="12" t="s">
        <v>22</v>
      </c>
      <c r="K416" s="13" t="s">
        <v>899</v>
      </c>
      <c r="L416" s="14" t="s">
        <v>22</v>
      </c>
      <c r="M416" s="14" t="s">
        <v>22</v>
      </c>
      <c r="N416" s="14" t="s">
        <v>22</v>
      </c>
      <c r="O416" s="14" t="s">
        <v>22</v>
      </c>
      <c r="P416" s="14" t="s">
        <v>22</v>
      </c>
      <c r="Q416" s="14" t="s">
        <v>22</v>
      </c>
      <c r="R416" s="14" t="s">
        <v>22</v>
      </c>
      <c r="S416" s="14" t="s">
        <v>22</v>
      </c>
    </row>
    <row r="417" spans="1:19">
      <c r="A417" s="8" t="s">
        <v>900</v>
      </c>
      <c r="B417" s="8" t="s">
        <v>901</v>
      </c>
      <c r="C417" s="9" t="s">
        <v>22</v>
      </c>
      <c r="D417" s="9" t="s">
        <v>22</v>
      </c>
      <c r="E417" s="9" t="s">
        <v>22</v>
      </c>
      <c r="F417" s="8" t="s">
        <v>23</v>
      </c>
      <c r="G417" s="10">
        <v>0</v>
      </c>
      <c r="H417" s="11" t="s">
        <v>22</v>
      </c>
      <c r="I417" s="11" t="s">
        <v>22</v>
      </c>
      <c r="J417" s="12" t="s">
        <v>22</v>
      </c>
      <c r="K417" s="13">
        <v>0</v>
      </c>
      <c r="L417" s="14" t="s">
        <v>22</v>
      </c>
      <c r="M417" s="14" t="s">
        <v>22</v>
      </c>
      <c r="N417" s="14" t="s">
        <v>22</v>
      </c>
      <c r="O417" s="14" t="s">
        <v>22</v>
      </c>
      <c r="P417" s="14" t="s">
        <v>22</v>
      </c>
      <c r="Q417" s="14" t="s">
        <v>22</v>
      </c>
      <c r="R417" s="14" t="s">
        <v>22</v>
      </c>
      <c r="S417" s="14" t="s">
        <v>22</v>
      </c>
    </row>
    <row r="418" spans="1:19" ht="25.5">
      <c r="A418" s="8" t="s">
        <v>902</v>
      </c>
      <c r="B418" s="8" t="s">
        <v>903</v>
      </c>
      <c r="C418" s="9" t="s">
        <v>22</v>
      </c>
      <c r="D418" s="9" t="s">
        <v>22</v>
      </c>
      <c r="E418" s="9" t="s">
        <v>22</v>
      </c>
      <c r="F418" s="8" t="s">
        <v>23</v>
      </c>
      <c r="G418" s="10">
        <v>29812</v>
      </c>
      <c r="H418" s="11" t="s">
        <v>22</v>
      </c>
      <c r="I418" s="11" t="s">
        <v>22</v>
      </c>
      <c r="J418" s="12" t="s">
        <v>22</v>
      </c>
      <c r="K418" s="13">
        <v>0</v>
      </c>
      <c r="L418" s="14" t="s">
        <v>22</v>
      </c>
      <c r="M418" s="14" t="s">
        <v>22</v>
      </c>
      <c r="N418" s="14" t="s">
        <v>22</v>
      </c>
      <c r="O418" s="14" t="s">
        <v>22</v>
      </c>
      <c r="P418" s="14" t="s">
        <v>22</v>
      </c>
      <c r="Q418" s="14" t="s">
        <v>22</v>
      </c>
      <c r="R418" s="14" t="s">
        <v>22</v>
      </c>
      <c r="S418" s="14" t="s">
        <v>22</v>
      </c>
    </row>
    <row r="419" spans="1:19" ht="25.5">
      <c r="A419" s="8" t="s">
        <v>904</v>
      </c>
      <c r="B419" s="8" t="s">
        <v>905</v>
      </c>
      <c r="C419" s="9" t="s">
        <v>22</v>
      </c>
      <c r="D419" s="9" t="s">
        <v>22</v>
      </c>
      <c r="E419" s="9" t="s">
        <v>22</v>
      </c>
      <c r="F419" s="8" t="s">
        <v>23</v>
      </c>
      <c r="G419" s="10">
        <v>603002</v>
      </c>
      <c r="H419" s="11" t="s">
        <v>22</v>
      </c>
      <c r="I419" s="11" t="s">
        <v>22</v>
      </c>
      <c r="J419" s="12" t="s">
        <v>22</v>
      </c>
      <c r="K419" s="13">
        <v>603002</v>
      </c>
      <c r="L419" s="14" t="s">
        <v>22</v>
      </c>
      <c r="M419" s="14" t="s">
        <v>22</v>
      </c>
      <c r="N419" s="14" t="s">
        <v>22</v>
      </c>
      <c r="O419" s="14" t="s">
        <v>22</v>
      </c>
      <c r="P419" s="14" t="s">
        <v>22</v>
      </c>
      <c r="Q419" s="14" t="s">
        <v>22</v>
      </c>
      <c r="R419" s="14" t="s">
        <v>22</v>
      </c>
      <c r="S419" s="14" t="s">
        <v>22</v>
      </c>
    </row>
    <row r="420" spans="1:19" ht="25.5">
      <c r="A420" s="8" t="s">
        <v>906</v>
      </c>
      <c r="B420" s="8" t="s">
        <v>907</v>
      </c>
      <c r="C420" s="9" t="s">
        <v>22</v>
      </c>
      <c r="D420" s="9" t="s">
        <v>22</v>
      </c>
      <c r="E420" s="9" t="s">
        <v>22</v>
      </c>
      <c r="F420" s="8" t="s">
        <v>23</v>
      </c>
      <c r="G420" s="10" t="s">
        <v>908</v>
      </c>
      <c r="H420" s="11" t="s">
        <v>22</v>
      </c>
      <c r="I420" s="11" t="s">
        <v>22</v>
      </c>
      <c r="J420" s="12" t="s">
        <v>22</v>
      </c>
      <c r="K420" s="13" t="s">
        <v>908</v>
      </c>
      <c r="L420" s="14" t="s">
        <v>22</v>
      </c>
      <c r="M420" s="14" t="s">
        <v>22</v>
      </c>
      <c r="N420" s="14" t="s">
        <v>22</v>
      </c>
      <c r="O420" s="14" t="s">
        <v>22</v>
      </c>
      <c r="P420" s="14" t="s">
        <v>22</v>
      </c>
      <c r="Q420" s="14" t="s">
        <v>22</v>
      </c>
      <c r="R420" s="14" t="s">
        <v>22</v>
      </c>
      <c r="S420" s="14" t="s">
        <v>22</v>
      </c>
    </row>
    <row r="421" spans="1:19">
      <c r="A421" s="8" t="s">
        <v>909</v>
      </c>
      <c r="B421" s="8" t="s">
        <v>910</v>
      </c>
      <c r="C421" s="9" t="s">
        <v>22</v>
      </c>
      <c r="D421" s="9" t="s">
        <v>22</v>
      </c>
      <c r="E421" s="9" t="s">
        <v>22</v>
      </c>
      <c r="F421" s="8" t="s">
        <v>23</v>
      </c>
      <c r="G421" s="10" t="s">
        <v>911</v>
      </c>
      <c r="H421" s="11" t="s">
        <v>22</v>
      </c>
      <c r="I421" s="11" t="s">
        <v>22</v>
      </c>
      <c r="J421" s="12" t="s">
        <v>22</v>
      </c>
      <c r="K421" s="13">
        <v>0</v>
      </c>
      <c r="L421" s="14" t="s">
        <v>22</v>
      </c>
      <c r="M421" s="14" t="s">
        <v>22</v>
      </c>
      <c r="N421" s="14" t="s">
        <v>22</v>
      </c>
      <c r="O421" s="14" t="s">
        <v>22</v>
      </c>
      <c r="P421" s="14" t="s">
        <v>22</v>
      </c>
      <c r="Q421" s="14" t="s">
        <v>22</v>
      </c>
      <c r="R421" s="14" t="s">
        <v>22</v>
      </c>
      <c r="S421" s="14" t="s">
        <v>22</v>
      </c>
    </row>
    <row r="422" spans="1:19">
      <c r="A422" s="8" t="s">
        <v>912</v>
      </c>
      <c r="B422" s="8" t="s">
        <v>913</v>
      </c>
      <c r="C422" s="9" t="s">
        <v>22</v>
      </c>
      <c r="D422" s="9" t="s">
        <v>22</v>
      </c>
      <c r="E422" s="9" t="s">
        <v>22</v>
      </c>
      <c r="F422" s="8" t="s">
        <v>23</v>
      </c>
      <c r="G422" s="10" t="s">
        <v>914</v>
      </c>
      <c r="H422" s="11" t="s">
        <v>22</v>
      </c>
      <c r="I422" s="11" t="s">
        <v>22</v>
      </c>
      <c r="J422" s="12" t="s">
        <v>22</v>
      </c>
      <c r="K422" s="13">
        <v>0</v>
      </c>
      <c r="L422" s="14" t="s">
        <v>22</v>
      </c>
      <c r="M422" s="14" t="s">
        <v>22</v>
      </c>
      <c r="N422" s="14" t="s">
        <v>22</v>
      </c>
      <c r="O422" s="14" t="s">
        <v>22</v>
      </c>
      <c r="P422" s="14" t="s">
        <v>22</v>
      </c>
      <c r="Q422" s="14" t="s">
        <v>22</v>
      </c>
      <c r="R422" s="14" t="s">
        <v>22</v>
      </c>
      <c r="S422" s="14" t="s">
        <v>22</v>
      </c>
    </row>
    <row r="423" spans="1:19">
      <c r="A423" s="8" t="s">
        <v>915</v>
      </c>
      <c r="B423" s="8" t="s">
        <v>916</v>
      </c>
      <c r="C423" s="9" t="s">
        <v>22</v>
      </c>
      <c r="D423" s="9" t="s">
        <v>22</v>
      </c>
      <c r="E423" s="9" t="s">
        <v>22</v>
      </c>
      <c r="F423" s="8" t="s">
        <v>23</v>
      </c>
      <c r="G423" s="10" t="s">
        <v>917</v>
      </c>
      <c r="H423" s="11" t="s">
        <v>22</v>
      </c>
      <c r="I423" s="11" t="s">
        <v>22</v>
      </c>
      <c r="J423" s="12" t="s">
        <v>22</v>
      </c>
      <c r="K423" s="13">
        <v>0</v>
      </c>
      <c r="L423" s="14" t="s">
        <v>22</v>
      </c>
      <c r="M423" s="14" t="s">
        <v>22</v>
      </c>
      <c r="N423" s="14" t="s">
        <v>22</v>
      </c>
      <c r="O423" s="14" t="s">
        <v>22</v>
      </c>
      <c r="P423" s="14" t="s">
        <v>22</v>
      </c>
      <c r="Q423" s="14" t="s">
        <v>22</v>
      </c>
      <c r="R423" s="14" t="s">
        <v>22</v>
      </c>
      <c r="S423" s="14" t="s">
        <v>22</v>
      </c>
    </row>
    <row r="424" spans="1:19" ht="25.5">
      <c r="A424" s="8" t="s">
        <v>918</v>
      </c>
      <c r="B424" s="8" t="s">
        <v>919</v>
      </c>
      <c r="C424" s="9" t="s">
        <v>22</v>
      </c>
      <c r="D424" s="9" t="s">
        <v>22</v>
      </c>
      <c r="E424" s="9" t="s">
        <v>22</v>
      </c>
      <c r="F424" s="8" t="s">
        <v>23</v>
      </c>
      <c r="G424" s="10">
        <v>0</v>
      </c>
      <c r="H424" s="11" t="s">
        <v>22</v>
      </c>
      <c r="I424" s="11" t="s">
        <v>22</v>
      </c>
      <c r="J424" s="12" t="s">
        <v>22</v>
      </c>
      <c r="K424" s="13">
        <v>0</v>
      </c>
      <c r="L424" s="14" t="s">
        <v>22</v>
      </c>
      <c r="M424" s="14" t="s">
        <v>22</v>
      </c>
      <c r="N424" s="14" t="s">
        <v>22</v>
      </c>
      <c r="O424" s="14" t="s">
        <v>22</v>
      </c>
      <c r="P424" s="14" t="s">
        <v>22</v>
      </c>
      <c r="Q424" s="14" t="s">
        <v>22</v>
      </c>
      <c r="R424" s="14" t="s">
        <v>22</v>
      </c>
      <c r="S424" s="14" t="s">
        <v>22</v>
      </c>
    </row>
    <row r="425" spans="1:19">
      <c r="A425" s="8" t="s">
        <v>920</v>
      </c>
      <c r="B425" s="8" t="s">
        <v>921</v>
      </c>
      <c r="C425" s="9" t="s">
        <v>22</v>
      </c>
      <c r="D425" s="9" t="s">
        <v>22</v>
      </c>
      <c r="E425" s="9" t="s">
        <v>22</v>
      </c>
      <c r="F425" s="8" t="s">
        <v>23</v>
      </c>
      <c r="G425" s="10" t="s">
        <v>922</v>
      </c>
      <c r="H425" s="11" t="s">
        <v>22</v>
      </c>
      <c r="I425" s="11" t="s">
        <v>22</v>
      </c>
      <c r="J425" s="12" t="s">
        <v>22</v>
      </c>
      <c r="K425" s="13">
        <v>0</v>
      </c>
      <c r="L425" s="14" t="s">
        <v>22</v>
      </c>
      <c r="M425" s="14" t="s">
        <v>22</v>
      </c>
      <c r="N425" s="14" t="s">
        <v>22</v>
      </c>
      <c r="O425" s="14" t="s">
        <v>22</v>
      </c>
      <c r="P425" s="14" t="s">
        <v>22</v>
      </c>
      <c r="Q425" s="14" t="s">
        <v>22</v>
      </c>
      <c r="R425" s="14" t="s">
        <v>22</v>
      </c>
      <c r="S425" s="14" t="s">
        <v>22</v>
      </c>
    </row>
    <row r="426" spans="1:19">
      <c r="A426" s="8" t="s">
        <v>923</v>
      </c>
      <c r="B426" s="8" t="s">
        <v>924</v>
      </c>
      <c r="C426" s="9" t="s">
        <v>22</v>
      </c>
      <c r="D426" s="9" t="s">
        <v>22</v>
      </c>
      <c r="E426" s="9" t="s">
        <v>22</v>
      </c>
      <c r="F426" s="8" t="s">
        <v>23</v>
      </c>
      <c r="G426" s="10" t="s">
        <v>925</v>
      </c>
      <c r="H426" s="11" t="s">
        <v>22</v>
      </c>
      <c r="I426" s="11" t="s">
        <v>22</v>
      </c>
      <c r="J426" s="12" t="s">
        <v>22</v>
      </c>
      <c r="K426" s="13">
        <v>0</v>
      </c>
      <c r="L426" s="14" t="s">
        <v>22</v>
      </c>
      <c r="M426" s="14" t="s">
        <v>22</v>
      </c>
      <c r="N426" s="14" t="s">
        <v>22</v>
      </c>
      <c r="O426" s="14" t="s">
        <v>22</v>
      </c>
      <c r="P426" s="14" t="s">
        <v>22</v>
      </c>
      <c r="Q426" s="14" t="s">
        <v>22</v>
      </c>
      <c r="R426" s="14" t="s">
        <v>22</v>
      </c>
      <c r="S426" s="14" t="s">
        <v>22</v>
      </c>
    </row>
    <row r="427" spans="1:19">
      <c r="A427" s="8" t="s">
        <v>926</v>
      </c>
      <c r="B427" s="8" t="s">
        <v>927</v>
      </c>
      <c r="C427" s="9" t="s">
        <v>22</v>
      </c>
      <c r="D427" s="9" t="s">
        <v>22</v>
      </c>
      <c r="E427" s="9" t="s">
        <v>22</v>
      </c>
      <c r="F427" s="8" t="s">
        <v>23</v>
      </c>
      <c r="G427" s="10" t="s">
        <v>928</v>
      </c>
      <c r="H427" s="11" t="s">
        <v>22</v>
      </c>
      <c r="I427" s="11" t="s">
        <v>22</v>
      </c>
      <c r="J427" s="12" t="s">
        <v>22</v>
      </c>
      <c r="K427" s="13">
        <v>0</v>
      </c>
      <c r="L427" s="14" t="s">
        <v>22</v>
      </c>
      <c r="M427" s="14" t="s">
        <v>22</v>
      </c>
      <c r="N427" s="14" t="s">
        <v>22</v>
      </c>
      <c r="O427" s="14" t="s">
        <v>22</v>
      </c>
      <c r="P427" s="14" t="s">
        <v>22</v>
      </c>
      <c r="Q427" s="14" t="s">
        <v>22</v>
      </c>
      <c r="R427" s="14" t="s">
        <v>22</v>
      </c>
      <c r="S427" s="14" t="s">
        <v>22</v>
      </c>
    </row>
    <row r="428" spans="1:19">
      <c r="A428" s="8" t="s">
        <v>929</v>
      </c>
      <c r="B428" s="8" t="s">
        <v>930</v>
      </c>
      <c r="C428" s="9" t="s">
        <v>22</v>
      </c>
      <c r="D428" s="9" t="s">
        <v>22</v>
      </c>
      <c r="E428" s="9" t="s">
        <v>22</v>
      </c>
      <c r="F428" s="8" t="s">
        <v>23</v>
      </c>
      <c r="G428" s="10" t="s">
        <v>931</v>
      </c>
      <c r="H428" s="11" t="s">
        <v>22</v>
      </c>
      <c r="I428" s="11" t="s">
        <v>22</v>
      </c>
      <c r="J428" s="12" t="s">
        <v>22</v>
      </c>
      <c r="K428" s="13">
        <v>0</v>
      </c>
      <c r="L428" s="14" t="s">
        <v>22</v>
      </c>
      <c r="M428" s="14" t="s">
        <v>22</v>
      </c>
      <c r="N428" s="14" t="s">
        <v>22</v>
      </c>
      <c r="O428" s="14" t="s">
        <v>22</v>
      </c>
      <c r="P428" s="14" t="s">
        <v>22</v>
      </c>
      <c r="Q428" s="14" t="s">
        <v>22</v>
      </c>
      <c r="R428" s="14" t="s">
        <v>22</v>
      </c>
      <c r="S428" s="14" t="s">
        <v>22</v>
      </c>
    </row>
    <row r="429" spans="1:19">
      <c r="A429" s="8" t="s">
        <v>932</v>
      </c>
      <c r="B429" s="8" t="s">
        <v>933</v>
      </c>
      <c r="C429" s="9" t="s">
        <v>22</v>
      </c>
      <c r="D429" s="9" t="s">
        <v>22</v>
      </c>
      <c r="E429" s="9" t="s">
        <v>22</v>
      </c>
      <c r="F429" s="8" t="s">
        <v>23</v>
      </c>
      <c r="G429" s="10">
        <v>0</v>
      </c>
      <c r="H429" s="11" t="s">
        <v>22</v>
      </c>
      <c r="I429" s="11" t="s">
        <v>22</v>
      </c>
      <c r="J429" s="12" t="s">
        <v>22</v>
      </c>
      <c r="K429" s="13">
        <v>0</v>
      </c>
      <c r="L429" s="14" t="s">
        <v>22</v>
      </c>
      <c r="M429" s="14" t="s">
        <v>22</v>
      </c>
      <c r="N429" s="14" t="s">
        <v>22</v>
      </c>
      <c r="O429" s="14" t="s">
        <v>22</v>
      </c>
      <c r="P429" s="14" t="s">
        <v>22</v>
      </c>
      <c r="Q429" s="14" t="s">
        <v>22</v>
      </c>
      <c r="R429" s="14" t="s">
        <v>22</v>
      </c>
      <c r="S429" s="14" t="s">
        <v>22</v>
      </c>
    </row>
    <row r="430" spans="1:19">
      <c r="A430" s="8" t="s">
        <v>934</v>
      </c>
      <c r="B430" s="8" t="s">
        <v>935</v>
      </c>
      <c r="C430" s="9">
        <v>0</v>
      </c>
      <c r="D430" s="9">
        <v>0</v>
      </c>
      <c r="E430" s="9">
        <v>0</v>
      </c>
      <c r="F430" s="8" t="s">
        <v>23</v>
      </c>
      <c r="G430" s="10" t="s">
        <v>936</v>
      </c>
      <c r="H430" s="11" t="s">
        <v>22</v>
      </c>
      <c r="I430" s="11" t="s">
        <v>22</v>
      </c>
      <c r="J430" s="12" t="s">
        <v>22</v>
      </c>
      <c r="K430" s="13" t="s">
        <v>937</v>
      </c>
      <c r="L430" s="14" t="s">
        <v>22</v>
      </c>
      <c r="M430" s="14" t="s">
        <v>22</v>
      </c>
      <c r="N430" s="14" t="s">
        <v>22</v>
      </c>
      <c r="O430" s="14" t="s">
        <v>22</v>
      </c>
      <c r="P430" s="14" t="s">
        <v>22</v>
      </c>
      <c r="Q430" s="14" t="s">
        <v>22</v>
      </c>
      <c r="R430" s="14" t="s">
        <v>22</v>
      </c>
      <c r="S430" s="14" t="s">
        <v>22</v>
      </c>
    </row>
    <row r="431" spans="1:19">
      <c r="A431" s="8" t="s">
        <v>938</v>
      </c>
      <c r="B431" s="8" t="s">
        <v>939</v>
      </c>
      <c r="C431" s="9">
        <v>0</v>
      </c>
      <c r="D431" s="9" t="s">
        <v>389</v>
      </c>
      <c r="E431" s="9">
        <v>0</v>
      </c>
      <c r="F431" s="8" t="s">
        <v>23</v>
      </c>
      <c r="G431" s="10" t="s">
        <v>940</v>
      </c>
      <c r="H431" s="11" t="s">
        <v>22</v>
      </c>
      <c r="I431" s="11" t="s">
        <v>22</v>
      </c>
      <c r="J431" s="12" t="s">
        <v>22</v>
      </c>
      <c r="K431" s="13" t="s">
        <v>941</v>
      </c>
      <c r="L431" s="14" t="s">
        <v>22</v>
      </c>
      <c r="M431" s="14" t="s">
        <v>22</v>
      </c>
      <c r="N431" s="14" t="s">
        <v>22</v>
      </c>
      <c r="O431" s="14" t="s">
        <v>22</v>
      </c>
      <c r="P431" s="14" t="s">
        <v>22</v>
      </c>
      <c r="Q431" s="14" t="s">
        <v>22</v>
      </c>
      <c r="R431" s="14" t="s">
        <v>22</v>
      </c>
      <c r="S431" s="14" t="s">
        <v>22</v>
      </c>
    </row>
    <row r="432" spans="1:19">
      <c r="A432" s="8" t="s">
        <v>942</v>
      </c>
      <c r="B432" s="8" t="s">
        <v>943</v>
      </c>
      <c r="C432" s="9" t="s">
        <v>22</v>
      </c>
      <c r="D432" s="9" t="s">
        <v>22</v>
      </c>
      <c r="E432" s="9" t="s">
        <v>22</v>
      </c>
      <c r="F432" s="8" t="s">
        <v>23</v>
      </c>
      <c r="G432" s="10" t="s">
        <v>917</v>
      </c>
      <c r="H432" s="11" t="s">
        <v>22</v>
      </c>
      <c r="I432" s="11" t="s">
        <v>22</v>
      </c>
      <c r="J432" s="12" t="s">
        <v>22</v>
      </c>
      <c r="K432" s="13">
        <v>0</v>
      </c>
      <c r="L432" s="14" t="s">
        <v>22</v>
      </c>
      <c r="M432" s="14" t="s">
        <v>22</v>
      </c>
      <c r="N432" s="14" t="s">
        <v>22</v>
      </c>
      <c r="O432" s="14" t="s">
        <v>22</v>
      </c>
      <c r="P432" s="14" t="s">
        <v>22</v>
      </c>
      <c r="Q432" s="14" t="s">
        <v>22</v>
      </c>
      <c r="R432" s="14" t="s">
        <v>22</v>
      </c>
      <c r="S432" s="14" t="s">
        <v>22</v>
      </c>
    </row>
    <row r="433" spans="1:19">
      <c r="A433" s="8" t="s">
        <v>944</v>
      </c>
      <c r="B433" s="8" t="s">
        <v>945</v>
      </c>
      <c r="C433" s="9" t="s">
        <v>22</v>
      </c>
      <c r="D433" s="9" t="s">
        <v>22</v>
      </c>
      <c r="E433" s="9" t="s">
        <v>22</v>
      </c>
      <c r="F433" s="8" t="s">
        <v>23</v>
      </c>
      <c r="G433" s="10" t="s">
        <v>946</v>
      </c>
      <c r="H433" s="11" t="s">
        <v>22</v>
      </c>
      <c r="I433" s="11" t="s">
        <v>22</v>
      </c>
      <c r="J433" s="12" t="s">
        <v>22</v>
      </c>
      <c r="K433" s="13">
        <v>0</v>
      </c>
      <c r="L433" s="14" t="s">
        <v>22</v>
      </c>
      <c r="M433" s="14" t="s">
        <v>22</v>
      </c>
      <c r="N433" s="14" t="s">
        <v>22</v>
      </c>
      <c r="O433" s="14" t="s">
        <v>22</v>
      </c>
      <c r="P433" s="14" t="s">
        <v>22</v>
      </c>
      <c r="Q433" s="14" t="s">
        <v>22</v>
      </c>
      <c r="R433" s="14" t="s">
        <v>22</v>
      </c>
      <c r="S433" s="14" t="s">
        <v>22</v>
      </c>
    </row>
    <row r="434" spans="1:19">
      <c r="A434" s="8" t="s">
        <v>947</v>
      </c>
      <c r="B434" s="8" t="s">
        <v>948</v>
      </c>
      <c r="C434" s="9" t="s">
        <v>22</v>
      </c>
      <c r="D434" s="9" t="s">
        <v>22</v>
      </c>
      <c r="E434" s="9" t="s">
        <v>22</v>
      </c>
      <c r="F434" s="8" t="s">
        <v>23</v>
      </c>
      <c r="G434" s="10">
        <v>0</v>
      </c>
      <c r="H434" s="11" t="s">
        <v>22</v>
      </c>
      <c r="I434" s="11" t="s">
        <v>22</v>
      </c>
      <c r="J434" s="12" t="s">
        <v>22</v>
      </c>
      <c r="K434" s="13">
        <v>0</v>
      </c>
      <c r="L434" s="14" t="s">
        <v>22</v>
      </c>
      <c r="M434" s="14" t="s">
        <v>22</v>
      </c>
      <c r="N434" s="14" t="s">
        <v>22</v>
      </c>
      <c r="O434" s="14" t="s">
        <v>22</v>
      </c>
      <c r="P434" s="14" t="s">
        <v>22</v>
      </c>
      <c r="Q434" s="14" t="s">
        <v>22</v>
      </c>
      <c r="R434" s="14" t="s">
        <v>22</v>
      </c>
      <c r="S434" s="14" t="s">
        <v>22</v>
      </c>
    </row>
    <row r="435" spans="1:19">
      <c r="A435" s="8" t="s">
        <v>949</v>
      </c>
      <c r="B435" s="8" t="s">
        <v>950</v>
      </c>
      <c r="C435" s="9" t="s">
        <v>22</v>
      </c>
      <c r="D435" s="9" t="s">
        <v>22</v>
      </c>
      <c r="E435" s="9" t="s">
        <v>22</v>
      </c>
      <c r="F435" s="8" t="s">
        <v>23</v>
      </c>
      <c r="G435" s="10">
        <v>0</v>
      </c>
      <c r="H435" s="11" t="s">
        <v>22</v>
      </c>
      <c r="I435" s="11" t="s">
        <v>22</v>
      </c>
      <c r="J435" s="12" t="s">
        <v>22</v>
      </c>
      <c r="K435" s="13">
        <v>0</v>
      </c>
      <c r="L435" s="14" t="s">
        <v>22</v>
      </c>
      <c r="M435" s="14" t="s">
        <v>22</v>
      </c>
      <c r="N435" s="14" t="s">
        <v>22</v>
      </c>
      <c r="O435" s="14" t="s">
        <v>22</v>
      </c>
      <c r="P435" s="14" t="s">
        <v>22</v>
      </c>
      <c r="Q435" s="14" t="s">
        <v>22</v>
      </c>
      <c r="R435" s="14" t="s">
        <v>22</v>
      </c>
      <c r="S435" s="14" t="s">
        <v>22</v>
      </c>
    </row>
    <row r="436" spans="1:19">
      <c r="A436" s="8" t="s">
        <v>951</v>
      </c>
      <c r="B436" s="8" t="s">
        <v>952</v>
      </c>
      <c r="C436" s="9" t="s">
        <v>22</v>
      </c>
      <c r="D436" s="9" t="s">
        <v>22</v>
      </c>
      <c r="E436" s="9" t="s">
        <v>22</v>
      </c>
      <c r="F436" s="8" t="s">
        <v>23</v>
      </c>
      <c r="G436" s="10">
        <v>0</v>
      </c>
      <c r="H436" s="11" t="s">
        <v>22</v>
      </c>
      <c r="I436" s="11" t="s">
        <v>22</v>
      </c>
      <c r="J436" s="12" t="s">
        <v>22</v>
      </c>
      <c r="K436" s="13">
        <v>0</v>
      </c>
      <c r="L436" s="14" t="s">
        <v>22</v>
      </c>
      <c r="M436" s="14" t="s">
        <v>22</v>
      </c>
      <c r="N436" s="14" t="s">
        <v>22</v>
      </c>
      <c r="O436" s="14" t="s">
        <v>22</v>
      </c>
      <c r="P436" s="14" t="s">
        <v>22</v>
      </c>
      <c r="Q436" s="14" t="s">
        <v>22</v>
      </c>
      <c r="R436" s="14" t="s">
        <v>22</v>
      </c>
      <c r="S436" s="14" t="s">
        <v>22</v>
      </c>
    </row>
    <row r="437" spans="1:19">
      <c r="A437" s="8" t="s">
        <v>953</v>
      </c>
      <c r="B437" s="8" t="s">
        <v>954</v>
      </c>
      <c r="C437" s="9" t="s">
        <v>22</v>
      </c>
      <c r="D437" s="9" t="s">
        <v>22</v>
      </c>
      <c r="E437" s="9" t="s">
        <v>22</v>
      </c>
      <c r="F437" s="8" t="s">
        <v>23</v>
      </c>
      <c r="G437" s="10" t="s">
        <v>917</v>
      </c>
      <c r="H437" s="11" t="s">
        <v>22</v>
      </c>
      <c r="I437" s="11" t="s">
        <v>22</v>
      </c>
      <c r="J437" s="12" t="s">
        <v>22</v>
      </c>
      <c r="K437" s="13">
        <v>0</v>
      </c>
      <c r="L437" s="14" t="s">
        <v>22</v>
      </c>
      <c r="M437" s="14" t="s">
        <v>22</v>
      </c>
      <c r="N437" s="14" t="s">
        <v>22</v>
      </c>
      <c r="O437" s="14" t="s">
        <v>22</v>
      </c>
      <c r="P437" s="14" t="s">
        <v>22</v>
      </c>
      <c r="Q437" s="14" t="s">
        <v>22</v>
      </c>
      <c r="R437" s="14" t="s">
        <v>22</v>
      </c>
      <c r="S437" s="14" t="s">
        <v>22</v>
      </c>
    </row>
    <row r="438" spans="1:19">
      <c r="A438" s="8" t="s">
        <v>955</v>
      </c>
      <c r="B438" s="8" t="s">
        <v>956</v>
      </c>
      <c r="C438" s="9" t="s">
        <v>22</v>
      </c>
      <c r="D438" s="9" t="s">
        <v>22</v>
      </c>
      <c r="E438" s="9" t="s">
        <v>22</v>
      </c>
      <c r="F438" s="8" t="s">
        <v>23</v>
      </c>
      <c r="G438" s="10" t="s">
        <v>957</v>
      </c>
      <c r="H438" s="11" t="s">
        <v>22</v>
      </c>
      <c r="I438" s="11" t="s">
        <v>22</v>
      </c>
      <c r="J438" s="12" t="s">
        <v>22</v>
      </c>
      <c r="K438" s="13">
        <v>0</v>
      </c>
      <c r="L438" s="14" t="s">
        <v>22</v>
      </c>
      <c r="M438" s="14" t="s">
        <v>22</v>
      </c>
      <c r="N438" s="14" t="s">
        <v>22</v>
      </c>
      <c r="O438" s="14" t="s">
        <v>22</v>
      </c>
      <c r="P438" s="14" t="s">
        <v>22</v>
      </c>
      <c r="Q438" s="14" t="s">
        <v>22</v>
      </c>
      <c r="R438" s="14" t="s">
        <v>22</v>
      </c>
      <c r="S438" s="14" t="s">
        <v>22</v>
      </c>
    </row>
    <row r="439" spans="1:19">
      <c r="A439" s="8" t="s">
        <v>958</v>
      </c>
      <c r="B439" s="8" t="s">
        <v>959</v>
      </c>
      <c r="C439" s="9">
        <v>0</v>
      </c>
      <c r="D439" s="9">
        <v>0</v>
      </c>
      <c r="E439" s="9">
        <v>0</v>
      </c>
      <c r="F439" s="8" t="s">
        <v>23</v>
      </c>
      <c r="G439" s="10" t="s">
        <v>960</v>
      </c>
      <c r="H439" s="11" t="s">
        <v>776</v>
      </c>
      <c r="I439" s="11"/>
      <c r="J439" s="12">
        <v>0</v>
      </c>
      <c r="K439" s="13">
        <v>0</v>
      </c>
      <c r="L439" s="14" t="s">
        <v>961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</row>
    <row r="440" spans="1:19">
      <c r="A440" s="8" t="s">
        <v>962</v>
      </c>
      <c r="B440" s="8" t="s">
        <v>963</v>
      </c>
      <c r="C440" s="9" t="s">
        <v>389</v>
      </c>
      <c r="D440" s="9" t="s">
        <v>22</v>
      </c>
      <c r="E440" s="9" t="s">
        <v>22</v>
      </c>
      <c r="F440" s="8" t="s">
        <v>23</v>
      </c>
      <c r="G440" s="10" t="s">
        <v>964</v>
      </c>
      <c r="H440" s="11" t="s">
        <v>22</v>
      </c>
      <c r="I440" s="11" t="s">
        <v>22</v>
      </c>
      <c r="J440" s="12" t="s">
        <v>22</v>
      </c>
      <c r="K440" s="13">
        <v>0</v>
      </c>
      <c r="L440" s="14" t="s">
        <v>22</v>
      </c>
      <c r="M440" s="14" t="s">
        <v>22</v>
      </c>
      <c r="N440" s="14" t="s">
        <v>22</v>
      </c>
      <c r="O440" s="14" t="s">
        <v>22</v>
      </c>
      <c r="P440" s="14" t="s">
        <v>22</v>
      </c>
      <c r="Q440" s="14" t="s">
        <v>22</v>
      </c>
      <c r="R440" s="14" t="s">
        <v>22</v>
      </c>
      <c r="S440" s="14" t="s">
        <v>22</v>
      </c>
    </row>
    <row r="441" spans="1:19">
      <c r="A441" s="8" t="s">
        <v>965</v>
      </c>
      <c r="B441" s="8" t="s">
        <v>966</v>
      </c>
      <c r="C441" s="9" t="s">
        <v>22</v>
      </c>
      <c r="D441" s="9" t="s">
        <v>22</v>
      </c>
      <c r="E441" s="9" t="s">
        <v>22</v>
      </c>
      <c r="F441" s="8" t="s">
        <v>23</v>
      </c>
      <c r="G441" s="10" t="s">
        <v>967</v>
      </c>
      <c r="H441" s="11" t="s">
        <v>22</v>
      </c>
      <c r="I441" s="11" t="s">
        <v>22</v>
      </c>
      <c r="J441" s="12" t="s">
        <v>22</v>
      </c>
      <c r="K441" s="13">
        <v>0</v>
      </c>
      <c r="L441" s="14" t="s">
        <v>22</v>
      </c>
      <c r="M441" s="14" t="s">
        <v>22</v>
      </c>
      <c r="N441" s="14" t="s">
        <v>22</v>
      </c>
      <c r="O441" s="14" t="s">
        <v>22</v>
      </c>
      <c r="P441" s="14" t="s">
        <v>22</v>
      </c>
      <c r="Q441" s="14" t="s">
        <v>22</v>
      </c>
      <c r="R441" s="14" t="s">
        <v>22</v>
      </c>
      <c r="S441" s="14" t="s">
        <v>22</v>
      </c>
    </row>
    <row r="442" spans="1:19">
      <c r="A442" s="8" t="s">
        <v>968</v>
      </c>
      <c r="B442" s="8" t="s">
        <v>969</v>
      </c>
      <c r="C442" s="9" t="s">
        <v>22</v>
      </c>
      <c r="D442" s="9" t="s">
        <v>22</v>
      </c>
      <c r="E442" s="9" t="s">
        <v>22</v>
      </c>
      <c r="F442" s="8" t="s">
        <v>23</v>
      </c>
      <c r="G442" s="10">
        <v>0</v>
      </c>
      <c r="H442" s="11" t="s">
        <v>22</v>
      </c>
      <c r="I442" s="11" t="s">
        <v>22</v>
      </c>
      <c r="J442" s="12" t="s">
        <v>22</v>
      </c>
      <c r="K442" s="13">
        <v>0</v>
      </c>
      <c r="L442" s="14" t="s">
        <v>22</v>
      </c>
      <c r="M442" s="14" t="s">
        <v>22</v>
      </c>
      <c r="N442" s="14" t="s">
        <v>22</v>
      </c>
      <c r="O442" s="14" t="s">
        <v>22</v>
      </c>
      <c r="P442" s="14" t="s">
        <v>22</v>
      </c>
      <c r="Q442" s="14" t="s">
        <v>22</v>
      </c>
      <c r="R442" s="14" t="s">
        <v>22</v>
      </c>
      <c r="S442" s="14" t="s">
        <v>22</v>
      </c>
    </row>
    <row r="443" spans="1:19">
      <c r="A443" s="8" t="s">
        <v>970</v>
      </c>
      <c r="B443" s="8" t="s">
        <v>971</v>
      </c>
      <c r="C443" s="9" t="s">
        <v>22</v>
      </c>
      <c r="D443" s="9" t="s">
        <v>22</v>
      </c>
      <c r="E443" s="9" t="s">
        <v>22</v>
      </c>
      <c r="F443" s="8" t="s">
        <v>23</v>
      </c>
      <c r="G443" s="10">
        <v>0</v>
      </c>
      <c r="H443" s="11" t="s">
        <v>22</v>
      </c>
      <c r="I443" s="11" t="s">
        <v>22</v>
      </c>
      <c r="J443" s="12" t="s">
        <v>22</v>
      </c>
      <c r="K443" s="13">
        <v>0</v>
      </c>
      <c r="L443" s="14" t="s">
        <v>22</v>
      </c>
      <c r="M443" s="14" t="s">
        <v>22</v>
      </c>
      <c r="N443" s="14" t="s">
        <v>22</v>
      </c>
      <c r="O443" s="14" t="s">
        <v>22</v>
      </c>
      <c r="P443" s="14" t="s">
        <v>22</v>
      </c>
      <c r="Q443" s="14" t="s">
        <v>22</v>
      </c>
      <c r="R443" s="14" t="s">
        <v>22</v>
      </c>
      <c r="S443" s="14" t="s">
        <v>22</v>
      </c>
    </row>
    <row r="444" spans="1:19">
      <c r="A444" s="8" t="s">
        <v>972</v>
      </c>
      <c r="B444" s="8" t="s">
        <v>973</v>
      </c>
      <c r="C444" s="9" t="s">
        <v>22</v>
      </c>
      <c r="D444" s="9" t="s">
        <v>22</v>
      </c>
      <c r="E444" s="9" t="s">
        <v>22</v>
      </c>
      <c r="F444" s="8" t="s">
        <v>23</v>
      </c>
      <c r="G444" s="10" t="s">
        <v>937</v>
      </c>
      <c r="H444" s="11" t="s">
        <v>22</v>
      </c>
      <c r="I444" s="11" t="s">
        <v>22</v>
      </c>
      <c r="J444" s="12" t="s">
        <v>22</v>
      </c>
      <c r="K444" s="13">
        <v>0</v>
      </c>
      <c r="L444" s="14" t="s">
        <v>22</v>
      </c>
      <c r="M444" s="14" t="s">
        <v>22</v>
      </c>
      <c r="N444" s="14" t="s">
        <v>22</v>
      </c>
      <c r="O444" s="14" t="s">
        <v>22</v>
      </c>
      <c r="P444" s="14" t="s">
        <v>22</v>
      </c>
      <c r="Q444" s="14" t="s">
        <v>22</v>
      </c>
      <c r="R444" s="14" t="s">
        <v>22</v>
      </c>
      <c r="S444" s="14" t="s">
        <v>22</v>
      </c>
    </row>
    <row r="445" spans="1:19">
      <c r="A445" s="8" t="s">
        <v>974</v>
      </c>
      <c r="B445" s="8" t="s">
        <v>975</v>
      </c>
      <c r="C445" s="9" t="s">
        <v>22</v>
      </c>
      <c r="D445" s="9" t="s">
        <v>22</v>
      </c>
      <c r="E445" s="9" t="s">
        <v>22</v>
      </c>
      <c r="F445" s="8" t="s">
        <v>23</v>
      </c>
      <c r="G445" s="10" t="s">
        <v>941</v>
      </c>
      <c r="H445" s="11" t="s">
        <v>22</v>
      </c>
      <c r="I445" s="11" t="s">
        <v>22</v>
      </c>
      <c r="J445" s="12" t="s">
        <v>22</v>
      </c>
      <c r="K445" s="13">
        <v>0</v>
      </c>
      <c r="L445" s="14" t="s">
        <v>22</v>
      </c>
      <c r="M445" s="14" t="s">
        <v>22</v>
      </c>
      <c r="N445" s="14" t="s">
        <v>22</v>
      </c>
      <c r="O445" s="14" t="s">
        <v>22</v>
      </c>
      <c r="P445" s="14" t="s">
        <v>22</v>
      </c>
      <c r="Q445" s="14" t="s">
        <v>22</v>
      </c>
      <c r="R445" s="14" t="s">
        <v>22</v>
      </c>
      <c r="S445" s="14" t="s">
        <v>22</v>
      </c>
    </row>
    <row r="446" spans="1:19">
      <c r="A446" s="8" t="s">
        <v>976</v>
      </c>
      <c r="B446" s="8" t="s">
        <v>977</v>
      </c>
      <c r="C446" s="9" t="s">
        <v>22</v>
      </c>
      <c r="D446" s="9" t="s">
        <v>22</v>
      </c>
      <c r="E446" s="9" t="s">
        <v>22</v>
      </c>
      <c r="F446" s="8" t="s">
        <v>23</v>
      </c>
      <c r="G446" s="10">
        <v>0</v>
      </c>
      <c r="H446" s="11" t="s">
        <v>22</v>
      </c>
      <c r="I446" s="11" t="s">
        <v>22</v>
      </c>
      <c r="J446" s="12" t="s">
        <v>22</v>
      </c>
      <c r="K446" s="13">
        <v>0</v>
      </c>
      <c r="L446" s="14" t="s">
        <v>22</v>
      </c>
      <c r="M446" s="14" t="s">
        <v>22</v>
      </c>
      <c r="N446" s="14" t="s">
        <v>22</v>
      </c>
      <c r="O446" s="14" t="s">
        <v>22</v>
      </c>
      <c r="P446" s="14" t="s">
        <v>22</v>
      </c>
      <c r="Q446" s="14" t="s">
        <v>22</v>
      </c>
      <c r="R446" s="14" t="s">
        <v>22</v>
      </c>
      <c r="S446" s="14" t="s">
        <v>22</v>
      </c>
    </row>
    <row r="447" spans="1:19">
      <c r="A447" s="8" t="s">
        <v>978</v>
      </c>
      <c r="B447" s="8" t="s">
        <v>979</v>
      </c>
      <c r="C447" s="9" t="s">
        <v>22</v>
      </c>
      <c r="D447" s="9" t="s">
        <v>22</v>
      </c>
      <c r="E447" s="9" t="s">
        <v>22</v>
      </c>
      <c r="F447" s="8" t="s">
        <v>23</v>
      </c>
      <c r="G447" s="10">
        <v>0</v>
      </c>
      <c r="H447" s="11" t="s">
        <v>22</v>
      </c>
      <c r="I447" s="11" t="s">
        <v>22</v>
      </c>
      <c r="J447" s="12" t="s">
        <v>22</v>
      </c>
      <c r="K447" s="13">
        <v>0</v>
      </c>
      <c r="L447" s="14" t="s">
        <v>22</v>
      </c>
      <c r="M447" s="14" t="s">
        <v>22</v>
      </c>
      <c r="N447" s="14" t="s">
        <v>22</v>
      </c>
      <c r="O447" s="14" t="s">
        <v>22</v>
      </c>
      <c r="P447" s="14" t="s">
        <v>22</v>
      </c>
      <c r="Q447" s="14" t="s">
        <v>22</v>
      </c>
      <c r="R447" s="14" t="s">
        <v>22</v>
      </c>
      <c r="S447" s="14" t="s">
        <v>22</v>
      </c>
    </row>
    <row r="448" spans="1:19">
      <c r="A448" s="8" t="s">
        <v>980</v>
      </c>
      <c r="B448" s="8" t="s">
        <v>981</v>
      </c>
      <c r="C448" s="9" t="s">
        <v>22</v>
      </c>
      <c r="D448" s="9" t="s">
        <v>22</v>
      </c>
      <c r="E448" s="9" t="s">
        <v>22</v>
      </c>
      <c r="F448" s="8" t="s">
        <v>23</v>
      </c>
      <c r="G448" s="10" t="s">
        <v>982</v>
      </c>
      <c r="H448" s="11" t="s">
        <v>22</v>
      </c>
      <c r="I448" s="11" t="s">
        <v>22</v>
      </c>
      <c r="J448" s="12" t="s">
        <v>22</v>
      </c>
      <c r="K448" s="13">
        <v>0</v>
      </c>
      <c r="L448" s="14" t="s">
        <v>22</v>
      </c>
      <c r="M448" s="14" t="s">
        <v>22</v>
      </c>
      <c r="N448" s="14" t="s">
        <v>22</v>
      </c>
      <c r="O448" s="14" t="s">
        <v>22</v>
      </c>
      <c r="P448" s="14" t="s">
        <v>22</v>
      </c>
      <c r="Q448" s="14" t="s">
        <v>22</v>
      </c>
      <c r="R448" s="14" t="s">
        <v>22</v>
      </c>
      <c r="S448" s="14" t="s">
        <v>22</v>
      </c>
    </row>
    <row r="449" spans="1:19">
      <c r="A449" s="8" t="s">
        <v>983</v>
      </c>
      <c r="B449" s="8" t="s">
        <v>984</v>
      </c>
      <c r="C449" s="9" t="s">
        <v>22</v>
      </c>
      <c r="D449" s="9" t="s">
        <v>22</v>
      </c>
      <c r="E449" s="9" t="s">
        <v>22</v>
      </c>
      <c r="F449" s="8" t="s">
        <v>23</v>
      </c>
      <c r="G449" s="10">
        <v>0</v>
      </c>
      <c r="H449" s="11" t="s">
        <v>22</v>
      </c>
      <c r="I449" s="11" t="s">
        <v>22</v>
      </c>
      <c r="J449" s="12" t="s">
        <v>22</v>
      </c>
      <c r="K449" s="13">
        <v>0</v>
      </c>
      <c r="L449" s="14" t="s">
        <v>22</v>
      </c>
      <c r="M449" s="14" t="s">
        <v>22</v>
      </c>
      <c r="N449" s="14" t="s">
        <v>22</v>
      </c>
      <c r="O449" s="14" t="s">
        <v>22</v>
      </c>
      <c r="P449" s="14" t="s">
        <v>22</v>
      </c>
      <c r="Q449" s="14" t="s">
        <v>22</v>
      </c>
      <c r="R449" s="14" t="s">
        <v>22</v>
      </c>
      <c r="S449" s="14" t="s">
        <v>22</v>
      </c>
    </row>
    <row r="450" spans="1:19">
      <c r="A450" s="8" t="s">
        <v>985</v>
      </c>
      <c r="B450" s="8" t="s">
        <v>986</v>
      </c>
      <c r="C450" s="9" t="s">
        <v>22</v>
      </c>
      <c r="D450" s="9" t="s">
        <v>22</v>
      </c>
      <c r="E450" s="9" t="s">
        <v>22</v>
      </c>
      <c r="F450" s="8" t="s">
        <v>23</v>
      </c>
      <c r="G450" s="10">
        <v>0</v>
      </c>
      <c r="H450" s="11" t="s">
        <v>22</v>
      </c>
      <c r="I450" s="11" t="s">
        <v>22</v>
      </c>
      <c r="J450" s="12" t="s">
        <v>22</v>
      </c>
      <c r="K450" s="13">
        <v>0</v>
      </c>
      <c r="L450" s="14" t="s">
        <v>22</v>
      </c>
      <c r="M450" s="14" t="s">
        <v>22</v>
      </c>
      <c r="N450" s="14" t="s">
        <v>22</v>
      </c>
      <c r="O450" s="14" t="s">
        <v>22</v>
      </c>
      <c r="P450" s="14" t="s">
        <v>22</v>
      </c>
      <c r="Q450" s="14" t="s">
        <v>22</v>
      </c>
      <c r="R450" s="14" t="s">
        <v>22</v>
      </c>
      <c r="S450" s="14" t="s">
        <v>22</v>
      </c>
    </row>
    <row r="451" spans="1:19">
      <c r="A451" s="8" t="s">
        <v>987</v>
      </c>
      <c r="B451" s="8" t="s">
        <v>988</v>
      </c>
      <c r="C451" s="9" t="s">
        <v>389</v>
      </c>
      <c r="D451" s="9" t="s">
        <v>22</v>
      </c>
      <c r="E451" s="9" t="s">
        <v>22</v>
      </c>
      <c r="F451" s="8" t="s">
        <v>23</v>
      </c>
      <c r="G451" s="10" t="s">
        <v>989</v>
      </c>
      <c r="H451" s="11" t="s">
        <v>22</v>
      </c>
      <c r="I451" s="11" t="s">
        <v>990</v>
      </c>
      <c r="J451" s="12" t="s">
        <v>22</v>
      </c>
      <c r="K451" s="13" t="s">
        <v>989</v>
      </c>
      <c r="L451" s="14" t="s">
        <v>961</v>
      </c>
      <c r="M451" s="14" t="s">
        <v>22</v>
      </c>
      <c r="N451" s="14" t="s">
        <v>22</v>
      </c>
      <c r="O451" s="14" t="s">
        <v>22</v>
      </c>
      <c r="P451" s="14" t="s">
        <v>22</v>
      </c>
      <c r="Q451" s="14" t="s">
        <v>22</v>
      </c>
      <c r="R451" s="14" t="s">
        <v>22</v>
      </c>
      <c r="S451" s="14" t="s">
        <v>22</v>
      </c>
    </row>
    <row r="452" spans="1:19">
      <c r="A452" s="8" t="s">
        <v>991</v>
      </c>
      <c r="B452" s="8" t="s">
        <v>992</v>
      </c>
      <c r="C452" s="9" t="s">
        <v>389</v>
      </c>
      <c r="D452" s="9" t="s">
        <v>22</v>
      </c>
      <c r="E452" s="9" t="s">
        <v>22</v>
      </c>
      <c r="F452" s="8" t="s">
        <v>23</v>
      </c>
      <c r="G452" s="10" t="s">
        <v>993</v>
      </c>
      <c r="H452" s="11" t="s">
        <v>22</v>
      </c>
      <c r="I452" s="11" t="s">
        <v>990</v>
      </c>
      <c r="J452" s="12" t="s">
        <v>22</v>
      </c>
      <c r="K452" s="13" t="s">
        <v>993</v>
      </c>
      <c r="L452" s="14" t="s">
        <v>961</v>
      </c>
      <c r="M452" s="14" t="s">
        <v>22</v>
      </c>
      <c r="N452" s="14" t="s">
        <v>22</v>
      </c>
      <c r="O452" s="14" t="s">
        <v>22</v>
      </c>
      <c r="P452" s="14" t="s">
        <v>22</v>
      </c>
      <c r="Q452" s="14" t="s">
        <v>22</v>
      </c>
      <c r="R452" s="14" t="s">
        <v>22</v>
      </c>
      <c r="S452" s="14" t="s">
        <v>22</v>
      </c>
    </row>
    <row r="453" spans="1:19">
      <c r="A453" s="8" t="s">
        <v>994</v>
      </c>
      <c r="B453" s="8" t="s">
        <v>995</v>
      </c>
      <c r="C453" s="9" t="s">
        <v>389</v>
      </c>
      <c r="D453" s="9" t="s">
        <v>22</v>
      </c>
      <c r="E453" s="9" t="s">
        <v>22</v>
      </c>
      <c r="F453" s="8" t="s">
        <v>23</v>
      </c>
      <c r="G453" s="10" t="s">
        <v>996</v>
      </c>
      <c r="H453" s="11" t="s">
        <v>22</v>
      </c>
      <c r="I453" s="11" t="s">
        <v>990</v>
      </c>
      <c r="J453" s="12" t="s">
        <v>22</v>
      </c>
      <c r="K453" s="13" t="s">
        <v>996</v>
      </c>
      <c r="L453" s="14" t="s">
        <v>961</v>
      </c>
      <c r="M453" s="14" t="s">
        <v>22</v>
      </c>
      <c r="N453" s="14" t="s">
        <v>22</v>
      </c>
      <c r="O453" s="14" t="s">
        <v>22</v>
      </c>
      <c r="P453" s="14" t="s">
        <v>22</v>
      </c>
      <c r="Q453" s="14" t="s">
        <v>22</v>
      </c>
      <c r="R453" s="14" t="s">
        <v>22</v>
      </c>
      <c r="S453" s="14" t="s">
        <v>22</v>
      </c>
    </row>
    <row r="454" spans="1:19">
      <c r="A454" s="8" t="s">
        <v>997</v>
      </c>
      <c r="B454" s="8" t="s">
        <v>998</v>
      </c>
      <c r="C454" s="9" t="s">
        <v>389</v>
      </c>
      <c r="D454" s="9" t="s">
        <v>22</v>
      </c>
      <c r="E454" s="9" t="s">
        <v>22</v>
      </c>
      <c r="F454" s="8" t="s">
        <v>23</v>
      </c>
      <c r="G454" s="10" t="s">
        <v>999</v>
      </c>
      <c r="H454" s="11" t="s">
        <v>22</v>
      </c>
      <c r="I454" s="11" t="s">
        <v>990</v>
      </c>
      <c r="J454" s="12" t="s">
        <v>22</v>
      </c>
      <c r="K454" s="13">
        <v>0</v>
      </c>
      <c r="L454" s="14" t="s">
        <v>961</v>
      </c>
      <c r="M454" s="14" t="s">
        <v>22</v>
      </c>
      <c r="N454" s="14" t="s">
        <v>22</v>
      </c>
      <c r="O454" s="14" t="s">
        <v>22</v>
      </c>
      <c r="P454" s="14" t="s">
        <v>22</v>
      </c>
      <c r="Q454" s="14" t="s">
        <v>22</v>
      </c>
      <c r="R454" s="14" t="s">
        <v>22</v>
      </c>
      <c r="S454" s="14" t="s">
        <v>22</v>
      </c>
    </row>
    <row r="455" spans="1:19">
      <c r="A455" s="8" t="s">
        <v>1000</v>
      </c>
      <c r="B455" s="8" t="s">
        <v>1001</v>
      </c>
      <c r="C455" s="9" t="s">
        <v>22</v>
      </c>
      <c r="D455" s="9" t="s">
        <v>22</v>
      </c>
      <c r="E455" s="9" t="s">
        <v>22</v>
      </c>
      <c r="F455" s="8" t="s">
        <v>23</v>
      </c>
      <c r="G455" s="10">
        <v>0</v>
      </c>
      <c r="H455" s="11" t="s">
        <v>22</v>
      </c>
      <c r="I455" s="11" t="s">
        <v>22</v>
      </c>
      <c r="J455" s="12" t="s">
        <v>22</v>
      </c>
      <c r="K455" s="13">
        <v>0</v>
      </c>
      <c r="L455" s="14" t="s">
        <v>22</v>
      </c>
      <c r="M455" s="14" t="s">
        <v>22</v>
      </c>
      <c r="N455" s="14" t="s">
        <v>22</v>
      </c>
      <c r="O455" s="14" t="s">
        <v>22</v>
      </c>
      <c r="P455" s="14" t="s">
        <v>22</v>
      </c>
      <c r="Q455" s="14" t="s">
        <v>22</v>
      </c>
      <c r="R455" s="14" t="s">
        <v>22</v>
      </c>
      <c r="S455" s="14" t="s">
        <v>22</v>
      </c>
    </row>
    <row r="456" spans="1:19">
      <c r="A456" s="8" t="s">
        <v>1002</v>
      </c>
      <c r="B456" s="8" t="s">
        <v>1003</v>
      </c>
      <c r="C456" s="9" t="s">
        <v>22</v>
      </c>
      <c r="D456" s="9" t="s">
        <v>22</v>
      </c>
      <c r="E456" s="9" t="s">
        <v>22</v>
      </c>
      <c r="F456" s="8" t="s">
        <v>23</v>
      </c>
      <c r="G456" s="10" t="s">
        <v>1004</v>
      </c>
      <c r="H456" s="11" t="s">
        <v>22</v>
      </c>
      <c r="I456" s="11" t="s">
        <v>22</v>
      </c>
      <c r="J456" s="12" t="s">
        <v>22</v>
      </c>
      <c r="K456" s="13" t="s">
        <v>1005</v>
      </c>
      <c r="L456" s="14" t="s">
        <v>22</v>
      </c>
      <c r="M456" s="14" t="s">
        <v>22</v>
      </c>
      <c r="N456" s="14" t="s">
        <v>22</v>
      </c>
      <c r="O456" s="14" t="s">
        <v>22</v>
      </c>
      <c r="P456" s="14" t="s">
        <v>22</v>
      </c>
      <c r="Q456" s="14" t="s">
        <v>22</v>
      </c>
      <c r="R456" s="14" t="s">
        <v>22</v>
      </c>
      <c r="S456" s="14" t="s">
        <v>22</v>
      </c>
    </row>
    <row r="457" spans="1:19">
      <c r="A457" s="8" t="s">
        <v>1006</v>
      </c>
      <c r="B457" s="8" t="s">
        <v>1007</v>
      </c>
      <c r="C457" s="9" t="s">
        <v>22</v>
      </c>
      <c r="D457" s="9" t="s">
        <v>22</v>
      </c>
      <c r="E457" s="9" t="s">
        <v>22</v>
      </c>
      <c r="F457" s="8" t="s">
        <v>23</v>
      </c>
      <c r="G457" s="10" t="s">
        <v>1008</v>
      </c>
      <c r="H457" s="11" t="s">
        <v>22</v>
      </c>
      <c r="I457" s="11" t="s">
        <v>22</v>
      </c>
      <c r="J457" s="12" t="s">
        <v>22</v>
      </c>
      <c r="K457" s="13" t="s">
        <v>1009</v>
      </c>
      <c r="L457" s="14" t="s">
        <v>22</v>
      </c>
      <c r="M457" s="14" t="s">
        <v>22</v>
      </c>
      <c r="N457" s="14" t="s">
        <v>22</v>
      </c>
      <c r="O457" s="14" t="s">
        <v>22</v>
      </c>
      <c r="P457" s="14" t="s">
        <v>22</v>
      </c>
      <c r="Q457" s="14" t="s">
        <v>22</v>
      </c>
      <c r="R457" s="14" t="s">
        <v>22</v>
      </c>
      <c r="S457" s="14" t="s">
        <v>22</v>
      </c>
    </row>
    <row r="458" spans="1:19">
      <c r="A458" s="8" t="s">
        <v>1010</v>
      </c>
      <c r="B458" s="8" t="s">
        <v>1011</v>
      </c>
      <c r="C458" s="9" t="s">
        <v>22</v>
      </c>
      <c r="D458" s="9" t="s">
        <v>22</v>
      </c>
      <c r="E458" s="9" t="s">
        <v>22</v>
      </c>
      <c r="F458" s="8" t="s">
        <v>23</v>
      </c>
      <c r="G458" s="10" t="s">
        <v>946</v>
      </c>
      <c r="H458" s="11" t="s">
        <v>22</v>
      </c>
      <c r="I458" s="11" t="s">
        <v>22</v>
      </c>
      <c r="J458" s="12" t="s">
        <v>22</v>
      </c>
      <c r="K458" s="13" t="s">
        <v>1012</v>
      </c>
      <c r="L458" s="14" t="s">
        <v>22</v>
      </c>
      <c r="M458" s="14" t="s">
        <v>22</v>
      </c>
      <c r="N458" s="14" t="s">
        <v>22</v>
      </c>
      <c r="O458" s="14" t="s">
        <v>22</v>
      </c>
      <c r="P458" s="14" t="s">
        <v>22</v>
      </c>
      <c r="Q458" s="14" t="s">
        <v>22</v>
      </c>
      <c r="R458" s="14" t="s">
        <v>22</v>
      </c>
      <c r="S458" s="14" t="s">
        <v>22</v>
      </c>
    </row>
    <row r="459" spans="1:19">
      <c r="A459" s="8" t="s">
        <v>1013</v>
      </c>
      <c r="B459" s="8" t="s">
        <v>1014</v>
      </c>
      <c r="C459" s="9" t="s">
        <v>22</v>
      </c>
      <c r="D459" s="9" t="s">
        <v>22</v>
      </c>
      <c r="E459" s="9" t="s">
        <v>22</v>
      </c>
      <c r="F459" s="8" t="s">
        <v>23</v>
      </c>
      <c r="G459" s="10" t="s">
        <v>1015</v>
      </c>
      <c r="H459" s="11" t="s">
        <v>22</v>
      </c>
      <c r="I459" s="11" t="s">
        <v>22</v>
      </c>
      <c r="J459" s="12" t="s">
        <v>22</v>
      </c>
      <c r="K459" s="13" t="s">
        <v>1016</v>
      </c>
      <c r="L459" s="14" t="s">
        <v>22</v>
      </c>
      <c r="M459" s="14" t="s">
        <v>22</v>
      </c>
      <c r="N459" s="14" t="s">
        <v>22</v>
      </c>
      <c r="O459" s="14" t="s">
        <v>22</v>
      </c>
      <c r="P459" s="14" t="s">
        <v>22</v>
      </c>
      <c r="Q459" s="14" t="s">
        <v>22</v>
      </c>
      <c r="R459" s="14" t="s">
        <v>22</v>
      </c>
      <c r="S459" s="14" t="s">
        <v>22</v>
      </c>
    </row>
    <row r="460" spans="1:19">
      <c r="A460" s="8" t="s">
        <v>1017</v>
      </c>
      <c r="B460" s="8" t="s">
        <v>1018</v>
      </c>
      <c r="C460" s="9" t="s">
        <v>22</v>
      </c>
      <c r="D460" s="9" t="s">
        <v>22</v>
      </c>
      <c r="E460" s="9" t="s">
        <v>22</v>
      </c>
      <c r="F460" s="8" t="s">
        <v>23</v>
      </c>
      <c r="G460" s="10" t="s">
        <v>1019</v>
      </c>
      <c r="H460" s="11" t="s">
        <v>22</v>
      </c>
      <c r="I460" s="11" t="s">
        <v>22</v>
      </c>
      <c r="J460" s="12" t="s">
        <v>22</v>
      </c>
      <c r="K460" s="13" t="s">
        <v>1019</v>
      </c>
      <c r="L460" s="14" t="s">
        <v>22</v>
      </c>
      <c r="M460" s="14" t="s">
        <v>22</v>
      </c>
      <c r="N460" s="14" t="s">
        <v>22</v>
      </c>
      <c r="O460" s="14" t="s">
        <v>22</v>
      </c>
      <c r="P460" s="14" t="s">
        <v>22</v>
      </c>
      <c r="Q460" s="14" t="s">
        <v>22</v>
      </c>
      <c r="R460" s="14" t="s">
        <v>22</v>
      </c>
      <c r="S460" s="14" t="s">
        <v>22</v>
      </c>
    </row>
    <row r="461" spans="1:19">
      <c r="A461" s="8" t="s">
        <v>1020</v>
      </c>
      <c r="B461" s="8" t="s">
        <v>1021</v>
      </c>
      <c r="C461" s="9" t="s">
        <v>389</v>
      </c>
      <c r="D461" s="9" t="s">
        <v>22</v>
      </c>
      <c r="E461" s="9" t="s">
        <v>22</v>
      </c>
      <c r="F461" s="8" t="s">
        <v>23</v>
      </c>
      <c r="G461" s="10" t="s">
        <v>1022</v>
      </c>
      <c r="H461" s="11" t="s">
        <v>22</v>
      </c>
      <c r="I461" s="11" t="s">
        <v>22</v>
      </c>
      <c r="J461" s="12" t="s">
        <v>22</v>
      </c>
      <c r="K461" s="13" t="s">
        <v>1022</v>
      </c>
      <c r="L461" s="14" t="s">
        <v>961</v>
      </c>
      <c r="M461" s="14" t="s">
        <v>22</v>
      </c>
      <c r="N461" s="14" t="s">
        <v>22</v>
      </c>
      <c r="O461" s="14" t="s">
        <v>22</v>
      </c>
      <c r="P461" s="14" t="s">
        <v>22</v>
      </c>
      <c r="Q461" s="14" t="s">
        <v>22</v>
      </c>
      <c r="R461" s="14" t="s">
        <v>22</v>
      </c>
      <c r="S461" s="14" t="s">
        <v>22</v>
      </c>
    </row>
    <row r="462" spans="1:19">
      <c r="A462" s="8" t="s">
        <v>1023</v>
      </c>
      <c r="B462" s="8" t="s">
        <v>1024</v>
      </c>
      <c r="C462" s="9" t="s">
        <v>389</v>
      </c>
      <c r="D462" s="9" t="s">
        <v>22</v>
      </c>
      <c r="E462" s="9" t="s">
        <v>22</v>
      </c>
      <c r="F462" s="8" t="s">
        <v>23</v>
      </c>
      <c r="G462" s="10" t="s">
        <v>1025</v>
      </c>
      <c r="H462" s="11" t="s">
        <v>22</v>
      </c>
      <c r="I462" s="11" t="s">
        <v>22</v>
      </c>
      <c r="J462" s="12" t="s">
        <v>22</v>
      </c>
      <c r="K462" s="13" t="s">
        <v>1025</v>
      </c>
      <c r="L462" s="14" t="s">
        <v>961</v>
      </c>
      <c r="M462" s="14" t="s">
        <v>22</v>
      </c>
      <c r="N462" s="14" t="s">
        <v>22</v>
      </c>
      <c r="O462" s="14" t="s">
        <v>22</v>
      </c>
      <c r="P462" s="14" t="s">
        <v>22</v>
      </c>
      <c r="Q462" s="14" t="s">
        <v>22</v>
      </c>
      <c r="R462" s="14" t="s">
        <v>22</v>
      </c>
      <c r="S462" s="14" t="s">
        <v>22</v>
      </c>
    </row>
    <row r="463" spans="1:19">
      <c r="A463" s="8" t="s">
        <v>1026</v>
      </c>
      <c r="B463" s="8" t="s">
        <v>1027</v>
      </c>
      <c r="C463" s="9" t="s">
        <v>22</v>
      </c>
      <c r="D463" s="9" t="s">
        <v>22</v>
      </c>
      <c r="E463" s="9" t="s">
        <v>22</v>
      </c>
      <c r="F463" s="8" t="s">
        <v>23</v>
      </c>
      <c r="G463" s="10">
        <v>0</v>
      </c>
      <c r="H463" s="11" t="s">
        <v>22</v>
      </c>
      <c r="I463" s="11" t="s">
        <v>22</v>
      </c>
      <c r="J463" s="12" t="s">
        <v>22</v>
      </c>
      <c r="K463" s="13">
        <v>0</v>
      </c>
      <c r="L463" s="14" t="s">
        <v>22</v>
      </c>
      <c r="M463" s="14" t="s">
        <v>22</v>
      </c>
      <c r="N463" s="14" t="s">
        <v>22</v>
      </c>
      <c r="O463" s="14" t="s">
        <v>22</v>
      </c>
      <c r="P463" s="14" t="s">
        <v>22</v>
      </c>
      <c r="Q463" s="14" t="s">
        <v>22</v>
      </c>
      <c r="R463" s="14" t="s">
        <v>22</v>
      </c>
      <c r="S463" s="14" t="s">
        <v>22</v>
      </c>
    </row>
    <row r="464" spans="1:19">
      <c r="A464" s="8" t="s">
        <v>1028</v>
      </c>
      <c r="B464" s="8" t="s">
        <v>1029</v>
      </c>
      <c r="C464" s="9" t="s">
        <v>22</v>
      </c>
      <c r="D464" s="9" t="s">
        <v>22</v>
      </c>
      <c r="E464" s="9" t="s">
        <v>22</v>
      </c>
      <c r="F464" s="8" t="s">
        <v>23</v>
      </c>
      <c r="G464" s="10">
        <v>0</v>
      </c>
      <c r="H464" s="11" t="s">
        <v>22</v>
      </c>
      <c r="I464" s="11" t="s">
        <v>22</v>
      </c>
      <c r="J464" s="12" t="s">
        <v>22</v>
      </c>
      <c r="K464" s="13">
        <v>0</v>
      </c>
      <c r="L464" s="14" t="s">
        <v>22</v>
      </c>
      <c r="M464" s="14" t="s">
        <v>22</v>
      </c>
      <c r="N464" s="14" t="s">
        <v>22</v>
      </c>
      <c r="O464" s="14" t="s">
        <v>22</v>
      </c>
      <c r="P464" s="14" t="s">
        <v>22</v>
      </c>
      <c r="Q464" s="14" t="s">
        <v>22</v>
      </c>
      <c r="R464" s="14" t="s">
        <v>22</v>
      </c>
      <c r="S464" s="14" t="s">
        <v>22</v>
      </c>
    </row>
    <row r="465" spans="1:19" ht="25.5">
      <c r="A465" s="8" t="s">
        <v>1030</v>
      </c>
      <c r="B465" s="8" t="s">
        <v>1031</v>
      </c>
      <c r="C465" s="9" t="s">
        <v>22</v>
      </c>
      <c r="D465" s="9" t="s">
        <v>22</v>
      </c>
      <c r="E465" s="9" t="s">
        <v>22</v>
      </c>
      <c r="F465" s="8" t="s">
        <v>23</v>
      </c>
      <c r="G465" s="10" t="s">
        <v>1032</v>
      </c>
      <c r="H465" s="11" t="s">
        <v>22</v>
      </c>
      <c r="I465" s="11" t="s">
        <v>22</v>
      </c>
      <c r="J465" s="12" t="s">
        <v>22</v>
      </c>
      <c r="K465" s="13">
        <v>0</v>
      </c>
      <c r="L465" s="14" t="s">
        <v>22</v>
      </c>
      <c r="M465" s="14" t="s">
        <v>22</v>
      </c>
      <c r="N465" s="14" t="s">
        <v>22</v>
      </c>
      <c r="O465" s="14" t="s">
        <v>22</v>
      </c>
      <c r="P465" s="14" t="s">
        <v>22</v>
      </c>
      <c r="Q465" s="14" t="s">
        <v>22</v>
      </c>
      <c r="R465" s="14" t="s">
        <v>22</v>
      </c>
      <c r="S465" s="14" t="s">
        <v>22</v>
      </c>
    </row>
    <row r="466" spans="1:19">
      <c r="A466" s="8" t="s">
        <v>1033</v>
      </c>
      <c r="B466" s="8" t="s">
        <v>1034</v>
      </c>
      <c r="C466" s="9" t="s">
        <v>22</v>
      </c>
      <c r="D466" s="9" t="s">
        <v>22</v>
      </c>
      <c r="E466" s="9" t="s">
        <v>22</v>
      </c>
      <c r="F466" s="8" t="s">
        <v>23</v>
      </c>
      <c r="G466" s="10">
        <v>0</v>
      </c>
      <c r="H466" s="11" t="s">
        <v>22</v>
      </c>
      <c r="I466" s="11" t="s">
        <v>22</v>
      </c>
      <c r="J466" s="12" t="s">
        <v>22</v>
      </c>
      <c r="K466" s="13">
        <v>0</v>
      </c>
      <c r="L466" s="14" t="s">
        <v>22</v>
      </c>
      <c r="M466" s="14" t="s">
        <v>22</v>
      </c>
      <c r="N466" s="14" t="s">
        <v>22</v>
      </c>
      <c r="O466" s="14" t="s">
        <v>22</v>
      </c>
      <c r="P466" s="14" t="s">
        <v>22</v>
      </c>
      <c r="Q466" s="14" t="s">
        <v>22</v>
      </c>
      <c r="R466" s="14" t="s">
        <v>22</v>
      </c>
      <c r="S466" s="14" t="s">
        <v>22</v>
      </c>
    </row>
    <row r="467" spans="1:19">
      <c r="A467" s="8" t="s">
        <v>1035</v>
      </c>
      <c r="B467" s="8" t="s">
        <v>1036</v>
      </c>
      <c r="C467" s="9" t="s">
        <v>22</v>
      </c>
      <c r="D467" s="9" t="s">
        <v>22</v>
      </c>
      <c r="E467" s="9" t="s">
        <v>22</v>
      </c>
      <c r="F467" s="8" t="s">
        <v>23</v>
      </c>
      <c r="G467" s="10" t="s">
        <v>1037</v>
      </c>
      <c r="H467" s="11" t="s">
        <v>22</v>
      </c>
      <c r="I467" s="11" t="s">
        <v>22</v>
      </c>
      <c r="J467" s="12" t="s">
        <v>22</v>
      </c>
      <c r="K467" s="13">
        <v>0</v>
      </c>
      <c r="L467" s="14" t="s">
        <v>22</v>
      </c>
      <c r="M467" s="14" t="s">
        <v>22</v>
      </c>
      <c r="N467" s="14" t="s">
        <v>22</v>
      </c>
      <c r="O467" s="14" t="s">
        <v>22</v>
      </c>
      <c r="P467" s="14" t="s">
        <v>22</v>
      </c>
      <c r="Q467" s="14" t="s">
        <v>22</v>
      </c>
      <c r="R467" s="14" t="s">
        <v>22</v>
      </c>
      <c r="S467" s="14" t="s">
        <v>22</v>
      </c>
    </row>
    <row r="468" spans="1:19">
      <c r="A468" s="8" t="s">
        <v>1038</v>
      </c>
      <c r="B468" s="8" t="s">
        <v>1039</v>
      </c>
      <c r="C468" s="9" t="s">
        <v>22</v>
      </c>
      <c r="D468" s="9" t="s">
        <v>22</v>
      </c>
      <c r="E468" s="9" t="s">
        <v>22</v>
      </c>
      <c r="F468" s="8" t="s">
        <v>23</v>
      </c>
      <c r="G468" s="10" t="s">
        <v>1040</v>
      </c>
      <c r="H468" s="11" t="s">
        <v>22</v>
      </c>
      <c r="I468" s="11" t="s">
        <v>22</v>
      </c>
      <c r="J468" s="12" t="s">
        <v>22</v>
      </c>
      <c r="K468" s="13">
        <v>0</v>
      </c>
      <c r="L468" s="14" t="s">
        <v>22</v>
      </c>
      <c r="M468" s="14" t="s">
        <v>22</v>
      </c>
      <c r="N468" s="14" t="s">
        <v>22</v>
      </c>
      <c r="O468" s="14" t="s">
        <v>22</v>
      </c>
      <c r="P468" s="14" t="s">
        <v>22</v>
      </c>
      <c r="Q468" s="14" t="s">
        <v>22</v>
      </c>
      <c r="R468" s="14" t="s">
        <v>22</v>
      </c>
      <c r="S468" s="14" t="s">
        <v>22</v>
      </c>
    </row>
    <row r="469" spans="1:19">
      <c r="A469" s="8" t="s">
        <v>1041</v>
      </c>
      <c r="B469" s="8" t="s">
        <v>1042</v>
      </c>
      <c r="C469" s="9" t="s">
        <v>22</v>
      </c>
      <c r="D469" s="9" t="s">
        <v>22</v>
      </c>
      <c r="E469" s="9" t="s">
        <v>22</v>
      </c>
      <c r="F469" s="8" t="s">
        <v>23</v>
      </c>
      <c r="G469" s="10">
        <v>0</v>
      </c>
      <c r="H469" s="11" t="s">
        <v>22</v>
      </c>
      <c r="I469" s="11" t="s">
        <v>22</v>
      </c>
      <c r="J469" s="12" t="s">
        <v>22</v>
      </c>
      <c r="K469" s="13">
        <v>0</v>
      </c>
      <c r="L469" s="14" t="s">
        <v>22</v>
      </c>
      <c r="M469" s="14" t="s">
        <v>22</v>
      </c>
      <c r="N469" s="14" t="s">
        <v>22</v>
      </c>
      <c r="O469" s="14" t="s">
        <v>22</v>
      </c>
      <c r="P469" s="14" t="s">
        <v>22</v>
      </c>
      <c r="Q469" s="14" t="s">
        <v>22</v>
      </c>
      <c r="R469" s="14" t="s">
        <v>22</v>
      </c>
      <c r="S469" s="14" t="s">
        <v>22</v>
      </c>
    </row>
    <row r="470" spans="1:19">
      <c r="A470" s="8" t="s">
        <v>1043</v>
      </c>
      <c r="B470" s="8" t="s">
        <v>1044</v>
      </c>
      <c r="C470" s="9" t="s">
        <v>22</v>
      </c>
      <c r="D470" s="9" t="s">
        <v>22</v>
      </c>
      <c r="E470" s="9" t="s">
        <v>22</v>
      </c>
      <c r="F470" s="8" t="s">
        <v>23</v>
      </c>
      <c r="G470" s="10">
        <v>0</v>
      </c>
      <c r="H470" s="11" t="s">
        <v>22</v>
      </c>
      <c r="I470" s="11" t="s">
        <v>22</v>
      </c>
      <c r="J470" s="12" t="s">
        <v>22</v>
      </c>
      <c r="K470" s="13">
        <v>0</v>
      </c>
      <c r="L470" s="14" t="s">
        <v>22</v>
      </c>
      <c r="M470" s="14" t="s">
        <v>22</v>
      </c>
      <c r="N470" s="14" t="s">
        <v>22</v>
      </c>
      <c r="O470" s="14" t="s">
        <v>22</v>
      </c>
      <c r="P470" s="14" t="s">
        <v>22</v>
      </c>
      <c r="Q470" s="14" t="s">
        <v>22</v>
      </c>
      <c r="R470" s="14" t="s">
        <v>22</v>
      </c>
      <c r="S470" s="14" t="s">
        <v>22</v>
      </c>
    </row>
    <row r="471" spans="1:19">
      <c r="A471" s="8" t="s">
        <v>1045</v>
      </c>
      <c r="B471" s="8" t="s">
        <v>1046</v>
      </c>
      <c r="C471" s="9" t="s">
        <v>22</v>
      </c>
      <c r="D471" s="9" t="s">
        <v>22</v>
      </c>
      <c r="E471" s="9" t="s">
        <v>22</v>
      </c>
      <c r="F471" s="8" t="s">
        <v>23</v>
      </c>
      <c r="G471" s="10">
        <v>0</v>
      </c>
      <c r="H471" s="11" t="s">
        <v>22</v>
      </c>
      <c r="I471" s="11" t="s">
        <v>22</v>
      </c>
      <c r="J471" s="12" t="s">
        <v>22</v>
      </c>
      <c r="K471" s="13">
        <v>0</v>
      </c>
      <c r="L471" s="14" t="s">
        <v>22</v>
      </c>
      <c r="M471" s="14" t="s">
        <v>22</v>
      </c>
      <c r="N471" s="14" t="s">
        <v>22</v>
      </c>
      <c r="O471" s="14" t="s">
        <v>22</v>
      </c>
      <c r="P471" s="14" t="s">
        <v>22</v>
      </c>
      <c r="Q471" s="14" t="s">
        <v>22</v>
      </c>
      <c r="R471" s="14" t="s">
        <v>22</v>
      </c>
      <c r="S471" s="14" t="s">
        <v>22</v>
      </c>
    </row>
    <row r="472" spans="1:19">
      <c r="A472" s="8" t="s">
        <v>1047</v>
      </c>
      <c r="B472" s="8" t="s">
        <v>1048</v>
      </c>
      <c r="C472" s="9" t="s">
        <v>22</v>
      </c>
      <c r="D472" s="9" t="s">
        <v>22</v>
      </c>
      <c r="E472" s="9" t="s">
        <v>22</v>
      </c>
      <c r="F472" s="8" t="s">
        <v>23</v>
      </c>
      <c r="G472" s="10">
        <v>0</v>
      </c>
      <c r="H472" s="11" t="s">
        <v>22</v>
      </c>
      <c r="I472" s="11" t="s">
        <v>22</v>
      </c>
      <c r="J472" s="12" t="s">
        <v>22</v>
      </c>
      <c r="K472" s="13">
        <v>0</v>
      </c>
      <c r="L472" s="14" t="s">
        <v>22</v>
      </c>
      <c r="M472" s="14" t="s">
        <v>22</v>
      </c>
      <c r="N472" s="14" t="s">
        <v>22</v>
      </c>
      <c r="O472" s="14" t="s">
        <v>22</v>
      </c>
      <c r="P472" s="14" t="s">
        <v>22</v>
      </c>
      <c r="Q472" s="14" t="s">
        <v>22</v>
      </c>
      <c r="R472" s="14" t="s">
        <v>22</v>
      </c>
      <c r="S472" s="14" t="s">
        <v>22</v>
      </c>
    </row>
    <row r="473" spans="1:19">
      <c r="A473" s="8" t="s">
        <v>1049</v>
      </c>
      <c r="B473" s="8" t="s">
        <v>1050</v>
      </c>
      <c r="C473" s="9" t="s">
        <v>22</v>
      </c>
      <c r="D473" s="9" t="s">
        <v>22</v>
      </c>
      <c r="E473" s="9" t="s">
        <v>22</v>
      </c>
      <c r="F473" s="8" t="s">
        <v>23</v>
      </c>
      <c r="G473" s="10" t="s">
        <v>1051</v>
      </c>
      <c r="H473" s="11" t="s">
        <v>22</v>
      </c>
      <c r="I473" s="11" t="s">
        <v>22</v>
      </c>
      <c r="J473" s="12" t="s">
        <v>22</v>
      </c>
      <c r="K473" s="13">
        <v>0</v>
      </c>
      <c r="L473" s="14" t="s">
        <v>22</v>
      </c>
      <c r="M473" s="14" t="s">
        <v>22</v>
      </c>
      <c r="N473" s="14" t="s">
        <v>22</v>
      </c>
      <c r="O473" s="14" t="s">
        <v>22</v>
      </c>
      <c r="P473" s="14" t="s">
        <v>22</v>
      </c>
      <c r="Q473" s="14" t="s">
        <v>22</v>
      </c>
      <c r="R473" s="14" t="s">
        <v>22</v>
      </c>
      <c r="S473" s="14" t="s">
        <v>22</v>
      </c>
    </row>
    <row r="474" spans="1:19">
      <c r="A474" s="8" t="s">
        <v>1052</v>
      </c>
      <c r="B474" s="8" t="s">
        <v>1053</v>
      </c>
      <c r="C474" s="9" t="s">
        <v>22</v>
      </c>
      <c r="D474" s="9" t="s">
        <v>22</v>
      </c>
      <c r="E474" s="9" t="s">
        <v>22</v>
      </c>
      <c r="F474" s="8" t="s">
        <v>23</v>
      </c>
      <c r="G474" s="10">
        <v>0</v>
      </c>
      <c r="H474" s="11" t="s">
        <v>22</v>
      </c>
      <c r="I474" s="11" t="s">
        <v>22</v>
      </c>
      <c r="J474" s="12" t="s">
        <v>22</v>
      </c>
      <c r="K474" s="13">
        <v>0</v>
      </c>
      <c r="L474" s="14" t="s">
        <v>22</v>
      </c>
      <c r="M474" s="14" t="s">
        <v>22</v>
      </c>
      <c r="N474" s="14" t="s">
        <v>22</v>
      </c>
      <c r="O474" s="14" t="s">
        <v>22</v>
      </c>
      <c r="P474" s="14" t="s">
        <v>22</v>
      </c>
      <c r="Q474" s="14" t="s">
        <v>22</v>
      </c>
      <c r="R474" s="14" t="s">
        <v>22</v>
      </c>
      <c r="S474" s="14" t="s">
        <v>22</v>
      </c>
    </row>
    <row r="475" spans="1:19">
      <c r="A475" s="8" t="s">
        <v>1054</v>
      </c>
      <c r="B475" s="8" t="s">
        <v>1055</v>
      </c>
      <c r="C475" s="9" t="s">
        <v>22</v>
      </c>
      <c r="D475" s="9" t="s">
        <v>22</v>
      </c>
      <c r="E475" s="9" t="s">
        <v>22</v>
      </c>
      <c r="F475" s="8" t="s">
        <v>23</v>
      </c>
      <c r="G475" s="10" t="s">
        <v>1056</v>
      </c>
      <c r="H475" s="11" t="s">
        <v>22</v>
      </c>
      <c r="I475" s="11" t="s">
        <v>22</v>
      </c>
      <c r="J475" s="12" t="s">
        <v>22</v>
      </c>
      <c r="K475" s="13">
        <v>0</v>
      </c>
      <c r="L475" s="14" t="s">
        <v>22</v>
      </c>
      <c r="M475" s="14" t="s">
        <v>22</v>
      </c>
      <c r="N475" s="14" t="s">
        <v>22</v>
      </c>
      <c r="O475" s="14" t="s">
        <v>22</v>
      </c>
      <c r="P475" s="14" t="s">
        <v>22</v>
      </c>
      <c r="Q475" s="14" t="s">
        <v>22</v>
      </c>
      <c r="R475" s="14" t="s">
        <v>22</v>
      </c>
      <c r="S475" s="14" t="s">
        <v>22</v>
      </c>
    </row>
    <row r="476" spans="1:19">
      <c r="A476" s="8" t="s">
        <v>1057</v>
      </c>
      <c r="B476" s="8" t="s">
        <v>1058</v>
      </c>
      <c r="C476" s="9" t="s">
        <v>22</v>
      </c>
      <c r="D476" s="9" t="s">
        <v>22</v>
      </c>
      <c r="E476" s="9" t="s">
        <v>22</v>
      </c>
      <c r="F476" s="8" t="s">
        <v>23</v>
      </c>
      <c r="G476" s="10">
        <v>0</v>
      </c>
      <c r="H476" s="11" t="s">
        <v>22</v>
      </c>
      <c r="I476" s="11" t="s">
        <v>22</v>
      </c>
      <c r="J476" s="12" t="s">
        <v>22</v>
      </c>
      <c r="K476" s="13">
        <v>0</v>
      </c>
      <c r="L476" s="14" t="s">
        <v>22</v>
      </c>
      <c r="M476" s="14" t="s">
        <v>22</v>
      </c>
      <c r="N476" s="14" t="s">
        <v>22</v>
      </c>
      <c r="O476" s="14" t="s">
        <v>22</v>
      </c>
      <c r="P476" s="14" t="s">
        <v>22</v>
      </c>
      <c r="Q476" s="14" t="s">
        <v>22</v>
      </c>
      <c r="R476" s="14" t="s">
        <v>22</v>
      </c>
      <c r="S476" s="14" t="s">
        <v>22</v>
      </c>
    </row>
    <row r="477" spans="1:19">
      <c r="A477" s="8" t="s">
        <v>1059</v>
      </c>
      <c r="B477" s="8" t="s">
        <v>1060</v>
      </c>
      <c r="C477" s="9" t="s">
        <v>22</v>
      </c>
      <c r="D477" s="9" t="s">
        <v>22</v>
      </c>
      <c r="E477" s="9" t="s">
        <v>22</v>
      </c>
      <c r="F477" s="8" t="s">
        <v>23</v>
      </c>
      <c r="G477" s="10">
        <v>0</v>
      </c>
      <c r="H477" s="11" t="s">
        <v>22</v>
      </c>
      <c r="I477" s="11" t="s">
        <v>22</v>
      </c>
      <c r="J477" s="12" t="s">
        <v>22</v>
      </c>
      <c r="K477" s="13">
        <v>0</v>
      </c>
      <c r="L477" s="14" t="s">
        <v>22</v>
      </c>
      <c r="M477" s="14" t="s">
        <v>22</v>
      </c>
      <c r="N477" s="14" t="s">
        <v>22</v>
      </c>
      <c r="O477" s="14" t="s">
        <v>22</v>
      </c>
      <c r="P477" s="14" t="s">
        <v>22</v>
      </c>
      <c r="Q477" s="14" t="s">
        <v>22</v>
      </c>
      <c r="R477" s="14" t="s">
        <v>22</v>
      </c>
      <c r="S477" s="14" t="s">
        <v>22</v>
      </c>
    </row>
    <row r="478" spans="1:19">
      <c r="A478" s="8" t="s">
        <v>1061</v>
      </c>
      <c r="B478" s="8" t="s">
        <v>1062</v>
      </c>
      <c r="C478" s="9" t="s">
        <v>22</v>
      </c>
      <c r="D478" s="9" t="s">
        <v>22</v>
      </c>
      <c r="E478" s="9" t="s">
        <v>22</v>
      </c>
      <c r="F478" s="8" t="s">
        <v>23</v>
      </c>
      <c r="G478" s="10">
        <v>0</v>
      </c>
      <c r="H478" s="11" t="s">
        <v>22</v>
      </c>
      <c r="I478" s="11" t="s">
        <v>22</v>
      </c>
      <c r="J478" s="12" t="s">
        <v>22</v>
      </c>
      <c r="K478" s="13">
        <v>0</v>
      </c>
      <c r="L478" s="14" t="s">
        <v>22</v>
      </c>
      <c r="M478" s="14" t="s">
        <v>22</v>
      </c>
      <c r="N478" s="14" t="s">
        <v>22</v>
      </c>
      <c r="O478" s="14" t="s">
        <v>22</v>
      </c>
      <c r="P478" s="14" t="s">
        <v>22</v>
      </c>
      <c r="Q478" s="14" t="s">
        <v>22</v>
      </c>
      <c r="R478" s="14" t="s">
        <v>22</v>
      </c>
      <c r="S478" s="14" t="s">
        <v>22</v>
      </c>
    </row>
    <row r="479" spans="1:19">
      <c r="A479" s="8" t="s">
        <v>1063</v>
      </c>
      <c r="B479" s="8" t="s">
        <v>1064</v>
      </c>
      <c r="C479" s="9" t="s">
        <v>22</v>
      </c>
      <c r="D479" s="9" t="s">
        <v>22</v>
      </c>
      <c r="E479" s="9" t="s">
        <v>22</v>
      </c>
      <c r="F479" s="8" t="s">
        <v>23</v>
      </c>
      <c r="G479" s="10">
        <v>0</v>
      </c>
      <c r="H479" s="11" t="s">
        <v>22</v>
      </c>
      <c r="I479" s="11" t="s">
        <v>22</v>
      </c>
      <c r="J479" s="12" t="s">
        <v>22</v>
      </c>
      <c r="K479" s="13">
        <v>0</v>
      </c>
      <c r="L479" s="14" t="s">
        <v>22</v>
      </c>
      <c r="M479" s="14" t="s">
        <v>22</v>
      </c>
      <c r="N479" s="14" t="s">
        <v>22</v>
      </c>
      <c r="O479" s="14" t="s">
        <v>22</v>
      </c>
      <c r="P479" s="14" t="s">
        <v>22</v>
      </c>
      <c r="Q479" s="14" t="s">
        <v>22</v>
      </c>
      <c r="R479" s="14" t="s">
        <v>22</v>
      </c>
      <c r="S479" s="14" t="s">
        <v>22</v>
      </c>
    </row>
    <row r="480" spans="1:19">
      <c r="A480" s="8" t="s">
        <v>1065</v>
      </c>
      <c r="B480" s="8" t="s">
        <v>1066</v>
      </c>
      <c r="C480" s="9" t="s">
        <v>22</v>
      </c>
      <c r="D480" s="9" t="s">
        <v>22</v>
      </c>
      <c r="E480" s="9" t="s">
        <v>22</v>
      </c>
      <c r="F480" s="8" t="s">
        <v>23</v>
      </c>
      <c r="G480" s="10">
        <v>0</v>
      </c>
      <c r="H480" s="11" t="s">
        <v>22</v>
      </c>
      <c r="I480" s="11" t="s">
        <v>22</v>
      </c>
      <c r="J480" s="12" t="s">
        <v>22</v>
      </c>
      <c r="K480" s="13">
        <v>0</v>
      </c>
      <c r="L480" s="14" t="s">
        <v>22</v>
      </c>
      <c r="M480" s="14" t="s">
        <v>22</v>
      </c>
      <c r="N480" s="14" t="s">
        <v>22</v>
      </c>
      <c r="O480" s="14" t="s">
        <v>22</v>
      </c>
      <c r="P480" s="14" t="s">
        <v>22</v>
      </c>
      <c r="Q480" s="14" t="s">
        <v>22</v>
      </c>
      <c r="R480" s="14" t="s">
        <v>22</v>
      </c>
      <c r="S480" s="14" t="s">
        <v>22</v>
      </c>
    </row>
    <row r="481" spans="1:19">
      <c r="A481" s="8" t="s">
        <v>1067</v>
      </c>
      <c r="B481" s="8" t="s">
        <v>1068</v>
      </c>
      <c r="C481" s="9" t="s">
        <v>22</v>
      </c>
      <c r="D481" s="9" t="s">
        <v>22</v>
      </c>
      <c r="E481" s="9" t="s">
        <v>22</v>
      </c>
      <c r="F481" s="8" t="s">
        <v>23</v>
      </c>
      <c r="G481" s="10">
        <v>0</v>
      </c>
      <c r="H481" s="11" t="s">
        <v>22</v>
      </c>
      <c r="I481" s="11" t="s">
        <v>22</v>
      </c>
      <c r="J481" s="12" t="s">
        <v>22</v>
      </c>
      <c r="K481" s="13">
        <v>0</v>
      </c>
      <c r="L481" s="14" t="s">
        <v>22</v>
      </c>
      <c r="M481" s="14" t="s">
        <v>22</v>
      </c>
      <c r="N481" s="14" t="s">
        <v>22</v>
      </c>
      <c r="O481" s="14" t="s">
        <v>22</v>
      </c>
      <c r="P481" s="14" t="s">
        <v>22</v>
      </c>
      <c r="Q481" s="14" t="s">
        <v>22</v>
      </c>
      <c r="R481" s="14" t="s">
        <v>22</v>
      </c>
      <c r="S481" s="14" t="s">
        <v>22</v>
      </c>
    </row>
    <row r="482" spans="1:19">
      <c r="A482" s="8" t="s">
        <v>1069</v>
      </c>
      <c r="B482" s="8" t="s">
        <v>1070</v>
      </c>
      <c r="C482" s="9" t="s">
        <v>22</v>
      </c>
      <c r="D482" s="9" t="s">
        <v>22</v>
      </c>
      <c r="E482" s="9" t="s">
        <v>22</v>
      </c>
      <c r="F482" s="8" t="s">
        <v>23</v>
      </c>
      <c r="G482" s="10">
        <v>0</v>
      </c>
      <c r="H482" s="11" t="s">
        <v>22</v>
      </c>
      <c r="I482" s="11" t="s">
        <v>22</v>
      </c>
      <c r="J482" s="12" t="s">
        <v>22</v>
      </c>
      <c r="K482" s="13">
        <v>0</v>
      </c>
      <c r="L482" s="14" t="s">
        <v>22</v>
      </c>
      <c r="M482" s="14" t="s">
        <v>22</v>
      </c>
      <c r="N482" s="14" t="s">
        <v>22</v>
      </c>
      <c r="O482" s="14" t="s">
        <v>22</v>
      </c>
      <c r="P482" s="14" t="s">
        <v>22</v>
      </c>
      <c r="Q482" s="14" t="s">
        <v>22</v>
      </c>
      <c r="R482" s="14" t="s">
        <v>22</v>
      </c>
      <c r="S482" s="14" t="s">
        <v>22</v>
      </c>
    </row>
    <row r="483" spans="1:19">
      <c r="A483" s="8" t="s">
        <v>1071</v>
      </c>
      <c r="B483" s="8" t="s">
        <v>1072</v>
      </c>
      <c r="C483" s="9" t="s">
        <v>22</v>
      </c>
      <c r="D483" s="9" t="s">
        <v>22</v>
      </c>
      <c r="E483" s="9" t="s">
        <v>22</v>
      </c>
      <c r="F483" s="8" t="s">
        <v>23</v>
      </c>
      <c r="G483" s="10">
        <v>0</v>
      </c>
      <c r="H483" s="11" t="s">
        <v>22</v>
      </c>
      <c r="I483" s="11" t="s">
        <v>22</v>
      </c>
      <c r="J483" s="12" t="s">
        <v>22</v>
      </c>
      <c r="K483" s="13">
        <v>0</v>
      </c>
      <c r="L483" s="14" t="s">
        <v>22</v>
      </c>
      <c r="M483" s="14" t="s">
        <v>22</v>
      </c>
      <c r="N483" s="14" t="s">
        <v>22</v>
      </c>
      <c r="O483" s="14" t="s">
        <v>22</v>
      </c>
      <c r="P483" s="14" t="s">
        <v>22</v>
      </c>
      <c r="Q483" s="14" t="s">
        <v>22</v>
      </c>
      <c r="R483" s="14" t="s">
        <v>22</v>
      </c>
      <c r="S483" s="14" t="s">
        <v>22</v>
      </c>
    </row>
    <row r="484" spans="1:19">
      <c r="A484" s="8" t="s">
        <v>1073</v>
      </c>
      <c r="B484" s="8" t="s">
        <v>1074</v>
      </c>
      <c r="C484" s="9" t="s">
        <v>22</v>
      </c>
      <c r="D484" s="9" t="s">
        <v>22</v>
      </c>
      <c r="E484" s="9" t="s">
        <v>22</v>
      </c>
      <c r="F484" s="8" t="s">
        <v>23</v>
      </c>
      <c r="G484" s="10">
        <v>0</v>
      </c>
      <c r="H484" s="11" t="s">
        <v>22</v>
      </c>
      <c r="I484" s="11" t="s">
        <v>22</v>
      </c>
      <c r="J484" s="12" t="s">
        <v>22</v>
      </c>
      <c r="K484" s="13">
        <v>0</v>
      </c>
      <c r="L484" s="14" t="s">
        <v>22</v>
      </c>
      <c r="M484" s="14" t="s">
        <v>22</v>
      </c>
      <c r="N484" s="14" t="s">
        <v>22</v>
      </c>
      <c r="O484" s="14" t="s">
        <v>22</v>
      </c>
      <c r="P484" s="14" t="s">
        <v>22</v>
      </c>
      <c r="Q484" s="14" t="s">
        <v>22</v>
      </c>
      <c r="R484" s="14" t="s">
        <v>22</v>
      </c>
      <c r="S484" s="14" t="s">
        <v>22</v>
      </c>
    </row>
    <row r="485" spans="1:19">
      <c r="A485" s="8" t="s">
        <v>1075</v>
      </c>
      <c r="B485" s="8" t="s">
        <v>1076</v>
      </c>
      <c r="C485" s="9" t="s">
        <v>22</v>
      </c>
      <c r="D485" s="9" t="s">
        <v>22</v>
      </c>
      <c r="E485" s="9" t="s">
        <v>22</v>
      </c>
      <c r="F485" s="8" t="s">
        <v>23</v>
      </c>
      <c r="G485" s="10">
        <v>0</v>
      </c>
      <c r="H485" s="11" t="s">
        <v>22</v>
      </c>
      <c r="I485" s="11" t="s">
        <v>22</v>
      </c>
      <c r="J485" s="12" t="s">
        <v>22</v>
      </c>
      <c r="K485" s="13">
        <v>0</v>
      </c>
      <c r="L485" s="14" t="s">
        <v>22</v>
      </c>
      <c r="M485" s="14" t="s">
        <v>22</v>
      </c>
      <c r="N485" s="14" t="s">
        <v>22</v>
      </c>
      <c r="O485" s="14" t="s">
        <v>22</v>
      </c>
      <c r="P485" s="14" t="s">
        <v>22</v>
      </c>
      <c r="Q485" s="14" t="s">
        <v>22</v>
      </c>
      <c r="R485" s="14" t="s">
        <v>22</v>
      </c>
      <c r="S485" s="14" t="s">
        <v>22</v>
      </c>
    </row>
    <row r="486" spans="1:19">
      <c r="A486" s="8" t="s">
        <v>1077</v>
      </c>
      <c r="B486" s="8" t="s">
        <v>1078</v>
      </c>
      <c r="C486" s="9" t="s">
        <v>22</v>
      </c>
      <c r="D486" s="9" t="s">
        <v>22</v>
      </c>
      <c r="E486" s="9" t="s">
        <v>22</v>
      </c>
      <c r="F486" s="8" t="s">
        <v>23</v>
      </c>
      <c r="G486" s="10">
        <v>0</v>
      </c>
      <c r="H486" s="11" t="s">
        <v>22</v>
      </c>
      <c r="I486" s="11" t="s">
        <v>22</v>
      </c>
      <c r="J486" s="12" t="s">
        <v>22</v>
      </c>
      <c r="K486" s="13">
        <v>0</v>
      </c>
      <c r="L486" s="14" t="s">
        <v>22</v>
      </c>
      <c r="M486" s="14" t="s">
        <v>22</v>
      </c>
      <c r="N486" s="14" t="s">
        <v>22</v>
      </c>
      <c r="O486" s="14" t="s">
        <v>22</v>
      </c>
      <c r="P486" s="14" t="s">
        <v>22</v>
      </c>
      <c r="Q486" s="14" t="s">
        <v>22</v>
      </c>
      <c r="R486" s="14" t="s">
        <v>22</v>
      </c>
      <c r="S486" s="14" t="s">
        <v>22</v>
      </c>
    </row>
    <row r="487" spans="1:19">
      <c r="A487" s="8" t="s">
        <v>1079</v>
      </c>
      <c r="B487" s="8" t="s">
        <v>1080</v>
      </c>
      <c r="C487" s="9" t="s">
        <v>22</v>
      </c>
      <c r="D487" s="9" t="s">
        <v>22</v>
      </c>
      <c r="E487" s="9" t="s">
        <v>22</v>
      </c>
      <c r="F487" s="8" t="s">
        <v>23</v>
      </c>
      <c r="G487" s="10">
        <v>0</v>
      </c>
      <c r="H487" s="11" t="s">
        <v>22</v>
      </c>
      <c r="I487" s="11" t="s">
        <v>22</v>
      </c>
      <c r="J487" s="12" t="s">
        <v>22</v>
      </c>
      <c r="K487" s="13">
        <v>0</v>
      </c>
      <c r="L487" s="14" t="s">
        <v>22</v>
      </c>
      <c r="M487" s="14" t="s">
        <v>22</v>
      </c>
      <c r="N487" s="14" t="s">
        <v>22</v>
      </c>
      <c r="O487" s="14" t="s">
        <v>22</v>
      </c>
      <c r="P487" s="14" t="s">
        <v>22</v>
      </c>
      <c r="Q487" s="14" t="s">
        <v>22</v>
      </c>
      <c r="R487" s="14" t="s">
        <v>22</v>
      </c>
      <c r="S487" s="14" t="s">
        <v>22</v>
      </c>
    </row>
    <row r="488" spans="1:19">
      <c r="A488" s="8" t="s">
        <v>1081</v>
      </c>
      <c r="B488" s="8" t="s">
        <v>1082</v>
      </c>
      <c r="C488" s="9" t="s">
        <v>22</v>
      </c>
      <c r="D488" s="9" t="s">
        <v>22</v>
      </c>
      <c r="E488" s="9" t="s">
        <v>22</v>
      </c>
      <c r="F488" s="8" t="s">
        <v>23</v>
      </c>
      <c r="G488" s="10">
        <v>0</v>
      </c>
      <c r="H488" s="11" t="s">
        <v>22</v>
      </c>
      <c r="I488" s="11" t="s">
        <v>22</v>
      </c>
      <c r="J488" s="12" t="s">
        <v>22</v>
      </c>
      <c r="K488" s="13">
        <v>0</v>
      </c>
      <c r="L488" s="14" t="s">
        <v>22</v>
      </c>
      <c r="M488" s="14" t="s">
        <v>22</v>
      </c>
      <c r="N488" s="14" t="s">
        <v>22</v>
      </c>
      <c r="O488" s="14" t="s">
        <v>22</v>
      </c>
      <c r="P488" s="14" t="s">
        <v>22</v>
      </c>
      <c r="Q488" s="14" t="s">
        <v>22</v>
      </c>
      <c r="R488" s="14" t="s">
        <v>22</v>
      </c>
      <c r="S488" s="14" t="s">
        <v>22</v>
      </c>
    </row>
    <row r="489" spans="1:19">
      <c r="A489" s="8" t="s">
        <v>1083</v>
      </c>
      <c r="B489" s="8" t="s">
        <v>1084</v>
      </c>
      <c r="C489" s="9" t="s">
        <v>22</v>
      </c>
      <c r="D489" s="9" t="s">
        <v>22</v>
      </c>
      <c r="E489" s="9" t="s">
        <v>22</v>
      </c>
      <c r="F489" s="8" t="s">
        <v>23</v>
      </c>
      <c r="G489" s="10">
        <v>0</v>
      </c>
      <c r="H489" s="11" t="s">
        <v>22</v>
      </c>
      <c r="I489" s="11" t="s">
        <v>22</v>
      </c>
      <c r="J489" s="12" t="s">
        <v>22</v>
      </c>
      <c r="K489" s="13">
        <v>0</v>
      </c>
      <c r="L489" s="14" t="s">
        <v>22</v>
      </c>
      <c r="M489" s="14" t="s">
        <v>22</v>
      </c>
      <c r="N489" s="14" t="s">
        <v>22</v>
      </c>
      <c r="O489" s="14" t="s">
        <v>22</v>
      </c>
      <c r="P489" s="14" t="s">
        <v>22</v>
      </c>
      <c r="Q489" s="14" t="s">
        <v>22</v>
      </c>
      <c r="R489" s="14" t="s">
        <v>22</v>
      </c>
      <c r="S489" s="14" t="s">
        <v>22</v>
      </c>
    </row>
    <row r="490" spans="1:19">
      <c r="A490" s="8" t="s">
        <v>1085</v>
      </c>
      <c r="B490" s="8" t="s">
        <v>1086</v>
      </c>
      <c r="C490" s="9" t="s">
        <v>22</v>
      </c>
      <c r="D490" s="9" t="s">
        <v>22</v>
      </c>
      <c r="E490" s="9" t="s">
        <v>22</v>
      </c>
      <c r="F490" s="8" t="s">
        <v>23</v>
      </c>
      <c r="G490" s="10">
        <v>0</v>
      </c>
      <c r="H490" s="11" t="s">
        <v>22</v>
      </c>
      <c r="I490" s="11" t="s">
        <v>22</v>
      </c>
      <c r="J490" s="12" t="s">
        <v>22</v>
      </c>
      <c r="K490" s="13">
        <v>0</v>
      </c>
      <c r="L490" s="14" t="s">
        <v>22</v>
      </c>
      <c r="M490" s="14" t="s">
        <v>22</v>
      </c>
      <c r="N490" s="14" t="s">
        <v>22</v>
      </c>
      <c r="O490" s="14" t="s">
        <v>22</v>
      </c>
      <c r="P490" s="14" t="s">
        <v>22</v>
      </c>
      <c r="Q490" s="14" t="s">
        <v>22</v>
      </c>
      <c r="R490" s="14" t="s">
        <v>22</v>
      </c>
      <c r="S490" s="14" t="s">
        <v>22</v>
      </c>
    </row>
    <row r="491" spans="1:19">
      <c r="A491" s="8" t="s">
        <v>1087</v>
      </c>
      <c r="B491" s="8" t="s">
        <v>1088</v>
      </c>
      <c r="C491" s="9" t="s">
        <v>22</v>
      </c>
      <c r="D491" s="9" t="s">
        <v>22</v>
      </c>
      <c r="E491" s="9" t="s">
        <v>22</v>
      </c>
      <c r="F491" s="8" t="s">
        <v>23</v>
      </c>
      <c r="G491" s="10">
        <v>0</v>
      </c>
      <c r="H491" s="11" t="s">
        <v>22</v>
      </c>
      <c r="I491" s="11" t="s">
        <v>22</v>
      </c>
      <c r="J491" s="12" t="s">
        <v>22</v>
      </c>
      <c r="K491" s="13">
        <v>0</v>
      </c>
      <c r="L491" s="14" t="s">
        <v>22</v>
      </c>
      <c r="M491" s="14" t="s">
        <v>22</v>
      </c>
      <c r="N491" s="14" t="s">
        <v>22</v>
      </c>
      <c r="O491" s="14" t="s">
        <v>22</v>
      </c>
      <c r="P491" s="14" t="s">
        <v>22</v>
      </c>
      <c r="Q491" s="14" t="s">
        <v>22</v>
      </c>
      <c r="R491" s="14" t="s">
        <v>22</v>
      </c>
      <c r="S491" s="14" t="s">
        <v>22</v>
      </c>
    </row>
    <row r="492" spans="1:19">
      <c r="A492" s="8" t="s">
        <v>1089</v>
      </c>
      <c r="B492" s="8" t="s">
        <v>1090</v>
      </c>
      <c r="C492" s="9" t="s">
        <v>22</v>
      </c>
      <c r="D492" s="9" t="s">
        <v>22</v>
      </c>
      <c r="E492" s="9" t="s">
        <v>22</v>
      </c>
      <c r="F492" s="8" t="s">
        <v>23</v>
      </c>
      <c r="G492" s="10">
        <v>0</v>
      </c>
      <c r="H492" s="11" t="s">
        <v>22</v>
      </c>
      <c r="I492" s="11" t="s">
        <v>22</v>
      </c>
      <c r="J492" s="12" t="s">
        <v>22</v>
      </c>
      <c r="K492" s="13">
        <v>0</v>
      </c>
      <c r="L492" s="14" t="s">
        <v>22</v>
      </c>
      <c r="M492" s="14" t="s">
        <v>22</v>
      </c>
      <c r="N492" s="14" t="s">
        <v>22</v>
      </c>
      <c r="O492" s="14" t="s">
        <v>22</v>
      </c>
      <c r="P492" s="14" t="s">
        <v>22</v>
      </c>
      <c r="Q492" s="14" t="s">
        <v>22</v>
      </c>
      <c r="R492" s="14" t="s">
        <v>22</v>
      </c>
      <c r="S492" s="14" t="s">
        <v>22</v>
      </c>
    </row>
    <row r="493" spans="1:19">
      <c r="A493" s="8" t="s">
        <v>1091</v>
      </c>
      <c r="B493" s="8" t="s">
        <v>1092</v>
      </c>
      <c r="C493" s="9" t="s">
        <v>22</v>
      </c>
      <c r="D493" s="9" t="s">
        <v>22</v>
      </c>
      <c r="E493" s="9" t="s">
        <v>22</v>
      </c>
      <c r="F493" s="8" t="s">
        <v>23</v>
      </c>
      <c r="G493" s="10">
        <v>0</v>
      </c>
      <c r="H493" s="11" t="s">
        <v>22</v>
      </c>
      <c r="I493" s="11" t="s">
        <v>22</v>
      </c>
      <c r="J493" s="12" t="s">
        <v>22</v>
      </c>
      <c r="K493" s="13">
        <v>0</v>
      </c>
      <c r="L493" s="14" t="s">
        <v>22</v>
      </c>
      <c r="M493" s="14" t="s">
        <v>22</v>
      </c>
      <c r="N493" s="14" t="s">
        <v>22</v>
      </c>
      <c r="O493" s="14" t="s">
        <v>22</v>
      </c>
      <c r="P493" s="14" t="s">
        <v>22</v>
      </c>
      <c r="Q493" s="14" t="s">
        <v>22</v>
      </c>
      <c r="R493" s="14" t="s">
        <v>22</v>
      </c>
      <c r="S493" s="14" t="s">
        <v>22</v>
      </c>
    </row>
    <row r="494" spans="1:19">
      <c r="A494" s="8" t="s">
        <v>1093</v>
      </c>
      <c r="B494" s="8" t="s">
        <v>1094</v>
      </c>
      <c r="C494" s="9" t="s">
        <v>22</v>
      </c>
      <c r="D494" s="9" t="s">
        <v>22</v>
      </c>
      <c r="E494" s="9" t="s">
        <v>22</v>
      </c>
      <c r="F494" s="8" t="s">
        <v>23</v>
      </c>
      <c r="G494" s="10">
        <v>0</v>
      </c>
      <c r="H494" s="11" t="s">
        <v>22</v>
      </c>
      <c r="I494" s="11" t="s">
        <v>22</v>
      </c>
      <c r="J494" s="12" t="s">
        <v>22</v>
      </c>
      <c r="K494" s="13">
        <v>0</v>
      </c>
      <c r="L494" s="14" t="s">
        <v>22</v>
      </c>
      <c r="M494" s="14" t="s">
        <v>22</v>
      </c>
      <c r="N494" s="14" t="s">
        <v>22</v>
      </c>
      <c r="O494" s="14" t="s">
        <v>22</v>
      </c>
      <c r="P494" s="14" t="s">
        <v>22</v>
      </c>
      <c r="Q494" s="14" t="s">
        <v>22</v>
      </c>
      <c r="R494" s="14" t="s">
        <v>22</v>
      </c>
      <c r="S494" s="14" t="s">
        <v>22</v>
      </c>
    </row>
    <row r="495" spans="1:19">
      <c r="A495" s="8" t="s">
        <v>1095</v>
      </c>
      <c r="B495" s="8" t="s">
        <v>1096</v>
      </c>
      <c r="C495" s="9" t="s">
        <v>22</v>
      </c>
      <c r="D495" s="9" t="s">
        <v>22</v>
      </c>
      <c r="E495" s="9" t="s">
        <v>22</v>
      </c>
      <c r="F495" s="8" t="s">
        <v>23</v>
      </c>
      <c r="G495" s="10">
        <v>0</v>
      </c>
      <c r="H495" s="11" t="s">
        <v>22</v>
      </c>
      <c r="I495" s="11" t="s">
        <v>22</v>
      </c>
      <c r="J495" s="12" t="s">
        <v>22</v>
      </c>
      <c r="K495" s="13">
        <v>0</v>
      </c>
      <c r="L495" s="14" t="s">
        <v>22</v>
      </c>
      <c r="M495" s="14" t="s">
        <v>22</v>
      </c>
      <c r="N495" s="14" t="s">
        <v>22</v>
      </c>
      <c r="O495" s="14" t="s">
        <v>22</v>
      </c>
      <c r="P495" s="14" t="s">
        <v>22</v>
      </c>
      <c r="Q495" s="14" t="s">
        <v>22</v>
      </c>
      <c r="R495" s="14" t="s">
        <v>22</v>
      </c>
      <c r="S495" s="14" t="s">
        <v>22</v>
      </c>
    </row>
    <row r="496" spans="1:19">
      <c r="A496" s="8" t="s">
        <v>1097</v>
      </c>
      <c r="B496" s="8" t="s">
        <v>1098</v>
      </c>
      <c r="C496" s="9" t="s">
        <v>22</v>
      </c>
      <c r="D496" s="9" t="s">
        <v>22</v>
      </c>
      <c r="E496" s="9" t="s">
        <v>22</v>
      </c>
      <c r="F496" s="8" t="s">
        <v>23</v>
      </c>
      <c r="G496" s="10">
        <v>0</v>
      </c>
      <c r="H496" s="11" t="s">
        <v>22</v>
      </c>
      <c r="I496" s="11" t="s">
        <v>22</v>
      </c>
      <c r="J496" s="12" t="s">
        <v>22</v>
      </c>
      <c r="K496" s="13">
        <v>0</v>
      </c>
      <c r="L496" s="14" t="s">
        <v>22</v>
      </c>
      <c r="M496" s="14" t="s">
        <v>22</v>
      </c>
      <c r="N496" s="14" t="s">
        <v>22</v>
      </c>
      <c r="O496" s="14" t="s">
        <v>22</v>
      </c>
      <c r="P496" s="14" t="s">
        <v>22</v>
      </c>
      <c r="Q496" s="14" t="s">
        <v>22</v>
      </c>
      <c r="R496" s="14" t="s">
        <v>22</v>
      </c>
      <c r="S496" s="14" t="s">
        <v>22</v>
      </c>
    </row>
    <row r="497" spans="1:19">
      <c r="A497" s="8" t="s">
        <v>1099</v>
      </c>
      <c r="B497" s="8" t="s">
        <v>1100</v>
      </c>
      <c r="C497" s="9" t="s">
        <v>22</v>
      </c>
      <c r="D497" s="9" t="s">
        <v>22</v>
      </c>
      <c r="E497" s="9" t="s">
        <v>22</v>
      </c>
      <c r="F497" s="8" t="s">
        <v>23</v>
      </c>
      <c r="G497" s="10">
        <v>0</v>
      </c>
      <c r="H497" s="11" t="s">
        <v>22</v>
      </c>
      <c r="I497" s="11" t="s">
        <v>22</v>
      </c>
      <c r="J497" s="12" t="s">
        <v>22</v>
      </c>
      <c r="K497" s="13">
        <v>0</v>
      </c>
      <c r="L497" s="14" t="s">
        <v>22</v>
      </c>
      <c r="M497" s="14" t="s">
        <v>22</v>
      </c>
      <c r="N497" s="14" t="s">
        <v>22</v>
      </c>
      <c r="O497" s="14" t="s">
        <v>22</v>
      </c>
      <c r="P497" s="14" t="s">
        <v>22</v>
      </c>
      <c r="Q497" s="14" t="s">
        <v>22</v>
      </c>
      <c r="R497" s="14" t="s">
        <v>22</v>
      </c>
      <c r="S497" s="14" t="s">
        <v>22</v>
      </c>
    </row>
    <row r="498" spans="1:19">
      <c r="A498" s="8" t="s">
        <v>1101</v>
      </c>
      <c r="B498" s="8" t="s">
        <v>1102</v>
      </c>
      <c r="C498" s="9" t="s">
        <v>22</v>
      </c>
      <c r="D498" s="9" t="s">
        <v>22</v>
      </c>
      <c r="E498" s="9" t="s">
        <v>22</v>
      </c>
      <c r="F498" s="8" t="s">
        <v>23</v>
      </c>
      <c r="G498" s="10">
        <v>0</v>
      </c>
      <c r="H498" s="11" t="s">
        <v>22</v>
      </c>
      <c r="I498" s="11" t="s">
        <v>22</v>
      </c>
      <c r="J498" s="12" t="s">
        <v>22</v>
      </c>
      <c r="K498" s="13">
        <v>0</v>
      </c>
      <c r="L498" s="14" t="s">
        <v>22</v>
      </c>
      <c r="M498" s="14" t="s">
        <v>22</v>
      </c>
      <c r="N498" s="14" t="s">
        <v>22</v>
      </c>
      <c r="O498" s="14" t="s">
        <v>22</v>
      </c>
      <c r="P498" s="14" t="s">
        <v>22</v>
      </c>
      <c r="Q498" s="14" t="s">
        <v>22</v>
      </c>
      <c r="R498" s="14" t="s">
        <v>22</v>
      </c>
      <c r="S498" s="14" t="s">
        <v>22</v>
      </c>
    </row>
    <row r="499" spans="1:19">
      <c r="A499" s="8" t="s">
        <v>1103</v>
      </c>
      <c r="B499" s="8" t="s">
        <v>1104</v>
      </c>
      <c r="C499" s="9" t="s">
        <v>22</v>
      </c>
      <c r="D499" s="9" t="s">
        <v>22</v>
      </c>
      <c r="E499" s="9" t="s">
        <v>22</v>
      </c>
      <c r="F499" s="8" t="s">
        <v>23</v>
      </c>
      <c r="G499" s="10">
        <v>0</v>
      </c>
      <c r="H499" s="11" t="s">
        <v>22</v>
      </c>
      <c r="I499" s="11" t="s">
        <v>22</v>
      </c>
      <c r="J499" s="12" t="s">
        <v>22</v>
      </c>
      <c r="K499" s="13">
        <v>0</v>
      </c>
      <c r="L499" s="14" t="s">
        <v>22</v>
      </c>
      <c r="M499" s="14" t="s">
        <v>22</v>
      </c>
      <c r="N499" s="14" t="s">
        <v>22</v>
      </c>
      <c r="O499" s="14" t="s">
        <v>22</v>
      </c>
      <c r="P499" s="14" t="s">
        <v>22</v>
      </c>
      <c r="Q499" s="14" t="s">
        <v>22</v>
      </c>
      <c r="R499" s="14" t="s">
        <v>22</v>
      </c>
      <c r="S499" s="14" t="s">
        <v>22</v>
      </c>
    </row>
    <row r="500" spans="1:19">
      <c r="A500" s="8" t="s">
        <v>1105</v>
      </c>
      <c r="B500" s="8" t="s">
        <v>1106</v>
      </c>
      <c r="C500" s="9" t="s">
        <v>22</v>
      </c>
      <c r="D500" s="9" t="s">
        <v>22</v>
      </c>
      <c r="E500" s="9" t="s">
        <v>22</v>
      </c>
      <c r="F500" s="8" t="s">
        <v>23</v>
      </c>
      <c r="G500" s="10">
        <v>0</v>
      </c>
      <c r="H500" s="11" t="s">
        <v>22</v>
      </c>
      <c r="I500" s="11" t="s">
        <v>22</v>
      </c>
      <c r="J500" s="12" t="s">
        <v>22</v>
      </c>
      <c r="K500" s="13">
        <v>0</v>
      </c>
      <c r="L500" s="14" t="s">
        <v>22</v>
      </c>
      <c r="M500" s="14" t="s">
        <v>22</v>
      </c>
      <c r="N500" s="14" t="s">
        <v>22</v>
      </c>
      <c r="O500" s="14" t="s">
        <v>22</v>
      </c>
      <c r="P500" s="14" t="s">
        <v>22</v>
      </c>
      <c r="Q500" s="14" t="s">
        <v>22</v>
      </c>
      <c r="R500" s="14" t="s">
        <v>22</v>
      </c>
      <c r="S500" s="14" t="s">
        <v>22</v>
      </c>
    </row>
    <row r="501" spans="1:19">
      <c r="A501" s="8" t="s">
        <v>1107</v>
      </c>
      <c r="B501" s="8" t="s">
        <v>1108</v>
      </c>
      <c r="C501" s="9" t="s">
        <v>22</v>
      </c>
      <c r="D501" s="9" t="s">
        <v>22</v>
      </c>
      <c r="E501" s="9" t="s">
        <v>22</v>
      </c>
      <c r="F501" s="8" t="s">
        <v>23</v>
      </c>
      <c r="G501" s="10">
        <v>0</v>
      </c>
      <c r="H501" s="11" t="s">
        <v>22</v>
      </c>
      <c r="I501" s="11" t="s">
        <v>22</v>
      </c>
      <c r="J501" s="12" t="s">
        <v>22</v>
      </c>
      <c r="K501" s="13">
        <v>0</v>
      </c>
      <c r="L501" s="14" t="s">
        <v>22</v>
      </c>
      <c r="M501" s="14" t="s">
        <v>22</v>
      </c>
      <c r="N501" s="14" t="s">
        <v>22</v>
      </c>
      <c r="O501" s="14" t="s">
        <v>22</v>
      </c>
      <c r="P501" s="14" t="s">
        <v>22</v>
      </c>
      <c r="Q501" s="14" t="s">
        <v>22</v>
      </c>
      <c r="R501" s="14" t="s">
        <v>22</v>
      </c>
      <c r="S501" s="14" t="s">
        <v>22</v>
      </c>
    </row>
    <row r="502" spans="1:19">
      <c r="A502" s="8" t="s">
        <v>1109</v>
      </c>
      <c r="B502" s="8" t="s">
        <v>1110</v>
      </c>
      <c r="C502" s="9" t="s">
        <v>22</v>
      </c>
      <c r="D502" s="9" t="s">
        <v>22</v>
      </c>
      <c r="E502" s="9" t="s">
        <v>22</v>
      </c>
      <c r="F502" s="8" t="s">
        <v>23</v>
      </c>
      <c r="G502" s="10">
        <v>0</v>
      </c>
      <c r="H502" s="11" t="s">
        <v>22</v>
      </c>
      <c r="I502" s="11" t="s">
        <v>22</v>
      </c>
      <c r="J502" s="12" t="s">
        <v>22</v>
      </c>
      <c r="K502" s="13">
        <v>0</v>
      </c>
      <c r="L502" s="14" t="s">
        <v>22</v>
      </c>
      <c r="M502" s="14" t="s">
        <v>22</v>
      </c>
      <c r="N502" s="14" t="s">
        <v>22</v>
      </c>
      <c r="O502" s="14" t="s">
        <v>22</v>
      </c>
      <c r="P502" s="14" t="s">
        <v>22</v>
      </c>
      <c r="Q502" s="14" t="s">
        <v>22</v>
      </c>
      <c r="R502" s="14" t="s">
        <v>22</v>
      </c>
      <c r="S502" s="14" t="s">
        <v>22</v>
      </c>
    </row>
    <row r="503" spans="1:19">
      <c r="A503" s="8" t="s">
        <v>1111</v>
      </c>
      <c r="B503" s="8" t="s">
        <v>1112</v>
      </c>
      <c r="C503" s="9" t="s">
        <v>22</v>
      </c>
      <c r="D503" s="9" t="s">
        <v>22</v>
      </c>
      <c r="E503" s="9" t="s">
        <v>22</v>
      </c>
      <c r="F503" s="8" t="s">
        <v>23</v>
      </c>
      <c r="G503" s="10" t="s">
        <v>1113</v>
      </c>
      <c r="H503" s="11" t="s">
        <v>22</v>
      </c>
      <c r="I503" s="11" t="s">
        <v>22</v>
      </c>
      <c r="J503" s="12" t="s">
        <v>22</v>
      </c>
      <c r="K503" s="13">
        <v>0</v>
      </c>
      <c r="L503" s="14" t="s">
        <v>22</v>
      </c>
      <c r="M503" s="14" t="s">
        <v>22</v>
      </c>
      <c r="N503" s="14" t="s">
        <v>22</v>
      </c>
      <c r="O503" s="14" t="s">
        <v>22</v>
      </c>
      <c r="P503" s="14" t="s">
        <v>22</v>
      </c>
      <c r="Q503" s="14" t="s">
        <v>22</v>
      </c>
      <c r="R503" s="14" t="s">
        <v>22</v>
      </c>
      <c r="S503" s="14" t="s">
        <v>22</v>
      </c>
    </row>
    <row r="504" spans="1:19">
      <c r="A504" s="8" t="s">
        <v>1114</v>
      </c>
      <c r="B504" s="8" t="s">
        <v>1115</v>
      </c>
      <c r="C504" s="9" t="s">
        <v>22</v>
      </c>
      <c r="D504" s="9" t="s">
        <v>22</v>
      </c>
      <c r="E504" s="9" t="s">
        <v>22</v>
      </c>
      <c r="F504" s="8" t="s">
        <v>23</v>
      </c>
      <c r="G504" s="10" t="s">
        <v>1116</v>
      </c>
      <c r="H504" s="11" t="s">
        <v>22</v>
      </c>
      <c r="I504" s="11" t="s">
        <v>22</v>
      </c>
      <c r="J504" s="12" t="s">
        <v>22</v>
      </c>
      <c r="K504" s="13">
        <v>0</v>
      </c>
      <c r="L504" s="14" t="s">
        <v>22</v>
      </c>
      <c r="M504" s="14" t="s">
        <v>22</v>
      </c>
      <c r="N504" s="14" t="s">
        <v>22</v>
      </c>
      <c r="O504" s="14" t="s">
        <v>22</v>
      </c>
      <c r="P504" s="14" t="s">
        <v>22</v>
      </c>
      <c r="Q504" s="14" t="s">
        <v>22</v>
      </c>
      <c r="R504" s="14" t="s">
        <v>22</v>
      </c>
      <c r="S504" s="14" t="s">
        <v>22</v>
      </c>
    </row>
    <row r="505" spans="1:19">
      <c r="A505" s="8" t="s">
        <v>1117</v>
      </c>
      <c r="B505" s="8" t="s">
        <v>1118</v>
      </c>
      <c r="C505" s="9" t="s">
        <v>22</v>
      </c>
      <c r="D505" s="9" t="s">
        <v>22</v>
      </c>
      <c r="E505" s="9" t="s">
        <v>22</v>
      </c>
      <c r="F505" s="8" t="s">
        <v>23</v>
      </c>
      <c r="G505" s="10" t="s">
        <v>1119</v>
      </c>
      <c r="H505" s="11" t="s">
        <v>22</v>
      </c>
      <c r="I505" s="11" t="s">
        <v>22</v>
      </c>
      <c r="J505" s="12" t="s">
        <v>22</v>
      </c>
      <c r="K505" s="13">
        <v>0</v>
      </c>
      <c r="L505" s="14" t="s">
        <v>22</v>
      </c>
      <c r="M505" s="14" t="s">
        <v>22</v>
      </c>
      <c r="N505" s="14" t="s">
        <v>22</v>
      </c>
      <c r="O505" s="14" t="s">
        <v>22</v>
      </c>
      <c r="P505" s="14" t="s">
        <v>22</v>
      </c>
      <c r="Q505" s="14" t="s">
        <v>22</v>
      </c>
      <c r="R505" s="14" t="s">
        <v>22</v>
      </c>
      <c r="S505" s="14" t="s">
        <v>22</v>
      </c>
    </row>
    <row r="506" spans="1:19">
      <c r="A506" s="8" t="s">
        <v>1120</v>
      </c>
      <c r="B506" s="8" t="s">
        <v>1121</v>
      </c>
      <c r="C506" s="9" t="s">
        <v>22</v>
      </c>
      <c r="D506" s="9" t="s">
        <v>22</v>
      </c>
      <c r="E506" s="9" t="s">
        <v>22</v>
      </c>
      <c r="F506" s="8" t="s">
        <v>23</v>
      </c>
      <c r="G506" s="10" t="s">
        <v>1122</v>
      </c>
      <c r="H506" s="11" t="s">
        <v>22</v>
      </c>
      <c r="I506" s="11" t="s">
        <v>22</v>
      </c>
      <c r="J506" s="12" t="s">
        <v>22</v>
      </c>
      <c r="K506" s="13">
        <v>0</v>
      </c>
      <c r="L506" s="14" t="s">
        <v>22</v>
      </c>
      <c r="M506" s="14" t="s">
        <v>22</v>
      </c>
      <c r="N506" s="14" t="s">
        <v>22</v>
      </c>
      <c r="O506" s="14" t="s">
        <v>22</v>
      </c>
      <c r="P506" s="14" t="s">
        <v>22</v>
      </c>
      <c r="Q506" s="14" t="s">
        <v>22</v>
      </c>
      <c r="R506" s="14" t="s">
        <v>22</v>
      </c>
      <c r="S506" s="14" t="s">
        <v>22</v>
      </c>
    </row>
    <row r="507" spans="1:19">
      <c r="A507" s="8" t="s">
        <v>1123</v>
      </c>
      <c r="B507" s="8" t="s">
        <v>1124</v>
      </c>
      <c r="C507" s="9" t="s">
        <v>22</v>
      </c>
      <c r="D507" s="9" t="s">
        <v>22</v>
      </c>
      <c r="E507" s="9" t="s">
        <v>22</v>
      </c>
      <c r="F507" s="8" t="s">
        <v>23</v>
      </c>
      <c r="G507" s="10">
        <v>2119784.7000000002</v>
      </c>
      <c r="H507" s="11" t="s">
        <v>22</v>
      </c>
      <c r="I507" s="11" t="s">
        <v>22</v>
      </c>
      <c r="J507" s="12" t="s">
        <v>22</v>
      </c>
      <c r="K507" s="13">
        <v>0</v>
      </c>
      <c r="L507" s="14" t="s">
        <v>22</v>
      </c>
      <c r="M507" s="14" t="s">
        <v>22</v>
      </c>
      <c r="N507" s="14" t="s">
        <v>22</v>
      </c>
      <c r="O507" s="14" t="s">
        <v>22</v>
      </c>
      <c r="P507" s="14" t="s">
        <v>22</v>
      </c>
      <c r="Q507" s="14" t="s">
        <v>22</v>
      </c>
      <c r="R507" s="14" t="s">
        <v>22</v>
      </c>
      <c r="S507" s="14" t="s">
        <v>22</v>
      </c>
    </row>
    <row r="508" spans="1:19">
      <c r="A508" s="8" t="s">
        <v>1125</v>
      </c>
      <c r="B508" s="8" t="s">
        <v>1126</v>
      </c>
      <c r="C508" s="9" t="s">
        <v>22</v>
      </c>
      <c r="D508" s="9" t="s">
        <v>22</v>
      </c>
      <c r="E508" s="9" t="s">
        <v>22</v>
      </c>
      <c r="F508" s="8" t="s">
        <v>23</v>
      </c>
      <c r="G508" s="10" t="s">
        <v>1127</v>
      </c>
      <c r="H508" s="11" t="s">
        <v>22</v>
      </c>
      <c r="I508" s="11" t="s">
        <v>22</v>
      </c>
      <c r="J508" s="12" t="s">
        <v>22</v>
      </c>
      <c r="K508" s="13">
        <v>0</v>
      </c>
      <c r="L508" s="14" t="s">
        <v>22</v>
      </c>
      <c r="M508" s="14" t="s">
        <v>22</v>
      </c>
      <c r="N508" s="14" t="s">
        <v>22</v>
      </c>
      <c r="O508" s="14" t="s">
        <v>22</v>
      </c>
      <c r="P508" s="14" t="s">
        <v>22</v>
      </c>
      <c r="Q508" s="14" t="s">
        <v>22</v>
      </c>
      <c r="R508" s="14" t="s">
        <v>22</v>
      </c>
      <c r="S508" s="14" t="s">
        <v>22</v>
      </c>
    </row>
    <row r="509" spans="1:19">
      <c r="A509" s="8" t="s">
        <v>1128</v>
      </c>
      <c r="B509" s="8" t="s">
        <v>1129</v>
      </c>
      <c r="C509" s="9" t="s">
        <v>22</v>
      </c>
      <c r="D509" s="9" t="s">
        <v>22</v>
      </c>
      <c r="E509" s="9" t="s">
        <v>22</v>
      </c>
      <c r="F509" s="8" t="s">
        <v>23</v>
      </c>
      <c r="G509" s="10" t="s">
        <v>1130</v>
      </c>
      <c r="H509" s="11" t="s">
        <v>22</v>
      </c>
      <c r="I509" s="11" t="s">
        <v>22</v>
      </c>
      <c r="J509" s="12" t="s">
        <v>22</v>
      </c>
      <c r="K509" s="13">
        <v>0</v>
      </c>
      <c r="L509" s="14" t="s">
        <v>22</v>
      </c>
      <c r="M509" s="14" t="s">
        <v>22</v>
      </c>
      <c r="N509" s="14" t="s">
        <v>22</v>
      </c>
      <c r="O509" s="14" t="s">
        <v>22</v>
      </c>
      <c r="P509" s="14" t="s">
        <v>22</v>
      </c>
      <c r="Q509" s="14" t="s">
        <v>22</v>
      </c>
      <c r="R509" s="14" t="s">
        <v>22</v>
      </c>
      <c r="S509" s="14" t="s">
        <v>22</v>
      </c>
    </row>
    <row r="510" spans="1:19">
      <c r="A510" s="8" t="s">
        <v>1131</v>
      </c>
      <c r="B510" s="8" t="s">
        <v>1132</v>
      </c>
      <c r="C510" s="9" t="s">
        <v>22</v>
      </c>
      <c r="D510" s="9" t="s">
        <v>22</v>
      </c>
      <c r="E510" s="9" t="s">
        <v>22</v>
      </c>
      <c r="F510" s="8" t="s">
        <v>23</v>
      </c>
      <c r="G510" s="10" t="s">
        <v>1133</v>
      </c>
      <c r="H510" s="11" t="s">
        <v>22</v>
      </c>
      <c r="I510" s="11" t="s">
        <v>22</v>
      </c>
      <c r="J510" s="12" t="s">
        <v>22</v>
      </c>
      <c r="K510" s="13">
        <v>0</v>
      </c>
      <c r="L510" s="14" t="s">
        <v>22</v>
      </c>
      <c r="M510" s="14" t="s">
        <v>22</v>
      </c>
      <c r="N510" s="14" t="s">
        <v>22</v>
      </c>
      <c r="O510" s="14" t="s">
        <v>22</v>
      </c>
      <c r="P510" s="14" t="s">
        <v>22</v>
      </c>
      <c r="Q510" s="14" t="s">
        <v>22</v>
      </c>
      <c r="R510" s="14" t="s">
        <v>22</v>
      </c>
      <c r="S510" s="14" t="s">
        <v>22</v>
      </c>
    </row>
    <row r="511" spans="1:19">
      <c r="A511" s="8" t="s">
        <v>1134</v>
      </c>
      <c r="B511" s="8" t="s">
        <v>1132</v>
      </c>
      <c r="C511" s="9" t="s">
        <v>22</v>
      </c>
      <c r="D511" s="9" t="s">
        <v>22</v>
      </c>
      <c r="E511" s="9" t="s">
        <v>22</v>
      </c>
      <c r="F511" s="8" t="s">
        <v>23</v>
      </c>
      <c r="G511" s="10" t="s">
        <v>1135</v>
      </c>
      <c r="H511" s="11" t="s">
        <v>22</v>
      </c>
      <c r="I511" s="11" t="s">
        <v>22</v>
      </c>
      <c r="J511" s="12" t="s">
        <v>22</v>
      </c>
      <c r="K511" s="13">
        <v>0</v>
      </c>
      <c r="L511" s="14" t="s">
        <v>22</v>
      </c>
      <c r="M511" s="14" t="s">
        <v>22</v>
      </c>
      <c r="N511" s="14" t="s">
        <v>22</v>
      </c>
      <c r="O511" s="14" t="s">
        <v>22</v>
      </c>
      <c r="P511" s="14" t="s">
        <v>22</v>
      </c>
      <c r="Q511" s="14" t="s">
        <v>22</v>
      </c>
      <c r="R511" s="14" t="s">
        <v>22</v>
      </c>
      <c r="S511" s="14" t="s">
        <v>22</v>
      </c>
    </row>
    <row r="512" spans="1:19">
      <c r="A512" s="8" t="s">
        <v>1136</v>
      </c>
      <c r="B512" s="8" t="s">
        <v>1137</v>
      </c>
      <c r="C512" s="9" t="s">
        <v>22</v>
      </c>
      <c r="D512" s="9" t="s">
        <v>22</v>
      </c>
      <c r="E512" s="9" t="s">
        <v>22</v>
      </c>
      <c r="F512" s="8" t="s">
        <v>23</v>
      </c>
      <c r="G512" s="10" t="s">
        <v>1138</v>
      </c>
      <c r="H512" s="11" t="s">
        <v>22</v>
      </c>
      <c r="I512" s="11" t="s">
        <v>22</v>
      </c>
      <c r="J512" s="12" t="s">
        <v>22</v>
      </c>
      <c r="K512" s="13">
        <v>0</v>
      </c>
      <c r="L512" s="14" t="s">
        <v>22</v>
      </c>
      <c r="M512" s="14" t="s">
        <v>22</v>
      </c>
      <c r="N512" s="14" t="s">
        <v>22</v>
      </c>
      <c r="O512" s="14" t="s">
        <v>22</v>
      </c>
      <c r="P512" s="14" t="s">
        <v>22</v>
      </c>
      <c r="Q512" s="14" t="s">
        <v>22</v>
      </c>
      <c r="R512" s="14" t="s">
        <v>22</v>
      </c>
      <c r="S512" s="14" t="s">
        <v>22</v>
      </c>
    </row>
    <row r="513" spans="1:19">
      <c r="A513" s="8" t="s">
        <v>1139</v>
      </c>
      <c r="B513" s="8" t="s">
        <v>1140</v>
      </c>
      <c r="C513" s="9" t="s">
        <v>22</v>
      </c>
      <c r="D513" s="9" t="s">
        <v>22</v>
      </c>
      <c r="E513" s="9" t="s">
        <v>22</v>
      </c>
      <c r="F513" s="8" t="s">
        <v>23</v>
      </c>
      <c r="G513" s="10" t="s">
        <v>1141</v>
      </c>
      <c r="H513" s="11" t="s">
        <v>22</v>
      </c>
      <c r="I513" s="11" t="s">
        <v>22</v>
      </c>
      <c r="J513" s="12" t="s">
        <v>22</v>
      </c>
      <c r="K513" s="13">
        <v>0</v>
      </c>
      <c r="L513" s="14" t="s">
        <v>22</v>
      </c>
      <c r="M513" s="14" t="s">
        <v>22</v>
      </c>
      <c r="N513" s="14" t="s">
        <v>22</v>
      </c>
      <c r="O513" s="14" t="s">
        <v>22</v>
      </c>
      <c r="P513" s="14" t="s">
        <v>22</v>
      </c>
      <c r="Q513" s="14" t="s">
        <v>22</v>
      </c>
      <c r="R513" s="14" t="s">
        <v>22</v>
      </c>
      <c r="S513" s="14" t="s">
        <v>22</v>
      </c>
    </row>
    <row r="514" spans="1:19">
      <c r="A514" s="8" t="s">
        <v>1142</v>
      </c>
      <c r="B514" s="8" t="s">
        <v>1143</v>
      </c>
      <c r="C514" s="9" t="s">
        <v>22</v>
      </c>
      <c r="D514" s="9" t="s">
        <v>22</v>
      </c>
      <c r="E514" s="9" t="s">
        <v>22</v>
      </c>
      <c r="F514" s="8" t="s">
        <v>23</v>
      </c>
      <c r="G514" s="10" t="s">
        <v>1144</v>
      </c>
      <c r="H514" s="11" t="s">
        <v>22</v>
      </c>
      <c r="I514" s="11" t="s">
        <v>22</v>
      </c>
      <c r="J514" s="12" t="s">
        <v>22</v>
      </c>
      <c r="K514" s="13">
        <v>0</v>
      </c>
      <c r="L514" s="14" t="s">
        <v>22</v>
      </c>
      <c r="M514" s="14" t="s">
        <v>22</v>
      </c>
      <c r="N514" s="14" t="s">
        <v>22</v>
      </c>
      <c r="O514" s="14" t="s">
        <v>22</v>
      </c>
      <c r="P514" s="14" t="s">
        <v>22</v>
      </c>
      <c r="Q514" s="14" t="s">
        <v>22</v>
      </c>
      <c r="R514" s="14" t="s">
        <v>22</v>
      </c>
      <c r="S514" s="14" t="s">
        <v>22</v>
      </c>
    </row>
    <row r="515" spans="1:19">
      <c r="A515" s="8" t="s">
        <v>1145</v>
      </c>
      <c r="B515" s="8" t="s">
        <v>1146</v>
      </c>
      <c r="C515" s="9" t="s">
        <v>22</v>
      </c>
      <c r="D515" s="9" t="s">
        <v>22</v>
      </c>
      <c r="E515" s="9" t="s">
        <v>22</v>
      </c>
      <c r="F515" s="8" t="s">
        <v>23</v>
      </c>
      <c r="G515" s="10" t="s">
        <v>1147</v>
      </c>
      <c r="H515" s="11" t="s">
        <v>22</v>
      </c>
      <c r="I515" s="11" t="s">
        <v>22</v>
      </c>
      <c r="J515" s="12" t="s">
        <v>22</v>
      </c>
      <c r="K515" s="13">
        <v>0</v>
      </c>
      <c r="L515" s="14" t="s">
        <v>22</v>
      </c>
      <c r="M515" s="14" t="s">
        <v>22</v>
      </c>
      <c r="N515" s="14" t="s">
        <v>22</v>
      </c>
      <c r="O515" s="14" t="s">
        <v>22</v>
      </c>
      <c r="P515" s="14" t="s">
        <v>22</v>
      </c>
      <c r="Q515" s="14" t="s">
        <v>22</v>
      </c>
      <c r="R515" s="14" t="s">
        <v>22</v>
      </c>
      <c r="S515" s="14" t="s">
        <v>22</v>
      </c>
    </row>
    <row r="516" spans="1:19">
      <c r="A516" s="8" t="s">
        <v>1148</v>
      </c>
      <c r="B516" s="8" t="s">
        <v>1149</v>
      </c>
      <c r="C516" s="9" t="s">
        <v>22</v>
      </c>
      <c r="D516" s="9" t="s">
        <v>22</v>
      </c>
      <c r="E516" s="9" t="s">
        <v>22</v>
      </c>
      <c r="F516" s="8" t="s">
        <v>23</v>
      </c>
      <c r="G516" s="10" t="s">
        <v>1150</v>
      </c>
      <c r="H516" s="11" t="s">
        <v>22</v>
      </c>
      <c r="I516" s="11" t="s">
        <v>22</v>
      </c>
      <c r="J516" s="12" t="s">
        <v>22</v>
      </c>
      <c r="K516" s="13">
        <v>0</v>
      </c>
      <c r="L516" s="14" t="s">
        <v>22</v>
      </c>
      <c r="M516" s="14" t="s">
        <v>22</v>
      </c>
      <c r="N516" s="14" t="s">
        <v>22</v>
      </c>
      <c r="O516" s="14" t="s">
        <v>22</v>
      </c>
      <c r="P516" s="14" t="s">
        <v>22</v>
      </c>
      <c r="Q516" s="14" t="s">
        <v>22</v>
      </c>
      <c r="R516" s="14" t="s">
        <v>22</v>
      </c>
      <c r="S516" s="14" t="s">
        <v>22</v>
      </c>
    </row>
    <row r="517" spans="1:19">
      <c r="A517" s="8" t="s">
        <v>1151</v>
      </c>
      <c r="B517" s="8" t="s">
        <v>1152</v>
      </c>
      <c r="C517" s="9" t="s">
        <v>22</v>
      </c>
      <c r="D517" s="9" t="s">
        <v>22</v>
      </c>
      <c r="E517" s="9" t="s">
        <v>22</v>
      </c>
      <c r="F517" s="8" t="s">
        <v>23</v>
      </c>
      <c r="G517" s="10">
        <v>0</v>
      </c>
      <c r="H517" s="11" t="s">
        <v>22</v>
      </c>
      <c r="I517" s="11" t="s">
        <v>22</v>
      </c>
      <c r="J517" s="12" t="s">
        <v>22</v>
      </c>
      <c r="K517" s="13">
        <v>0</v>
      </c>
      <c r="L517" s="14" t="s">
        <v>22</v>
      </c>
      <c r="M517" s="14" t="s">
        <v>22</v>
      </c>
      <c r="N517" s="14" t="s">
        <v>22</v>
      </c>
      <c r="O517" s="14" t="s">
        <v>22</v>
      </c>
      <c r="P517" s="14" t="s">
        <v>22</v>
      </c>
      <c r="Q517" s="14" t="s">
        <v>22</v>
      </c>
      <c r="R517" s="14" t="s">
        <v>22</v>
      </c>
      <c r="S517" s="14" t="s">
        <v>22</v>
      </c>
    </row>
    <row r="518" spans="1:19">
      <c r="A518" s="8" t="s">
        <v>1153</v>
      </c>
      <c r="B518" s="8" t="s">
        <v>1154</v>
      </c>
      <c r="C518" s="9" t="s">
        <v>22</v>
      </c>
      <c r="D518" s="9" t="s">
        <v>22</v>
      </c>
      <c r="E518" s="9" t="s">
        <v>22</v>
      </c>
      <c r="F518" s="8" t="s">
        <v>23</v>
      </c>
      <c r="G518" s="10">
        <v>0</v>
      </c>
      <c r="H518" s="11" t="s">
        <v>22</v>
      </c>
      <c r="I518" s="11" t="s">
        <v>22</v>
      </c>
      <c r="J518" s="12" t="s">
        <v>22</v>
      </c>
      <c r="K518" s="13">
        <v>0</v>
      </c>
      <c r="L518" s="14" t="s">
        <v>22</v>
      </c>
      <c r="M518" s="14" t="s">
        <v>22</v>
      </c>
      <c r="N518" s="14" t="s">
        <v>22</v>
      </c>
      <c r="O518" s="14" t="s">
        <v>22</v>
      </c>
      <c r="P518" s="14" t="s">
        <v>22</v>
      </c>
      <c r="Q518" s="14" t="s">
        <v>22</v>
      </c>
      <c r="R518" s="14" t="s">
        <v>22</v>
      </c>
      <c r="S518" s="14" t="s">
        <v>22</v>
      </c>
    </row>
    <row r="519" spans="1:19">
      <c r="A519" s="8" t="s">
        <v>1155</v>
      </c>
      <c r="B519" s="8" t="s">
        <v>1156</v>
      </c>
      <c r="C519" s="9" t="s">
        <v>22</v>
      </c>
      <c r="D519" s="9" t="s">
        <v>22</v>
      </c>
      <c r="E519" s="9" t="s">
        <v>22</v>
      </c>
      <c r="F519" s="8" t="s">
        <v>23</v>
      </c>
      <c r="G519" s="10">
        <v>0</v>
      </c>
      <c r="H519" s="11" t="s">
        <v>22</v>
      </c>
      <c r="I519" s="11" t="s">
        <v>22</v>
      </c>
      <c r="J519" s="12" t="s">
        <v>22</v>
      </c>
      <c r="K519" s="13">
        <v>0</v>
      </c>
      <c r="L519" s="14" t="s">
        <v>22</v>
      </c>
      <c r="M519" s="14" t="s">
        <v>22</v>
      </c>
      <c r="N519" s="14" t="s">
        <v>22</v>
      </c>
      <c r="O519" s="14" t="s">
        <v>22</v>
      </c>
      <c r="P519" s="14" t="s">
        <v>22</v>
      </c>
      <c r="Q519" s="14" t="s">
        <v>22</v>
      </c>
      <c r="R519" s="14" t="s">
        <v>22</v>
      </c>
      <c r="S519" s="14" t="s">
        <v>22</v>
      </c>
    </row>
    <row r="520" spans="1:19">
      <c r="A520" s="8" t="s">
        <v>1157</v>
      </c>
      <c r="B520" s="8" t="s">
        <v>1158</v>
      </c>
      <c r="C520" s="9" t="s">
        <v>22</v>
      </c>
      <c r="D520" s="9" t="s">
        <v>22</v>
      </c>
      <c r="E520" s="9" t="s">
        <v>22</v>
      </c>
      <c r="F520" s="8" t="s">
        <v>23</v>
      </c>
      <c r="G520" s="10" t="s">
        <v>1159</v>
      </c>
      <c r="H520" s="11" t="s">
        <v>22</v>
      </c>
      <c r="I520" s="11" t="s">
        <v>22</v>
      </c>
      <c r="J520" s="12" t="s">
        <v>22</v>
      </c>
      <c r="K520" s="13">
        <v>0</v>
      </c>
      <c r="L520" s="14" t="s">
        <v>22</v>
      </c>
      <c r="M520" s="14" t="s">
        <v>22</v>
      </c>
      <c r="N520" s="14" t="s">
        <v>22</v>
      </c>
      <c r="O520" s="14" t="s">
        <v>22</v>
      </c>
      <c r="P520" s="14" t="s">
        <v>22</v>
      </c>
      <c r="Q520" s="14" t="s">
        <v>22</v>
      </c>
      <c r="R520" s="14" t="s">
        <v>22</v>
      </c>
      <c r="S520" s="14" t="s">
        <v>22</v>
      </c>
    </row>
    <row r="521" spans="1:19">
      <c r="A521" s="8" t="s">
        <v>1160</v>
      </c>
      <c r="B521" s="8" t="s">
        <v>1161</v>
      </c>
      <c r="C521" s="9" t="s">
        <v>22</v>
      </c>
      <c r="D521" s="9" t="s">
        <v>22</v>
      </c>
      <c r="E521" s="9" t="s">
        <v>22</v>
      </c>
      <c r="F521" s="8" t="s">
        <v>23</v>
      </c>
      <c r="G521" s="10">
        <v>0</v>
      </c>
      <c r="H521" s="11" t="s">
        <v>22</v>
      </c>
      <c r="I521" s="11" t="s">
        <v>22</v>
      </c>
      <c r="J521" s="12" t="s">
        <v>22</v>
      </c>
      <c r="K521" s="13">
        <v>0</v>
      </c>
      <c r="L521" s="14" t="s">
        <v>22</v>
      </c>
      <c r="M521" s="14" t="s">
        <v>22</v>
      </c>
      <c r="N521" s="14" t="s">
        <v>22</v>
      </c>
      <c r="O521" s="14" t="s">
        <v>22</v>
      </c>
      <c r="P521" s="14" t="s">
        <v>22</v>
      </c>
      <c r="Q521" s="14" t="s">
        <v>22</v>
      </c>
      <c r="R521" s="14" t="s">
        <v>22</v>
      </c>
      <c r="S521" s="14" t="s">
        <v>22</v>
      </c>
    </row>
    <row r="522" spans="1:19">
      <c r="A522" s="8" t="s">
        <v>1162</v>
      </c>
      <c r="B522" s="8" t="s">
        <v>1163</v>
      </c>
      <c r="C522" s="9" t="s">
        <v>22</v>
      </c>
      <c r="D522" s="9" t="s">
        <v>22</v>
      </c>
      <c r="E522" s="9" t="s">
        <v>22</v>
      </c>
      <c r="F522" s="8" t="s">
        <v>23</v>
      </c>
      <c r="G522" s="10">
        <v>0</v>
      </c>
      <c r="H522" s="11" t="s">
        <v>22</v>
      </c>
      <c r="I522" s="11" t="s">
        <v>22</v>
      </c>
      <c r="J522" s="12" t="s">
        <v>22</v>
      </c>
      <c r="K522" s="13">
        <v>0</v>
      </c>
      <c r="L522" s="14" t="s">
        <v>22</v>
      </c>
      <c r="M522" s="14" t="s">
        <v>22</v>
      </c>
      <c r="N522" s="14" t="s">
        <v>22</v>
      </c>
      <c r="O522" s="14" t="s">
        <v>22</v>
      </c>
      <c r="P522" s="14" t="s">
        <v>22</v>
      </c>
      <c r="Q522" s="14" t="s">
        <v>22</v>
      </c>
      <c r="R522" s="14" t="s">
        <v>22</v>
      </c>
      <c r="S522" s="14" t="s">
        <v>22</v>
      </c>
    </row>
    <row r="523" spans="1:19">
      <c r="A523" s="8" t="s">
        <v>1164</v>
      </c>
      <c r="B523" s="8" t="s">
        <v>1165</v>
      </c>
      <c r="C523" s="9" t="s">
        <v>22</v>
      </c>
      <c r="D523" s="9" t="s">
        <v>22</v>
      </c>
      <c r="E523" s="9" t="s">
        <v>22</v>
      </c>
      <c r="F523" s="8" t="s">
        <v>23</v>
      </c>
      <c r="G523" s="10">
        <v>0</v>
      </c>
      <c r="H523" s="11" t="s">
        <v>22</v>
      </c>
      <c r="I523" s="11" t="s">
        <v>22</v>
      </c>
      <c r="J523" s="12" t="s">
        <v>22</v>
      </c>
      <c r="K523" s="13">
        <v>0</v>
      </c>
      <c r="L523" s="14" t="s">
        <v>22</v>
      </c>
      <c r="M523" s="14" t="s">
        <v>22</v>
      </c>
      <c r="N523" s="14" t="s">
        <v>22</v>
      </c>
      <c r="O523" s="14" t="s">
        <v>22</v>
      </c>
      <c r="P523" s="14" t="s">
        <v>22</v>
      </c>
      <c r="Q523" s="14" t="s">
        <v>22</v>
      </c>
      <c r="R523" s="14" t="s">
        <v>22</v>
      </c>
      <c r="S523" s="14" t="s">
        <v>22</v>
      </c>
    </row>
    <row r="524" spans="1:19">
      <c r="A524" s="8" t="s">
        <v>1166</v>
      </c>
      <c r="B524" s="8" t="s">
        <v>1167</v>
      </c>
      <c r="C524" s="9" t="s">
        <v>22</v>
      </c>
      <c r="D524" s="9" t="s">
        <v>22</v>
      </c>
      <c r="E524" s="9" t="s">
        <v>22</v>
      </c>
      <c r="F524" s="8" t="s">
        <v>23</v>
      </c>
      <c r="G524" s="10">
        <v>0</v>
      </c>
      <c r="H524" s="11" t="s">
        <v>22</v>
      </c>
      <c r="I524" s="11" t="s">
        <v>22</v>
      </c>
      <c r="J524" s="12" t="s">
        <v>22</v>
      </c>
      <c r="K524" s="13">
        <v>0</v>
      </c>
      <c r="L524" s="14" t="s">
        <v>22</v>
      </c>
      <c r="M524" s="14" t="s">
        <v>22</v>
      </c>
      <c r="N524" s="14" t="s">
        <v>22</v>
      </c>
      <c r="O524" s="14" t="s">
        <v>22</v>
      </c>
      <c r="P524" s="14" t="s">
        <v>22</v>
      </c>
      <c r="Q524" s="14" t="s">
        <v>22</v>
      </c>
      <c r="R524" s="14" t="s">
        <v>22</v>
      </c>
      <c r="S524" s="14" t="s">
        <v>22</v>
      </c>
    </row>
    <row r="525" spans="1:19">
      <c r="A525" s="8" t="s">
        <v>1168</v>
      </c>
      <c r="B525" s="8" t="s">
        <v>1169</v>
      </c>
      <c r="C525" s="9" t="s">
        <v>22</v>
      </c>
      <c r="D525" s="9" t="s">
        <v>22</v>
      </c>
      <c r="E525" s="9" t="s">
        <v>22</v>
      </c>
      <c r="F525" s="8" t="s">
        <v>23</v>
      </c>
      <c r="G525" s="10">
        <v>0</v>
      </c>
      <c r="H525" s="11" t="s">
        <v>22</v>
      </c>
      <c r="I525" s="11" t="s">
        <v>22</v>
      </c>
      <c r="J525" s="12" t="s">
        <v>22</v>
      </c>
      <c r="K525" s="13">
        <v>0</v>
      </c>
      <c r="L525" s="14" t="s">
        <v>22</v>
      </c>
      <c r="M525" s="14" t="s">
        <v>22</v>
      </c>
      <c r="N525" s="14" t="s">
        <v>22</v>
      </c>
      <c r="O525" s="14" t="s">
        <v>22</v>
      </c>
      <c r="P525" s="14" t="s">
        <v>22</v>
      </c>
      <c r="Q525" s="14" t="s">
        <v>22</v>
      </c>
      <c r="R525" s="14" t="s">
        <v>22</v>
      </c>
      <c r="S525" s="14" t="s">
        <v>22</v>
      </c>
    </row>
    <row r="526" spans="1:19">
      <c r="A526" s="8" t="s">
        <v>1170</v>
      </c>
      <c r="B526" s="8" t="s">
        <v>1171</v>
      </c>
      <c r="C526" s="9" t="s">
        <v>22</v>
      </c>
      <c r="D526" s="9" t="s">
        <v>22</v>
      </c>
      <c r="E526" s="9" t="s">
        <v>22</v>
      </c>
      <c r="F526" s="8" t="s">
        <v>23</v>
      </c>
      <c r="G526" s="10">
        <v>0</v>
      </c>
      <c r="H526" s="11" t="s">
        <v>22</v>
      </c>
      <c r="I526" s="11" t="s">
        <v>22</v>
      </c>
      <c r="J526" s="12" t="s">
        <v>22</v>
      </c>
      <c r="K526" s="13">
        <v>0</v>
      </c>
      <c r="L526" s="14" t="s">
        <v>22</v>
      </c>
      <c r="M526" s="14" t="s">
        <v>22</v>
      </c>
      <c r="N526" s="14" t="s">
        <v>22</v>
      </c>
      <c r="O526" s="14" t="s">
        <v>22</v>
      </c>
      <c r="P526" s="14" t="s">
        <v>22</v>
      </c>
      <c r="Q526" s="14" t="s">
        <v>22</v>
      </c>
      <c r="R526" s="14" t="s">
        <v>22</v>
      </c>
      <c r="S526" s="14" t="s">
        <v>22</v>
      </c>
    </row>
    <row r="527" spans="1:19">
      <c r="A527" s="8" t="s">
        <v>1172</v>
      </c>
      <c r="B527" s="8" t="s">
        <v>1173</v>
      </c>
      <c r="C527" s="9" t="s">
        <v>22</v>
      </c>
      <c r="D527" s="9" t="s">
        <v>22</v>
      </c>
      <c r="E527" s="9" t="s">
        <v>22</v>
      </c>
      <c r="F527" s="8" t="s">
        <v>23</v>
      </c>
      <c r="G527" s="10">
        <v>0</v>
      </c>
      <c r="H527" s="11" t="s">
        <v>22</v>
      </c>
      <c r="I527" s="11" t="s">
        <v>22</v>
      </c>
      <c r="J527" s="12" t="s">
        <v>22</v>
      </c>
      <c r="K527" s="13">
        <v>0</v>
      </c>
      <c r="L527" s="14" t="s">
        <v>22</v>
      </c>
      <c r="M527" s="14" t="s">
        <v>22</v>
      </c>
      <c r="N527" s="14" t="s">
        <v>22</v>
      </c>
      <c r="O527" s="14" t="s">
        <v>22</v>
      </c>
      <c r="P527" s="14" t="s">
        <v>22</v>
      </c>
      <c r="Q527" s="14" t="s">
        <v>22</v>
      </c>
      <c r="R527" s="14" t="s">
        <v>22</v>
      </c>
      <c r="S527" s="14" t="s">
        <v>22</v>
      </c>
    </row>
    <row r="528" spans="1:19">
      <c r="A528" s="8" t="s">
        <v>1174</v>
      </c>
      <c r="B528" s="8" t="s">
        <v>1175</v>
      </c>
      <c r="C528" s="9" t="s">
        <v>22</v>
      </c>
      <c r="D528" s="9" t="s">
        <v>22</v>
      </c>
      <c r="E528" s="9" t="s">
        <v>22</v>
      </c>
      <c r="F528" s="8" t="s">
        <v>23</v>
      </c>
      <c r="G528" s="10">
        <v>0</v>
      </c>
      <c r="H528" s="11" t="s">
        <v>22</v>
      </c>
      <c r="I528" s="11" t="s">
        <v>22</v>
      </c>
      <c r="J528" s="12" t="s">
        <v>22</v>
      </c>
      <c r="K528" s="13">
        <v>0</v>
      </c>
      <c r="L528" s="14" t="s">
        <v>22</v>
      </c>
      <c r="M528" s="14" t="s">
        <v>22</v>
      </c>
      <c r="N528" s="14" t="s">
        <v>22</v>
      </c>
      <c r="O528" s="14" t="s">
        <v>22</v>
      </c>
      <c r="P528" s="14" t="s">
        <v>22</v>
      </c>
      <c r="Q528" s="14" t="s">
        <v>22</v>
      </c>
      <c r="R528" s="14" t="s">
        <v>22</v>
      </c>
      <c r="S528" s="14" t="s">
        <v>22</v>
      </c>
    </row>
    <row r="529" spans="1:19">
      <c r="A529" s="8" t="s">
        <v>1176</v>
      </c>
      <c r="B529" s="8" t="s">
        <v>1177</v>
      </c>
      <c r="C529" s="9" t="s">
        <v>22</v>
      </c>
      <c r="D529" s="9" t="s">
        <v>22</v>
      </c>
      <c r="E529" s="9" t="s">
        <v>22</v>
      </c>
      <c r="F529" s="8" t="s">
        <v>23</v>
      </c>
      <c r="G529" s="10">
        <v>0</v>
      </c>
      <c r="H529" s="11" t="s">
        <v>22</v>
      </c>
      <c r="I529" s="11" t="s">
        <v>22</v>
      </c>
      <c r="J529" s="12" t="s">
        <v>22</v>
      </c>
      <c r="K529" s="13">
        <v>0</v>
      </c>
      <c r="L529" s="14" t="s">
        <v>22</v>
      </c>
      <c r="M529" s="14" t="s">
        <v>22</v>
      </c>
      <c r="N529" s="14" t="s">
        <v>22</v>
      </c>
      <c r="O529" s="14" t="s">
        <v>22</v>
      </c>
      <c r="P529" s="14" t="s">
        <v>22</v>
      </c>
      <c r="Q529" s="14" t="s">
        <v>22</v>
      </c>
      <c r="R529" s="14" t="s">
        <v>22</v>
      </c>
      <c r="S529" s="14" t="s">
        <v>22</v>
      </c>
    </row>
    <row r="530" spans="1:19">
      <c r="A530" s="8" t="s">
        <v>1178</v>
      </c>
      <c r="B530" s="8" t="s">
        <v>1179</v>
      </c>
      <c r="C530" s="9" t="s">
        <v>22</v>
      </c>
      <c r="D530" s="9" t="s">
        <v>22</v>
      </c>
      <c r="E530" s="9" t="s">
        <v>22</v>
      </c>
      <c r="F530" s="8" t="s">
        <v>23</v>
      </c>
      <c r="G530" s="10">
        <v>0</v>
      </c>
      <c r="H530" s="11" t="s">
        <v>22</v>
      </c>
      <c r="I530" s="11" t="s">
        <v>22</v>
      </c>
      <c r="J530" s="12" t="s">
        <v>22</v>
      </c>
      <c r="K530" s="13">
        <v>0</v>
      </c>
      <c r="L530" s="14" t="s">
        <v>22</v>
      </c>
      <c r="M530" s="14" t="s">
        <v>22</v>
      </c>
      <c r="N530" s="14" t="s">
        <v>22</v>
      </c>
      <c r="O530" s="14" t="s">
        <v>22</v>
      </c>
      <c r="P530" s="14" t="s">
        <v>22</v>
      </c>
      <c r="Q530" s="14" t="s">
        <v>22</v>
      </c>
      <c r="R530" s="14" t="s">
        <v>22</v>
      </c>
      <c r="S530" s="14" t="s">
        <v>22</v>
      </c>
    </row>
    <row r="531" spans="1:19">
      <c r="A531" s="8" t="s">
        <v>1180</v>
      </c>
      <c r="B531" s="8" t="s">
        <v>1181</v>
      </c>
      <c r="C531" s="9" t="s">
        <v>22</v>
      </c>
      <c r="D531" s="9" t="s">
        <v>22</v>
      </c>
      <c r="E531" s="9" t="s">
        <v>22</v>
      </c>
      <c r="F531" s="8" t="s">
        <v>23</v>
      </c>
      <c r="G531" s="10">
        <v>0</v>
      </c>
      <c r="H531" s="11" t="s">
        <v>22</v>
      </c>
      <c r="I531" s="11" t="s">
        <v>22</v>
      </c>
      <c r="J531" s="12" t="s">
        <v>22</v>
      </c>
      <c r="K531" s="13">
        <v>0</v>
      </c>
      <c r="L531" s="14" t="s">
        <v>22</v>
      </c>
      <c r="M531" s="14" t="s">
        <v>22</v>
      </c>
      <c r="N531" s="14" t="s">
        <v>22</v>
      </c>
      <c r="O531" s="14" t="s">
        <v>22</v>
      </c>
      <c r="P531" s="14" t="s">
        <v>22</v>
      </c>
      <c r="Q531" s="14" t="s">
        <v>22</v>
      </c>
      <c r="R531" s="14" t="s">
        <v>22</v>
      </c>
      <c r="S531" s="14" t="s">
        <v>22</v>
      </c>
    </row>
    <row r="532" spans="1:19">
      <c r="A532" s="8" t="s">
        <v>1182</v>
      </c>
      <c r="B532" s="8" t="s">
        <v>1183</v>
      </c>
      <c r="C532" s="9" t="s">
        <v>22</v>
      </c>
      <c r="D532" s="9" t="s">
        <v>22</v>
      </c>
      <c r="E532" s="9" t="s">
        <v>22</v>
      </c>
      <c r="F532" s="8" t="s">
        <v>23</v>
      </c>
      <c r="G532" s="10">
        <v>0</v>
      </c>
      <c r="H532" s="11" t="s">
        <v>22</v>
      </c>
      <c r="I532" s="11" t="s">
        <v>22</v>
      </c>
      <c r="J532" s="12" t="s">
        <v>22</v>
      </c>
      <c r="K532" s="13">
        <v>0</v>
      </c>
      <c r="L532" s="14" t="s">
        <v>22</v>
      </c>
      <c r="M532" s="14" t="s">
        <v>22</v>
      </c>
      <c r="N532" s="14" t="s">
        <v>22</v>
      </c>
      <c r="O532" s="14" t="s">
        <v>22</v>
      </c>
      <c r="P532" s="14" t="s">
        <v>22</v>
      </c>
      <c r="Q532" s="14" t="s">
        <v>22</v>
      </c>
      <c r="R532" s="14" t="s">
        <v>22</v>
      </c>
      <c r="S532" s="14" t="s">
        <v>22</v>
      </c>
    </row>
    <row r="533" spans="1:19">
      <c r="A533" s="8" t="s">
        <v>1184</v>
      </c>
      <c r="B533" s="8" t="s">
        <v>1185</v>
      </c>
      <c r="C533" s="9" t="s">
        <v>22</v>
      </c>
      <c r="D533" s="9" t="s">
        <v>22</v>
      </c>
      <c r="E533" s="9" t="s">
        <v>22</v>
      </c>
      <c r="F533" s="8" t="s">
        <v>23</v>
      </c>
      <c r="G533" s="10">
        <v>0</v>
      </c>
      <c r="H533" s="11" t="s">
        <v>22</v>
      </c>
      <c r="I533" s="11" t="s">
        <v>22</v>
      </c>
      <c r="J533" s="12" t="s">
        <v>22</v>
      </c>
      <c r="K533" s="13">
        <v>0</v>
      </c>
      <c r="L533" s="14" t="s">
        <v>22</v>
      </c>
      <c r="M533" s="14" t="s">
        <v>22</v>
      </c>
      <c r="N533" s="14" t="s">
        <v>22</v>
      </c>
      <c r="O533" s="14" t="s">
        <v>22</v>
      </c>
      <c r="P533" s="14" t="s">
        <v>22</v>
      </c>
      <c r="Q533" s="14" t="s">
        <v>22</v>
      </c>
      <c r="R533" s="14" t="s">
        <v>22</v>
      </c>
      <c r="S533" s="14" t="s">
        <v>22</v>
      </c>
    </row>
    <row r="534" spans="1:19">
      <c r="A534" s="8" t="s">
        <v>1186</v>
      </c>
      <c r="B534" s="8" t="s">
        <v>1187</v>
      </c>
      <c r="C534" s="9" t="s">
        <v>22</v>
      </c>
      <c r="D534" s="9" t="s">
        <v>22</v>
      </c>
      <c r="E534" s="9" t="s">
        <v>22</v>
      </c>
      <c r="F534" s="8" t="s">
        <v>23</v>
      </c>
      <c r="G534" s="10">
        <v>0</v>
      </c>
      <c r="H534" s="11" t="s">
        <v>22</v>
      </c>
      <c r="I534" s="11" t="s">
        <v>22</v>
      </c>
      <c r="J534" s="12" t="s">
        <v>22</v>
      </c>
      <c r="K534" s="13">
        <v>0</v>
      </c>
      <c r="L534" s="14" t="s">
        <v>22</v>
      </c>
      <c r="M534" s="14" t="s">
        <v>22</v>
      </c>
      <c r="N534" s="14" t="s">
        <v>22</v>
      </c>
      <c r="O534" s="14" t="s">
        <v>22</v>
      </c>
      <c r="P534" s="14" t="s">
        <v>22</v>
      </c>
      <c r="Q534" s="14" t="s">
        <v>22</v>
      </c>
      <c r="R534" s="14" t="s">
        <v>22</v>
      </c>
      <c r="S534" s="14" t="s">
        <v>22</v>
      </c>
    </row>
    <row r="535" spans="1:19">
      <c r="A535" s="8" t="s">
        <v>1188</v>
      </c>
      <c r="B535" s="8" t="s">
        <v>1189</v>
      </c>
      <c r="C535" s="9" t="s">
        <v>22</v>
      </c>
      <c r="D535" s="9" t="s">
        <v>22</v>
      </c>
      <c r="E535" s="9" t="s">
        <v>22</v>
      </c>
      <c r="F535" s="8" t="s">
        <v>23</v>
      </c>
      <c r="G535" s="10">
        <v>0</v>
      </c>
      <c r="H535" s="11" t="s">
        <v>22</v>
      </c>
      <c r="I535" s="11" t="s">
        <v>22</v>
      </c>
      <c r="J535" s="12" t="s">
        <v>22</v>
      </c>
      <c r="K535" s="13">
        <v>0</v>
      </c>
      <c r="L535" s="14" t="s">
        <v>22</v>
      </c>
      <c r="M535" s="14" t="s">
        <v>22</v>
      </c>
      <c r="N535" s="14" t="s">
        <v>22</v>
      </c>
      <c r="O535" s="14" t="s">
        <v>22</v>
      </c>
      <c r="P535" s="14" t="s">
        <v>22</v>
      </c>
      <c r="Q535" s="14" t="s">
        <v>22</v>
      </c>
      <c r="R535" s="14" t="s">
        <v>22</v>
      </c>
      <c r="S535" s="14" t="s">
        <v>22</v>
      </c>
    </row>
    <row r="536" spans="1:19">
      <c r="A536" s="8" t="s">
        <v>1190</v>
      </c>
      <c r="B536" s="8" t="s">
        <v>1191</v>
      </c>
      <c r="C536" s="9" t="s">
        <v>22</v>
      </c>
      <c r="D536" s="9" t="s">
        <v>22</v>
      </c>
      <c r="E536" s="9" t="s">
        <v>22</v>
      </c>
      <c r="F536" s="8" t="s">
        <v>23</v>
      </c>
      <c r="G536" s="10">
        <v>0</v>
      </c>
      <c r="H536" s="11" t="s">
        <v>22</v>
      </c>
      <c r="I536" s="11" t="s">
        <v>22</v>
      </c>
      <c r="J536" s="12" t="s">
        <v>22</v>
      </c>
      <c r="K536" s="13">
        <v>0</v>
      </c>
      <c r="L536" s="14" t="s">
        <v>22</v>
      </c>
      <c r="M536" s="14" t="s">
        <v>22</v>
      </c>
      <c r="N536" s="14" t="s">
        <v>22</v>
      </c>
      <c r="O536" s="14" t="s">
        <v>22</v>
      </c>
      <c r="P536" s="14" t="s">
        <v>22</v>
      </c>
      <c r="Q536" s="14" t="s">
        <v>22</v>
      </c>
      <c r="R536" s="14" t="s">
        <v>22</v>
      </c>
      <c r="S536" s="14" t="s">
        <v>22</v>
      </c>
    </row>
    <row r="537" spans="1:19">
      <c r="A537" s="8" t="s">
        <v>1192</v>
      </c>
      <c r="B537" s="8" t="s">
        <v>1193</v>
      </c>
      <c r="C537" s="9" t="s">
        <v>22</v>
      </c>
      <c r="D537" s="9" t="s">
        <v>22</v>
      </c>
      <c r="E537" s="9" t="s">
        <v>22</v>
      </c>
      <c r="F537" s="8" t="s">
        <v>23</v>
      </c>
      <c r="G537" s="10">
        <v>0</v>
      </c>
      <c r="H537" s="11" t="s">
        <v>22</v>
      </c>
      <c r="I537" s="11" t="s">
        <v>22</v>
      </c>
      <c r="J537" s="12" t="s">
        <v>22</v>
      </c>
      <c r="K537" s="13">
        <v>0</v>
      </c>
      <c r="L537" s="14" t="s">
        <v>22</v>
      </c>
      <c r="M537" s="14" t="s">
        <v>22</v>
      </c>
      <c r="N537" s="14" t="s">
        <v>22</v>
      </c>
      <c r="O537" s="14" t="s">
        <v>22</v>
      </c>
      <c r="P537" s="14" t="s">
        <v>22</v>
      </c>
      <c r="Q537" s="14" t="s">
        <v>22</v>
      </c>
      <c r="R537" s="14" t="s">
        <v>22</v>
      </c>
      <c r="S537" s="14" t="s">
        <v>22</v>
      </c>
    </row>
    <row r="538" spans="1:19">
      <c r="A538" s="8" t="s">
        <v>1194</v>
      </c>
      <c r="B538" s="8" t="s">
        <v>1195</v>
      </c>
      <c r="C538" s="9">
        <v>0</v>
      </c>
      <c r="D538" s="9">
        <v>0</v>
      </c>
      <c r="E538" s="9">
        <v>0</v>
      </c>
      <c r="F538" s="8" t="s">
        <v>23</v>
      </c>
      <c r="G538" s="10">
        <v>0</v>
      </c>
      <c r="H538" s="11" t="s">
        <v>776</v>
      </c>
      <c r="I538" s="11"/>
      <c r="J538" s="12">
        <v>0</v>
      </c>
      <c r="K538" s="13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</row>
    <row r="539" spans="1:19">
      <c r="A539" s="8" t="s">
        <v>1196</v>
      </c>
      <c r="B539" s="8" t="s">
        <v>1197</v>
      </c>
      <c r="C539" s="9">
        <v>0</v>
      </c>
      <c r="D539" s="9">
        <v>0</v>
      </c>
      <c r="E539" s="9">
        <v>0</v>
      </c>
      <c r="F539" s="8" t="s">
        <v>23</v>
      </c>
      <c r="G539" s="10">
        <v>0</v>
      </c>
      <c r="H539" s="11" t="s">
        <v>776</v>
      </c>
      <c r="I539" s="11"/>
      <c r="J539" s="12">
        <v>0</v>
      </c>
      <c r="K539" s="13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</row>
    <row r="540" spans="1:19">
      <c r="A540" s="8" t="s">
        <v>1198</v>
      </c>
      <c r="B540" s="8" t="s">
        <v>1199</v>
      </c>
      <c r="C540" s="9" t="s">
        <v>22</v>
      </c>
      <c r="D540" s="9" t="s">
        <v>22</v>
      </c>
      <c r="E540" s="9" t="s">
        <v>22</v>
      </c>
      <c r="F540" s="8" t="s">
        <v>23</v>
      </c>
      <c r="G540" s="10">
        <v>0</v>
      </c>
      <c r="H540" s="11" t="s">
        <v>22</v>
      </c>
      <c r="I540" s="11" t="s">
        <v>22</v>
      </c>
      <c r="J540" s="12" t="s">
        <v>22</v>
      </c>
      <c r="K540" s="13">
        <v>0</v>
      </c>
      <c r="L540" s="14" t="s">
        <v>22</v>
      </c>
      <c r="M540" s="14" t="s">
        <v>22</v>
      </c>
      <c r="N540" s="14" t="s">
        <v>22</v>
      </c>
      <c r="O540" s="14" t="s">
        <v>22</v>
      </c>
      <c r="P540" s="14" t="s">
        <v>22</v>
      </c>
      <c r="Q540" s="14" t="s">
        <v>22</v>
      </c>
      <c r="R540" s="14" t="s">
        <v>22</v>
      </c>
      <c r="S540" s="14" t="s">
        <v>22</v>
      </c>
    </row>
    <row r="541" spans="1:19">
      <c r="A541" s="8" t="s">
        <v>1200</v>
      </c>
      <c r="B541" s="8" t="s">
        <v>1201</v>
      </c>
      <c r="C541" s="9" t="s">
        <v>22</v>
      </c>
      <c r="D541" s="9" t="s">
        <v>22</v>
      </c>
      <c r="E541" s="9" t="s">
        <v>22</v>
      </c>
      <c r="F541" s="8" t="s">
        <v>23</v>
      </c>
      <c r="G541" s="10">
        <v>0</v>
      </c>
      <c r="H541" s="11" t="s">
        <v>22</v>
      </c>
      <c r="I541" s="11" t="s">
        <v>22</v>
      </c>
      <c r="J541" s="12" t="s">
        <v>22</v>
      </c>
      <c r="K541" s="13">
        <v>0</v>
      </c>
      <c r="L541" s="14" t="s">
        <v>22</v>
      </c>
      <c r="M541" s="14" t="s">
        <v>22</v>
      </c>
      <c r="N541" s="14" t="s">
        <v>22</v>
      </c>
      <c r="O541" s="14" t="s">
        <v>22</v>
      </c>
      <c r="P541" s="14" t="s">
        <v>22</v>
      </c>
      <c r="Q541" s="14" t="s">
        <v>22</v>
      </c>
      <c r="R541" s="14" t="s">
        <v>22</v>
      </c>
      <c r="S541" s="14" t="s">
        <v>22</v>
      </c>
    </row>
    <row r="542" spans="1:19">
      <c r="A542" s="8" t="s">
        <v>1202</v>
      </c>
      <c r="B542" s="8" t="s">
        <v>1203</v>
      </c>
      <c r="C542" s="9" t="s">
        <v>22</v>
      </c>
      <c r="D542" s="9" t="s">
        <v>22</v>
      </c>
      <c r="E542" s="9" t="s">
        <v>22</v>
      </c>
      <c r="F542" s="8" t="s">
        <v>23</v>
      </c>
      <c r="G542" s="10">
        <v>0</v>
      </c>
      <c r="H542" s="11" t="s">
        <v>22</v>
      </c>
      <c r="I542" s="11" t="s">
        <v>22</v>
      </c>
      <c r="J542" s="12" t="s">
        <v>22</v>
      </c>
      <c r="K542" s="13">
        <v>0</v>
      </c>
      <c r="L542" s="14" t="s">
        <v>22</v>
      </c>
      <c r="M542" s="14" t="s">
        <v>22</v>
      </c>
      <c r="N542" s="14" t="s">
        <v>22</v>
      </c>
      <c r="O542" s="14" t="s">
        <v>22</v>
      </c>
      <c r="P542" s="14" t="s">
        <v>22</v>
      </c>
      <c r="Q542" s="14" t="s">
        <v>22</v>
      </c>
      <c r="R542" s="14" t="s">
        <v>22</v>
      </c>
      <c r="S542" s="14" t="s">
        <v>22</v>
      </c>
    </row>
    <row r="543" spans="1:19">
      <c r="A543" s="8" t="s">
        <v>1204</v>
      </c>
      <c r="B543" s="8" t="s">
        <v>1205</v>
      </c>
      <c r="C543" s="9" t="s">
        <v>22</v>
      </c>
      <c r="D543" s="9" t="s">
        <v>22</v>
      </c>
      <c r="E543" s="9" t="s">
        <v>22</v>
      </c>
      <c r="F543" s="8" t="s">
        <v>23</v>
      </c>
      <c r="G543" s="10">
        <v>0</v>
      </c>
      <c r="H543" s="11" t="s">
        <v>22</v>
      </c>
      <c r="I543" s="11" t="s">
        <v>22</v>
      </c>
      <c r="J543" s="12" t="s">
        <v>22</v>
      </c>
      <c r="K543" s="13">
        <v>0</v>
      </c>
      <c r="L543" s="14" t="s">
        <v>22</v>
      </c>
      <c r="M543" s="14" t="s">
        <v>22</v>
      </c>
      <c r="N543" s="14" t="s">
        <v>22</v>
      </c>
      <c r="O543" s="14" t="s">
        <v>22</v>
      </c>
      <c r="P543" s="14" t="s">
        <v>22</v>
      </c>
      <c r="Q543" s="14" t="s">
        <v>22</v>
      </c>
      <c r="R543" s="14" t="s">
        <v>22</v>
      </c>
      <c r="S543" s="14" t="s">
        <v>22</v>
      </c>
    </row>
    <row r="544" spans="1:19">
      <c r="A544" s="8" t="s">
        <v>1206</v>
      </c>
      <c r="B544" s="8" t="s">
        <v>1207</v>
      </c>
      <c r="C544" s="9" t="s">
        <v>22</v>
      </c>
      <c r="D544" s="9" t="s">
        <v>22</v>
      </c>
      <c r="E544" s="9" t="s">
        <v>22</v>
      </c>
      <c r="F544" s="8" t="s">
        <v>23</v>
      </c>
      <c r="G544" s="10">
        <v>0</v>
      </c>
      <c r="H544" s="11" t="s">
        <v>22</v>
      </c>
      <c r="I544" s="11" t="s">
        <v>22</v>
      </c>
      <c r="J544" s="12" t="s">
        <v>22</v>
      </c>
      <c r="K544" s="13">
        <v>0</v>
      </c>
      <c r="L544" s="14" t="s">
        <v>22</v>
      </c>
      <c r="M544" s="14" t="s">
        <v>22</v>
      </c>
      <c r="N544" s="14" t="s">
        <v>22</v>
      </c>
      <c r="O544" s="14" t="s">
        <v>22</v>
      </c>
      <c r="P544" s="14" t="s">
        <v>22</v>
      </c>
      <c r="Q544" s="14" t="s">
        <v>22</v>
      </c>
      <c r="R544" s="14" t="s">
        <v>22</v>
      </c>
      <c r="S544" s="14" t="s">
        <v>22</v>
      </c>
    </row>
    <row r="545" spans="1:19">
      <c r="A545" s="8" t="s">
        <v>1208</v>
      </c>
      <c r="B545" s="8" t="s">
        <v>1209</v>
      </c>
      <c r="C545" s="9" t="s">
        <v>22</v>
      </c>
      <c r="D545" s="9" t="s">
        <v>22</v>
      </c>
      <c r="E545" s="9" t="s">
        <v>22</v>
      </c>
      <c r="F545" s="8" t="s">
        <v>23</v>
      </c>
      <c r="G545" s="10">
        <v>0</v>
      </c>
      <c r="H545" s="11" t="s">
        <v>22</v>
      </c>
      <c r="I545" s="11" t="s">
        <v>22</v>
      </c>
      <c r="J545" s="12" t="s">
        <v>22</v>
      </c>
      <c r="K545" s="13">
        <v>0</v>
      </c>
      <c r="L545" s="14" t="s">
        <v>22</v>
      </c>
      <c r="M545" s="14" t="s">
        <v>22</v>
      </c>
      <c r="N545" s="14" t="s">
        <v>22</v>
      </c>
      <c r="O545" s="14" t="s">
        <v>22</v>
      </c>
      <c r="P545" s="14" t="s">
        <v>22</v>
      </c>
      <c r="Q545" s="14" t="s">
        <v>22</v>
      </c>
      <c r="R545" s="14" t="s">
        <v>22</v>
      </c>
      <c r="S545" s="14" t="s">
        <v>22</v>
      </c>
    </row>
    <row r="546" spans="1:19">
      <c r="A546" s="8" t="s">
        <v>1210</v>
      </c>
      <c r="B546" s="8" t="s">
        <v>1211</v>
      </c>
      <c r="C546" s="9" t="s">
        <v>22</v>
      </c>
      <c r="D546" s="9" t="s">
        <v>22</v>
      </c>
      <c r="E546" s="9" t="s">
        <v>22</v>
      </c>
      <c r="F546" s="8" t="s">
        <v>23</v>
      </c>
      <c r="G546" s="10">
        <v>0</v>
      </c>
      <c r="H546" s="11" t="s">
        <v>22</v>
      </c>
      <c r="I546" s="11" t="s">
        <v>22</v>
      </c>
      <c r="J546" s="12" t="s">
        <v>22</v>
      </c>
      <c r="K546" s="13">
        <v>0</v>
      </c>
      <c r="L546" s="14" t="s">
        <v>22</v>
      </c>
      <c r="M546" s="14" t="s">
        <v>22</v>
      </c>
      <c r="N546" s="14" t="s">
        <v>22</v>
      </c>
      <c r="O546" s="14" t="s">
        <v>22</v>
      </c>
      <c r="P546" s="14" t="s">
        <v>22</v>
      </c>
      <c r="Q546" s="14" t="s">
        <v>22</v>
      </c>
      <c r="R546" s="14" t="s">
        <v>22</v>
      </c>
      <c r="S546" s="14" t="s">
        <v>22</v>
      </c>
    </row>
    <row r="547" spans="1:19">
      <c r="A547" s="8" t="s">
        <v>1212</v>
      </c>
      <c r="B547" s="8" t="s">
        <v>1213</v>
      </c>
      <c r="C547" s="9" t="s">
        <v>22</v>
      </c>
      <c r="D547" s="9" t="s">
        <v>22</v>
      </c>
      <c r="E547" s="9" t="s">
        <v>22</v>
      </c>
      <c r="F547" s="8" t="s">
        <v>23</v>
      </c>
      <c r="G547" s="10">
        <v>0</v>
      </c>
      <c r="H547" s="11" t="s">
        <v>22</v>
      </c>
      <c r="I547" s="11" t="s">
        <v>22</v>
      </c>
      <c r="J547" s="12" t="s">
        <v>22</v>
      </c>
      <c r="K547" s="13">
        <v>0</v>
      </c>
      <c r="L547" s="14" t="s">
        <v>22</v>
      </c>
      <c r="M547" s="14" t="s">
        <v>22</v>
      </c>
      <c r="N547" s="14" t="s">
        <v>22</v>
      </c>
      <c r="O547" s="14" t="s">
        <v>22</v>
      </c>
      <c r="P547" s="14" t="s">
        <v>22</v>
      </c>
      <c r="Q547" s="14" t="s">
        <v>22</v>
      </c>
      <c r="R547" s="14" t="s">
        <v>22</v>
      </c>
      <c r="S547" s="14" t="s">
        <v>22</v>
      </c>
    </row>
    <row r="548" spans="1:19">
      <c r="A548" s="8" t="s">
        <v>1214</v>
      </c>
      <c r="B548" s="8" t="s">
        <v>1215</v>
      </c>
      <c r="C548" s="9" t="s">
        <v>22</v>
      </c>
      <c r="D548" s="9" t="s">
        <v>22</v>
      </c>
      <c r="E548" s="9" t="s">
        <v>22</v>
      </c>
      <c r="F548" s="8" t="s">
        <v>23</v>
      </c>
      <c r="G548" s="10">
        <v>0</v>
      </c>
      <c r="H548" s="11" t="s">
        <v>22</v>
      </c>
      <c r="I548" s="11" t="s">
        <v>22</v>
      </c>
      <c r="J548" s="12" t="s">
        <v>22</v>
      </c>
      <c r="K548" s="13">
        <v>0</v>
      </c>
      <c r="L548" s="14" t="s">
        <v>22</v>
      </c>
      <c r="M548" s="14" t="s">
        <v>22</v>
      </c>
      <c r="N548" s="14" t="s">
        <v>22</v>
      </c>
      <c r="O548" s="14" t="s">
        <v>22</v>
      </c>
      <c r="P548" s="14" t="s">
        <v>22</v>
      </c>
      <c r="Q548" s="14" t="s">
        <v>22</v>
      </c>
      <c r="R548" s="14" t="s">
        <v>22</v>
      </c>
      <c r="S548" s="14" t="s">
        <v>22</v>
      </c>
    </row>
    <row r="549" spans="1:19">
      <c r="A549" s="8" t="s">
        <v>1216</v>
      </c>
      <c r="B549" s="8" t="s">
        <v>1217</v>
      </c>
      <c r="C549" s="9" t="s">
        <v>22</v>
      </c>
      <c r="D549" s="9" t="s">
        <v>22</v>
      </c>
      <c r="E549" s="9" t="s">
        <v>22</v>
      </c>
      <c r="F549" s="8" t="s">
        <v>23</v>
      </c>
      <c r="G549" s="10">
        <v>0</v>
      </c>
      <c r="H549" s="11" t="s">
        <v>22</v>
      </c>
      <c r="I549" s="11" t="s">
        <v>22</v>
      </c>
      <c r="J549" s="12" t="s">
        <v>22</v>
      </c>
      <c r="K549" s="13">
        <v>0</v>
      </c>
      <c r="L549" s="14" t="s">
        <v>22</v>
      </c>
      <c r="M549" s="14" t="s">
        <v>22</v>
      </c>
      <c r="N549" s="14" t="s">
        <v>22</v>
      </c>
      <c r="O549" s="14" t="s">
        <v>22</v>
      </c>
      <c r="P549" s="14" t="s">
        <v>22</v>
      </c>
      <c r="Q549" s="14" t="s">
        <v>22</v>
      </c>
      <c r="R549" s="14" t="s">
        <v>22</v>
      </c>
      <c r="S549" s="14" t="s">
        <v>22</v>
      </c>
    </row>
    <row r="550" spans="1:19">
      <c r="A550" s="8" t="s">
        <v>1218</v>
      </c>
      <c r="B550" s="8" t="s">
        <v>1219</v>
      </c>
      <c r="C550" s="9" t="s">
        <v>22</v>
      </c>
      <c r="D550" s="9" t="s">
        <v>22</v>
      </c>
      <c r="E550" s="9" t="s">
        <v>22</v>
      </c>
      <c r="F550" s="8" t="s">
        <v>23</v>
      </c>
      <c r="G550" s="10">
        <v>0</v>
      </c>
      <c r="H550" s="11" t="s">
        <v>22</v>
      </c>
      <c r="I550" s="11" t="s">
        <v>22</v>
      </c>
      <c r="J550" s="12" t="s">
        <v>22</v>
      </c>
      <c r="K550" s="13">
        <v>0</v>
      </c>
      <c r="L550" s="14" t="s">
        <v>22</v>
      </c>
      <c r="M550" s="14" t="s">
        <v>22</v>
      </c>
      <c r="N550" s="14" t="s">
        <v>22</v>
      </c>
      <c r="O550" s="14" t="s">
        <v>22</v>
      </c>
      <c r="P550" s="14" t="s">
        <v>22</v>
      </c>
      <c r="Q550" s="14" t="s">
        <v>22</v>
      </c>
      <c r="R550" s="14" t="s">
        <v>22</v>
      </c>
      <c r="S550" s="14" t="s">
        <v>22</v>
      </c>
    </row>
    <row r="551" spans="1:19">
      <c r="A551" s="8" t="s">
        <v>1220</v>
      </c>
      <c r="B551" s="8" t="s">
        <v>1221</v>
      </c>
      <c r="C551" s="9" t="s">
        <v>22</v>
      </c>
      <c r="D551" s="9" t="s">
        <v>22</v>
      </c>
      <c r="E551" s="9" t="s">
        <v>22</v>
      </c>
      <c r="F551" s="8" t="s">
        <v>23</v>
      </c>
      <c r="G551" s="10" t="s">
        <v>1222</v>
      </c>
      <c r="H551" s="11" t="s">
        <v>22</v>
      </c>
      <c r="I551" s="11" t="s">
        <v>22</v>
      </c>
      <c r="J551" s="12" t="s">
        <v>22</v>
      </c>
      <c r="K551" s="13">
        <v>0</v>
      </c>
      <c r="L551" s="14" t="s">
        <v>22</v>
      </c>
      <c r="M551" s="14" t="s">
        <v>22</v>
      </c>
      <c r="N551" s="14" t="s">
        <v>22</v>
      </c>
      <c r="O551" s="14" t="s">
        <v>22</v>
      </c>
      <c r="P551" s="14" t="s">
        <v>22</v>
      </c>
      <c r="Q551" s="14" t="s">
        <v>22</v>
      </c>
      <c r="R551" s="14" t="s">
        <v>22</v>
      </c>
      <c r="S551" s="14" t="s">
        <v>22</v>
      </c>
    </row>
    <row r="552" spans="1:19">
      <c r="A552" s="8" t="s">
        <v>1223</v>
      </c>
      <c r="B552" s="8" t="s">
        <v>1224</v>
      </c>
      <c r="C552" s="9" t="s">
        <v>22</v>
      </c>
      <c r="D552" s="9" t="s">
        <v>22</v>
      </c>
      <c r="E552" s="9" t="s">
        <v>22</v>
      </c>
      <c r="F552" s="8" t="s">
        <v>23</v>
      </c>
      <c r="G552" s="10">
        <v>0</v>
      </c>
      <c r="H552" s="11" t="s">
        <v>22</v>
      </c>
      <c r="I552" s="11" t="s">
        <v>22</v>
      </c>
      <c r="J552" s="12" t="s">
        <v>22</v>
      </c>
      <c r="K552" s="13">
        <v>0</v>
      </c>
      <c r="L552" s="14" t="s">
        <v>22</v>
      </c>
      <c r="M552" s="14" t="s">
        <v>22</v>
      </c>
      <c r="N552" s="14" t="s">
        <v>22</v>
      </c>
      <c r="O552" s="14" t="s">
        <v>22</v>
      </c>
      <c r="P552" s="14" t="s">
        <v>22</v>
      </c>
      <c r="Q552" s="14" t="s">
        <v>22</v>
      </c>
      <c r="R552" s="14" t="s">
        <v>22</v>
      </c>
      <c r="S552" s="14" t="s">
        <v>22</v>
      </c>
    </row>
    <row r="553" spans="1:19">
      <c r="A553" s="8" t="s">
        <v>1225</v>
      </c>
      <c r="B553" s="8" t="s">
        <v>1226</v>
      </c>
      <c r="C553" s="9" t="s">
        <v>22</v>
      </c>
      <c r="D553" s="9" t="s">
        <v>22</v>
      </c>
      <c r="E553" s="9" t="s">
        <v>22</v>
      </c>
      <c r="F553" s="8" t="s">
        <v>23</v>
      </c>
      <c r="G553" s="10">
        <v>0</v>
      </c>
      <c r="H553" s="11" t="s">
        <v>22</v>
      </c>
      <c r="I553" s="11" t="s">
        <v>22</v>
      </c>
      <c r="J553" s="12" t="s">
        <v>22</v>
      </c>
      <c r="K553" s="13">
        <v>0</v>
      </c>
      <c r="L553" s="14" t="s">
        <v>22</v>
      </c>
      <c r="M553" s="14" t="s">
        <v>22</v>
      </c>
      <c r="N553" s="14" t="s">
        <v>22</v>
      </c>
      <c r="O553" s="14" t="s">
        <v>22</v>
      </c>
      <c r="P553" s="14" t="s">
        <v>22</v>
      </c>
      <c r="Q553" s="14" t="s">
        <v>22</v>
      </c>
      <c r="R553" s="14" t="s">
        <v>22</v>
      </c>
      <c r="S553" s="14" t="s">
        <v>22</v>
      </c>
    </row>
    <row r="554" spans="1:19">
      <c r="A554" s="8" t="s">
        <v>1227</v>
      </c>
      <c r="B554" s="8" t="s">
        <v>1228</v>
      </c>
      <c r="C554" s="9" t="s">
        <v>22</v>
      </c>
      <c r="D554" s="9" t="s">
        <v>22</v>
      </c>
      <c r="E554" s="9" t="s">
        <v>22</v>
      </c>
      <c r="F554" s="8" t="s">
        <v>23</v>
      </c>
      <c r="G554" s="10" t="s">
        <v>1222</v>
      </c>
      <c r="H554" s="11" t="s">
        <v>22</v>
      </c>
      <c r="I554" s="11" t="s">
        <v>22</v>
      </c>
      <c r="J554" s="12" t="s">
        <v>22</v>
      </c>
      <c r="K554" s="13">
        <v>0</v>
      </c>
      <c r="L554" s="14" t="s">
        <v>22</v>
      </c>
      <c r="M554" s="14" t="s">
        <v>22</v>
      </c>
      <c r="N554" s="14" t="s">
        <v>22</v>
      </c>
      <c r="O554" s="14" t="s">
        <v>22</v>
      </c>
      <c r="P554" s="14" t="s">
        <v>22</v>
      </c>
      <c r="Q554" s="14" t="s">
        <v>22</v>
      </c>
      <c r="R554" s="14" t="s">
        <v>22</v>
      </c>
      <c r="S554" s="14" t="s">
        <v>22</v>
      </c>
    </row>
    <row r="555" spans="1:19">
      <c r="A555" s="8" t="s">
        <v>1229</v>
      </c>
      <c r="B555" s="8" t="s">
        <v>1230</v>
      </c>
      <c r="C555" s="9" t="s">
        <v>22</v>
      </c>
      <c r="D555" s="9" t="s">
        <v>22</v>
      </c>
      <c r="E555" s="9" t="s">
        <v>22</v>
      </c>
      <c r="F555" s="8" t="s">
        <v>23</v>
      </c>
      <c r="G555" s="10">
        <v>0</v>
      </c>
      <c r="H555" s="11" t="s">
        <v>22</v>
      </c>
      <c r="I555" s="11" t="s">
        <v>22</v>
      </c>
      <c r="J555" s="12" t="s">
        <v>22</v>
      </c>
      <c r="K555" s="13">
        <v>0</v>
      </c>
      <c r="L555" s="14" t="s">
        <v>22</v>
      </c>
      <c r="M555" s="14" t="s">
        <v>22</v>
      </c>
      <c r="N555" s="14" t="s">
        <v>22</v>
      </c>
      <c r="O555" s="14" t="s">
        <v>22</v>
      </c>
      <c r="P555" s="14" t="s">
        <v>22</v>
      </c>
      <c r="Q555" s="14" t="s">
        <v>22</v>
      </c>
      <c r="R555" s="14" t="s">
        <v>22</v>
      </c>
      <c r="S555" s="14" t="s">
        <v>22</v>
      </c>
    </row>
    <row r="556" spans="1:19">
      <c r="A556" s="8" t="s">
        <v>1231</v>
      </c>
      <c r="B556" s="8" t="s">
        <v>1232</v>
      </c>
      <c r="C556" s="9" t="s">
        <v>22</v>
      </c>
      <c r="D556" s="9" t="s">
        <v>22</v>
      </c>
      <c r="E556" s="9" t="s">
        <v>22</v>
      </c>
      <c r="F556" s="8" t="s">
        <v>23</v>
      </c>
      <c r="G556" s="10">
        <v>0</v>
      </c>
      <c r="H556" s="11" t="s">
        <v>22</v>
      </c>
      <c r="I556" s="11" t="s">
        <v>22</v>
      </c>
      <c r="J556" s="12" t="s">
        <v>22</v>
      </c>
      <c r="K556" s="13">
        <v>0</v>
      </c>
      <c r="L556" s="14" t="s">
        <v>22</v>
      </c>
      <c r="M556" s="14" t="s">
        <v>22</v>
      </c>
      <c r="N556" s="14" t="s">
        <v>22</v>
      </c>
      <c r="O556" s="14" t="s">
        <v>22</v>
      </c>
      <c r="P556" s="14" t="s">
        <v>22</v>
      </c>
      <c r="Q556" s="14" t="s">
        <v>22</v>
      </c>
      <c r="R556" s="14" t="s">
        <v>22</v>
      </c>
      <c r="S556" s="14" t="s">
        <v>22</v>
      </c>
    </row>
    <row r="557" spans="1:19">
      <c r="A557" s="8" t="s">
        <v>1233</v>
      </c>
      <c r="B557" s="8" t="s">
        <v>1234</v>
      </c>
      <c r="C557" s="9" t="s">
        <v>22</v>
      </c>
      <c r="D557" s="9" t="s">
        <v>22</v>
      </c>
      <c r="E557" s="9" t="s">
        <v>22</v>
      </c>
      <c r="F557" s="8" t="s">
        <v>23</v>
      </c>
      <c r="G557" s="10" t="s">
        <v>1235</v>
      </c>
      <c r="H557" s="11" t="s">
        <v>22</v>
      </c>
      <c r="I557" s="11" t="s">
        <v>22</v>
      </c>
      <c r="J557" s="12" t="s">
        <v>22</v>
      </c>
      <c r="K557" s="13">
        <v>0</v>
      </c>
      <c r="L557" s="14" t="s">
        <v>22</v>
      </c>
      <c r="M557" s="14" t="s">
        <v>22</v>
      </c>
      <c r="N557" s="14" t="s">
        <v>22</v>
      </c>
      <c r="O557" s="14" t="s">
        <v>22</v>
      </c>
      <c r="P557" s="14" t="s">
        <v>22</v>
      </c>
      <c r="Q557" s="14" t="s">
        <v>22</v>
      </c>
      <c r="R557" s="14" t="s">
        <v>22</v>
      </c>
      <c r="S557" s="14" t="s">
        <v>22</v>
      </c>
    </row>
    <row r="558" spans="1:19">
      <c r="A558" s="8" t="s">
        <v>1236</v>
      </c>
      <c r="B558" s="8" t="s">
        <v>1237</v>
      </c>
      <c r="C558" s="9" t="s">
        <v>22</v>
      </c>
      <c r="D558" s="9" t="s">
        <v>22</v>
      </c>
      <c r="E558" s="9" t="s">
        <v>22</v>
      </c>
      <c r="F558" s="8" t="s">
        <v>23</v>
      </c>
      <c r="G558" s="10" t="s">
        <v>1222</v>
      </c>
      <c r="H558" s="11" t="s">
        <v>22</v>
      </c>
      <c r="I558" s="11" t="s">
        <v>22</v>
      </c>
      <c r="J558" s="12" t="s">
        <v>22</v>
      </c>
      <c r="K558" s="13">
        <v>0</v>
      </c>
      <c r="L558" s="14" t="s">
        <v>22</v>
      </c>
      <c r="M558" s="14" t="s">
        <v>22</v>
      </c>
      <c r="N558" s="14" t="s">
        <v>22</v>
      </c>
      <c r="O558" s="14" t="s">
        <v>22</v>
      </c>
      <c r="P558" s="14" t="s">
        <v>22</v>
      </c>
      <c r="Q558" s="14" t="s">
        <v>22</v>
      </c>
      <c r="R558" s="14" t="s">
        <v>22</v>
      </c>
      <c r="S558" s="14" t="s">
        <v>22</v>
      </c>
    </row>
    <row r="559" spans="1:19">
      <c r="A559" s="8" t="s">
        <v>1238</v>
      </c>
      <c r="B559" s="8" t="s">
        <v>1239</v>
      </c>
      <c r="C559" s="9" t="s">
        <v>22</v>
      </c>
      <c r="D559" s="9" t="s">
        <v>22</v>
      </c>
      <c r="E559" s="9" t="s">
        <v>22</v>
      </c>
      <c r="F559" s="8" t="s">
        <v>23</v>
      </c>
      <c r="G559" s="10">
        <v>0</v>
      </c>
      <c r="H559" s="11" t="s">
        <v>22</v>
      </c>
      <c r="I559" s="11" t="s">
        <v>22</v>
      </c>
      <c r="J559" s="12" t="s">
        <v>22</v>
      </c>
      <c r="K559" s="13">
        <v>0</v>
      </c>
      <c r="L559" s="14" t="s">
        <v>22</v>
      </c>
      <c r="M559" s="14" t="s">
        <v>22</v>
      </c>
      <c r="N559" s="14" t="s">
        <v>22</v>
      </c>
      <c r="O559" s="14" t="s">
        <v>22</v>
      </c>
      <c r="P559" s="14" t="s">
        <v>22</v>
      </c>
      <c r="Q559" s="14" t="s">
        <v>22</v>
      </c>
      <c r="R559" s="14" t="s">
        <v>22</v>
      </c>
      <c r="S559" s="14" t="s">
        <v>22</v>
      </c>
    </row>
    <row r="560" spans="1:19">
      <c r="A560" s="8" t="s">
        <v>1240</v>
      </c>
      <c r="B560" s="8" t="s">
        <v>1241</v>
      </c>
      <c r="C560" s="9" t="s">
        <v>22</v>
      </c>
      <c r="D560" s="9" t="s">
        <v>22</v>
      </c>
      <c r="E560" s="9" t="s">
        <v>22</v>
      </c>
      <c r="F560" s="8" t="s">
        <v>23</v>
      </c>
      <c r="G560" s="10">
        <v>0</v>
      </c>
      <c r="H560" s="11" t="s">
        <v>22</v>
      </c>
      <c r="I560" s="11" t="s">
        <v>22</v>
      </c>
      <c r="J560" s="12" t="s">
        <v>22</v>
      </c>
      <c r="K560" s="13">
        <v>0</v>
      </c>
      <c r="L560" s="14" t="s">
        <v>22</v>
      </c>
      <c r="M560" s="14" t="s">
        <v>22</v>
      </c>
      <c r="N560" s="14" t="s">
        <v>22</v>
      </c>
      <c r="O560" s="14" t="s">
        <v>22</v>
      </c>
      <c r="P560" s="14" t="s">
        <v>22</v>
      </c>
      <c r="Q560" s="14" t="s">
        <v>22</v>
      </c>
      <c r="R560" s="14" t="s">
        <v>22</v>
      </c>
      <c r="S560" s="14" t="s">
        <v>22</v>
      </c>
    </row>
    <row r="561" spans="1:19">
      <c r="A561" s="8" t="s">
        <v>1242</v>
      </c>
      <c r="B561" s="8" t="s">
        <v>1243</v>
      </c>
      <c r="C561" s="9" t="s">
        <v>22</v>
      </c>
      <c r="D561" s="9" t="s">
        <v>22</v>
      </c>
      <c r="E561" s="9" t="s">
        <v>22</v>
      </c>
      <c r="F561" s="8" t="s">
        <v>23</v>
      </c>
      <c r="G561" s="10">
        <v>0</v>
      </c>
      <c r="H561" s="11" t="s">
        <v>22</v>
      </c>
      <c r="I561" s="11" t="s">
        <v>22</v>
      </c>
      <c r="J561" s="12" t="s">
        <v>22</v>
      </c>
      <c r="K561" s="13">
        <v>0</v>
      </c>
      <c r="L561" s="14" t="s">
        <v>22</v>
      </c>
      <c r="M561" s="14" t="s">
        <v>22</v>
      </c>
      <c r="N561" s="14" t="s">
        <v>22</v>
      </c>
      <c r="O561" s="14" t="s">
        <v>22</v>
      </c>
      <c r="P561" s="14" t="s">
        <v>22</v>
      </c>
      <c r="Q561" s="14" t="s">
        <v>22</v>
      </c>
      <c r="R561" s="14" t="s">
        <v>22</v>
      </c>
      <c r="S561" s="14" t="s">
        <v>22</v>
      </c>
    </row>
    <row r="562" spans="1:19">
      <c r="A562" s="8" t="s">
        <v>1244</v>
      </c>
      <c r="B562" s="8" t="s">
        <v>1245</v>
      </c>
      <c r="C562" s="9" t="s">
        <v>22</v>
      </c>
      <c r="D562" s="9" t="s">
        <v>22</v>
      </c>
      <c r="E562" s="9" t="s">
        <v>22</v>
      </c>
      <c r="F562" s="8" t="s">
        <v>23</v>
      </c>
      <c r="G562" s="10">
        <v>0</v>
      </c>
      <c r="H562" s="11" t="s">
        <v>22</v>
      </c>
      <c r="I562" s="11" t="s">
        <v>22</v>
      </c>
      <c r="J562" s="12" t="s">
        <v>22</v>
      </c>
      <c r="K562" s="13">
        <v>0</v>
      </c>
      <c r="L562" s="14" t="s">
        <v>22</v>
      </c>
      <c r="M562" s="14" t="s">
        <v>22</v>
      </c>
      <c r="N562" s="14" t="s">
        <v>22</v>
      </c>
      <c r="O562" s="14" t="s">
        <v>22</v>
      </c>
      <c r="P562" s="14" t="s">
        <v>22</v>
      </c>
      <c r="Q562" s="14" t="s">
        <v>22</v>
      </c>
      <c r="R562" s="14" t="s">
        <v>22</v>
      </c>
      <c r="S562" s="14" t="s">
        <v>22</v>
      </c>
    </row>
    <row r="563" spans="1:19">
      <c r="A563" s="8" t="s">
        <v>1246</v>
      </c>
      <c r="B563" s="8" t="s">
        <v>1247</v>
      </c>
      <c r="C563" s="9" t="s">
        <v>22</v>
      </c>
      <c r="D563" s="9" t="s">
        <v>22</v>
      </c>
      <c r="E563" s="9" t="s">
        <v>22</v>
      </c>
      <c r="F563" s="8" t="s">
        <v>23</v>
      </c>
      <c r="G563" s="10">
        <v>4634140204390</v>
      </c>
      <c r="H563" s="11" t="s">
        <v>22</v>
      </c>
      <c r="I563" s="11" t="s">
        <v>22</v>
      </c>
      <c r="J563" s="12" t="s">
        <v>22</v>
      </c>
      <c r="K563" s="13">
        <v>4634140204390</v>
      </c>
      <c r="L563" s="14" t="s">
        <v>22</v>
      </c>
      <c r="M563" s="14" t="s">
        <v>22</v>
      </c>
      <c r="N563" s="14" t="s">
        <v>22</v>
      </c>
      <c r="O563" s="14" t="s">
        <v>22</v>
      </c>
      <c r="P563" s="14" t="s">
        <v>22</v>
      </c>
      <c r="Q563" s="14" t="s">
        <v>22</v>
      </c>
      <c r="R563" s="14" t="s">
        <v>22</v>
      </c>
      <c r="S563" s="14" t="s">
        <v>22</v>
      </c>
    </row>
    <row r="564" spans="1:19">
      <c r="A564" s="8" t="s">
        <v>1248</v>
      </c>
      <c r="B564" s="8" t="s">
        <v>1249</v>
      </c>
      <c r="C564" s="9" t="s">
        <v>22</v>
      </c>
      <c r="D564" s="9" t="s">
        <v>22</v>
      </c>
      <c r="E564" s="9" t="s">
        <v>22</v>
      </c>
      <c r="F564" s="8" t="s">
        <v>23</v>
      </c>
      <c r="G564" s="10">
        <v>4634140204391</v>
      </c>
      <c r="H564" s="11" t="s">
        <v>22</v>
      </c>
      <c r="I564" s="11" t="s">
        <v>22</v>
      </c>
      <c r="J564" s="12" t="s">
        <v>22</v>
      </c>
      <c r="K564" s="13">
        <v>4634140204391</v>
      </c>
      <c r="L564" s="14" t="s">
        <v>22</v>
      </c>
      <c r="M564" s="14" t="s">
        <v>22</v>
      </c>
      <c r="N564" s="14" t="s">
        <v>22</v>
      </c>
      <c r="O564" s="14" t="s">
        <v>22</v>
      </c>
      <c r="P564" s="14" t="s">
        <v>22</v>
      </c>
      <c r="Q564" s="14" t="s">
        <v>22</v>
      </c>
      <c r="R564" s="14" t="s">
        <v>22</v>
      </c>
      <c r="S564" s="14" t="s">
        <v>22</v>
      </c>
    </row>
    <row r="565" spans="1:19">
      <c r="A565" s="8" t="s">
        <v>1250</v>
      </c>
      <c r="B565" s="8" t="s">
        <v>1251</v>
      </c>
      <c r="C565" s="9" t="s">
        <v>22</v>
      </c>
      <c r="D565" s="9" t="s">
        <v>22</v>
      </c>
      <c r="E565" s="9" t="s">
        <v>22</v>
      </c>
      <c r="F565" s="8" t="s">
        <v>23</v>
      </c>
      <c r="G565" s="10">
        <v>0</v>
      </c>
      <c r="H565" s="11" t="s">
        <v>22</v>
      </c>
      <c r="I565" s="11" t="s">
        <v>22</v>
      </c>
      <c r="J565" s="12" t="s">
        <v>22</v>
      </c>
      <c r="K565" s="13">
        <v>0</v>
      </c>
      <c r="L565" s="14" t="s">
        <v>22</v>
      </c>
      <c r="M565" s="14" t="s">
        <v>22</v>
      </c>
      <c r="N565" s="14" t="s">
        <v>22</v>
      </c>
      <c r="O565" s="14" t="s">
        <v>22</v>
      </c>
      <c r="P565" s="14" t="s">
        <v>22</v>
      </c>
      <c r="Q565" s="14" t="s">
        <v>22</v>
      </c>
      <c r="R565" s="14" t="s">
        <v>22</v>
      </c>
      <c r="S565" s="14" t="s">
        <v>22</v>
      </c>
    </row>
    <row r="566" spans="1:19">
      <c r="A566" s="8" t="s">
        <v>1252</v>
      </c>
      <c r="B566" s="8" t="s">
        <v>1253</v>
      </c>
      <c r="C566" s="9" t="s">
        <v>22</v>
      </c>
      <c r="D566" s="9" t="s">
        <v>22</v>
      </c>
      <c r="E566" s="9" t="s">
        <v>22</v>
      </c>
      <c r="F566" s="8" t="s">
        <v>23</v>
      </c>
      <c r="G566" s="10">
        <v>0</v>
      </c>
      <c r="H566" s="11" t="s">
        <v>22</v>
      </c>
      <c r="I566" s="11" t="s">
        <v>22</v>
      </c>
      <c r="J566" s="12" t="s">
        <v>22</v>
      </c>
      <c r="K566" s="13">
        <v>0</v>
      </c>
      <c r="L566" s="14" t="s">
        <v>22</v>
      </c>
      <c r="M566" s="14" t="s">
        <v>22</v>
      </c>
      <c r="N566" s="14" t="s">
        <v>22</v>
      </c>
      <c r="O566" s="14" t="s">
        <v>22</v>
      </c>
      <c r="P566" s="14" t="s">
        <v>22</v>
      </c>
      <c r="Q566" s="14" t="s">
        <v>22</v>
      </c>
      <c r="R566" s="14" t="s">
        <v>22</v>
      </c>
      <c r="S566" s="14" t="s">
        <v>22</v>
      </c>
    </row>
    <row r="567" spans="1:19">
      <c r="A567" s="8" t="s">
        <v>1254</v>
      </c>
      <c r="B567" s="8" t="s">
        <v>1255</v>
      </c>
      <c r="C567" s="9" t="s">
        <v>22</v>
      </c>
      <c r="D567" s="9" t="s">
        <v>22</v>
      </c>
      <c r="E567" s="9" t="s">
        <v>22</v>
      </c>
      <c r="F567" s="8" t="s">
        <v>23</v>
      </c>
      <c r="G567" s="10">
        <v>0</v>
      </c>
      <c r="H567" s="11" t="s">
        <v>22</v>
      </c>
      <c r="I567" s="11" t="s">
        <v>22</v>
      </c>
      <c r="J567" s="12" t="s">
        <v>22</v>
      </c>
      <c r="K567" s="13">
        <v>0</v>
      </c>
      <c r="L567" s="14" t="s">
        <v>22</v>
      </c>
      <c r="M567" s="14" t="s">
        <v>22</v>
      </c>
      <c r="N567" s="14" t="s">
        <v>22</v>
      </c>
      <c r="O567" s="14" t="s">
        <v>22</v>
      </c>
      <c r="P567" s="14" t="s">
        <v>22</v>
      </c>
      <c r="Q567" s="14" t="s">
        <v>22</v>
      </c>
      <c r="R567" s="14" t="s">
        <v>22</v>
      </c>
      <c r="S567" s="14" t="s">
        <v>22</v>
      </c>
    </row>
    <row r="568" spans="1:19">
      <c r="A568" s="8" t="s">
        <v>1256</v>
      </c>
      <c r="B568" s="8" t="s">
        <v>1257</v>
      </c>
      <c r="C568" s="9" t="s">
        <v>22</v>
      </c>
      <c r="D568" s="9" t="s">
        <v>22</v>
      </c>
      <c r="E568" s="9" t="s">
        <v>22</v>
      </c>
      <c r="F568" s="8" t="s">
        <v>23</v>
      </c>
      <c r="G568" s="10">
        <v>0</v>
      </c>
      <c r="H568" s="11" t="s">
        <v>22</v>
      </c>
      <c r="I568" s="11" t="s">
        <v>22</v>
      </c>
      <c r="J568" s="12" t="s">
        <v>22</v>
      </c>
      <c r="K568" s="13">
        <v>0</v>
      </c>
      <c r="L568" s="14" t="s">
        <v>22</v>
      </c>
      <c r="M568" s="14" t="s">
        <v>22</v>
      </c>
      <c r="N568" s="14" t="s">
        <v>22</v>
      </c>
      <c r="O568" s="14" t="s">
        <v>22</v>
      </c>
      <c r="P568" s="14" t="s">
        <v>22</v>
      </c>
      <c r="Q568" s="14" t="s">
        <v>22</v>
      </c>
      <c r="R568" s="14" t="s">
        <v>22</v>
      </c>
      <c r="S568" s="14" t="s">
        <v>22</v>
      </c>
    </row>
    <row r="569" spans="1:19">
      <c r="A569" s="8" t="s">
        <v>1258</v>
      </c>
      <c r="B569" s="8" t="s">
        <v>1259</v>
      </c>
      <c r="C569" s="9" t="s">
        <v>22</v>
      </c>
      <c r="D569" s="9" t="s">
        <v>22</v>
      </c>
      <c r="E569" s="9" t="s">
        <v>22</v>
      </c>
      <c r="F569" s="8" t="s">
        <v>23</v>
      </c>
      <c r="G569" s="10">
        <v>0</v>
      </c>
      <c r="H569" s="11" t="s">
        <v>22</v>
      </c>
      <c r="I569" s="11" t="s">
        <v>22</v>
      </c>
      <c r="J569" s="12" t="s">
        <v>22</v>
      </c>
      <c r="K569" s="13">
        <v>0</v>
      </c>
      <c r="L569" s="14" t="s">
        <v>22</v>
      </c>
      <c r="M569" s="14" t="s">
        <v>22</v>
      </c>
      <c r="N569" s="14" t="s">
        <v>22</v>
      </c>
      <c r="O569" s="14" t="s">
        <v>22</v>
      </c>
      <c r="P569" s="14" t="s">
        <v>22</v>
      </c>
      <c r="Q569" s="14" t="s">
        <v>22</v>
      </c>
      <c r="R569" s="14" t="s">
        <v>22</v>
      </c>
      <c r="S569" s="14" t="s">
        <v>22</v>
      </c>
    </row>
    <row r="570" spans="1:19">
      <c r="A570" s="8" t="s">
        <v>1260</v>
      </c>
      <c r="B570" s="8" t="s">
        <v>1261</v>
      </c>
      <c r="C570" s="9" t="s">
        <v>22</v>
      </c>
      <c r="D570" s="9" t="s">
        <v>22</v>
      </c>
      <c r="E570" s="9" t="s">
        <v>22</v>
      </c>
      <c r="F570" s="8" t="s">
        <v>23</v>
      </c>
      <c r="G570" s="10">
        <v>0</v>
      </c>
      <c r="H570" s="11" t="s">
        <v>22</v>
      </c>
      <c r="I570" s="11" t="s">
        <v>22</v>
      </c>
      <c r="J570" s="12" t="s">
        <v>22</v>
      </c>
      <c r="K570" s="13">
        <v>0</v>
      </c>
      <c r="L570" s="14" t="s">
        <v>22</v>
      </c>
      <c r="M570" s="14" t="s">
        <v>22</v>
      </c>
      <c r="N570" s="14" t="s">
        <v>22</v>
      </c>
      <c r="O570" s="14" t="s">
        <v>22</v>
      </c>
      <c r="P570" s="14" t="s">
        <v>22</v>
      </c>
      <c r="Q570" s="14" t="s">
        <v>22</v>
      </c>
      <c r="R570" s="14" t="s">
        <v>22</v>
      </c>
      <c r="S570" s="14" t="s">
        <v>22</v>
      </c>
    </row>
    <row r="571" spans="1:19">
      <c r="A571" s="8" t="s">
        <v>1262</v>
      </c>
      <c r="B571" s="8" t="s">
        <v>1263</v>
      </c>
      <c r="C571" s="9">
        <v>0</v>
      </c>
      <c r="D571" s="9">
        <v>0</v>
      </c>
      <c r="E571" s="9">
        <v>0</v>
      </c>
      <c r="F571" s="8" t="s">
        <v>23</v>
      </c>
      <c r="G571" s="10">
        <v>0</v>
      </c>
      <c r="H571" s="11" t="s">
        <v>776</v>
      </c>
      <c r="I571" s="11"/>
      <c r="J571" s="12">
        <v>0</v>
      </c>
      <c r="K571" s="13">
        <v>0</v>
      </c>
      <c r="L571" s="14" t="s">
        <v>1264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</row>
    <row r="572" spans="1:19">
      <c r="A572" s="8" t="s">
        <v>1265</v>
      </c>
      <c r="B572" s="8" t="s">
        <v>1266</v>
      </c>
      <c r="C572" s="9" t="s">
        <v>22</v>
      </c>
      <c r="D572" s="9" t="s">
        <v>22</v>
      </c>
      <c r="E572" s="9" t="s">
        <v>22</v>
      </c>
      <c r="F572" s="8" t="s">
        <v>23</v>
      </c>
      <c r="G572" s="10">
        <v>0</v>
      </c>
      <c r="H572" s="11" t="s">
        <v>22</v>
      </c>
      <c r="I572" s="11" t="s">
        <v>22</v>
      </c>
      <c r="J572" s="12" t="s">
        <v>22</v>
      </c>
      <c r="K572" s="13">
        <v>0</v>
      </c>
      <c r="L572" s="14" t="s">
        <v>22</v>
      </c>
      <c r="M572" s="14" t="s">
        <v>22</v>
      </c>
      <c r="N572" s="14" t="s">
        <v>22</v>
      </c>
      <c r="O572" s="14" t="s">
        <v>22</v>
      </c>
      <c r="P572" s="14" t="s">
        <v>22</v>
      </c>
      <c r="Q572" s="14" t="s">
        <v>22</v>
      </c>
      <c r="R572" s="14" t="s">
        <v>22</v>
      </c>
      <c r="S572" s="14" t="s">
        <v>22</v>
      </c>
    </row>
    <row r="573" spans="1:19">
      <c r="A573" s="8" t="s">
        <v>1267</v>
      </c>
      <c r="B573" s="8" t="s">
        <v>1268</v>
      </c>
      <c r="C573" s="9" t="s">
        <v>22</v>
      </c>
      <c r="D573" s="9" t="s">
        <v>22</v>
      </c>
      <c r="E573" s="9" t="s">
        <v>22</v>
      </c>
      <c r="F573" s="8" t="s">
        <v>23</v>
      </c>
      <c r="G573" s="10">
        <v>0</v>
      </c>
      <c r="H573" s="11" t="s">
        <v>22</v>
      </c>
      <c r="I573" s="11" t="s">
        <v>22</v>
      </c>
      <c r="J573" s="12" t="s">
        <v>22</v>
      </c>
      <c r="K573" s="13">
        <v>0</v>
      </c>
      <c r="L573" s="14" t="s">
        <v>22</v>
      </c>
      <c r="M573" s="14" t="s">
        <v>22</v>
      </c>
      <c r="N573" s="14" t="s">
        <v>22</v>
      </c>
      <c r="O573" s="14" t="s">
        <v>22</v>
      </c>
      <c r="P573" s="14" t="s">
        <v>22</v>
      </c>
      <c r="Q573" s="14" t="s">
        <v>22</v>
      </c>
      <c r="R573" s="14" t="s">
        <v>22</v>
      </c>
      <c r="S573" s="14" t="s">
        <v>22</v>
      </c>
    </row>
    <row r="574" spans="1:19">
      <c r="A574" s="8" t="s">
        <v>1269</v>
      </c>
      <c r="B574" s="8" t="s">
        <v>1270</v>
      </c>
      <c r="C574" s="9" t="s">
        <v>22</v>
      </c>
      <c r="D574" s="9" t="s">
        <v>22</v>
      </c>
      <c r="E574" s="9" t="s">
        <v>22</v>
      </c>
      <c r="F574" s="8" t="s">
        <v>23</v>
      </c>
      <c r="G574" s="10">
        <v>0</v>
      </c>
      <c r="H574" s="11" t="s">
        <v>22</v>
      </c>
      <c r="I574" s="11" t="s">
        <v>22</v>
      </c>
      <c r="J574" s="12" t="s">
        <v>22</v>
      </c>
      <c r="K574" s="13">
        <v>0</v>
      </c>
      <c r="L574" s="14" t="s">
        <v>22</v>
      </c>
      <c r="M574" s="14" t="s">
        <v>22</v>
      </c>
      <c r="N574" s="14" t="s">
        <v>22</v>
      </c>
      <c r="O574" s="14" t="s">
        <v>22</v>
      </c>
      <c r="P574" s="14" t="s">
        <v>22</v>
      </c>
      <c r="Q574" s="14" t="s">
        <v>22</v>
      </c>
      <c r="R574" s="14" t="s">
        <v>22</v>
      </c>
      <c r="S574" s="14" t="s">
        <v>22</v>
      </c>
    </row>
    <row r="575" spans="1:19">
      <c r="A575" s="8" t="s">
        <v>1271</v>
      </c>
      <c r="B575" s="8" t="s">
        <v>1272</v>
      </c>
      <c r="C575" s="9">
        <v>0</v>
      </c>
      <c r="D575" s="9">
        <v>0</v>
      </c>
      <c r="E575" s="9">
        <v>0</v>
      </c>
      <c r="F575" s="8" t="s">
        <v>23</v>
      </c>
      <c r="G575" s="10">
        <v>0</v>
      </c>
      <c r="H575" s="11" t="s">
        <v>776</v>
      </c>
      <c r="I575" s="11"/>
      <c r="J575" s="12">
        <v>0</v>
      </c>
      <c r="K575" s="13">
        <v>0</v>
      </c>
      <c r="L575" s="14" t="s">
        <v>1264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</row>
    <row r="576" spans="1:19">
      <c r="A576" s="8" t="s">
        <v>1273</v>
      </c>
      <c r="B576" s="8" t="s">
        <v>1274</v>
      </c>
      <c r="C576" s="9" t="s">
        <v>22</v>
      </c>
      <c r="D576" s="9" t="s">
        <v>22</v>
      </c>
      <c r="E576" s="9" t="s">
        <v>22</v>
      </c>
      <c r="F576" s="8" t="s">
        <v>23</v>
      </c>
      <c r="G576" s="10" t="s">
        <v>1275</v>
      </c>
      <c r="H576" s="11" t="s">
        <v>22</v>
      </c>
      <c r="I576" s="11" t="s">
        <v>22</v>
      </c>
      <c r="J576" s="12" t="s">
        <v>22</v>
      </c>
      <c r="K576" s="13" t="s">
        <v>1276</v>
      </c>
      <c r="L576" s="14" t="s">
        <v>1277</v>
      </c>
      <c r="M576" s="14" t="s">
        <v>22</v>
      </c>
      <c r="N576" s="14" t="s">
        <v>22</v>
      </c>
      <c r="O576" s="14" t="s">
        <v>22</v>
      </c>
      <c r="P576" s="14" t="s">
        <v>22</v>
      </c>
      <c r="Q576" s="14" t="s">
        <v>22</v>
      </c>
      <c r="R576" s="14" t="s">
        <v>22</v>
      </c>
      <c r="S576" s="14" t="s">
        <v>22</v>
      </c>
    </row>
    <row r="577" spans="1:19">
      <c r="A577" s="8" t="s">
        <v>1278</v>
      </c>
      <c r="B577" s="8" t="s">
        <v>1279</v>
      </c>
      <c r="C577" s="9" t="s">
        <v>22</v>
      </c>
      <c r="D577" s="9" t="s">
        <v>22</v>
      </c>
      <c r="E577" s="9" t="s">
        <v>22</v>
      </c>
      <c r="F577" s="8" t="s">
        <v>23</v>
      </c>
      <c r="G577" s="10" t="s">
        <v>1280</v>
      </c>
      <c r="H577" s="11" t="s">
        <v>22</v>
      </c>
      <c r="I577" s="11" t="s">
        <v>22</v>
      </c>
      <c r="J577" s="12" t="s">
        <v>22</v>
      </c>
      <c r="K577" s="13" t="s">
        <v>1281</v>
      </c>
      <c r="L577" s="14" t="s">
        <v>22</v>
      </c>
      <c r="M577" s="14" t="s">
        <v>22</v>
      </c>
      <c r="N577" s="14" t="s">
        <v>22</v>
      </c>
      <c r="O577" s="14" t="s">
        <v>22</v>
      </c>
      <c r="P577" s="14" t="s">
        <v>22</v>
      </c>
      <c r="Q577" s="14" t="s">
        <v>22</v>
      </c>
      <c r="R577" s="14" t="s">
        <v>22</v>
      </c>
      <c r="S577" s="14" t="s">
        <v>22</v>
      </c>
    </row>
    <row r="578" spans="1:19">
      <c r="A578" s="8" t="s">
        <v>1282</v>
      </c>
      <c r="B578" s="8" t="s">
        <v>1283</v>
      </c>
      <c r="C578" s="9" t="s">
        <v>22</v>
      </c>
      <c r="D578" s="9" t="s">
        <v>22</v>
      </c>
      <c r="E578" s="9" t="s">
        <v>22</v>
      </c>
      <c r="F578" s="8" t="s">
        <v>23</v>
      </c>
      <c r="G578" s="10" t="s">
        <v>1284</v>
      </c>
      <c r="H578" s="11" t="s">
        <v>22</v>
      </c>
      <c r="I578" s="11" t="s">
        <v>22</v>
      </c>
      <c r="J578" s="12" t="s">
        <v>22</v>
      </c>
      <c r="K578" s="13" t="s">
        <v>1285</v>
      </c>
      <c r="L578" s="14" t="s">
        <v>22</v>
      </c>
      <c r="M578" s="14" t="s">
        <v>22</v>
      </c>
      <c r="N578" s="14" t="s">
        <v>22</v>
      </c>
      <c r="O578" s="14" t="s">
        <v>22</v>
      </c>
      <c r="P578" s="14" t="s">
        <v>22</v>
      </c>
      <c r="Q578" s="14" t="s">
        <v>22</v>
      </c>
      <c r="R578" s="14" t="s">
        <v>22</v>
      </c>
      <c r="S578" s="14" t="s">
        <v>22</v>
      </c>
    </row>
    <row r="579" spans="1:19">
      <c r="A579" s="8" t="s">
        <v>1286</v>
      </c>
      <c r="B579" s="8" t="s">
        <v>1287</v>
      </c>
      <c r="C579" s="9" t="s">
        <v>22</v>
      </c>
      <c r="D579" s="9" t="s">
        <v>22</v>
      </c>
      <c r="E579" s="9" t="s">
        <v>22</v>
      </c>
      <c r="F579" s="8" t="s">
        <v>23</v>
      </c>
      <c r="G579" s="10" t="s">
        <v>1288</v>
      </c>
      <c r="H579" s="11" t="s">
        <v>22</v>
      </c>
      <c r="I579" s="11" t="s">
        <v>22</v>
      </c>
      <c r="J579" s="12" t="s">
        <v>22</v>
      </c>
      <c r="K579" s="13" t="s">
        <v>1289</v>
      </c>
      <c r="L579" s="14" t="s">
        <v>22</v>
      </c>
      <c r="M579" s="14" t="s">
        <v>22</v>
      </c>
      <c r="N579" s="14" t="s">
        <v>22</v>
      </c>
      <c r="O579" s="14" t="s">
        <v>22</v>
      </c>
      <c r="P579" s="14" t="s">
        <v>22</v>
      </c>
      <c r="Q579" s="14" t="s">
        <v>22</v>
      </c>
      <c r="R579" s="14" t="s">
        <v>22</v>
      </c>
      <c r="S579" s="14" t="s">
        <v>22</v>
      </c>
    </row>
    <row r="580" spans="1:19">
      <c r="A580" s="8" t="s">
        <v>1290</v>
      </c>
      <c r="B580" s="8" t="s">
        <v>1291</v>
      </c>
      <c r="C580" s="9" t="s">
        <v>22</v>
      </c>
      <c r="D580" s="9" t="s">
        <v>22</v>
      </c>
      <c r="E580" s="9" t="s">
        <v>22</v>
      </c>
      <c r="F580" s="8" t="s">
        <v>23</v>
      </c>
      <c r="G580" s="10">
        <v>0</v>
      </c>
      <c r="H580" s="11" t="s">
        <v>22</v>
      </c>
      <c r="I580" s="11" t="s">
        <v>22</v>
      </c>
      <c r="J580" s="12" t="s">
        <v>22</v>
      </c>
      <c r="K580" s="13">
        <v>0</v>
      </c>
      <c r="L580" s="14" t="s">
        <v>22</v>
      </c>
      <c r="M580" s="14" t="s">
        <v>22</v>
      </c>
      <c r="N580" s="14" t="s">
        <v>22</v>
      </c>
      <c r="O580" s="14" t="s">
        <v>22</v>
      </c>
      <c r="P580" s="14" t="s">
        <v>22</v>
      </c>
      <c r="Q580" s="14" t="s">
        <v>22</v>
      </c>
      <c r="R580" s="14" t="s">
        <v>22</v>
      </c>
      <c r="S580" s="14" t="s">
        <v>22</v>
      </c>
    </row>
    <row r="581" spans="1:19">
      <c r="A581" s="8" t="s">
        <v>1292</v>
      </c>
      <c r="B581" s="8" t="s">
        <v>1293</v>
      </c>
      <c r="C581" s="9" t="s">
        <v>22</v>
      </c>
      <c r="D581" s="9" t="s">
        <v>22</v>
      </c>
      <c r="E581" s="9" t="s">
        <v>22</v>
      </c>
      <c r="F581" s="8" t="s">
        <v>23</v>
      </c>
      <c r="G581" s="10">
        <v>0</v>
      </c>
      <c r="H581" s="11" t="s">
        <v>22</v>
      </c>
      <c r="I581" s="11" t="s">
        <v>22</v>
      </c>
      <c r="J581" s="12" t="s">
        <v>22</v>
      </c>
      <c r="K581" s="13">
        <v>0</v>
      </c>
      <c r="L581" s="14" t="s">
        <v>22</v>
      </c>
      <c r="M581" s="14" t="s">
        <v>22</v>
      </c>
      <c r="N581" s="14" t="s">
        <v>22</v>
      </c>
      <c r="O581" s="14" t="s">
        <v>22</v>
      </c>
      <c r="P581" s="14" t="s">
        <v>22</v>
      </c>
      <c r="Q581" s="14" t="s">
        <v>22</v>
      </c>
      <c r="R581" s="14" t="s">
        <v>22</v>
      </c>
      <c r="S581" s="14" t="s">
        <v>22</v>
      </c>
    </row>
    <row r="582" spans="1:19">
      <c r="A582" s="8" t="s">
        <v>1294</v>
      </c>
      <c r="B582" s="8" t="s">
        <v>1295</v>
      </c>
      <c r="C582" s="9" t="s">
        <v>22</v>
      </c>
      <c r="D582" s="9" t="s">
        <v>22</v>
      </c>
      <c r="E582" s="9" t="s">
        <v>22</v>
      </c>
      <c r="F582" s="8" t="s">
        <v>23</v>
      </c>
      <c r="G582" s="10">
        <v>0</v>
      </c>
      <c r="H582" s="11" t="s">
        <v>22</v>
      </c>
      <c r="I582" s="11" t="s">
        <v>22</v>
      </c>
      <c r="J582" s="12" t="s">
        <v>22</v>
      </c>
      <c r="K582" s="13">
        <v>0</v>
      </c>
      <c r="L582" s="14" t="s">
        <v>22</v>
      </c>
      <c r="M582" s="14" t="s">
        <v>22</v>
      </c>
      <c r="N582" s="14" t="s">
        <v>22</v>
      </c>
      <c r="O582" s="14" t="s">
        <v>22</v>
      </c>
      <c r="P582" s="14" t="s">
        <v>22</v>
      </c>
      <c r="Q582" s="14" t="s">
        <v>22</v>
      </c>
      <c r="R582" s="14" t="s">
        <v>22</v>
      </c>
      <c r="S582" s="14" t="s">
        <v>22</v>
      </c>
    </row>
    <row r="583" spans="1:19">
      <c r="A583" s="8" t="s">
        <v>1296</v>
      </c>
      <c r="B583" s="8" t="s">
        <v>1297</v>
      </c>
      <c r="C583" s="9" t="s">
        <v>22</v>
      </c>
      <c r="D583" s="9" t="s">
        <v>22</v>
      </c>
      <c r="E583" s="9" t="s">
        <v>22</v>
      </c>
      <c r="F583" s="8" t="s">
        <v>23</v>
      </c>
      <c r="G583" s="10">
        <v>0</v>
      </c>
      <c r="H583" s="11" t="s">
        <v>22</v>
      </c>
      <c r="I583" s="11" t="s">
        <v>22</v>
      </c>
      <c r="J583" s="12" t="s">
        <v>22</v>
      </c>
      <c r="K583" s="13">
        <v>0</v>
      </c>
      <c r="L583" s="14" t="s">
        <v>22</v>
      </c>
      <c r="M583" s="14" t="s">
        <v>22</v>
      </c>
      <c r="N583" s="14" t="s">
        <v>22</v>
      </c>
      <c r="O583" s="14" t="s">
        <v>22</v>
      </c>
      <c r="P583" s="14" t="s">
        <v>22</v>
      </c>
      <c r="Q583" s="14" t="s">
        <v>22</v>
      </c>
      <c r="R583" s="14" t="s">
        <v>22</v>
      </c>
      <c r="S583" s="14" t="s">
        <v>22</v>
      </c>
    </row>
    <row r="584" spans="1:19">
      <c r="A584" s="8" t="s">
        <v>1298</v>
      </c>
      <c r="B584" s="8" t="s">
        <v>1299</v>
      </c>
      <c r="C584" s="9" t="s">
        <v>22</v>
      </c>
      <c r="D584" s="9" t="s">
        <v>22</v>
      </c>
      <c r="E584" s="9" t="s">
        <v>22</v>
      </c>
      <c r="F584" s="8" t="s">
        <v>23</v>
      </c>
      <c r="G584" s="10">
        <v>0</v>
      </c>
      <c r="H584" s="11" t="s">
        <v>22</v>
      </c>
      <c r="I584" s="11" t="s">
        <v>22</v>
      </c>
      <c r="J584" s="12" t="s">
        <v>22</v>
      </c>
      <c r="K584" s="13">
        <v>0</v>
      </c>
      <c r="L584" s="14" t="s">
        <v>22</v>
      </c>
      <c r="M584" s="14" t="s">
        <v>22</v>
      </c>
      <c r="N584" s="14" t="s">
        <v>22</v>
      </c>
      <c r="O584" s="14" t="s">
        <v>22</v>
      </c>
      <c r="P584" s="14" t="s">
        <v>22</v>
      </c>
      <c r="Q584" s="14" t="s">
        <v>22</v>
      </c>
      <c r="R584" s="14" t="s">
        <v>22</v>
      </c>
      <c r="S584" s="14" t="s">
        <v>22</v>
      </c>
    </row>
    <row r="585" spans="1:19">
      <c r="A585" s="8" t="s">
        <v>1300</v>
      </c>
      <c r="B585" s="8" t="s">
        <v>1301</v>
      </c>
      <c r="C585" s="9" t="s">
        <v>22</v>
      </c>
      <c r="D585" s="9" t="s">
        <v>22</v>
      </c>
      <c r="E585" s="9" t="s">
        <v>22</v>
      </c>
      <c r="F585" s="8" t="s">
        <v>23</v>
      </c>
      <c r="G585" s="10">
        <v>0</v>
      </c>
      <c r="H585" s="11" t="s">
        <v>22</v>
      </c>
      <c r="I585" s="11" t="s">
        <v>22</v>
      </c>
      <c r="J585" s="12" t="s">
        <v>22</v>
      </c>
      <c r="K585" s="13">
        <v>0</v>
      </c>
      <c r="L585" s="14" t="s">
        <v>22</v>
      </c>
      <c r="M585" s="14" t="s">
        <v>22</v>
      </c>
      <c r="N585" s="14" t="s">
        <v>22</v>
      </c>
      <c r="O585" s="14" t="s">
        <v>22</v>
      </c>
      <c r="P585" s="14" t="s">
        <v>22</v>
      </c>
      <c r="Q585" s="14" t="s">
        <v>22</v>
      </c>
      <c r="R585" s="14" t="s">
        <v>22</v>
      </c>
      <c r="S585" s="14" t="s">
        <v>22</v>
      </c>
    </row>
    <row r="586" spans="1:19">
      <c r="A586" s="8" t="s">
        <v>1302</v>
      </c>
      <c r="B586" s="8" t="s">
        <v>1303</v>
      </c>
      <c r="C586" s="9" t="s">
        <v>22</v>
      </c>
      <c r="D586" s="9" t="s">
        <v>22</v>
      </c>
      <c r="E586" s="9" t="s">
        <v>22</v>
      </c>
      <c r="F586" s="8" t="s">
        <v>23</v>
      </c>
      <c r="G586" s="10">
        <v>0</v>
      </c>
      <c r="H586" s="11" t="s">
        <v>22</v>
      </c>
      <c r="I586" s="11" t="s">
        <v>22</v>
      </c>
      <c r="J586" s="12" t="s">
        <v>22</v>
      </c>
      <c r="K586" s="13">
        <v>0</v>
      </c>
      <c r="L586" s="14" t="s">
        <v>22</v>
      </c>
      <c r="M586" s="14" t="s">
        <v>22</v>
      </c>
      <c r="N586" s="14" t="s">
        <v>22</v>
      </c>
      <c r="O586" s="14" t="s">
        <v>22</v>
      </c>
      <c r="P586" s="14" t="s">
        <v>22</v>
      </c>
      <c r="Q586" s="14" t="s">
        <v>22</v>
      </c>
      <c r="R586" s="14" t="s">
        <v>22</v>
      </c>
      <c r="S586" s="14" t="s">
        <v>22</v>
      </c>
    </row>
    <row r="587" spans="1:19">
      <c r="A587" s="8" t="s">
        <v>1304</v>
      </c>
      <c r="B587" s="8" t="s">
        <v>1305</v>
      </c>
      <c r="C587" s="9" t="s">
        <v>22</v>
      </c>
      <c r="D587" s="9" t="s">
        <v>22</v>
      </c>
      <c r="E587" s="9" t="s">
        <v>22</v>
      </c>
      <c r="F587" s="8" t="s">
        <v>23</v>
      </c>
      <c r="G587" s="10">
        <v>0</v>
      </c>
      <c r="H587" s="11" t="s">
        <v>22</v>
      </c>
      <c r="I587" s="11" t="s">
        <v>22</v>
      </c>
      <c r="J587" s="12" t="s">
        <v>22</v>
      </c>
      <c r="K587" s="13">
        <v>0</v>
      </c>
      <c r="L587" s="14" t="s">
        <v>22</v>
      </c>
      <c r="M587" s="14" t="s">
        <v>22</v>
      </c>
      <c r="N587" s="14" t="s">
        <v>22</v>
      </c>
      <c r="O587" s="14" t="s">
        <v>22</v>
      </c>
      <c r="P587" s="14" t="s">
        <v>22</v>
      </c>
      <c r="Q587" s="14" t="s">
        <v>22</v>
      </c>
      <c r="R587" s="14" t="s">
        <v>22</v>
      </c>
      <c r="S587" s="14" t="s">
        <v>22</v>
      </c>
    </row>
    <row r="588" spans="1:19">
      <c r="A588" s="8" t="s">
        <v>1304</v>
      </c>
      <c r="B588" s="8" t="s">
        <v>1306</v>
      </c>
      <c r="C588" s="9" t="s">
        <v>22</v>
      </c>
      <c r="D588" s="9" t="s">
        <v>22</v>
      </c>
      <c r="E588" s="9" t="s">
        <v>22</v>
      </c>
      <c r="F588" s="8" t="s">
        <v>23</v>
      </c>
      <c r="G588" s="10">
        <v>0</v>
      </c>
      <c r="H588" s="11" t="s">
        <v>22</v>
      </c>
      <c r="I588" s="11" t="s">
        <v>22</v>
      </c>
      <c r="J588" s="12" t="s">
        <v>22</v>
      </c>
      <c r="K588" s="13">
        <v>0</v>
      </c>
      <c r="L588" s="14" t="s">
        <v>22</v>
      </c>
      <c r="M588" s="14" t="s">
        <v>22</v>
      </c>
      <c r="N588" s="14" t="s">
        <v>22</v>
      </c>
      <c r="O588" s="14" t="s">
        <v>22</v>
      </c>
      <c r="P588" s="14" t="s">
        <v>22</v>
      </c>
      <c r="Q588" s="14" t="s">
        <v>22</v>
      </c>
      <c r="R588" s="14" t="s">
        <v>22</v>
      </c>
      <c r="S588" s="14" t="s">
        <v>22</v>
      </c>
    </row>
    <row r="589" spans="1:19">
      <c r="A589" s="8" t="s">
        <v>1307</v>
      </c>
      <c r="B589" s="8" t="s">
        <v>1308</v>
      </c>
      <c r="C589" s="9" t="s">
        <v>22</v>
      </c>
      <c r="D589" s="9" t="s">
        <v>22</v>
      </c>
      <c r="E589" s="9" t="s">
        <v>22</v>
      </c>
      <c r="F589" s="8" t="s">
        <v>23</v>
      </c>
      <c r="G589" s="10">
        <v>0</v>
      </c>
      <c r="H589" s="11" t="s">
        <v>22</v>
      </c>
      <c r="I589" s="11" t="s">
        <v>22</v>
      </c>
      <c r="J589" s="12" t="s">
        <v>22</v>
      </c>
      <c r="K589" s="13">
        <v>0</v>
      </c>
      <c r="L589" s="14" t="s">
        <v>22</v>
      </c>
      <c r="M589" s="14" t="s">
        <v>22</v>
      </c>
      <c r="N589" s="14" t="s">
        <v>22</v>
      </c>
      <c r="O589" s="14" t="s">
        <v>22</v>
      </c>
      <c r="P589" s="14" t="s">
        <v>22</v>
      </c>
      <c r="Q589" s="14" t="s">
        <v>22</v>
      </c>
      <c r="R589" s="14" t="s">
        <v>22</v>
      </c>
      <c r="S589" s="14" t="s">
        <v>22</v>
      </c>
    </row>
    <row r="590" spans="1:19">
      <c r="A590" s="8" t="s">
        <v>1309</v>
      </c>
      <c r="B590" s="8" t="s">
        <v>1310</v>
      </c>
      <c r="C590" s="9" t="s">
        <v>22</v>
      </c>
      <c r="D590" s="9" t="s">
        <v>22</v>
      </c>
      <c r="E590" s="9" t="s">
        <v>22</v>
      </c>
      <c r="F590" s="8" t="s">
        <v>23</v>
      </c>
      <c r="G590" s="10">
        <v>0</v>
      </c>
      <c r="H590" s="11" t="s">
        <v>22</v>
      </c>
      <c r="I590" s="11" t="s">
        <v>22</v>
      </c>
      <c r="J590" s="12" t="s">
        <v>22</v>
      </c>
      <c r="K590" s="13">
        <v>0</v>
      </c>
      <c r="L590" s="14" t="s">
        <v>22</v>
      </c>
      <c r="M590" s="14" t="s">
        <v>22</v>
      </c>
      <c r="N590" s="14" t="s">
        <v>22</v>
      </c>
      <c r="O590" s="14" t="s">
        <v>22</v>
      </c>
      <c r="P590" s="14" t="s">
        <v>22</v>
      </c>
      <c r="Q590" s="14" t="s">
        <v>22</v>
      </c>
      <c r="R590" s="14" t="s">
        <v>22</v>
      </c>
      <c r="S590" s="14" t="s">
        <v>22</v>
      </c>
    </row>
    <row r="591" spans="1:19">
      <c r="A591" s="8" t="s">
        <v>1311</v>
      </c>
      <c r="B591" s="8" t="s">
        <v>1312</v>
      </c>
      <c r="C591" s="9" t="s">
        <v>22</v>
      </c>
      <c r="D591" s="9" t="s">
        <v>22</v>
      </c>
      <c r="E591" s="9" t="s">
        <v>22</v>
      </c>
      <c r="F591" s="8" t="s">
        <v>23</v>
      </c>
      <c r="G591" s="10">
        <v>0</v>
      </c>
      <c r="H591" s="11" t="s">
        <v>22</v>
      </c>
      <c r="I591" s="11" t="s">
        <v>22</v>
      </c>
      <c r="J591" s="12" t="s">
        <v>22</v>
      </c>
      <c r="K591" s="13">
        <v>0</v>
      </c>
      <c r="L591" s="14" t="s">
        <v>22</v>
      </c>
      <c r="M591" s="14" t="s">
        <v>22</v>
      </c>
      <c r="N591" s="14" t="s">
        <v>22</v>
      </c>
      <c r="O591" s="14" t="s">
        <v>22</v>
      </c>
      <c r="P591" s="14" t="s">
        <v>22</v>
      </c>
      <c r="Q591" s="14" t="s">
        <v>22</v>
      </c>
      <c r="R591" s="14" t="s">
        <v>22</v>
      </c>
      <c r="S591" s="14" t="s">
        <v>22</v>
      </c>
    </row>
    <row r="592" spans="1:19">
      <c r="A592" s="8" t="s">
        <v>1313</v>
      </c>
      <c r="B592" s="8" t="s">
        <v>1314</v>
      </c>
      <c r="C592" s="9" t="s">
        <v>22</v>
      </c>
      <c r="D592" s="9" t="s">
        <v>22</v>
      </c>
      <c r="E592" s="9" t="s">
        <v>22</v>
      </c>
      <c r="F592" s="8" t="s">
        <v>23</v>
      </c>
      <c r="G592" s="10">
        <v>0</v>
      </c>
      <c r="H592" s="11" t="s">
        <v>22</v>
      </c>
      <c r="I592" s="11" t="s">
        <v>22</v>
      </c>
      <c r="J592" s="12" t="s">
        <v>22</v>
      </c>
      <c r="K592" s="13">
        <v>0</v>
      </c>
      <c r="L592" s="14" t="s">
        <v>22</v>
      </c>
      <c r="M592" s="14" t="s">
        <v>22</v>
      </c>
      <c r="N592" s="14" t="s">
        <v>22</v>
      </c>
      <c r="O592" s="14" t="s">
        <v>22</v>
      </c>
      <c r="P592" s="14" t="s">
        <v>22</v>
      </c>
      <c r="Q592" s="14" t="s">
        <v>22</v>
      </c>
      <c r="R592" s="14" t="s">
        <v>22</v>
      </c>
      <c r="S592" s="14" t="s">
        <v>22</v>
      </c>
    </row>
    <row r="593" spans="1:19">
      <c r="A593" s="8" t="s">
        <v>1315</v>
      </c>
      <c r="B593" s="8" t="s">
        <v>1316</v>
      </c>
      <c r="C593" s="9" t="s">
        <v>22</v>
      </c>
      <c r="D593" s="9" t="s">
        <v>22</v>
      </c>
      <c r="E593" s="9" t="s">
        <v>22</v>
      </c>
      <c r="F593" s="8" t="s">
        <v>23</v>
      </c>
      <c r="G593" s="10">
        <v>0</v>
      </c>
      <c r="H593" s="11" t="s">
        <v>22</v>
      </c>
      <c r="I593" s="11" t="s">
        <v>22</v>
      </c>
      <c r="J593" s="12" t="s">
        <v>22</v>
      </c>
      <c r="K593" s="13">
        <v>0</v>
      </c>
      <c r="L593" s="14" t="s">
        <v>22</v>
      </c>
      <c r="M593" s="14" t="s">
        <v>22</v>
      </c>
      <c r="N593" s="14" t="s">
        <v>22</v>
      </c>
      <c r="O593" s="14" t="s">
        <v>22</v>
      </c>
      <c r="P593" s="14" t="s">
        <v>22</v>
      </c>
      <c r="Q593" s="14" t="s">
        <v>22</v>
      </c>
      <c r="R593" s="14" t="s">
        <v>22</v>
      </c>
      <c r="S593" s="14" t="s">
        <v>22</v>
      </c>
    </row>
    <row r="594" spans="1:19">
      <c r="A594" s="8" t="s">
        <v>1317</v>
      </c>
      <c r="B594" s="8" t="s">
        <v>1318</v>
      </c>
      <c r="C594" s="9" t="s">
        <v>22</v>
      </c>
      <c r="D594" s="9" t="s">
        <v>22</v>
      </c>
      <c r="E594" s="9" t="s">
        <v>22</v>
      </c>
      <c r="F594" s="8" t="s">
        <v>23</v>
      </c>
      <c r="G594" s="10">
        <v>0</v>
      </c>
      <c r="H594" s="11" t="s">
        <v>22</v>
      </c>
      <c r="I594" s="11" t="s">
        <v>22</v>
      </c>
      <c r="J594" s="12" t="s">
        <v>22</v>
      </c>
      <c r="K594" s="13">
        <v>0</v>
      </c>
      <c r="L594" s="14" t="s">
        <v>22</v>
      </c>
      <c r="M594" s="14" t="s">
        <v>22</v>
      </c>
      <c r="N594" s="14" t="s">
        <v>22</v>
      </c>
      <c r="O594" s="14" t="s">
        <v>22</v>
      </c>
      <c r="P594" s="14" t="s">
        <v>22</v>
      </c>
      <c r="Q594" s="14" t="s">
        <v>22</v>
      </c>
      <c r="R594" s="14" t="s">
        <v>22</v>
      </c>
      <c r="S594" s="14" t="s">
        <v>22</v>
      </c>
    </row>
    <row r="595" spans="1:19">
      <c r="A595" s="8" t="s">
        <v>1319</v>
      </c>
      <c r="B595" s="8" t="s">
        <v>1320</v>
      </c>
      <c r="C595" s="9" t="s">
        <v>22</v>
      </c>
      <c r="D595" s="9" t="s">
        <v>22</v>
      </c>
      <c r="E595" s="9" t="s">
        <v>22</v>
      </c>
      <c r="F595" s="8" t="s">
        <v>23</v>
      </c>
      <c r="G595" s="10">
        <v>0</v>
      </c>
      <c r="H595" s="11" t="s">
        <v>22</v>
      </c>
      <c r="I595" s="11" t="s">
        <v>22</v>
      </c>
      <c r="J595" s="12" t="s">
        <v>22</v>
      </c>
      <c r="K595" s="13">
        <v>0</v>
      </c>
      <c r="L595" s="14" t="s">
        <v>22</v>
      </c>
      <c r="M595" s="14" t="s">
        <v>22</v>
      </c>
      <c r="N595" s="14" t="s">
        <v>22</v>
      </c>
      <c r="O595" s="14" t="s">
        <v>22</v>
      </c>
      <c r="P595" s="14" t="s">
        <v>22</v>
      </c>
      <c r="Q595" s="14" t="s">
        <v>22</v>
      </c>
      <c r="R595" s="14" t="s">
        <v>22</v>
      </c>
      <c r="S595" s="14" t="s">
        <v>22</v>
      </c>
    </row>
    <row r="596" spans="1:19">
      <c r="A596" s="8" t="s">
        <v>1321</v>
      </c>
      <c r="B596" s="8" t="s">
        <v>1322</v>
      </c>
      <c r="C596" s="9" t="s">
        <v>22</v>
      </c>
      <c r="D596" s="9" t="s">
        <v>22</v>
      </c>
      <c r="E596" s="9" t="s">
        <v>22</v>
      </c>
      <c r="F596" s="8" t="s">
        <v>23</v>
      </c>
      <c r="G596" s="10">
        <v>0</v>
      </c>
      <c r="H596" s="11" t="s">
        <v>22</v>
      </c>
      <c r="I596" s="11" t="s">
        <v>22</v>
      </c>
      <c r="J596" s="12" t="s">
        <v>22</v>
      </c>
      <c r="K596" s="13">
        <v>0</v>
      </c>
      <c r="L596" s="14" t="s">
        <v>22</v>
      </c>
      <c r="M596" s="14" t="s">
        <v>22</v>
      </c>
      <c r="N596" s="14" t="s">
        <v>22</v>
      </c>
      <c r="O596" s="14" t="s">
        <v>22</v>
      </c>
      <c r="P596" s="14" t="s">
        <v>22</v>
      </c>
      <c r="Q596" s="14" t="s">
        <v>22</v>
      </c>
      <c r="R596" s="14" t="s">
        <v>22</v>
      </c>
      <c r="S596" s="14" t="s">
        <v>22</v>
      </c>
    </row>
    <row r="597" spans="1:19">
      <c r="A597" s="8" t="s">
        <v>1323</v>
      </c>
      <c r="B597" s="8" t="s">
        <v>1324</v>
      </c>
      <c r="C597" s="9"/>
      <c r="D597" s="9"/>
      <c r="E597" s="9"/>
      <c r="F597" s="8"/>
      <c r="G597" s="10"/>
      <c r="H597" s="11"/>
      <c r="I597" s="11"/>
      <c r="J597" s="12"/>
      <c r="K597" s="13"/>
      <c r="L597" s="14"/>
      <c r="M597" s="14"/>
      <c r="N597" s="14"/>
      <c r="O597" s="14"/>
      <c r="P597" s="14"/>
      <c r="Q597" s="14"/>
      <c r="R597" s="14"/>
      <c r="S597" s="14"/>
    </row>
    <row r="598" spans="1:19">
      <c r="A598" s="8" t="s">
        <v>1325</v>
      </c>
      <c r="B598" s="8" t="s">
        <v>1326</v>
      </c>
      <c r="C598" s="9" t="s">
        <v>22</v>
      </c>
      <c r="D598" s="9" t="s">
        <v>22</v>
      </c>
      <c r="E598" s="9" t="s">
        <v>22</v>
      </c>
      <c r="F598" s="8" t="s">
        <v>23</v>
      </c>
      <c r="G598" s="10" t="s">
        <v>1327</v>
      </c>
      <c r="H598" s="11" t="s">
        <v>22</v>
      </c>
      <c r="I598" s="11" t="s">
        <v>22</v>
      </c>
      <c r="J598" s="12" t="s">
        <v>22</v>
      </c>
      <c r="K598" s="13">
        <v>0</v>
      </c>
      <c r="L598" s="14" t="s">
        <v>22</v>
      </c>
      <c r="M598" s="14" t="s">
        <v>22</v>
      </c>
      <c r="N598" s="14" t="s">
        <v>22</v>
      </c>
      <c r="O598" s="14" t="s">
        <v>22</v>
      </c>
      <c r="P598" s="14" t="s">
        <v>22</v>
      </c>
      <c r="Q598" s="14" t="s">
        <v>22</v>
      </c>
      <c r="R598" s="14" t="s">
        <v>22</v>
      </c>
      <c r="S598" s="14" t="s">
        <v>22</v>
      </c>
    </row>
    <row r="599" spans="1:19">
      <c r="A599" s="8" t="s">
        <v>1328</v>
      </c>
      <c r="B599" s="8" t="s">
        <v>1329</v>
      </c>
      <c r="C599" s="9" t="s">
        <v>22</v>
      </c>
      <c r="D599" s="9" t="s">
        <v>22</v>
      </c>
      <c r="E599" s="9" t="s">
        <v>22</v>
      </c>
      <c r="F599" s="8" t="s">
        <v>23</v>
      </c>
      <c r="G599" s="10" t="s">
        <v>1330</v>
      </c>
      <c r="H599" s="11" t="s">
        <v>22</v>
      </c>
      <c r="I599" s="11" t="s">
        <v>22</v>
      </c>
      <c r="J599" s="12" t="s">
        <v>22</v>
      </c>
      <c r="K599" s="13">
        <v>0</v>
      </c>
      <c r="L599" s="14" t="s">
        <v>22</v>
      </c>
      <c r="M599" s="14" t="s">
        <v>22</v>
      </c>
      <c r="N599" s="14" t="s">
        <v>22</v>
      </c>
      <c r="O599" s="14" t="s">
        <v>22</v>
      </c>
      <c r="P599" s="14" t="s">
        <v>22</v>
      </c>
      <c r="Q599" s="14" t="s">
        <v>22</v>
      </c>
      <c r="R599" s="14" t="s">
        <v>22</v>
      </c>
      <c r="S599" s="14" t="s">
        <v>22</v>
      </c>
    </row>
    <row r="600" spans="1:19">
      <c r="A600" s="8" t="s">
        <v>1331</v>
      </c>
      <c r="B600" s="8" t="s">
        <v>1332</v>
      </c>
      <c r="C600" s="9" t="s">
        <v>22</v>
      </c>
      <c r="D600" s="9" t="s">
        <v>22</v>
      </c>
      <c r="E600" s="9" t="s">
        <v>22</v>
      </c>
      <c r="F600" s="8" t="s">
        <v>23</v>
      </c>
      <c r="G600" s="10" t="s">
        <v>1333</v>
      </c>
      <c r="H600" s="11" t="s">
        <v>22</v>
      </c>
      <c r="I600" s="11" t="s">
        <v>22</v>
      </c>
      <c r="J600" s="12" t="s">
        <v>22</v>
      </c>
      <c r="K600" s="13">
        <v>0</v>
      </c>
      <c r="L600" s="14" t="s">
        <v>22</v>
      </c>
      <c r="M600" s="14" t="s">
        <v>22</v>
      </c>
      <c r="N600" s="14" t="s">
        <v>22</v>
      </c>
      <c r="O600" s="14" t="s">
        <v>22</v>
      </c>
      <c r="P600" s="14" t="s">
        <v>22</v>
      </c>
      <c r="Q600" s="14" t="s">
        <v>22</v>
      </c>
      <c r="R600" s="14" t="s">
        <v>22</v>
      </c>
      <c r="S600" s="14" t="s">
        <v>22</v>
      </c>
    </row>
    <row r="601" spans="1:19">
      <c r="A601" s="8" t="s">
        <v>1334</v>
      </c>
      <c r="B601" s="8" t="s">
        <v>1335</v>
      </c>
      <c r="C601" s="9" t="s">
        <v>22</v>
      </c>
      <c r="D601" s="9" t="s">
        <v>22</v>
      </c>
      <c r="E601" s="9" t="s">
        <v>22</v>
      </c>
      <c r="F601" s="8" t="s">
        <v>23</v>
      </c>
      <c r="G601" s="10" t="s">
        <v>1336</v>
      </c>
      <c r="H601" s="11" t="s">
        <v>22</v>
      </c>
      <c r="I601" s="11" t="s">
        <v>22</v>
      </c>
      <c r="J601" s="12" t="s">
        <v>22</v>
      </c>
      <c r="K601" s="13">
        <v>0</v>
      </c>
      <c r="L601" s="14" t="s">
        <v>22</v>
      </c>
      <c r="M601" s="14" t="s">
        <v>22</v>
      </c>
      <c r="N601" s="14" t="s">
        <v>22</v>
      </c>
      <c r="O601" s="14" t="s">
        <v>22</v>
      </c>
      <c r="P601" s="14" t="s">
        <v>22</v>
      </c>
      <c r="Q601" s="14" t="s">
        <v>22</v>
      </c>
      <c r="R601" s="14" t="s">
        <v>22</v>
      </c>
      <c r="S601" s="14" t="s">
        <v>22</v>
      </c>
    </row>
    <row r="602" spans="1:19">
      <c r="A602" s="8" t="s">
        <v>1337</v>
      </c>
      <c r="B602" s="8" t="s">
        <v>1338</v>
      </c>
      <c r="C602" s="9" t="s">
        <v>22</v>
      </c>
      <c r="D602" s="9" t="s">
        <v>22</v>
      </c>
      <c r="E602" s="9" t="s">
        <v>22</v>
      </c>
      <c r="F602" s="8" t="s">
        <v>23</v>
      </c>
      <c r="G602" s="10" t="s">
        <v>1339</v>
      </c>
      <c r="H602" s="11" t="s">
        <v>22</v>
      </c>
      <c r="I602" s="11" t="s">
        <v>22</v>
      </c>
      <c r="J602" s="12" t="s">
        <v>22</v>
      </c>
      <c r="K602" s="13">
        <v>0</v>
      </c>
      <c r="L602" s="14" t="s">
        <v>22</v>
      </c>
      <c r="M602" s="14" t="s">
        <v>22</v>
      </c>
      <c r="N602" s="14" t="s">
        <v>22</v>
      </c>
      <c r="O602" s="14" t="s">
        <v>22</v>
      </c>
      <c r="P602" s="14" t="s">
        <v>22</v>
      </c>
      <c r="Q602" s="14" t="s">
        <v>22</v>
      </c>
      <c r="R602" s="14" t="s">
        <v>22</v>
      </c>
      <c r="S602" s="14" t="s">
        <v>22</v>
      </c>
    </row>
    <row r="603" spans="1:19">
      <c r="A603" s="8" t="s">
        <v>1340</v>
      </c>
      <c r="B603" s="8" t="s">
        <v>1341</v>
      </c>
      <c r="C603" s="9" t="s">
        <v>22</v>
      </c>
      <c r="D603" s="9" t="s">
        <v>22</v>
      </c>
      <c r="E603" s="9" t="s">
        <v>22</v>
      </c>
      <c r="F603" s="8" t="s">
        <v>23</v>
      </c>
      <c r="G603" s="10" t="s">
        <v>1342</v>
      </c>
      <c r="H603" s="11" t="s">
        <v>22</v>
      </c>
      <c r="I603" s="11" t="s">
        <v>22</v>
      </c>
      <c r="J603" s="12" t="s">
        <v>22</v>
      </c>
      <c r="K603" s="13">
        <v>0</v>
      </c>
      <c r="L603" s="14" t="s">
        <v>22</v>
      </c>
      <c r="M603" s="14" t="s">
        <v>22</v>
      </c>
      <c r="N603" s="14" t="s">
        <v>22</v>
      </c>
      <c r="O603" s="14" t="s">
        <v>22</v>
      </c>
      <c r="P603" s="14" t="s">
        <v>22</v>
      </c>
      <c r="Q603" s="14" t="s">
        <v>22</v>
      </c>
      <c r="R603" s="14" t="s">
        <v>22</v>
      </c>
      <c r="S603" s="14" t="s">
        <v>22</v>
      </c>
    </row>
    <row r="604" spans="1:19">
      <c r="A604" s="8" t="s">
        <v>1343</v>
      </c>
      <c r="B604" s="8" t="s">
        <v>1344</v>
      </c>
      <c r="C604" s="9" t="s">
        <v>22</v>
      </c>
      <c r="D604" s="9" t="s">
        <v>22</v>
      </c>
      <c r="E604" s="9" t="s">
        <v>22</v>
      </c>
      <c r="F604" s="8" t="s">
        <v>23</v>
      </c>
      <c r="G604" s="10">
        <v>0</v>
      </c>
      <c r="H604" s="11" t="s">
        <v>22</v>
      </c>
      <c r="I604" s="11" t="s">
        <v>22</v>
      </c>
      <c r="J604" s="12" t="s">
        <v>22</v>
      </c>
      <c r="K604" s="13">
        <v>0</v>
      </c>
      <c r="L604" s="14" t="s">
        <v>22</v>
      </c>
      <c r="M604" s="14" t="s">
        <v>22</v>
      </c>
      <c r="N604" s="14" t="s">
        <v>22</v>
      </c>
      <c r="O604" s="14" t="s">
        <v>22</v>
      </c>
      <c r="P604" s="14" t="s">
        <v>22</v>
      </c>
      <c r="Q604" s="14" t="s">
        <v>22</v>
      </c>
      <c r="R604" s="14" t="s">
        <v>22</v>
      </c>
      <c r="S604" s="14" t="s">
        <v>22</v>
      </c>
    </row>
    <row r="605" spans="1:19" ht="25.5">
      <c r="A605" s="8" t="s">
        <v>1345</v>
      </c>
      <c r="B605" s="8" t="s">
        <v>1346</v>
      </c>
      <c r="C605" s="9">
        <v>0</v>
      </c>
      <c r="D605" s="9">
        <v>0</v>
      </c>
      <c r="E605" s="9">
        <v>0</v>
      </c>
      <c r="F605" s="8" t="s">
        <v>23</v>
      </c>
      <c r="G605" s="10" t="s">
        <v>1347</v>
      </c>
      <c r="H605" s="11" t="s">
        <v>776</v>
      </c>
      <c r="I605" s="11"/>
      <c r="J605" s="12" t="s">
        <v>1348</v>
      </c>
      <c r="K605" s="14" t="s">
        <v>1349</v>
      </c>
      <c r="L605" s="14" t="s">
        <v>1350</v>
      </c>
      <c r="M605" s="14" t="s">
        <v>1347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</row>
    <row r="606" spans="1:19">
      <c r="A606" s="8" t="s">
        <v>1351</v>
      </c>
      <c r="B606" s="8" t="s">
        <v>1352</v>
      </c>
      <c r="C606" s="9" t="s">
        <v>22</v>
      </c>
      <c r="D606" s="9" t="s">
        <v>22</v>
      </c>
      <c r="E606" s="9" t="s">
        <v>22</v>
      </c>
      <c r="F606" s="8" t="s">
        <v>1353</v>
      </c>
      <c r="G606" s="10" t="s">
        <v>1354</v>
      </c>
      <c r="H606" s="11" t="s">
        <v>22</v>
      </c>
      <c r="I606" s="11" t="s">
        <v>22</v>
      </c>
      <c r="J606" s="12" t="s">
        <v>22</v>
      </c>
      <c r="K606" s="13">
        <v>0</v>
      </c>
      <c r="L606" s="14" t="s">
        <v>22</v>
      </c>
      <c r="M606" s="14" t="s">
        <v>22</v>
      </c>
      <c r="N606" s="14" t="s">
        <v>22</v>
      </c>
      <c r="O606" s="14" t="s">
        <v>22</v>
      </c>
      <c r="P606" s="14" t="s">
        <v>22</v>
      </c>
      <c r="Q606" s="14" t="s">
        <v>22</v>
      </c>
      <c r="R606" s="14" t="s">
        <v>22</v>
      </c>
      <c r="S606" s="14" t="s">
        <v>22</v>
      </c>
    </row>
    <row r="607" spans="1:19">
      <c r="A607" s="8" t="s">
        <v>1355</v>
      </c>
      <c r="B607" s="8" t="s">
        <v>1356</v>
      </c>
      <c r="C607" s="9">
        <v>0</v>
      </c>
      <c r="D607" s="9">
        <v>0</v>
      </c>
      <c r="E607" s="9">
        <v>0</v>
      </c>
      <c r="F607" s="8" t="s">
        <v>23</v>
      </c>
      <c r="G607" s="10" t="s">
        <v>1357</v>
      </c>
      <c r="H607" s="11" t="s">
        <v>776</v>
      </c>
      <c r="I607" s="11"/>
      <c r="J607" s="12" t="s">
        <v>1348</v>
      </c>
      <c r="K607" s="14" t="s">
        <v>1358</v>
      </c>
      <c r="L607" s="14" t="s">
        <v>1359</v>
      </c>
      <c r="M607" s="14" t="s">
        <v>1357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</row>
    <row r="608" spans="1:19">
      <c r="A608" s="8" t="s">
        <v>1360</v>
      </c>
      <c r="B608" s="8" t="s">
        <v>1361</v>
      </c>
      <c r="C608" s="9" t="s">
        <v>22</v>
      </c>
      <c r="D608" s="9" t="s">
        <v>22</v>
      </c>
      <c r="E608" s="9" t="s">
        <v>22</v>
      </c>
      <c r="F608" s="8" t="s">
        <v>1353</v>
      </c>
      <c r="G608" s="10" t="s">
        <v>1362</v>
      </c>
      <c r="H608" s="11" t="s">
        <v>22</v>
      </c>
      <c r="I608" s="11" t="s">
        <v>22</v>
      </c>
      <c r="J608" s="12" t="s">
        <v>22</v>
      </c>
      <c r="K608" s="13">
        <v>0</v>
      </c>
      <c r="L608" s="14" t="s">
        <v>22</v>
      </c>
      <c r="M608" s="14" t="s">
        <v>22</v>
      </c>
      <c r="N608" s="14" t="s">
        <v>22</v>
      </c>
      <c r="O608" s="14" t="s">
        <v>22</v>
      </c>
      <c r="P608" s="14" t="s">
        <v>22</v>
      </c>
      <c r="Q608" s="14" t="s">
        <v>22</v>
      </c>
      <c r="R608" s="14" t="s">
        <v>22</v>
      </c>
      <c r="S608" s="14" t="s">
        <v>22</v>
      </c>
    </row>
    <row r="609" spans="1:19">
      <c r="A609" s="8" t="s">
        <v>1363</v>
      </c>
      <c r="B609" s="8" t="s">
        <v>1364</v>
      </c>
      <c r="C609" s="9" t="s">
        <v>22</v>
      </c>
      <c r="D609" s="9" t="s">
        <v>22</v>
      </c>
      <c r="E609" s="9" t="s">
        <v>22</v>
      </c>
      <c r="F609" s="8" t="s">
        <v>23</v>
      </c>
      <c r="G609" s="10" t="s">
        <v>1365</v>
      </c>
      <c r="H609" s="11" t="s">
        <v>22</v>
      </c>
      <c r="I609" s="11" t="s">
        <v>22</v>
      </c>
      <c r="J609" s="12" t="s">
        <v>22</v>
      </c>
      <c r="K609" s="13">
        <v>0</v>
      </c>
      <c r="L609" s="14" t="s">
        <v>22</v>
      </c>
      <c r="M609" s="14" t="s">
        <v>22</v>
      </c>
      <c r="N609" s="14" t="s">
        <v>22</v>
      </c>
      <c r="O609" s="14" t="s">
        <v>22</v>
      </c>
      <c r="P609" s="14" t="s">
        <v>22</v>
      </c>
      <c r="Q609" s="14" t="s">
        <v>22</v>
      </c>
      <c r="R609" s="14" t="s">
        <v>22</v>
      </c>
      <c r="S609" s="14" t="s">
        <v>22</v>
      </c>
    </row>
    <row r="610" spans="1:19">
      <c r="A610" s="8" t="s">
        <v>1366</v>
      </c>
      <c r="B610" s="8" t="s">
        <v>1367</v>
      </c>
      <c r="C610" s="9" t="s">
        <v>22</v>
      </c>
      <c r="D610" s="9" t="s">
        <v>22</v>
      </c>
      <c r="E610" s="9" t="s">
        <v>22</v>
      </c>
      <c r="F610" s="8" t="s">
        <v>23</v>
      </c>
      <c r="G610" s="10" t="s">
        <v>1368</v>
      </c>
      <c r="H610" s="11" t="s">
        <v>22</v>
      </c>
      <c r="I610" s="11" t="s">
        <v>22</v>
      </c>
      <c r="J610" s="12" t="s">
        <v>22</v>
      </c>
      <c r="K610" s="13">
        <v>0</v>
      </c>
      <c r="L610" s="14" t="s">
        <v>22</v>
      </c>
      <c r="M610" s="14" t="s">
        <v>22</v>
      </c>
      <c r="N610" s="14" t="s">
        <v>22</v>
      </c>
      <c r="O610" s="14" t="s">
        <v>22</v>
      </c>
      <c r="P610" s="14" t="s">
        <v>22</v>
      </c>
      <c r="Q610" s="14" t="s">
        <v>22</v>
      </c>
      <c r="R610" s="14" t="s">
        <v>22</v>
      </c>
      <c r="S610" s="14" t="s">
        <v>22</v>
      </c>
    </row>
    <row r="611" spans="1:19">
      <c r="A611" s="8" t="s">
        <v>1369</v>
      </c>
      <c r="B611" s="8" t="s">
        <v>1370</v>
      </c>
      <c r="C611" s="9" t="s">
        <v>22</v>
      </c>
      <c r="D611" s="9" t="s">
        <v>22</v>
      </c>
      <c r="E611" s="9" t="s">
        <v>22</v>
      </c>
      <c r="F611" s="8" t="s">
        <v>23</v>
      </c>
      <c r="G611" s="10" t="s">
        <v>1371</v>
      </c>
      <c r="H611" s="11" t="s">
        <v>22</v>
      </c>
      <c r="I611" s="11" t="s">
        <v>22</v>
      </c>
      <c r="J611" s="12" t="s">
        <v>22</v>
      </c>
      <c r="K611" s="13">
        <v>0</v>
      </c>
      <c r="L611" s="14" t="s">
        <v>22</v>
      </c>
      <c r="M611" s="14" t="s">
        <v>22</v>
      </c>
      <c r="N611" s="14" t="s">
        <v>22</v>
      </c>
      <c r="O611" s="14" t="s">
        <v>22</v>
      </c>
      <c r="P611" s="14" t="s">
        <v>22</v>
      </c>
      <c r="Q611" s="14" t="s">
        <v>22</v>
      </c>
      <c r="R611" s="14" t="s">
        <v>22</v>
      </c>
      <c r="S611" s="14" t="s">
        <v>22</v>
      </c>
    </row>
    <row r="612" spans="1:19">
      <c r="A612" s="8" t="s">
        <v>1372</v>
      </c>
      <c r="B612" s="8" t="s">
        <v>1373</v>
      </c>
      <c r="C612" s="9" t="s">
        <v>22</v>
      </c>
      <c r="D612" s="9" t="s">
        <v>22</v>
      </c>
      <c r="E612" s="9" t="s">
        <v>22</v>
      </c>
      <c r="F612" s="8" t="s">
        <v>23</v>
      </c>
      <c r="G612" s="10" t="s">
        <v>1374</v>
      </c>
      <c r="H612" s="11" t="s">
        <v>22</v>
      </c>
      <c r="I612" s="11" t="s">
        <v>22</v>
      </c>
      <c r="J612" s="12" t="s">
        <v>22</v>
      </c>
      <c r="K612" s="13">
        <v>0</v>
      </c>
      <c r="L612" s="14" t="s">
        <v>22</v>
      </c>
      <c r="M612" s="14" t="s">
        <v>22</v>
      </c>
      <c r="N612" s="14" t="s">
        <v>22</v>
      </c>
      <c r="O612" s="14" t="s">
        <v>22</v>
      </c>
      <c r="P612" s="14" t="s">
        <v>22</v>
      </c>
      <c r="Q612" s="14" t="s">
        <v>22</v>
      </c>
      <c r="R612" s="14" t="s">
        <v>22</v>
      </c>
      <c r="S612" s="14" t="s">
        <v>22</v>
      </c>
    </row>
    <row r="613" spans="1:19">
      <c r="A613" s="8" t="s">
        <v>1375</v>
      </c>
      <c r="B613" s="8" t="s">
        <v>1376</v>
      </c>
      <c r="C613" s="9" t="s">
        <v>22</v>
      </c>
      <c r="D613" s="9" t="s">
        <v>22</v>
      </c>
      <c r="E613" s="9" t="s">
        <v>22</v>
      </c>
      <c r="F613" s="8" t="s">
        <v>23</v>
      </c>
      <c r="G613" s="10">
        <v>0</v>
      </c>
      <c r="H613" s="11" t="s">
        <v>22</v>
      </c>
      <c r="I613" s="11" t="s">
        <v>22</v>
      </c>
      <c r="J613" s="12" t="s">
        <v>22</v>
      </c>
      <c r="K613" s="13">
        <v>0</v>
      </c>
      <c r="L613" s="14" t="s">
        <v>22</v>
      </c>
      <c r="M613" s="14" t="s">
        <v>22</v>
      </c>
      <c r="N613" s="14" t="s">
        <v>22</v>
      </c>
      <c r="O613" s="14" t="s">
        <v>22</v>
      </c>
      <c r="P613" s="14" t="s">
        <v>22</v>
      </c>
      <c r="Q613" s="14" t="s">
        <v>22</v>
      </c>
      <c r="R613" s="14" t="s">
        <v>22</v>
      </c>
      <c r="S613" s="14" t="s">
        <v>22</v>
      </c>
    </row>
    <row r="614" spans="1:19">
      <c r="A614" s="8" t="s">
        <v>1377</v>
      </c>
      <c r="B614" s="8" t="s">
        <v>1378</v>
      </c>
      <c r="C614" s="9" t="s">
        <v>22</v>
      </c>
      <c r="D614" s="9" t="s">
        <v>22</v>
      </c>
      <c r="E614" s="9" t="s">
        <v>22</v>
      </c>
      <c r="F614" s="8" t="s">
        <v>23</v>
      </c>
      <c r="G614" s="10">
        <v>0</v>
      </c>
      <c r="H614" s="11" t="s">
        <v>22</v>
      </c>
      <c r="I614" s="11" t="s">
        <v>22</v>
      </c>
      <c r="J614" s="12" t="s">
        <v>22</v>
      </c>
      <c r="K614" s="13">
        <v>0</v>
      </c>
      <c r="L614" s="14" t="s">
        <v>22</v>
      </c>
      <c r="M614" s="14" t="s">
        <v>22</v>
      </c>
      <c r="N614" s="14" t="s">
        <v>22</v>
      </c>
      <c r="O614" s="14" t="s">
        <v>22</v>
      </c>
      <c r="P614" s="14" t="s">
        <v>22</v>
      </c>
      <c r="Q614" s="14" t="s">
        <v>22</v>
      </c>
      <c r="R614" s="14" t="s">
        <v>22</v>
      </c>
      <c r="S614" s="14" t="s">
        <v>22</v>
      </c>
    </row>
    <row r="615" spans="1:19">
      <c r="A615" s="8" t="s">
        <v>1379</v>
      </c>
      <c r="B615" s="8" t="s">
        <v>1380</v>
      </c>
      <c r="C615" s="9" t="s">
        <v>22</v>
      </c>
      <c r="D615" s="9" t="s">
        <v>22</v>
      </c>
      <c r="E615" s="9" t="s">
        <v>22</v>
      </c>
      <c r="F615" s="8" t="s">
        <v>23</v>
      </c>
      <c r="G615" s="10">
        <v>0</v>
      </c>
      <c r="H615" s="11" t="s">
        <v>22</v>
      </c>
      <c r="I615" s="11" t="s">
        <v>22</v>
      </c>
      <c r="J615" s="12" t="s">
        <v>22</v>
      </c>
      <c r="K615" s="13">
        <v>0</v>
      </c>
      <c r="L615" s="14" t="s">
        <v>22</v>
      </c>
      <c r="M615" s="14" t="s">
        <v>22</v>
      </c>
      <c r="N615" s="14" t="s">
        <v>22</v>
      </c>
      <c r="O615" s="14" t="s">
        <v>22</v>
      </c>
      <c r="P615" s="14" t="s">
        <v>22</v>
      </c>
      <c r="Q615" s="14" t="s">
        <v>22</v>
      </c>
      <c r="R615" s="14" t="s">
        <v>22</v>
      </c>
      <c r="S615" s="14" t="s">
        <v>22</v>
      </c>
    </row>
    <row r="616" spans="1:19">
      <c r="A616" s="8" t="s">
        <v>1381</v>
      </c>
      <c r="B616" s="8" t="s">
        <v>1382</v>
      </c>
      <c r="C616" s="9" t="s">
        <v>22</v>
      </c>
      <c r="D616" s="9" t="s">
        <v>22</v>
      </c>
      <c r="E616" s="9" t="s">
        <v>22</v>
      </c>
      <c r="F616" s="8" t="s">
        <v>23</v>
      </c>
      <c r="G616" s="10">
        <v>0</v>
      </c>
      <c r="H616" s="11" t="s">
        <v>22</v>
      </c>
      <c r="I616" s="11" t="s">
        <v>22</v>
      </c>
      <c r="J616" s="12" t="s">
        <v>22</v>
      </c>
      <c r="K616" s="13">
        <v>0</v>
      </c>
      <c r="L616" s="14" t="s">
        <v>22</v>
      </c>
      <c r="M616" s="14" t="s">
        <v>22</v>
      </c>
      <c r="N616" s="14" t="s">
        <v>22</v>
      </c>
      <c r="O616" s="14" t="s">
        <v>22</v>
      </c>
      <c r="P616" s="14" t="s">
        <v>22</v>
      </c>
      <c r="Q616" s="14" t="s">
        <v>22</v>
      </c>
      <c r="R616" s="14" t="s">
        <v>22</v>
      </c>
      <c r="S616" s="14" t="s">
        <v>22</v>
      </c>
    </row>
    <row r="617" spans="1:19">
      <c r="A617" s="8" t="s">
        <v>1383</v>
      </c>
      <c r="B617" s="8" t="s">
        <v>1384</v>
      </c>
      <c r="C617" s="9" t="s">
        <v>22</v>
      </c>
      <c r="D617" s="9" t="s">
        <v>22</v>
      </c>
      <c r="E617" s="9" t="s">
        <v>22</v>
      </c>
      <c r="F617" s="8" t="s">
        <v>23</v>
      </c>
      <c r="G617" s="10" t="s">
        <v>1385</v>
      </c>
      <c r="H617" s="11" t="s">
        <v>22</v>
      </c>
      <c r="I617" s="11" t="s">
        <v>22</v>
      </c>
      <c r="J617" s="12" t="s">
        <v>22</v>
      </c>
      <c r="K617" s="13">
        <v>0</v>
      </c>
      <c r="L617" s="14" t="s">
        <v>22</v>
      </c>
      <c r="M617" s="14" t="s">
        <v>22</v>
      </c>
      <c r="N617" s="14" t="s">
        <v>22</v>
      </c>
      <c r="O617" s="14" t="s">
        <v>22</v>
      </c>
      <c r="P617" s="14" t="s">
        <v>22</v>
      </c>
      <c r="Q617" s="14" t="s">
        <v>22</v>
      </c>
      <c r="R617" s="14" t="s">
        <v>22</v>
      </c>
      <c r="S617" s="14" t="s">
        <v>22</v>
      </c>
    </row>
    <row r="618" spans="1:19">
      <c r="A618" s="8" t="s">
        <v>1386</v>
      </c>
      <c r="B618" s="8" t="s">
        <v>1387</v>
      </c>
      <c r="C618" s="9" t="s">
        <v>22</v>
      </c>
      <c r="D618" s="9" t="s">
        <v>22</v>
      </c>
      <c r="E618" s="9" t="s">
        <v>22</v>
      </c>
      <c r="F618" s="8" t="s">
        <v>23</v>
      </c>
      <c r="G618" s="10" t="s">
        <v>1388</v>
      </c>
      <c r="H618" s="11" t="s">
        <v>22</v>
      </c>
      <c r="I618" s="11" t="s">
        <v>22</v>
      </c>
      <c r="J618" s="12" t="s">
        <v>22</v>
      </c>
      <c r="K618" s="13">
        <v>0</v>
      </c>
      <c r="L618" s="14" t="s">
        <v>22</v>
      </c>
      <c r="M618" s="14" t="s">
        <v>22</v>
      </c>
      <c r="N618" s="14" t="s">
        <v>22</v>
      </c>
      <c r="O618" s="14" t="s">
        <v>22</v>
      </c>
      <c r="P618" s="14" t="s">
        <v>22</v>
      </c>
      <c r="Q618" s="14" t="s">
        <v>22</v>
      </c>
      <c r="R618" s="14" t="s">
        <v>22</v>
      </c>
      <c r="S618" s="14" t="s">
        <v>22</v>
      </c>
    </row>
    <row r="619" spans="1:19">
      <c r="A619" s="8" t="s">
        <v>1389</v>
      </c>
      <c r="B619" s="8" t="s">
        <v>1390</v>
      </c>
      <c r="C619" s="9" t="s">
        <v>22</v>
      </c>
      <c r="D619" s="9" t="s">
        <v>22</v>
      </c>
      <c r="E619" s="9" t="s">
        <v>22</v>
      </c>
      <c r="F619" s="8" t="s">
        <v>23</v>
      </c>
      <c r="G619" s="10" t="s">
        <v>1391</v>
      </c>
      <c r="H619" s="11" t="s">
        <v>22</v>
      </c>
      <c r="I619" s="11" t="s">
        <v>22</v>
      </c>
      <c r="J619" s="12" t="s">
        <v>22</v>
      </c>
      <c r="K619" s="13">
        <v>0</v>
      </c>
      <c r="L619" s="14" t="s">
        <v>22</v>
      </c>
      <c r="M619" s="14" t="s">
        <v>22</v>
      </c>
      <c r="N619" s="14" t="s">
        <v>22</v>
      </c>
      <c r="O619" s="14" t="s">
        <v>22</v>
      </c>
      <c r="P619" s="14" t="s">
        <v>22</v>
      </c>
      <c r="Q619" s="14" t="s">
        <v>22</v>
      </c>
      <c r="R619" s="14" t="s">
        <v>22</v>
      </c>
      <c r="S619" s="14" t="s">
        <v>22</v>
      </c>
    </row>
    <row r="620" spans="1:19">
      <c r="A620" s="8" t="s">
        <v>1392</v>
      </c>
      <c r="B620" s="8" t="s">
        <v>1393</v>
      </c>
      <c r="C620" s="9" t="s">
        <v>22</v>
      </c>
      <c r="D620" s="9" t="s">
        <v>22</v>
      </c>
      <c r="E620" s="9" t="s">
        <v>22</v>
      </c>
      <c r="F620" s="8" t="s">
        <v>23</v>
      </c>
      <c r="G620" s="10" t="s">
        <v>1394</v>
      </c>
      <c r="H620" s="11" t="s">
        <v>22</v>
      </c>
      <c r="I620" s="11" t="s">
        <v>22</v>
      </c>
      <c r="J620" s="12" t="s">
        <v>22</v>
      </c>
      <c r="K620" s="13">
        <v>0</v>
      </c>
      <c r="L620" s="14" t="s">
        <v>22</v>
      </c>
      <c r="M620" s="14" t="s">
        <v>22</v>
      </c>
      <c r="N620" s="14" t="s">
        <v>22</v>
      </c>
      <c r="O620" s="14" t="s">
        <v>22</v>
      </c>
      <c r="P620" s="14" t="s">
        <v>22</v>
      </c>
      <c r="Q620" s="14" t="s">
        <v>22</v>
      </c>
      <c r="R620" s="14" t="s">
        <v>22</v>
      </c>
      <c r="S620" s="14" t="s">
        <v>22</v>
      </c>
    </row>
    <row r="621" spans="1:19">
      <c r="A621" s="8" t="s">
        <v>1395</v>
      </c>
      <c r="B621" s="8" t="s">
        <v>1396</v>
      </c>
      <c r="C621" s="9" t="s">
        <v>22</v>
      </c>
      <c r="D621" s="9" t="s">
        <v>22</v>
      </c>
      <c r="E621" s="9" t="s">
        <v>22</v>
      </c>
      <c r="F621" s="8" t="s">
        <v>23</v>
      </c>
      <c r="G621" s="10" t="s">
        <v>1397</v>
      </c>
      <c r="H621" s="11" t="s">
        <v>22</v>
      </c>
      <c r="I621" s="11" t="s">
        <v>22</v>
      </c>
      <c r="J621" s="12" t="s">
        <v>22</v>
      </c>
      <c r="K621" s="13">
        <v>0</v>
      </c>
      <c r="L621" s="14" t="s">
        <v>22</v>
      </c>
      <c r="M621" s="14" t="s">
        <v>22</v>
      </c>
      <c r="N621" s="14" t="s">
        <v>22</v>
      </c>
      <c r="O621" s="14" t="s">
        <v>22</v>
      </c>
      <c r="P621" s="14" t="s">
        <v>22</v>
      </c>
      <c r="Q621" s="14" t="s">
        <v>22</v>
      </c>
      <c r="R621" s="14" t="s">
        <v>22</v>
      </c>
      <c r="S621" s="14" t="s">
        <v>22</v>
      </c>
    </row>
    <row r="622" spans="1:19">
      <c r="A622" s="8" t="s">
        <v>1398</v>
      </c>
      <c r="B622" s="8" t="s">
        <v>1399</v>
      </c>
      <c r="C622" s="9" t="s">
        <v>22</v>
      </c>
      <c r="D622" s="9" t="s">
        <v>22</v>
      </c>
      <c r="E622" s="9" t="s">
        <v>22</v>
      </c>
      <c r="F622" s="8" t="s">
        <v>23</v>
      </c>
      <c r="G622" s="10" t="s">
        <v>1400</v>
      </c>
      <c r="H622" s="11" t="s">
        <v>22</v>
      </c>
      <c r="I622" s="11" t="s">
        <v>22</v>
      </c>
      <c r="J622" s="12" t="s">
        <v>22</v>
      </c>
      <c r="K622" s="13">
        <v>0</v>
      </c>
      <c r="L622" s="14" t="s">
        <v>22</v>
      </c>
      <c r="M622" s="14" t="s">
        <v>22</v>
      </c>
      <c r="N622" s="14" t="s">
        <v>22</v>
      </c>
      <c r="O622" s="14" t="s">
        <v>22</v>
      </c>
      <c r="P622" s="14" t="s">
        <v>22</v>
      </c>
      <c r="Q622" s="14" t="s">
        <v>22</v>
      </c>
      <c r="R622" s="14" t="s">
        <v>22</v>
      </c>
      <c r="S622" s="14" t="s">
        <v>22</v>
      </c>
    </row>
    <row r="623" spans="1:19">
      <c r="A623" s="8" t="s">
        <v>1401</v>
      </c>
      <c r="B623" s="8" t="s">
        <v>1402</v>
      </c>
      <c r="C623" s="9" t="s">
        <v>22</v>
      </c>
      <c r="D623" s="9" t="s">
        <v>22</v>
      </c>
      <c r="E623" s="9" t="s">
        <v>22</v>
      </c>
      <c r="F623" s="8" t="s">
        <v>23</v>
      </c>
      <c r="G623" s="10" t="s">
        <v>1403</v>
      </c>
      <c r="H623" s="11" t="s">
        <v>22</v>
      </c>
      <c r="I623" s="11" t="s">
        <v>22</v>
      </c>
      <c r="J623" s="12" t="s">
        <v>22</v>
      </c>
      <c r="K623" s="13">
        <v>0</v>
      </c>
      <c r="L623" s="14" t="s">
        <v>22</v>
      </c>
      <c r="M623" s="14" t="s">
        <v>22</v>
      </c>
      <c r="N623" s="14" t="s">
        <v>22</v>
      </c>
      <c r="O623" s="14" t="s">
        <v>22</v>
      </c>
      <c r="P623" s="14" t="s">
        <v>22</v>
      </c>
      <c r="Q623" s="14" t="s">
        <v>22</v>
      </c>
      <c r="R623" s="14" t="s">
        <v>22</v>
      </c>
      <c r="S623" s="14" t="s">
        <v>22</v>
      </c>
    </row>
    <row r="624" spans="1:19">
      <c r="A624" s="8" t="s">
        <v>1404</v>
      </c>
      <c r="B624" s="8" t="s">
        <v>1405</v>
      </c>
      <c r="C624" s="9" t="s">
        <v>22</v>
      </c>
      <c r="D624" s="9" t="s">
        <v>22</v>
      </c>
      <c r="E624" s="9" t="s">
        <v>22</v>
      </c>
      <c r="F624" s="8" t="s">
        <v>23</v>
      </c>
      <c r="G624" s="10" t="s">
        <v>1406</v>
      </c>
      <c r="H624" s="11" t="s">
        <v>22</v>
      </c>
      <c r="I624" s="11" t="s">
        <v>22</v>
      </c>
      <c r="J624" s="12" t="s">
        <v>22</v>
      </c>
      <c r="K624" s="13">
        <v>0</v>
      </c>
      <c r="L624" s="14" t="s">
        <v>22</v>
      </c>
      <c r="M624" s="14" t="s">
        <v>22</v>
      </c>
      <c r="N624" s="14" t="s">
        <v>22</v>
      </c>
      <c r="O624" s="14" t="s">
        <v>22</v>
      </c>
      <c r="P624" s="14" t="s">
        <v>22</v>
      </c>
      <c r="Q624" s="14" t="s">
        <v>22</v>
      </c>
      <c r="R624" s="14" t="s">
        <v>22</v>
      </c>
      <c r="S624" s="14" t="s">
        <v>22</v>
      </c>
    </row>
    <row r="625" spans="1:19">
      <c r="A625" s="8" t="s">
        <v>1407</v>
      </c>
      <c r="B625" s="8" t="s">
        <v>1408</v>
      </c>
      <c r="C625" s="9" t="s">
        <v>22</v>
      </c>
      <c r="D625" s="9" t="s">
        <v>22</v>
      </c>
      <c r="E625" s="9" t="s">
        <v>22</v>
      </c>
      <c r="F625" s="8" t="s">
        <v>23</v>
      </c>
      <c r="G625" s="10" t="s">
        <v>1409</v>
      </c>
      <c r="H625" s="11" t="s">
        <v>22</v>
      </c>
      <c r="I625" s="11" t="s">
        <v>22</v>
      </c>
      <c r="J625" s="12" t="s">
        <v>22</v>
      </c>
      <c r="K625" s="13">
        <v>0</v>
      </c>
      <c r="L625" s="14" t="s">
        <v>22</v>
      </c>
      <c r="M625" s="14" t="s">
        <v>22</v>
      </c>
      <c r="N625" s="14" t="s">
        <v>22</v>
      </c>
      <c r="O625" s="14" t="s">
        <v>22</v>
      </c>
      <c r="P625" s="14" t="s">
        <v>22</v>
      </c>
      <c r="Q625" s="14" t="s">
        <v>22</v>
      </c>
      <c r="R625" s="14" t="s">
        <v>22</v>
      </c>
      <c r="S625" s="14" t="s">
        <v>22</v>
      </c>
    </row>
    <row r="626" spans="1:19">
      <c r="A626" s="8" t="s">
        <v>1410</v>
      </c>
      <c r="B626" s="8" t="s">
        <v>1411</v>
      </c>
      <c r="C626" s="9" t="s">
        <v>22</v>
      </c>
      <c r="D626" s="9" t="s">
        <v>22</v>
      </c>
      <c r="E626" s="9" t="s">
        <v>22</v>
      </c>
      <c r="F626" s="8" t="s">
        <v>23</v>
      </c>
      <c r="G626" s="10" t="s">
        <v>1412</v>
      </c>
      <c r="H626" s="11" t="s">
        <v>22</v>
      </c>
      <c r="I626" s="11" t="s">
        <v>22</v>
      </c>
      <c r="J626" s="12" t="s">
        <v>22</v>
      </c>
      <c r="K626" s="13">
        <v>0</v>
      </c>
      <c r="L626" s="14" t="s">
        <v>22</v>
      </c>
      <c r="M626" s="14" t="s">
        <v>22</v>
      </c>
      <c r="N626" s="14" t="s">
        <v>22</v>
      </c>
      <c r="O626" s="14" t="s">
        <v>22</v>
      </c>
      <c r="P626" s="14" t="s">
        <v>22</v>
      </c>
      <c r="Q626" s="14" t="s">
        <v>22</v>
      </c>
      <c r="R626" s="14" t="s">
        <v>22</v>
      </c>
      <c r="S626" s="14" t="s">
        <v>22</v>
      </c>
    </row>
    <row r="627" spans="1:19">
      <c r="A627" s="8" t="s">
        <v>1413</v>
      </c>
      <c r="B627" s="8" t="s">
        <v>1414</v>
      </c>
      <c r="C627" s="9" t="s">
        <v>22</v>
      </c>
      <c r="D627" s="9" t="s">
        <v>22</v>
      </c>
      <c r="E627" s="9" t="s">
        <v>22</v>
      </c>
      <c r="F627" s="8" t="s">
        <v>23</v>
      </c>
      <c r="G627" s="10" t="s">
        <v>1415</v>
      </c>
      <c r="H627" s="11" t="s">
        <v>22</v>
      </c>
      <c r="I627" s="11" t="s">
        <v>22</v>
      </c>
      <c r="J627" s="12" t="s">
        <v>22</v>
      </c>
      <c r="K627" s="13">
        <v>0</v>
      </c>
      <c r="L627" s="14" t="s">
        <v>22</v>
      </c>
      <c r="M627" s="14" t="s">
        <v>22</v>
      </c>
      <c r="N627" s="14" t="s">
        <v>22</v>
      </c>
      <c r="O627" s="14" t="s">
        <v>22</v>
      </c>
      <c r="P627" s="14" t="s">
        <v>22</v>
      </c>
      <c r="Q627" s="14" t="s">
        <v>22</v>
      </c>
      <c r="R627" s="14" t="s">
        <v>22</v>
      </c>
      <c r="S627" s="14" t="s">
        <v>22</v>
      </c>
    </row>
    <row r="628" spans="1:19">
      <c r="A628" s="8" t="s">
        <v>1416</v>
      </c>
      <c r="B628" s="8" t="s">
        <v>1417</v>
      </c>
      <c r="C628" s="9" t="s">
        <v>22</v>
      </c>
      <c r="D628" s="9" t="s">
        <v>22</v>
      </c>
      <c r="E628" s="9" t="s">
        <v>22</v>
      </c>
      <c r="F628" s="8" t="s">
        <v>23</v>
      </c>
      <c r="G628" s="10" t="s">
        <v>1418</v>
      </c>
      <c r="H628" s="11" t="s">
        <v>22</v>
      </c>
      <c r="I628" s="11" t="s">
        <v>22</v>
      </c>
      <c r="J628" s="12" t="s">
        <v>22</v>
      </c>
      <c r="K628" s="13">
        <v>0</v>
      </c>
      <c r="L628" s="14" t="s">
        <v>22</v>
      </c>
      <c r="M628" s="14" t="s">
        <v>22</v>
      </c>
      <c r="N628" s="14" t="s">
        <v>22</v>
      </c>
      <c r="O628" s="14" t="s">
        <v>22</v>
      </c>
      <c r="P628" s="14" t="s">
        <v>22</v>
      </c>
      <c r="Q628" s="14" t="s">
        <v>22</v>
      </c>
      <c r="R628" s="14" t="s">
        <v>22</v>
      </c>
      <c r="S628" s="14" t="s">
        <v>22</v>
      </c>
    </row>
    <row r="629" spans="1:19">
      <c r="A629" s="8" t="s">
        <v>1419</v>
      </c>
      <c r="B629" s="8" t="s">
        <v>1420</v>
      </c>
      <c r="C629" s="9" t="s">
        <v>22</v>
      </c>
      <c r="D629" s="9" t="s">
        <v>22</v>
      </c>
      <c r="E629" s="9" t="s">
        <v>22</v>
      </c>
      <c r="F629" s="8" t="s">
        <v>23</v>
      </c>
      <c r="G629" s="10" t="s">
        <v>1421</v>
      </c>
      <c r="H629" s="11" t="s">
        <v>22</v>
      </c>
      <c r="I629" s="11" t="s">
        <v>22</v>
      </c>
      <c r="J629" s="12" t="s">
        <v>22</v>
      </c>
      <c r="K629" s="13">
        <v>0</v>
      </c>
      <c r="L629" s="14" t="s">
        <v>22</v>
      </c>
      <c r="M629" s="14" t="s">
        <v>22</v>
      </c>
      <c r="N629" s="14" t="s">
        <v>22</v>
      </c>
      <c r="O629" s="14" t="s">
        <v>22</v>
      </c>
      <c r="P629" s="14" t="s">
        <v>22</v>
      </c>
      <c r="Q629" s="14" t="s">
        <v>22</v>
      </c>
      <c r="R629" s="14" t="s">
        <v>22</v>
      </c>
      <c r="S629" s="14" t="s">
        <v>22</v>
      </c>
    </row>
    <row r="630" spans="1:19">
      <c r="A630" s="8" t="s">
        <v>1422</v>
      </c>
      <c r="B630" s="8" t="s">
        <v>1423</v>
      </c>
      <c r="C630" s="9" t="s">
        <v>22</v>
      </c>
      <c r="D630" s="9" t="s">
        <v>22</v>
      </c>
      <c r="E630" s="9" t="s">
        <v>22</v>
      </c>
      <c r="F630" s="8" t="s">
        <v>23</v>
      </c>
      <c r="G630" s="10" t="s">
        <v>1424</v>
      </c>
      <c r="H630" s="11" t="s">
        <v>22</v>
      </c>
      <c r="I630" s="11" t="s">
        <v>22</v>
      </c>
      <c r="J630" s="12" t="s">
        <v>22</v>
      </c>
      <c r="K630" s="13">
        <v>0</v>
      </c>
      <c r="L630" s="14" t="s">
        <v>22</v>
      </c>
      <c r="M630" s="14" t="s">
        <v>22</v>
      </c>
      <c r="N630" s="14" t="s">
        <v>22</v>
      </c>
      <c r="O630" s="14" t="s">
        <v>22</v>
      </c>
      <c r="P630" s="14" t="s">
        <v>22</v>
      </c>
      <c r="Q630" s="14" t="s">
        <v>22</v>
      </c>
      <c r="R630" s="14" t="s">
        <v>22</v>
      </c>
      <c r="S630" s="14" t="s">
        <v>22</v>
      </c>
    </row>
    <row r="631" spans="1:19">
      <c r="A631" s="8" t="s">
        <v>1425</v>
      </c>
      <c r="B631" s="8" t="s">
        <v>1426</v>
      </c>
      <c r="C631" s="9" t="s">
        <v>22</v>
      </c>
      <c r="D631" s="9" t="s">
        <v>22</v>
      </c>
      <c r="E631" s="9" t="s">
        <v>22</v>
      </c>
      <c r="F631" s="8" t="s">
        <v>23</v>
      </c>
      <c r="G631" s="10" t="s">
        <v>1427</v>
      </c>
      <c r="H631" s="11" t="s">
        <v>22</v>
      </c>
      <c r="I631" s="11" t="s">
        <v>22</v>
      </c>
      <c r="J631" s="12" t="s">
        <v>22</v>
      </c>
      <c r="K631" s="13">
        <v>0</v>
      </c>
      <c r="L631" s="14" t="s">
        <v>22</v>
      </c>
      <c r="M631" s="14" t="s">
        <v>22</v>
      </c>
      <c r="N631" s="14" t="s">
        <v>22</v>
      </c>
      <c r="O631" s="14" t="s">
        <v>22</v>
      </c>
      <c r="P631" s="14" t="s">
        <v>22</v>
      </c>
      <c r="Q631" s="14" t="s">
        <v>22</v>
      </c>
      <c r="R631" s="14" t="s">
        <v>22</v>
      </c>
      <c r="S631" s="14" t="s">
        <v>22</v>
      </c>
    </row>
    <row r="632" spans="1:19">
      <c r="A632" s="8" t="s">
        <v>1428</v>
      </c>
      <c r="B632" s="8" t="s">
        <v>1429</v>
      </c>
      <c r="C632" s="9" t="s">
        <v>22</v>
      </c>
      <c r="D632" s="9" t="s">
        <v>22</v>
      </c>
      <c r="E632" s="9" t="s">
        <v>22</v>
      </c>
      <c r="F632" s="8" t="s">
        <v>23</v>
      </c>
      <c r="G632" s="10" t="s">
        <v>1430</v>
      </c>
      <c r="H632" s="11" t="s">
        <v>22</v>
      </c>
      <c r="I632" s="11" t="s">
        <v>22</v>
      </c>
      <c r="J632" s="12" t="s">
        <v>22</v>
      </c>
      <c r="K632" s="13">
        <v>0</v>
      </c>
      <c r="L632" s="14" t="s">
        <v>22</v>
      </c>
      <c r="M632" s="14" t="s">
        <v>22</v>
      </c>
      <c r="N632" s="14" t="s">
        <v>22</v>
      </c>
      <c r="O632" s="14" t="s">
        <v>22</v>
      </c>
      <c r="P632" s="14" t="s">
        <v>22</v>
      </c>
      <c r="Q632" s="14" t="s">
        <v>22</v>
      </c>
      <c r="R632" s="14" t="s">
        <v>22</v>
      </c>
      <c r="S632" s="14" t="s">
        <v>22</v>
      </c>
    </row>
    <row r="633" spans="1:19">
      <c r="A633" s="8" t="s">
        <v>1431</v>
      </c>
      <c r="B633" s="8" t="s">
        <v>1432</v>
      </c>
      <c r="C633" s="9" t="s">
        <v>22</v>
      </c>
      <c r="D633" s="9" t="s">
        <v>22</v>
      </c>
      <c r="E633" s="9" t="s">
        <v>22</v>
      </c>
      <c r="F633" s="8" t="s">
        <v>23</v>
      </c>
      <c r="G633" s="10" t="s">
        <v>1433</v>
      </c>
      <c r="H633" s="11" t="s">
        <v>22</v>
      </c>
      <c r="I633" s="11" t="s">
        <v>22</v>
      </c>
      <c r="J633" s="12" t="s">
        <v>22</v>
      </c>
      <c r="K633" s="13">
        <v>0</v>
      </c>
      <c r="L633" s="14" t="s">
        <v>22</v>
      </c>
      <c r="M633" s="14" t="s">
        <v>22</v>
      </c>
      <c r="N633" s="14" t="s">
        <v>22</v>
      </c>
      <c r="O633" s="14" t="s">
        <v>22</v>
      </c>
      <c r="P633" s="14" t="s">
        <v>22</v>
      </c>
      <c r="Q633" s="14" t="s">
        <v>22</v>
      </c>
      <c r="R633" s="14" t="s">
        <v>22</v>
      </c>
      <c r="S633" s="14" t="s">
        <v>22</v>
      </c>
    </row>
    <row r="634" spans="1:19">
      <c r="A634" s="8" t="s">
        <v>1434</v>
      </c>
      <c r="B634" s="8" t="s">
        <v>1435</v>
      </c>
      <c r="C634" s="9" t="s">
        <v>22</v>
      </c>
      <c r="D634" s="9" t="s">
        <v>22</v>
      </c>
      <c r="E634" s="9" t="s">
        <v>22</v>
      </c>
      <c r="F634" s="8" t="s">
        <v>23</v>
      </c>
      <c r="G634" s="10" t="s">
        <v>1436</v>
      </c>
      <c r="H634" s="11" t="s">
        <v>22</v>
      </c>
      <c r="I634" s="11" t="s">
        <v>22</v>
      </c>
      <c r="J634" s="12" t="s">
        <v>22</v>
      </c>
      <c r="K634" s="13">
        <v>0</v>
      </c>
      <c r="L634" s="14" t="s">
        <v>22</v>
      </c>
      <c r="M634" s="14" t="s">
        <v>22</v>
      </c>
      <c r="N634" s="14" t="s">
        <v>22</v>
      </c>
      <c r="O634" s="14" t="s">
        <v>22</v>
      </c>
      <c r="P634" s="14" t="s">
        <v>22</v>
      </c>
      <c r="Q634" s="14" t="s">
        <v>22</v>
      </c>
      <c r="R634" s="14" t="s">
        <v>22</v>
      </c>
      <c r="S634" s="14" t="s">
        <v>22</v>
      </c>
    </row>
    <row r="635" spans="1:19">
      <c r="A635" s="8" t="s">
        <v>1437</v>
      </c>
      <c r="B635" s="8" t="s">
        <v>1438</v>
      </c>
      <c r="C635" s="9" t="s">
        <v>22</v>
      </c>
      <c r="D635" s="9" t="s">
        <v>22</v>
      </c>
      <c r="E635" s="9" t="s">
        <v>22</v>
      </c>
      <c r="F635" s="8" t="s">
        <v>23</v>
      </c>
      <c r="G635" s="10" t="s">
        <v>1439</v>
      </c>
      <c r="H635" s="11" t="s">
        <v>22</v>
      </c>
      <c r="I635" s="11" t="s">
        <v>22</v>
      </c>
      <c r="J635" s="12" t="s">
        <v>22</v>
      </c>
      <c r="K635" s="13">
        <v>0</v>
      </c>
      <c r="L635" s="14" t="s">
        <v>22</v>
      </c>
      <c r="M635" s="14" t="s">
        <v>22</v>
      </c>
      <c r="N635" s="14" t="s">
        <v>22</v>
      </c>
      <c r="O635" s="14" t="s">
        <v>22</v>
      </c>
      <c r="P635" s="14" t="s">
        <v>22</v>
      </c>
      <c r="Q635" s="14" t="s">
        <v>22</v>
      </c>
      <c r="R635" s="14" t="s">
        <v>22</v>
      </c>
      <c r="S635" s="14" t="s">
        <v>22</v>
      </c>
    </row>
    <row r="636" spans="1:19">
      <c r="A636" s="8" t="s">
        <v>1440</v>
      </c>
      <c r="B636" s="8" t="s">
        <v>1441</v>
      </c>
      <c r="C636" s="9" t="s">
        <v>22</v>
      </c>
      <c r="D636" s="9" t="s">
        <v>22</v>
      </c>
      <c r="E636" s="9" t="s">
        <v>22</v>
      </c>
      <c r="F636" s="8" t="s">
        <v>23</v>
      </c>
      <c r="G636" s="10" t="s">
        <v>1442</v>
      </c>
      <c r="H636" s="11" t="s">
        <v>22</v>
      </c>
      <c r="I636" s="11" t="s">
        <v>22</v>
      </c>
      <c r="J636" s="12" t="s">
        <v>22</v>
      </c>
      <c r="K636" s="13">
        <v>0</v>
      </c>
      <c r="L636" s="14" t="s">
        <v>22</v>
      </c>
      <c r="M636" s="14" t="s">
        <v>22</v>
      </c>
      <c r="N636" s="14" t="s">
        <v>22</v>
      </c>
      <c r="O636" s="14" t="s">
        <v>22</v>
      </c>
      <c r="P636" s="14" t="s">
        <v>22</v>
      </c>
      <c r="Q636" s="14" t="s">
        <v>22</v>
      </c>
      <c r="R636" s="14" t="s">
        <v>22</v>
      </c>
      <c r="S636" s="14" t="s">
        <v>22</v>
      </c>
    </row>
    <row r="637" spans="1:19">
      <c r="A637" s="8" t="s">
        <v>1443</v>
      </c>
      <c r="B637" s="8" t="s">
        <v>1444</v>
      </c>
      <c r="C637" s="9" t="s">
        <v>22</v>
      </c>
      <c r="D637" s="9" t="s">
        <v>22</v>
      </c>
      <c r="E637" s="9" t="s">
        <v>22</v>
      </c>
      <c r="F637" s="8" t="s">
        <v>23</v>
      </c>
      <c r="G637" s="10" t="s">
        <v>1445</v>
      </c>
      <c r="H637" s="11" t="s">
        <v>22</v>
      </c>
      <c r="I637" s="11" t="s">
        <v>22</v>
      </c>
      <c r="J637" s="12" t="s">
        <v>22</v>
      </c>
      <c r="K637" s="13">
        <v>0</v>
      </c>
      <c r="L637" s="14" t="s">
        <v>22</v>
      </c>
      <c r="M637" s="14" t="s">
        <v>22</v>
      </c>
      <c r="N637" s="14" t="s">
        <v>22</v>
      </c>
      <c r="O637" s="14" t="s">
        <v>22</v>
      </c>
      <c r="P637" s="14" t="s">
        <v>22</v>
      </c>
      <c r="Q637" s="14" t="s">
        <v>22</v>
      </c>
      <c r="R637" s="14" t="s">
        <v>22</v>
      </c>
      <c r="S637" s="14" t="s">
        <v>22</v>
      </c>
    </row>
    <row r="638" spans="1:19">
      <c r="A638" s="8" t="s">
        <v>1446</v>
      </c>
      <c r="B638" s="8" t="s">
        <v>1447</v>
      </c>
      <c r="C638" s="9" t="s">
        <v>22</v>
      </c>
      <c r="D638" s="9" t="s">
        <v>22</v>
      </c>
      <c r="E638" s="9" t="s">
        <v>22</v>
      </c>
      <c r="F638" s="8" t="s">
        <v>23</v>
      </c>
      <c r="G638" s="10" t="s">
        <v>1448</v>
      </c>
      <c r="H638" s="11" t="s">
        <v>22</v>
      </c>
      <c r="I638" s="11" t="s">
        <v>22</v>
      </c>
      <c r="J638" s="12" t="s">
        <v>22</v>
      </c>
      <c r="K638" s="13">
        <v>0</v>
      </c>
      <c r="L638" s="14" t="s">
        <v>22</v>
      </c>
      <c r="M638" s="14" t="s">
        <v>22</v>
      </c>
      <c r="N638" s="14" t="s">
        <v>22</v>
      </c>
      <c r="O638" s="14" t="s">
        <v>22</v>
      </c>
      <c r="P638" s="14" t="s">
        <v>22</v>
      </c>
      <c r="Q638" s="14" t="s">
        <v>22</v>
      </c>
      <c r="R638" s="14" t="s">
        <v>22</v>
      </c>
      <c r="S638" s="14" t="s">
        <v>22</v>
      </c>
    </row>
    <row r="639" spans="1:19">
      <c r="A639" s="8" t="s">
        <v>1449</v>
      </c>
      <c r="B639" s="8" t="s">
        <v>1450</v>
      </c>
      <c r="C639" s="9" t="s">
        <v>22</v>
      </c>
      <c r="D639" s="9" t="s">
        <v>22</v>
      </c>
      <c r="E639" s="9" t="s">
        <v>22</v>
      </c>
      <c r="F639" s="8" t="s">
        <v>23</v>
      </c>
      <c r="G639" s="10" t="s">
        <v>1451</v>
      </c>
      <c r="H639" s="11" t="s">
        <v>22</v>
      </c>
      <c r="I639" s="11" t="s">
        <v>22</v>
      </c>
      <c r="J639" s="12" t="s">
        <v>22</v>
      </c>
      <c r="K639" s="13">
        <v>0</v>
      </c>
      <c r="L639" s="14" t="s">
        <v>22</v>
      </c>
      <c r="M639" s="14" t="s">
        <v>22</v>
      </c>
      <c r="N639" s="14" t="s">
        <v>22</v>
      </c>
      <c r="O639" s="14" t="s">
        <v>22</v>
      </c>
      <c r="P639" s="14" t="s">
        <v>22</v>
      </c>
      <c r="Q639" s="14" t="s">
        <v>22</v>
      </c>
      <c r="R639" s="14" t="s">
        <v>22</v>
      </c>
      <c r="S639" s="14" t="s">
        <v>22</v>
      </c>
    </row>
    <row r="640" spans="1:19">
      <c r="A640" s="8" t="s">
        <v>1452</v>
      </c>
      <c r="B640" s="8" t="s">
        <v>1453</v>
      </c>
      <c r="C640" s="9" t="s">
        <v>22</v>
      </c>
      <c r="D640" s="9" t="s">
        <v>22</v>
      </c>
      <c r="E640" s="9" t="s">
        <v>22</v>
      </c>
      <c r="F640" s="8" t="s">
        <v>23</v>
      </c>
      <c r="G640" s="10">
        <v>70313867</v>
      </c>
      <c r="H640" s="11" t="s">
        <v>22</v>
      </c>
      <c r="I640" s="11" t="s">
        <v>22</v>
      </c>
      <c r="J640" s="12" t="s">
        <v>22</v>
      </c>
      <c r="K640" s="13">
        <v>0</v>
      </c>
      <c r="L640" s="14" t="s">
        <v>22</v>
      </c>
      <c r="M640" s="14" t="s">
        <v>22</v>
      </c>
      <c r="N640" s="14" t="s">
        <v>22</v>
      </c>
      <c r="O640" s="14" t="s">
        <v>22</v>
      </c>
      <c r="P640" s="14" t="s">
        <v>22</v>
      </c>
      <c r="Q640" s="14" t="s">
        <v>22</v>
      </c>
      <c r="R640" s="14" t="s">
        <v>22</v>
      </c>
      <c r="S640" s="14" t="s">
        <v>22</v>
      </c>
    </row>
    <row r="641" spans="1:19">
      <c r="A641" s="8" t="s">
        <v>1454</v>
      </c>
      <c r="B641" s="8" t="s">
        <v>1455</v>
      </c>
      <c r="C641" s="9" t="s">
        <v>22</v>
      </c>
      <c r="D641" s="9" t="s">
        <v>22</v>
      </c>
      <c r="E641" s="9" t="s">
        <v>22</v>
      </c>
      <c r="F641" s="8" t="s">
        <v>23</v>
      </c>
      <c r="G641" s="10" t="s">
        <v>1456</v>
      </c>
      <c r="H641" s="11" t="s">
        <v>22</v>
      </c>
      <c r="I641" s="11" t="s">
        <v>22</v>
      </c>
      <c r="J641" s="12" t="s">
        <v>22</v>
      </c>
      <c r="K641" s="13">
        <v>0</v>
      </c>
      <c r="L641" s="14" t="s">
        <v>22</v>
      </c>
      <c r="M641" s="14" t="s">
        <v>22</v>
      </c>
      <c r="N641" s="14" t="s">
        <v>22</v>
      </c>
      <c r="O641" s="14" t="s">
        <v>22</v>
      </c>
      <c r="P641" s="14" t="s">
        <v>22</v>
      </c>
      <c r="Q641" s="14" t="s">
        <v>22</v>
      </c>
      <c r="R641" s="14" t="s">
        <v>22</v>
      </c>
      <c r="S641" s="14" t="s">
        <v>22</v>
      </c>
    </row>
    <row r="642" spans="1:19">
      <c r="A642" s="8" t="s">
        <v>1457</v>
      </c>
      <c r="B642" s="8" t="s">
        <v>1458</v>
      </c>
      <c r="C642" s="9" t="s">
        <v>22</v>
      </c>
      <c r="D642" s="9" t="s">
        <v>22</v>
      </c>
      <c r="E642" s="9" t="s">
        <v>22</v>
      </c>
      <c r="F642" s="8" t="s">
        <v>23</v>
      </c>
      <c r="G642" s="10" t="s">
        <v>1459</v>
      </c>
      <c r="H642" s="11" t="s">
        <v>22</v>
      </c>
      <c r="I642" s="11" t="s">
        <v>22</v>
      </c>
      <c r="J642" s="12" t="s">
        <v>22</v>
      </c>
      <c r="K642" s="13">
        <v>0</v>
      </c>
      <c r="L642" s="14" t="s">
        <v>22</v>
      </c>
      <c r="M642" s="14" t="s">
        <v>22</v>
      </c>
      <c r="N642" s="14" t="s">
        <v>22</v>
      </c>
      <c r="O642" s="14" t="s">
        <v>22</v>
      </c>
      <c r="P642" s="14" t="s">
        <v>22</v>
      </c>
      <c r="Q642" s="14" t="s">
        <v>22</v>
      </c>
      <c r="R642" s="14" t="s">
        <v>22</v>
      </c>
      <c r="S642" s="14" t="s">
        <v>22</v>
      </c>
    </row>
    <row r="643" spans="1:19">
      <c r="A643" s="8" t="s">
        <v>1460</v>
      </c>
      <c r="B643" s="8" t="s">
        <v>1461</v>
      </c>
      <c r="C643" s="9" t="s">
        <v>22</v>
      </c>
      <c r="D643" s="9" t="s">
        <v>22</v>
      </c>
      <c r="E643" s="9" t="s">
        <v>22</v>
      </c>
      <c r="F643" s="8" t="s">
        <v>23</v>
      </c>
      <c r="G643" s="10" t="s">
        <v>1462</v>
      </c>
      <c r="H643" s="11" t="s">
        <v>22</v>
      </c>
      <c r="I643" s="11" t="s">
        <v>22</v>
      </c>
      <c r="J643" s="12" t="s">
        <v>22</v>
      </c>
      <c r="K643" s="13">
        <v>0</v>
      </c>
      <c r="L643" s="14" t="s">
        <v>22</v>
      </c>
      <c r="M643" s="14" t="s">
        <v>22</v>
      </c>
      <c r="N643" s="14" t="s">
        <v>22</v>
      </c>
      <c r="O643" s="14" t="s">
        <v>22</v>
      </c>
      <c r="P643" s="14" t="s">
        <v>22</v>
      </c>
      <c r="Q643" s="14" t="s">
        <v>22</v>
      </c>
      <c r="R643" s="14" t="s">
        <v>22</v>
      </c>
      <c r="S643" s="14" t="s">
        <v>22</v>
      </c>
    </row>
    <row r="644" spans="1:19">
      <c r="A644" s="8" t="s">
        <v>1463</v>
      </c>
      <c r="B644" s="8" t="s">
        <v>1464</v>
      </c>
      <c r="C644" s="9" t="s">
        <v>22</v>
      </c>
      <c r="D644" s="9" t="s">
        <v>22</v>
      </c>
      <c r="E644" s="9" t="s">
        <v>22</v>
      </c>
      <c r="F644" s="8" t="s">
        <v>23</v>
      </c>
      <c r="G644" s="10" t="s">
        <v>1465</v>
      </c>
      <c r="H644" s="11" t="s">
        <v>22</v>
      </c>
      <c r="I644" s="11" t="s">
        <v>22</v>
      </c>
      <c r="J644" s="12" t="s">
        <v>22</v>
      </c>
      <c r="K644" s="13">
        <v>0</v>
      </c>
      <c r="L644" s="14" t="s">
        <v>22</v>
      </c>
      <c r="M644" s="14" t="s">
        <v>22</v>
      </c>
      <c r="N644" s="14" t="s">
        <v>22</v>
      </c>
      <c r="O644" s="14" t="s">
        <v>22</v>
      </c>
      <c r="P644" s="14" t="s">
        <v>22</v>
      </c>
      <c r="Q644" s="14" t="s">
        <v>22</v>
      </c>
      <c r="R644" s="14" t="s">
        <v>22</v>
      </c>
      <c r="S644" s="14" t="s">
        <v>22</v>
      </c>
    </row>
    <row r="645" spans="1:19">
      <c r="A645" s="8" t="s">
        <v>1466</v>
      </c>
      <c r="B645" s="8" t="s">
        <v>1467</v>
      </c>
      <c r="C645" s="9" t="s">
        <v>22</v>
      </c>
      <c r="D645" s="9" t="s">
        <v>22</v>
      </c>
      <c r="E645" s="9" t="s">
        <v>22</v>
      </c>
      <c r="F645" s="8" t="s">
        <v>23</v>
      </c>
      <c r="G645" s="10" t="s">
        <v>1468</v>
      </c>
      <c r="H645" s="11" t="s">
        <v>22</v>
      </c>
      <c r="I645" s="11" t="s">
        <v>22</v>
      </c>
      <c r="J645" s="12" t="s">
        <v>22</v>
      </c>
      <c r="K645" s="13">
        <v>0</v>
      </c>
      <c r="L645" s="14" t="s">
        <v>22</v>
      </c>
      <c r="M645" s="14" t="s">
        <v>22</v>
      </c>
      <c r="N645" s="14" t="s">
        <v>22</v>
      </c>
      <c r="O645" s="14" t="s">
        <v>22</v>
      </c>
      <c r="P645" s="14" t="s">
        <v>22</v>
      </c>
      <c r="Q645" s="14" t="s">
        <v>22</v>
      </c>
      <c r="R645" s="14" t="s">
        <v>22</v>
      </c>
      <c r="S645" s="14" t="s">
        <v>22</v>
      </c>
    </row>
    <row r="646" spans="1:19">
      <c r="A646" s="8" t="s">
        <v>1469</v>
      </c>
      <c r="B646" s="8" t="s">
        <v>1470</v>
      </c>
      <c r="C646" s="9" t="s">
        <v>22</v>
      </c>
      <c r="D646" s="9" t="s">
        <v>22</v>
      </c>
      <c r="E646" s="9" t="s">
        <v>22</v>
      </c>
      <c r="F646" s="8" t="s">
        <v>23</v>
      </c>
      <c r="G646" s="10" t="s">
        <v>1471</v>
      </c>
      <c r="H646" s="11" t="s">
        <v>22</v>
      </c>
      <c r="I646" s="11" t="s">
        <v>22</v>
      </c>
      <c r="J646" s="12" t="s">
        <v>22</v>
      </c>
      <c r="K646" s="13">
        <v>0</v>
      </c>
      <c r="L646" s="14" t="s">
        <v>22</v>
      </c>
      <c r="M646" s="14" t="s">
        <v>22</v>
      </c>
      <c r="N646" s="14" t="s">
        <v>22</v>
      </c>
      <c r="O646" s="14" t="s">
        <v>22</v>
      </c>
      <c r="P646" s="14" t="s">
        <v>22</v>
      </c>
      <c r="Q646" s="14" t="s">
        <v>22</v>
      </c>
      <c r="R646" s="14" t="s">
        <v>22</v>
      </c>
      <c r="S646" s="14" t="s">
        <v>22</v>
      </c>
    </row>
    <row r="647" spans="1:19">
      <c r="A647" s="8" t="s">
        <v>1472</v>
      </c>
      <c r="B647" s="8" t="s">
        <v>1473</v>
      </c>
      <c r="C647" s="9" t="s">
        <v>22</v>
      </c>
      <c r="D647" s="9" t="s">
        <v>22</v>
      </c>
      <c r="E647" s="9" t="s">
        <v>22</v>
      </c>
      <c r="F647" s="8" t="s">
        <v>23</v>
      </c>
      <c r="G647" s="10" t="s">
        <v>1371</v>
      </c>
      <c r="H647" s="11" t="s">
        <v>22</v>
      </c>
      <c r="I647" s="11" t="s">
        <v>22</v>
      </c>
      <c r="J647" s="12" t="s">
        <v>22</v>
      </c>
      <c r="K647" s="13">
        <v>0</v>
      </c>
      <c r="L647" s="14" t="s">
        <v>22</v>
      </c>
      <c r="M647" s="14" t="s">
        <v>22</v>
      </c>
      <c r="N647" s="14" t="s">
        <v>22</v>
      </c>
      <c r="O647" s="14" t="s">
        <v>22</v>
      </c>
      <c r="P647" s="14" t="s">
        <v>22</v>
      </c>
      <c r="Q647" s="14" t="s">
        <v>22</v>
      </c>
      <c r="R647" s="14" t="s">
        <v>22</v>
      </c>
      <c r="S647" s="14" t="s">
        <v>22</v>
      </c>
    </row>
    <row r="648" spans="1:19">
      <c r="A648" s="8" t="s">
        <v>1474</v>
      </c>
      <c r="B648" s="8" t="s">
        <v>1475</v>
      </c>
      <c r="C648" s="9" t="s">
        <v>22</v>
      </c>
      <c r="D648" s="9" t="s">
        <v>22</v>
      </c>
      <c r="E648" s="9" t="s">
        <v>22</v>
      </c>
      <c r="F648" s="8" t="s">
        <v>23</v>
      </c>
      <c r="G648" s="10" t="s">
        <v>1476</v>
      </c>
      <c r="H648" s="11" t="s">
        <v>22</v>
      </c>
      <c r="I648" s="11" t="s">
        <v>22</v>
      </c>
      <c r="J648" s="12" t="s">
        <v>22</v>
      </c>
      <c r="K648" s="13">
        <v>0</v>
      </c>
      <c r="L648" s="14" t="s">
        <v>22</v>
      </c>
      <c r="M648" s="14" t="s">
        <v>22</v>
      </c>
      <c r="N648" s="14" t="s">
        <v>22</v>
      </c>
      <c r="O648" s="14" t="s">
        <v>22</v>
      </c>
      <c r="P648" s="14" t="s">
        <v>22</v>
      </c>
      <c r="Q648" s="14" t="s">
        <v>22</v>
      </c>
      <c r="R648" s="14" t="s">
        <v>22</v>
      </c>
      <c r="S648" s="14" t="s">
        <v>22</v>
      </c>
    </row>
    <row r="649" spans="1:19">
      <c r="A649" s="8" t="s">
        <v>1477</v>
      </c>
      <c r="B649" s="8" t="s">
        <v>1478</v>
      </c>
      <c r="C649" s="9" t="s">
        <v>22</v>
      </c>
      <c r="D649" s="9" t="s">
        <v>22</v>
      </c>
      <c r="E649" s="9" t="s">
        <v>22</v>
      </c>
      <c r="F649" s="8" t="s">
        <v>23</v>
      </c>
      <c r="G649" s="10" t="s">
        <v>1479</v>
      </c>
      <c r="H649" s="11" t="s">
        <v>22</v>
      </c>
      <c r="I649" s="11" t="s">
        <v>22</v>
      </c>
      <c r="J649" s="12" t="s">
        <v>22</v>
      </c>
      <c r="K649" s="13">
        <v>0</v>
      </c>
      <c r="L649" s="14" t="s">
        <v>22</v>
      </c>
      <c r="M649" s="14" t="s">
        <v>22</v>
      </c>
      <c r="N649" s="14" t="s">
        <v>22</v>
      </c>
      <c r="O649" s="14" t="s">
        <v>22</v>
      </c>
      <c r="P649" s="14" t="s">
        <v>22</v>
      </c>
      <c r="Q649" s="14" t="s">
        <v>22</v>
      </c>
      <c r="R649" s="14" t="s">
        <v>22</v>
      </c>
      <c r="S649" s="14" t="s">
        <v>22</v>
      </c>
    </row>
    <row r="650" spans="1:19">
      <c r="A650" s="8" t="s">
        <v>1480</v>
      </c>
      <c r="B650" s="8" t="s">
        <v>1481</v>
      </c>
      <c r="C650" s="9" t="s">
        <v>22</v>
      </c>
      <c r="D650" s="9" t="s">
        <v>22</v>
      </c>
      <c r="E650" s="9" t="s">
        <v>22</v>
      </c>
      <c r="F650" s="8" t="s">
        <v>23</v>
      </c>
      <c r="G650" s="10">
        <v>70175099</v>
      </c>
      <c r="H650" s="11" t="s">
        <v>22</v>
      </c>
      <c r="I650" s="11" t="s">
        <v>22</v>
      </c>
      <c r="J650" s="12" t="s">
        <v>22</v>
      </c>
      <c r="K650" s="13">
        <v>0</v>
      </c>
      <c r="L650" s="14" t="s">
        <v>22</v>
      </c>
      <c r="M650" s="14" t="s">
        <v>22</v>
      </c>
      <c r="N650" s="14" t="s">
        <v>22</v>
      </c>
      <c r="O650" s="14" t="s">
        <v>22</v>
      </c>
      <c r="P650" s="14" t="s">
        <v>22</v>
      </c>
      <c r="Q650" s="14" t="s">
        <v>22</v>
      </c>
      <c r="R650" s="14" t="s">
        <v>22</v>
      </c>
      <c r="S650" s="14" t="s">
        <v>22</v>
      </c>
    </row>
    <row r="651" spans="1:19">
      <c r="A651" s="8" t="s">
        <v>1482</v>
      </c>
      <c r="B651" s="8" t="s">
        <v>1483</v>
      </c>
      <c r="C651" s="9" t="s">
        <v>22</v>
      </c>
      <c r="D651" s="9" t="s">
        <v>22</v>
      </c>
      <c r="E651" s="9" t="s">
        <v>22</v>
      </c>
      <c r="F651" s="8" t="s">
        <v>23</v>
      </c>
      <c r="G651" s="10" t="s">
        <v>1484</v>
      </c>
      <c r="H651" s="11" t="s">
        <v>22</v>
      </c>
      <c r="I651" s="11" t="s">
        <v>22</v>
      </c>
      <c r="J651" s="12" t="s">
        <v>22</v>
      </c>
      <c r="K651" s="13">
        <v>0</v>
      </c>
      <c r="L651" s="14" t="s">
        <v>22</v>
      </c>
      <c r="M651" s="14" t="s">
        <v>22</v>
      </c>
      <c r="N651" s="14" t="s">
        <v>22</v>
      </c>
      <c r="O651" s="14" t="s">
        <v>22</v>
      </c>
      <c r="P651" s="14" t="s">
        <v>22</v>
      </c>
      <c r="Q651" s="14" t="s">
        <v>22</v>
      </c>
      <c r="R651" s="14" t="s">
        <v>22</v>
      </c>
      <c r="S651" s="14" t="s">
        <v>22</v>
      </c>
    </row>
    <row r="652" spans="1:19">
      <c r="A652" s="8" t="s">
        <v>1485</v>
      </c>
      <c r="B652" s="8" t="s">
        <v>1486</v>
      </c>
      <c r="C652" s="9" t="s">
        <v>22</v>
      </c>
      <c r="D652" s="9" t="s">
        <v>22</v>
      </c>
      <c r="E652" s="9" t="s">
        <v>22</v>
      </c>
      <c r="F652" s="8" t="s">
        <v>23</v>
      </c>
      <c r="G652" s="10">
        <v>0</v>
      </c>
      <c r="H652" s="11" t="s">
        <v>22</v>
      </c>
      <c r="I652" s="11" t="s">
        <v>22</v>
      </c>
      <c r="J652" s="12" t="s">
        <v>22</v>
      </c>
      <c r="K652" s="13">
        <v>0</v>
      </c>
      <c r="L652" s="14" t="s">
        <v>22</v>
      </c>
      <c r="M652" s="14" t="s">
        <v>22</v>
      </c>
      <c r="N652" s="14" t="s">
        <v>22</v>
      </c>
      <c r="O652" s="14" t="s">
        <v>22</v>
      </c>
      <c r="P652" s="14" t="s">
        <v>22</v>
      </c>
      <c r="Q652" s="14" t="s">
        <v>22</v>
      </c>
      <c r="R652" s="14" t="s">
        <v>22</v>
      </c>
      <c r="S652" s="14" t="s">
        <v>22</v>
      </c>
    </row>
    <row r="653" spans="1:19" ht="25.5">
      <c r="A653" s="8" t="s">
        <v>1487</v>
      </c>
      <c r="B653" s="8" t="s">
        <v>1488</v>
      </c>
      <c r="C653" s="9" t="s">
        <v>22</v>
      </c>
      <c r="D653" s="9" t="s">
        <v>22</v>
      </c>
      <c r="E653" s="9" t="s">
        <v>22</v>
      </c>
      <c r="F653" s="8" t="s">
        <v>23</v>
      </c>
      <c r="G653" s="10" t="s">
        <v>1489</v>
      </c>
      <c r="H653" s="11" t="s">
        <v>22</v>
      </c>
      <c r="I653" s="11" t="s">
        <v>22</v>
      </c>
      <c r="J653" s="12" t="s">
        <v>22</v>
      </c>
      <c r="K653" s="13">
        <v>0</v>
      </c>
      <c r="L653" s="14" t="s">
        <v>22</v>
      </c>
      <c r="M653" s="14" t="s">
        <v>22</v>
      </c>
      <c r="N653" s="14" t="s">
        <v>22</v>
      </c>
      <c r="O653" s="14" t="s">
        <v>22</v>
      </c>
      <c r="P653" s="14" t="s">
        <v>22</v>
      </c>
      <c r="Q653" s="14" t="s">
        <v>22</v>
      </c>
      <c r="R653" s="14" t="s">
        <v>22</v>
      </c>
      <c r="S653" s="14" t="s">
        <v>22</v>
      </c>
    </row>
    <row r="654" spans="1:19" ht="25.5">
      <c r="A654" s="8" t="s">
        <v>1490</v>
      </c>
      <c r="B654" s="8" t="s">
        <v>1491</v>
      </c>
      <c r="C654" s="9" t="s">
        <v>22</v>
      </c>
      <c r="D654" s="9" t="s">
        <v>22</v>
      </c>
      <c r="E654" s="9" t="s">
        <v>22</v>
      </c>
      <c r="F654" s="8" t="s">
        <v>23</v>
      </c>
      <c r="G654" s="10" t="s">
        <v>1492</v>
      </c>
      <c r="H654" s="11" t="s">
        <v>22</v>
      </c>
      <c r="I654" s="11" t="s">
        <v>22</v>
      </c>
      <c r="J654" s="12" t="s">
        <v>22</v>
      </c>
      <c r="K654" s="13">
        <v>0</v>
      </c>
      <c r="L654" s="14" t="s">
        <v>22</v>
      </c>
      <c r="M654" s="14" t="s">
        <v>22</v>
      </c>
      <c r="N654" s="14" t="s">
        <v>22</v>
      </c>
      <c r="O654" s="14" t="s">
        <v>22</v>
      </c>
      <c r="P654" s="14" t="s">
        <v>22</v>
      </c>
      <c r="Q654" s="14" t="s">
        <v>22</v>
      </c>
      <c r="R654" s="14" t="s">
        <v>22</v>
      </c>
      <c r="S654" s="14" t="s">
        <v>22</v>
      </c>
    </row>
    <row r="655" spans="1:19">
      <c r="A655" s="8" t="s">
        <v>1493</v>
      </c>
      <c r="B655" s="8" t="s">
        <v>1494</v>
      </c>
      <c r="C655" s="9" t="s">
        <v>22</v>
      </c>
      <c r="D655" s="9" t="s">
        <v>22</v>
      </c>
      <c r="E655" s="9" t="s">
        <v>22</v>
      </c>
      <c r="F655" s="8" t="s">
        <v>23</v>
      </c>
      <c r="G655" s="10" t="s">
        <v>1495</v>
      </c>
      <c r="H655" s="11" t="s">
        <v>22</v>
      </c>
      <c r="I655" s="11" t="s">
        <v>22</v>
      </c>
      <c r="J655" s="12" t="s">
        <v>22</v>
      </c>
      <c r="K655" s="13" t="s">
        <v>1496</v>
      </c>
      <c r="L655" s="14" t="s">
        <v>22</v>
      </c>
      <c r="M655" s="14" t="s">
        <v>22</v>
      </c>
      <c r="N655" s="14" t="s">
        <v>22</v>
      </c>
      <c r="O655" s="14" t="s">
        <v>22</v>
      </c>
      <c r="P655" s="14" t="s">
        <v>22</v>
      </c>
      <c r="Q655" s="14" t="s">
        <v>22</v>
      </c>
      <c r="R655" s="14" t="s">
        <v>22</v>
      </c>
      <c r="S655" s="14" t="s">
        <v>22</v>
      </c>
    </row>
    <row r="656" spans="1:19">
      <c r="A656" s="8" t="s">
        <v>1497</v>
      </c>
      <c r="B656" s="8" t="s">
        <v>1498</v>
      </c>
      <c r="C656" s="9">
        <v>0</v>
      </c>
      <c r="D656" s="9">
        <v>0</v>
      </c>
      <c r="E656" s="9">
        <v>0</v>
      </c>
      <c r="F656" s="8" t="s">
        <v>23</v>
      </c>
      <c r="G656" s="10" t="s">
        <v>1499</v>
      </c>
      <c r="H656" s="11" t="s">
        <v>776</v>
      </c>
      <c r="I656" s="11"/>
      <c r="J656" s="12" t="s">
        <v>1500</v>
      </c>
      <c r="K656" s="14" t="s">
        <v>1501</v>
      </c>
      <c r="L656" s="14" t="s">
        <v>1502</v>
      </c>
      <c r="M656" s="14" t="s">
        <v>1503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</row>
    <row r="657" spans="1:19">
      <c r="A657" s="8" t="s">
        <v>1504</v>
      </c>
      <c r="B657" s="8" t="s">
        <v>1505</v>
      </c>
      <c r="C657" s="9" t="s">
        <v>22</v>
      </c>
      <c r="D657" s="9" t="s">
        <v>22</v>
      </c>
      <c r="E657" s="9" t="s">
        <v>22</v>
      </c>
      <c r="F657" s="8" t="s">
        <v>23</v>
      </c>
      <c r="G657" s="10" t="s">
        <v>1506</v>
      </c>
      <c r="H657" s="11" t="s">
        <v>22</v>
      </c>
      <c r="I657" s="11" t="s">
        <v>22</v>
      </c>
      <c r="J657" s="12" t="s">
        <v>22</v>
      </c>
      <c r="K657" s="13">
        <v>0</v>
      </c>
      <c r="L657" s="14" t="s">
        <v>22</v>
      </c>
      <c r="M657" s="14" t="s">
        <v>22</v>
      </c>
      <c r="N657" s="14" t="s">
        <v>22</v>
      </c>
      <c r="O657" s="14" t="s">
        <v>22</v>
      </c>
      <c r="P657" s="14" t="s">
        <v>22</v>
      </c>
      <c r="Q657" s="14" t="s">
        <v>22</v>
      </c>
      <c r="R657" s="14" t="s">
        <v>22</v>
      </c>
      <c r="S657" s="14" t="s">
        <v>22</v>
      </c>
    </row>
    <row r="658" spans="1:19">
      <c r="A658" s="8" t="s">
        <v>1507</v>
      </c>
      <c r="B658" s="8" t="s">
        <v>1508</v>
      </c>
      <c r="C658" s="9">
        <v>0</v>
      </c>
      <c r="D658" s="9">
        <v>0</v>
      </c>
      <c r="E658" s="9">
        <v>0</v>
      </c>
      <c r="F658" s="8" t="s">
        <v>23</v>
      </c>
      <c r="G658" s="10">
        <v>701070003</v>
      </c>
      <c r="H658" s="11" t="s">
        <v>776</v>
      </c>
      <c r="I658" s="11"/>
      <c r="J658" s="12" t="s">
        <v>1509</v>
      </c>
      <c r="K658" s="13">
        <v>701070003</v>
      </c>
      <c r="L658" s="14" t="s">
        <v>1350</v>
      </c>
      <c r="M658" s="14" t="s">
        <v>1510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</row>
    <row r="659" spans="1:19">
      <c r="A659" s="8" t="s">
        <v>1511</v>
      </c>
      <c r="B659" s="8" t="s">
        <v>1512</v>
      </c>
      <c r="C659" s="9">
        <v>0</v>
      </c>
      <c r="D659" s="9">
        <v>0</v>
      </c>
      <c r="E659" s="9">
        <v>0</v>
      </c>
      <c r="F659" s="8" t="s">
        <v>23</v>
      </c>
      <c r="G659" s="10" t="s">
        <v>1513</v>
      </c>
      <c r="H659" s="11" t="s">
        <v>776</v>
      </c>
      <c r="I659" s="11"/>
      <c r="J659" s="12" t="s">
        <v>1500</v>
      </c>
      <c r="K659" s="13">
        <v>50579404</v>
      </c>
      <c r="L659" s="14" t="s">
        <v>1350</v>
      </c>
      <c r="M659" s="14" t="s">
        <v>1514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</row>
    <row r="660" spans="1:19">
      <c r="A660" s="8" t="s">
        <v>1515</v>
      </c>
      <c r="B660" s="8" t="s">
        <v>1516</v>
      </c>
      <c r="C660" s="9" t="s">
        <v>22</v>
      </c>
      <c r="D660" s="9" t="s">
        <v>22</v>
      </c>
      <c r="E660" s="9" t="s">
        <v>22</v>
      </c>
      <c r="F660" s="8" t="s">
        <v>23</v>
      </c>
      <c r="G660" s="10" t="s">
        <v>1517</v>
      </c>
      <c r="H660" s="11" t="s">
        <v>22</v>
      </c>
      <c r="I660" s="11" t="s">
        <v>22</v>
      </c>
      <c r="J660" s="12" t="s">
        <v>22</v>
      </c>
      <c r="K660" s="13">
        <v>0</v>
      </c>
      <c r="L660" s="14" t="s">
        <v>22</v>
      </c>
      <c r="M660" s="14" t="s">
        <v>22</v>
      </c>
      <c r="N660" s="14" t="s">
        <v>22</v>
      </c>
      <c r="O660" s="14" t="s">
        <v>22</v>
      </c>
      <c r="P660" s="14" t="s">
        <v>22</v>
      </c>
      <c r="Q660" s="14" t="s">
        <v>22</v>
      </c>
      <c r="R660" s="14" t="s">
        <v>22</v>
      </c>
      <c r="S660" s="14" t="s">
        <v>22</v>
      </c>
    </row>
    <row r="661" spans="1:19">
      <c r="A661" s="8" t="s">
        <v>1518</v>
      </c>
      <c r="B661" s="8" t="s">
        <v>1519</v>
      </c>
      <c r="C661" s="9" t="s">
        <v>22</v>
      </c>
      <c r="D661" s="9" t="s">
        <v>22</v>
      </c>
      <c r="E661" s="9" t="s">
        <v>22</v>
      </c>
      <c r="F661" s="8" t="s">
        <v>23</v>
      </c>
      <c r="G661" s="10" t="s">
        <v>1520</v>
      </c>
      <c r="H661" s="11" t="s">
        <v>22</v>
      </c>
      <c r="I661" s="11" t="s">
        <v>22</v>
      </c>
      <c r="J661" s="12" t="s">
        <v>22</v>
      </c>
      <c r="K661" s="13">
        <v>0</v>
      </c>
      <c r="L661" s="14" t="s">
        <v>22</v>
      </c>
      <c r="M661" s="14" t="s">
        <v>22</v>
      </c>
      <c r="N661" s="14" t="s">
        <v>22</v>
      </c>
      <c r="O661" s="14" t="s">
        <v>22</v>
      </c>
      <c r="P661" s="14" t="s">
        <v>22</v>
      </c>
      <c r="Q661" s="14" t="s">
        <v>22</v>
      </c>
      <c r="R661" s="14" t="s">
        <v>22</v>
      </c>
      <c r="S661" s="14" t="s">
        <v>22</v>
      </c>
    </row>
    <row r="662" spans="1:19">
      <c r="A662" s="8" t="s">
        <v>1521</v>
      </c>
      <c r="B662" s="8" t="s">
        <v>1522</v>
      </c>
      <c r="C662" s="9" t="s">
        <v>22</v>
      </c>
      <c r="D662" s="9" t="s">
        <v>22</v>
      </c>
      <c r="E662" s="9" t="s">
        <v>22</v>
      </c>
      <c r="F662" s="8" t="s">
        <v>23</v>
      </c>
      <c r="G662" s="10" t="s">
        <v>1368</v>
      </c>
      <c r="H662" s="11" t="s">
        <v>22</v>
      </c>
      <c r="I662" s="11" t="s">
        <v>22</v>
      </c>
      <c r="J662" s="12" t="s">
        <v>22</v>
      </c>
      <c r="K662" s="13">
        <v>0</v>
      </c>
      <c r="L662" s="14" t="s">
        <v>22</v>
      </c>
      <c r="M662" s="14" t="s">
        <v>22</v>
      </c>
      <c r="N662" s="14" t="s">
        <v>22</v>
      </c>
      <c r="O662" s="14" t="s">
        <v>22</v>
      </c>
      <c r="P662" s="14" t="s">
        <v>22</v>
      </c>
      <c r="Q662" s="14" t="s">
        <v>22</v>
      </c>
      <c r="R662" s="14" t="s">
        <v>22</v>
      </c>
      <c r="S662" s="14" t="s">
        <v>22</v>
      </c>
    </row>
    <row r="663" spans="1:19">
      <c r="A663" s="8" t="s">
        <v>1523</v>
      </c>
      <c r="B663" s="8" t="s">
        <v>1524</v>
      </c>
      <c r="C663" s="9" t="s">
        <v>22</v>
      </c>
      <c r="D663" s="9" t="s">
        <v>22</v>
      </c>
      <c r="E663" s="9" t="s">
        <v>22</v>
      </c>
      <c r="F663" s="8" t="s">
        <v>23</v>
      </c>
      <c r="G663" s="10" t="s">
        <v>1368</v>
      </c>
      <c r="H663" s="11" t="s">
        <v>22</v>
      </c>
      <c r="I663" s="11" t="s">
        <v>22</v>
      </c>
      <c r="J663" s="12" t="s">
        <v>22</v>
      </c>
      <c r="K663" s="13">
        <v>0</v>
      </c>
      <c r="L663" s="14" t="s">
        <v>22</v>
      </c>
      <c r="M663" s="14" t="s">
        <v>22</v>
      </c>
      <c r="N663" s="14" t="s">
        <v>22</v>
      </c>
      <c r="O663" s="14" t="s">
        <v>22</v>
      </c>
      <c r="P663" s="14" t="s">
        <v>22</v>
      </c>
      <c r="Q663" s="14" t="s">
        <v>22</v>
      </c>
      <c r="R663" s="14" t="s">
        <v>22</v>
      </c>
      <c r="S663" s="14" t="s">
        <v>22</v>
      </c>
    </row>
    <row r="664" spans="1:19">
      <c r="A664" s="8" t="s">
        <v>1525</v>
      </c>
      <c r="B664" s="8" t="s">
        <v>1526</v>
      </c>
      <c r="C664" s="9" t="s">
        <v>22</v>
      </c>
      <c r="D664" s="9" t="s">
        <v>22</v>
      </c>
      <c r="E664" s="9" t="s">
        <v>22</v>
      </c>
      <c r="F664" s="8" t="s">
        <v>23</v>
      </c>
      <c r="G664" s="10" t="s">
        <v>1527</v>
      </c>
      <c r="H664" s="11" t="s">
        <v>22</v>
      </c>
      <c r="I664" s="11" t="s">
        <v>22</v>
      </c>
      <c r="J664" s="12" t="s">
        <v>22</v>
      </c>
      <c r="K664" s="13">
        <v>0</v>
      </c>
      <c r="L664" s="14" t="s">
        <v>22</v>
      </c>
      <c r="M664" s="14" t="s">
        <v>22</v>
      </c>
      <c r="N664" s="14" t="s">
        <v>22</v>
      </c>
      <c r="O664" s="14" t="s">
        <v>22</v>
      </c>
      <c r="P664" s="14" t="s">
        <v>22</v>
      </c>
      <c r="Q664" s="14" t="s">
        <v>22</v>
      </c>
      <c r="R664" s="14" t="s">
        <v>22</v>
      </c>
      <c r="S664" s="14" t="s">
        <v>22</v>
      </c>
    </row>
    <row r="665" spans="1:19">
      <c r="A665" s="8" t="s">
        <v>1528</v>
      </c>
      <c r="B665" s="8" t="s">
        <v>1529</v>
      </c>
      <c r="C665" s="9" t="s">
        <v>22</v>
      </c>
      <c r="D665" s="9" t="s">
        <v>22</v>
      </c>
      <c r="E665" s="9" t="s">
        <v>22</v>
      </c>
      <c r="F665" s="8" t="s">
        <v>23</v>
      </c>
      <c r="G665" s="10" t="s">
        <v>1530</v>
      </c>
      <c r="H665" s="11" t="s">
        <v>22</v>
      </c>
      <c r="I665" s="11" t="s">
        <v>22</v>
      </c>
      <c r="J665" s="12" t="s">
        <v>22</v>
      </c>
      <c r="K665" s="13">
        <v>0</v>
      </c>
      <c r="L665" s="14" t="s">
        <v>22</v>
      </c>
      <c r="M665" s="14" t="s">
        <v>22</v>
      </c>
      <c r="N665" s="14" t="s">
        <v>22</v>
      </c>
      <c r="O665" s="14" t="s">
        <v>22</v>
      </c>
      <c r="P665" s="14" t="s">
        <v>22</v>
      </c>
      <c r="Q665" s="14" t="s">
        <v>22</v>
      </c>
      <c r="R665" s="14" t="s">
        <v>22</v>
      </c>
      <c r="S665" s="14" t="s">
        <v>22</v>
      </c>
    </row>
    <row r="666" spans="1:19">
      <c r="A666" s="8" t="s">
        <v>1531</v>
      </c>
      <c r="B666" s="8" t="s">
        <v>1532</v>
      </c>
      <c r="C666" s="9" t="s">
        <v>22</v>
      </c>
      <c r="D666" s="9" t="s">
        <v>22</v>
      </c>
      <c r="E666" s="9" t="s">
        <v>22</v>
      </c>
      <c r="F666" s="8" t="s">
        <v>23</v>
      </c>
      <c r="G666" s="10" t="s">
        <v>1533</v>
      </c>
      <c r="H666" s="11" t="s">
        <v>22</v>
      </c>
      <c r="I666" s="11" t="s">
        <v>22</v>
      </c>
      <c r="J666" s="12" t="s">
        <v>22</v>
      </c>
      <c r="K666" s="13">
        <v>0</v>
      </c>
      <c r="L666" s="14" t="s">
        <v>22</v>
      </c>
      <c r="M666" s="14" t="s">
        <v>22</v>
      </c>
      <c r="N666" s="14" t="s">
        <v>22</v>
      </c>
      <c r="O666" s="14" t="s">
        <v>22</v>
      </c>
      <c r="P666" s="14" t="s">
        <v>22</v>
      </c>
      <c r="Q666" s="14" t="s">
        <v>22</v>
      </c>
      <c r="R666" s="14" t="s">
        <v>22</v>
      </c>
      <c r="S666" s="14" t="s">
        <v>22</v>
      </c>
    </row>
    <row r="667" spans="1:19">
      <c r="A667" s="8" t="s">
        <v>1534</v>
      </c>
      <c r="B667" s="8" t="s">
        <v>1535</v>
      </c>
      <c r="C667" s="9" t="s">
        <v>22</v>
      </c>
      <c r="D667" s="9" t="s">
        <v>22</v>
      </c>
      <c r="E667" s="9" t="s">
        <v>22</v>
      </c>
      <c r="F667" s="8" t="s">
        <v>23</v>
      </c>
      <c r="G667" s="10">
        <v>34542</v>
      </c>
      <c r="H667" s="11" t="s">
        <v>22</v>
      </c>
      <c r="I667" s="11" t="s">
        <v>22</v>
      </c>
      <c r="J667" s="12" t="s">
        <v>22</v>
      </c>
      <c r="K667" s="13">
        <v>0</v>
      </c>
      <c r="L667" s="14" t="s">
        <v>22</v>
      </c>
      <c r="M667" s="14" t="s">
        <v>22</v>
      </c>
      <c r="N667" s="14" t="s">
        <v>22</v>
      </c>
      <c r="O667" s="14" t="s">
        <v>22</v>
      </c>
      <c r="P667" s="14" t="s">
        <v>22</v>
      </c>
      <c r="Q667" s="14" t="s">
        <v>22</v>
      </c>
      <c r="R667" s="14" t="s">
        <v>22</v>
      </c>
      <c r="S667" s="14" t="s">
        <v>22</v>
      </c>
    </row>
    <row r="668" spans="1:19">
      <c r="A668" s="8" t="s">
        <v>1536</v>
      </c>
      <c r="B668" s="8" t="s">
        <v>1537</v>
      </c>
      <c r="C668" s="9">
        <v>0</v>
      </c>
      <c r="D668" s="9">
        <v>0</v>
      </c>
      <c r="E668" s="9">
        <v>0</v>
      </c>
      <c r="F668" s="8" t="s">
        <v>743</v>
      </c>
      <c r="G668" s="10">
        <v>708161</v>
      </c>
      <c r="H668" s="11" t="s">
        <v>776</v>
      </c>
      <c r="I668" s="11"/>
      <c r="J668" s="12" t="s">
        <v>1538</v>
      </c>
      <c r="K668" s="13" t="s">
        <v>1539</v>
      </c>
      <c r="L668" s="14" t="s">
        <v>1540</v>
      </c>
      <c r="M668" s="14">
        <v>0</v>
      </c>
      <c r="N668" s="14" t="s">
        <v>1541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</row>
    <row r="669" spans="1:19">
      <c r="A669" s="8" t="s">
        <v>1542</v>
      </c>
      <c r="B669" s="8" t="s">
        <v>1543</v>
      </c>
      <c r="C669" s="9" t="s">
        <v>22</v>
      </c>
      <c r="D669" s="9" t="s">
        <v>22</v>
      </c>
      <c r="E669" s="9" t="s">
        <v>22</v>
      </c>
      <c r="F669" s="8" t="s">
        <v>23</v>
      </c>
      <c r="G669" s="10" t="s">
        <v>1544</v>
      </c>
      <c r="H669" s="11" t="s">
        <v>22</v>
      </c>
      <c r="I669" s="11" t="s">
        <v>22</v>
      </c>
      <c r="J669" s="12" t="s">
        <v>22</v>
      </c>
      <c r="K669" s="13">
        <v>0</v>
      </c>
      <c r="L669" s="14" t="s">
        <v>22</v>
      </c>
      <c r="M669" s="14" t="s">
        <v>22</v>
      </c>
      <c r="N669" s="14" t="s">
        <v>22</v>
      </c>
      <c r="O669" s="14" t="s">
        <v>22</v>
      </c>
      <c r="P669" s="14" t="s">
        <v>22</v>
      </c>
      <c r="Q669" s="14" t="s">
        <v>22</v>
      </c>
      <c r="R669" s="14" t="s">
        <v>22</v>
      </c>
      <c r="S669" s="14" t="s">
        <v>22</v>
      </c>
    </row>
    <row r="670" spans="1:19">
      <c r="A670" s="8" t="s">
        <v>1545</v>
      </c>
      <c r="B670" s="8" t="s">
        <v>1546</v>
      </c>
      <c r="C670" s="9">
        <v>0</v>
      </c>
      <c r="D670" s="9">
        <v>0</v>
      </c>
      <c r="E670" s="9">
        <v>0</v>
      </c>
      <c r="F670" s="8" t="s">
        <v>23</v>
      </c>
      <c r="G670" s="10">
        <v>22552201</v>
      </c>
      <c r="H670" s="11" t="s">
        <v>776</v>
      </c>
      <c r="I670" s="11"/>
      <c r="J670" s="12" t="s">
        <v>1500</v>
      </c>
      <c r="K670" s="13">
        <v>22552201</v>
      </c>
      <c r="L670" s="14" t="s">
        <v>1350</v>
      </c>
      <c r="M670" s="14" t="s">
        <v>1547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</row>
    <row r="671" spans="1:19">
      <c r="A671" s="8" t="s">
        <v>1548</v>
      </c>
      <c r="B671" s="8" t="s">
        <v>1549</v>
      </c>
      <c r="C671" s="9" t="s">
        <v>22</v>
      </c>
      <c r="D671" s="9" t="s">
        <v>22</v>
      </c>
      <c r="E671" s="9" t="s">
        <v>22</v>
      </c>
      <c r="F671" s="8" t="s">
        <v>23</v>
      </c>
      <c r="G671" s="10">
        <v>22552081</v>
      </c>
      <c r="H671" s="11" t="s">
        <v>22</v>
      </c>
      <c r="I671" s="11" t="s">
        <v>22</v>
      </c>
      <c r="J671" s="12" t="s">
        <v>22</v>
      </c>
      <c r="K671" s="13">
        <v>22552081</v>
      </c>
      <c r="L671" s="14" t="s">
        <v>22</v>
      </c>
      <c r="M671" s="14" t="s">
        <v>22</v>
      </c>
      <c r="N671" s="14" t="s">
        <v>22</v>
      </c>
      <c r="O671" s="14" t="s">
        <v>22</v>
      </c>
      <c r="P671" s="14" t="s">
        <v>22</v>
      </c>
      <c r="Q671" s="14" t="s">
        <v>22</v>
      </c>
      <c r="R671" s="14" t="s">
        <v>22</v>
      </c>
      <c r="S671" s="14" t="s">
        <v>22</v>
      </c>
    </row>
    <row r="672" spans="1:19">
      <c r="A672" s="8" t="s">
        <v>1550</v>
      </c>
      <c r="B672" s="8" t="s">
        <v>1551</v>
      </c>
      <c r="C672" s="9" t="s">
        <v>22</v>
      </c>
      <c r="D672" s="9" t="s">
        <v>22</v>
      </c>
      <c r="E672" s="9" t="s">
        <v>22</v>
      </c>
      <c r="F672" s="8" t="s">
        <v>23</v>
      </c>
      <c r="G672" s="10" t="s">
        <v>1552</v>
      </c>
      <c r="H672" s="11" t="s">
        <v>22</v>
      </c>
      <c r="I672" s="11" t="s">
        <v>22</v>
      </c>
      <c r="J672" s="12" t="s">
        <v>22</v>
      </c>
      <c r="K672" s="13">
        <v>0</v>
      </c>
      <c r="L672" s="14" t="s">
        <v>22</v>
      </c>
      <c r="M672" s="14" t="s">
        <v>22</v>
      </c>
      <c r="N672" s="14" t="s">
        <v>22</v>
      </c>
      <c r="O672" s="14" t="s">
        <v>22</v>
      </c>
      <c r="P672" s="14" t="s">
        <v>22</v>
      </c>
      <c r="Q672" s="14" t="s">
        <v>22</v>
      </c>
      <c r="R672" s="14" t="s">
        <v>22</v>
      </c>
      <c r="S672" s="14" t="s">
        <v>22</v>
      </c>
    </row>
    <row r="673" spans="1:19">
      <c r="A673" s="8" t="s">
        <v>1553</v>
      </c>
      <c r="B673" s="8" t="s">
        <v>1554</v>
      </c>
      <c r="C673" s="9" t="s">
        <v>22</v>
      </c>
      <c r="D673" s="9" t="s">
        <v>22</v>
      </c>
      <c r="E673" s="9" t="s">
        <v>22</v>
      </c>
      <c r="F673" s="8" t="s">
        <v>23</v>
      </c>
      <c r="G673" s="10" t="s">
        <v>1555</v>
      </c>
      <c r="H673" s="11" t="s">
        <v>22</v>
      </c>
      <c r="I673" s="11" t="s">
        <v>22</v>
      </c>
      <c r="J673" s="12" t="s">
        <v>22</v>
      </c>
      <c r="K673" s="13">
        <v>0</v>
      </c>
      <c r="L673" s="14" t="s">
        <v>22</v>
      </c>
      <c r="M673" s="14" t="s">
        <v>22</v>
      </c>
      <c r="N673" s="14" t="s">
        <v>22</v>
      </c>
      <c r="O673" s="14" t="s">
        <v>22</v>
      </c>
      <c r="P673" s="14" t="s">
        <v>22</v>
      </c>
      <c r="Q673" s="14" t="s">
        <v>22</v>
      </c>
      <c r="R673" s="14" t="s">
        <v>22</v>
      </c>
      <c r="S673" s="14" t="s">
        <v>22</v>
      </c>
    </row>
    <row r="674" spans="1:19">
      <c r="A674" s="8" t="s">
        <v>1556</v>
      </c>
      <c r="B674" s="8" t="s">
        <v>1557</v>
      </c>
      <c r="C674" s="9" t="s">
        <v>22</v>
      </c>
      <c r="D674" s="9" t="s">
        <v>22</v>
      </c>
      <c r="E674" s="9" t="s">
        <v>22</v>
      </c>
      <c r="F674" s="8" t="s">
        <v>1558</v>
      </c>
      <c r="G674" s="10">
        <v>0</v>
      </c>
      <c r="H674" s="11" t="s">
        <v>22</v>
      </c>
      <c r="I674" s="11" t="s">
        <v>22</v>
      </c>
      <c r="J674" s="12" t="s">
        <v>22</v>
      </c>
      <c r="K674" s="13">
        <v>0</v>
      </c>
      <c r="L674" s="14" t="s">
        <v>22</v>
      </c>
      <c r="M674" s="14" t="s">
        <v>22</v>
      </c>
      <c r="N674" s="14" t="s">
        <v>22</v>
      </c>
      <c r="O674" s="14" t="s">
        <v>22</v>
      </c>
      <c r="P674" s="14" t="s">
        <v>22</v>
      </c>
      <c r="Q674" s="14" t="s">
        <v>22</v>
      </c>
      <c r="R674" s="14" t="s">
        <v>22</v>
      </c>
      <c r="S674" s="14" t="s">
        <v>22</v>
      </c>
    </row>
    <row r="675" spans="1:19">
      <c r="A675" s="8" t="s">
        <v>1559</v>
      </c>
      <c r="B675" s="8" t="s">
        <v>1560</v>
      </c>
      <c r="C675" s="9" t="s">
        <v>22</v>
      </c>
      <c r="D675" s="9" t="s">
        <v>22</v>
      </c>
      <c r="E675" s="9" t="s">
        <v>22</v>
      </c>
      <c r="F675" s="8" t="s">
        <v>23</v>
      </c>
      <c r="G675" s="10" t="s">
        <v>1561</v>
      </c>
      <c r="H675" s="11" t="s">
        <v>22</v>
      </c>
      <c r="I675" s="11" t="s">
        <v>22</v>
      </c>
      <c r="J675" s="12" t="s">
        <v>22</v>
      </c>
      <c r="K675" s="13">
        <v>0</v>
      </c>
      <c r="L675" s="14" t="s">
        <v>22</v>
      </c>
      <c r="M675" s="14" t="s">
        <v>22</v>
      </c>
      <c r="N675" s="14" t="s">
        <v>22</v>
      </c>
      <c r="O675" s="14" t="s">
        <v>22</v>
      </c>
      <c r="P675" s="14" t="s">
        <v>22</v>
      </c>
      <c r="Q675" s="14" t="s">
        <v>22</v>
      </c>
      <c r="R675" s="14" t="s">
        <v>22</v>
      </c>
      <c r="S675" s="14" t="s">
        <v>22</v>
      </c>
    </row>
    <row r="676" spans="1:19">
      <c r="A676" s="8" t="s">
        <v>1562</v>
      </c>
      <c r="B676" s="8" t="s">
        <v>1563</v>
      </c>
      <c r="C676" s="9" t="s">
        <v>22</v>
      </c>
      <c r="D676" s="9" t="s">
        <v>22</v>
      </c>
      <c r="E676" s="9" t="s">
        <v>22</v>
      </c>
      <c r="F676" s="8" t="s">
        <v>23</v>
      </c>
      <c r="G676" s="10" t="s">
        <v>1564</v>
      </c>
      <c r="H676" s="11" t="s">
        <v>22</v>
      </c>
      <c r="I676" s="11" t="s">
        <v>22</v>
      </c>
      <c r="J676" s="12" t="s">
        <v>22</v>
      </c>
      <c r="K676" s="13">
        <v>0</v>
      </c>
      <c r="L676" s="14" t="s">
        <v>22</v>
      </c>
      <c r="M676" s="14" t="s">
        <v>22</v>
      </c>
      <c r="N676" s="14" t="s">
        <v>22</v>
      </c>
      <c r="O676" s="14" t="s">
        <v>22</v>
      </c>
      <c r="P676" s="14" t="s">
        <v>22</v>
      </c>
      <c r="Q676" s="14" t="s">
        <v>22</v>
      </c>
      <c r="R676" s="14" t="s">
        <v>22</v>
      </c>
      <c r="S676" s="14" t="s">
        <v>22</v>
      </c>
    </row>
    <row r="677" spans="1:19">
      <c r="A677" s="8" t="s">
        <v>1565</v>
      </c>
      <c r="B677" s="8" t="s">
        <v>1566</v>
      </c>
      <c r="C677" s="9" t="s">
        <v>22</v>
      </c>
      <c r="D677" s="9" t="s">
        <v>22</v>
      </c>
      <c r="E677" s="9" t="s">
        <v>22</v>
      </c>
      <c r="F677" s="8" t="s">
        <v>23</v>
      </c>
      <c r="G677" s="10" t="s">
        <v>1567</v>
      </c>
      <c r="H677" s="11" t="s">
        <v>22</v>
      </c>
      <c r="I677" s="11" t="s">
        <v>22</v>
      </c>
      <c r="J677" s="12" t="s">
        <v>22</v>
      </c>
      <c r="K677" s="13">
        <v>0</v>
      </c>
      <c r="L677" s="14" t="s">
        <v>22</v>
      </c>
      <c r="M677" s="14" t="s">
        <v>22</v>
      </c>
      <c r="N677" s="14" t="s">
        <v>22</v>
      </c>
      <c r="O677" s="14" t="s">
        <v>22</v>
      </c>
      <c r="P677" s="14" t="s">
        <v>22</v>
      </c>
      <c r="Q677" s="14" t="s">
        <v>22</v>
      </c>
      <c r="R677" s="14" t="s">
        <v>22</v>
      </c>
      <c r="S677" s="14" t="s">
        <v>22</v>
      </c>
    </row>
    <row r="678" spans="1:19">
      <c r="A678" s="8" t="s">
        <v>1568</v>
      </c>
      <c r="B678" s="8" t="s">
        <v>1569</v>
      </c>
      <c r="C678" s="9" t="s">
        <v>22</v>
      </c>
      <c r="D678" s="9" t="s">
        <v>22</v>
      </c>
      <c r="E678" s="9" t="s">
        <v>22</v>
      </c>
      <c r="F678" s="8" t="s">
        <v>23</v>
      </c>
      <c r="G678" s="10" t="s">
        <v>1570</v>
      </c>
      <c r="H678" s="11" t="s">
        <v>22</v>
      </c>
      <c r="I678" s="11" t="s">
        <v>22</v>
      </c>
      <c r="J678" s="12" t="s">
        <v>22</v>
      </c>
      <c r="K678" s="13">
        <v>0</v>
      </c>
      <c r="L678" s="14" t="s">
        <v>22</v>
      </c>
      <c r="M678" s="14" t="s">
        <v>22</v>
      </c>
      <c r="N678" s="14" t="s">
        <v>22</v>
      </c>
      <c r="O678" s="14" t="s">
        <v>22</v>
      </c>
      <c r="P678" s="14" t="s">
        <v>22</v>
      </c>
      <c r="Q678" s="14" t="s">
        <v>22</v>
      </c>
      <c r="R678" s="14" t="s">
        <v>22</v>
      </c>
      <c r="S678" s="14" t="s">
        <v>22</v>
      </c>
    </row>
    <row r="679" spans="1:19">
      <c r="A679" s="8" t="s">
        <v>1571</v>
      </c>
      <c r="B679" s="8" t="s">
        <v>1572</v>
      </c>
      <c r="C679" s="9" t="s">
        <v>22</v>
      </c>
      <c r="D679" s="9" t="s">
        <v>22</v>
      </c>
      <c r="E679" s="9" t="s">
        <v>22</v>
      </c>
      <c r="F679" s="8" t="s">
        <v>23</v>
      </c>
      <c r="G679" s="10" t="s">
        <v>1573</v>
      </c>
      <c r="H679" s="11" t="s">
        <v>22</v>
      </c>
      <c r="I679" s="11" t="s">
        <v>22</v>
      </c>
      <c r="J679" s="12" t="s">
        <v>22</v>
      </c>
      <c r="K679" s="13">
        <v>0</v>
      </c>
      <c r="L679" s="14" t="s">
        <v>22</v>
      </c>
      <c r="M679" s="14" t="s">
        <v>22</v>
      </c>
      <c r="N679" s="14" t="s">
        <v>22</v>
      </c>
      <c r="O679" s="14" t="s">
        <v>22</v>
      </c>
      <c r="P679" s="14" t="s">
        <v>22</v>
      </c>
      <c r="Q679" s="14" t="s">
        <v>22</v>
      </c>
      <c r="R679" s="14" t="s">
        <v>22</v>
      </c>
      <c r="S679" s="14" t="s">
        <v>22</v>
      </c>
    </row>
    <row r="680" spans="1:19">
      <c r="A680" s="8" t="s">
        <v>1574</v>
      </c>
      <c r="B680" s="8" t="s">
        <v>1575</v>
      </c>
      <c r="C680" s="9" t="s">
        <v>22</v>
      </c>
      <c r="D680" s="9" t="s">
        <v>22</v>
      </c>
      <c r="E680" s="9" t="s">
        <v>22</v>
      </c>
      <c r="F680" s="8" t="s">
        <v>23</v>
      </c>
      <c r="G680" s="10" t="s">
        <v>1576</v>
      </c>
      <c r="H680" s="11" t="s">
        <v>22</v>
      </c>
      <c r="I680" s="11" t="s">
        <v>22</v>
      </c>
      <c r="J680" s="12" t="s">
        <v>22</v>
      </c>
      <c r="K680" s="13">
        <v>0</v>
      </c>
      <c r="L680" s="14" t="s">
        <v>22</v>
      </c>
      <c r="M680" s="14" t="s">
        <v>22</v>
      </c>
      <c r="N680" s="14" t="s">
        <v>22</v>
      </c>
      <c r="O680" s="14" t="s">
        <v>22</v>
      </c>
      <c r="P680" s="14" t="s">
        <v>22</v>
      </c>
      <c r="Q680" s="14" t="s">
        <v>22</v>
      </c>
      <c r="R680" s="14" t="s">
        <v>22</v>
      </c>
      <c r="S680" s="14" t="s">
        <v>22</v>
      </c>
    </row>
    <row r="681" spans="1:19">
      <c r="A681" s="8" t="s">
        <v>1577</v>
      </c>
      <c r="B681" s="8" t="s">
        <v>1578</v>
      </c>
      <c r="C681" s="9" t="s">
        <v>22</v>
      </c>
      <c r="D681" s="9" t="s">
        <v>22</v>
      </c>
      <c r="E681" s="9" t="s">
        <v>22</v>
      </c>
      <c r="F681" s="8" t="s">
        <v>23</v>
      </c>
      <c r="G681" s="10" t="s">
        <v>1579</v>
      </c>
      <c r="H681" s="11" t="s">
        <v>22</v>
      </c>
      <c r="I681" s="11" t="s">
        <v>22</v>
      </c>
      <c r="J681" s="12" t="s">
        <v>22</v>
      </c>
      <c r="K681" s="13">
        <v>0</v>
      </c>
      <c r="L681" s="14" t="s">
        <v>22</v>
      </c>
      <c r="M681" s="14" t="s">
        <v>22</v>
      </c>
      <c r="N681" s="14" t="s">
        <v>22</v>
      </c>
      <c r="O681" s="14" t="s">
        <v>22</v>
      </c>
      <c r="P681" s="14" t="s">
        <v>22</v>
      </c>
      <c r="Q681" s="14" t="s">
        <v>22</v>
      </c>
      <c r="R681" s="14" t="s">
        <v>22</v>
      </c>
      <c r="S681" s="14" t="s">
        <v>22</v>
      </c>
    </row>
    <row r="682" spans="1:19">
      <c r="A682" s="8" t="s">
        <v>1580</v>
      </c>
      <c r="B682" s="8" t="s">
        <v>1581</v>
      </c>
      <c r="C682" s="9" t="s">
        <v>22</v>
      </c>
      <c r="D682" s="9" t="s">
        <v>22</v>
      </c>
      <c r="E682" s="9" t="s">
        <v>22</v>
      </c>
      <c r="F682" s="8" t="s">
        <v>23</v>
      </c>
      <c r="G682" s="10">
        <v>79458035360</v>
      </c>
      <c r="H682" s="11" t="s">
        <v>22</v>
      </c>
      <c r="I682" s="11" t="s">
        <v>22</v>
      </c>
      <c r="J682" s="12" t="s">
        <v>22</v>
      </c>
      <c r="K682" s="13">
        <v>0</v>
      </c>
      <c r="L682" s="14" t="s">
        <v>22</v>
      </c>
      <c r="M682" s="14" t="s">
        <v>22</v>
      </c>
      <c r="N682" s="14" t="s">
        <v>22</v>
      </c>
      <c r="O682" s="14" t="s">
        <v>22</v>
      </c>
      <c r="P682" s="14" t="s">
        <v>22</v>
      </c>
      <c r="Q682" s="14" t="s">
        <v>22</v>
      </c>
      <c r="R682" s="14" t="s">
        <v>22</v>
      </c>
      <c r="S682" s="14" t="s">
        <v>22</v>
      </c>
    </row>
    <row r="683" spans="1:19">
      <c r="A683" s="8" t="s">
        <v>1582</v>
      </c>
      <c r="B683" s="8" t="s">
        <v>1583</v>
      </c>
      <c r="C683" s="9" t="s">
        <v>22</v>
      </c>
      <c r="D683" s="9" t="s">
        <v>22</v>
      </c>
      <c r="E683" s="9" t="s">
        <v>22</v>
      </c>
      <c r="F683" s="8" t="s">
        <v>23</v>
      </c>
      <c r="G683" s="10" t="s">
        <v>1584</v>
      </c>
      <c r="H683" s="11" t="s">
        <v>22</v>
      </c>
      <c r="I683" s="11" t="s">
        <v>22</v>
      </c>
      <c r="J683" s="12" t="s">
        <v>22</v>
      </c>
      <c r="K683" s="13">
        <v>0</v>
      </c>
      <c r="L683" s="14" t="s">
        <v>22</v>
      </c>
      <c r="M683" s="14" t="s">
        <v>22</v>
      </c>
      <c r="N683" s="14" t="s">
        <v>22</v>
      </c>
      <c r="O683" s="14" t="s">
        <v>22</v>
      </c>
      <c r="P683" s="14" t="s">
        <v>22</v>
      </c>
      <c r="Q683" s="14" t="s">
        <v>22</v>
      </c>
      <c r="R683" s="14" t="s">
        <v>22</v>
      </c>
      <c r="S683" s="14" t="s">
        <v>22</v>
      </c>
    </row>
    <row r="684" spans="1:19">
      <c r="A684" s="8" t="s">
        <v>1585</v>
      </c>
      <c r="B684" s="8" t="s">
        <v>1586</v>
      </c>
      <c r="C684" s="9" t="s">
        <v>22</v>
      </c>
      <c r="D684" s="9" t="s">
        <v>22</v>
      </c>
      <c r="E684" s="9" t="s">
        <v>22</v>
      </c>
      <c r="F684" s="8" t="s">
        <v>23</v>
      </c>
      <c r="G684" s="10" t="s">
        <v>1587</v>
      </c>
      <c r="H684" s="11" t="s">
        <v>22</v>
      </c>
      <c r="I684" s="11" t="s">
        <v>22</v>
      </c>
      <c r="J684" s="12" t="s">
        <v>22</v>
      </c>
      <c r="K684" s="13">
        <v>0</v>
      </c>
      <c r="L684" s="14" t="s">
        <v>22</v>
      </c>
      <c r="M684" s="14" t="s">
        <v>22</v>
      </c>
      <c r="N684" s="14" t="s">
        <v>22</v>
      </c>
      <c r="O684" s="14" t="s">
        <v>22</v>
      </c>
      <c r="P684" s="14" t="s">
        <v>22</v>
      </c>
      <c r="Q684" s="14" t="s">
        <v>22</v>
      </c>
      <c r="R684" s="14" t="s">
        <v>22</v>
      </c>
      <c r="S684" s="14" t="s">
        <v>22</v>
      </c>
    </row>
    <row r="685" spans="1:19">
      <c r="A685" s="8" t="s">
        <v>1588</v>
      </c>
      <c r="B685" s="8" t="s">
        <v>1589</v>
      </c>
      <c r="C685" s="9" t="s">
        <v>22</v>
      </c>
      <c r="D685" s="9" t="s">
        <v>22</v>
      </c>
      <c r="E685" s="9" t="s">
        <v>22</v>
      </c>
      <c r="F685" s="8" t="s">
        <v>23</v>
      </c>
      <c r="G685" s="10" t="s">
        <v>1590</v>
      </c>
      <c r="H685" s="11" t="s">
        <v>22</v>
      </c>
      <c r="I685" s="11" t="s">
        <v>22</v>
      </c>
      <c r="J685" s="12" t="s">
        <v>22</v>
      </c>
      <c r="K685" s="13">
        <v>0</v>
      </c>
      <c r="L685" s="14" t="s">
        <v>22</v>
      </c>
      <c r="M685" s="14" t="s">
        <v>22</v>
      </c>
      <c r="N685" s="14" t="s">
        <v>22</v>
      </c>
      <c r="O685" s="14" t="s">
        <v>22</v>
      </c>
      <c r="P685" s="14" t="s">
        <v>22</v>
      </c>
      <c r="Q685" s="14" t="s">
        <v>22</v>
      </c>
      <c r="R685" s="14" t="s">
        <v>22</v>
      </c>
      <c r="S685" s="14" t="s">
        <v>22</v>
      </c>
    </row>
    <row r="686" spans="1:19">
      <c r="A686" s="8" t="s">
        <v>1591</v>
      </c>
      <c r="B686" s="8" t="s">
        <v>1592</v>
      </c>
      <c r="C686" s="9" t="s">
        <v>22</v>
      </c>
      <c r="D686" s="9" t="s">
        <v>22</v>
      </c>
      <c r="E686" s="9" t="s">
        <v>22</v>
      </c>
      <c r="F686" s="8" t="s">
        <v>23</v>
      </c>
      <c r="G686" s="10">
        <v>0</v>
      </c>
      <c r="H686" s="11" t="s">
        <v>22</v>
      </c>
      <c r="I686" s="11" t="s">
        <v>22</v>
      </c>
      <c r="J686" s="12" t="s">
        <v>22</v>
      </c>
      <c r="K686" s="13">
        <v>0</v>
      </c>
      <c r="L686" s="14" t="s">
        <v>22</v>
      </c>
      <c r="M686" s="14" t="s">
        <v>22</v>
      </c>
      <c r="N686" s="14" t="s">
        <v>22</v>
      </c>
      <c r="O686" s="14" t="s">
        <v>22</v>
      </c>
      <c r="P686" s="14" t="s">
        <v>22</v>
      </c>
      <c r="Q686" s="14" t="s">
        <v>22</v>
      </c>
      <c r="R686" s="14" t="s">
        <v>22</v>
      </c>
      <c r="S686" s="14" t="s">
        <v>22</v>
      </c>
    </row>
    <row r="687" spans="1:19">
      <c r="A687" s="8" t="s">
        <v>1593</v>
      </c>
      <c r="B687" s="8" t="s">
        <v>1594</v>
      </c>
      <c r="C687" s="9" t="s">
        <v>22</v>
      </c>
      <c r="D687" s="9" t="s">
        <v>22</v>
      </c>
      <c r="E687" s="9" t="s">
        <v>22</v>
      </c>
      <c r="F687" s="8" t="s">
        <v>23</v>
      </c>
      <c r="G687" s="10" t="s">
        <v>1595</v>
      </c>
      <c r="H687" s="11" t="s">
        <v>22</v>
      </c>
      <c r="I687" s="11" t="s">
        <v>22</v>
      </c>
      <c r="J687" s="12" t="s">
        <v>22</v>
      </c>
      <c r="K687" s="13">
        <v>0</v>
      </c>
      <c r="L687" s="14" t="s">
        <v>22</v>
      </c>
      <c r="M687" s="14" t="s">
        <v>22</v>
      </c>
      <c r="N687" s="14" t="s">
        <v>22</v>
      </c>
      <c r="O687" s="14" t="s">
        <v>22</v>
      </c>
      <c r="P687" s="14" t="s">
        <v>22</v>
      </c>
      <c r="Q687" s="14" t="s">
        <v>22</v>
      </c>
      <c r="R687" s="14" t="s">
        <v>22</v>
      </c>
      <c r="S687" s="14" t="s">
        <v>22</v>
      </c>
    </row>
    <row r="688" spans="1:19">
      <c r="A688" s="8" t="s">
        <v>1596</v>
      </c>
      <c r="B688" s="8" t="s">
        <v>1597</v>
      </c>
      <c r="C688" s="9" t="s">
        <v>22</v>
      </c>
      <c r="D688" s="9" t="s">
        <v>22</v>
      </c>
      <c r="E688" s="9" t="s">
        <v>22</v>
      </c>
      <c r="F688" s="8" t="s">
        <v>23</v>
      </c>
      <c r="G688" s="10" t="s">
        <v>1598</v>
      </c>
      <c r="H688" s="11" t="s">
        <v>22</v>
      </c>
      <c r="I688" s="11" t="s">
        <v>22</v>
      </c>
      <c r="J688" s="12" t="s">
        <v>22</v>
      </c>
      <c r="K688" s="13">
        <v>0</v>
      </c>
      <c r="L688" s="14" t="s">
        <v>22</v>
      </c>
      <c r="M688" s="14" t="s">
        <v>22</v>
      </c>
      <c r="N688" s="14" t="s">
        <v>22</v>
      </c>
      <c r="O688" s="14" t="s">
        <v>22</v>
      </c>
      <c r="P688" s="14" t="s">
        <v>22</v>
      </c>
      <c r="Q688" s="14" t="s">
        <v>22</v>
      </c>
      <c r="R688" s="14" t="s">
        <v>22</v>
      </c>
      <c r="S688" s="14" t="s">
        <v>22</v>
      </c>
    </row>
    <row r="689" spans="1:19">
      <c r="A689" s="8" t="s">
        <v>1599</v>
      </c>
      <c r="B689" s="8" t="s">
        <v>1600</v>
      </c>
      <c r="C689" s="9" t="s">
        <v>22</v>
      </c>
      <c r="D689" s="9" t="s">
        <v>22</v>
      </c>
      <c r="E689" s="9" t="s">
        <v>22</v>
      </c>
      <c r="F689" s="8" t="s">
        <v>23</v>
      </c>
      <c r="G689" s="10" t="s">
        <v>1601</v>
      </c>
      <c r="H689" s="11" t="s">
        <v>22</v>
      </c>
      <c r="I689" s="11" t="s">
        <v>22</v>
      </c>
      <c r="J689" s="12" t="s">
        <v>22</v>
      </c>
      <c r="K689" s="13">
        <v>0</v>
      </c>
      <c r="L689" s="14" t="s">
        <v>22</v>
      </c>
      <c r="M689" s="14" t="s">
        <v>22</v>
      </c>
      <c r="N689" s="14" t="s">
        <v>22</v>
      </c>
      <c r="O689" s="14" t="s">
        <v>22</v>
      </c>
      <c r="P689" s="14" t="s">
        <v>22</v>
      </c>
      <c r="Q689" s="14" t="s">
        <v>22</v>
      </c>
      <c r="R689" s="14" t="s">
        <v>22</v>
      </c>
      <c r="S689" s="14" t="s">
        <v>22</v>
      </c>
    </row>
    <row r="690" spans="1:19">
      <c r="A690" s="8" t="s">
        <v>1602</v>
      </c>
      <c r="B690" s="8" t="s">
        <v>1603</v>
      </c>
      <c r="C690" s="9" t="s">
        <v>22</v>
      </c>
      <c r="D690" s="9" t="s">
        <v>22</v>
      </c>
      <c r="E690" s="9" t="s">
        <v>22</v>
      </c>
      <c r="F690" s="8" t="s">
        <v>23</v>
      </c>
      <c r="G690" s="10" t="s">
        <v>1604</v>
      </c>
      <c r="H690" s="11" t="s">
        <v>22</v>
      </c>
      <c r="I690" s="11" t="s">
        <v>22</v>
      </c>
      <c r="J690" s="12" t="s">
        <v>22</v>
      </c>
      <c r="K690" s="13">
        <v>0</v>
      </c>
      <c r="L690" s="14" t="s">
        <v>22</v>
      </c>
      <c r="M690" s="14" t="s">
        <v>22</v>
      </c>
      <c r="N690" s="14" t="s">
        <v>22</v>
      </c>
      <c r="O690" s="14" t="s">
        <v>22</v>
      </c>
      <c r="P690" s="14" t="s">
        <v>22</v>
      </c>
      <c r="Q690" s="14" t="s">
        <v>22</v>
      </c>
      <c r="R690" s="14" t="s">
        <v>22</v>
      </c>
      <c r="S690" s="14" t="s">
        <v>22</v>
      </c>
    </row>
    <row r="691" spans="1:19">
      <c r="A691" s="8" t="s">
        <v>1605</v>
      </c>
      <c r="B691" s="8" t="s">
        <v>1606</v>
      </c>
      <c r="C691" s="9">
        <v>0</v>
      </c>
      <c r="D691" s="9">
        <v>0</v>
      </c>
      <c r="E691" s="9">
        <v>0</v>
      </c>
      <c r="F691" s="8" t="s">
        <v>23</v>
      </c>
      <c r="G691" s="10" t="s">
        <v>1607</v>
      </c>
      <c r="H691" s="11" t="s">
        <v>776</v>
      </c>
      <c r="I691" s="11"/>
      <c r="J691" s="12">
        <v>0</v>
      </c>
      <c r="K691" s="14" t="s">
        <v>1604</v>
      </c>
      <c r="L691" s="14" t="s">
        <v>1359</v>
      </c>
      <c r="M691" s="14" t="s">
        <v>1607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</row>
    <row r="692" spans="1:19">
      <c r="A692" s="8" t="s">
        <v>1608</v>
      </c>
      <c r="B692" s="8" t="s">
        <v>1609</v>
      </c>
      <c r="C692" s="9" t="s">
        <v>22</v>
      </c>
      <c r="D692" s="9" t="s">
        <v>22</v>
      </c>
      <c r="E692" s="9" t="s">
        <v>22</v>
      </c>
      <c r="F692" s="8" t="s">
        <v>23</v>
      </c>
      <c r="G692" s="10">
        <v>0</v>
      </c>
      <c r="H692" s="11" t="s">
        <v>22</v>
      </c>
      <c r="I692" s="11" t="s">
        <v>22</v>
      </c>
      <c r="J692" s="12" t="s">
        <v>22</v>
      </c>
      <c r="K692" s="13">
        <v>0</v>
      </c>
      <c r="L692" s="14" t="s">
        <v>22</v>
      </c>
      <c r="M692" s="14" t="s">
        <v>22</v>
      </c>
      <c r="N692" s="14" t="s">
        <v>22</v>
      </c>
      <c r="O692" s="14" t="s">
        <v>22</v>
      </c>
      <c r="P692" s="14" t="s">
        <v>22</v>
      </c>
      <c r="Q692" s="14" t="s">
        <v>22</v>
      </c>
      <c r="R692" s="14" t="s">
        <v>22</v>
      </c>
      <c r="S692" s="14" t="s">
        <v>22</v>
      </c>
    </row>
    <row r="693" spans="1:19">
      <c r="A693" s="8" t="s">
        <v>1610</v>
      </c>
      <c r="B693" s="8" t="s">
        <v>1611</v>
      </c>
      <c r="C693" s="9" t="s">
        <v>22</v>
      </c>
      <c r="D693" s="9" t="s">
        <v>22</v>
      </c>
      <c r="E693" s="9" t="s">
        <v>22</v>
      </c>
      <c r="F693" s="8" t="s">
        <v>23</v>
      </c>
      <c r="G693" s="10" t="s">
        <v>1612</v>
      </c>
      <c r="H693" s="11" t="s">
        <v>22</v>
      </c>
      <c r="I693" s="11" t="s">
        <v>22</v>
      </c>
      <c r="J693" s="12" t="s">
        <v>22</v>
      </c>
      <c r="K693" s="13">
        <v>0</v>
      </c>
      <c r="L693" s="14" t="s">
        <v>22</v>
      </c>
      <c r="M693" s="14" t="s">
        <v>22</v>
      </c>
      <c r="N693" s="14" t="s">
        <v>22</v>
      </c>
      <c r="O693" s="14" t="s">
        <v>22</v>
      </c>
      <c r="P693" s="14" t="s">
        <v>22</v>
      </c>
      <c r="Q693" s="14" t="s">
        <v>22</v>
      </c>
      <c r="R693" s="14" t="s">
        <v>22</v>
      </c>
      <c r="S693" s="14" t="s">
        <v>22</v>
      </c>
    </row>
    <row r="694" spans="1:19">
      <c r="A694" s="8" t="s">
        <v>1613</v>
      </c>
      <c r="B694" s="8" t="s">
        <v>1614</v>
      </c>
      <c r="C694" s="9" t="s">
        <v>22</v>
      </c>
      <c r="D694" s="9" t="s">
        <v>22</v>
      </c>
      <c r="E694" s="9" t="s">
        <v>22</v>
      </c>
      <c r="F694" s="8" t="s">
        <v>23</v>
      </c>
      <c r="G694" s="10" t="s">
        <v>1615</v>
      </c>
      <c r="H694" s="11" t="s">
        <v>22</v>
      </c>
      <c r="I694" s="11" t="s">
        <v>22</v>
      </c>
      <c r="J694" s="12" t="s">
        <v>22</v>
      </c>
      <c r="K694" s="13">
        <v>0</v>
      </c>
      <c r="L694" s="14" t="s">
        <v>22</v>
      </c>
      <c r="M694" s="14" t="s">
        <v>22</v>
      </c>
      <c r="N694" s="14" t="s">
        <v>22</v>
      </c>
      <c r="O694" s="14" t="s">
        <v>22</v>
      </c>
      <c r="P694" s="14" t="s">
        <v>22</v>
      </c>
      <c r="Q694" s="14" t="s">
        <v>22</v>
      </c>
      <c r="R694" s="14" t="s">
        <v>22</v>
      </c>
      <c r="S694" s="14" t="s">
        <v>22</v>
      </c>
    </row>
    <row r="695" spans="1:19">
      <c r="A695" s="8" t="s">
        <v>1616</v>
      </c>
      <c r="B695" s="8" t="s">
        <v>1617</v>
      </c>
      <c r="C695" s="9" t="s">
        <v>22</v>
      </c>
      <c r="D695" s="9" t="s">
        <v>22</v>
      </c>
      <c r="E695" s="9" t="s">
        <v>22</v>
      </c>
      <c r="F695" s="8" t="s">
        <v>23</v>
      </c>
      <c r="G695" s="10" t="s">
        <v>1618</v>
      </c>
      <c r="H695" s="11" t="s">
        <v>22</v>
      </c>
      <c r="I695" s="11" t="s">
        <v>22</v>
      </c>
      <c r="J695" s="12" t="s">
        <v>22</v>
      </c>
      <c r="K695" s="13">
        <v>0</v>
      </c>
      <c r="L695" s="14" t="s">
        <v>22</v>
      </c>
      <c r="M695" s="14" t="s">
        <v>22</v>
      </c>
      <c r="N695" s="14" t="s">
        <v>22</v>
      </c>
      <c r="O695" s="14" t="s">
        <v>22</v>
      </c>
      <c r="P695" s="14" t="s">
        <v>22</v>
      </c>
      <c r="Q695" s="14" t="s">
        <v>22</v>
      </c>
      <c r="R695" s="14" t="s">
        <v>22</v>
      </c>
      <c r="S695" s="14" t="s">
        <v>22</v>
      </c>
    </row>
    <row r="696" spans="1:19">
      <c r="A696" s="8" t="s">
        <v>1619</v>
      </c>
      <c r="B696" s="8" t="s">
        <v>1620</v>
      </c>
      <c r="C696" s="9" t="s">
        <v>22</v>
      </c>
      <c r="D696" s="9" t="s">
        <v>22</v>
      </c>
      <c r="E696" s="9" t="s">
        <v>22</v>
      </c>
      <c r="F696" s="8" t="s">
        <v>23</v>
      </c>
      <c r="G696" s="10">
        <v>783250853960</v>
      </c>
      <c r="H696" s="11" t="s">
        <v>22</v>
      </c>
      <c r="I696" s="11" t="s">
        <v>22</v>
      </c>
      <c r="J696" s="12" t="s">
        <v>22</v>
      </c>
      <c r="K696" s="13">
        <v>0</v>
      </c>
      <c r="L696" s="14" t="s">
        <v>22</v>
      </c>
      <c r="M696" s="14" t="s">
        <v>22</v>
      </c>
      <c r="N696" s="14" t="s">
        <v>22</v>
      </c>
      <c r="O696" s="14" t="s">
        <v>22</v>
      </c>
      <c r="P696" s="14" t="s">
        <v>22</v>
      </c>
      <c r="Q696" s="14" t="s">
        <v>22</v>
      </c>
      <c r="R696" s="14" t="s">
        <v>22</v>
      </c>
      <c r="S696" s="14" t="s">
        <v>22</v>
      </c>
    </row>
    <row r="697" spans="1:19">
      <c r="A697" s="8" t="s">
        <v>1621</v>
      </c>
      <c r="B697" s="8" t="s">
        <v>1622</v>
      </c>
      <c r="C697" s="9" t="s">
        <v>22</v>
      </c>
      <c r="D697" s="9" t="s">
        <v>22</v>
      </c>
      <c r="E697" s="9" t="s">
        <v>22</v>
      </c>
      <c r="F697" s="8" t="s">
        <v>23</v>
      </c>
      <c r="G697" s="10" t="s">
        <v>1365</v>
      </c>
      <c r="H697" s="11" t="s">
        <v>22</v>
      </c>
      <c r="I697" s="11" t="s">
        <v>22</v>
      </c>
      <c r="J697" s="12" t="s">
        <v>22</v>
      </c>
      <c r="K697" s="13">
        <v>0</v>
      </c>
      <c r="L697" s="14" t="s">
        <v>22</v>
      </c>
      <c r="M697" s="14" t="s">
        <v>22</v>
      </c>
      <c r="N697" s="14" t="s">
        <v>22</v>
      </c>
      <c r="O697" s="14" t="s">
        <v>22</v>
      </c>
      <c r="P697" s="14" t="s">
        <v>22</v>
      </c>
      <c r="Q697" s="14" t="s">
        <v>22</v>
      </c>
      <c r="R697" s="14" t="s">
        <v>22</v>
      </c>
      <c r="S697" s="14" t="s">
        <v>22</v>
      </c>
    </row>
    <row r="698" spans="1:19">
      <c r="A698" s="8" t="s">
        <v>1623</v>
      </c>
      <c r="B698" s="8" t="s">
        <v>1624</v>
      </c>
      <c r="C698" s="9" t="s">
        <v>22</v>
      </c>
      <c r="D698" s="9" t="s">
        <v>22</v>
      </c>
      <c r="E698" s="9" t="s">
        <v>22</v>
      </c>
      <c r="F698" s="8" t="s">
        <v>23</v>
      </c>
      <c r="G698" s="10" t="s">
        <v>1625</v>
      </c>
      <c r="H698" s="11" t="s">
        <v>22</v>
      </c>
      <c r="I698" s="11" t="s">
        <v>22</v>
      </c>
      <c r="J698" s="12" t="s">
        <v>22</v>
      </c>
      <c r="K698" s="13">
        <v>0</v>
      </c>
      <c r="L698" s="14" t="s">
        <v>22</v>
      </c>
      <c r="M698" s="14" t="s">
        <v>22</v>
      </c>
      <c r="N698" s="14" t="s">
        <v>22</v>
      </c>
      <c r="O698" s="14" t="s">
        <v>22</v>
      </c>
      <c r="P698" s="14" t="s">
        <v>22</v>
      </c>
      <c r="Q698" s="14" t="s">
        <v>22</v>
      </c>
      <c r="R698" s="14" t="s">
        <v>22</v>
      </c>
      <c r="S698" s="14" t="s">
        <v>22</v>
      </c>
    </row>
    <row r="699" spans="1:19">
      <c r="A699" s="8" t="s">
        <v>1626</v>
      </c>
      <c r="B699" s="8" t="s">
        <v>1627</v>
      </c>
      <c r="C699" s="9" t="s">
        <v>22</v>
      </c>
      <c r="D699" s="9" t="s">
        <v>22</v>
      </c>
      <c r="E699" s="9" t="s">
        <v>22</v>
      </c>
      <c r="F699" s="8" t="s">
        <v>23</v>
      </c>
      <c r="G699" s="10">
        <v>85417</v>
      </c>
      <c r="H699" s="11" t="s">
        <v>22</v>
      </c>
      <c r="I699" s="11" t="s">
        <v>22</v>
      </c>
      <c r="J699" s="12" t="s">
        <v>22</v>
      </c>
      <c r="K699" s="13">
        <v>0</v>
      </c>
      <c r="L699" s="14" t="s">
        <v>22</v>
      </c>
      <c r="M699" s="14" t="s">
        <v>22</v>
      </c>
      <c r="N699" s="14" t="s">
        <v>22</v>
      </c>
      <c r="O699" s="14" t="s">
        <v>22</v>
      </c>
      <c r="P699" s="14" t="s">
        <v>22</v>
      </c>
      <c r="Q699" s="14" t="s">
        <v>22</v>
      </c>
      <c r="R699" s="14" t="s">
        <v>22</v>
      </c>
      <c r="S699" s="14" t="s">
        <v>22</v>
      </c>
    </row>
    <row r="700" spans="1:19">
      <c r="A700" s="8" t="s">
        <v>1628</v>
      </c>
      <c r="B700" s="8" t="s">
        <v>1629</v>
      </c>
      <c r="C700" s="9" t="s">
        <v>22</v>
      </c>
      <c r="D700" s="9" t="s">
        <v>22</v>
      </c>
      <c r="E700" s="9" t="s">
        <v>22</v>
      </c>
      <c r="F700" s="8" t="s">
        <v>23</v>
      </c>
      <c r="G700" s="10">
        <v>819562006029</v>
      </c>
      <c r="H700" s="11" t="s">
        <v>22</v>
      </c>
      <c r="I700" s="11" t="s">
        <v>22</v>
      </c>
      <c r="J700" s="12" t="s">
        <v>22</v>
      </c>
      <c r="K700" s="13">
        <v>0</v>
      </c>
      <c r="L700" s="14" t="s">
        <v>22</v>
      </c>
      <c r="M700" s="14" t="s">
        <v>22</v>
      </c>
      <c r="N700" s="14" t="s">
        <v>22</v>
      </c>
      <c r="O700" s="14" t="s">
        <v>22</v>
      </c>
      <c r="P700" s="14" t="s">
        <v>22</v>
      </c>
      <c r="Q700" s="14" t="s">
        <v>22</v>
      </c>
      <c r="R700" s="14" t="s">
        <v>22</v>
      </c>
      <c r="S700" s="14" t="s">
        <v>22</v>
      </c>
    </row>
    <row r="701" spans="1:19">
      <c r="A701" s="8" t="s">
        <v>1630</v>
      </c>
      <c r="B701" s="8" t="s">
        <v>1631</v>
      </c>
      <c r="C701" s="9" t="s">
        <v>22</v>
      </c>
      <c r="D701" s="9" t="s">
        <v>22</v>
      </c>
      <c r="E701" s="9" t="s">
        <v>22</v>
      </c>
      <c r="F701" s="8" t="s">
        <v>23</v>
      </c>
      <c r="G701" s="10">
        <v>0</v>
      </c>
      <c r="H701" s="11" t="s">
        <v>22</v>
      </c>
      <c r="I701" s="11" t="s">
        <v>22</v>
      </c>
      <c r="J701" s="12" t="s">
        <v>22</v>
      </c>
      <c r="K701" s="13">
        <v>0</v>
      </c>
      <c r="L701" s="14" t="s">
        <v>22</v>
      </c>
      <c r="M701" s="14" t="s">
        <v>22</v>
      </c>
      <c r="N701" s="14" t="s">
        <v>22</v>
      </c>
      <c r="O701" s="14" t="s">
        <v>22</v>
      </c>
      <c r="P701" s="14" t="s">
        <v>22</v>
      </c>
      <c r="Q701" s="14" t="s">
        <v>22</v>
      </c>
      <c r="R701" s="14" t="s">
        <v>22</v>
      </c>
      <c r="S701" s="14" t="s">
        <v>22</v>
      </c>
    </row>
    <row r="702" spans="1:19" ht="25.5">
      <c r="A702" s="8" t="s">
        <v>1632</v>
      </c>
      <c r="B702" s="8" t="s">
        <v>1633</v>
      </c>
      <c r="C702" s="9" t="s">
        <v>22</v>
      </c>
      <c r="D702" s="9" t="s">
        <v>22</v>
      </c>
      <c r="E702" s="9" t="s">
        <v>22</v>
      </c>
      <c r="F702" s="8" t="s">
        <v>23</v>
      </c>
      <c r="G702" s="10" t="s">
        <v>1634</v>
      </c>
      <c r="H702" s="11" t="s">
        <v>22</v>
      </c>
      <c r="I702" s="11" t="s">
        <v>22</v>
      </c>
      <c r="J702" s="12" t="s">
        <v>22</v>
      </c>
      <c r="K702" s="13">
        <v>0</v>
      </c>
      <c r="L702" s="14" t="s">
        <v>22</v>
      </c>
      <c r="M702" s="14" t="s">
        <v>22</v>
      </c>
      <c r="N702" s="14" t="s">
        <v>22</v>
      </c>
      <c r="O702" s="14" t="s">
        <v>22</v>
      </c>
      <c r="P702" s="14" t="s">
        <v>22</v>
      </c>
      <c r="Q702" s="14" t="s">
        <v>22</v>
      </c>
      <c r="R702" s="14" t="s">
        <v>22</v>
      </c>
      <c r="S702" s="14" t="s">
        <v>22</v>
      </c>
    </row>
    <row r="703" spans="1:19">
      <c r="A703" s="8" t="s">
        <v>1635</v>
      </c>
      <c r="B703" s="8" t="s">
        <v>1636</v>
      </c>
      <c r="C703" s="9" t="s">
        <v>22</v>
      </c>
      <c r="D703" s="9" t="s">
        <v>22</v>
      </c>
      <c r="E703" s="9" t="s">
        <v>22</v>
      </c>
      <c r="F703" s="8" t="s">
        <v>23</v>
      </c>
      <c r="G703" s="10" t="s">
        <v>1637</v>
      </c>
      <c r="H703" s="11" t="s">
        <v>22</v>
      </c>
      <c r="I703" s="11" t="s">
        <v>22</v>
      </c>
      <c r="J703" s="12" t="s">
        <v>22</v>
      </c>
      <c r="K703" s="13">
        <v>0</v>
      </c>
      <c r="L703" s="14" t="s">
        <v>22</v>
      </c>
      <c r="M703" s="14" t="s">
        <v>22</v>
      </c>
      <c r="N703" s="14" t="s">
        <v>22</v>
      </c>
      <c r="O703" s="14" t="s">
        <v>22</v>
      </c>
      <c r="P703" s="14" t="s">
        <v>22</v>
      </c>
      <c r="Q703" s="14" t="s">
        <v>22</v>
      </c>
      <c r="R703" s="14" t="s">
        <v>22</v>
      </c>
      <c r="S703" s="14" t="s">
        <v>22</v>
      </c>
    </row>
    <row r="704" spans="1:19">
      <c r="A704" s="8" t="s">
        <v>1638</v>
      </c>
      <c r="B704" s="8" t="s">
        <v>1639</v>
      </c>
      <c r="C704" s="9" t="s">
        <v>22</v>
      </c>
      <c r="D704" s="9" t="s">
        <v>22</v>
      </c>
      <c r="E704" s="9" t="s">
        <v>22</v>
      </c>
      <c r="F704" s="8" t="s">
        <v>23</v>
      </c>
      <c r="G704" s="10" t="s">
        <v>1640</v>
      </c>
      <c r="H704" s="11" t="s">
        <v>22</v>
      </c>
      <c r="I704" s="11" t="s">
        <v>22</v>
      </c>
      <c r="J704" s="12" t="s">
        <v>22</v>
      </c>
      <c r="K704" s="13">
        <v>0</v>
      </c>
      <c r="L704" s="14" t="s">
        <v>22</v>
      </c>
      <c r="M704" s="14" t="s">
        <v>22</v>
      </c>
      <c r="N704" s="14" t="s">
        <v>22</v>
      </c>
      <c r="O704" s="14" t="s">
        <v>22</v>
      </c>
      <c r="P704" s="14" t="s">
        <v>22</v>
      </c>
      <c r="Q704" s="14" t="s">
        <v>22</v>
      </c>
      <c r="R704" s="14" t="s">
        <v>22</v>
      </c>
      <c r="S704" s="14" t="s">
        <v>22</v>
      </c>
    </row>
    <row r="705" spans="1:19">
      <c r="A705" s="8" t="s">
        <v>1641</v>
      </c>
      <c r="B705" s="8" t="s">
        <v>1642</v>
      </c>
      <c r="C705" s="9" t="s">
        <v>22</v>
      </c>
      <c r="D705" s="9" t="s">
        <v>22</v>
      </c>
      <c r="E705" s="9" t="s">
        <v>22</v>
      </c>
      <c r="F705" s="8" t="s">
        <v>23</v>
      </c>
      <c r="G705" s="10" t="s">
        <v>1643</v>
      </c>
      <c r="H705" s="11" t="s">
        <v>22</v>
      </c>
      <c r="I705" s="11" t="s">
        <v>22</v>
      </c>
      <c r="J705" s="12" t="s">
        <v>22</v>
      </c>
      <c r="K705" s="13">
        <v>0</v>
      </c>
      <c r="L705" s="14" t="s">
        <v>22</v>
      </c>
      <c r="M705" s="14" t="s">
        <v>22</v>
      </c>
      <c r="N705" s="14" t="s">
        <v>22</v>
      </c>
      <c r="O705" s="14" t="s">
        <v>22</v>
      </c>
      <c r="P705" s="14" t="s">
        <v>22</v>
      </c>
      <c r="Q705" s="14" t="s">
        <v>22</v>
      </c>
      <c r="R705" s="14" t="s">
        <v>22</v>
      </c>
      <c r="S705" s="14" t="s">
        <v>22</v>
      </c>
    </row>
    <row r="706" spans="1:19">
      <c r="A706" s="8" t="s">
        <v>1644</v>
      </c>
      <c r="B706" s="8" t="s">
        <v>1645</v>
      </c>
      <c r="C706" s="9" t="s">
        <v>22</v>
      </c>
      <c r="D706" s="9" t="s">
        <v>22</v>
      </c>
      <c r="E706" s="9" t="s">
        <v>22</v>
      </c>
      <c r="F706" s="8" t="s">
        <v>23</v>
      </c>
      <c r="G706" s="10">
        <v>85447</v>
      </c>
      <c r="H706" s="11" t="s">
        <v>22</v>
      </c>
      <c r="I706" s="11" t="s">
        <v>22</v>
      </c>
      <c r="J706" s="12" t="s">
        <v>22</v>
      </c>
      <c r="K706" s="13">
        <v>0</v>
      </c>
      <c r="L706" s="14" t="s">
        <v>22</v>
      </c>
      <c r="M706" s="14" t="s">
        <v>22</v>
      </c>
      <c r="N706" s="14" t="s">
        <v>22</v>
      </c>
      <c r="O706" s="14" t="s">
        <v>22</v>
      </c>
      <c r="P706" s="14" t="s">
        <v>22</v>
      </c>
      <c r="Q706" s="14" t="s">
        <v>22</v>
      </c>
      <c r="R706" s="14" t="s">
        <v>22</v>
      </c>
      <c r="S706" s="14" t="s">
        <v>22</v>
      </c>
    </row>
    <row r="707" spans="1:19">
      <c r="A707" s="8" t="s">
        <v>1646</v>
      </c>
      <c r="B707" s="8" t="s">
        <v>1647</v>
      </c>
      <c r="C707" s="9" t="s">
        <v>22</v>
      </c>
      <c r="D707" s="9" t="s">
        <v>22</v>
      </c>
      <c r="E707" s="9" t="s">
        <v>22</v>
      </c>
      <c r="F707" s="8" t="s">
        <v>23</v>
      </c>
      <c r="G707" s="10">
        <v>0</v>
      </c>
      <c r="H707" s="11" t="s">
        <v>22</v>
      </c>
      <c r="I707" s="11" t="s">
        <v>22</v>
      </c>
      <c r="J707" s="12" t="s">
        <v>22</v>
      </c>
      <c r="K707" s="13">
        <v>0</v>
      </c>
      <c r="L707" s="14" t="s">
        <v>22</v>
      </c>
      <c r="M707" s="14" t="s">
        <v>22</v>
      </c>
      <c r="N707" s="14" t="s">
        <v>22</v>
      </c>
      <c r="O707" s="14" t="s">
        <v>22</v>
      </c>
      <c r="P707" s="14" t="s">
        <v>22</v>
      </c>
      <c r="Q707" s="14" t="s">
        <v>22</v>
      </c>
      <c r="R707" s="14" t="s">
        <v>22</v>
      </c>
      <c r="S707" s="14" t="s">
        <v>22</v>
      </c>
    </row>
    <row r="708" spans="1:19">
      <c r="A708" s="8" t="s">
        <v>1648</v>
      </c>
      <c r="B708" s="8" t="s">
        <v>1649</v>
      </c>
      <c r="C708" s="9" t="s">
        <v>22</v>
      </c>
      <c r="D708" s="9" t="s">
        <v>22</v>
      </c>
      <c r="E708" s="9" t="s">
        <v>22</v>
      </c>
      <c r="F708" s="8" t="s">
        <v>23</v>
      </c>
      <c r="G708" s="10">
        <v>0</v>
      </c>
      <c r="H708" s="11" t="s">
        <v>22</v>
      </c>
      <c r="I708" s="11" t="s">
        <v>22</v>
      </c>
      <c r="J708" s="12" t="s">
        <v>22</v>
      </c>
      <c r="K708" s="13">
        <v>0</v>
      </c>
      <c r="L708" s="14" t="s">
        <v>22</v>
      </c>
      <c r="M708" s="14" t="s">
        <v>22</v>
      </c>
      <c r="N708" s="14" t="s">
        <v>22</v>
      </c>
      <c r="O708" s="14" t="s">
        <v>22</v>
      </c>
      <c r="P708" s="14" t="s">
        <v>22</v>
      </c>
      <c r="Q708" s="14" t="s">
        <v>22</v>
      </c>
      <c r="R708" s="14" t="s">
        <v>22</v>
      </c>
      <c r="S708" s="14" t="s">
        <v>22</v>
      </c>
    </row>
    <row r="709" spans="1:19">
      <c r="A709" s="8" t="s">
        <v>1650</v>
      </c>
      <c r="B709" s="8" t="s">
        <v>1651</v>
      </c>
      <c r="C709" s="9" t="s">
        <v>22</v>
      </c>
      <c r="D709" s="9" t="s">
        <v>22</v>
      </c>
      <c r="E709" s="9" t="s">
        <v>22</v>
      </c>
      <c r="F709" s="8" t="s">
        <v>23</v>
      </c>
      <c r="G709" s="10">
        <v>0</v>
      </c>
      <c r="H709" s="11" t="s">
        <v>22</v>
      </c>
      <c r="I709" s="11" t="s">
        <v>22</v>
      </c>
      <c r="J709" s="12" t="s">
        <v>22</v>
      </c>
      <c r="K709" s="13">
        <v>0</v>
      </c>
      <c r="L709" s="14" t="s">
        <v>22</v>
      </c>
      <c r="M709" s="14" t="s">
        <v>22</v>
      </c>
      <c r="N709" s="14" t="s">
        <v>22</v>
      </c>
      <c r="O709" s="14" t="s">
        <v>22</v>
      </c>
      <c r="P709" s="14" t="s">
        <v>22</v>
      </c>
      <c r="Q709" s="14" t="s">
        <v>22</v>
      </c>
      <c r="R709" s="14" t="s">
        <v>22</v>
      </c>
      <c r="S709" s="14" t="s">
        <v>22</v>
      </c>
    </row>
    <row r="710" spans="1:19">
      <c r="A710" s="8" t="s">
        <v>1652</v>
      </c>
      <c r="B710" s="8" t="s">
        <v>1653</v>
      </c>
      <c r="C710" s="9" t="s">
        <v>22</v>
      </c>
      <c r="D710" s="9" t="s">
        <v>22</v>
      </c>
      <c r="E710" s="9" t="s">
        <v>22</v>
      </c>
      <c r="F710" s="8" t="s">
        <v>23</v>
      </c>
      <c r="G710" s="10" t="s">
        <v>1654</v>
      </c>
      <c r="H710" s="11" t="s">
        <v>22</v>
      </c>
      <c r="I710" s="11" t="s">
        <v>22</v>
      </c>
      <c r="J710" s="12" t="s">
        <v>22</v>
      </c>
      <c r="K710" s="13">
        <v>0</v>
      </c>
      <c r="L710" s="14" t="s">
        <v>22</v>
      </c>
      <c r="M710" s="14" t="s">
        <v>22</v>
      </c>
      <c r="N710" s="14" t="s">
        <v>22</v>
      </c>
      <c r="O710" s="14" t="s">
        <v>22</v>
      </c>
      <c r="P710" s="14" t="s">
        <v>22</v>
      </c>
      <c r="Q710" s="14" t="s">
        <v>22</v>
      </c>
      <c r="R710" s="14" t="s">
        <v>22</v>
      </c>
      <c r="S710" s="14" t="s">
        <v>22</v>
      </c>
    </row>
    <row r="711" spans="1:19" ht="25.5">
      <c r="A711" s="8" t="s">
        <v>1655</v>
      </c>
      <c r="B711" s="8" t="s">
        <v>1656</v>
      </c>
      <c r="C711" s="9" t="s">
        <v>22</v>
      </c>
      <c r="D711" s="9" t="s">
        <v>22</v>
      </c>
      <c r="E711" s="9" t="s">
        <v>22</v>
      </c>
      <c r="F711" s="8" t="s">
        <v>23</v>
      </c>
      <c r="G711" s="10" t="s">
        <v>1657</v>
      </c>
      <c r="H711" s="11" t="s">
        <v>22</v>
      </c>
      <c r="I711" s="11" t="s">
        <v>22</v>
      </c>
      <c r="J711" s="12" t="s">
        <v>22</v>
      </c>
      <c r="K711" s="13">
        <v>0</v>
      </c>
      <c r="L711" s="14" t="s">
        <v>22</v>
      </c>
      <c r="M711" s="14" t="s">
        <v>22</v>
      </c>
      <c r="N711" s="14" t="s">
        <v>22</v>
      </c>
      <c r="O711" s="14" t="s">
        <v>22</v>
      </c>
      <c r="P711" s="14" t="s">
        <v>22</v>
      </c>
      <c r="Q711" s="14" t="s">
        <v>22</v>
      </c>
      <c r="R711" s="14" t="s">
        <v>22</v>
      </c>
      <c r="S711" s="14" t="s">
        <v>22</v>
      </c>
    </row>
    <row r="712" spans="1:19">
      <c r="A712" s="8" t="s">
        <v>1658</v>
      </c>
      <c r="B712" s="8" t="s">
        <v>1659</v>
      </c>
      <c r="C712" s="9" t="s">
        <v>22</v>
      </c>
      <c r="D712" s="9" t="s">
        <v>22</v>
      </c>
      <c r="E712" s="9" t="s">
        <v>22</v>
      </c>
      <c r="F712" s="8" t="s">
        <v>23</v>
      </c>
      <c r="G712" s="10">
        <v>0</v>
      </c>
      <c r="H712" s="11" t="s">
        <v>22</v>
      </c>
      <c r="I712" s="11" t="s">
        <v>22</v>
      </c>
      <c r="J712" s="12" t="s">
        <v>22</v>
      </c>
      <c r="K712" s="13">
        <v>0</v>
      </c>
      <c r="L712" s="14" t="s">
        <v>22</v>
      </c>
      <c r="M712" s="14" t="s">
        <v>22</v>
      </c>
      <c r="N712" s="14" t="s">
        <v>22</v>
      </c>
      <c r="O712" s="14" t="s">
        <v>22</v>
      </c>
      <c r="P712" s="14" t="s">
        <v>22</v>
      </c>
      <c r="Q712" s="14" t="s">
        <v>22</v>
      </c>
      <c r="R712" s="14" t="s">
        <v>22</v>
      </c>
      <c r="S712" s="14" t="s">
        <v>22</v>
      </c>
    </row>
    <row r="713" spans="1:19">
      <c r="A713" s="8" t="s">
        <v>1660</v>
      </c>
      <c r="B713" s="8" t="s">
        <v>1661</v>
      </c>
      <c r="C713" s="9" t="s">
        <v>22</v>
      </c>
      <c r="D713" s="9" t="s">
        <v>22</v>
      </c>
      <c r="E713" s="9" t="s">
        <v>22</v>
      </c>
      <c r="F713" s="8" t="s">
        <v>23</v>
      </c>
      <c r="G713" s="10">
        <v>0</v>
      </c>
      <c r="H713" s="11" t="s">
        <v>22</v>
      </c>
      <c r="I713" s="11" t="s">
        <v>22</v>
      </c>
      <c r="J713" s="12" t="s">
        <v>22</v>
      </c>
      <c r="K713" s="13">
        <v>0</v>
      </c>
      <c r="L713" s="14" t="s">
        <v>22</v>
      </c>
      <c r="M713" s="14" t="s">
        <v>22</v>
      </c>
      <c r="N713" s="14" t="s">
        <v>22</v>
      </c>
      <c r="O713" s="14" t="s">
        <v>22</v>
      </c>
      <c r="P713" s="14" t="s">
        <v>22</v>
      </c>
      <c r="Q713" s="14" t="s">
        <v>22</v>
      </c>
      <c r="R713" s="14" t="s">
        <v>22</v>
      </c>
      <c r="S713" s="14" t="s">
        <v>22</v>
      </c>
    </row>
    <row r="714" spans="1:19">
      <c r="A714" s="8" t="s">
        <v>1662</v>
      </c>
      <c r="B714" s="8" t="s">
        <v>1663</v>
      </c>
      <c r="C714" s="9" t="s">
        <v>22</v>
      </c>
      <c r="D714" s="9" t="s">
        <v>22</v>
      </c>
      <c r="E714" s="9" t="s">
        <v>22</v>
      </c>
      <c r="F714" s="8" t="s">
        <v>23</v>
      </c>
      <c r="G714" s="10">
        <v>0</v>
      </c>
      <c r="H714" s="11" t="s">
        <v>22</v>
      </c>
      <c r="I714" s="11" t="s">
        <v>22</v>
      </c>
      <c r="J714" s="12" t="s">
        <v>22</v>
      </c>
      <c r="K714" s="13">
        <v>0</v>
      </c>
      <c r="L714" s="14" t="s">
        <v>22</v>
      </c>
      <c r="M714" s="14" t="s">
        <v>22</v>
      </c>
      <c r="N714" s="14" t="s">
        <v>22</v>
      </c>
      <c r="O714" s="14" t="s">
        <v>22</v>
      </c>
      <c r="P714" s="14" t="s">
        <v>22</v>
      </c>
      <c r="Q714" s="14" t="s">
        <v>22</v>
      </c>
      <c r="R714" s="14" t="s">
        <v>22</v>
      </c>
      <c r="S714" s="14" t="s">
        <v>22</v>
      </c>
    </row>
    <row r="715" spans="1:19" ht="25.5">
      <c r="A715" s="8" t="s">
        <v>1664</v>
      </c>
      <c r="B715" s="8" t="s">
        <v>1665</v>
      </c>
      <c r="C715" s="9" t="s">
        <v>22</v>
      </c>
      <c r="D715" s="9" t="s">
        <v>22</v>
      </c>
      <c r="E715" s="9" t="s">
        <v>22</v>
      </c>
      <c r="F715" s="8" t="s">
        <v>23</v>
      </c>
      <c r="G715" s="10" t="s">
        <v>1666</v>
      </c>
      <c r="H715" s="11" t="s">
        <v>22</v>
      </c>
      <c r="I715" s="11" t="s">
        <v>22</v>
      </c>
      <c r="J715" s="12" t="s">
        <v>22</v>
      </c>
      <c r="K715" s="13">
        <v>0</v>
      </c>
      <c r="L715" s="14" t="s">
        <v>22</v>
      </c>
      <c r="M715" s="14" t="s">
        <v>22</v>
      </c>
      <c r="N715" s="14" t="s">
        <v>22</v>
      </c>
      <c r="O715" s="14" t="s">
        <v>22</v>
      </c>
      <c r="P715" s="14" t="s">
        <v>22</v>
      </c>
      <c r="Q715" s="14" t="s">
        <v>22</v>
      </c>
      <c r="R715" s="14" t="s">
        <v>22</v>
      </c>
      <c r="S715" s="14" t="s">
        <v>22</v>
      </c>
    </row>
    <row r="716" spans="1:19">
      <c r="A716" s="8" t="s">
        <v>1667</v>
      </c>
      <c r="B716" s="8" t="s">
        <v>1668</v>
      </c>
      <c r="C716" s="9" t="s">
        <v>22</v>
      </c>
      <c r="D716" s="9" t="s">
        <v>22</v>
      </c>
      <c r="E716" s="9" t="s">
        <v>22</v>
      </c>
      <c r="F716" s="8" t="s">
        <v>23</v>
      </c>
      <c r="G716" s="10" t="s">
        <v>1669</v>
      </c>
      <c r="H716" s="11" t="s">
        <v>22</v>
      </c>
      <c r="I716" s="11" t="s">
        <v>22</v>
      </c>
      <c r="J716" s="12" t="s">
        <v>22</v>
      </c>
      <c r="K716" s="13" t="s">
        <v>1670</v>
      </c>
      <c r="L716" s="14" t="s">
        <v>22</v>
      </c>
      <c r="M716" s="14" t="s">
        <v>22</v>
      </c>
      <c r="N716" s="14" t="s">
        <v>22</v>
      </c>
      <c r="O716" s="14" t="s">
        <v>22</v>
      </c>
      <c r="P716" s="14" t="s">
        <v>22</v>
      </c>
      <c r="Q716" s="14" t="s">
        <v>22</v>
      </c>
      <c r="R716" s="14" t="s">
        <v>22</v>
      </c>
      <c r="S716" s="14" t="s">
        <v>22</v>
      </c>
    </row>
    <row r="717" spans="1:19">
      <c r="A717" s="8" t="s">
        <v>1671</v>
      </c>
      <c r="B717" s="8" t="s">
        <v>1672</v>
      </c>
      <c r="C717" s="9" t="s">
        <v>22</v>
      </c>
      <c r="D717" s="9" t="s">
        <v>22</v>
      </c>
      <c r="E717" s="9" t="s">
        <v>22</v>
      </c>
      <c r="F717" s="8" t="s">
        <v>23</v>
      </c>
      <c r="G717" s="10" t="s">
        <v>1670</v>
      </c>
      <c r="H717" s="11" t="s">
        <v>22</v>
      </c>
      <c r="I717" s="11" t="s">
        <v>22</v>
      </c>
      <c r="J717" s="12" t="s">
        <v>22</v>
      </c>
      <c r="K717" s="13">
        <v>0</v>
      </c>
      <c r="L717" s="14" t="s">
        <v>22</v>
      </c>
      <c r="M717" s="14" t="s">
        <v>22</v>
      </c>
      <c r="N717" s="14" t="s">
        <v>22</v>
      </c>
      <c r="O717" s="14" t="s">
        <v>22</v>
      </c>
      <c r="P717" s="14" t="s">
        <v>22</v>
      </c>
      <c r="Q717" s="14" t="s">
        <v>22</v>
      </c>
      <c r="R717" s="14" t="s">
        <v>22</v>
      </c>
      <c r="S717" s="14" t="s">
        <v>22</v>
      </c>
    </row>
    <row r="718" spans="1:19">
      <c r="A718" s="8" t="s">
        <v>1673</v>
      </c>
      <c r="B718" s="8" t="s">
        <v>1674</v>
      </c>
      <c r="C718" s="9" t="s">
        <v>22</v>
      </c>
      <c r="D718" s="9" t="s">
        <v>22</v>
      </c>
      <c r="E718" s="9" t="s">
        <v>22</v>
      </c>
      <c r="F718" s="8" t="s">
        <v>23</v>
      </c>
      <c r="G718" s="10" t="s">
        <v>1495</v>
      </c>
      <c r="H718" s="11" t="s">
        <v>22</v>
      </c>
      <c r="I718" s="11" t="s">
        <v>22</v>
      </c>
      <c r="J718" s="12" t="s">
        <v>22</v>
      </c>
      <c r="K718" s="13">
        <v>0</v>
      </c>
      <c r="L718" s="14" t="s">
        <v>22</v>
      </c>
      <c r="M718" s="14" t="s">
        <v>22</v>
      </c>
      <c r="N718" s="14" t="s">
        <v>22</v>
      </c>
      <c r="O718" s="14" t="s">
        <v>22</v>
      </c>
      <c r="P718" s="14" t="s">
        <v>22</v>
      </c>
      <c r="Q718" s="14" t="s">
        <v>22</v>
      </c>
      <c r="R718" s="14" t="s">
        <v>22</v>
      </c>
      <c r="S718" s="14" t="s">
        <v>22</v>
      </c>
    </row>
    <row r="719" spans="1:19">
      <c r="A719" s="8" t="s">
        <v>1675</v>
      </c>
      <c r="B719" s="8" t="s">
        <v>1676</v>
      </c>
      <c r="C719" s="9" t="s">
        <v>22</v>
      </c>
      <c r="D719" s="9" t="s">
        <v>22</v>
      </c>
      <c r="E719" s="9" t="s">
        <v>22</v>
      </c>
      <c r="F719" s="8" t="s">
        <v>23</v>
      </c>
      <c r="G719" s="10" t="s">
        <v>1677</v>
      </c>
      <c r="H719" s="11" t="s">
        <v>22</v>
      </c>
      <c r="I719" s="11" t="s">
        <v>22</v>
      </c>
      <c r="J719" s="12" t="s">
        <v>22</v>
      </c>
      <c r="K719" s="13" t="s">
        <v>1677</v>
      </c>
      <c r="L719" s="14" t="s">
        <v>22</v>
      </c>
      <c r="M719" s="14" t="s">
        <v>22</v>
      </c>
      <c r="N719" s="14" t="s">
        <v>22</v>
      </c>
      <c r="O719" s="14" t="s">
        <v>22</v>
      </c>
      <c r="P719" s="14" t="s">
        <v>22</v>
      </c>
      <c r="Q719" s="14" t="s">
        <v>22</v>
      </c>
      <c r="R719" s="14" t="s">
        <v>22</v>
      </c>
      <c r="S719" s="14" t="s">
        <v>22</v>
      </c>
    </row>
    <row r="720" spans="1:19">
      <c r="A720" s="8" t="s">
        <v>1678</v>
      </c>
      <c r="B720" s="8" t="s">
        <v>1679</v>
      </c>
      <c r="C720" s="9" t="s">
        <v>22</v>
      </c>
      <c r="D720" s="9" t="s">
        <v>22</v>
      </c>
      <c r="E720" s="9" t="s">
        <v>22</v>
      </c>
      <c r="F720" s="8" t="s">
        <v>23</v>
      </c>
      <c r="G720" s="10" t="s">
        <v>1680</v>
      </c>
      <c r="H720" s="11" t="s">
        <v>22</v>
      </c>
      <c r="I720" s="11" t="s">
        <v>22</v>
      </c>
      <c r="J720" s="12" t="s">
        <v>22</v>
      </c>
      <c r="K720" s="13">
        <v>0</v>
      </c>
      <c r="L720" s="14" t="s">
        <v>22</v>
      </c>
      <c r="M720" s="14" t="s">
        <v>22</v>
      </c>
      <c r="N720" s="14" t="s">
        <v>22</v>
      </c>
      <c r="O720" s="14" t="s">
        <v>22</v>
      </c>
      <c r="P720" s="14" t="s">
        <v>22</v>
      </c>
      <c r="Q720" s="14" t="s">
        <v>22</v>
      </c>
      <c r="R720" s="14" t="s">
        <v>22</v>
      </c>
      <c r="S720" s="14" t="s">
        <v>22</v>
      </c>
    </row>
    <row r="721" spans="1:19">
      <c r="A721" s="8" t="s">
        <v>1681</v>
      </c>
      <c r="B721" s="8" t="s">
        <v>1682</v>
      </c>
      <c r="C721" s="9" t="s">
        <v>22</v>
      </c>
      <c r="D721" s="9" t="s">
        <v>22</v>
      </c>
      <c r="E721" s="9" t="s">
        <v>22</v>
      </c>
      <c r="F721" s="8" t="s">
        <v>23</v>
      </c>
      <c r="G721" s="10" t="s">
        <v>1683</v>
      </c>
      <c r="H721" s="11" t="s">
        <v>22</v>
      </c>
      <c r="I721" s="11" t="s">
        <v>22</v>
      </c>
      <c r="J721" s="12" t="s">
        <v>22</v>
      </c>
      <c r="K721" s="13">
        <v>0</v>
      </c>
      <c r="L721" s="14" t="s">
        <v>22</v>
      </c>
      <c r="M721" s="14" t="s">
        <v>22</v>
      </c>
      <c r="N721" s="14" t="s">
        <v>22</v>
      </c>
      <c r="O721" s="14" t="s">
        <v>22</v>
      </c>
      <c r="P721" s="14" t="s">
        <v>22</v>
      </c>
      <c r="Q721" s="14" t="s">
        <v>22</v>
      </c>
      <c r="R721" s="14" t="s">
        <v>22</v>
      </c>
      <c r="S721" s="14" t="s">
        <v>22</v>
      </c>
    </row>
    <row r="722" spans="1:19">
      <c r="A722" s="8" t="s">
        <v>1684</v>
      </c>
      <c r="B722" s="8" t="s">
        <v>1685</v>
      </c>
      <c r="C722" s="9" t="s">
        <v>22</v>
      </c>
      <c r="D722" s="9" t="s">
        <v>22</v>
      </c>
      <c r="E722" s="9" t="s">
        <v>22</v>
      </c>
      <c r="F722" s="8" t="s">
        <v>23</v>
      </c>
      <c r="G722" s="10" t="s">
        <v>1686</v>
      </c>
      <c r="H722" s="11" t="s">
        <v>22</v>
      </c>
      <c r="I722" s="11" t="s">
        <v>22</v>
      </c>
      <c r="J722" s="12" t="s">
        <v>22</v>
      </c>
      <c r="K722" s="13" t="s">
        <v>1686</v>
      </c>
      <c r="L722" s="14" t="s">
        <v>22</v>
      </c>
      <c r="M722" s="14" t="s">
        <v>22</v>
      </c>
      <c r="N722" s="14" t="s">
        <v>22</v>
      </c>
      <c r="O722" s="14" t="s">
        <v>22</v>
      </c>
      <c r="P722" s="14" t="s">
        <v>22</v>
      </c>
      <c r="Q722" s="14" t="s">
        <v>22</v>
      </c>
      <c r="R722" s="14" t="s">
        <v>22</v>
      </c>
      <c r="S722" s="14" t="s">
        <v>22</v>
      </c>
    </row>
    <row r="723" spans="1:19">
      <c r="A723" s="8" t="s">
        <v>1687</v>
      </c>
      <c r="B723" s="8" t="s">
        <v>1688</v>
      </c>
      <c r="C723" s="9" t="s">
        <v>22</v>
      </c>
      <c r="D723" s="9" t="s">
        <v>22</v>
      </c>
      <c r="E723" s="9" t="s">
        <v>22</v>
      </c>
      <c r="F723" s="8" t="s">
        <v>23</v>
      </c>
      <c r="G723" s="10" t="s">
        <v>1689</v>
      </c>
      <c r="H723" s="11" t="s">
        <v>22</v>
      </c>
      <c r="I723" s="11" t="s">
        <v>22</v>
      </c>
      <c r="J723" s="12" t="s">
        <v>22</v>
      </c>
      <c r="K723" s="13" t="s">
        <v>1690</v>
      </c>
      <c r="L723" s="14" t="s">
        <v>22</v>
      </c>
      <c r="M723" s="14" t="s">
        <v>22</v>
      </c>
      <c r="N723" s="14" t="s">
        <v>22</v>
      </c>
      <c r="O723" s="14" t="s">
        <v>22</v>
      </c>
      <c r="P723" s="14" t="s">
        <v>22</v>
      </c>
      <c r="Q723" s="14" t="s">
        <v>22</v>
      </c>
      <c r="R723" s="14" t="s">
        <v>22</v>
      </c>
      <c r="S723" s="14" t="s">
        <v>22</v>
      </c>
    </row>
    <row r="724" spans="1:19">
      <c r="A724" s="8" t="s">
        <v>1691</v>
      </c>
      <c r="B724" s="8" t="s">
        <v>1692</v>
      </c>
      <c r="C724" s="9" t="s">
        <v>22</v>
      </c>
      <c r="D724" s="9" t="s">
        <v>22</v>
      </c>
      <c r="E724" s="9" t="s">
        <v>22</v>
      </c>
      <c r="F724" s="8" t="s">
        <v>23</v>
      </c>
      <c r="G724" s="10" t="s">
        <v>1693</v>
      </c>
      <c r="H724" s="11" t="s">
        <v>22</v>
      </c>
      <c r="I724" s="11" t="s">
        <v>22</v>
      </c>
      <c r="J724" s="12" t="s">
        <v>22</v>
      </c>
      <c r="K724" s="13">
        <v>0</v>
      </c>
      <c r="L724" s="14" t="s">
        <v>22</v>
      </c>
      <c r="M724" s="14" t="s">
        <v>22</v>
      </c>
      <c r="N724" s="14" t="s">
        <v>22</v>
      </c>
      <c r="O724" s="14" t="s">
        <v>22</v>
      </c>
      <c r="P724" s="14" t="s">
        <v>22</v>
      </c>
      <c r="Q724" s="14" t="s">
        <v>22</v>
      </c>
      <c r="R724" s="14" t="s">
        <v>22</v>
      </c>
      <c r="S724" s="14" t="s">
        <v>22</v>
      </c>
    </row>
    <row r="725" spans="1:19">
      <c r="A725" s="8" t="s">
        <v>1694</v>
      </c>
      <c r="B725" s="8" t="s">
        <v>1695</v>
      </c>
      <c r="C725" s="9" t="s">
        <v>22</v>
      </c>
      <c r="D725" s="9" t="s">
        <v>22</v>
      </c>
      <c r="E725" s="9" t="s">
        <v>22</v>
      </c>
      <c r="F725" s="8" t="s">
        <v>23</v>
      </c>
      <c r="G725" s="10" t="s">
        <v>1696</v>
      </c>
      <c r="H725" s="11" t="s">
        <v>22</v>
      </c>
      <c r="I725" s="11" t="s">
        <v>22</v>
      </c>
      <c r="J725" s="12" t="s">
        <v>22</v>
      </c>
      <c r="K725" s="13" t="s">
        <v>1697</v>
      </c>
      <c r="L725" s="14" t="s">
        <v>22</v>
      </c>
      <c r="M725" s="14" t="s">
        <v>22</v>
      </c>
      <c r="N725" s="14" t="s">
        <v>22</v>
      </c>
      <c r="O725" s="14" t="s">
        <v>22</v>
      </c>
      <c r="P725" s="14" t="s">
        <v>22</v>
      </c>
      <c r="Q725" s="14" t="s">
        <v>22</v>
      </c>
      <c r="R725" s="14" t="s">
        <v>22</v>
      </c>
      <c r="S725" s="14" t="s">
        <v>22</v>
      </c>
    </row>
    <row r="726" spans="1:19">
      <c r="A726" s="8" t="s">
        <v>1698</v>
      </c>
      <c r="B726" s="8" t="s">
        <v>1699</v>
      </c>
      <c r="C726" s="9" t="s">
        <v>22</v>
      </c>
      <c r="D726" s="9" t="s">
        <v>22</v>
      </c>
      <c r="E726" s="9" t="s">
        <v>22</v>
      </c>
      <c r="F726" s="8" t="s">
        <v>23</v>
      </c>
      <c r="G726" s="10">
        <v>0</v>
      </c>
      <c r="H726" s="11" t="s">
        <v>22</v>
      </c>
      <c r="I726" s="11" t="s">
        <v>22</v>
      </c>
      <c r="J726" s="12" t="s">
        <v>22</v>
      </c>
      <c r="K726" s="13">
        <v>0</v>
      </c>
      <c r="L726" s="14" t="s">
        <v>22</v>
      </c>
      <c r="M726" s="14" t="s">
        <v>22</v>
      </c>
      <c r="N726" s="14" t="s">
        <v>22</v>
      </c>
      <c r="O726" s="14" t="s">
        <v>22</v>
      </c>
      <c r="P726" s="14" t="s">
        <v>22</v>
      </c>
      <c r="Q726" s="14" t="s">
        <v>22</v>
      </c>
      <c r="R726" s="14" t="s">
        <v>22</v>
      </c>
      <c r="S726" s="14" t="s">
        <v>22</v>
      </c>
    </row>
    <row r="727" spans="1:19">
      <c r="A727" s="8" t="s">
        <v>1700</v>
      </c>
      <c r="B727" s="8" t="s">
        <v>1701</v>
      </c>
      <c r="C727" s="9" t="s">
        <v>22</v>
      </c>
      <c r="D727" s="9" t="s">
        <v>22</v>
      </c>
      <c r="E727" s="9" t="s">
        <v>22</v>
      </c>
      <c r="F727" s="8" t="s">
        <v>23</v>
      </c>
      <c r="G727" s="10" t="s">
        <v>1702</v>
      </c>
      <c r="H727" s="11" t="s">
        <v>22</v>
      </c>
      <c r="I727" s="11" t="s">
        <v>22</v>
      </c>
      <c r="J727" s="12" t="s">
        <v>22</v>
      </c>
      <c r="K727" s="13">
        <v>0</v>
      </c>
      <c r="L727" s="14" t="s">
        <v>22</v>
      </c>
      <c r="M727" s="14" t="s">
        <v>22</v>
      </c>
      <c r="N727" s="14" t="s">
        <v>22</v>
      </c>
      <c r="O727" s="14" t="s">
        <v>22</v>
      </c>
      <c r="P727" s="14" t="s">
        <v>22</v>
      </c>
      <c r="Q727" s="14" t="s">
        <v>22</v>
      </c>
      <c r="R727" s="14" t="s">
        <v>22</v>
      </c>
      <c r="S727" s="14" t="s">
        <v>22</v>
      </c>
    </row>
    <row r="728" spans="1:19">
      <c r="A728" s="8" t="s">
        <v>1703</v>
      </c>
      <c r="B728" s="8" t="s">
        <v>1704</v>
      </c>
      <c r="C728" s="9" t="s">
        <v>22</v>
      </c>
      <c r="D728" s="9" t="s">
        <v>22</v>
      </c>
      <c r="E728" s="9" t="s">
        <v>22</v>
      </c>
      <c r="F728" s="8" t="s">
        <v>23</v>
      </c>
      <c r="G728" s="10" t="s">
        <v>1705</v>
      </c>
      <c r="H728" s="11" t="s">
        <v>22</v>
      </c>
      <c r="I728" s="11" t="s">
        <v>22</v>
      </c>
      <c r="J728" s="12" t="s">
        <v>22</v>
      </c>
      <c r="K728" s="13">
        <v>0</v>
      </c>
      <c r="L728" s="14" t="s">
        <v>22</v>
      </c>
      <c r="M728" s="14" t="s">
        <v>22</v>
      </c>
      <c r="N728" s="14" t="s">
        <v>22</v>
      </c>
      <c r="O728" s="14" t="s">
        <v>22</v>
      </c>
      <c r="P728" s="14" t="s">
        <v>22</v>
      </c>
      <c r="Q728" s="14" t="s">
        <v>22</v>
      </c>
      <c r="R728" s="14" t="s">
        <v>22</v>
      </c>
      <c r="S728" s="14" t="s">
        <v>22</v>
      </c>
    </row>
    <row r="729" spans="1:19">
      <c r="A729" s="8" t="s">
        <v>1706</v>
      </c>
      <c r="B729" s="8" t="s">
        <v>1707</v>
      </c>
      <c r="C729" s="9" t="s">
        <v>22</v>
      </c>
      <c r="D729" s="9" t="s">
        <v>22</v>
      </c>
      <c r="E729" s="9" t="s">
        <v>22</v>
      </c>
      <c r="F729" s="8" t="s">
        <v>743</v>
      </c>
      <c r="G729" s="10" t="s">
        <v>1708</v>
      </c>
      <c r="H729" s="11" t="s">
        <v>22</v>
      </c>
      <c r="I729" s="11" t="s">
        <v>22</v>
      </c>
      <c r="J729" s="12" t="s">
        <v>22</v>
      </c>
      <c r="K729" s="13">
        <v>0</v>
      </c>
      <c r="L729" s="14" t="s">
        <v>22</v>
      </c>
      <c r="M729" s="14" t="s">
        <v>22</v>
      </c>
      <c r="N729" s="14" t="s">
        <v>22</v>
      </c>
      <c r="O729" s="14" t="s">
        <v>22</v>
      </c>
      <c r="P729" s="14" t="s">
        <v>22</v>
      </c>
      <c r="Q729" s="14" t="s">
        <v>22</v>
      </c>
      <c r="R729" s="14" t="s">
        <v>22</v>
      </c>
      <c r="S729" s="14" t="s">
        <v>22</v>
      </c>
    </row>
    <row r="730" spans="1:19">
      <c r="A730" s="8" t="s">
        <v>1709</v>
      </c>
      <c r="B730" s="8" t="s">
        <v>1710</v>
      </c>
      <c r="C730" s="9" t="s">
        <v>22</v>
      </c>
      <c r="D730" s="9" t="s">
        <v>22</v>
      </c>
      <c r="E730" s="9" t="s">
        <v>22</v>
      </c>
      <c r="F730" s="8" t="s">
        <v>23</v>
      </c>
      <c r="G730" s="10" t="s">
        <v>1711</v>
      </c>
      <c r="H730" s="11" t="s">
        <v>22</v>
      </c>
      <c r="I730" s="11" t="s">
        <v>22</v>
      </c>
      <c r="J730" s="12" t="s">
        <v>22</v>
      </c>
      <c r="K730" s="13">
        <v>0</v>
      </c>
      <c r="L730" s="14" t="s">
        <v>22</v>
      </c>
      <c r="M730" s="14" t="s">
        <v>22</v>
      </c>
      <c r="N730" s="14" t="s">
        <v>22</v>
      </c>
      <c r="O730" s="14" t="s">
        <v>22</v>
      </c>
      <c r="P730" s="14" t="s">
        <v>22</v>
      </c>
      <c r="Q730" s="14" t="s">
        <v>22</v>
      </c>
      <c r="R730" s="14" t="s">
        <v>22</v>
      </c>
      <c r="S730" s="14" t="s">
        <v>22</v>
      </c>
    </row>
    <row r="731" spans="1:19">
      <c r="A731" s="8" t="s">
        <v>1712</v>
      </c>
      <c r="B731" s="8" t="s">
        <v>1713</v>
      </c>
      <c r="C731" s="9" t="s">
        <v>22</v>
      </c>
      <c r="D731" s="9" t="s">
        <v>22</v>
      </c>
      <c r="E731" s="9" t="s">
        <v>22</v>
      </c>
      <c r="F731" s="8" t="s">
        <v>743</v>
      </c>
      <c r="G731" s="10" t="s">
        <v>1714</v>
      </c>
      <c r="H731" s="11" t="s">
        <v>22</v>
      </c>
      <c r="I731" s="11" t="s">
        <v>22</v>
      </c>
      <c r="J731" s="12" t="s">
        <v>22</v>
      </c>
      <c r="K731" s="13" t="s">
        <v>1715</v>
      </c>
      <c r="L731" s="14" t="s">
        <v>22</v>
      </c>
      <c r="M731" s="14" t="s">
        <v>22</v>
      </c>
      <c r="N731" s="14" t="s">
        <v>22</v>
      </c>
      <c r="O731" s="14" t="s">
        <v>22</v>
      </c>
      <c r="P731" s="14" t="s">
        <v>22</v>
      </c>
      <c r="Q731" s="14" t="s">
        <v>22</v>
      </c>
      <c r="R731" s="14" t="s">
        <v>22</v>
      </c>
      <c r="S731" s="14" t="s">
        <v>22</v>
      </c>
    </row>
    <row r="732" spans="1:19">
      <c r="A732" s="8" t="s">
        <v>1716</v>
      </c>
      <c r="B732" s="8" t="s">
        <v>1717</v>
      </c>
      <c r="C732" s="9" t="s">
        <v>22</v>
      </c>
      <c r="D732" s="9" t="s">
        <v>22</v>
      </c>
      <c r="E732" s="9" t="s">
        <v>22</v>
      </c>
      <c r="F732" s="8" t="s">
        <v>23</v>
      </c>
      <c r="G732" s="10" t="s">
        <v>1718</v>
      </c>
      <c r="H732" s="11" t="s">
        <v>22</v>
      </c>
      <c r="I732" s="11" t="s">
        <v>22</v>
      </c>
      <c r="J732" s="12" t="s">
        <v>22</v>
      </c>
      <c r="K732" s="13">
        <v>0</v>
      </c>
      <c r="L732" s="14" t="s">
        <v>22</v>
      </c>
      <c r="M732" s="14" t="s">
        <v>22</v>
      </c>
      <c r="N732" s="14" t="s">
        <v>22</v>
      </c>
      <c r="O732" s="14" t="s">
        <v>22</v>
      </c>
      <c r="P732" s="14" t="s">
        <v>22</v>
      </c>
      <c r="Q732" s="14" t="s">
        <v>22</v>
      </c>
      <c r="R732" s="14" t="s">
        <v>22</v>
      </c>
      <c r="S732" s="14" t="s">
        <v>22</v>
      </c>
    </row>
    <row r="733" spans="1:19">
      <c r="A733" s="8" t="s">
        <v>1719</v>
      </c>
      <c r="B733" s="8" t="s">
        <v>1720</v>
      </c>
      <c r="C733" s="9">
        <v>0</v>
      </c>
      <c r="D733" s="9">
        <v>0</v>
      </c>
      <c r="E733" s="9">
        <v>0</v>
      </c>
      <c r="F733" s="8" t="s">
        <v>23</v>
      </c>
      <c r="G733" s="10" t="s">
        <v>1721</v>
      </c>
      <c r="H733" s="11" t="s">
        <v>776</v>
      </c>
      <c r="I733" s="11"/>
      <c r="J733" s="12">
        <v>0</v>
      </c>
      <c r="K733" s="14" t="s">
        <v>1721</v>
      </c>
      <c r="L733" s="14" t="s">
        <v>1502</v>
      </c>
      <c r="M733" s="14" t="s">
        <v>1721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</row>
    <row r="734" spans="1:19">
      <c r="A734" s="8" t="s">
        <v>1722</v>
      </c>
      <c r="B734" s="8" t="s">
        <v>1723</v>
      </c>
      <c r="C734" s="9">
        <v>0</v>
      </c>
      <c r="D734" s="9">
        <v>0</v>
      </c>
      <c r="E734" s="9">
        <v>0</v>
      </c>
      <c r="F734" s="8" t="s">
        <v>23</v>
      </c>
      <c r="G734" s="10">
        <v>0</v>
      </c>
      <c r="H734" s="11" t="s">
        <v>776</v>
      </c>
      <c r="I734" s="11"/>
      <c r="J734" s="12">
        <v>0</v>
      </c>
      <c r="K734" s="13" t="s">
        <v>1724</v>
      </c>
      <c r="L734" s="14" t="s">
        <v>1502</v>
      </c>
      <c r="M734" s="14" t="s">
        <v>1725</v>
      </c>
      <c r="N734" s="14">
        <v>0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</row>
    <row r="735" spans="1:19">
      <c r="A735" s="8" t="s">
        <v>1726</v>
      </c>
      <c r="B735" s="8" t="s">
        <v>1727</v>
      </c>
      <c r="C735" s="9">
        <v>0</v>
      </c>
      <c r="D735" s="9">
        <v>0</v>
      </c>
      <c r="E735" s="9">
        <v>0</v>
      </c>
      <c r="F735" s="8" t="s">
        <v>23</v>
      </c>
      <c r="G735" s="10" t="s">
        <v>1728</v>
      </c>
      <c r="H735" s="11" t="s">
        <v>776</v>
      </c>
      <c r="I735" s="11"/>
      <c r="J735" s="12">
        <v>0</v>
      </c>
      <c r="K735" s="13" t="s">
        <v>1729</v>
      </c>
      <c r="L735" s="14" t="s">
        <v>1502</v>
      </c>
      <c r="M735" s="14" t="s">
        <v>1730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</row>
    <row r="736" spans="1:19">
      <c r="A736" s="8" t="s">
        <v>1731</v>
      </c>
      <c r="B736" s="8" t="s">
        <v>1732</v>
      </c>
      <c r="C736" s="9" t="s">
        <v>22</v>
      </c>
      <c r="D736" s="9" t="s">
        <v>22</v>
      </c>
      <c r="E736" s="9" t="s">
        <v>22</v>
      </c>
      <c r="F736" s="8" t="s">
        <v>23</v>
      </c>
      <c r="G736" s="10" t="s">
        <v>1733</v>
      </c>
      <c r="H736" s="11" t="s">
        <v>22</v>
      </c>
      <c r="I736" s="11" t="s">
        <v>22</v>
      </c>
      <c r="J736" s="12" t="s">
        <v>22</v>
      </c>
      <c r="K736" s="13" t="s">
        <v>1733</v>
      </c>
      <c r="L736" s="14" t="s">
        <v>22</v>
      </c>
      <c r="M736" s="14" t="s">
        <v>22</v>
      </c>
      <c r="N736" s="14" t="s">
        <v>22</v>
      </c>
      <c r="O736" s="14" t="s">
        <v>22</v>
      </c>
      <c r="P736" s="14" t="s">
        <v>22</v>
      </c>
      <c r="Q736" s="14" t="s">
        <v>22</v>
      </c>
      <c r="R736" s="14" t="s">
        <v>22</v>
      </c>
      <c r="S736" s="14" t="s">
        <v>22</v>
      </c>
    </row>
    <row r="737" spans="1:19">
      <c r="A737" s="8" t="s">
        <v>1734</v>
      </c>
      <c r="B737" s="8" t="s">
        <v>1735</v>
      </c>
      <c r="C737" s="9" t="s">
        <v>22</v>
      </c>
      <c r="D737" s="9" t="s">
        <v>22</v>
      </c>
      <c r="E737" s="9" t="s">
        <v>22</v>
      </c>
      <c r="F737" s="8" t="s">
        <v>23</v>
      </c>
      <c r="G737" s="10" t="s">
        <v>1680</v>
      </c>
      <c r="H737" s="11" t="s">
        <v>22</v>
      </c>
      <c r="I737" s="11" t="s">
        <v>22</v>
      </c>
      <c r="J737" s="12" t="s">
        <v>22</v>
      </c>
      <c r="K737" s="13">
        <v>0</v>
      </c>
      <c r="L737" s="14" t="s">
        <v>22</v>
      </c>
      <c r="M737" s="14" t="s">
        <v>22</v>
      </c>
      <c r="N737" s="14" t="s">
        <v>22</v>
      </c>
      <c r="O737" s="14" t="s">
        <v>22</v>
      </c>
      <c r="P737" s="14" t="s">
        <v>22</v>
      </c>
      <c r="Q737" s="14" t="s">
        <v>22</v>
      </c>
      <c r="R737" s="14" t="s">
        <v>22</v>
      </c>
      <c r="S737" s="14" t="s">
        <v>22</v>
      </c>
    </row>
    <row r="738" spans="1:19">
      <c r="A738" s="8" t="s">
        <v>1736</v>
      </c>
      <c r="B738" s="8" t="s">
        <v>1737</v>
      </c>
      <c r="C738" s="9" t="s">
        <v>22</v>
      </c>
      <c r="D738" s="9" t="s">
        <v>22</v>
      </c>
      <c r="E738" s="9" t="s">
        <v>22</v>
      </c>
      <c r="F738" s="8" t="s">
        <v>23</v>
      </c>
      <c r="G738" s="10" t="s">
        <v>1738</v>
      </c>
      <c r="H738" s="11" t="s">
        <v>22</v>
      </c>
      <c r="I738" s="11" t="s">
        <v>22</v>
      </c>
      <c r="J738" s="12" t="s">
        <v>22</v>
      </c>
      <c r="K738" s="13">
        <v>0</v>
      </c>
      <c r="L738" s="14" t="s">
        <v>22</v>
      </c>
      <c r="M738" s="14" t="s">
        <v>22</v>
      </c>
      <c r="N738" s="14" t="s">
        <v>22</v>
      </c>
      <c r="O738" s="14" t="s">
        <v>22</v>
      </c>
      <c r="P738" s="14" t="s">
        <v>22</v>
      </c>
      <c r="Q738" s="14" t="s">
        <v>22</v>
      </c>
      <c r="R738" s="14" t="s">
        <v>22</v>
      </c>
      <c r="S738" s="14" t="s">
        <v>22</v>
      </c>
    </row>
    <row r="739" spans="1:19">
      <c r="A739" s="8" t="s">
        <v>1739</v>
      </c>
      <c r="B739" s="8" t="s">
        <v>1740</v>
      </c>
      <c r="C739" s="9" t="s">
        <v>22</v>
      </c>
      <c r="D739" s="9" t="s">
        <v>22</v>
      </c>
      <c r="E739" s="9" t="s">
        <v>22</v>
      </c>
      <c r="F739" s="8" t="s">
        <v>23</v>
      </c>
      <c r="G739" s="10" t="s">
        <v>1741</v>
      </c>
      <c r="H739" s="11" t="s">
        <v>22</v>
      </c>
      <c r="I739" s="11" t="s">
        <v>22</v>
      </c>
      <c r="J739" s="12" t="s">
        <v>22</v>
      </c>
      <c r="K739" s="13">
        <v>0</v>
      </c>
      <c r="L739" s="14" t="s">
        <v>22</v>
      </c>
      <c r="M739" s="14" t="s">
        <v>22</v>
      </c>
      <c r="N739" s="14" t="s">
        <v>22</v>
      </c>
      <c r="O739" s="14" t="s">
        <v>22</v>
      </c>
      <c r="P739" s="14" t="s">
        <v>22</v>
      </c>
      <c r="Q739" s="14" t="s">
        <v>22</v>
      </c>
      <c r="R739" s="14" t="s">
        <v>22</v>
      </c>
      <c r="S739" s="14" t="s">
        <v>22</v>
      </c>
    </row>
    <row r="740" spans="1:19">
      <c r="A740" s="8" t="s">
        <v>1742</v>
      </c>
      <c r="B740" s="8" t="s">
        <v>1743</v>
      </c>
      <c r="C740" s="9" t="s">
        <v>22</v>
      </c>
      <c r="D740" s="9" t="s">
        <v>22</v>
      </c>
      <c r="E740" s="9" t="s">
        <v>22</v>
      </c>
      <c r="F740" s="8" t="s">
        <v>23</v>
      </c>
      <c r="G740" s="10" t="s">
        <v>1744</v>
      </c>
      <c r="H740" s="11" t="s">
        <v>22</v>
      </c>
      <c r="I740" s="11" t="s">
        <v>22</v>
      </c>
      <c r="J740" s="12" t="s">
        <v>22</v>
      </c>
      <c r="K740" s="13">
        <v>0</v>
      </c>
      <c r="L740" s="14" t="s">
        <v>22</v>
      </c>
      <c r="M740" s="14" t="s">
        <v>22</v>
      </c>
      <c r="N740" s="14" t="s">
        <v>22</v>
      </c>
      <c r="O740" s="14" t="s">
        <v>22</v>
      </c>
      <c r="P740" s="14" t="s">
        <v>22</v>
      </c>
      <c r="Q740" s="14" t="s">
        <v>22</v>
      </c>
      <c r="R740" s="14" t="s">
        <v>22</v>
      </c>
      <c r="S740" s="14" t="s">
        <v>22</v>
      </c>
    </row>
    <row r="741" spans="1:19">
      <c r="A741" s="8" t="s">
        <v>1745</v>
      </c>
      <c r="B741" s="8" t="s">
        <v>1746</v>
      </c>
      <c r="C741" s="9" t="s">
        <v>22</v>
      </c>
      <c r="D741" s="9" t="s">
        <v>22</v>
      </c>
      <c r="E741" s="9" t="s">
        <v>22</v>
      </c>
      <c r="F741" s="8" t="s">
        <v>23</v>
      </c>
      <c r="G741" s="10" t="s">
        <v>1747</v>
      </c>
      <c r="H741" s="11" t="s">
        <v>22</v>
      </c>
      <c r="I741" s="11" t="s">
        <v>22</v>
      </c>
      <c r="J741" s="12" t="s">
        <v>22</v>
      </c>
      <c r="K741" s="13">
        <v>0</v>
      </c>
      <c r="L741" s="14" t="s">
        <v>22</v>
      </c>
      <c r="M741" s="14" t="s">
        <v>22</v>
      </c>
      <c r="N741" s="14" t="s">
        <v>22</v>
      </c>
      <c r="O741" s="14" t="s">
        <v>22</v>
      </c>
      <c r="P741" s="14" t="s">
        <v>22</v>
      </c>
      <c r="Q741" s="14" t="s">
        <v>22</v>
      </c>
      <c r="R741" s="14" t="s">
        <v>22</v>
      </c>
      <c r="S741" s="14" t="s">
        <v>22</v>
      </c>
    </row>
    <row r="742" spans="1:19">
      <c r="A742" s="8" t="s">
        <v>1748</v>
      </c>
      <c r="B742" s="8" t="s">
        <v>1749</v>
      </c>
      <c r="C742" s="9" t="s">
        <v>22</v>
      </c>
      <c r="D742" s="9" t="s">
        <v>22</v>
      </c>
      <c r="E742" s="9" t="s">
        <v>22</v>
      </c>
      <c r="F742" s="8" t="s">
        <v>23</v>
      </c>
      <c r="G742" s="10" t="s">
        <v>1750</v>
      </c>
      <c r="H742" s="11" t="s">
        <v>22</v>
      </c>
      <c r="I742" s="11" t="s">
        <v>22</v>
      </c>
      <c r="J742" s="12" t="s">
        <v>22</v>
      </c>
      <c r="K742" s="13">
        <v>0</v>
      </c>
      <c r="L742" s="14" t="s">
        <v>22</v>
      </c>
      <c r="M742" s="14" t="s">
        <v>22</v>
      </c>
      <c r="N742" s="14" t="s">
        <v>22</v>
      </c>
      <c r="O742" s="14" t="s">
        <v>22</v>
      </c>
      <c r="P742" s="14" t="s">
        <v>22</v>
      </c>
      <c r="Q742" s="14" t="s">
        <v>22</v>
      </c>
      <c r="R742" s="14" t="s">
        <v>22</v>
      </c>
      <c r="S742" s="14" t="s">
        <v>22</v>
      </c>
    </row>
    <row r="743" spans="1:19">
      <c r="A743" s="8" t="s">
        <v>1751</v>
      </c>
      <c r="B743" s="8" t="s">
        <v>1752</v>
      </c>
      <c r="C743" s="9" t="s">
        <v>22</v>
      </c>
      <c r="D743" s="9" t="s">
        <v>22</v>
      </c>
      <c r="E743" s="9" t="s">
        <v>22</v>
      </c>
      <c r="F743" s="8" t="s">
        <v>23</v>
      </c>
      <c r="G743" s="10" t="s">
        <v>1753</v>
      </c>
      <c r="H743" s="11" t="s">
        <v>22</v>
      </c>
      <c r="I743" s="11" t="s">
        <v>22</v>
      </c>
      <c r="J743" s="12" t="s">
        <v>22</v>
      </c>
      <c r="K743" s="13">
        <v>0</v>
      </c>
      <c r="L743" s="14" t="s">
        <v>22</v>
      </c>
      <c r="M743" s="14" t="s">
        <v>22</v>
      </c>
      <c r="N743" s="14" t="s">
        <v>22</v>
      </c>
      <c r="O743" s="14" t="s">
        <v>22</v>
      </c>
      <c r="P743" s="14" t="s">
        <v>22</v>
      </c>
      <c r="Q743" s="14" t="s">
        <v>22</v>
      </c>
      <c r="R743" s="14" t="s">
        <v>22</v>
      </c>
      <c r="S743" s="14" t="s">
        <v>22</v>
      </c>
    </row>
    <row r="744" spans="1:19">
      <c r="A744" s="8" t="s">
        <v>1754</v>
      </c>
      <c r="B744" s="8" t="s">
        <v>1755</v>
      </c>
      <c r="C744" s="9" t="s">
        <v>22</v>
      </c>
      <c r="D744" s="9" t="s">
        <v>22</v>
      </c>
      <c r="E744" s="9" t="s">
        <v>22</v>
      </c>
      <c r="F744" s="8" t="s">
        <v>23</v>
      </c>
      <c r="G744" s="10" t="s">
        <v>1756</v>
      </c>
      <c r="H744" s="11" t="s">
        <v>22</v>
      </c>
      <c r="I744" s="11" t="s">
        <v>22</v>
      </c>
      <c r="J744" s="12" t="s">
        <v>22</v>
      </c>
      <c r="K744" s="13">
        <v>0</v>
      </c>
      <c r="L744" s="14" t="s">
        <v>22</v>
      </c>
      <c r="M744" s="14" t="s">
        <v>22</v>
      </c>
      <c r="N744" s="14" t="s">
        <v>22</v>
      </c>
      <c r="O744" s="14" t="s">
        <v>22</v>
      </c>
      <c r="P744" s="14" t="s">
        <v>22</v>
      </c>
      <c r="Q744" s="14" t="s">
        <v>22</v>
      </c>
      <c r="R744" s="14" t="s">
        <v>22</v>
      </c>
      <c r="S744" s="14" t="s">
        <v>22</v>
      </c>
    </row>
    <row r="745" spans="1:19">
      <c r="A745" s="8" t="s">
        <v>1757</v>
      </c>
      <c r="B745" s="8" t="s">
        <v>1758</v>
      </c>
      <c r="C745" s="9" t="s">
        <v>22</v>
      </c>
      <c r="D745" s="9" t="s">
        <v>22</v>
      </c>
      <c r="E745" s="9" t="s">
        <v>22</v>
      </c>
      <c r="F745" s="8" t="s">
        <v>23</v>
      </c>
      <c r="G745" s="10" t="s">
        <v>1759</v>
      </c>
      <c r="H745" s="11" t="s">
        <v>22</v>
      </c>
      <c r="I745" s="11" t="s">
        <v>22</v>
      </c>
      <c r="J745" s="12" t="s">
        <v>22</v>
      </c>
      <c r="K745" s="13">
        <v>0</v>
      </c>
      <c r="L745" s="14" t="s">
        <v>22</v>
      </c>
      <c r="M745" s="14" t="s">
        <v>22</v>
      </c>
      <c r="N745" s="14" t="s">
        <v>22</v>
      </c>
      <c r="O745" s="14" t="s">
        <v>22</v>
      </c>
      <c r="P745" s="14" t="s">
        <v>22</v>
      </c>
      <c r="Q745" s="14" t="s">
        <v>22</v>
      </c>
      <c r="R745" s="14" t="s">
        <v>22</v>
      </c>
      <c r="S745" s="14" t="s">
        <v>22</v>
      </c>
    </row>
    <row r="746" spans="1:19">
      <c r="A746" s="8" t="s">
        <v>1760</v>
      </c>
      <c r="B746" s="8" t="s">
        <v>1761</v>
      </c>
      <c r="C746" s="9" t="s">
        <v>22</v>
      </c>
      <c r="D746" s="9" t="s">
        <v>22</v>
      </c>
      <c r="E746" s="9" t="s">
        <v>22</v>
      </c>
      <c r="F746" s="8" t="s">
        <v>743</v>
      </c>
      <c r="G746" s="10" t="s">
        <v>1762</v>
      </c>
      <c r="H746" s="11" t="s">
        <v>22</v>
      </c>
      <c r="I746" s="11" t="s">
        <v>22</v>
      </c>
      <c r="J746" s="12" t="s">
        <v>22</v>
      </c>
      <c r="K746" s="13">
        <v>0</v>
      </c>
      <c r="L746" s="14" t="s">
        <v>22</v>
      </c>
      <c r="M746" s="14" t="s">
        <v>22</v>
      </c>
      <c r="N746" s="14" t="s">
        <v>22</v>
      </c>
      <c r="O746" s="14" t="s">
        <v>22</v>
      </c>
      <c r="P746" s="14" t="s">
        <v>22</v>
      </c>
      <c r="Q746" s="14" t="s">
        <v>22</v>
      </c>
      <c r="R746" s="14" t="s">
        <v>22</v>
      </c>
      <c r="S746" s="14" t="s">
        <v>22</v>
      </c>
    </row>
    <row r="747" spans="1:19">
      <c r="A747" s="8" t="s">
        <v>1763</v>
      </c>
      <c r="B747" s="8" t="s">
        <v>1764</v>
      </c>
      <c r="C747" s="9" t="s">
        <v>22</v>
      </c>
      <c r="D747" s="9" t="s">
        <v>22</v>
      </c>
      <c r="E747" s="9" t="s">
        <v>22</v>
      </c>
      <c r="F747" s="8" t="s">
        <v>23</v>
      </c>
      <c r="G747" s="10">
        <v>104299</v>
      </c>
      <c r="H747" s="11" t="s">
        <v>22</v>
      </c>
      <c r="I747" s="11" t="s">
        <v>22</v>
      </c>
      <c r="J747" s="12" t="s">
        <v>22</v>
      </c>
      <c r="K747" s="13">
        <v>0</v>
      </c>
      <c r="L747" s="14" t="s">
        <v>22</v>
      </c>
      <c r="M747" s="14" t="s">
        <v>22</v>
      </c>
      <c r="N747" s="14" t="s">
        <v>22</v>
      </c>
      <c r="O747" s="14" t="s">
        <v>22</v>
      </c>
      <c r="P747" s="14" t="s">
        <v>22</v>
      </c>
      <c r="Q747" s="14" t="s">
        <v>22</v>
      </c>
      <c r="R747" s="14" t="s">
        <v>22</v>
      </c>
      <c r="S747" s="14" t="s">
        <v>22</v>
      </c>
    </row>
    <row r="748" spans="1:19">
      <c r="A748" s="8" t="s">
        <v>1765</v>
      </c>
      <c r="B748" s="8" t="s">
        <v>1766</v>
      </c>
      <c r="C748" s="9" t="s">
        <v>22</v>
      </c>
      <c r="D748" s="9" t="s">
        <v>22</v>
      </c>
      <c r="E748" s="9" t="s">
        <v>22</v>
      </c>
      <c r="F748" s="8" t="s">
        <v>23</v>
      </c>
      <c r="G748" s="10">
        <v>0</v>
      </c>
      <c r="H748" s="11" t="s">
        <v>22</v>
      </c>
      <c r="I748" s="11" t="s">
        <v>22</v>
      </c>
      <c r="J748" s="12" t="s">
        <v>22</v>
      </c>
      <c r="K748" s="13">
        <v>0</v>
      </c>
      <c r="L748" s="14" t="s">
        <v>22</v>
      </c>
      <c r="M748" s="14" t="s">
        <v>22</v>
      </c>
      <c r="N748" s="14" t="s">
        <v>22</v>
      </c>
      <c r="O748" s="14" t="s">
        <v>22</v>
      </c>
      <c r="P748" s="14" t="s">
        <v>22</v>
      </c>
      <c r="Q748" s="14" t="s">
        <v>22</v>
      </c>
      <c r="R748" s="14" t="s">
        <v>22</v>
      </c>
      <c r="S748" s="14" t="s">
        <v>22</v>
      </c>
    </row>
    <row r="749" spans="1:19">
      <c r="A749" s="8" t="s">
        <v>1767</v>
      </c>
      <c r="B749" s="8" t="s">
        <v>1768</v>
      </c>
      <c r="C749" s="9" t="s">
        <v>22</v>
      </c>
      <c r="D749" s="9" t="s">
        <v>22</v>
      </c>
      <c r="E749" s="9" t="s">
        <v>22</v>
      </c>
      <c r="F749" s="8" t="s">
        <v>23</v>
      </c>
      <c r="G749" s="10" t="s">
        <v>1769</v>
      </c>
      <c r="H749" s="11" t="s">
        <v>22</v>
      </c>
      <c r="I749" s="11" t="s">
        <v>22</v>
      </c>
      <c r="J749" s="12" t="s">
        <v>22</v>
      </c>
      <c r="K749" s="13" t="s">
        <v>1769</v>
      </c>
      <c r="L749" s="14" t="s">
        <v>22</v>
      </c>
      <c r="M749" s="14" t="s">
        <v>22</v>
      </c>
      <c r="N749" s="14" t="s">
        <v>22</v>
      </c>
      <c r="O749" s="14" t="s">
        <v>22</v>
      </c>
      <c r="P749" s="14" t="s">
        <v>22</v>
      </c>
      <c r="Q749" s="14" t="s">
        <v>22</v>
      </c>
      <c r="R749" s="14" t="s">
        <v>22</v>
      </c>
      <c r="S749" s="14" t="s">
        <v>22</v>
      </c>
    </row>
    <row r="750" spans="1:19" ht="25.5">
      <c r="A750" s="8" t="s">
        <v>1770</v>
      </c>
      <c r="B750" s="8" t="s">
        <v>1771</v>
      </c>
      <c r="C750" s="9" t="s">
        <v>22</v>
      </c>
      <c r="D750" s="9" t="s">
        <v>22</v>
      </c>
      <c r="E750" s="9" t="s">
        <v>22</v>
      </c>
      <c r="F750" s="8" t="s">
        <v>23</v>
      </c>
      <c r="G750" s="10" t="s">
        <v>1772</v>
      </c>
      <c r="H750" s="11" t="s">
        <v>22</v>
      </c>
      <c r="I750" s="11" t="s">
        <v>22</v>
      </c>
      <c r="J750" s="12" t="s">
        <v>22</v>
      </c>
      <c r="K750" s="13">
        <v>0</v>
      </c>
      <c r="L750" s="14" t="s">
        <v>22</v>
      </c>
      <c r="M750" s="14" t="s">
        <v>22</v>
      </c>
      <c r="N750" s="14" t="s">
        <v>22</v>
      </c>
      <c r="O750" s="14" t="s">
        <v>22</v>
      </c>
      <c r="P750" s="14" t="s">
        <v>22</v>
      </c>
      <c r="Q750" s="14" t="s">
        <v>22</v>
      </c>
      <c r="R750" s="14" t="s">
        <v>22</v>
      </c>
      <c r="S750" s="14" t="s">
        <v>22</v>
      </c>
    </row>
    <row r="751" spans="1:19">
      <c r="A751" s="8" t="s">
        <v>1773</v>
      </c>
      <c r="B751" s="8" t="s">
        <v>1774</v>
      </c>
      <c r="C751" s="9" t="s">
        <v>22</v>
      </c>
      <c r="D751" s="9" t="s">
        <v>22</v>
      </c>
      <c r="E751" s="9" t="s">
        <v>22</v>
      </c>
      <c r="F751" s="8" t="s">
        <v>23</v>
      </c>
      <c r="G751" s="10" t="s">
        <v>1775</v>
      </c>
      <c r="H751" s="11" t="s">
        <v>22</v>
      </c>
      <c r="I751" s="11" t="s">
        <v>22</v>
      </c>
      <c r="J751" s="12" t="s">
        <v>22</v>
      </c>
      <c r="K751" s="13">
        <v>0</v>
      </c>
      <c r="L751" s="14" t="s">
        <v>22</v>
      </c>
      <c r="M751" s="14" t="s">
        <v>22</v>
      </c>
      <c r="N751" s="14" t="s">
        <v>22</v>
      </c>
      <c r="O751" s="14" t="s">
        <v>22</v>
      </c>
      <c r="P751" s="14" t="s">
        <v>22</v>
      </c>
      <c r="Q751" s="14" t="s">
        <v>22</v>
      </c>
      <c r="R751" s="14" t="s">
        <v>22</v>
      </c>
      <c r="S751" s="14" t="s">
        <v>22</v>
      </c>
    </row>
    <row r="752" spans="1:19">
      <c r="A752" s="8" t="s">
        <v>1776</v>
      </c>
      <c r="B752" s="8" t="s">
        <v>1674</v>
      </c>
      <c r="C752" s="9" t="s">
        <v>22</v>
      </c>
      <c r="D752" s="9" t="s">
        <v>22</v>
      </c>
      <c r="E752" s="9" t="s">
        <v>22</v>
      </c>
      <c r="F752" s="8" t="s">
        <v>23</v>
      </c>
      <c r="G752" s="10" t="s">
        <v>1777</v>
      </c>
      <c r="H752" s="11" t="s">
        <v>22</v>
      </c>
      <c r="I752" s="11" t="s">
        <v>22</v>
      </c>
      <c r="J752" s="12" t="s">
        <v>22</v>
      </c>
      <c r="K752" s="13">
        <v>0</v>
      </c>
      <c r="L752" s="14" t="s">
        <v>22</v>
      </c>
      <c r="M752" s="14" t="s">
        <v>22</v>
      </c>
      <c r="N752" s="14" t="s">
        <v>22</v>
      </c>
      <c r="O752" s="14" t="s">
        <v>22</v>
      </c>
      <c r="P752" s="14" t="s">
        <v>22</v>
      </c>
      <c r="Q752" s="14" t="s">
        <v>22</v>
      </c>
      <c r="R752" s="14" t="s">
        <v>22</v>
      </c>
      <c r="S752" s="14" t="s">
        <v>22</v>
      </c>
    </row>
    <row r="753" spans="1:19">
      <c r="A753" s="8" t="s">
        <v>1778</v>
      </c>
      <c r="B753" s="8" t="s">
        <v>1779</v>
      </c>
      <c r="C753" s="9" t="s">
        <v>22</v>
      </c>
      <c r="D753" s="9" t="s">
        <v>22</v>
      </c>
      <c r="E753" s="9" t="s">
        <v>22</v>
      </c>
      <c r="F753" s="8" t="s">
        <v>23</v>
      </c>
      <c r="G753" s="10" t="s">
        <v>1780</v>
      </c>
      <c r="H753" s="11" t="s">
        <v>22</v>
      </c>
      <c r="I753" s="11" t="s">
        <v>22</v>
      </c>
      <c r="J753" s="12" t="s">
        <v>22</v>
      </c>
      <c r="K753" s="13">
        <v>0</v>
      </c>
      <c r="L753" s="14" t="s">
        <v>22</v>
      </c>
      <c r="M753" s="14" t="s">
        <v>22</v>
      </c>
      <c r="N753" s="14" t="s">
        <v>22</v>
      </c>
      <c r="O753" s="14" t="s">
        <v>22</v>
      </c>
      <c r="P753" s="14" t="s">
        <v>22</v>
      </c>
      <c r="Q753" s="14" t="s">
        <v>22</v>
      </c>
      <c r="R753" s="14" t="s">
        <v>22</v>
      </c>
      <c r="S753" s="14" t="s">
        <v>22</v>
      </c>
    </row>
    <row r="754" spans="1:19" ht="25.5">
      <c r="A754" s="8" t="s">
        <v>1781</v>
      </c>
      <c r="B754" s="8" t="s">
        <v>1782</v>
      </c>
      <c r="C754" s="9">
        <v>0</v>
      </c>
      <c r="D754" s="9">
        <v>0</v>
      </c>
      <c r="E754" s="9">
        <v>0</v>
      </c>
      <c r="F754" s="8" t="s">
        <v>743</v>
      </c>
      <c r="G754" s="10" t="s">
        <v>1783</v>
      </c>
      <c r="H754" s="11" t="s">
        <v>1784</v>
      </c>
      <c r="I754" s="11"/>
      <c r="J754" s="12">
        <v>0</v>
      </c>
      <c r="K754" s="13" t="s">
        <v>1783</v>
      </c>
      <c r="L754" s="14" t="s">
        <v>1264</v>
      </c>
      <c r="M754" s="14" t="s">
        <v>1783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v>0</v>
      </c>
    </row>
    <row r="755" spans="1:19" ht="25.5">
      <c r="A755" s="8" t="s">
        <v>1785</v>
      </c>
      <c r="B755" s="8" t="s">
        <v>1786</v>
      </c>
      <c r="C755" s="9" t="s">
        <v>22</v>
      </c>
      <c r="D755" s="9" t="s">
        <v>22</v>
      </c>
      <c r="E755" s="9" t="s">
        <v>22</v>
      </c>
      <c r="F755" s="8" t="s">
        <v>23</v>
      </c>
      <c r="G755" s="10" t="s">
        <v>1787</v>
      </c>
      <c r="H755" s="11" t="s">
        <v>22</v>
      </c>
      <c r="I755" s="11" t="s">
        <v>22</v>
      </c>
      <c r="J755" s="12" t="s">
        <v>22</v>
      </c>
      <c r="K755" s="13">
        <v>0</v>
      </c>
      <c r="L755" s="14" t="s">
        <v>22</v>
      </c>
      <c r="M755" s="14" t="s">
        <v>22</v>
      </c>
      <c r="N755" s="14" t="s">
        <v>22</v>
      </c>
      <c r="O755" s="14" t="s">
        <v>22</v>
      </c>
      <c r="P755" s="14" t="s">
        <v>22</v>
      </c>
      <c r="Q755" s="14" t="s">
        <v>22</v>
      </c>
      <c r="R755" s="14" t="s">
        <v>22</v>
      </c>
      <c r="S755" s="14" t="s">
        <v>22</v>
      </c>
    </row>
    <row r="756" spans="1:19" ht="25.5">
      <c r="A756" s="8" t="s">
        <v>1788</v>
      </c>
      <c r="B756" s="8" t="s">
        <v>1789</v>
      </c>
      <c r="C756" s="9" t="s">
        <v>22</v>
      </c>
      <c r="D756" s="9" t="s">
        <v>22</v>
      </c>
      <c r="E756" s="9" t="s">
        <v>22</v>
      </c>
      <c r="F756" s="8" t="s">
        <v>23</v>
      </c>
      <c r="G756" s="10" t="s">
        <v>1790</v>
      </c>
      <c r="H756" s="11" t="s">
        <v>22</v>
      </c>
      <c r="I756" s="11" t="s">
        <v>22</v>
      </c>
      <c r="J756" s="12" t="s">
        <v>22</v>
      </c>
      <c r="K756" s="13" t="s">
        <v>1791</v>
      </c>
      <c r="L756" s="14" t="s">
        <v>22</v>
      </c>
      <c r="M756" s="14" t="s">
        <v>22</v>
      </c>
      <c r="N756" s="14" t="s">
        <v>22</v>
      </c>
      <c r="O756" s="14" t="s">
        <v>22</v>
      </c>
      <c r="P756" s="14" t="s">
        <v>22</v>
      </c>
      <c r="Q756" s="14" t="s">
        <v>22</v>
      </c>
      <c r="R756" s="14" t="s">
        <v>22</v>
      </c>
      <c r="S756" s="14" t="s">
        <v>22</v>
      </c>
    </row>
    <row r="757" spans="1:19" ht="25.5">
      <c r="A757" s="8" t="s">
        <v>1792</v>
      </c>
      <c r="B757" s="8" t="s">
        <v>1793</v>
      </c>
      <c r="C757" s="9" t="s">
        <v>22</v>
      </c>
      <c r="D757" s="9" t="s">
        <v>22</v>
      </c>
      <c r="E757" s="9" t="s">
        <v>22</v>
      </c>
      <c r="F757" s="8" t="s">
        <v>23</v>
      </c>
      <c r="G757" s="10" t="s">
        <v>1794</v>
      </c>
      <c r="H757" s="11" t="s">
        <v>22</v>
      </c>
      <c r="I757" s="11" t="s">
        <v>22</v>
      </c>
      <c r="J757" s="12" t="s">
        <v>22</v>
      </c>
      <c r="K757" s="13" t="s">
        <v>1791</v>
      </c>
      <c r="L757" s="14" t="s">
        <v>22</v>
      </c>
      <c r="M757" s="14" t="s">
        <v>22</v>
      </c>
      <c r="N757" s="14" t="s">
        <v>22</v>
      </c>
      <c r="O757" s="14" t="s">
        <v>22</v>
      </c>
      <c r="P757" s="14" t="s">
        <v>22</v>
      </c>
      <c r="Q757" s="14" t="s">
        <v>22</v>
      </c>
      <c r="R757" s="14" t="s">
        <v>22</v>
      </c>
      <c r="S757" s="14" t="s">
        <v>22</v>
      </c>
    </row>
    <row r="758" spans="1:19" ht="25.5">
      <c r="A758" s="8" t="s">
        <v>1795</v>
      </c>
      <c r="B758" s="8" t="s">
        <v>1796</v>
      </c>
      <c r="C758" s="9" t="s">
        <v>22</v>
      </c>
      <c r="D758" s="9" t="s">
        <v>22</v>
      </c>
      <c r="E758" s="9" t="s">
        <v>22</v>
      </c>
      <c r="F758" s="8" t="s">
        <v>23</v>
      </c>
      <c r="G758" s="10">
        <v>0</v>
      </c>
      <c r="H758" s="11" t="s">
        <v>22</v>
      </c>
      <c r="I758" s="11" t="s">
        <v>22</v>
      </c>
      <c r="J758" s="12" t="s">
        <v>22</v>
      </c>
      <c r="K758" s="13">
        <v>0</v>
      </c>
      <c r="L758" s="14" t="s">
        <v>22</v>
      </c>
      <c r="M758" s="14" t="s">
        <v>22</v>
      </c>
      <c r="N758" s="14" t="s">
        <v>22</v>
      </c>
      <c r="O758" s="14" t="s">
        <v>22</v>
      </c>
      <c r="P758" s="14" t="s">
        <v>22</v>
      </c>
      <c r="Q758" s="14" t="s">
        <v>22</v>
      </c>
      <c r="R758" s="14" t="s">
        <v>22</v>
      </c>
      <c r="S758" s="14" t="s">
        <v>22</v>
      </c>
    </row>
    <row r="759" spans="1:19">
      <c r="A759" s="8" t="s">
        <v>1797</v>
      </c>
      <c r="B759" s="8" t="s">
        <v>1798</v>
      </c>
      <c r="C759" s="9" t="s">
        <v>22</v>
      </c>
      <c r="D759" s="9" t="s">
        <v>22</v>
      </c>
      <c r="E759" s="9" t="s">
        <v>22</v>
      </c>
      <c r="F759" s="8" t="s">
        <v>23</v>
      </c>
      <c r="G759" s="10">
        <v>0</v>
      </c>
      <c r="H759" s="11" t="s">
        <v>22</v>
      </c>
      <c r="I759" s="11" t="s">
        <v>22</v>
      </c>
      <c r="J759" s="12" t="s">
        <v>22</v>
      </c>
      <c r="K759" s="13">
        <v>0</v>
      </c>
      <c r="L759" s="14" t="s">
        <v>22</v>
      </c>
      <c r="M759" s="14" t="s">
        <v>22</v>
      </c>
      <c r="N759" s="14" t="s">
        <v>22</v>
      </c>
      <c r="O759" s="14" t="s">
        <v>22</v>
      </c>
      <c r="P759" s="14" t="s">
        <v>22</v>
      </c>
      <c r="Q759" s="14" t="s">
        <v>22</v>
      </c>
      <c r="R759" s="14" t="s">
        <v>22</v>
      </c>
      <c r="S759" s="14" t="s">
        <v>22</v>
      </c>
    </row>
    <row r="760" spans="1:19" ht="25.5">
      <c r="A760" s="8" t="s">
        <v>1799</v>
      </c>
      <c r="B760" s="8" t="s">
        <v>1800</v>
      </c>
      <c r="C760" s="9" t="s">
        <v>22</v>
      </c>
      <c r="D760" s="9" t="s">
        <v>22</v>
      </c>
      <c r="E760" s="9" t="s">
        <v>22</v>
      </c>
      <c r="F760" s="8" t="s">
        <v>23</v>
      </c>
      <c r="G760" s="10">
        <v>0</v>
      </c>
      <c r="H760" s="11" t="s">
        <v>22</v>
      </c>
      <c r="I760" s="11" t="s">
        <v>22</v>
      </c>
      <c r="J760" s="12" t="s">
        <v>22</v>
      </c>
      <c r="K760" s="13">
        <v>0</v>
      </c>
      <c r="L760" s="14" t="s">
        <v>22</v>
      </c>
      <c r="M760" s="14" t="s">
        <v>22</v>
      </c>
      <c r="N760" s="14" t="s">
        <v>22</v>
      </c>
      <c r="O760" s="14" t="s">
        <v>22</v>
      </c>
      <c r="P760" s="14" t="s">
        <v>22</v>
      </c>
      <c r="Q760" s="14" t="s">
        <v>22</v>
      </c>
      <c r="R760" s="14" t="s">
        <v>22</v>
      </c>
      <c r="S760" s="14" t="s">
        <v>22</v>
      </c>
    </row>
    <row r="761" spans="1:19" ht="25.5">
      <c r="A761" s="8" t="s">
        <v>1801</v>
      </c>
      <c r="B761" s="8" t="s">
        <v>1802</v>
      </c>
      <c r="C761" s="9" t="s">
        <v>22</v>
      </c>
      <c r="D761" s="9" t="s">
        <v>22</v>
      </c>
      <c r="E761" s="9" t="s">
        <v>22</v>
      </c>
      <c r="F761" s="8" t="s">
        <v>23</v>
      </c>
      <c r="G761" s="10">
        <v>0</v>
      </c>
      <c r="H761" s="11" t="s">
        <v>22</v>
      </c>
      <c r="I761" s="11" t="s">
        <v>22</v>
      </c>
      <c r="J761" s="12" t="s">
        <v>22</v>
      </c>
      <c r="K761" s="13">
        <v>0</v>
      </c>
      <c r="L761" s="14" t="s">
        <v>22</v>
      </c>
      <c r="M761" s="14" t="s">
        <v>22</v>
      </c>
      <c r="N761" s="14" t="s">
        <v>22</v>
      </c>
      <c r="O761" s="14" t="s">
        <v>22</v>
      </c>
      <c r="P761" s="14" t="s">
        <v>22</v>
      </c>
      <c r="Q761" s="14" t="s">
        <v>22</v>
      </c>
      <c r="R761" s="14" t="s">
        <v>22</v>
      </c>
      <c r="S761" s="14" t="s">
        <v>22</v>
      </c>
    </row>
    <row r="762" spans="1:19">
      <c r="A762" s="8" t="s">
        <v>1803</v>
      </c>
      <c r="B762" s="8" t="s">
        <v>1804</v>
      </c>
      <c r="C762" s="9" t="s">
        <v>22</v>
      </c>
      <c r="D762" s="9" t="s">
        <v>22</v>
      </c>
      <c r="E762" s="9" t="s">
        <v>22</v>
      </c>
      <c r="F762" s="8" t="s">
        <v>23</v>
      </c>
      <c r="G762" s="10" t="s">
        <v>1805</v>
      </c>
      <c r="H762" s="11" t="s">
        <v>22</v>
      </c>
      <c r="I762" s="11" t="s">
        <v>22</v>
      </c>
      <c r="J762" s="12" t="s">
        <v>22</v>
      </c>
      <c r="K762" s="13">
        <v>0</v>
      </c>
      <c r="L762" s="14" t="s">
        <v>22</v>
      </c>
      <c r="M762" s="14" t="s">
        <v>22</v>
      </c>
      <c r="N762" s="14" t="s">
        <v>22</v>
      </c>
      <c r="O762" s="14" t="s">
        <v>22</v>
      </c>
      <c r="P762" s="14" t="s">
        <v>22</v>
      </c>
      <c r="Q762" s="14" t="s">
        <v>22</v>
      </c>
      <c r="R762" s="14" t="s">
        <v>22</v>
      </c>
      <c r="S762" s="14" t="s">
        <v>22</v>
      </c>
    </row>
    <row r="763" spans="1:19">
      <c r="A763" s="8" t="s">
        <v>1806</v>
      </c>
      <c r="B763" s="8" t="s">
        <v>1807</v>
      </c>
      <c r="C763" s="9" t="s">
        <v>22</v>
      </c>
      <c r="D763" s="9" t="s">
        <v>22</v>
      </c>
      <c r="E763" s="9" t="s">
        <v>22</v>
      </c>
      <c r="F763" s="8" t="s">
        <v>23</v>
      </c>
      <c r="G763" s="10" t="s">
        <v>1808</v>
      </c>
      <c r="H763" s="11" t="s">
        <v>22</v>
      </c>
      <c r="I763" s="11" t="s">
        <v>22</v>
      </c>
      <c r="J763" s="12" t="s">
        <v>22</v>
      </c>
      <c r="K763" s="13">
        <v>0</v>
      </c>
      <c r="L763" s="14" t="s">
        <v>22</v>
      </c>
      <c r="M763" s="14" t="s">
        <v>22</v>
      </c>
      <c r="N763" s="14" t="s">
        <v>22</v>
      </c>
      <c r="O763" s="14" t="s">
        <v>22</v>
      </c>
      <c r="P763" s="14" t="s">
        <v>22</v>
      </c>
      <c r="Q763" s="14" t="s">
        <v>22</v>
      </c>
      <c r="R763" s="14" t="s">
        <v>22</v>
      </c>
      <c r="S763" s="14" t="s">
        <v>22</v>
      </c>
    </row>
    <row r="764" spans="1:19">
      <c r="A764" s="8" t="s">
        <v>1809</v>
      </c>
      <c r="B764" s="8" t="s">
        <v>1810</v>
      </c>
      <c r="C764" s="9" t="s">
        <v>22</v>
      </c>
      <c r="D764" s="9" t="s">
        <v>22</v>
      </c>
      <c r="E764" s="9" t="s">
        <v>22</v>
      </c>
      <c r="F764" s="8" t="s">
        <v>23</v>
      </c>
      <c r="G764" s="10" t="s">
        <v>1811</v>
      </c>
      <c r="H764" s="11" t="s">
        <v>22</v>
      </c>
      <c r="I764" s="11" t="s">
        <v>22</v>
      </c>
      <c r="J764" s="12" t="s">
        <v>22</v>
      </c>
      <c r="K764" s="13">
        <v>0</v>
      </c>
      <c r="L764" s="14" t="s">
        <v>22</v>
      </c>
      <c r="M764" s="14" t="s">
        <v>22</v>
      </c>
      <c r="N764" s="14" t="s">
        <v>22</v>
      </c>
      <c r="O764" s="14" t="s">
        <v>22</v>
      </c>
      <c r="P764" s="14" t="s">
        <v>22</v>
      </c>
      <c r="Q764" s="14" t="s">
        <v>22</v>
      </c>
      <c r="R764" s="14" t="s">
        <v>22</v>
      </c>
      <c r="S764" s="14" t="s">
        <v>22</v>
      </c>
    </row>
    <row r="765" spans="1:19" ht="25.5">
      <c r="A765" s="8" t="s">
        <v>1812</v>
      </c>
      <c r="B765" s="8" t="s">
        <v>1813</v>
      </c>
      <c r="C765" s="9" t="s">
        <v>22</v>
      </c>
      <c r="D765" s="9" t="s">
        <v>22</v>
      </c>
      <c r="E765" s="9" t="s">
        <v>22</v>
      </c>
      <c r="F765" s="8" t="s">
        <v>23</v>
      </c>
      <c r="G765" s="10" t="s">
        <v>1814</v>
      </c>
      <c r="H765" s="11" t="s">
        <v>22</v>
      </c>
      <c r="I765" s="11" t="s">
        <v>22</v>
      </c>
      <c r="J765" s="12" t="s">
        <v>22</v>
      </c>
      <c r="K765" s="13">
        <v>0</v>
      </c>
      <c r="L765" s="14" t="s">
        <v>22</v>
      </c>
      <c r="M765" s="14" t="s">
        <v>22</v>
      </c>
      <c r="N765" s="14" t="s">
        <v>22</v>
      </c>
      <c r="O765" s="14" t="s">
        <v>22</v>
      </c>
      <c r="P765" s="14" t="s">
        <v>22</v>
      </c>
      <c r="Q765" s="14" t="s">
        <v>22</v>
      </c>
      <c r="R765" s="14" t="s">
        <v>22</v>
      </c>
      <c r="S765" s="14" t="s">
        <v>22</v>
      </c>
    </row>
    <row r="766" spans="1:19">
      <c r="A766" s="8" t="s">
        <v>1815</v>
      </c>
      <c r="B766" s="8" t="s">
        <v>1816</v>
      </c>
      <c r="C766" s="9" t="s">
        <v>22</v>
      </c>
      <c r="D766" s="9" t="s">
        <v>22</v>
      </c>
      <c r="E766" s="9" t="s">
        <v>22</v>
      </c>
      <c r="F766" s="8" t="s">
        <v>23</v>
      </c>
      <c r="G766" s="10" t="s">
        <v>1817</v>
      </c>
      <c r="H766" s="11" t="s">
        <v>22</v>
      </c>
      <c r="I766" s="11" t="s">
        <v>22</v>
      </c>
      <c r="J766" s="12" t="s">
        <v>22</v>
      </c>
      <c r="K766" s="13">
        <v>0</v>
      </c>
      <c r="L766" s="14" t="s">
        <v>22</v>
      </c>
      <c r="M766" s="14" t="s">
        <v>22</v>
      </c>
      <c r="N766" s="14" t="s">
        <v>22</v>
      </c>
      <c r="O766" s="14" t="s">
        <v>22</v>
      </c>
      <c r="P766" s="14" t="s">
        <v>22</v>
      </c>
      <c r="Q766" s="14" t="s">
        <v>22</v>
      </c>
      <c r="R766" s="14" t="s">
        <v>22</v>
      </c>
      <c r="S766" s="14" t="s">
        <v>22</v>
      </c>
    </row>
    <row r="767" spans="1:19" ht="25.5">
      <c r="A767" s="8" t="s">
        <v>1818</v>
      </c>
      <c r="B767" s="8" t="s">
        <v>1819</v>
      </c>
      <c r="C767" s="9" t="s">
        <v>22</v>
      </c>
      <c r="D767" s="9" t="s">
        <v>22</v>
      </c>
      <c r="E767" s="9" t="s">
        <v>22</v>
      </c>
      <c r="F767" s="8" t="s">
        <v>23</v>
      </c>
      <c r="G767" s="10">
        <v>0</v>
      </c>
      <c r="H767" s="11" t="s">
        <v>22</v>
      </c>
      <c r="I767" s="11" t="s">
        <v>22</v>
      </c>
      <c r="J767" s="12" t="s">
        <v>22</v>
      </c>
      <c r="K767" s="13">
        <v>0</v>
      </c>
      <c r="L767" s="14" t="s">
        <v>22</v>
      </c>
      <c r="M767" s="14" t="s">
        <v>22</v>
      </c>
      <c r="N767" s="14" t="s">
        <v>22</v>
      </c>
      <c r="O767" s="14" t="s">
        <v>22</v>
      </c>
      <c r="P767" s="14" t="s">
        <v>22</v>
      </c>
      <c r="Q767" s="14" t="s">
        <v>22</v>
      </c>
      <c r="R767" s="14" t="s">
        <v>22</v>
      </c>
      <c r="S767" s="14" t="s">
        <v>22</v>
      </c>
    </row>
    <row r="768" spans="1:19">
      <c r="A768" s="8" t="s">
        <v>1820</v>
      </c>
      <c r="B768" s="8" t="s">
        <v>1821</v>
      </c>
      <c r="C768" s="9" t="s">
        <v>22</v>
      </c>
      <c r="D768" s="9" t="s">
        <v>22</v>
      </c>
      <c r="E768" s="9" t="s">
        <v>22</v>
      </c>
      <c r="F768" s="8" t="s">
        <v>23</v>
      </c>
      <c r="G768" s="10">
        <v>9724</v>
      </c>
      <c r="H768" s="11" t="s">
        <v>22</v>
      </c>
      <c r="I768" s="11" t="s">
        <v>22</v>
      </c>
      <c r="J768" s="12" t="s">
        <v>22</v>
      </c>
      <c r="K768" s="13">
        <v>0</v>
      </c>
      <c r="L768" s="14" t="s">
        <v>22</v>
      </c>
      <c r="M768" s="14" t="s">
        <v>22</v>
      </c>
      <c r="N768" s="14" t="s">
        <v>22</v>
      </c>
      <c r="O768" s="14" t="s">
        <v>22</v>
      </c>
      <c r="P768" s="14" t="s">
        <v>22</v>
      </c>
      <c r="Q768" s="14" t="s">
        <v>22</v>
      </c>
      <c r="R768" s="14" t="s">
        <v>22</v>
      </c>
      <c r="S768" s="14" t="s">
        <v>22</v>
      </c>
    </row>
    <row r="769" spans="1:19">
      <c r="A769" s="8" t="s">
        <v>1822</v>
      </c>
      <c r="B769" s="8" t="s">
        <v>1823</v>
      </c>
      <c r="C769" s="9" t="s">
        <v>22</v>
      </c>
      <c r="D769" s="9" t="s">
        <v>22</v>
      </c>
      <c r="E769" s="9" t="s">
        <v>22</v>
      </c>
      <c r="F769" s="8" t="s">
        <v>23</v>
      </c>
      <c r="G769" s="10">
        <v>7245</v>
      </c>
      <c r="H769" s="11" t="s">
        <v>22</v>
      </c>
      <c r="I769" s="11" t="s">
        <v>22</v>
      </c>
      <c r="J769" s="12" t="s">
        <v>22</v>
      </c>
      <c r="K769" s="13">
        <v>0</v>
      </c>
      <c r="L769" s="14" t="s">
        <v>22</v>
      </c>
      <c r="M769" s="14" t="s">
        <v>22</v>
      </c>
      <c r="N769" s="14" t="s">
        <v>22</v>
      </c>
      <c r="O769" s="14" t="s">
        <v>22</v>
      </c>
      <c r="P769" s="14" t="s">
        <v>22</v>
      </c>
      <c r="Q769" s="14" t="s">
        <v>22</v>
      </c>
      <c r="R769" s="14" t="s">
        <v>22</v>
      </c>
      <c r="S769" s="14" t="s">
        <v>22</v>
      </c>
    </row>
    <row r="770" spans="1:19">
      <c r="A770" s="8" t="s">
        <v>1824</v>
      </c>
      <c r="B770" s="8" t="s">
        <v>1825</v>
      </c>
      <c r="C770" s="9" t="s">
        <v>22</v>
      </c>
      <c r="D770" s="9" t="s">
        <v>22</v>
      </c>
      <c r="E770" s="9" t="s">
        <v>22</v>
      </c>
      <c r="F770" s="8" t="s">
        <v>23</v>
      </c>
      <c r="G770" s="10">
        <v>7284</v>
      </c>
      <c r="H770" s="11" t="s">
        <v>22</v>
      </c>
      <c r="I770" s="11" t="s">
        <v>22</v>
      </c>
      <c r="J770" s="12" t="s">
        <v>22</v>
      </c>
      <c r="K770" s="13">
        <v>0</v>
      </c>
      <c r="L770" s="14" t="s">
        <v>22</v>
      </c>
      <c r="M770" s="14" t="s">
        <v>22</v>
      </c>
      <c r="N770" s="14" t="s">
        <v>22</v>
      </c>
      <c r="O770" s="14" t="s">
        <v>22</v>
      </c>
      <c r="P770" s="14" t="s">
        <v>22</v>
      </c>
      <c r="Q770" s="14" t="s">
        <v>22</v>
      </c>
      <c r="R770" s="14" t="s">
        <v>22</v>
      </c>
      <c r="S770" s="14" t="s">
        <v>22</v>
      </c>
    </row>
    <row r="771" spans="1:19">
      <c r="A771" s="8" t="s">
        <v>1826</v>
      </c>
      <c r="B771" s="8" t="s">
        <v>1827</v>
      </c>
      <c r="C771" s="9" t="s">
        <v>22</v>
      </c>
      <c r="D771" s="9" t="s">
        <v>22</v>
      </c>
      <c r="E771" s="9" t="s">
        <v>22</v>
      </c>
      <c r="F771" s="8" t="s">
        <v>23</v>
      </c>
      <c r="G771" s="10" t="s">
        <v>1828</v>
      </c>
      <c r="H771" s="11" t="s">
        <v>22</v>
      </c>
      <c r="I771" s="11" t="s">
        <v>22</v>
      </c>
      <c r="J771" s="12" t="s">
        <v>22</v>
      </c>
      <c r="K771" s="13">
        <v>8029</v>
      </c>
      <c r="L771" s="14" t="s">
        <v>22</v>
      </c>
      <c r="M771" s="14" t="s">
        <v>22</v>
      </c>
      <c r="N771" s="14" t="s">
        <v>22</v>
      </c>
      <c r="O771" s="14" t="s">
        <v>22</v>
      </c>
      <c r="P771" s="14" t="s">
        <v>22</v>
      </c>
      <c r="Q771" s="14" t="s">
        <v>22</v>
      </c>
      <c r="R771" s="14" t="s">
        <v>22</v>
      </c>
      <c r="S771" s="14" t="s">
        <v>22</v>
      </c>
    </row>
    <row r="772" spans="1:19">
      <c r="A772" s="8" t="s">
        <v>1829</v>
      </c>
      <c r="B772" s="8" t="s">
        <v>1830</v>
      </c>
      <c r="C772" s="9" t="s">
        <v>22</v>
      </c>
      <c r="D772" s="9" t="s">
        <v>22</v>
      </c>
      <c r="E772" s="9" t="s">
        <v>22</v>
      </c>
      <c r="F772" s="8" t="s">
        <v>23</v>
      </c>
      <c r="G772" s="10" t="s">
        <v>1831</v>
      </c>
      <c r="H772" s="11" t="s">
        <v>22</v>
      </c>
      <c r="I772" s="11" t="s">
        <v>22</v>
      </c>
      <c r="J772" s="12" t="s">
        <v>22</v>
      </c>
      <c r="K772" s="13">
        <v>0</v>
      </c>
      <c r="L772" s="14" t="s">
        <v>22</v>
      </c>
      <c r="M772" s="14" t="s">
        <v>22</v>
      </c>
      <c r="N772" s="14" t="s">
        <v>22</v>
      </c>
      <c r="O772" s="14" t="s">
        <v>22</v>
      </c>
      <c r="P772" s="14" t="s">
        <v>22</v>
      </c>
      <c r="Q772" s="14" t="s">
        <v>22</v>
      </c>
      <c r="R772" s="14" t="s">
        <v>22</v>
      </c>
      <c r="S772" s="14" t="s">
        <v>22</v>
      </c>
    </row>
    <row r="773" spans="1:19">
      <c r="A773" s="8" t="s">
        <v>1832</v>
      </c>
      <c r="B773" s="8" t="s">
        <v>1833</v>
      </c>
      <c r="C773" s="9" t="s">
        <v>22</v>
      </c>
      <c r="D773" s="9" t="s">
        <v>22</v>
      </c>
      <c r="E773" s="9" t="s">
        <v>22</v>
      </c>
      <c r="F773" s="8" t="s">
        <v>23</v>
      </c>
      <c r="G773" s="10" t="s">
        <v>1834</v>
      </c>
      <c r="H773" s="11" t="s">
        <v>22</v>
      </c>
      <c r="I773" s="11" t="s">
        <v>22</v>
      </c>
      <c r="J773" s="12" t="s">
        <v>22</v>
      </c>
      <c r="K773" s="13">
        <v>0</v>
      </c>
      <c r="L773" s="14" t="s">
        <v>22</v>
      </c>
      <c r="M773" s="14" t="s">
        <v>22</v>
      </c>
      <c r="N773" s="14" t="s">
        <v>22</v>
      </c>
      <c r="O773" s="14" t="s">
        <v>22</v>
      </c>
      <c r="P773" s="14" t="s">
        <v>22</v>
      </c>
      <c r="Q773" s="14" t="s">
        <v>22</v>
      </c>
      <c r="R773" s="14" t="s">
        <v>22</v>
      </c>
      <c r="S773" s="14" t="s">
        <v>22</v>
      </c>
    </row>
    <row r="774" spans="1:19">
      <c r="A774" s="8" t="s">
        <v>1835</v>
      </c>
      <c r="B774" s="8" t="s">
        <v>1836</v>
      </c>
      <c r="C774" s="9" t="s">
        <v>22</v>
      </c>
      <c r="D774" s="9" t="s">
        <v>22</v>
      </c>
      <c r="E774" s="9" t="s">
        <v>22</v>
      </c>
      <c r="F774" s="8" t="s">
        <v>23</v>
      </c>
      <c r="G774" s="10" t="s">
        <v>1837</v>
      </c>
      <c r="H774" s="11" t="s">
        <v>22</v>
      </c>
      <c r="I774" s="11" t="s">
        <v>22</v>
      </c>
      <c r="J774" s="12" t="s">
        <v>22</v>
      </c>
      <c r="K774" s="13">
        <v>395311002</v>
      </c>
      <c r="L774" s="14" t="s">
        <v>22</v>
      </c>
      <c r="M774" s="14" t="s">
        <v>22</v>
      </c>
      <c r="N774" s="14" t="s">
        <v>22</v>
      </c>
      <c r="O774" s="14" t="s">
        <v>22</v>
      </c>
      <c r="P774" s="14" t="s">
        <v>22</v>
      </c>
      <c r="Q774" s="14" t="s">
        <v>22</v>
      </c>
      <c r="R774" s="14" t="s">
        <v>22</v>
      </c>
      <c r="S774" s="14" t="s">
        <v>22</v>
      </c>
    </row>
    <row r="775" spans="1:19">
      <c r="A775" s="8" t="s">
        <v>1838</v>
      </c>
      <c r="B775" s="8" t="s">
        <v>1839</v>
      </c>
      <c r="C775" s="9" t="s">
        <v>22</v>
      </c>
      <c r="D775" s="9" t="s">
        <v>22</v>
      </c>
      <c r="E775" s="9" t="s">
        <v>22</v>
      </c>
      <c r="F775" s="8" t="s">
        <v>23</v>
      </c>
      <c r="G775" s="10">
        <v>0</v>
      </c>
      <c r="H775" s="11" t="s">
        <v>22</v>
      </c>
      <c r="I775" s="11" t="s">
        <v>22</v>
      </c>
      <c r="J775" s="12" t="s">
        <v>22</v>
      </c>
      <c r="K775" s="13">
        <v>0</v>
      </c>
      <c r="L775" s="14" t="s">
        <v>22</v>
      </c>
      <c r="M775" s="14" t="s">
        <v>22</v>
      </c>
      <c r="N775" s="14" t="s">
        <v>22</v>
      </c>
      <c r="O775" s="14" t="s">
        <v>22</v>
      </c>
      <c r="P775" s="14" t="s">
        <v>22</v>
      </c>
      <c r="Q775" s="14" t="s">
        <v>22</v>
      </c>
      <c r="R775" s="14" t="s">
        <v>22</v>
      </c>
      <c r="S775" s="14" t="s">
        <v>22</v>
      </c>
    </row>
    <row r="776" spans="1:19">
      <c r="A776" s="8" t="s">
        <v>1840</v>
      </c>
      <c r="B776" s="8" t="s">
        <v>1841</v>
      </c>
      <c r="C776" s="9" t="s">
        <v>22</v>
      </c>
      <c r="D776" s="9" t="s">
        <v>22</v>
      </c>
      <c r="E776" s="9" t="s">
        <v>22</v>
      </c>
      <c r="F776" s="8" t="s">
        <v>23</v>
      </c>
      <c r="G776" s="10" t="s">
        <v>1842</v>
      </c>
      <c r="H776" s="11" t="s">
        <v>22</v>
      </c>
      <c r="I776" s="11" t="s">
        <v>22</v>
      </c>
      <c r="J776" s="12" t="s">
        <v>22</v>
      </c>
      <c r="K776" s="13">
        <v>0</v>
      </c>
      <c r="L776" s="14" t="s">
        <v>22</v>
      </c>
      <c r="M776" s="14" t="s">
        <v>22</v>
      </c>
      <c r="N776" s="14" t="s">
        <v>22</v>
      </c>
      <c r="O776" s="14" t="s">
        <v>22</v>
      </c>
      <c r="P776" s="14" t="s">
        <v>22</v>
      </c>
      <c r="Q776" s="14" t="s">
        <v>22</v>
      </c>
      <c r="R776" s="14" t="s">
        <v>22</v>
      </c>
      <c r="S776" s="14" t="s">
        <v>22</v>
      </c>
    </row>
    <row r="777" spans="1:19">
      <c r="A777" s="8" t="s">
        <v>1843</v>
      </c>
      <c r="B777" s="8" t="s">
        <v>1844</v>
      </c>
      <c r="C777" s="9" t="s">
        <v>22</v>
      </c>
      <c r="D777" s="9" t="s">
        <v>22</v>
      </c>
      <c r="E777" s="9" t="s">
        <v>22</v>
      </c>
      <c r="F777" s="8" t="s">
        <v>23</v>
      </c>
      <c r="G777" s="10" t="s">
        <v>1845</v>
      </c>
      <c r="H777" s="11" t="s">
        <v>22</v>
      </c>
      <c r="I777" s="11" t="s">
        <v>22</v>
      </c>
      <c r="J777" s="12" t="s">
        <v>22</v>
      </c>
      <c r="K777" s="13">
        <v>0</v>
      </c>
      <c r="L777" s="14" t="s">
        <v>22</v>
      </c>
      <c r="M777" s="14" t="s">
        <v>22</v>
      </c>
      <c r="N777" s="14" t="s">
        <v>22</v>
      </c>
      <c r="O777" s="14" t="s">
        <v>22</v>
      </c>
      <c r="P777" s="14" t="s">
        <v>22</v>
      </c>
      <c r="Q777" s="14" t="s">
        <v>22</v>
      </c>
      <c r="R777" s="14" t="s">
        <v>22</v>
      </c>
      <c r="S777" s="14" t="s">
        <v>22</v>
      </c>
    </row>
    <row r="778" spans="1:19">
      <c r="A778" s="8" t="s">
        <v>1846</v>
      </c>
      <c r="B778" s="8" t="s">
        <v>1847</v>
      </c>
      <c r="C778" s="9" t="s">
        <v>22</v>
      </c>
      <c r="D778" s="9" t="s">
        <v>22</v>
      </c>
      <c r="E778" s="9" t="s">
        <v>22</v>
      </c>
      <c r="F778" s="8" t="s">
        <v>23</v>
      </c>
      <c r="G778" s="10" t="s">
        <v>1848</v>
      </c>
      <c r="H778" s="11" t="s">
        <v>22</v>
      </c>
      <c r="I778" s="11" t="s">
        <v>22</v>
      </c>
      <c r="J778" s="12" t="s">
        <v>22</v>
      </c>
      <c r="K778" s="13">
        <v>0</v>
      </c>
      <c r="L778" s="14" t="s">
        <v>22</v>
      </c>
      <c r="M778" s="14" t="s">
        <v>22</v>
      </c>
      <c r="N778" s="14" t="s">
        <v>22</v>
      </c>
      <c r="O778" s="14" t="s">
        <v>22</v>
      </c>
      <c r="P778" s="14" t="s">
        <v>22</v>
      </c>
      <c r="Q778" s="14" t="s">
        <v>22</v>
      </c>
      <c r="R778" s="14" t="s">
        <v>22</v>
      </c>
      <c r="S778" s="14" t="s">
        <v>22</v>
      </c>
    </row>
    <row r="779" spans="1:19">
      <c r="A779" s="8" t="s">
        <v>1849</v>
      </c>
      <c r="B779" s="8" t="s">
        <v>1850</v>
      </c>
      <c r="C779" s="9" t="s">
        <v>22</v>
      </c>
      <c r="D779" s="9" t="s">
        <v>22</v>
      </c>
      <c r="E779" s="9" t="s">
        <v>22</v>
      </c>
      <c r="F779" s="8" t="s">
        <v>23</v>
      </c>
      <c r="G779" s="10">
        <v>3201365</v>
      </c>
      <c r="H779" s="11" t="s">
        <v>22</v>
      </c>
      <c r="I779" s="11" t="s">
        <v>22</v>
      </c>
      <c r="J779" s="12" t="s">
        <v>22</v>
      </c>
      <c r="K779" s="13">
        <v>0</v>
      </c>
      <c r="L779" s="14" t="s">
        <v>22</v>
      </c>
      <c r="M779" s="14" t="s">
        <v>22</v>
      </c>
      <c r="N779" s="14" t="s">
        <v>22</v>
      </c>
      <c r="O779" s="14" t="s">
        <v>22</v>
      </c>
      <c r="P779" s="14" t="s">
        <v>22</v>
      </c>
      <c r="Q779" s="14" t="s">
        <v>22</v>
      </c>
      <c r="R779" s="14" t="s">
        <v>22</v>
      </c>
      <c r="S779" s="14" t="s">
        <v>22</v>
      </c>
    </row>
    <row r="780" spans="1:19">
      <c r="A780" s="8" t="s">
        <v>1851</v>
      </c>
      <c r="B780" s="8" t="s">
        <v>1852</v>
      </c>
      <c r="C780" s="9" t="s">
        <v>22</v>
      </c>
      <c r="D780" s="9" t="s">
        <v>22</v>
      </c>
      <c r="E780" s="9" t="s">
        <v>22</v>
      </c>
      <c r="F780" s="8" t="s">
        <v>23</v>
      </c>
      <c r="G780" s="10" t="s">
        <v>1853</v>
      </c>
      <c r="H780" s="11" t="s">
        <v>22</v>
      </c>
      <c r="I780" s="11" t="s">
        <v>22</v>
      </c>
      <c r="J780" s="12" t="s">
        <v>22</v>
      </c>
      <c r="K780" s="13">
        <v>0</v>
      </c>
      <c r="L780" s="14" t="s">
        <v>22</v>
      </c>
      <c r="M780" s="14" t="s">
        <v>22</v>
      </c>
      <c r="N780" s="14" t="s">
        <v>22</v>
      </c>
      <c r="O780" s="14" t="s">
        <v>22</v>
      </c>
      <c r="P780" s="14" t="s">
        <v>22</v>
      </c>
      <c r="Q780" s="14" t="s">
        <v>22</v>
      </c>
      <c r="R780" s="14" t="s">
        <v>22</v>
      </c>
      <c r="S780" s="14" t="s">
        <v>22</v>
      </c>
    </row>
    <row r="781" spans="1:19">
      <c r="A781" s="8" t="s">
        <v>1854</v>
      </c>
      <c r="B781" s="8" t="s">
        <v>1855</v>
      </c>
      <c r="C781" s="9">
        <v>0</v>
      </c>
      <c r="D781" s="9">
        <v>0</v>
      </c>
      <c r="E781" s="9">
        <v>0</v>
      </c>
      <c r="F781" s="8" t="s">
        <v>23</v>
      </c>
      <c r="G781" s="10" t="s">
        <v>1856</v>
      </c>
      <c r="H781" s="11" t="s">
        <v>776</v>
      </c>
      <c r="I781" s="11"/>
      <c r="J781" s="12" t="s">
        <v>1509</v>
      </c>
      <c r="K781" s="13" t="s">
        <v>1856</v>
      </c>
      <c r="L781" s="14" t="s">
        <v>1502</v>
      </c>
      <c r="M781" s="14" t="s">
        <v>1857</v>
      </c>
      <c r="N781" s="14">
        <v>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</row>
    <row r="782" spans="1:19">
      <c r="A782" s="8" t="s">
        <v>1858</v>
      </c>
      <c r="B782" s="8" t="s">
        <v>1859</v>
      </c>
      <c r="C782" s="9" t="s">
        <v>22</v>
      </c>
      <c r="D782" s="9" t="s">
        <v>22</v>
      </c>
      <c r="E782" s="9" t="s">
        <v>22</v>
      </c>
      <c r="F782" s="8" t="s">
        <v>23</v>
      </c>
      <c r="G782" s="10" t="s">
        <v>1860</v>
      </c>
      <c r="H782" s="11" t="s">
        <v>22</v>
      </c>
      <c r="I782" s="11" t="s">
        <v>22</v>
      </c>
      <c r="J782" s="12" t="s">
        <v>22</v>
      </c>
      <c r="K782" s="13" t="s">
        <v>1861</v>
      </c>
      <c r="L782" s="14" t="s">
        <v>22</v>
      </c>
      <c r="M782" s="14" t="s">
        <v>22</v>
      </c>
      <c r="N782" s="14" t="s">
        <v>22</v>
      </c>
      <c r="O782" s="14" t="s">
        <v>22</v>
      </c>
      <c r="P782" s="14" t="s">
        <v>22</v>
      </c>
      <c r="Q782" s="14" t="s">
        <v>22</v>
      </c>
      <c r="R782" s="14" t="s">
        <v>22</v>
      </c>
      <c r="S782" s="14" t="s">
        <v>22</v>
      </c>
    </row>
    <row r="783" spans="1:19">
      <c r="A783" s="8" t="s">
        <v>1862</v>
      </c>
      <c r="B783" s="8" t="s">
        <v>1863</v>
      </c>
      <c r="C783" s="9" t="s">
        <v>22</v>
      </c>
      <c r="D783" s="9" t="s">
        <v>22</v>
      </c>
      <c r="E783" s="9" t="s">
        <v>22</v>
      </c>
      <c r="F783" s="8" t="s">
        <v>23</v>
      </c>
      <c r="G783" s="10" t="s">
        <v>1864</v>
      </c>
      <c r="H783" s="11" t="s">
        <v>22</v>
      </c>
      <c r="I783" s="11" t="s">
        <v>22</v>
      </c>
      <c r="J783" s="12" t="s">
        <v>22</v>
      </c>
      <c r="K783" s="13">
        <v>0</v>
      </c>
      <c r="L783" s="14" t="s">
        <v>22</v>
      </c>
      <c r="M783" s="14" t="s">
        <v>22</v>
      </c>
      <c r="N783" s="14" t="s">
        <v>22</v>
      </c>
      <c r="O783" s="14" t="s">
        <v>22</v>
      </c>
      <c r="P783" s="14" t="s">
        <v>22</v>
      </c>
      <c r="Q783" s="14" t="s">
        <v>22</v>
      </c>
      <c r="R783" s="14" t="s">
        <v>22</v>
      </c>
      <c r="S783" s="14" t="s">
        <v>22</v>
      </c>
    </row>
    <row r="784" spans="1:19" ht="25.5">
      <c r="A784" s="8" t="s">
        <v>1865</v>
      </c>
      <c r="B784" s="8" t="s">
        <v>1866</v>
      </c>
      <c r="C784" s="9" t="s">
        <v>22</v>
      </c>
      <c r="D784" s="9" t="s">
        <v>22</v>
      </c>
      <c r="E784" s="9" t="s">
        <v>22</v>
      </c>
      <c r="F784" s="8" t="s">
        <v>23</v>
      </c>
      <c r="G784" s="10">
        <v>0</v>
      </c>
      <c r="H784" s="11" t="s">
        <v>22</v>
      </c>
      <c r="I784" s="11" t="s">
        <v>22</v>
      </c>
      <c r="J784" s="12" t="s">
        <v>22</v>
      </c>
      <c r="K784" s="13">
        <v>0</v>
      </c>
      <c r="L784" s="14" t="s">
        <v>22</v>
      </c>
      <c r="M784" s="14" t="s">
        <v>22</v>
      </c>
      <c r="N784" s="14" t="s">
        <v>22</v>
      </c>
      <c r="O784" s="14" t="s">
        <v>22</v>
      </c>
      <c r="P784" s="14" t="s">
        <v>22</v>
      </c>
      <c r="Q784" s="14" t="s">
        <v>22</v>
      </c>
      <c r="R784" s="14" t="s">
        <v>22</v>
      </c>
      <c r="S784" s="14" t="s">
        <v>22</v>
      </c>
    </row>
    <row r="785" spans="1:19">
      <c r="A785" s="8" t="s">
        <v>1867</v>
      </c>
      <c r="B785" s="8" t="s">
        <v>1868</v>
      </c>
      <c r="C785" s="9" t="s">
        <v>22</v>
      </c>
      <c r="D785" s="9" t="s">
        <v>22</v>
      </c>
      <c r="E785" s="9" t="s">
        <v>22</v>
      </c>
      <c r="F785" s="8" t="s">
        <v>23</v>
      </c>
      <c r="G785" s="10" t="s">
        <v>1869</v>
      </c>
      <c r="H785" s="11" t="s">
        <v>22</v>
      </c>
      <c r="I785" s="11" t="s">
        <v>22</v>
      </c>
      <c r="J785" s="12" t="s">
        <v>22</v>
      </c>
      <c r="K785" s="13">
        <v>0</v>
      </c>
      <c r="L785" s="14" t="s">
        <v>22</v>
      </c>
      <c r="M785" s="14" t="s">
        <v>22</v>
      </c>
      <c r="N785" s="14" t="s">
        <v>22</v>
      </c>
      <c r="O785" s="14" t="s">
        <v>22</v>
      </c>
      <c r="P785" s="14" t="s">
        <v>22</v>
      </c>
      <c r="Q785" s="14" t="s">
        <v>22</v>
      </c>
      <c r="R785" s="14" t="s">
        <v>22</v>
      </c>
      <c r="S785" s="14" t="s">
        <v>22</v>
      </c>
    </row>
    <row r="786" spans="1:19">
      <c r="A786" s="8" t="s">
        <v>1870</v>
      </c>
      <c r="B786" s="8" t="s">
        <v>1871</v>
      </c>
      <c r="C786" s="9" t="s">
        <v>22</v>
      </c>
      <c r="D786" s="9" t="s">
        <v>22</v>
      </c>
      <c r="E786" s="9" t="s">
        <v>22</v>
      </c>
      <c r="F786" s="8" t="s">
        <v>23</v>
      </c>
      <c r="G786" s="10" t="s">
        <v>1872</v>
      </c>
      <c r="H786" s="11" t="s">
        <v>22</v>
      </c>
      <c r="I786" s="11" t="s">
        <v>22</v>
      </c>
      <c r="J786" s="12" t="s">
        <v>22</v>
      </c>
      <c r="K786" s="13">
        <v>0</v>
      </c>
      <c r="L786" s="14" t="s">
        <v>22</v>
      </c>
      <c r="M786" s="14" t="s">
        <v>22</v>
      </c>
      <c r="N786" s="14" t="s">
        <v>22</v>
      </c>
      <c r="O786" s="14" t="s">
        <v>22</v>
      </c>
      <c r="P786" s="14" t="s">
        <v>22</v>
      </c>
      <c r="Q786" s="14" t="s">
        <v>22</v>
      </c>
      <c r="R786" s="14" t="s">
        <v>22</v>
      </c>
      <c r="S786" s="14" t="s">
        <v>22</v>
      </c>
    </row>
    <row r="787" spans="1:19">
      <c r="A787" s="8" t="s">
        <v>1873</v>
      </c>
      <c r="B787" s="8" t="s">
        <v>1874</v>
      </c>
      <c r="C787" s="9">
        <v>0</v>
      </c>
      <c r="D787" s="9">
        <v>0</v>
      </c>
      <c r="E787" s="9">
        <v>0</v>
      </c>
      <c r="F787" s="8" t="s">
        <v>23</v>
      </c>
      <c r="G787" s="10" t="s">
        <v>1875</v>
      </c>
      <c r="H787" s="11" t="s">
        <v>776</v>
      </c>
      <c r="I787" s="11"/>
      <c r="J787" s="12" t="s">
        <v>1876</v>
      </c>
      <c r="K787" s="14" t="s">
        <v>1877</v>
      </c>
      <c r="L787" s="14" t="s">
        <v>1350</v>
      </c>
      <c r="M787" s="14" t="s">
        <v>1878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</row>
    <row r="788" spans="1:19">
      <c r="A788" s="8" t="s">
        <v>1879</v>
      </c>
      <c r="B788" s="8" t="s">
        <v>1880</v>
      </c>
      <c r="C788" s="9" t="s">
        <v>22</v>
      </c>
      <c r="D788" s="9" t="s">
        <v>22</v>
      </c>
      <c r="E788" s="9" t="s">
        <v>22</v>
      </c>
      <c r="F788" s="8" t="s">
        <v>23</v>
      </c>
      <c r="G788" s="10" t="s">
        <v>1881</v>
      </c>
      <c r="H788" s="11" t="s">
        <v>22</v>
      </c>
      <c r="I788" s="11" t="s">
        <v>22</v>
      </c>
      <c r="J788" s="12" t="s">
        <v>1509</v>
      </c>
      <c r="K788" s="13" t="s">
        <v>1882</v>
      </c>
      <c r="L788" s="14" t="s">
        <v>1502</v>
      </c>
      <c r="M788" s="14" t="s">
        <v>22</v>
      </c>
      <c r="N788" s="14" t="s">
        <v>22</v>
      </c>
      <c r="O788" s="14" t="s">
        <v>22</v>
      </c>
      <c r="P788" s="14" t="s">
        <v>22</v>
      </c>
      <c r="Q788" s="14" t="s">
        <v>22</v>
      </c>
      <c r="R788" s="14" t="s">
        <v>22</v>
      </c>
      <c r="S788" s="14" t="s">
        <v>22</v>
      </c>
    </row>
    <row r="789" spans="1:19">
      <c r="A789" s="8" t="s">
        <v>1883</v>
      </c>
      <c r="B789" s="8" t="s">
        <v>1884</v>
      </c>
      <c r="C789" s="9" t="s">
        <v>22</v>
      </c>
      <c r="D789" s="9" t="s">
        <v>22</v>
      </c>
      <c r="E789" s="9" t="s">
        <v>22</v>
      </c>
      <c r="F789" s="8" t="s">
        <v>23</v>
      </c>
      <c r="G789" s="10" t="s">
        <v>1885</v>
      </c>
      <c r="H789" s="11" t="s">
        <v>22</v>
      </c>
      <c r="I789" s="11" t="s">
        <v>22</v>
      </c>
      <c r="J789" s="12" t="s">
        <v>22</v>
      </c>
      <c r="K789" s="13">
        <v>0</v>
      </c>
      <c r="L789" s="14" t="s">
        <v>1886</v>
      </c>
      <c r="M789" s="14" t="s">
        <v>1887</v>
      </c>
      <c r="N789" s="14" t="s">
        <v>22</v>
      </c>
      <c r="O789" s="14" t="s">
        <v>22</v>
      </c>
      <c r="P789" s="14" t="s">
        <v>22</v>
      </c>
      <c r="Q789" s="14" t="s">
        <v>22</v>
      </c>
      <c r="R789" s="14" t="s">
        <v>22</v>
      </c>
      <c r="S789" s="14" t="s">
        <v>22</v>
      </c>
    </row>
    <row r="790" spans="1:19">
      <c r="A790" s="8" t="s">
        <v>1888</v>
      </c>
      <c r="B790" s="8" t="s">
        <v>1889</v>
      </c>
      <c r="C790" s="9" t="s">
        <v>22</v>
      </c>
      <c r="D790" s="9" t="s">
        <v>22</v>
      </c>
      <c r="E790" s="9" t="s">
        <v>22</v>
      </c>
      <c r="F790" s="8" t="s">
        <v>23</v>
      </c>
      <c r="G790" s="10" t="s">
        <v>1890</v>
      </c>
      <c r="H790" s="11" t="s">
        <v>22</v>
      </c>
      <c r="I790" s="11" t="s">
        <v>22</v>
      </c>
      <c r="J790" s="12" t="s">
        <v>22</v>
      </c>
      <c r="K790" s="13">
        <v>0</v>
      </c>
      <c r="L790" s="14" t="s">
        <v>22</v>
      </c>
      <c r="M790" s="14" t="s">
        <v>22</v>
      </c>
      <c r="N790" s="14" t="s">
        <v>22</v>
      </c>
      <c r="O790" s="14" t="s">
        <v>22</v>
      </c>
      <c r="P790" s="14" t="s">
        <v>22</v>
      </c>
      <c r="Q790" s="14" t="s">
        <v>22</v>
      </c>
      <c r="R790" s="14" t="s">
        <v>22</v>
      </c>
      <c r="S790" s="14" t="s">
        <v>22</v>
      </c>
    </row>
    <row r="791" spans="1:19">
      <c r="A791" s="8" t="s">
        <v>1891</v>
      </c>
      <c r="B791" s="8" t="s">
        <v>1892</v>
      </c>
      <c r="C791" s="9" t="s">
        <v>22</v>
      </c>
      <c r="D791" s="9" t="s">
        <v>22</v>
      </c>
      <c r="E791" s="9" t="s">
        <v>22</v>
      </c>
      <c r="F791" s="8" t="s">
        <v>23</v>
      </c>
      <c r="G791" s="10" t="s">
        <v>1893</v>
      </c>
      <c r="H791" s="11" t="s">
        <v>22</v>
      </c>
      <c r="I791" s="11" t="s">
        <v>22</v>
      </c>
      <c r="J791" s="12" t="s">
        <v>22</v>
      </c>
      <c r="K791" s="13">
        <v>0</v>
      </c>
      <c r="L791" s="14" t="s">
        <v>22</v>
      </c>
      <c r="M791" s="14" t="s">
        <v>22</v>
      </c>
      <c r="N791" s="14" t="s">
        <v>22</v>
      </c>
      <c r="O791" s="14" t="s">
        <v>22</v>
      </c>
      <c r="P791" s="14" t="s">
        <v>22</v>
      </c>
      <c r="Q791" s="14" t="s">
        <v>22</v>
      </c>
      <c r="R791" s="14" t="s">
        <v>22</v>
      </c>
      <c r="S791" s="14" t="s">
        <v>22</v>
      </c>
    </row>
    <row r="792" spans="1:19">
      <c r="A792" s="8" t="s">
        <v>1894</v>
      </c>
      <c r="B792" s="8" t="s">
        <v>1895</v>
      </c>
      <c r="C792" s="9">
        <v>0</v>
      </c>
      <c r="D792" s="9">
        <v>0</v>
      </c>
      <c r="E792" s="9">
        <v>0</v>
      </c>
      <c r="F792" s="8" t="s">
        <v>23</v>
      </c>
      <c r="G792" s="10" t="s">
        <v>1896</v>
      </c>
      <c r="H792" s="11" t="s">
        <v>776</v>
      </c>
      <c r="I792" s="11"/>
      <c r="J792" s="12" t="s">
        <v>1897</v>
      </c>
      <c r="K792" s="14" t="s">
        <v>1896</v>
      </c>
      <c r="L792" s="14" t="s">
        <v>1350</v>
      </c>
      <c r="M792" s="14" t="s">
        <v>1896</v>
      </c>
      <c r="N792" s="14" t="s">
        <v>1898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</row>
    <row r="793" spans="1:19">
      <c r="A793" s="8" t="s">
        <v>1899</v>
      </c>
      <c r="B793" s="8" t="s">
        <v>1900</v>
      </c>
      <c r="C793" s="9" t="s">
        <v>22</v>
      </c>
      <c r="D793" s="9" t="s">
        <v>22</v>
      </c>
      <c r="E793" s="9" t="s">
        <v>22</v>
      </c>
      <c r="F793" s="8" t="s">
        <v>23</v>
      </c>
      <c r="G793" s="10" t="s">
        <v>1901</v>
      </c>
      <c r="H793" s="11" t="s">
        <v>22</v>
      </c>
      <c r="I793" s="11" t="s">
        <v>22</v>
      </c>
      <c r="J793" s="12" t="s">
        <v>22</v>
      </c>
      <c r="K793" s="13">
        <v>0</v>
      </c>
      <c r="L793" s="14" t="s">
        <v>22</v>
      </c>
      <c r="M793" s="14" t="s">
        <v>22</v>
      </c>
      <c r="N793" s="14" t="s">
        <v>22</v>
      </c>
      <c r="O793" s="14" t="s">
        <v>22</v>
      </c>
      <c r="P793" s="14" t="s">
        <v>22</v>
      </c>
      <c r="Q793" s="14" t="s">
        <v>22</v>
      </c>
      <c r="R793" s="14" t="s">
        <v>22</v>
      </c>
      <c r="S793" s="14" t="s">
        <v>22</v>
      </c>
    </row>
    <row r="794" spans="1:19">
      <c r="A794" s="8" t="s">
        <v>1902</v>
      </c>
      <c r="B794" s="8" t="s">
        <v>1903</v>
      </c>
      <c r="C794" s="9" t="s">
        <v>22</v>
      </c>
      <c r="D794" s="9" t="s">
        <v>22</v>
      </c>
      <c r="E794" s="9" t="s">
        <v>22</v>
      </c>
      <c r="F794" s="8" t="s">
        <v>23</v>
      </c>
      <c r="G794" s="10" t="s">
        <v>1904</v>
      </c>
      <c r="H794" s="11" t="s">
        <v>22</v>
      </c>
      <c r="I794" s="11" t="s">
        <v>22</v>
      </c>
      <c r="J794" s="12" t="s">
        <v>22</v>
      </c>
      <c r="K794" s="13">
        <v>0</v>
      </c>
      <c r="L794" s="14" t="s">
        <v>22</v>
      </c>
      <c r="M794" s="14" t="s">
        <v>22</v>
      </c>
      <c r="N794" s="14" t="s">
        <v>22</v>
      </c>
      <c r="O794" s="14" t="s">
        <v>22</v>
      </c>
      <c r="P794" s="14" t="s">
        <v>22</v>
      </c>
      <c r="Q794" s="14" t="s">
        <v>22</v>
      </c>
      <c r="R794" s="14" t="s">
        <v>22</v>
      </c>
      <c r="S794" s="14" t="s">
        <v>22</v>
      </c>
    </row>
    <row r="795" spans="1:19">
      <c r="A795" s="8" t="s">
        <v>1905</v>
      </c>
      <c r="B795" s="8" t="s">
        <v>1906</v>
      </c>
      <c r="C795" s="9" t="s">
        <v>22</v>
      </c>
      <c r="D795" s="9" t="s">
        <v>22</v>
      </c>
      <c r="E795" s="9" t="s">
        <v>22</v>
      </c>
      <c r="F795" s="8" t="s">
        <v>23</v>
      </c>
      <c r="G795" s="10" t="s">
        <v>1907</v>
      </c>
      <c r="H795" s="11" t="s">
        <v>22</v>
      </c>
      <c r="I795" s="11" t="s">
        <v>22</v>
      </c>
      <c r="J795" s="12" t="s">
        <v>22</v>
      </c>
      <c r="K795" s="13">
        <v>0</v>
      </c>
      <c r="L795" s="14" t="s">
        <v>22</v>
      </c>
      <c r="M795" s="14" t="s">
        <v>22</v>
      </c>
      <c r="N795" s="14" t="s">
        <v>22</v>
      </c>
      <c r="O795" s="14" t="s">
        <v>22</v>
      </c>
      <c r="P795" s="14" t="s">
        <v>22</v>
      </c>
      <c r="Q795" s="14" t="s">
        <v>22</v>
      </c>
      <c r="R795" s="14" t="s">
        <v>22</v>
      </c>
      <c r="S795" s="14" t="s">
        <v>22</v>
      </c>
    </row>
    <row r="796" spans="1:19">
      <c r="A796" s="8" t="s">
        <v>1908</v>
      </c>
      <c r="B796" s="8" t="s">
        <v>1909</v>
      </c>
      <c r="C796" s="9" t="s">
        <v>22</v>
      </c>
      <c r="D796" s="9" t="s">
        <v>22</v>
      </c>
      <c r="E796" s="9" t="s">
        <v>22</v>
      </c>
      <c r="F796" s="8" t="s">
        <v>23</v>
      </c>
      <c r="G796" s="10">
        <v>0</v>
      </c>
      <c r="H796" s="11" t="s">
        <v>22</v>
      </c>
      <c r="I796" s="11" t="s">
        <v>22</v>
      </c>
      <c r="J796" s="12" t="s">
        <v>22</v>
      </c>
      <c r="K796" s="13">
        <v>0</v>
      </c>
      <c r="L796" s="14" t="s">
        <v>22</v>
      </c>
      <c r="M796" s="14" t="s">
        <v>22</v>
      </c>
      <c r="N796" s="14" t="s">
        <v>22</v>
      </c>
      <c r="O796" s="14" t="s">
        <v>22</v>
      </c>
      <c r="P796" s="14" t="s">
        <v>22</v>
      </c>
      <c r="Q796" s="14" t="s">
        <v>22</v>
      </c>
      <c r="R796" s="14" t="s">
        <v>22</v>
      </c>
      <c r="S796" s="14" t="s">
        <v>22</v>
      </c>
    </row>
    <row r="797" spans="1:19">
      <c r="A797" s="8" t="s">
        <v>1910</v>
      </c>
      <c r="B797" s="8" t="s">
        <v>1911</v>
      </c>
      <c r="C797" s="9" t="s">
        <v>22</v>
      </c>
      <c r="D797" s="9" t="s">
        <v>22</v>
      </c>
      <c r="E797" s="9" t="s">
        <v>22</v>
      </c>
      <c r="F797" s="8" t="s">
        <v>23</v>
      </c>
      <c r="G797" s="10" t="s">
        <v>1912</v>
      </c>
      <c r="H797" s="11" t="s">
        <v>22</v>
      </c>
      <c r="I797" s="11" t="s">
        <v>22</v>
      </c>
      <c r="J797" s="12" t="s">
        <v>22</v>
      </c>
      <c r="K797" s="13">
        <v>0</v>
      </c>
      <c r="L797" s="14" t="s">
        <v>22</v>
      </c>
      <c r="M797" s="14" t="s">
        <v>22</v>
      </c>
      <c r="N797" s="14" t="s">
        <v>22</v>
      </c>
      <c r="O797" s="14" t="s">
        <v>22</v>
      </c>
      <c r="P797" s="14" t="s">
        <v>22</v>
      </c>
      <c r="Q797" s="14" t="s">
        <v>22</v>
      </c>
      <c r="R797" s="14" t="s">
        <v>22</v>
      </c>
      <c r="S797" s="14" t="s">
        <v>22</v>
      </c>
    </row>
    <row r="798" spans="1:19" ht="25.5">
      <c r="A798" s="8" t="s">
        <v>1913</v>
      </c>
      <c r="B798" s="8" t="s">
        <v>1914</v>
      </c>
      <c r="C798" s="9" t="s">
        <v>22</v>
      </c>
      <c r="D798" s="9" t="s">
        <v>22</v>
      </c>
      <c r="E798" s="9" t="s">
        <v>22</v>
      </c>
      <c r="F798" s="8" t="s">
        <v>23</v>
      </c>
      <c r="G798" s="10" t="s">
        <v>1915</v>
      </c>
      <c r="H798" s="11" t="s">
        <v>22</v>
      </c>
      <c r="I798" s="11" t="s">
        <v>22</v>
      </c>
      <c r="J798" s="12" t="s">
        <v>22</v>
      </c>
      <c r="K798" s="13">
        <v>0</v>
      </c>
      <c r="L798" s="14" t="s">
        <v>22</v>
      </c>
      <c r="M798" s="14" t="s">
        <v>22</v>
      </c>
      <c r="N798" s="14" t="s">
        <v>22</v>
      </c>
      <c r="O798" s="14" t="s">
        <v>22</v>
      </c>
      <c r="P798" s="14" t="s">
        <v>22</v>
      </c>
      <c r="Q798" s="14" t="s">
        <v>22</v>
      </c>
      <c r="R798" s="14" t="s">
        <v>22</v>
      </c>
      <c r="S798" s="14" t="s">
        <v>22</v>
      </c>
    </row>
    <row r="799" spans="1:19">
      <c r="A799" s="8" t="s">
        <v>1916</v>
      </c>
      <c r="B799" s="8" t="s">
        <v>1917</v>
      </c>
      <c r="C799" s="9" t="s">
        <v>22</v>
      </c>
      <c r="D799" s="9" t="s">
        <v>22</v>
      </c>
      <c r="E799" s="9" t="s">
        <v>22</v>
      </c>
      <c r="F799" s="8" t="s">
        <v>23</v>
      </c>
      <c r="G799" s="10" t="s">
        <v>1918</v>
      </c>
      <c r="H799" s="11" t="s">
        <v>22</v>
      </c>
      <c r="I799" s="11" t="s">
        <v>22</v>
      </c>
      <c r="J799" s="12" t="s">
        <v>22</v>
      </c>
      <c r="K799" s="13">
        <v>0</v>
      </c>
      <c r="L799" s="14" t="s">
        <v>22</v>
      </c>
      <c r="M799" s="14" t="s">
        <v>22</v>
      </c>
      <c r="N799" s="14" t="s">
        <v>22</v>
      </c>
      <c r="O799" s="14" t="s">
        <v>22</v>
      </c>
      <c r="P799" s="14" t="s">
        <v>22</v>
      </c>
      <c r="Q799" s="14" t="s">
        <v>22</v>
      </c>
      <c r="R799" s="14" t="s">
        <v>22</v>
      </c>
      <c r="S799" s="14" t="s">
        <v>22</v>
      </c>
    </row>
    <row r="800" spans="1:19">
      <c r="A800" s="8" t="s">
        <v>1919</v>
      </c>
      <c r="B800" s="8" t="s">
        <v>1920</v>
      </c>
      <c r="C800" s="9" t="s">
        <v>22</v>
      </c>
      <c r="D800" s="9" t="s">
        <v>22</v>
      </c>
      <c r="E800" s="9" t="s">
        <v>22</v>
      </c>
      <c r="F800" s="8" t="s">
        <v>23</v>
      </c>
      <c r="G800" s="10" t="s">
        <v>1921</v>
      </c>
      <c r="H800" s="11" t="s">
        <v>22</v>
      </c>
      <c r="I800" s="11" t="s">
        <v>22</v>
      </c>
      <c r="J800" s="12" t="s">
        <v>22</v>
      </c>
      <c r="K800" s="13">
        <v>0</v>
      </c>
      <c r="L800" s="14" t="s">
        <v>22</v>
      </c>
      <c r="M800" s="14" t="s">
        <v>22</v>
      </c>
      <c r="N800" s="14" t="s">
        <v>22</v>
      </c>
      <c r="O800" s="14" t="s">
        <v>22</v>
      </c>
      <c r="P800" s="14" t="s">
        <v>22</v>
      </c>
      <c r="Q800" s="14" t="s">
        <v>22</v>
      </c>
      <c r="R800" s="14" t="s">
        <v>22</v>
      </c>
      <c r="S800" s="14" t="s">
        <v>22</v>
      </c>
    </row>
    <row r="801" spans="1:19">
      <c r="A801" s="8" t="s">
        <v>1922</v>
      </c>
      <c r="B801" s="8" t="s">
        <v>1923</v>
      </c>
      <c r="C801" s="9" t="s">
        <v>22</v>
      </c>
      <c r="D801" s="9" t="s">
        <v>22</v>
      </c>
      <c r="E801" s="9" t="s">
        <v>22</v>
      </c>
      <c r="F801" s="8" t="s">
        <v>23</v>
      </c>
      <c r="G801" s="10" t="s">
        <v>1924</v>
      </c>
      <c r="H801" s="11" t="s">
        <v>22</v>
      </c>
      <c r="I801" s="11" t="s">
        <v>22</v>
      </c>
      <c r="J801" s="12" t="s">
        <v>22</v>
      </c>
      <c r="K801" s="13">
        <v>0</v>
      </c>
      <c r="L801" s="14" t="s">
        <v>22</v>
      </c>
      <c r="M801" s="14" t="s">
        <v>22</v>
      </c>
      <c r="N801" s="14" t="s">
        <v>22</v>
      </c>
      <c r="O801" s="14" t="s">
        <v>22</v>
      </c>
      <c r="P801" s="14" t="s">
        <v>22</v>
      </c>
      <c r="Q801" s="14" t="s">
        <v>22</v>
      </c>
      <c r="R801" s="14" t="s">
        <v>22</v>
      </c>
      <c r="S801" s="14" t="s">
        <v>22</v>
      </c>
    </row>
    <row r="802" spans="1:19">
      <c r="A802" s="8" t="s">
        <v>1925</v>
      </c>
      <c r="B802" s="8" t="s">
        <v>1926</v>
      </c>
      <c r="C802" s="9" t="s">
        <v>22</v>
      </c>
      <c r="D802" s="9" t="s">
        <v>22</v>
      </c>
      <c r="E802" s="9" t="s">
        <v>22</v>
      </c>
      <c r="F802" s="8" t="s">
        <v>23</v>
      </c>
      <c r="G802" s="10" t="s">
        <v>1927</v>
      </c>
      <c r="H802" s="11" t="s">
        <v>22</v>
      </c>
      <c r="I802" s="11" t="s">
        <v>22</v>
      </c>
      <c r="J802" s="12" t="s">
        <v>22</v>
      </c>
      <c r="K802" s="13">
        <v>0</v>
      </c>
      <c r="L802" s="14" t="s">
        <v>22</v>
      </c>
      <c r="M802" s="14" t="s">
        <v>22</v>
      </c>
      <c r="N802" s="14" t="s">
        <v>22</v>
      </c>
      <c r="O802" s="14" t="s">
        <v>22</v>
      </c>
      <c r="P802" s="14" t="s">
        <v>22</v>
      </c>
      <c r="Q802" s="14" t="s">
        <v>22</v>
      </c>
      <c r="R802" s="14" t="s">
        <v>22</v>
      </c>
      <c r="S802" s="14" t="s">
        <v>22</v>
      </c>
    </row>
    <row r="803" spans="1:19">
      <c r="A803" s="8" t="s">
        <v>1928</v>
      </c>
      <c r="B803" s="8" t="s">
        <v>1929</v>
      </c>
      <c r="C803" s="9" t="s">
        <v>22</v>
      </c>
      <c r="D803" s="9" t="s">
        <v>22</v>
      </c>
      <c r="E803" s="9" t="s">
        <v>22</v>
      </c>
      <c r="F803" s="8" t="s">
        <v>23</v>
      </c>
      <c r="G803" s="10" t="s">
        <v>1930</v>
      </c>
      <c r="H803" s="11" t="s">
        <v>22</v>
      </c>
      <c r="I803" s="11" t="s">
        <v>22</v>
      </c>
      <c r="J803" s="12" t="s">
        <v>22</v>
      </c>
      <c r="K803" s="13">
        <v>0</v>
      </c>
      <c r="L803" s="14" t="s">
        <v>22</v>
      </c>
      <c r="M803" s="14" t="s">
        <v>22</v>
      </c>
      <c r="N803" s="14" t="s">
        <v>22</v>
      </c>
      <c r="O803" s="14" t="s">
        <v>22</v>
      </c>
      <c r="P803" s="14" t="s">
        <v>22</v>
      </c>
      <c r="Q803" s="14" t="s">
        <v>22</v>
      </c>
      <c r="R803" s="14" t="s">
        <v>22</v>
      </c>
      <c r="S803" s="14" t="s">
        <v>22</v>
      </c>
    </row>
    <row r="804" spans="1:19">
      <c r="A804" s="8" t="s">
        <v>1931</v>
      </c>
      <c r="B804" s="8" t="s">
        <v>1932</v>
      </c>
      <c r="C804" s="9" t="s">
        <v>22</v>
      </c>
      <c r="D804" s="9" t="s">
        <v>22</v>
      </c>
      <c r="E804" s="9" t="s">
        <v>22</v>
      </c>
      <c r="F804" s="8" t="s">
        <v>23</v>
      </c>
      <c r="G804" s="10" t="s">
        <v>1933</v>
      </c>
      <c r="H804" s="11" t="s">
        <v>22</v>
      </c>
      <c r="I804" s="11" t="s">
        <v>22</v>
      </c>
      <c r="J804" s="12" t="s">
        <v>22</v>
      </c>
      <c r="K804" s="13">
        <v>0</v>
      </c>
      <c r="L804" s="14" t="s">
        <v>22</v>
      </c>
      <c r="M804" s="14" t="s">
        <v>22</v>
      </c>
      <c r="N804" s="14" t="s">
        <v>22</v>
      </c>
      <c r="O804" s="14" t="s">
        <v>22</v>
      </c>
      <c r="P804" s="14" t="s">
        <v>22</v>
      </c>
      <c r="Q804" s="14" t="s">
        <v>22</v>
      </c>
      <c r="R804" s="14" t="s">
        <v>22</v>
      </c>
      <c r="S804" s="14" t="s">
        <v>22</v>
      </c>
    </row>
    <row r="805" spans="1:19">
      <c r="A805" s="8" t="s">
        <v>1934</v>
      </c>
      <c r="B805" s="8" t="s">
        <v>1935</v>
      </c>
      <c r="C805" s="9" t="s">
        <v>22</v>
      </c>
      <c r="D805" s="9" t="s">
        <v>22</v>
      </c>
      <c r="E805" s="9" t="s">
        <v>22</v>
      </c>
      <c r="F805" s="8" t="s">
        <v>23</v>
      </c>
      <c r="G805" s="10" t="s">
        <v>1936</v>
      </c>
      <c r="H805" s="11" t="s">
        <v>22</v>
      </c>
      <c r="I805" s="11" t="s">
        <v>22</v>
      </c>
      <c r="J805" s="12" t="s">
        <v>22</v>
      </c>
      <c r="K805" s="13">
        <v>0</v>
      </c>
      <c r="L805" s="14" t="s">
        <v>22</v>
      </c>
      <c r="M805" s="14" t="s">
        <v>22</v>
      </c>
      <c r="N805" s="14" t="s">
        <v>22</v>
      </c>
      <c r="O805" s="14" t="s">
        <v>22</v>
      </c>
      <c r="P805" s="14" t="s">
        <v>22</v>
      </c>
      <c r="Q805" s="14" t="s">
        <v>22</v>
      </c>
      <c r="R805" s="14" t="s">
        <v>22</v>
      </c>
      <c r="S805" s="14" t="s">
        <v>22</v>
      </c>
    </row>
    <row r="806" spans="1:19">
      <c r="A806" s="8" t="s">
        <v>1937</v>
      </c>
      <c r="B806" s="8" t="s">
        <v>1938</v>
      </c>
      <c r="C806" s="9" t="s">
        <v>22</v>
      </c>
      <c r="D806" s="9" t="s">
        <v>22</v>
      </c>
      <c r="E806" s="9" t="s">
        <v>22</v>
      </c>
      <c r="F806" s="8" t="s">
        <v>23</v>
      </c>
      <c r="G806" s="10" t="s">
        <v>1939</v>
      </c>
      <c r="H806" s="11" t="s">
        <v>22</v>
      </c>
      <c r="I806" s="11" t="s">
        <v>22</v>
      </c>
      <c r="J806" s="12" t="s">
        <v>22</v>
      </c>
      <c r="K806" s="13">
        <v>0</v>
      </c>
      <c r="L806" s="14" t="s">
        <v>22</v>
      </c>
      <c r="M806" s="14" t="s">
        <v>22</v>
      </c>
      <c r="N806" s="14" t="s">
        <v>22</v>
      </c>
      <c r="O806" s="14" t="s">
        <v>22</v>
      </c>
      <c r="P806" s="14" t="s">
        <v>22</v>
      </c>
      <c r="Q806" s="14" t="s">
        <v>22</v>
      </c>
      <c r="R806" s="14" t="s">
        <v>22</v>
      </c>
      <c r="S806" s="14" t="s">
        <v>22</v>
      </c>
    </row>
    <row r="807" spans="1:19" ht="25.5">
      <c r="A807" s="8" t="s">
        <v>1940</v>
      </c>
      <c r="B807" s="8" t="s">
        <v>1941</v>
      </c>
      <c r="C807" s="9" t="s">
        <v>22</v>
      </c>
      <c r="D807" s="9" t="s">
        <v>22</v>
      </c>
      <c r="E807" s="9" t="s">
        <v>22</v>
      </c>
      <c r="F807" s="8" t="s">
        <v>23</v>
      </c>
      <c r="G807" s="10" t="s">
        <v>1942</v>
      </c>
      <c r="H807" s="11" t="s">
        <v>22</v>
      </c>
      <c r="I807" s="11" t="s">
        <v>22</v>
      </c>
      <c r="J807" s="12" t="s">
        <v>22</v>
      </c>
      <c r="K807" s="13">
        <v>0</v>
      </c>
      <c r="L807" s="14" t="s">
        <v>22</v>
      </c>
      <c r="M807" s="14" t="s">
        <v>22</v>
      </c>
      <c r="N807" s="14" t="s">
        <v>22</v>
      </c>
      <c r="O807" s="14" t="s">
        <v>22</v>
      </c>
      <c r="P807" s="14" t="s">
        <v>22</v>
      </c>
      <c r="Q807" s="14" t="s">
        <v>22</v>
      </c>
      <c r="R807" s="14" t="s">
        <v>22</v>
      </c>
      <c r="S807" s="14" t="s">
        <v>22</v>
      </c>
    </row>
    <row r="808" spans="1:19" ht="25.5">
      <c r="A808" s="8" t="s">
        <v>1943</v>
      </c>
      <c r="B808" s="8" t="s">
        <v>1944</v>
      </c>
      <c r="C808" s="9" t="s">
        <v>22</v>
      </c>
      <c r="D808" s="9" t="s">
        <v>22</v>
      </c>
      <c r="E808" s="9" t="s">
        <v>22</v>
      </c>
      <c r="F808" s="8" t="s">
        <v>23</v>
      </c>
      <c r="G808" s="10" t="s">
        <v>1945</v>
      </c>
      <c r="H808" s="11" t="s">
        <v>22</v>
      </c>
      <c r="I808" s="11" t="s">
        <v>22</v>
      </c>
      <c r="J808" s="12" t="s">
        <v>22</v>
      </c>
      <c r="K808" s="13">
        <v>0</v>
      </c>
      <c r="L808" s="14" t="s">
        <v>22</v>
      </c>
      <c r="M808" s="14" t="s">
        <v>22</v>
      </c>
      <c r="N808" s="14" t="s">
        <v>22</v>
      </c>
      <c r="O808" s="14" t="s">
        <v>22</v>
      </c>
      <c r="P808" s="14" t="s">
        <v>22</v>
      </c>
      <c r="Q808" s="14" t="s">
        <v>22</v>
      </c>
      <c r="R808" s="14" t="s">
        <v>22</v>
      </c>
      <c r="S808" s="14" t="s">
        <v>22</v>
      </c>
    </row>
    <row r="809" spans="1:19" ht="25.5">
      <c r="A809" s="8" t="s">
        <v>1946</v>
      </c>
      <c r="B809" s="8" t="s">
        <v>1947</v>
      </c>
      <c r="C809" s="9" t="s">
        <v>22</v>
      </c>
      <c r="D809" s="9" t="s">
        <v>22</v>
      </c>
      <c r="E809" s="9" t="s">
        <v>22</v>
      </c>
      <c r="F809" s="8" t="s">
        <v>23</v>
      </c>
      <c r="G809" s="10">
        <v>0</v>
      </c>
      <c r="H809" s="11" t="s">
        <v>22</v>
      </c>
      <c r="I809" s="11" t="s">
        <v>22</v>
      </c>
      <c r="J809" s="12" t="s">
        <v>22</v>
      </c>
      <c r="K809" s="13">
        <v>0</v>
      </c>
      <c r="L809" s="14" t="s">
        <v>22</v>
      </c>
      <c r="M809" s="14" t="s">
        <v>22</v>
      </c>
      <c r="N809" s="14" t="s">
        <v>22</v>
      </c>
      <c r="O809" s="14" t="s">
        <v>22</v>
      </c>
      <c r="P809" s="14" t="s">
        <v>22</v>
      </c>
      <c r="Q809" s="14" t="s">
        <v>22</v>
      </c>
      <c r="R809" s="14" t="s">
        <v>22</v>
      </c>
      <c r="S809" s="14" t="s">
        <v>22</v>
      </c>
    </row>
    <row r="810" spans="1:19">
      <c r="A810" s="8" t="s">
        <v>1948</v>
      </c>
      <c r="B810" s="8" t="s">
        <v>1949</v>
      </c>
      <c r="C810" s="9" t="s">
        <v>22</v>
      </c>
      <c r="D810" s="9" t="s">
        <v>22</v>
      </c>
      <c r="E810" s="9" t="s">
        <v>22</v>
      </c>
      <c r="F810" s="8" t="s">
        <v>23</v>
      </c>
      <c r="G810" s="10" t="s">
        <v>1950</v>
      </c>
      <c r="H810" s="11" t="s">
        <v>22</v>
      </c>
      <c r="I810" s="11" t="s">
        <v>22</v>
      </c>
      <c r="J810" s="12" t="s">
        <v>22</v>
      </c>
      <c r="K810" s="13">
        <v>0</v>
      </c>
      <c r="L810" s="14" t="s">
        <v>22</v>
      </c>
      <c r="M810" s="14" t="s">
        <v>22</v>
      </c>
      <c r="N810" s="14" t="s">
        <v>22</v>
      </c>
      <c r="O810" s="14" t="s">
        <v>22</v>
      </c>
      <c r="P810" s="14" t="s">
        <v>22</v>
      </c>
      <c r="Q810" s="14" t="s">
        <v>22</v>
      </c>
      <c r="R810" s="14" t="s">
        <v>22</v>
      </c>
      <c r="S810" s="14" t="s">
        <v>22</v>
      </c>
    </row>
    <row r="811" spans="1:19">
      <c r="A811" s="8" t="s">
        <v>1951</v>
      </c>
      <c r="B811" s="8" t="s">
        <v>1952</v>
      </c>
      <c r="C811" s="9" t="s">
        <v>22</v>
      </c>
      <c r="D811" s="9" t="s">
        <v>22</v>
      </c>
      <c r="E811" s="9" t="s">
        <v>22</v>
      </c>
      <c r="F811" s="8" t="s">
        <v>23</v>
      </c>
      <c r="G811" s="10" t="s">
        <v>1953</v>
      </c>
      <c r="H811" s="11" t="s">
        <v>22</v>
      </c>
      <c r="I811" s="11" t="s">
        <v>22</v>
      </c>
      <c r="J811" s="12" t="s">
        <v>22</v>
      </c>
      <c r="K811" s="13" t="s">
        <v>1953</v>
      </c>
      <c r="L811" s="14" t="s">
        <v>22</v>
      </c>
      <c r="M811" s="14" t="s">
        <v>22</v>
      </c>
      <c r="N811" s="14" t="s">
        <v>22</v>
      </c>
      <c r="O811" s="14" t="s">
        <v>22</v>
      </c>
      <c r="P811" s="14" t="s">
        <v>22</v>
      </c>
      <c r="Q811" s="14" t="s">
        <v>22</v>
      </c>
      <c r="R811" s="14" t="s">
        <v>22</v>
      </c>
      <c r="S811" s="14" t="s">
        <v>22</v>
      </c>
    </row>
    <row r="812" spans="1:19">
      <c r="A812" s="8" t="s">
        <v>1954</v>
      </c>
      <c r="B812" s="8" t="s">
        <v>1955</v>
      </c>
      <c r="C812" s="9" t="s">
        <v>22</v>
      </c>
      <c r="D812" s="9" t="s">
        <v>22</v>
      </c>
      <c r="E812" s="9" t="s">
        <v>22</v>
      </c>
      <c r="F812" s="8" t="s">
        <v>23</v>
      </c>
      <c r="G812" s="10" t="s">
        <v>1956</v>
      </c>
      <c r="H812" s="11" t="s">
        <v>22</v>
      </c>
      <c r="I812" s="11" t="s">
        <v>22</v>
      </c>
      <c r="J812" s="12" t="s">
        <v>22</v>
      </c>
      <c r="K812" s="13">
        <v>0</v>
      </c>
      <c r="L812" s="14" t="s">
        <v>22</v>
      </c>
      <c r="M812" s="14" t="s">
        <v>22</v>
      </c>
      <c r="N812" s="14" t="s">
        <v>22</v>
      </c>
      <c r="O812" s="14" t="s">
        <v>22</v>
      </c>
      <c r="P812" s="14" t="s">
        <v>22</v>
      </c>
      <c r="Q812" s="14" t="s">
        <v>22</v>
      </c>
      <c r="R812" s="14" t="s">
        <v>22</v>
      </c>
      <c r="S812" s="14" t="s">
        <v>22</v>
      </c>
    </row>
    <row r="813" spans="1:19">
      <c r="A813" s="8" t="s">
        <v>1957</v>
      </c>
      <c r="B813" s="8" t="s">
        <v>1958</v>
      </c>
      <c r="C813" s="9" t="s">
        <v>22</v>
      </c>
      <c r="D813" s="9" t="s">
        <v>22</v>
      </c>
      <c r="E813" s="9" t="s">
        <v>22</v>
      </c>
      <c r="F813" s="8" t="s">
        <v>23</v>
      </c>
      <c r="G813" s="10">
        <v>0</v>
      </c>
      <c r="H813" s="11" t="s">
        <v>22</v>
      </c>
      <c r="I813" s="11" t="s">
        <v>22</v>
      </c>
      <c r="J813" s="12" t="s">
        <v>22</v>
      </c>
      <c r="K813" s="13">
        <v>0</v>
      </c>
      <c r="L813" s="14" t="s">
        <v>22</v>
      </c>
      <c r="M813" s="14" t="s">
        <v>22</v>
      </c>
      <c r="N813" s="14" t="s">
        <v>22</v>
      </c>
      <c r="O813" s="14" t="s">
        <v>22</v>
      </c>
      <c r="P813" s="14" t="s">
        <v>22</v>
      </c>
      <c r="Q813" s="14" t="s">
        <v>22</v>
      </c>
      <c r="R813" s="14" t="s">
        <v>22</v>
      </c>
      <c r="S813" s="14" t="s">
        <v>22</v>
      </c>
    </row>
    <row r="814" spans="1:19">
      <c r="A814" s="8" t="s">
        <v>1959</v>
      </c>
      <c r="B814" s="8" t="s">
        <v>1960</v>
      </c>
      <c r="C814" s="9" t="s">
        <v>22</v>
      </c>
      <c r="D814" s="9" t="s">
        <v>22</v>
      </c>
      <c r="E814" s="9" t="s">
        <v>22</v>
      </c>
      <c r="F814" s="8" t="s">
        <v>23</v>
      </c>
      <c r="G814" s="10" t="s">
        <v>1961</v>
      </c>
      <c r="H814" s="11" t="s">
        <v>22</v>
      </c>
      <c r="I814" s="11" t="s">
        <v>22</v>
      </c>
      <c r="J814" s="12" t="s">
        <v>22</v>
      </c>
      <c r="K814" s="13">
        <v>0</v>
      </c>
      <c r="L814" s="14" t="s">
        <v>22</v>
      </c>
      <c r="M814" s="14" t="s">
        <v>22</v>
      </c>
      <c r="N814" s="14" t="s">
        <v>22</v>
      </c>
      <c r="O814" s="14" t="s">
        <v>22</v>
      </c>
      <c r="P814" s="14" t="s">
        <v>22</v>
      </c>
      <c r="Q814" s="14" t="s">
        <v>22</v>
      </c>
      <c r="R814" s="14" t="s">
        <v>22</v>
      </c>
      <c r="S814" s="14" t="s">
        <v>22</v>
      </c>
    </row>
    <row r="815" spans="1:19">
      <c r="A815" s="8" t="s">
        <v>1962</v>
      </c>
      <c r="B815" s="8" t="s">
        <v>1963</v>
      </c>
      <c r="C815" s="9" t="s">
        <v>22</v>
      </c>
      <c r="D815" s="9" t="s">
        <v>22</v>
      </c>
      <c r="E815" s="9" t="s">
        <v>22</v>
      </c>
      <c r="F815" s="8" t="s">
        <v>23</v>
      </c>
      <c r="G815" s="10" t="s">
        <v>1964</v>
      </c>
      <c r="H815" s="11" t="s">
        <v>22</v>
      </c>
      <c r="I815" s="11" t="s">
        <v>22</v>
      </c>
      <c r="J815" s="12" t="s">
        <v>22</v>
      </c>
      <c r="K815" s="13">
        <v>0</v>
      </c>
      <c r="L815" s="14" t="s">
        <v>22</v>
      </c>
      <c r="M815" s="14" t="s">
        <v>22</v>
      </c>
      <c r="N815" s="14" t="s">
        <v>22</v>
      </c>
      <c r="O815" s="14" t="s">
        <v>22</v>
      </c>
      <c r="P815" s="14" t="s">
        <v>22</v>
      </c>
      <c r="Q815" s="14" t="s">
        <v>22</v>
      </c>
      <c r="R815" s="14" t="s">
        <v>22</v>
      </c>
      <c r="S815" s="14" t="s">
        <v>22</v>
      </c>
    </row>
    <row r="816" spans="1:19">
      <c r="A816" s="8" t="s">
        <v>1965</v>
      </c>
      <c r="B816" s="8" t="s">
        <v>1966</v>
      </c>
      <c r="C816" s="9" t="s">
        <v>22</v>
      </c>
      <c r="D816" s="9" t="s">
        <v>22</v>
      </c>
      <c r="E816" s="9" t="s">
        <v>22</v>
      </c>
      <c r="F816" s="8" t="s">
        <v>23</v>
      </c>
      <c r="G816" s="10" t="s">
        <v>1967</v>
      </c>
      <c r="H816" s="11" t="s">
        <v>22</v>
      </c>
      <c r="I816" s="11" t="s">
        <v>22</v>
      </c>
      <c r="J816" s="12" t="s">
        <v>22</v>
      </c>
      <c r="K816" s="13">
        <v>0</v>
      </c>
      <c r="L816" s="14" t="s">
        <v>22</v>
      </c>
      <c r="M816" s="14" t="s">
        <v>22</v>
      </c>
      <c r="N816" s="14" t="s">
        <v>22</v>
      </c>
      <c r="O816" s="14" t="s">
        <v>22</v>
      </c>
      <c r="P816" s="14" t="s">
        <v>22</v>
      </c>
      <c r="Q816" s="14" t="s">
        <v>22</v>
      </c>
      <c r="R816" s="14" t="s">
        <v>22</v>
      </c>
      <c r="S816" s="14" t="s">
        <v>22</v>
      </c>
    </row>
    <row r="817" spans="1:19">
      <c r="A817" s="8" t="s">
        <v>1968</v>
      </c>
      <c r="B817" s="8" t="s">
        <v>1969</v>
      </c>
      <c r="C817" s="9" t="s">
        <v>22</v>
      </c>
      <c r="D817" s="9" t="s">
        <v>22</v>
      </c>
      <c r="E817" s="9" t="s">
        <v>22</v>
      </c>
      <c r="F817" s="8" t="s">
        <v>23</v>
      </c>
      <c r="G817" s="10" t="s">
        <v>1970</v>
      </c>
      <c r="H817" s="11" t="s">
        <v>22</v>
      </c>
      <c r="I817" s="11" t="s">
        <v>22</v>
      </c>
      <c r="J817" s="12" t="s">
        <v>22</v>
      </c>
      <c r="K817" s="13">
        <v>0</v>
      </c>
      <c r="L817" s="14" t="s">
        <v>22</v>
      </c>
      <c r="M817" s="14" t="s">
        <v>22</v>
      </c>
      <c r="N817" s="14" t="s">
        <v>22</v>
      </c>
      <c r="O817" s="14" t="s">
        <v>22</v>
      </c>
      <c r="P817" s="14" t="s">
        <v>22</v>
      </c>
      <c r="Q817" s="14" t="s">
        <v>22</v>
      </c>
      <c r="R817" s="14" t="s">
        <v>22</v>
      </c>
      <c r="S817" s="14" t="s">
        <v>22</v>
      </c>
    </row>
    <row r="818" spans="1:19">
      <c r="A818" s="8" t="s">
        <v>1971</v>
      </c>
      <c r="B818" s="8" t="s">
        <v>1707</v>
      </c>
      <c r="C818" s="9" t="s">
        <v>22</v>
      </c>
      <c r="D818" s="9" t="s">
        <v>22</v>
      </c>
      <c r="E818" s="9" t="s">
        <v>22</v>
      </c>
      <c r="F818" s="8" t="s">
        <v>881</v>
      </c>
      <c r="G818" s="10" t="s">
        <v>1972</v>
      </c>
      <c r="H818" s="11" t="s">
        <v>22</v>
      </c>
      <c r="I818" s="11" t="s">
        <v>22</v>
      </c>
      <c r="J818" s="12" t="s">
        <v>22</v>
      </c>
      <c r="K818" s="13">
        <v>0</v>
      </c>
      <c r="L818" s="14" t="s">
        <v>22</v>
      </c>
      <c r="M818" s="14" t="s">
        <v>22</v>
      </c>
      <c r="N818" s="14" t="s">
        <v>22</v>
      </c>
      <c r="O818" s="14" t="s">
        <v>22</v>
      </c>
      <c r="P818" s="14" t="s">
        <v>22</v>
      </c>
      <c r="Q818" s="14" t="s">
        <v>22</v>
      </c>
      <c r="R818" s="14" t="s">
        <v>22</v>
      </c>
      <c r="S818" s="14" t="s">
        <v>22</v>
      </c>
    </row>
    <row r="819" spans="1:19">
      <c r="A819" s="8" t="s">
        <v>1973</v>
      </c>
      <c r="B819" s="8" t="s">
        <v>1974</v>
      </c>
      <c r="C819" s="9" t="s">
        <v>22</v>
      </c>
      <c r="D819" s="9" t="s">
        <v>22</v>
      </c>
      <c r="E819" s="9" t="s">
        <v>22</v>
      </c>
      <c r="F819" s="8" t="s">
        <v>23</v>
      </c>
      <c r="G819" s="10" t="s">
        <v>1975</v>
      </c>
      <c r="H819" s="11" t="s">
        <v>22</v>
      </c>
      <c r="I819" s="11" t="s">
        <v>22</v>
      </c>
      <c r="J819" s="12" t="s">
        <v>22</v>
      </c>
      <c r="K819" s="13">
        <v>0</v>
      </c>
      <c r="L819" s="14" t="s">
        <v>22</v>
      </c>
      <c r="M819" s="14" t="s">
        <v>22</v>
      </c>
      <c r="N819" s="14" t="s">
        <v>22</v>
      </c>
      <c r="O819" s="14" t="s">
        <v>22</v>
      </c>
      <c r="P819" s="14" t="s">
        <v>22</v>
      </c>
      <c r="Q819" s="14" t="s">
        <v>22</v>
      </c>
      <c r="R819" s="14" t="s">
        <v>22</v>
      </c>
      <c r="S819" s="14" t="s">
        <v>22</v>
      </c>
    </row>
    <row r="820" spans="1:19">
      <c r="A820" s="8" t="s">
        <v>1976</v>
      </c>
      <c r="B820" s="8" t="s">
        <v>1977</v>
      </c>
      <c r="C820" s="9" t="s">
        <v>22</v>
      </c>
      <c r="D820" s="9" t="s">
        <v>22</v>
      </c>
      <c r="E820" s="9" t="s">
        <v>22</v>
      </c>
      <c r="F820" s="8" t="s">
        <v>23</v>
      </c>
      <c r="G820" s="10" t="s">
        <v>1978</v>
      </c>
      <c r="H820" s="11" t="s">
        <v>22</v>
      </c>
      <c r="I820" s="11" t="s">
        <v>22</v>
      </c>
      <c r="J820" s="12" t="s">
        <v>22</v>
      </c>
      <c r="K820" s="13">
        <v>0</v>
      </c>
      <c r="L820" s="14" t="s">
        <v>22</v>
      </c>
      <c r="M820" s="14" t="s">
        <v>22</v>
      </c>
      <c r="N820" s="14" t="s">
        <v>22</v>
      </c>
      <c r="O820" s="14" t="s">
        <v>22</v>
      </c>
      <c r="P820" s="14" t="s">
        <v>22</v>
      </c>
      <c r="Q820" s="14" t="s">
        <v>22</v>
      </c>
      <c r="R820" s="14" t="s">
        <v>22</v>
      </c>
      <c r="S820" s="14" t="s">
        <v>22</v>
      </c>
    </row>
    <row r="821" spans="1:19">
      <c r="A821" s="8" t="s">
        <v>1979</v>
      </c>
      <c r="B821" s="8" t="s">
        <v>1980</v>
      </c>
      <c r="C821" s="9">
        <v>0</v>
      </c>
      <c r="D821" s="9">
        <v>0</v>
      </c>
      <c r="E821" s="9">
        <v>0</v>
      </c>
      <c r="F821" s="8" t="s">
        <v>23</v>
      </c>
      <c r="G821" s="10" t="s">
        <v>1981</v>
      </c>
      <c r="H821" s="11" t="s">
        <v>776</v>
      </c>
      <c r="I821" s="11"/>
      <c r="J821" s="12">
        <v>0</v>
      </c>
      <c r="K821" s="13" t="s">
        <v>1982</v>
      </c>
      <c r="L821" s="14" t="s">
        <v>1502</v>
      </c>
      <c r="M821" s="14" t="s">
        <v>1981</v>
      </c>
      <c r="N821" s="14" t="s">
        <v>1983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</row>
    <row r="822" spans="1:19">
      <c r="A822" s="8" t="s">
        <v>1984</v>
      </c>
      <c r="B822" s="8" t="s">
        <v>1985</v>
      </c>
      <c r="C822" s="9" t="s">
        <v>22</v>
      </c>
      <c r="D822" s="9" t="s">
        <v>22</v>
      </c>
      <c r="E822" s="9" t="s">
        <v>22</v>
      </c>
      <c r="F822" s="8" t="s">
        <v>23</v>
      </c>
      <c r="G822" s="10" t="s">
        <v>1986</v>
      </c>
      <c r="H822" s="11" t="s">
        <v>22</v>
      </c>
      <c r="I822" s="11" t="s">
        <v>22</v>
      </c>
      <c r="J822" s="12" t="s">
        <v>22</v>
      </c>
      <c r="K822" s="13">
        <v>0</v>
      </c>
      <c r="L822" s="14" t="s">
        <v>854</v>
      </c>
      <c r="M822" s="14" t="s">
        <v>1987</v>
      </c>
      <c r="N822" s="14" t="s">
        <v>22</v>
      </c>
      <c r="O822" s="14" t="s">
        <v>22</v>
      </c>
      <c r="P822" s="14" t="s">
        <v>22</v>
      </c>
      <c r="Q822" s="14" t="s">
        <v>22</v>
      </c>
      <c r="R822" s="14" t="s">
        <v>22</v>
      </c>
      <c r="S822" s="14" t="s">
        <v>22</v>
      </c>
    </row>
    <row r="823" spans="1:19">
      <c r="A823" s="8" t="s">
        <v>1988</v>
      </c>
      <c r="B823" s="8" t="s">
        <v>1989</v>
      </c>
      <c r="C823" s="9" t="s">
        <v>22</v>
      </c>
      <c r="D823" s="9" t="s">
        <v>22</v>
      </c>
      <c r="E823" s="9" t="s">
        <v>22</v>
      </c>
      <c r="F823" s="8" t="s">
        <v>23</v>
      </c>
      <c r="G823" s="10" t="s">
        <v>1990</v>
      </c>
      <c r="H823" s="11" t="s">
        <v>22</v>
      </c>
      <c r="I823" s="11" t="s">
        <v>22</v>
      </c>
      <c r="J823" s="12" t="s">
        <v>22</v>
      </c>
      <c r="K823" s="13" t="s">
        <v>1991</v>
      </c>
      <c r="L823" s="14" t="s">
        <v>22</v>
      </c>
      <c r="M823" s="14" t="s">
        <v>22</v>
      </c>
      <c r="N823" s="14" t="s">
        <v>22</v>
      </c>
      <c r="O823" s="14" t="s">
        <v>22</v>
      </c>
      <c r="P823" s="14" t="s">
        <v>22</v>
      </c>
      <c r="Q823" s="14" t="s">
        <v>22</v>
      </c>
      <c r="R823" s="14" t="s">
        <v>22</v>
      </c>
      <c r="S823" s="14" t="s">
        <v>22</v>
      </c>
    </row>
    <row r="824" spans="1:19">
      <c r="A824" s="8" t="s">
        <v>1992</v>
      </c>
      <c r="B824" s="8" t="s">
        <v>1993</v>
      </c>
      <c r="C824" s="9" t="s">
        <v>22</v>
      </c>
      <c r="D824" s="9" t="s">
        <v>22</v>
      </c>
      <c r="E824" s="9" t="s">
        <v>22</v>
      </c>
      <c r="F824" s="8" t="s">
        <v>23</v>
      </c>
      <c r="G824" s="10" t="s">
        <v>1994</v>
      </c>
      <c r="H824" s="11" t="s">
        <v>22</v>
      </c>
      <c r="I824" s="11" t="s">
        <v>22</v>
      </c>
      <c r="J824" s="12" t="s">
        <v>22</v>
      </c>
      <c r="K824" s="13" t="s">
        <v>1994</v>
      </c>
      <c r="L824" s="14" t="s">
        <v>22</v>
      </c>
      <c r="M824" s="14" t="s">
        <v>22</v>
      </c>
      <c r="N824" s="14" t="s">
        <v>22</v>
      </c>
      <c r="O824" s="14" t="s">
        <v>22</v>
      </c>
      <c r="P824" s="14" t="s">
        <v>22</v>
      </c>
      <c r="Q824" s="14" t="s">
        <v>22</v>
      </c>
      <c r="R824" s="14" t="s">
        <v>22</v>
      </c>
      <c r="S824" s="14" t="s">
        <v>22</v>
      </c>
    </row>
    <row r="825" spans="1:19">
      <c r="A825" s="8" t="s">
        <v>1995</v>
      </c>
      <c r="B825" s="8" t="s">
        <v>1996</v>
      </c>
      <c r="C825" s="9" t="s">
        <v>22</v>
      </c>
      <c r="D825" s="9" t="s">
        <v>22</v>
      </c>
      <c r="E825" s="9" t="s">
        <v>22</v>
      </c>
      <c r="F825" s="8" t="s">
        <v>23</v>
      </c>
      <c r="G825" s="10" t="s">
        <v>1997</v>
      </c>
      <c r="H825" s="11" t="s">
        <v>22</v>
      </c>
      <c r="I825" s="11" t="s">
        <v>22</v>
      </c>
      <c r="J825" s="12" t="s">
        <v>22</v>
      </c>
      <c r="K825" s="13" t="s">
        <v>1998</v>
      </c>
      <c r="L825" s="14" t="s">
        <v>22</v>
      </c>
      <c r="M825" s="14" t="s">
        <v>22</v>
      </c>
      <c r="N825" s="14" t="s">
        <v>22</v>
      </c>
      <c r="O825" s="14" t="s">
        <v>22</v>
      </c>
      <c r="P825" s="14" t="s">
        <v>22</v>
      </c>
      <c r="Q825" s="14" t="s">
        <v>22</v>
      </c>
      <c r="R825" s="14" t="s">
        <v>22</v>
      </c>
      <c r="S825" s="14" t="s">
        <v>22</v>
      </c>
    </row>
    <row r="826" spans="1:19">
      <c r="A826" s="8" t="s">
        <v>1999</v>
      </c>
      <c r="B826" s="8" t="s">
        <v>2000</v>
      </c>
      <c r="C826" s="9" t="s">
        <v>22</v>
      </c>
      <c r="D826" s="9" t="s">
        <v>22</v>
      </c>
      <c r="E826" s="9" t="s">
        <v>22</v>
      </c>
      <c r="F826" s="8" t="s">
        <v>23</v>
      </c>
      <c r="G826" s="10">
        <v>22552161</v>
      </c>
      <c r="H826" s="11" t="s">
        <v>22</v>
      </c>
      <c r="I826" s="11" t="s">
        <v>22</v>
      </c>
      <c r="J826" s="12" t="s">
        <v>22</v>
      </c>
      <c r="K826" s="13">
        <v>22552161</v>
      </c>
      <c r="L826" s="14" t="s">
        <v>22</v>
      </c>
      <c r="M826" s="14" t="s">
        <v>22</v>
      </c>
      <c r="N826" s="14" t="s">
        <v>22</v>
      </c>
      <c r="O826" s="14" t="s">
        <v>22</v>
      </c>
      <c r="P826" s="14" t="s">
        <v>22</v>
      </c>
      <c r="Q826" s="14" t="s">
        <v>22</v>
      </c>
      <c r="R826" s="14" t="s">
        <v>22</v>
      </c>
      <c r="S826" s="14" t="s">
        <v>22</v>
      </c>
    </row>
    <row r="827" spans="1:19">
      <c r="A827" s="8" t="s">
        <v>2001</v>
      </c>
      <c r="B827" s="8" t="s">
        <v>2002</v>
      </c>
      <c r="C827" s="9" t="s">
        <v>22</v>
      </c>
      <c r="D827" s="9" t="s">
        <v>22</v>
      </c>
      <c r="E827" s="9" t="s">
        <v>22</v>
      </c>
      <c r="F827" s="8" t="s">
        <v>23</v>
      </c>
      <c r="G827" s="10" t="s">
        <v>2003</v>
      </c>
      <c r="H827" s="11" t="s">
        <v>22</v>
      </c>
      <c r="I827" s="11" t="s">
        <v>22</v>
      </c>
      <c r="J827" s="12" t="s">
        <v>22</v>
      </c>
      <c r="K827" s="13">
        <v>0</v>
      </c>
      <c r="L827" s="14" t="s">
        <v>22</v>
      </c>
      <c r="M827" s="14" t="s">
        <v>22</v>
      </c>
      <c r="N827" s="14" t="s">
        <v>22</v>
      </c>
      <c r="O827" s="14" t="s">
        <v>22</v>
      </c>
      <c r="P827" s="14" t="s">
        <v>22</v>
      </c>
      <c r="Q827" s="14" t="s">
        <v>22</v>
      </c>
      <c r="R827" s="14" t="s">
        <v>22</v>
      </c>
      <c r="S827" s="14" t="s">
        <v>22</v>
      </c>
    </row>
    <row r="828" spans="1:19">
      <c r="A828" s="8" t="s">
        <v>2004</v>
      </c>
      <c r="B828" s="8" t="s">
        <v>2005</v>
      </c>
      <c r="C828" s="9" t="s">
        <v>22</v>
      </c>
      <c r="D828" s="9" t="s">
        <v>22</v>
      </c>
      <c r="E828" s="9" t="s">
        <v>22</v>
      </c>
      <c r="F828" s="8" t="s">
        <v>23</v>
      </c>
      <c r="G828" s="10" t="s">
        <v>2006</v>
      </c>
      <c r="H828" s="11" t="s">
        <v>22</v>
      </c>
      <c r="I828" s="11" t="s">
        <v>22</v>
      </c>
      <c r="J828" s="12" t="s">
        <v>22</v>
      </c>
      <c r="K828" s="13">
        <v>0</v>
      </c>
      <c r="L828" s="14" t="s">
        <v>22</v>
      </c>
      <c r="M828" s="14" t="s">
        <v>22</v>
      </c>
      <c r="N828" s="14" t="s">
        <v>22</v>
      </c>
      <c r="O828" s="14" t="s">
        <v>22</v>
      </c>
      <c r="P828" s="14" t="s">
        <v>22</v>
      </c>
      <c r="Q828" s="14" t="s">
        <v>22</v>
      </c>
      <c r="R828" s="14" t="s">
        <v>22</v>
      </c>
      <c r="S828" s="14" t="s">
        <v>22</v>
      </c>
    </row>
    <row r="829" spans="1:19">
      <c r="A829" s="8" t="s">
        <v>2007</v>
      </c>
      <c r="B829" s="8" t="s">
        <v>2008</v>
      </c>
      <c r="C829" s="9" t="s">
        <v>22</v>
      </c>
      <c r="D829" s="9" t="s">
        <v>22</v>
      </c>
      <c r="E829" s="9" t="s">
        <v>22</v>
      </c>
      <c r="F829" s="8" t="s">
        <v>23</v>
      </c>
      <c r="G829" s="10" t="s">
        <v>2009</v>
      </c>
      <c r="H829" s="11" t="s">
        <v>22</v>
      </c>
      <c r="I829" s="11" t="s">
        <v>22</v>
      </c>
      <c r="J829" s="12" t="s">
        <v>22</v>
      </c>
      <c r="K829" s="13">
        <v>0</v>
      </c>
      <c r="L829" s="14" t="s">
        <v>22</v>
      </c>
      <c r="M829" s="14" t="s">
        <v>22</v>
      </c>
      <c r="N829" s="14" t="s">
        <v>22</v>
      </c>
      <c r="O829" s="14" t="s">
        <v>22</v>
      </c>
      <c r="P829" s="14" t="s">
        <v>22</v>
      </c>
      <c r="Q829" s="14" t="s">
        <v>22</v>
      </c>
      <c r="R829" s="14" t="s">
        <v>22</v>
      </c>
      <c r="S829" s="14" t="s">
        <v>22</v>
      </c>
    </row>
    <row r="830" spans="1:19">
      <c r="A830" s="8" t="s">
        <v>2010</v>
      </c>
      <c r="B830" s="8" t="s">
        <v>2011</v>
      </c>
      <c r="C830" s="9" t="s">
        <v>22</v>
      </c>
      <c r="D830" s="9" t="s">
        <v>22</v>
      </c>
      <c r="E830" s="9" t="s">
        <v>22</v>
      </c>
      <c r="F830" s="8" t="s">
        <v>23</v>
      </c>
      <c r="G830" s="10" t="s">
        <v>2012</v>
      </c>
      <c r="H830" s="11" t="s">
        <v>22</v>
      </c>
      <c r="I830" s="11" t="s">
        <v>22</v>
      </c>
      <c r="J830" s="12" t="s">
        <v>22</v>
      </c>
      <c r="K830" s="13">
        <v>0</v>
      </c>
      <c r="L830" s="14" t="s">
        <v>22</v>
      </c>
      <c r="M830" s="14" t="s">
        <v>22</v>
      </c>
      <c r="N830" s="14" t="s">
        <v>22</v>
      </c>
      <c r="O830" s="14" t="s">
        <v>22</v>
      </c>
      <c r="P830" s="14" t="s">
        <v>22</v>
      </c>
      <c r="Q830" s="14" t="s">
        <v>22</v>
      </c>
      <c r="R830" s="14" t="s">
        <v>22</v>
      </c>
      <c r="S830" s="14" t="s">
        <v>22</v>
      </c>
    </row>
    <row r="831" spans="1:19">
      <c r="A831" s="8" t="s">
        <v>2013</v>
      </c>
      <c r="B831" s="8" t="s">
        <v>2014</v>
      </c>
      <c r="C831" s="9" t="s">
        <v>22</v>
      </c>
      <c r="D831" s="9" t="s">
        <v>22</v>
      </c>
      <c r="E831" s="9" t="s">
        <v>22</v>
      </c>
      <c r="F831" s="8" t="s">
        <v>23</v>
      </c>
      <c r="G831" s="10" t="s">
        <v>2015</v>
      </c>
      <c r="H831" s="11" t="s">
        <v>22</v>
      </c>
      <c r="I831" s="11" t="s">
        <v>22</v>
      </c>
      <c r="J831" s="12" t="s">
        <v>22</v>
      </c>
      <c r="K831" s="13">
        <v>0</v>
      </c>
      <c r="L831" s="14" t="s">
        <v>22</v>
      </c>
      <c r="M831" s="14" t="s">
        <v>22</v>
      </c>
      <c r="N831" s="14" t="s">
        <v>22</v>
      </c>
      <c r="O831" s="14" t="s">
        <v>22</v>
      </c>
      <c r="P831" s="14" t="s">
        <v>22</v>
      </c>
      <c r="Q831" s="14" t="s">
        <v>22</v>
      </c>
      <c r="R831" s="14" t="s">
        <v>22</v>
      </c>
      <c r="S831" s="14" t="s">
        <v>22</v>
      </c>
    </row>
    <row r="832" spans="1:19">
      <c r="A832" s="8" t="s">
        <v>2016</v>
      </c>
      <c r="B832" s="8" t="s">
        <v>2017</v>
      </c>
      <c r="C832" s="9" t="s">
        <v>22</v>
      </c>
      <c r="D832" s="9" t="s">
        <v>22</v>
      </c>
      <c r="E832" s="9" t="s">
        <v>22</v>
      </c>
      <c r="F832" s="8" t="s">
        <v>23</v>
      </c>
      <c r="G832" s="10" t="s">
        <v>2018</v>
      </c>
      <c r="H832" s="11" t="s">
        <v>22</v>
      </c>
      <c r="I832" s="11" t="s">
        <v>22</v>
      </c>
      <c r="J832" s="12" t="s">
        <v>22</v>
      </c>
      <c r="K832" s="13">
        <v>0</v>
      </c>
      <c r="L832" s="14" t="s">
        <v>22</v>
      </c>
      <c r="M832" s="14" t="s">
        <v>22</v>
      </c>
      <c r="N832" s="14" t="s">
        <v>22</v>
      </c>
      <c r="O832" s="14" t="s">
        <v>22</v>
      </c>
      <c r="P832" s="14" t="s">
        <v>22</v>
      </c>
      <c r="Q832" s="14" t="s">
        <v>22</v>
      </c>
      <c r="R832" s="14" t="s">
        <v>22</v>
      </c>
      <c r="S832" s="14" t="s">
        <v>22</v>
      </c>
    </row>
    <row r="833" spans="1:19">
      <c r="A833" s="8" t="s">
        <v>2019</v>
      </c>
      <c r="B833" s="8" t="s">
        <v>2011</v>
      </c>
      <c r="C833" s="9" t="s">
        <v>22</v>
      </c>
      <c r="D833" s="9" t="s">
        <v>22</v>
      </c>
      <c r="E833" s="9" t="s">
        <v>22</v>
      </c>
      <c r="F833" s="8" t="s">
        <v>23</v>
      </c>
      <c r="G833" s="10" t="s">
        <v>2020</v>
      </c>
      <c r="H833" s="11" t="s">
        <v>22</v>
      </c>
      <c r="I833" s="11" t="s">
        <v>22</v>
      </c>
      <c r="J833" s="12" t="s">
        <v>22</v>
      </c>
      <c r="K833" s="13">
        <v>0</v>
      </c>
      <c r="L833" s="14" t="s">
        <v>22</v>
      </c>
      <c r="M833" s="14" t="s">
        <v>22</v>
      </c>
      <c r="N833" s="14" t="s">
        <v>22</v>
      </c>
      <c r="O833" s="14" t="s">
        <v>22</v>
      </c>
      <c r="P833" s="14" t="s">
        <v>22</v>
      </c>
      <c r="Q833" s="14" t="s">
        <v>22</v>
      </c>
      <c r="R833" s="14" t="s">
        <v>22</v>
      </c>
      <c r="S833" s="14" t="s">
        <v>22</v>
      </c>
    </row>
    <row r="834" spans="1:19">
      <c r="A834" s="8" t="s">
        <v>2021</v>
      </c>
      <c r="B834" s="8" t="s">
        <v>2022</v>
      </c>
      <c r="C834" s="9" t="s">
        <v>22</v>
      </c>
      <c r="D834" s="9" t="s">
        <v>22</v>
      </c>
      <c r="E834" s="9" t="s">
        <v>22</v>
      </c>
      <c r="F834" s="8" t="s">
        <v>2023</v>
      </c>
      <c r="G834" s="10" t="s">
        <v>2024</v>
      </c>
      <c r="H834" s="11" t="s">
        <v>22</v>
      </c>
      <c r="I834" s="11" t="s">
        <v>22</v>
      </c>
      <c r="J834" s="12" t="s">
        <v>22</v>
      </c>
      <c r="K834" s="13">
        <v>0</v>
      </c>
      <c r="L834" s="14" t="s">
        <v>854</v>
      </c>
      <c r="M834" s="14" t="s">
        <v>22</v>
      </c>
      <c r="N834" s="14" t="s">
        <v>22</v>
      </c>
      <c r="O834" s="14" t="s">
        <v>22</v>
      </c>
      <c r="P834" s="14" t="s">
        <v>22</v>
      </c>
      <c r="Q834" s="14" t="s">
        <v>22</v>
      </c>
      <c r="R834" s="14" t="s">
        <v>22</v>
      </c>
      <c r="S834" s="14" t="s">
        <v>22</v>
      </c>
    </row>
    <row r="835" spans="1:19">
      <c r="A835" s="8" t="s">
        <v>2025</v>
      </c>
      <c r="B835" s="8" t="s">
        <v>2026</v>
      </c>
      <c r="C835" s="9" t="s">
        <v>22</v>
      </c>
      <c r="D835" s="9" t="s">
        <v>22</v>
      </c>
      <c r="E835" s="9" t="s">
        <v>22</v>
      </c>
      <c r="F835" s="8" t="s">
        <v>23</v>
      </c>
      <c r="G835" s="10">
        <v>0</v>
      </c>
      <c r="H835" s="11" t="s">
        <v>22</v>
      </c>
      <c r="I835" s="11" t="s">
        <v>22</v>
      </c>
      <c r="J835" s="12" t="s">
        <v>22</v>
      </c>
      <c r="K835" s="13">
        <v>0</v>
      </c>
      <c r="L835" s="14" t="s">
        <v>22</v>
      </c>
      <c r="M835" s="14" t="s">
        <v>22</v>
      </c>
      <c r="N835" s="14" t="s">
        <v>22</v>
      </c>
      <c r="O835" s="14" t="s">
        <v>22</v>
      </c>
      <c r="P835" s="14" t="s">
        <v>22</v>
      </c>
      <c r="Q835" s="14" t="s">
        <v>22</v>
      </c>
      <c r="R835" s="14" t="s">
        <v>22</v>
      </c>
      <c r="S835" s="14" t="s">
        <v>22</v>
      </c>
    </row>
    <row r="836" spans="1:19" ht="25.5">
      <c r="A836" s="8" t="s">
        <v>2027</v>
      </c>
      <c r="B836" s="8" t="s">
        <v>2028</v>
      </c>
      <c r="C836" s="9" t="s">
        <v>22</v>
      </c>
      <c r="D836" s="9" t="s">
        <v>22</v>
      </c>
      <c r="E836" s="9" t="s">
        <v>22</v>
      </c>
      <c r="F836" s="8" t="s">
        <v>23</v>
      </c>
      <c r="G836" s="10" t="s">
        <v>2029</v>
      </c>
      <c r="H836" s="11" t="s">
        <v>22</v>
      </c>
      <c r="I836" s="11" t="s">
        <v>22</v>
      </c>
      <c r="J836" s="12" t="s">
        <v>22</v>
      </c>
      <c r="K836" s="13">
        <v>0</v>
      </c>
      <c r="L836" s="14" t="s">
        <v>22</v>
      </c>
      <c r="M836" s="14" t="s">
        <v>22</v>
      </c>
      <c r="N836" s="14" t="s">
        <v>22</v>
      </c>
      <c r="O836" s="14" t="s">
        <v>22</v>
      </c>
      <c r="P836" s="14" t="s">
        <v>22</v>
      </c>
      <c r="Q836" s="14" t="s">
        <v>22</v>
      </c>
      <c r="R836" s="14" t="s">
        <v>22</v>
      </c>
      <c r="S836" s="14" t="s">
        <v>22</v>
      </c>
    </row>
    <row r="837" spans="1:19">
      <c r="A837" s="8" t="s">
        <v>2030</v>
      </c>
      <c r="B837" s="8" t="s">
        <v>2031</v>
      </c>
      <c r="C837" s="9">
        <v>0</v>
      </c>
      <c r="D837" s="9">
        <v>0</v>
      </c>
      <c r="E837" s="9">
        <v>0</v>
      </c>
      <c r="F837" s="8" t="s">
        <v>23</v>
      </c>
      <c r="G837" s="10">
        <v>0</v>
      </c>
      <c r="H837" s="11" t="s">
        <v>2032</v>
      </c>
      <c r="I837" s="11"/>
      <c r="J837" s="12">
        <v>0</v>
      </c>
      <c r="K837" s="13">
        <v>0</v>
      </c>
      <c r="L837" s="14" t="s">
        <v>2033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v>0</v>
      </c>
    </row>
    <row r="838" spans="1:19">
      <c r="A838" s="8" t="s">
        <v>2034</v>
      </c>
      <c r="B838" s="8" t="s">
        <v>2035</v>
      </c>
      <c r="C838" s="9" t="s">
        <v>22</v>
      </c>
      <c r="D838" s="9" t="s">
        <v>22</v>
      </c>
      <c r="E838" s="9" t="s">
        <v>22</v>
      </c>
      <c r="F838" s="8" t="s">
        <v>23</v>
      </c>
      <c r="G838" s="10">
        <v>2906900907</v>
      </c>
      <c r="H838" s="11" t="s">
        <v>22</v>
      </c>
      <c r="I838" s="11" t="s">
        <v>22</v>
      </c>
      <c r="J838" s="12" t="s">
        <v>22</v>
      </c>
      <c r="K838" s="13">
        <v>0</v>
      </c>
      <c r="L838" s="14" t="s">
        <v>22</v>
      </c>
      <c r="M838" s="14" t="s">
        <v>22</v>
      </c>
      <c r="N838" s="14" t="s">
        <v>22</v>
      </c>
      <c r="O838" s="14" t="s">
        <v>22</v>
      </c>
      <c r="P838" s="14" t="s">
        <v>22</v>
      </c>
      <c r="Q838" s="14" t="s">
        <v>22</v>
      </c>
      <c r="R838" s="14" t="s">
        <v>22</v>
      </c>
      <c r="S838" s="14" t="s">
        <v>22</v>
      </c>
    </row>
    <row r="839" spans="1:19" ht="25.5">
      <c r="A839" s="8" t="s">
        <v>2036</v>
      </c>
      <c r="B839" s="8" t="s">
        <v>2037</v>
      </c>
      <c r="C839" s="9" t="s">
        <v>22</v>
      </c>
      <c r="D839" s="9" t="s">
        <v>22</v>
      </c>
      <c r="E839" s="9" t="s">
        <v>22</v>
      </c>
      <c r="F839" s="8" t="s">
        <v>23</v>
      </c>
      <c r="G839" s="10" t="s">
        <v>2038</v>
      </c>
      <c r="H839" s="11" t="s">
        <v>22</v>
      </c>
      <c r="I839" s="11" t="s">
        <v>22</v>
      </c>
      <c r="J839" s="12" t="s">
        <v>22</v>
      </c>
      <c r="K839" s="13">
        <v>0</v>
      </c>
      <c r="L839" s="14" t="s">
        <v>22</v>
      </c>
      <c r="M839" s="14" t="s">
        <v>22</v>
      </c>
      <c r="N839" s="14" t="s">
        <v>22</v>
      </c>
      <c r="O839" s="14" t="s">
        <v>22</v>
      </c>
      <c r="P839" s="14" t="s">
        <v>22</v>
      </c>
      <c r="Q839" s="14" t="s">
        <v>22</v>
      </c>
      <c r="R839" s="14" t="s">
        <v>22</v>
      </c>
      <c r="S839" s="14" t="s">
        <v>22</v>
      </c>
    </row>
    <row r="840" spans="1:19">
      <c r="A840" s="8" t="s">
        <v>2039</v>
      </c>
      <c r="B840" s="8" t="s">
        <v>2040</v>
      </c>
      <c r="C840" s="9" t="s">
        <v>22</v>
      </c>
      <c r="D840" s="9" t="s">
        <v>22</v>
      </c>
      <c r="E840" s="9" t="s">
        <v>22</v>
      </c>
      <c r="F840" s="8" t="s">
        <v>23</v>
      </c>
      <c r="G840" s="10" t="s">
        <v>2041</v>
      </c>
      <c r="H840" s="11" t="s">
        <v>22</v>
      </c>
      <c r="I840" s="11" t="s">
        <v>22</v>
      </c>
      <c r="J840" s="12" t="s">
        <v>22</v>
      </c>
      <c r="K840" s="13">
        <v>0</v>
      </c>
      <c r="L840" s="14" t="s">
        <v>22</v>
      </c>
      <c r="M840" s="14" t="s">
        <v>22</v>
      </c>
      <c r="N840" s="14" t="s">
        <v>22</v>
      </c>
      <c r="O840" s="14" t="s">
        <v>22</v>
      </c>
      <c r="P840" s="14" t="s">
        <v>22</v>
      </c>
      <c r="Q840" s="14" t="s">
        <v>22</v>
      </c>
      <c r="R840" s="14" t="s">
        <v>22</v>
      </c>
      <c r="S840" s="14" t="s">
        <v>22</v>
      </c>
    </row>
    <row r="841" spans="1:19">
      <c r="A841" s="8" t="s">
        <v>2042</v>
      </c>
      <c r="B841" s="8" t="s">
        <v>2043</v>
      </c>
      <c r="C841" s="9" t="s">
        <v>22</v>
      </c>
      <c r="D841" s="9" t="s">
        <v>22</v>
      </c>
      <c r="E841" s="9" t="s">
        <v>22</v>
      </c>
      <c r="F841" s="8" t="s">
        <v>23</v>
      </c>
      <c r="G841" s="10" t="s">
        <v>2044</v>
      </c>
      <c r="H841" s="11" t="s">
        <v>22</v>
      </c>
      <c r="I841" s="11" t="s">
        <v>22</v>
      </c>
      <c r="J841" s="12" t="s">
        <v>22</v>
      </c>
      <c r="K841" s="13">
        <v>0</v>
      </c>
      <c r="L841" s="14" t="s">
        <v>22</v>
      </c>
      <c r="M841" s="14" t="s">
        <v>22</v>
      </c>
      <c r="N841" s="14" t="s">
        <v>22</v>
      </c>
      <c r="O841" s="14" t="s">
        <v>22</v>
      </c>
      <c r="P841" s="14" t="s">
        <v>22</v>
      </c>
      <c r="Q841" s="14" t="s">
        <v>22</v>
      </c>
      <c r="R841" s="14" t="s">
        <v>22</v>
      </c>
      <c r="S841" s="14" t="s">
        <v>22</v>
      </c>
    </row>
    <row r="842" spans="1:19">
      <c r="A842" s="8" t="s">
        <v>2045</v>
      </c>
      <c r="B842" s="8" t="s">
        <v>2046</v>
      </c>
      <c r="C842" s="9" t="s">
        <v>22</v>
      </c>
      <c r="D842" s="9" t="s">
        <v>22</v>
      </c>
      <c r="E842" s="9" t="s">
        <v>22</v>
      </c>
      <c r="F842" s="8" t="s">
        <v>23</v>
      </c>
      <c r="G842" s="10" t="s">
        <v>2047</v>
      </c>
      <c r="H842" s="11" t="s">
        <v>22</v>
      </c>
      <c r="I842" s="11" t="s">
        <v>22</v>
      </c>
      <c r="J842" s="12" t="s">
        <v>22</v>
      </c>
      <c r="K842" s="13">
        <v>0</v>
      </c>
      <c r="L842" s="14" t="s">
        <v>22</v>
      </c>
      <c r="M842" s="14" t="s">
        <v>22</v>
      </c>
      <c r="N842" s="14" t="s">
        <v>22</v>
      </c>
      <c r="O842" s="14" t="s">
        <v>22</v>
      </c>
      <c r="P842" s="14" t="s">
        <v>22</v>
      </c>
      <c r="Q842" s="14" t="s">
        <v>22</v>
      </c>
      <c r="R842" s="14" t="s">
        <v>22</v>
      </c>
      <c r="S842" s="14" t="s">
        <v>22</v>
      </c>
    </row>
    <row r="843" spans="1:19" ht="25.5">
      <c r="A843" s="8" t="s">
        <v>2048</v>
      </c>
      <c r="B843" s="8" t="s">
        <v>2049</v>
      </c>
      <c r="C843" s="9" t="s">
        <v>22</v>
      </c>
      <c r="D843" s="9" t="s">
        <v>22</v>
      </c>
      <c r="E843" s="9" t="s">
        <v>22</v>
      </c>
      <c r="F843" s="8" t="s">
        <v>23</v>
      </c>
      <c r="G843" s="10">
        <v>0</v>
      </c>
      <c r="H843" s="11" t="s">
        <v>22</v>
      </c>
      <c r="I843" s="11" t="s">
        <v>22</v>
      </c>
      <c r="J843" s="12" t="s">
        <v>22</v>
      </c>
      <c r="K843" s="13">
        <v>0</v>
      </c>
      <c r="L843" s="14" t="s">
        <v>22</v>
      </c>
      <c r="M843" s="14" t="s">
        <v>22</v>
      </c>
      <c r="N843" s="14" t="s">
        <v>22</v>
      </c>
      <c r="O843" s="14" t="s">
        <v>22</v>
      </c>
      <c r="P843" s="14" t="s">
        <v>22</v>
      </c>
      <c r="Q843" s="14" t="s">
        <v>22</v>
      </c>
      <c r="R843" s="14" t="s">
        <v>22</v>
      </c>
      <c r="S843" s="14" t="s">
        <v>22</v>
      </c>
    </row>
    <row r="844" spans="1:19">
      <c r="A844" s="8" t="s">
        <v>2050</v>
      </c>
      <c r="B844" s="8" t="s">
        <v>2051</v>
      </c>
      <c r="C844" s="9" t="s">
        <v>22</v>
      </c>
      <c r="D844" s="9" t="s">
        <v>22</v>
      </c>
      <c r="E844" s="9" t="s">
        <v>22</v>
      </c>
      <c r="F844" s="8" t="s">
        <v>23</v>
      </c>
      <c r="G844" s="10" t="s">
        <v>2052</v>
      </c>
      <c r="H844" s="11" t="s">
        <v>22</v>
      </c>
      <c r="I844" s="11" t="s">
        <v>22</v>
      </c>
      <c r="J844" s="12" t="s">
        <v>22</v>
      </c>
      <c r="K844" s="13" t="s">
        <v>2053</v>
      </c>
      <c r="L844" s="14" t="s">
        <v>22</v>
      </c>
      <c r="M844" s="14" t="s">
        <v>22</v>
      </c>
      <c r="N844" s="14" t="s">
        <v>22</v>
      </c>
      <c r="O844" s="14" t="s">
        <v>22</v>
      </c>
      <c r="P844" s="14" t="s">
        <v>22</v>
      </c>
      <c r="Q844" s="14" t="s">
        <v>22</v>
      </c>
      <c r="R844" s="14" t="s">
        <v>22</v>
      </c>
      <c r="S844" s="14" t="s">
        <v>22</v>
      </c>
    </row>
    <row r="845" spans="1:19">
      <c r="A845" s="8" t="s">
        <v>2054</v>
      </c>
      <c r="B845" s="8" t="s">
        <v>2055</v>
      </c>
      <c r="C845" s="9" t="s">
        <v>22</v>
      </c>
      <c r="D845" s="9" t="s">
        <v>22</v>
      </c>
      <c r="E845" s="9" t="s">
        <v>22</v>
      </c>
      <c r="F845" s="8" t="s">
        <v>23</v>
      </c>
      <c r="G845" s="10" t="s">
        <v>2056</v>
      </c>
      <c r="H845" s="11" t="s">
        <v>22</v>
      </c>
      <c r="I845" s="11" t="s">
        <v>22</v>
      </c>
      <c r="J845" s="12" t="s">
        <v>22</v>
      </c>
      <c r="K845" s="13" t="s">
        <v>2056</v>
      </c>
      <c r="L845" s="14" t="s">
        <v>22</v>
      </c>
      <c r="M845" s="14" t="s">
        <v>22</v>
      </c>
      <c r="N845" s="14" t="s">
        <v>22</v>
      </c>
      <c r="O845" s="14" t="s">
        <v>22</v>
      </c>
      <c r="P845" s="14" t="s">
        <v>22</v>
      </c>
      <c r="Q845" s="14" t="s">
        <v>22</v>
      </c>
      <c r="R845" s="14" t="s">
        <v>22</v>
      </c>
      <c r="S845" s="14" t="s">
        <v>22</v>
      </c>
    </row>
    <row r="846" spans="1:19">
      <c r="A846" s="8" t="s">
        <v>2057</v>
      </c>
      <c r="B846" s="8" t="s">
        <v>2058</v>
      </c>
      <c r="C846" s="9" t="s">
        <v>22</v>
      </c>
      <c r="D846" s="9" t="s">
        <v>22</v>
      </c>
      <c r="E846" s="9" t="s">
        <v>22</v>
      </c>
      <c r="F846" s="8" t="s">
        <v>23</v>
      </c>
      <c r="G846" s="10" t="s">
        <v>2059</v>
      </c>
      <c r="H846" s="11" t="s">
        <v>22</v>
      </c>
      <c r="I846" s="11" t="s">
        <v>22</v>
      </c>
      <c r="J846" s="12" t="s">
        <v>22</v>
      </c>
      <c r="K846" s="13" t="s">
        <v>2059</v>
      </c>
      <c r="L846" s="14" t="s">
        <v>22</v>
      </c>
      <c r="M846" s="14" t="s">
        <v>22</v>
      </c>
      <c r="N846" s="14" t="s">
        <v>22</v>
      </c>
      <c r="O846" s="14" t="s">
        <v>22</v>
      </c>
      <c r="P846" s="14" t="s">
        <v>22</v>
      </c>
      <c r="Q846" s="14" t="s">
        <v>22</v>
      </c>
      <c r="R846" s="14" t="s">
        <v>22</v>
      </c>
      <c r="S846" s="14" t="s">
        <v>22</v>
      </c>
    </row>
    <row r="847" spans="1:19">
      <c r="A847" s="8" t="s">
        <v>2060</v>
      </c>
      <c r="B847" s="8" t="s">
        <v>2061</v>
      </c>
      <c r="C847" s="9" t="s">
        <v>22</v>
      </c>
      <c r="D847" s="9" t="s">
        <v>22</v>
      </c>
      <c r="E847" s="9" t="s">
        <v>22</v>
      </c>
      <c r="F847" s="8" t="s">
        <v>23</v>
      </c>
      <c r="G847" s="10" t="s">
        <v>2062</v>
      </c>
      <c r="H847" s="11" t="s">
        <v>22</v>
      </c>
      <c r="I847" s="11" t="s">
        <v>22</v>
      </c>
      <c r="J847" s="12" t="s">
        <v>22</v>
      </c>
      <c r="K847" s="13" t="s">
        <v>2062</v>
      </c>
      <c r="L847" s="14" t="s">
        <v>22</v>
      </c>
      <c r="M847" s="14" t="s">
        <v>22</v>
      </c>
      <c r="N847" s="14" t="s">
        <v>22</v>
      </c>
      <c r="O847" s="14" t="s">
        <v>22</v>
      </c>
      <c r="P847" s="14" t="s">
        <v>22</v>
      </c>
      <c r="Q847" s="14" t="s">
        <v>22</v>
      </c>
      <c r="R847" s="14" t="s">
        <v>22</v>
      </c>
      <c r="S847" s="14" t="s">
        <v>22</v>
      </c>
    </row>
    <row r="848" spans="1:19">
      <c r="A848" s="8" t="s">
        <v>2063</v>
      </c>
      <c r="B848" s="8" t="s">
        <v>2064</v>
      </c>
      <c r="C848" s="9" t="s">
        <v>22</v>
      </c>
      <c r="D848" s="9" t="s">
        <v>22</v>
      </c>
      <c r="E848" s="9" t="s">
        <v>22</v>
      </c>
      <c r="F848" s="8" t="s">
        <v>23</v>
      </c>
      <c r="G848" s="10" t="s">
        <v>2065</v>
      </c>
      <c r="H848" s="11" t="s">
        <v>22</v>
      </c>
      <c r="I848" s="11" t="s">
        <v>22</v>
      </c>
      <c r="J848" s="12" t="s">
        <v>22</v>
      </c>
      <c r="K848" s="13" t="s">
        <v>2065</v>
      </c>
      <c r="L848" s="14" t="s">
        <v>22</v>
      </c>
      <c r="M848" s="14" t="s">
        <v>22</v>
      </c>
      <c r="N848" s="14" t="s">
        <v>22</v>
      </c>
      <c r="O848" s="14" t="s">
        <v>22</v>
      </c>
      <c r="P848" s="14" t="s">
        <v>22</v>
      </c>
      <c r="Q848" s="14" t="s">
        <v>22</v>
      </c>
      <c r="R848" s="14" t="s">
        <v>22</v>
      </c>
      <c r="S848" s="14" t="s">
        <v>22</v>
      </c>
    </row>
    <row r="849" spans="1:19">
      <c r="A849" s="8" t="s">
        <v>2066</v>
      </c>
      <c r="B849" s="8" t="s">
        <v>2067</v>
      </c>
      <c r="C849" s="9" t="s">
        <v>22</v>
      </c>
      <c r="D849" s="9" t="s">
        <v>22</v>
      </c>
      <c r="E849" s="9" t="s">
        <v>22</v>
      </c>
      <c r="F849" s="8" t="s">
        <v>23</v>
      </c>
      <c r="G849" s="10" t="s">
        <v>2068</v>
      </c>
      <c r="H849" s="11" t="s">
        <v>22</v>
      </c>
      <c r="I849" s="11" t="s">
        <v>22</v>
      </c>
      <c r="J849" s="12" t="s">
        <v>22</v>
      </c>
      <c r="K849" s="13" t="s">
        <v>2068</v>
      </c>
      <c r="L849" s="14" t="s">
        <v>22</v>
      </c>
      <c r="M849" s="14" t="s">
        <v>22</v>
      </c>
      <c r="N849" s="14" t="s">
        <v>22</v>
      </c>
      <c r="O849" s="14" t="s">
        <v>22</v>
      </c>
      <c r="P849" s="14" t="s">
        <v>22</v>
      </c>
      <c r="Q849" s="14" t="s">
        <v>22</v>
      </c>
      <c r="R849" s="14" t="s">
        <v>22</v>
      </c>
      <c r="S849" s="14" t="s">
        <v>22</v>
      </c>
    </row>
    <row r="850" spans="1:19">
      <c r="A850" s="8" t="s">
        <v>2069</v>
      </c>
      <c r="B850" s="8" t="s">
        <v>2070</v>
      </c>
      <c r="C850" s="9" t="s">
        <v>22</v>
      </c>
      <c r="D850" s="9" t="s">
        <v>22</v>
      </c>
      <c r="E850" s="9" t="s">
        <v>22</v>
      </c>
      <c r="F850" s="8" t="s">
        <v>23</v>
      </c>
      <c r="G850" s="10" t="s">
        <v>2071</v>
      </c>
      <c r="H850" s="11" t="s">
        <v>22</v>
      </c>
      <c r="I850" s="11" t="s">
        <v>22</v>
      </c>
      <c r="J850" s="12" t="s">
        <v>22</v>
      </c>
      <c r="K850" s="13" t="s">
        <v>2071</v>
      </c>
      <c r="L850" s="14" t="s">
        <v>22</v>
      </c>
      <c r="M850" s="14" t="s">
        <v>22</v>
      </c>
      <c r="N850" s="14" t="s">
        <v>22</v>
      </c>
      <c r="O850" s="14" t="s">
        <v>22</v>
      </c>
      <c r="P850" s="14" t="s">
        <v>22</v>
      </c>
      <c r="Q850" s="14" t="s">
        <v>22</v>
      </c>
      <c r="R850" s="14" t="s">
        <v>22</v>
      </c>
      <c r="S850" s="14" t="s">
        <v>22</v>
      </c>
    </row>
    <row r="851" spans="1:19">
      <c r="A851" s="8" t="s">
        <v>2072</v>
      </c>
      <c r="B851" s="8" t="s">
        <v>2073</v>
      </c>
      <c r="C851" s="9" t="s">
        <v>22</v>
      </c>
      <c r="D851" s="9" t="s">
        <v>22</v>
      </c>
      <c r="E851" s="9" t="s">
        <v>22</v>
      </c>
      <c r="F851" s="8" t="s">
        <v>23</v>
      </c>
      <c r="G851" s="10" t="s">
        <v>2074</v>
      </c>
      <c r="H851" s="11" t="s">
        <v>22</v>
      </c>
      <c r="I851" s="11" t="s">
        <v>22</v>
      </c>
      <c r="J851" s="12" t="s">
        <v>2075</v>
      </c>
      <c r="K851" s="13" t="s">
        <v>2074</v>
      </c>
      <c r="L851" s="14" t="s">
        <v>22</v>
      </c>
      <c r="M851" s="14" t="s">
        <v>22</v>
      </c>
      <c r="N851" s="14" t="s">
        <v>22</v>
      </c>
      <c r="O851" s="14" t="s">
        <v>22</v>
      </c>
      <c r="P851" s="14" t="s">
        <v>22</v>
      </c>
      <c r="Q851" s="14" t="s">
        <v>22</v>
      </c>
      <c r="R851" s="14" t="s">
        <v>22</v>
      </c>
      <c r="S851" s="14" t="s">
        <v>22</v>
      </c>
    </row>
    <row r="852" spans="1:19">
      <c r="A852" s="8" t="s">
        <v>2076</v>
      </c>
      <c r="B852" s="8" t="s">
        <v>2077</v>
      </c>
      <c r="C852" s="9" t="s">
        <v>22</v>
      </c>
      <c r="D852" s="9" t="s">
        <v>22</v>
      </c>
      <c r="E852" s="9" t="s">
        <v>22</v>
      </c>
      <c r="F852" s="8" t="s">
        <v>23</v>
      </c>
      <c r="G852" s="10">
        <v>74270053</v>
      </c>
      <c r="H852" s="11" t="s">
        <v>22</v>
      </c>
      <c r="I852" s="11" t="s">
        <v>22</v>
      </c>
      <c r="J852" s="12" t="s">
        <v>22</v>
      </c>
      <c r="K852" s="13">
        <v>74270053</v>
      </c>
      <c r="L852" s="14" t="s">
        <v>22</v>
      </c>
      <c r="M852" s="14" t="s">
        <v>22</v>
      </c>
      <c r="N852" s="14" t="s">
        <v>22</v>
      </c>
      <c r="O852" s="14" t="s">
        <v>22</v>
      </c>
      <c r="P852" s="14" t="s">
        <v>22</v>
      </c>
      <c r="Q852" s="14" t="s">
        <v>22</v>
      </c>
      <c r="R852" s="14" t="s">
        <v>22</v>
      </c>
      <c r="S852" s="14" t="s">
        <v>22</v>
      </c>
    </row>
    <row r="853" spans="1:19">
      <c r="A853" s="8" t="s">
        <v>2078</v>
      </c>
      <c r="B853" s="8" t="s">
        <v>2079</v>
      </c>
      <c r="C853" s="9" t="s">
        <v>22</v>
      </c>
      <c r="D853" s="9" t="s">
        <v>22</v>
      </c>
      <c r="E853" s="9" t="s">
        <v>22</v>
      </c>
      <c r="F853" s="8" t="s">
        <v>23</v>
      </c>
      <c r="G853" s="10">
        <v>7427005</v>
      </c>
      <c r="H853" s="11" t="s">
        <v>22</v>
      </c>
      <c r="I853" s="11" t="s">
        <v>22</v>
      </c>
      <c r="J853" s="12" t="s">
        <v>22</v>
      </c>
      <c r="K853" s="13">
        <v>7427005</v>
      </c>
      <c r="L853" s="14" t="s">
        <v>22</v>
      </c>
      <c r="M853" s="14" t="s">
        <v>22</v>
      </c>
      <c r="N853" s="14" t="s">
        <v>22</v>
      </c>
      <c r="O853" s="14" t="s">
        <v>22</v>
      </c>
      <c r="P853" s="14" t="s">
        <v>22</v>
      </c>
      <c r="Q853" s="14" t="s">
        <v>22</v>
      </c>
      <c r="R853" s="14" t="s">
        <v>22</v>
      </c>
      <c r="S853" s="14" t="s">
        <v>22</v>
      </c>
    </row>
    <row r="854" spans="1:19">
      <c r="A854" s="8" t="s">
        <v>2080</v>
      </c>
      <c r="B854" s="8" t="s">
        <v>2081</v>
      </c>
      <c r="C854" s="9" t="s">
        <v>22</v>
      </c>
      <c r="D854" s="9" t="s">
        <v>22</v>
      </c>
      <c r="E854" s="9" t="s">
        <v>22</v>
      </c>
      <c r="F854" s="8" t="s">
        <v>23</v>
      </c>
      <c r="G854" s="10" t="s">
        <v>2082</v>
      </c>
      <c r="H854" s="11" t="s">
        <v>22</v>
      </c>
      <c r="I854" s="11" t="s">
        <v>22</v>
      </c>
      <c r="J854" s="12" t="s">
        <v>22</v>
      </c>
      <c r="K854" s="13" t="s">
        <v>2082</v>
      </c>
      <c r="L854" s="14" t="s">
        <v>22</v>
      </c>
      <c r="M854" s="14" t="s">
        <v>22</v>
      </c>
      <c r="N854" s="14" t="s">
        <v>22</v>
      </c>
      <c r="O854" s="14" t="s">
        <v>22</v>
      </c>
      <c r="P854" s="14" t="s">
        <v>22</v>
      </c>
      <c r="Q854" s="14" t="s">
        <v>22</v>
      </c>
      <c r="R854" s="14" t="s">
        <v>22</v>
      </c>
      <c r="S854" s="14" t="s">
        <v>22</v>
      </c>
    </row>
    <row r="855" spans="1:19">
      <c r="A855" s="8" t="s">
        <v>2083</v>
      </c>
      <c r="B855" s="8" t="s">
        <v>2084</v>
      </c>
      <c r="C855" s="9" t="s">
        <v>22</v>
      </c>
      <c r="D855" s="9" t="s">
        <v>22</v>
      </c>
      <c r="E855" s="9" t="s">
        <v>22</v>
      </c>
      <c r="F855" s="8" t="s">
        <v>23</v>
      </c>
      <c r="G855" s="10">
        <v>74270093</v>
      </c>
      <c r="H855" s="11" t="s">
        <v>22</v>
      </c>
      <c r="I855" s="11" t="s">
        <v>22</v>
      </c>
      <c r="J855" s="12" t="s">
        <v>22</v>
      </c>
      <c r="K855" s="13">
        <v>74270093</v>
      </c>
      <c r="L855" s="14" t="s">
        <v>22</v>
      </c>
      <c r="M855" s="14" t="s">
        <v>22</v>
      </c>
      <c r="N855" s="14" t="s">
        <v>22</v>
      </c>
      <c r="O855" s="14" t="s">
        <v>22</v>
      </c>
      <c r="P855" s="14" t="s">
        <v>22</v>
      </c>
      <c r="Q855" s="14" t="s">
        <v>22</v>
      </c>
      <c r="R855" s="14" t="s">
        <v>22</v>
      </c>
      <c r="S855" s="14" t="s">
        <v>22</v>
      </c>
    </row>
    <row r="856" spans="1:19">
      <c r="A856" s="8" t="s">
        <v>2085</v>
      </c>
      <c r="B856" s="8" t="s">
        <v>2086</v>
      </c>
      <c r="C856" s="9" t="s">
        <v>22</v>
      </c>
      <c r="D856" s="9" t="s">
        <v>22</v>
      </c>
      <c r="E856" s="9" t="s">
        <v>22</v>
      </c>
      <c r="F856" s="8" t="s">
        <v>23</v>
      </c>
      <c r="G856" s="10">
        <v>2643801502</v>
      </c>
      <c r="H856" s="11" t="s">
        <v>22</v>
      </c>
      <c r="I856" s="11" t="s">
        <v>22</v>
      </c>
      <c r="J856" s="12" t="s">
        <v>22</v>
      </c>
      <c r="K856" s="13">
        <v>2643801502</v>
      </c>
      <c r="L856" s="14" t="s">
        <v>22</v>
      </c>
      <c r="M856" s="14" t="s">
        <v>22</v>
      </c>
      <c r="N856" s="14" t="s">
        <v>22</v>
      </c>
      <c r="O856" s="14" t="s">
        <v>22</v>
      </c>
      <c r="P856" s="14" t="s">
        <v>22</v>
      </c>
      <c r="Q856" s="14" t="s">
        <v>22</v>
      </c>
      <c r="R856" s="14" t="s">
        <v>22</v>
      </c>
      <c r="S856" s="14" t="s">
        <v>22</v>
      </c>
    </row>
    <row r="857" spans="1:19">
      <c r="A857" s="8" t="s">
        <v>2087</v>
      </c>
      <c r="B857" s="8" t="s">
        <v>2088</v>
      </c>
      <c r="C857" s="9" t="s">
        <v>22</v>
      </c>
      <c r="D857" s="9" t="s">
        <v>22</v>
      </c>
      <c r="E857" s="9" t="s">
        <v>22</v>
      </c>
      <c r="F857" s="8" t="s">
        <v>23</v>
      </c>
      <c r="G857" s="10" t="s">
        <v>2006</v>
      </c>
      <c r="H857" s="11" t="s">
        <v>22</v>
      </c>
      <c r="I857" s="11" t="s">
        <v>22</v>
      </c>
      <c r="J857" s="12" t="s">
        <v>2075</v>
      </c>
      <c r="K857" s="13" t="s">
        <v>2089</v>
      </c>
      <c r="L857" s="14" t="s">
        <v>22</v>
      </c>
      <c r="M857" s="14" t="s">
        <v>22</v>
      </c>
      <c r="N857" s="14" t="s">
        <v>22</v>
      </c>
      <c r="O857" s="14" t="s">
        <v>22</v>
      </c>
      <c r="P857" s="14" t="s">
        <v>22</v>
      </c>
      <c r="Q857" s="14" t="s">
        <v>22</v>
      </c>
      <c r="R857" s="14" t="s">
        <v>22</v>
      </c>
      <c r="S857" s="14" t="s">
        <v>22</v>
      </c>
    </row>
    <row r="858" spans="1:19">
      <c r="A858" s="8" t="s">
        <v>2090</v>
      </c>
      <c r="B858" s="8" t="s">
        <v>2091</v>
      </c>
      <c r="C858" s="9" t="s">
        <v>22</v>
      </c>
      <c r="D858" s="9" t="s">
        <v>22</v>
      </c>
      <c r="E858" s="9" t="s">
        <v>22</v>
      </c>
      <c r="F858" s="8" t="s">
        <v>23</v>
      </c>
      <c r="G858" s="10" t="s">
        <v>2092</v>
      </c>
      <c r="H858" s="11" t="s">
        <v>22</v>
      </c>
      <c r="I858" s="11" t="s">
        <v>22</v>
      </c>
      <c r="J858" s="12" t="s">
        <v>2075</v>
      </c>
      <c r="K858" s="13" t="s">
        <v>2093</v>
      </c>
      <c r="L858" s="14" t="s">
        <v>1350</v>
      </c>
      <c r="M858" s="14" t="s">
        <v>22</v>
      </c>
      <c r="N858" s="14" t="s">
        <v>22</v>
      </c>
      <c r="O858" s="14" t="s">
        <v>22</v>
      </c>
      <c r="P858" s="14" t="s">
        <v>22</v>
      </c>
      <c r="Q858" s="14" t="s">
        <v>22</v>
      </c>
      <c r="R858" s="14" t="s">
        <v>22</v>
      </c>
      <c r="S858" s="14" t="s">
        <v>22</v>
      </c>
    </row>
    <row r="859" spans="1:19">
      <c r="A859" s="8" t="s">
        <v>2094</v>
      </c>
      <c r="B859" s="8" t="s">
        <v>2095</v>
      </c>
      <c r="C859" s="9" t="s">
        <v>22</v>
      </c>
      <c r="D859" s="9" t="s">
        <v>22</v>
      </c>
      <c r="E859" s="9" t="s">
        <v>22</v>
      </c>
      <c r="F859" s="8" t="s">
        <v>23</v>
      </c>
      <c r="G859" s="10" t="s">
        <v>2096</v>
      </c>
      <c r="H859" s="11" t="s">
        <v>22</v>
      </c>
      <c r="I859" s="11" t="s">
        <v>22</v>
      </c>
      <c r="J859" s="12" t="s">
        <v>2075</v>
      </c>
      <c r="K859" s="13" t="s">
        <v>2097</v>
      </c>
      <c r="L859" s="14" t="s">
        <v>1350</v>
      </c>
      <c r="M859" s="14" t="s">
        <v>22</v>
      </c>
      <c r="N859" s="14" t="s">
        <v>22</v>
      </c>
      <c r="O859" s="14" t="s">
        <v>22</v>
      </c>
      <c r="P859" s="14" t="s">
        <v>22</v>
      </c>
      <c r="Q859" s="14" t="s">
        <v>22</v>
      </c>
      <c r="R859" s="14" t="s">
        <v>22</v>
      </c>
      <c r="S859" s="14" t="s">
        <v>22</v>
      </c>
    </row>
    <row r="860" spans="1:19">
      <c r="A860" s="8" t="s">
        <v>2098</v>
      </c>
      <c r="B860" s="8" t="s">
        <v>2099</v>
      </c>
      <c r="C860" s="9" t="s">
        <v>22</v>
      </c>
      <c r="D860" s="9" t="s">
        <v>22</v>
      </c>
      <c r="E860" s="9" t="s">
        <v>22</v>
      </c>
      <c r="F860" s="8" t="s">
        <v>23</v>
      </c>
      <c r="G860" s="10" t="s">
        <v>2100</v>
      </c>
      <c r="H860" s="11" t="s">
        <v>22</v>
      </c>
      <c r="I860" s="11" t="s">
        <v>22</v>
      </c>
      <c r="J860" s="12" t="s">
        <v>22</v>
      </c>
      <c r="K860" s="13" t="s">
        <v>2100</v>
      </c>
      <c r="L860" s="14" t="s">
        <v>2101</v>
      </c>
      <c r="M860" s="14" t="s">
        <v>22</v>
      </c>
      <c r="N860" s="14" t="s">
        <v>22</v>
      </c>
      <c r="O860" s="14" t="s">
        <v>22</v>
      </c>
      <c r="P860" s="14" t="s">
        <v>22</v>
      </c>
      <c r="Q860" s="14" t="s">
        <v>22</v>
      </c>
      <c r="R860" s="14" t="s">
        <v>22</v>
      </c>
      <c r="S860" s="14" t="s">
        <v>22</v>
      </c>
    </row>
    <row r="861" spans="1:19" ht="25.5">
      <c r="A861" s="8" t="s">
        <v>2102</v>
      </c>
      <c r="B861" s="8" t="s">
        <v>2103</v>
      </c>
      <c r="C861" s="9" t="s">
        <v>22</v>
      </c>
      <c r="D861" s="9" t="s">
        <v>22</v>
      </c>
      <c r="E861" s="9" t="s">
        <v>22</v>
      </c>
      <c r="F861" s="8" t="s">
        <v>23</v>
      </c>
      <c r="G861" s="10" t="s">
        <v>2104</v>
      </c>
      <c r="H861" s="11" t="s">
        <v>22</v>
      </c>
      <c r="I861" s="11" t="s">
        <v>22</v>
      </c>
      <c r="J861" s="12" t="s">
        <v>22</v>
      </c>
      <c r="K861" s="13" t="s">
        <v>2105</v>
      </c>
      <c r="L861" s="14" t="s">
        <v>22</v>
      </c>
      <c r="M861" s="14" t="s">
        <v>22</v>
      </c>
      <c r="N861" s="14" t="s">
        <v>22</v>
      </c>
      <c r="O861" s="14" t="s">
        <v>22</v>
      </c>
      <c r="P861" s="14" t="s">
        <v>22</v>
      </c>
      <c r="Q861" s="14" t="s">
        <v>22</v>
      </c>
      <c r="R861" s="14" t="s">
        <v>22</v>
      </c>
      <c r="S861" s="14" t="s">
        <v>22</v>
      </c>
    </row>
    <row r="862" spans="1:19">
      <c r="A862" s="8" t="s">
        <v>2106</v>
      </c>
      <c r="B862" s="8" t="s">
        <v>2107</v>
      </c>
      <c r="C862" s="9" t="s">
        <v>22</v>
      </c>
      <c r="D862" s="9" t="s">
        <v>22</v>
      </c>
      <c r="E862" s="9" t="s">
        <v>22</v>
      </c>
      <c r="F862" s="8" t="s">
        <v>23</v>
      </c>
      <c r="G862" s="10" t="s">
        <v>2108</v>
      </c>
      <c r="H862" s="11" t="s">
        <v>22</v>
      </c>
      <c r="I862" s="11" t="s">
        <v>22</v>
      </c>
      <c r="J862" s="12" t="s">
        <v>22</v>
      </c>
      <c r="K862" s="13" t="s">
        <v>2108</v>
      </c>
      <c r="L862" s="14" t="s">
        <v>22</v>
      </c>
      <c r="M862" s="14" t="s">
        <v>22</v>
      </c>
      <c r="N862" s="14" t="s">
        <v>22</v>
      </c>
      <c r="O862" s="14" t="s">
        <v>22</v>
      </c>
      <c r="P862" s="14" t="s">
        <v>22</v>
      </c>
      <c r="Q862" s="14" t="s">
        <v>22</v>
      </c>
      <c r="R862" s="14" t="s">
        <v>22</v>
      </c>
      <c r="S862" s="14" t="s">
        <v>22</v>
      </c>
    </row>
    <row r="863" spans="1:19">
      <c r="A863" s="8" t="s">
        <v>2109</v>
      </c>
      <c r="B863" s="8" t="s">
        <v>2110</v>
      </c>
      <c r="C863" s="9" t="s">
        <v>22</v>
      </c>
      <c r="D863" s="9" t="s">
        <v>22</v>
      </c>
      <c r="E863" s="9" t="s">
        <v>22</v>
      </c>
      <c r="F863" s="8" t="s">
        <v>23</v>
      </c>
      <c r="G863" s="10" t="s">
        <v>2111</v>
      </c>
      <c r="H863" s="11" t="s">
        <v>22</v>
      </c>
      <c r="I863" s="11" t="s">
        <v>22</v>
      </c>
      <c r="J863" s="12" t="s">
        <v>22</v>
      </c>
      <c r="K863" s="13" t="s">
        <v>2111</v>
      </c>
      <c r="L863" s="14" t="s">
        <v>22</v>
      </c>
      <c r="M863" s="14" t="s">
        <v>22</v>
      </c>
      <c r="N863" s="14" t="s">
        <v>22</v>
      </c>
      <c r="O863" s="14" t="s">
        <v>22</v>
      </c>
      <c r="P863" s="14" t="s">
        <v>22</v>
      </c>
      <c r="Q863" s="14" t="s">
        <v>22</v>
      </c>
      <c r="R863" s="14" t="s">
        <v>22</v>
      </c>
      <c r="S863" s="14" t="s">
        <v>22</v>
      </c>
    </row>
    <row r="864" spans="1:19">
      <c r="A864" s="8" t="s">
        <v>2112</v>
      </c>
      <c r="B864" s="8" t="s">
        <v>2113</v>
      </c>
      <c r="C864" s="9" t="s">
        <v>22</v>
      </c>
      <c r="D864" s="9" t="s">
        <v>22</v>
      </c>
      <c r="E864" s="9" t="s">
        <v>22</v>
      </c>
      <c r="F864" s="8" t="s">
        <v>23</v>
      </c>
      <c r="G864" s="10" t="s">
        <v>2114</v>
      </c>
      <c r="H864" s="11" t="s">
        <v>22</v>
      </c>
      <c r="I864" s="11" t="s">
        <v>22</v>
      </c>
      <c r="J864" s="12" t="s">
        <v>22</v>
      </c>
      <c r="K864" s="13">
        <v>0</v>
      </c>
      <c r="L864" s="14" t="s">
        <v>22</v>
      </c>
      <c r="M864" s="14" t="s">
        <v>22</v>
      </c>
      <c r="N864" s="14" t="s">
        <v>22</v>
      </c>
      <c r="O864" s="14" t="s">
        <v>22</v>
      </c>
      <c r="P864" s="14" t="s">
        <v>22</v>
      </c>
      <c r="Q864" s="14" t="s">
        <v>22</v>
      </c>
      <c r="R864" s="14" t="s">
        <v>22</v>
      </c>
      <c r="S864" s="14" t="s">
        <v>22</v>
      </c>
    </row>
    <row r="865" spans="1:19">
      <c r="A865" s="8" t="s">
        <v>2115</v>
      </c>
      <c r="B865" s="8" t="s">
        <v>2116</v>
      </c>
      <c r="C865" s="9" t="s">
        <v>22</v>
      </c>
      <c r="D865" s="9" t="s">
        <v>22</v>
      </c>
      <c r="E865" s="9" t="s">
        <v>22</v>
      </c>
      <c r="F865" s="8" t="s">
        <v>743</v>
      </c>
      <c r="G865" s="10" t="s">
        <v>2117</v>
      </c>
      <c r="H865" s="11" t="s">
        <v>22</v>
      </c>
      <c r="I865" s="11" t="s">
        <v>22</v>
      </c>
      <c r="J865" s="12" t="s">
        <v>22</v>
      </c>
      <c r="K865" s="13" t="s">
        <v>2117</v>
      </c>
      <c r="L865" s="14" t="s">
        <v>22</v>
      </c>
      <c r="M865" s="14" t="s">
        <v>22</v>
      </c>
      <c r="N865" s="14" t="s">
        <v>22</v>
      </c>
      <c r="O865" s="14" t="s">
        <v>22</v>
      </c>
      <c r="P865" s="14" t="s">
        <v>22</v>
      </c>
      <c r="Q865" s="14" t="s">
        <v>22</v>
      </c>
      <c r="R865" s="14" t="s">
        <v>22</v>
      </c>
      <c r="S865" s="14" t="s">
        <v>22</v>
      </c>
    </row>
    <row r="866" spans="1:19">
      <c r="A866" s="8" t="s">
        <v>2115</v>
      </c>
      <c r="B866" s="8" t="s">
        <v>2118</v>
      </c>
      <c r="C866" s="9" t="s">
        <v>22</v>
      </c>
      <c r="D866" s="9" t="s">
        <v>22</v>
      </c>
      <c r="E866" s="9" t="s">
        <v>22</v>
      </c>
      <c r="F866" s="8" t="s">
        <v>743</v>
      </c>
      <c r="G866" s="10" t="s">
        <v>2117</v>
      </c>
      <c r="H866" s="11" t="s">
        <v>22</v>
      </c>
      <c r="I866" s="11" t="s">
        <v>22</v>
      </c>
      <c r="J866" s="12" t="s">
        <v>22</v>
      </c>
      <c r="K866" s="13" t="s">
        <v>2117</v>
      </c>
      <c r="L866" s="14" t="s">
        <v>22</v>
      </c>
      <c r="M866" s="14" t="s">
        <v>22</v>
      </c>
      <c r="N866" s="14" t="s">
        <v>22</v>
      </c>
      <c r="O866" s="14" t="s">
        <v>22</v>
      </c>
      <c r="P866" s="14" t="s">
        <v>22</v>
      </c>
      <c r="Q866" s="14" t="s">
        <v>22</v>
      </c>
      <c r="R866" s="14" t="s">
        <v>22</v>
      </c>
      <c r="S866" s="14" t="s">
        <v>22</v>
      </c>
    </row>
    <row r="867" spans="1:19">
      <c r="A867" s="8" t="s">
        <v>2119</v>
      </c>
      <c r="B867" s="8" t="s">
        <v>2120</v>
      </c>
      <c r="C867" s="9">
        <v>0</v>
      </c>
      <c r="D867" s="9">
        <v>0</v>
      </c>
      <c r="E867" s="9">
        <v>0</v>
      </c>
      <c r="F867" s="8" t="s">
        <v>23</v>
      </c>
      <c r="G867" s="10" t="s">
        <v>2121</v>
      </c>
      <c r="H867" s="11" t="s">
        <v>776</v>
      </c>
      <c r="I867" s="11"/>
      <c r="J867" s="12" t="s">
        <v>2122</v>
      </c>
      <c r="K867" s="13" t="s">
        <v>2123</v>
      </c>
      <c r="L867" s="14" t="s">
        <v>2124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</row>
    <row r="868" spans="1:19">
      <c r="A868" s="8" t="s">
        <v>2125</v>
      </c>
      <c r="B868" s="8" t="s">
        <v>2126</v>
      </c>
      <c r="C868" s="9" t="s">
        <v>22</v>
      </c>
      <c r="D868" s="9" t="s">
        <v>22</v>
      </c>
      <c r="E868" s="9" t="s">
        <v>22</v>
      </c>
      <c r="F868" s="8" t="s">
        <v>23</v>
      </c>
      <c r="G868" s="10">
        <v>0</v>
      </c>
      <c r="H868" s="11" t="s">
        <v>22</v>
      </c>
      <c r="I868" s="11" t="s">
        <v>22</v>
      </c>
      <c r="J868" s="12" t="s">
        <v>22</v>
      </c>
      <c r="K868" s="13">
        <v>0</v>
      </c>
      <c r="L868" s="14" t="s">
        <v>22</v>
      </c>
      <c r="M868" s="14" t="s">
        <v>22</v>
      </c>
      <c r="N868" s="14" t="s">
        <v>22</v>
      </c>
      <c r="O868" s="14" t="s">
        <v>22</v>
      </c>
      <c r="P868" s="14" t="s">
        <v>22</v>
      </c>
      <c r="Q868" s="14" t="s">
        <v>22</v>
      </c>
      <c r="R868" s="14" t="s">
        <v>22</v>
      </c>
      <c r="S868" s="14" t="s">
        <v>22</v>
      </c>
    </row>
    <row r="869" spans="1:19">
      <c r="A869" s="8" t="s">
        <v>2127</v>
      </c>
      <c r="B869" s="8" t="s">
        <v>2128</v>
      </c>
      <c r="C869" s="9" t="s">
        <v>22</v>
      </c>
      <c r="D869" s="9" t="s">
        <v>22</v>
      </c>
      <c r="E869" s="9" t="s">
        <v>22</v>
      </c>
      <c r="F869" s="8" t="s">
        <v>23</v>
      </c>
      <c r="G869" s="10">
        <v>3200043</v>
      </c>
      <c r="H869" s="11" t="s">
        <v>22</v>
      </c>
      <c r="I869" s="11" t="s">
        <v>22</v>
      </c>
      <c r="J869" s="12" t="s">
        <v>22</v>
      </c>
      <c r="K869" s="13">
        <v>3200043</v>
      </c>
      <c r="L869" s="14" t="s">
        <v>22</v>
      </c>
      <c r="M869" s="14" t="s">
        <v>22</v>
      </c>
      <c r="N869" s="14" t="s">
        <v>22</v>
      </c>
      <c r="O869" s="14" t="s">
        <v>22</v>
      </c>
      <c r="P869" s="14" t="s">
        <v>22</v>
      </c>
      <c r="Q869" s="14" t="s">
        <v>22</v>
      </c>
      <c r="R869" s="14" t="s">
        <v>22</v>
      </c>
      <c r="S869" s="14" t="s">
        <v>22</v>
      </c>
    </row>
    <row r="870" spans="1:19">
      <c r="A870" s="8" t="s">
        <v>2129</v>
      </c>
      <c r="B870" s="8" t="s">
        <v>2130</v>
      </c>
      <c r="C870" s="9" t="s">
        <v>22</v>
      </c>
      <c r="D870" s="9" t="s">
        <v>22</v>
      </c>
      <c r="E870" s="9" t="s">
        <v>22</v>
      </c>
      <c r="F870" s="8" t="s">
        <v>23</v>
      </c>
      <c r="G870" s="10">
        <v>3200522</v>
      </c>
      <c r="H870" s="11" t="s">
        <v>22</v>
      </c>
      <c r="I870" s="11" t="s">
        <v>22</v>
      </c>
      <c r="J870" s="12" t="s">
        <v>22</v>
      </c>
      <c r="K870" s="13">
        <v>3200522</v>
      </c>
      <c r="L870" s="14" t="s">
        <v>22</v>
      </c>
      <c r="M870" s="14" t="s">
        <v>22</v>
      </c>
      <c r="N870" s="14" t="s">
        <v>22</v>
      </c>
      <c r="O870" s="14" t="s">
        <v>22</v>
      </c>
      <c r="P870" s="14" t="s">
        <v>22</v>
      </c>
      <c r="Q870" s="14" t="s">
        <v>22</v>
      </c>
      <c r="R870" s="14" t="s">
        <v>22</v>
      </c>
      <c r="S870" s="14" t="s">
        <v>22</v>
      </c>
    </row>
    <row r="871" spans="1:19">
      <c r="A871" s="8" t="s">
        <v>2131</v>
      </c>
      <c r="B871" s="8" t="s">
        <v>2132</v>
      </c>
      <c r="C871" s="9">
        <v>0</v>
      </c>
      <c r="D871" s="9">
        <v>0</v>
      </c>
      <c r="E871" s="9">
        <v>0</v>
      </c>
      <c r="F871" s="8" t="s">
        <v>23</v>
      </c>
      <c r="G871" s="10" t="s">
        <v>2133</v>
      </c>
      <c r="H871" s="11" t="s">
        <v>776</v>
      </c>
      <c r="I871" s="11"/>
      <c r="J871" s="12" t="s">
        <v>2122</v>
      </c>
      <c r="K871" s="13" t="s">
        <v>2133</v>
      </c>
      <c r="L871" s="14" t="s">
        <v>2124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</row>
    <row r="872" spans="1:19">
      <c r="A872" s="8" t="s">
        <v>2134</v>
      </c>
      <c r="B872" s="8" t="s">
        <v>2135</v>
      </c>
      <c r="C872" s="9" t="s">
        <v>22</v>
      </c>
      <c r="D872" s="9" t="s">
        <v>22</v>
      </c>
      <c r="E872" s="9" t="s">
        <v>22</v>
      </c>
      <c r="F872" s="8" t="s">
        <v>743</v>
      </c>
      <c r="G872" s="10" t="s">
        <v>2136</v>
      </c>
      <c r="H872" s="11" t="s">
        <v>22</v>
      </c>
      <c r="I872" s="11" t="s">
        <v>22</v>
      </c>
      <c r="J872" s="12" t="s">
        <v>22</v>
      </c>
      <c r="K872" s="13">
        <v>192690028</v>
      </c>
      <c r="L872" s="14" t="s">
        <v>22</v>
      </c>
      <c r="M872" s="14" t="s">
        <v>22</v>
      </c>
      <c r="N872" s="14" t="s">
        <v>22</v>
      </c>
      <c r="O872" s="14" t="s">
        <v>22</v>
      </c>
      <c r="P872" s="14" t="s">
        <v>22</v>
      </c>
      <c r="Q872" s="14" t="s">
        <v>22</v>
      </c>
      <c r="R872" s="14" t="s">
        <v>22</v>
      </c>
      <c r="S872" s="14" t="s">
        <v>22</v>
      </c>
    </row>
    <row r="873" spans="1:19" ht="25.5">
      <c r="A873" s="8" t="s">
        <v>2137</v>
      </c>
      <c r="B873" s="8" t="s">
        <v>2138</v>
      </c>
      <c r="C873" s="9" t="s">
        <v>22</v>
      </c>
      <c r="D873" s="9" t="s">
        <v>22</v>
      </c>
      <c r="E873" s="9" t="s">
        <v>22</v>
      </c>
      <c r="F873" s="8" t="s">
        <v>23</v>
      </c>
      <c r="G873" s="10">
        <v>749599</v>
      </c>
      <c r="H873" s="11" t="s">
        <v>22</v>
      </c>
      <c r="I873" s="11" t="s">
        <v>22</v>
      </c>
      <c r="J873" s="12" t="s">
        <v>22</v>
      </c>
      <c r="K873" s="13">
        <v>0</v>
      </c>
      <c r="L873" s="14" t="s">
        <v>22</v>
      </c>
      <c r="M873" s="14" t="s">
        <v>22</v>
      </c>
      <c r="N873" s="14" t="s">
        <v>22</v>
      </c>
      <c r="O873" s="14" t="s">
        <v>22</v>
      </c>
      <c r="P873" s="14" t="s">
        <v>22</v>
      </c>
      <c r="Q873" s="14" t="s">
        <v>22</v>
      </c>
      <c r="R873" s="14" t="s">
        <v>22</v>
      </c>
      <c r="S873" s="14" t="s">
        <v>22</v>
      </c>
    </row>
    <row r="874" spans="1:19">
      <c r="A874" s="8" t="s">
        <v>2139</v>
      </c>
      <c r="B874" s="8" t="s">
        <v>2140</v>
      </c>
      <c r="C874" s="9" t="s">
        <v>22</v>
      </c>
      <c r="D874" s="9" t="s">
        <v>22</v>
      </c>
      <c r="E874" s="9" t="s">
        <v>22</v>
      </c>
      <c r="F874" s="8" t="s">
        <v>23</v>
      </c>
      <c r="G874" s="10" t="s">
        <v>2141</v>
      </c>
      <c r="H874" s="11" t="s">
        <v>22</v>
      </c>
      <c r="I874" s="11" t="s">
        <v>22</v>
      </c>
      <c r="J874" s="12" t="s">
        <v>22</v>
      </c>
      <c r="K874" s="13">
        <v>0</v>
      </c>
      <c r="L874" s="14" t="s">
        <v>22</v>
      </c>
      <c r="M874" s="14" t="s">
        <v>22</v>
      </c>
      <c r="N874" s="14" t="s">
        <v>22</v>
      </c>
      <c r="O874" s="14" t="s">
        <v>22</v>
      </c>
      <c r="P874" s="14" t="s">
        <v>22</v>
      </c>
      <c r="Q874" s="14" t="s">
        <v>22</v>
      </c>
      <c r="R874" s="14" t="s">
        <v>22</v>
      </c>
      <c r="S874" s="14" t="s">
        <v>22</v>
      </c>
    </row>
    <row r="875" spans="1:19">
      <c r="A875" s="8" t="s">
        <v>2142</v>
      </c>
      <c r="B875" s="8" t="s">
        <v>2143</v>
      </c>
      <c r="C875" s="9" t="s">
        <v>22</v>
      </c>
      <c r="D875" s="9" t="s">
        <v>22</v>
      </c>
      <c r="E875" s="9" t="s">
        <v>22</v>
      </c>
      <c r="F875" s="8" t="s">
        <v>23</v>
      </c>
      <c r="G875" s="10" t="s">
        <v>2144</v>
      </c>
      <c r="H875" s="11" t="s">
        <v>22</v>
      </c>
      <c r="I875" s="11" t="s">
        <v>22</v>
      </c>
      <c r="J875" s="12" t="s">
        <v>22</v>
      </c>
      <c r="K875" s="13">
        <v>0</v>
      </c>
      <c r="L875" s="14" t="s">
        <v>22</v>
      </c>
      <c r="M875" s="14" t="s">
        <v>22</v>
      </c>
      <c r="N875" s="14" t="s">
        <v>22</v>
      </c>
      <c r="O875" s="14" t="s">
        <v>22</v>
      </c>
      <c r="P875" s="14" t="s">
        <v>22</v>
      </c>
      <c r="Q875" s="14" t="s">
        <v>22</v>
      </c>
      <c r="R875" s="14" t="s">
        <v>22</v>
      </c>
      <c r="S875" s="14" t="s">
        <v>22</v>
      </c>
    </row>
    <row r="876" spans="1:19">
      <c r="A876" s="8" t="s">
        <v>2145</v>
      </c>
      <c r="B876" s="8" t="s">
        <v>2146</v>
      </c>
      <c r="C876" s="9" t="s">
        <v>22</v>
      </c>
      <c r="D876" s="9" t="s">
        <v>22</v>
      </c>
      <c r="E876" s="9" t="s">
        <v>22</v>
      </c>
      <c r="F876" s="8" t="s">
        <v>23</v>
      </c>
      <c r="G876" s="10">
        <v>713067</v>
      </c>
      <c r="H876" s="11" t="s">
        <v>22</v>
      </c>
      <c r="I876" s="11" t="s">
        <v>22</v>
      </c>
      <c r="J876" s="12" t="s">
        <v>1538</v>
      </c>
      <c r="K876" s="13" t="s">
        <v>2147</v>
      </c>
      <c r="L876" s="14" t="s">
        <v>1359</v>
      </c>
      <c r="M876" s="13" t="s">
        <v>2147</v>
      </c>
      <c r="N876" s="14" t="s">
        <v>22</v>
      </c>
      <c r="O876" s="14" t="s">
        <v>22</v>
      </c>
      <c r="P876" s="14" t="s">
        <v>22</v>
      </c>
      <c r="Q876" s="14" t="s">
        <v>22</v>
      </c>
      <c r="R876" s="14" t="s">
        <v>22</v>
      </c>
      <c r="S876" s="14" t="s">
        <v>22</v>
      </c>
    </row>
    <row r="877" spans="1:19">
      <c r="A877" s="8" t="s">
        <v>2148</v>
      </c>
      <c r="B877" s="8" t="s">
        <v>2149</v>
      </c>
      <c r="C877" s="9">
        <v>0</v>
      </c>
      <c r="D877" s="9">
        <v>0</v>
      </c>
      <c r="E877" s="9">
        <v>0</v>
      </c>
      <c r="F877" s="8" t="s">
        <v>23</v>
      </c>
      <c r="G877" s="10" t="s">
        <v>2150</v>
      </c>
      <c r="H877" s="11" t="s">
        <v>776</v>
      </c>
      <c r="I877" s="11"/>
      <c r="J877" s="12" t="s">
        <v>1538</v>
      </c>
      <c r="K877" s="13" t="s">
        <v>2150</v>
      </c>
      <c r="L877" s="14" t="s">
        <v>1359</v>
      </c>
      <c r="M877" s="13" t="s">
        <v>2150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</row>
    <row r="878" spans="1:19">
      <c r="A878" s="8" t="s">
        <v>2151</v>
      </c>
      <c r="B878" s="8" t="s">
        <v>2152</v>
      </c>
      <c r="C878" s="9">
        <v>0</v>
      </c>
      <c r="D878" s="9">
        <v>0</v>
      </c>
      <c r="E878" s="9">
        <v>0</v>
      </c>
      <c r="F878" s="8" t="s">
        <v>23</v>
      </c>
      <c r="G878" s="10">
        <v>713000</v>
      </c>
      <c r="H878" s="11" t="s">
        <v>776</v>
      </c>
      <c r="I878" s="11"/>
      <c r="J878" s="12" t="s">
        <v>1538</v>
      </c>
      <c r="K878" s="13" t="s">
        <v>2153</v>
      </c>
      <c r="L878" s="14" t="s">
        <v>1359</v>
      </c>
      <c r="M878" s="13" t="s">
        <v>2153</v>
      </c>
      <c r="N878" s="14">
        <v>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</row>
    <row r="879" spans="1:19">
      <c r="A879" s="8" t="s">
        <v>2154</v>
      </c>
      <c r="B879" s="8" t="s">
        <v>2155</v>
      </c>
      <c r="C879" s="9" t="s">
        <v>22</v>
      </c>
      <c r="D879" s="9" t="s">
        <v>22</v>
      </c>
      <c r="E879" s="9" t="s">
        <v>22</v>
      </c>
      <c r="F879" s="8" t="s">
        <v>23</v>
      </c>
      <c r="G879" s="10" t="s">
        <v>2156</v>
      </c>
      <c r="H879" s="11" t="s">
        <v>22</v>
      </c>
      <c r="I879" s="11" t="s">
        <v>22</v>
      </c>
      <c r="J879" s="12" t="s">
        <v>22</v>
      </c>
      <c r="K879" s="13" t="s">
        <v>2157</v>
      </c>
      <c r="L879" s="14" t="s">
        <v>1277</v>
      </c>
      <c r="M879" s="14" t="s">
        <v>22</v>
      </c>
      <c r="N879" s="14" t="s">
        <v>22</v>
      </c>
      <c r="O879" s="14" t="s">
        <v>22</v>
      </c>
      <c r="P879" s="14" t="s">
        <v>22</v>
      </c>
      <c r="Q879" s="14" t="s">
        <v>22</v>
      </c>
      <c r="R879" s="14" t="s">
        <v>22</v>
      </c>
      <c r="S879" s="14" t="s">
        <v>22</v>
      </c>
    </row>
    <row r="880" spans="1:19">
      <c r="A880" s="8" t="s">
        <v>2158</v>
      </c>
      <c r="B880" s="8" t="s">
        <v>2159</v>
      </c>
      <c r="C880" s="9" t="s">
        <v>22</v>
      </c>
      <c r="D880" s="9" t="s">
        <v>22</v>
      </c>
      <c r="E880" s="9" t="s">
        <v>22</v>
      </c>
      <c r="F880" s="8" t="s">
        <v>23</v>
      </c>
      <c r="G880" s="10" t="s">
        <v>2160</v>
      </c>
      <c r="H880" s="11" t="s">
        <v>22</v>
      </c>
      <c r="I880" s="11" t="s">
        <v>22</v>
      </c>
      <c r="J880" s="12" t="s">
        <v>22</v>
      </c>
      <c r="K880" s="13" t="s">
        <v>2161</v>
      </c>
      <c r="L880" s="14" t="s">
        <v>22</v>
      </c>
      <c r="M880" s="14" t="s">
        <v>22</v>
      </c>
      <c r="N880" s="14" t="s">
        <v>22</v>
      </c>
      <c r="O880" s="14" t="s">
        <v>22</v>
      </c>
      <c r="P880" s="14" t="s">
        <v>22</v>
      </c>
      <c r="Q880" s="14" t="s">
        <v>22</v>
      </c>
      <c r="R880" s="14" t="s">
        <v>22</v>
      </c>
      <c r="S880" s="14" t="s">
        <v>22</v>
      </c>
    </row>
    <row r="881" spans="1:19">
      <c r="A881" s="8" t="s">
        <v>2162</v>
      </c>
      <c r="B881" s="8" t="s">
        <v>2163</v>
      </c>
      <c r="C881" s="9" t="s">
        <v>22</v>
      </c>
      <c r="D881" s="9" t="s">
        <v>22</v>
      </c>
      <c r="E881" s="9" t="s">
        <v>22</v>
      </c>
      <c r="F881" s="8" t="s">
        <v>23</v>
      </c>
      <c r="G881" s="10" t="s">
        <v>2164</v>
      </c>
      <c r="H881" s="11" t="s">
        <v>22</v>
      </c>
      <c r="I881" s="11" t="s">
        <v>22</v>
      </c>
      <c r="J881" s="12" t="s">
        <v>22</v>
      </c>
      <c r="K881" s="13" t="s">
        <v>2165</v>
      </c>
      <c r="L881" s="14" t="s">
        <v>22</v>
      </c>
      <c r="M881" s="14" t="s">
        <v>22</v>
      </c>
      <c r="N881" s="14" t="s">
        <v>22</v>
      </c>
      <c r="O881" s="14" t="s">
        <v>22</v>
      </c>
      <c r="P881" s="14" t="s">
        <v>22</v>
      </c>
      <c r="Q881" s="14" t="s">
        <v>22</v>
      </c>
      <c r="R881" s="14" t="s">
        <v>22</v>
      </c>
      <c r="S881" s="14" t="s">
        <v>22</v>
      </c>
    </row>
    <row r="882" spans="1:19">
      <c r="A882" s="8" t="s">
        <v>2166</v>
      </c>
      <c r="B882" s="8" t="s">
        <v>2167</v>
      </c>
      <c r="C882" s="9" t="s">
        <v>22</v>
      </c>
      <c r="D882" s="9" t="s">
        <v>22</v>
      </c>
      <c r="E882" s="9" t="s">
        <v>22</v>
      </c>
      <c r="F882" s="8" t="s">
        <v>23</v>
      </c>
      <c r="G882" s="10" t="s">
        <v>2168</v>
      </c>
      <c r="H882" s="11" t="s">
        <v>22</v>
      </c>
      <c r="I882" s="11" t="s">
        <v>22</v>
      </c>
      <c r="J882" s="12" t="s">
        <v>22</v>
      </c>
      <c r="K882" s="13" t="s">
        <v>2168</v>
      </c>
      <c r="L882" s="14" t="s">
        <v>22</v>
      </c>
      <c r="M882" s="14" t="s">
        <v>22</v>
      </c>
      <c r="N882" s="14" t="s">
        <v>22</v>
      </c>
      <c r="O882" s="14" t="s">
        <v>22</v>
      </c>
      <c r="P882" s="14" t="s">
        <v>22</v>
      </c>
      <c r="Q882" s="14" t="s">
        <v>22</v>
      </c>
      <c r="R882" s="14" t="s">
        <v>22</v>
      </c>
      <c r="S882" s="14" t="s">
        <v>22</v>
      </c>
    </row>
    <row r="883" spans="1:19">
      <c r="A883" s="8" t="s">
        <v>2169</v>
      </c>
      <c r="B883" s="8" t="s">
        <v>2170</v>
      </c>
      <c r="C883" s="9" t="s">
        <v>22</v>
      </c>
      <c r="D883" s="9" t="s">
        <v>22</v>
      </c>
      <c r="E883" s="9" t="s">
        <v>22</v>
      </c>
      <c r="F883" s="8" t="s">
        <v>23</v>
      </c>
      <c r="G883" s="10" t="s">
        <v>2171</v>
      </c>
      <c r="H883" s="11" t="s">
        <v>22</v>
      </c>
      <c r="I883" s="11" t="s">
        <v>22</v>
      </c>
      <c r="J883" s="12" t="s">
        <v>22</v>
      </c>
      <c r="K883" s="13" t="s">
        <v>2171</v>
      </c>
      <c r="L883" s="14" t="s">
        <v>22</v>
      </c>
      <c r="M883" s="14" t="s">
        <v>22</v>
      </c>
      <c r="N883" s="14" t="s">
        <v>22</v>
      </c>
      <c r="O883" s="14" t="s">
        <v>22</v>
      </c>
      <c r="P883" s="14" t="s">
        <v>22</v>
      </c>
      <c r="Q883" s="14" t="s">
        <v>22</v>
      </c>
      <c r="R883" s="14" t="s">
        <v>22</v>
      </c>
      <c r="S883" s="14" t="s">
        <v>22</v>
      </c>
    </row>
    <row r="884" spans="1:19">
      <c r="A884" s="8" t="s">
        <v>2172</v>
      </c>
      <c r="B884" s="8" t="s">
        <v>2173</v>
      </c>
      <c r="C884" s="9" t="s">
        <v>22</v>
      </c>
      <c r="D884" s="9" t="s">
        <v>22</v>
      </c>
      <c r="E884" s="9" t="s">
        <v>22</v>
      </c>
      <c r="F884" s="8" t="s">
        <v>23</v>
      </c>
      <c r="G884" s="10">
        <v>0</v>
      </c>
      <c r="H884" s="11" t="s">
        <v>22</v>
      </c>
      <c r="I884" s="11" t="s">
        <v>22</v>
      </c>
      <c r="J884" s="12" t="s">
        <v>22</v>
      </c>
      <c r="K884" s="13">
        <v>0</v>
      </c>
      <c r="L884" s="14" t="s">
        <v>22</v>
      </c>
      <c r="M884" s="14" t="s">
        <v>22</v>
      </c>
      <c r="N884" s="14" t="s">
        <v>22</v>
      </c>
      <c r="O884" s="14" t="s">
        <v>22</v>
      </c>
      <c r="P884" s="14" t="s">
        <v>22</v>
      </c>
      <c r="Q884" s="14" t="s">
        <v>22</v>
      </c>
      <c r="R884" s="14" t="s">
        <v>22</v>
      </c>
      <c r="S884" s="14" t="s">
        <v>22</v>
      </c>
    </row>
    <row r="885" spans="1:19">
      <c r="A885" s="8" t="s">
        <v>2174</v>
      </c>
      <c r="B885" s="8" t="s">
        <v>2175</v>
      </c>
      <c r="C885" s="9" t="s">
        <v>22</v>
      </c>
      <c r="D885" s="9" t="s">
        <v>22</v>
      </c>
      <c r="E885" s="9" t="s">
        <v>22</v>
      </c>
      <c r="F885" s="8" t="s">
        <v>23</v>
      </c>
      <c r="G885" s="10" t="s">
        <v>2176</v>
      </c>
      <c r="H885" s="11" t="s">
        <v>22</v>
      </c>
      <c r="I885" s="11" t="s">
        <v>22</v>
      </c>
      <c r="J885" s="12" t="s">
        <v>22</v>
      </c>
      <c r="K885" s="13" t="s">
        <v>2176</v>
      </c>
      <c r="L885" s="14" t="s">
        <v>22</v>
      </c>
      <c r="M885" s="14" t="s">
        <v>22</v>
      </c>
      <c r="N885" s="14" t="s">
        <v>22</v>
      </c>
      <c r="O885" s="14" t="s">
        <v>22</v>
      </c>
      <c r="P885" s="14" t="s">
        <v>22</v>
      </c>
      <c r="Q885" s="14" t="s">
        <v>22</v>
      </c>
      <c r="R885" s="14" t="s">
        <v>22</v>
      </c>
      <c r="S885" s="14" t="s">
        <v>22</v>
      </c>
    </row>
    <row r="886" spans="1:19">
      <c r="A886" s="8" t="s">
        <v>2177</v>
      </c>
      <c r="B886" s="8" t="s">
        <v>2178</v>
      </c>
      <c r="C886" s="9" t="s">
        <v>22</v>
      </c>
      <c r="D886" s="9" t="s">
        <v>22</v>
      </c>
      <c r="E886" s="9" t="s">
        <v>22</v>
      </c>
      <c r="F886" s="8" t="s">
        <v>23</v>
      </c>
      <c r="G886" s="10" t="s">
        <v>2179</v>
      </c>
      <c r="H886" s="11" t="s">
        <v>22</v>
      </c>
      <c r="I886" s="11" t="s">
        <v>22</v>
      </c>
      <c r="J886" s="12" t="s">
        <v>22</v>
      </c>
      <c r="K886" s="13" t="s">
        <v>2180</v>
      </c>
      <c r="L886" s="14" t="s">
        <v>22</v>
      </c>
      <c r="M886" s="14" t="s">
        <v>22</v>
      </c>
      <c r="N886" s="14" t="s">
        <v>22</v>
      </c>
      <c r="O886" s="14" t="s">
        <v>22</v>
      </c>
      <c r="P886" s="14" t="s">
        <v>22</v>
      </c>
      <c r="Q886" s="14" t="s">
        <v>22</v>
      </c>
      <c r="R886" s="14" t="s">
        <v>22</v>
      </c>
      <c r="S886" s="14" t="s">
        <v>22</v>
      </c>
    </row>
    <row r="887" spans="1:19">
      <c r="A887" s="8" t="s">
        <v>2181</v>
      </c>
      <c r="B887" s="8" t="s">
        <v>2182</v>
      </c>
      <c r="C887" s="9" t="s">
        <v>22</v>
      </c>
      <c r="D887" s="9" t="s">
        <v>22</v>
      </c>
      <c r="E887" s="9" t="s">
        <v>22</v>
      </c>
      <c r="F887" s="8" t="s">
        <v>23</v>
      </c>
      <c r="G887" s="10" t="s">
        <v>2183</v>
      </c>
      <c r="H887" s="11" t="s">
        <v>22</v>
      </c>
      <c r="I887" s="11" t="s">
        <v>22</v>
      </c>
      <c r="J887" s="12" t="s">
        <v>22</v>
      </c>
      <c r="K887" s="13" t="s">
        <v>2184</v>
      </c>
      <c r="L887" s="14" t="s">
        <v>22</v>
      </c>
      <c r="M887" s="14" t="s">
        <v>22</v>
      </c>
      <c r="N887" s="14" t="s">
        <v>22</v>
      </c>
      <c r="O887" s="14" t="s">
        <v>22</v>
      </c>
      <c r="P887" s="14" t="s">
        <v>22</v>
      </c>
      <c r="Q887" s="14" t="s">
        <v>22</v>
      </c>
      <c r="R887" s="14" t="s">
        <v>22</v>
      </c>
      <c r="S887" s="14" t="s">
        <v>22</v>
      </c>
    </row>
    <row r="888" spans="1:19">
      <c r="A888" s="8" t="s">
        <v>2185</v>
      </c>
      <c r="B888" s="8" t="s">
        <v>2186</v>
      </c>
      <c r="C888" s="9" t="s">
        <v>22</v>
      </c>
      <c r="D888" s="9" t="s">
        <v>22</v>
      </c>
      <c r="E888" s="9" t="s">
        <v>22</v>
      </c>
      <c r="F888" s="8" t="s">
        <v>23</v>
      </c>
      <c r="G888" s="10" t="s">
        <v>2187</v>
      </c>
      <c r="H888" s="11" t="s">
        <v>22</v>
      </c>
      <c r="I888" s="11" t="s">
        <v>22</v>
      </c>
      <c r="J888" s="12" t="s">
        <v>22</v>
      </c>
      <c r="K888" s="13" t="s">
        <v>2188</v>
      </c>
      <c r="L888" s="14" t="s">
        <v>22</v>
      </c>
      <c r="M888" s="14" t="s">
        <v>22</v>
      </c>
      <c r="N888" s="14" t="s">
        <v>22</v>
      </c>
      <c r="O888" s="14" t="s">
        <v>22</v>
      </c>
      <c r="P888" s="14" t="s">
        <v>22</v>
      </c>
      <c r="Q888" s="14" t="s">
        <v>22</v>
      </c>
      <c r="R888" s="14" t="s">
        <v>22</v>
      </c>
      <c r="S888" s="14" t="s">
        <v>22</v>
      </c>
    </row>
    <row r="889" spans="1:19">
      <c r="A889" s="8" t="s">
        <v>2189</v>
      </c>
      <c r="B889" s="8" t="s">
        <v>2190</v>
      </c>
      <c r="C889" s="9" t="s">
        <v>22</v>
      </c>
      <c r="D889" s="9" t="s">
        <v>22</v>
      </c>
      <c r="E889" s="9" t="s">
        <v>22</v>
      </c>
      <c r="F889" s="8" t="s">
        <v>23</v>
      </c>
      <c r="G889" s="10" t="s">
        <v>2191</v>
      </c>
      <c r="H889" s="11" t="s">
        <v>22</v>
      </c>
      <c r="I889" s="11" t="s">
        <v>22</v>
      </c>
      <c r="J889" s="12" t="s">
        <v>22</v>
      </c>
      <c r="K889" s="13" t="s">
        <v>2192</v>
      </c>
      <c r="L889" s="14" t="s">
        <v>22</v>
      </c>
      <c r="M889" s="14" t="s">
        <v>22</v>
      </c>
      <c r="N889" s="14" t="s">
        <v>22</v>
      </c>
      <c r="O889" s="14" t="s">
        <v>22</v>
      </c>
      <c r="P889" s="14" t="s">
        <v>22</v>
      </c>
      <c r="Q889" s="14" t="s">
        <v>22</v>
      </c>
      <c r="R889" s="14" t="s">
        <v>22</v>
      </c>
      <c r="S889" s="14" t="s">
        <v>22</v>
      </c>
    </row>
    <row r="890" spans="1:19">
      <c r="A890" s="8" t="s">
        <v>2193</v>
      </c>
      <c r="B890" s="8" t="s">
        <v>2194</v>
      </c>
      <c r="C890" s="9" t="s">
        <v>22</v>
      </c>
      <c r="D890" s="9" t="s">
        <v>22</v>
      </c>
      <c r="E890" s="9" t="s">
        <v>22</v>
      </c>
      <c r="F890" s="8" t="s">
        <v>23</v>
      </c>
      <c r="G890" s="10">
        <v>395311006</v>
      </c>
      <c r="H890" s="11" t="s">
        <v>22</v>
      </c>
      <c r="I890" s="11" t="s">
        <v>22</v>
      </c>
      <c r="J890" s="12" t="s">
        <v>22</v>
      </c>
      <c r="K890" s="13">
        <v>395311006</v>
      </c>
      <c r="L890" s="14" t="s">
        <v>22</v>
      </c>
      <c r="M890" s="14" t="s">
        <v>22</v>
      </c>
      <c r="N890" s="14" t="s">
        <v>22</v>
      </c>
      <c r="O890" s="14" t="s">
        <v>22</v>
      </c>
      <c r="P890" s="14" t="s">
        <v>22</v>
      </c>
      <c r="Q890" s="14" t="s">
        <v>22</v>
      </c>
      <c r="R890" s="14" t="s">
        <v>22</v>
      </c>
      <c r="S890" s="14" t="s">
        <v>22</v>
      </c>
    </row>
    <row r="891" spans="1:19">
      <c r="A891" s="8" t="s">
        <v>2195</v>
      </c>
      <c r="B891" s="8" t="s">
        <v>2196</v>
      </c>
      <c r="C891" s="9" t="s">
        <v>22</v>
      </c>
      <c r="D891" s="9" t="s">
        <v>22</v>
      </c>
      <c r="E891" s="9" t="s">
        <v>22</v>
      </c>
      <c r="F891" s="8" t="s">
        <v>23</v>
      </c>
      <c r="G891" s="10" t="s">
        <v>2197</v>
      </c>
      <c r="H891" s="11" t="s">
        <v>22</v>
      </c>
      <c r="I891" s="11" t="s">
        <v>22</v>
      </c>
      <c r="J891" s="12" t="s">
        <v>22</v>
      </c>
      <c r="K891" s="13">
        <v>0</v>
      </c>
      <c r="L891" s="14" t="s">
        <v>22</v>
      </c>
      <c r="M891" s="14" t="s">
        <v>22</v>
      </c>
      <c r="N891" s="14" t="s">
        <v>22</v>
      </c>
      <c r="O891" s="14" t="s">
        <v>22</v>
      </c>
      <c r="P891" s="14" t="s">
        <v>22</v>
      </c>
      <c r="Q891" s="14" t="s">
        <v>22</v>
      </c>
      <c r="R891" s="14" t="s">
        <v>22</v>
      </c>
      <c r="S891" s="14" t="s">
        <v>22</v>
      </c>
    </row>
    <row r="892" spans="1:19">
      <c r="A892" s="8" t="s">
        <v>2198</v>
      </c>
      <c r="B892" s="8" t="s">
        <v>2199</v>
      </c>
      <c r="C892" s="9" t="s">
        <v>22</v>
      </c>
      <c r="D892" s="9" t="s">
        <v>22</v>
      </c>
      <c r="E892" s="9" t="s">
        <v>22</v>
      </c>
      <c r="F892" s="8" t="s">
        <v>23</v>
      </c>
      <c r="G892" s="10" t="s">
        <v>2200</v>
      </c>
      <c r="H892" s="11" t="s">
        <v>22</v>
      </c>
      <c r="I892" s="11" t="s">
        <v>22</v>
      </c>
      <c r="J892" s="12" t="s">
        <v>22</v>
      </c>
      <c r="K892" s="13">
        <v>0</v>
      </c>
      <c r="L892" s="14" t="s">
        <v>2201</v>
      </c>
      <c r="M892" s="14" t="s">
        <v>22</v>
      </c>
      <c r="N892" s="14" t="s">
        <v>22</v>
      </c>
      <c r="O892" s="14" t="s">
        <v>22</v>
      </c>
      <c r="P892" s="14" t="s">
        <v>22</v>
      </c>
      <c r="Q892" s="14" t="s">
        <v>22</v>
      </c>
      <c r="R892" s="14" t="s">
        <v>22</v>
      </c>
      <c r="S892" s="14" t="s">
        <v>22</v>
      </c>
    </row>
    <row r="893" spans="1:19">
      <c r="A893" s="8" t="s">
        <v>2202</v>
      </c>
      <c r="B893" s="8" t="s">
        <v>2203</v>
      </c>
      <c r="C893" s="9" t="s">
        <v>22</v>
      </c>
      <c r="D893" s="9" t="s">
        <v>22</v>
      </c>
      <c r="E893" s="9" t="s">
        <v>22</v>
      </c>
      <c r="F893" s="8" t="s">
        <v>23</v>
      </c>
      <c r="G893" s="10" t="s">
        <v>2204</v>
      </c>
      <c r="H893" s="11" t="s">
        <v>22</v>
      </c>
      <c r="I893" s="11" t="s">
        <v>22</v>
      </c>
      <c r="J893" s="12" t="s">
        <v>22</v>
      </c>
      <c r="K893" s="13" t="s">
        <v>2204</v>
      </c>
      <c r="L893" s="14" t="s">
        <v>22</v>
      </c>
      <c r="M893" s="14" t="s">
        <v>22</v>
      </c>
      <c r="N893" s="14" t="s">
        <v>22</v>
      </c>
      <c r="O893" s="14" t="s">
        <v>22</v>
      </c>
      <c r="P893" s="14" t="s">
        <v>22</v>
      </c>
      <c r="Q893" s="14" t="s">
        <v>22</v>
      </c>
      <c r="R893" s="14" t="s">
        <v>22</v>
      </c>
      <c r="S893" s="14" t="s">
        <v>22</v>
      </c>
    </row>
    <row r="894" spans="1:19">
      <c r="A894" s="8" t="s">
        <v>2205</v>
      </c>
      <c r="B894" s="8" t="s">
        <v>2206</v>
      </c>
      <c r="C894" s="9">
        <v>0</v>
      </c>
      <c r="D894" s="9">
        <v>0</v>
      </c>
      <c r="E894" s="9">
        <v>0</v>
      </c>
      <c r="F894" s="8" t="s">
        <v>23</v>
      </c>
      <c r="G894" s="10" t="s">
        <v>2207</v>
      </c>
      <c r="H894" s="11" t="s">
        <v>776</v>
      </c>
      <c r="I894" s="11"/>
      <c r="J894" s="12" t="s">
        <v>2208</v>
      </c>
      <c r="K894" s="14" t="s">
        <v>2207</v>
      </c>
      <c r="L894" s="14" t="s">
        <v>1264</v>
      </c>
      <c r="M894" s="14" t="s">
        <v>1783</v>
      </c>
      <c r="N894" s="14">
        <v>0</v>
      </c>
      <c r="O894" s="14">
        <v>0</v>
      </c>
      <c r="P894" s="14">
        <v>0</v>
      </c>
      <c r="Q894" s="14">
        <v>0</v>
      </c>
      <c r="R894" s="14">
        <v>0</v>
      </c>
      <c r="S894" s="14">
        <v>0</v>
      </c>
    </row>
    <row r="895" spans="1:19">
      <c r="A895" s="8" t="s">
        <v>2209</v>
      </c>
      <c r="B895" s="8" t="s">
        <v>2210</v>
      </c>
      <c r="C895" s="9">
        <v>0</v>
      </c>
      <c r="D895" s="9">
        <v>0</v>
      </c>
      <c r="E895" s="9">
        <v>0</v>
      </c>
      <c r="F895" s="8" t="s">
        <v>23</v>
      </c>
      <c r="G895" s="10" t="s">
        <v>2211</v>
      </c>
      <c r="H895" s="11" t="s">
        <v>776</v>
      </c>
      <c r="I895" s="11"/>
      <c r="J895" s="12" t="s">
        <v>2208</v>
      </c>
      <c r="K895" s="14" t="s">
        <v>2211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</row>
    <row r="896" spans="1:19">
      <c r="A896" s="8" t="s">
        <v>2212</v>
      </c>
      <c r="B896" s="8" t="s">
        <v>2213</v>
      </c>
      <c r="C896" s="9" t="s">
        <v>22</v>
      </c>
      <c r="D896" s="9" t="s">
        <v>22</v>
      </c>
      <c r="E896" s="9" t="s">
        <v>22</v>
      </c>
      <c r="F896" s="8" t="s">
        <v>23</v>
      </c>
      <c r="G896" s="10" t="s">
        <v>2214</v>
      </c>
      <c r="H896" s="11" t="s">
        <v>22</v>
      </c>
      <c r="I896" s="11" t="s">
        <v>22</v>
      </c>
      <c r="J896" s="12" t="s">
        <v>22</v>
      </c>
      <c r="K896" s="13">
        <v>0</v>
      </c>
      <c r="L896" s="14" t="s">
        <v>22</v>
      </c>
      <c r="M896" s="14" t="s">
        <v>22</v>
      </c>
      <c r="N896" s="14" t="s">
        <v>22</v>
      </c>
      <c r="O896" s="14" t="s">
        <v>22</v>
      </c>
      <c r="P896" s="14" t="s">
        <v>22</v>
      </c>
      <c r="Q896" s="14" t="s">
        <v>22</v>
      </c>
      <c r="R896" s="14" t="s">
        <v>22</v>
      </c>
      <c r="S896" s="14" t="s">
        <v>22</v>
      </c>
    </row>
    <row r="897" spans="1:19">
      <c r="A897" s="8" t="s">
        <v>2215</v>
      </c>
      <c r="B897" s="8" t="s">
        <v>2216</v>
      </c>
      <c r="C897" s="9">
        <v>0</v>
      </c>
      <c r="D897" s="9">
        <v>0</v>
      </c>
      <c r="E897" s="9">
        <v>0</v>
      </c>
      <c r="F897" s="8" t="s">
        <v>23</v>
      </c>
      <c r="G897" s="10" t="s">
        <v>2217</v>
      </c>
      <c r="H897" s="11" t="s">
        <v>776</v>
      </c>
      <c r="I897" s="11"/>
      <c r="J897" s="12" t="s">
        <v>2208</v>
      </c>
      <c r="K897" s="13" t="s">
        <v>2218</v>
      </c>
      <c r="L897" s="14" t="s">
        <v>1264</v>
      </c>
      <c r="M897" s="14">
        <v>0</v>
      </c>
      <c r="N897" s="14" t="s">
        <v>2219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</row>
    <row r="898" spans="1:19">
      <c r="A898" s="8" t="s">
        <v>2220</v>
      </c>
      <c r="B898" s="8" t="s">
        <v>2221</v>
      </c>
      <c r="C898" s="9">
        <v>0</v>
      </c>
      <c r="D898" s="9">
        <v>0</v>
      </c>
      <c r="E898" s="9">
        <v>0</v>
      </c>
      <c r="F898" s="8" t="s">
        <v>23</v>
      </c>
      <c r="G898" s="10" t="s">
        <v>2222</v>
      </c>
      <c r="H898" s="11" t="s">
        <v>776</v>
      </c>
      <c r="I898" s="11"/>
      <c r="J898" s="12" t="s">
        <v>2208</v>
      </c>
      <c r="K898" s="13" t="s">
        <v>2223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v>0</v>
      </c>
    </row>
    <row r="899" spans="1:19">
      <c r="A899" s="8" t="s">
        <v>2224</v>
      </c>
      <c r="B899" s="8" t="s">
        <v>2225</v>
      </c>
      <c r="C899" s="9" t="s">
        <v>22</v>
      </c>
      <c r="D899" s="9" t="s">
        <v>22</v>
      </c>
      <c r="E899" s="9" t="s">
        <v>22</v>
      </c>
      <c r="F899" s="8" t="s">
        <v>23</v>
      </c>
      <c r="G899" s="10" t="s">
        <v>2226</v>
      </c>
      <c r="H899" s="11" t="s">
        <v>22</v>
      </c>
      <c r="I899" s="11" t="s">
        <v>22</v>
      </c>
      <c r="J899" s="12" t="s">
        <v>22</v>
      </c>
      <c r="K899" s="13" t="s">
        <v>2226</v>
      </c>
      <c r="L899" s="14" t="s">
        <v>22</v>
      </c>
      <c r="M899" s="14" t="s">
        <v>22</v>
      </c>
      <c r="N899" s="14" t="s">
        <v>22</v>
      </c>
      <c r="O899" s="14" t="s">
        <v>22</v>
      </c>
      <c r="P899" s="14" t="s">
        <v>22</v>
      </c>
      <c r="Q899" s="14" t="s">
        <v>22</v>
      </c>
      <c r="R899" s="14" t="s">
        <v>22</v>
      </c>
      <c r="S899" s="14" t="s">
        <v>22</v>
      </c>
    </row>
    <row r="900" spans="1:19">
      <c r="A900" s="8" t="s">
        <v>2227</v>
      </c>
      <c r="B900" s="8" t="s">
        <v>2228</v>
      </c>
      <c r="C900" s="9" t="s">
        <v>22</v>
      </c>
      <c r="D900" s="9" t="s">
        <v>22</v>
      </c>
      <c r="E900" s="9" t="s">
        <v>22</v>
      </c>
      <c r="F900" s="8" t="s">
        <v>23</v>
      </c>
      <c r="G900" s="10">
        <v>99197</v>
      </c>
      <c r="H900" s="11" t="s">
        <v>22</v>
      </c>
      <c r="I900" s="11" t="s">
        <v>22</v>
      </c>
      <c r="J900" s="12" t="s">
        <v>22</v>
      </c>
      <c r="K900" s="13" t="s">
        <v>2229</v>
      </c>
      <c r="L900" s="14" t="s">
        <v>22</v>
      </c>
      <c r="M900" s="14" t="s">
        <v>22</v>
      </c>
      <c r="N900" s="14" t="s">
        <v>22</v>
      </c>
      <c r="O900" s="14" t="s">
        <v>22</v>
      </c>
      <c r="P900" s="14" t="s">
        <v>22</v>
      </c>
      <c r="Q900" s="14" t="s">
        <v>22</v>
      </c>
      <c r="R900" s="14" t="s">
        <v>22</v>
      </c>
      <c r="S900" s="14" t="s">
        <v>22</v>
      </c>
    </row>
    <row r="901" spans="1:19">
      <c r="A901" s="8" t="s">
        <v>2230</v>
      </c>
      <c r="B901" s="8" t="s">
        <v>2231</v>
      </c>
      <c r="C901" s="9" t="s">
        <v>22</v>
      </c>
      <c r="D901" s="9" t="s">
        <v>22</v>
      </c>
      <c r="E901" s="9" t="s">
        <v>22</v>
      </c>
      <c r="F901" s="8" t="s">
        <v>23</v>
      </c>
      <c r="G901" s="10" t="s">
        <v>2232</v>
      </c>
      <c r="H901" s="11" t="s">
        <v>22</v>
      </c>
      <c r="I901" s="11" t="s">
        <v>22</v>
      </c>
      <c r="J901" s="12" t="s">
        <v>22</v>
      </c>
      <c r="K901" s="13">
        <v>0</v>
      </c>
      <c r="L901" s="14" t="s">
        <v>22</v>
      </c>
      <c r="M901" s="14" t="s">
        <v>22</v>
      </c>
      <c r="N901" s="14" t="s">
        <v>22</v>
      </c>
      <c r="O901" s="14" t="s">
        <v>22</v>
      </c>
      <c r="P901" s="14" t="s">
        <v>22</v>
      </c>
      <c r="Q901" s="14" t="s">
        <v>22</v>
      </c>
      <c r="R901" s="14" t="s">
        <v>22</v>
      </c>
      <c r="S901" s="14" t="s">
        <v>22</v>
      </c>
    </row>
    <row r="902" spans="1:19">
      <c r="A902" s="8" t="s">
        <v>2233</v>
      </c>
      <c r="B902" s="8" t="s">
        <v>2234</v>
      </c>
      <c r="C902" s="9" t="s">
        <v>22</v>
      </c>
      <c r="D902" s="9" t="s">
        <v>22</v>
      </c>
      <c r="E902" s="9" t="s">
        <v>22</v>
      </c>
      <c r="F902" s="8" t="s">
        <v>23</v>
      </c>
      <c r="G902" s="10" t="s">
        <v>2235</v>
      </c>
      <c r="H902" s="11" t="s">
        <v>22</v>
      </c>
      <c r="I902" s="11" t="s">
        <v>22</v>
      </c>
      <c r="J902" s="12" t="s">
        <v>22</v>
      </c>
      <c r="K902" s="13">
        <v>0</v>
      </c>
      <c r="L902" s="14" t="s">
        <v>22</v>
      </c>
      <c r="M902" s="14" t="s">
        <v>22</v>
      </c>
      <c r="N902" s="14" t="s">
        <v>22</v>
      </c>
      <c r="O902" s="14" t="s">
        <v>22</v>
      </c>
      <c r="P902" s="14" t="s">
        <v>22</v>
      </c>
      <c r="Q902" s="14" t="s">
        <v>22</v>
      </c>
      <c r="R902" s="14" t="s">
        <v>22</v>
      </c>
      <c r="S902" s="14" t="s">
        <v>22</v>
      </c>
    </row>
    <row r="903" spans="1:19">
      <c r="A903" s="8" t="s">
        <v>2236</v>
      </c>
      <c r="B903" s="8" t="s">
        <v>2237</v>
      </c>
      <c r="C903" s="9" t="s">
        <v>22</v>
      </c>
      <c r="D903" s="9" t="s">
        <v>22</v>
      </c>
      <c r="E903" s="9" t="s">
        <v>22</v>
      </c>
      <c r="F903" s="8" t="s">
        <v>23</v>
      </c>
      <c r="G903" s="10">
        <v>3299171</v>
      </c>
      <c r="H903" s="11" t="s">
        <v>22</v>
      </c>
      <c r="I903" s="11" t="s">
        <v>22</v>
      </c>
      <c r="J903" s="12" t="s">
        <v>22</v>
      </c>
      <c r="K903" s="13">
        <v>41111630</v>
      </c>
      <c r="L903" s="14" t="s">
        <v>22</v>
      </c>
      <c r="M903" s="14" t="s">
        <v>22</v>
      </c>
      <c r="N903" s="14" t="s">
        <v>22</v>
      </c>
      <c r="O903" s="14" t="s">
        <v>22</v>
      </c>
      <c r="P903" s="14" t="s">
        <v>22</v>
      </c>
      <c r="Q903" s="14" t="s">
        <v>22</v>
      </c>
      <c r="R903" s="14" t="s">
        <v>22</v>
      </c>
      <c r="S903" s="14" t="s">
        <v>22</v>
      </c>
    </row>
    <row r="904" spans="1:19">
      <c r="A904" s="8" t="s">
        <v>2238</v>
      </c>
      <c r="B904" s="8" t="s">
        <v>2239</v>
      </c>
      <c r="C904" s="9" t="s">
        <v>22</v>
      </c>
      <c r="D904" s="9" t="s">
        <v>22</v>
      </c>
      <c r="E904" s="9" t="s">
        <v>22</v>
      </c>
      <c r="F904" s="8" t="s">
        <v>23</v>
      </c>
      <c r="G904" s="10" t="s">
        <v>2240</v>
      </c>
      <c r="H904" s="11" t="s">
        <v>22</v>
      </c>
      <c r="I904" s="11" t="s">
        <v>22</v>
      </c>
      <c r="J904" s="12" t="s">
        <v>22</v>
      </c>
      <c r="K904" s="13" t="s">
        <v>2241</v>
      </c>
      <c r="L904" s="14" t="s">
        <v>22</v>
      </c>
      <c r="M904" s="14" t="s">
        <v>22</v>
      </c>
      <c r="N904" s="14" t="s">
        <v>22</v>
      </c>
      <c r="O904" s="14" t="s">
        <v>22</v>
      </c>
      <c r="P904" s="14" t="s">
        <v>22</v>
      </c>
      <c r="Q904" s="14" t="s">
        <v>22</v>
      </c>
      <c r="R904" s="14" t="s">
        <v>22</v>
      </c>
      <c r="S904" s="14" t="s">
        <v>22</v>
      </c>
    </row>
    <row r="905" spans="1:19">
      <c r="A905" s="8" t="s">
        <v>2242</v>
      </c>
      <c r="B905" s="8" t="s">
        <v>2243</v>
      </c>
      <c r="C905" s="9" t="s">
        <v>22</v>
      </c>
      <c r="D905" s="9" t="s">
        <v>22</v>
      </c>
      <c r="E905" s="9" t="s">
        <v>22</v>
      </c>
      <c r="F905" s="8" t="s">
        <v>23</v>
      </c>
      <c r="G905" s="10" t="s">
        <v>2244</v>
      </c>
      <c r="H905" s="11" t="s">
        <v>22</v>
      </c>
      <c r="I905" s="11" t="s">
        <v>22</v>
      </c>
      <c r="J905" s="12" t="s">
        <v>22</v>
      </c>
      <c r="K905" s="13" t="s">
        <v>2245</v>
      </c>
      <c r="L905" s="14" t="s">
        <v>22</v>
      </c>
      <c r="M905" s="14" t="s">
        <v>22</v>
      </c>
      <c r="N905" s="14" t="s">
        <v>22</v>
      </c>
      <c r="O905" s="14" t="s">
        <v>22</v>
      </c>
      <c r="P905" s="14" t="s">
        <v>22</v>
      </c>
      <c r="Q905" s="14" t="s">
        <v>22</v>
      </c>
      <c r="R905" s="14" t="s">
        <v>22</v>
      </c>
      <c r="S905" s="14" t="s">
        <v>22</v>
      </c>
    </row>
    <row r="906" spans="1:19">
      <c r="A906" s="8" t="s">
        <v>2246</v>
      </c>
      <c r="B906" s="8" t="s">
        <v>2247</v>
      </c>
      <c r="C906" s="9" t="s">
        <v>22</v>
      </c>
      <c r="D906" s="9" t="s">
        <v>22</v>
      </c>
      <c r="E906" s="9" t="s">
        <v>22</v>
      </c>
      <c r="F906" s="8" t="s">
        <v>23</v>
      </c>
      <c r="G906" s="10" t="s">
        <v>2248</v>
      </c>
      <c r="H906" s="11" t="s">
        <v>22</v>
      </c>
      <c r="I906" s="11" t="s">
        <v>22</v>
      </c>
      <c r="J906" s="12" t="s">
        <v>22</v>
      </c>
      <c r="K906" s="13" t="s">
        <v>2249</v>
      </c>
      <c r="L906" s="14" t="s">
        <v>22</v>
      </c>
      <c r="M906" s="14" t="s">
        <v>22</v>
      </c>
      <c r="N906" s="14" t="s">
        <v>22</v>
      </c>
      <c r="O906" s="14" t="s">
        <v>22</v>
      </c>
      <c r="P906" s="14" t="s">
        <v>22</v>
      </c>
      <c r="Q906" s="14" t="s">
        <v>22</v>
      </c>
      <c r="R906" s="14" t="s">
        <v>22</v>
      </c>
      <c r="S906" s="14" t="s">
        <v>22</v>
      </c>
    </row>
    <row r="907" spans="1:19">
      <c r="A907" s="8" t="s">
        <v>2250</v>
      </c>
      <c r="B907" s="8" t="s">
        <v>2251</v>
      </c>
      <c r="C907" s="9" t="s">
        <v>22</v>
      </c>
      <c r="D907" s="9" t="s">
        <v>22</v>
      </c>
      <c r="E907" s="9" t="s">
        <v>22</v>
      </c>
      <c r="F907" s="8" t="s">
        <v>23</v>
      </c>
      <c r="G907" s="10" t="s">
        <v>2252</v>
      </c>
      <c r="H907" s="11" t="s">
        <v>22</v>
      </c>
      <c r="I907" s="11" t="s">
        <v>22</v>
      </c>
      <c r="J907" s="12" t="s">
        <v>22</v>
      </c>
      <c r="K907" s="13" t="s">
        <v>2253</v>
      </c>
      <c r="L907" s="14" t="s">
        <v>22</v>
      </c>
      <c r="M907" s="14" t="s">
        <v>22</v>
      </c>
      <c r="N907" s="14" t="s">
        <v>22</v>
      </c>
      <c r="O907" s="14" t="s">
        <v>22</v>
      </c>
      <c r="P907" s="14" t="s">
        <v>22</v>
      </c>
      <c r="Q907" s="14" t="s">
        <v>22</v>
      </c>
      <c r="R907" s="14" t="s">
        <v>22</v>
      </c>
      <c r="S907" s="14" t="s">
        <v>22</v>
      </c>
    </row>
    <row r="908" spans="1:19">
      <c r="A908" s="8" t="s">
        <v>2254</v>
      </c>
      <c r="B908" s="8" t="s">
        <v>2255</v>
      </c>
      <c r="C908" s="9" t="s">
        <v>22</v>
      </c>
      <c r="D908" s="9" t="s">
        <v>22</v>
      </c>
      <c r="E908" s="9" t="s">
        <v>22</v>
      </c>
      <c r="F908" s="8" t="s">
        <v>23</v>
      </c>
      <c r="G908" s="10" t="s">
        <v>2256</v>
      </c>
      <c r="H908" s="11" t="s">
        <v>22</v>
      </c>
      <c r="I908" s="11" t="s">
        <v>22</v>
      </c>
      <c r="J908" s="12" t="s">
        <v>22</v>
      </c>
      <c r="K908" s="13" t="s">
        <v>2257</v>
      </c>
      <c r="L908" s="14" t="s">
        <v>22</v>
      </c>
      <c r="M908" s="14" t="s">
        <v>22</v>
      </c>
      <c r="N908" s="14" t="s">
        <v>22</v>
      </c>
      <c r="O908" s="14" t="s">
        <v>22</v>
      </c>
      <c r="P908" s="14" t="s">
        <v>22</v>
      </c>
      <c r="Q908" s="14" t="s">
        <v>22</v>
      </c>
      <c r="R908" s="14" t="s">
        <v>22</v>
      </c>
      <c r="S908" s="14" t="s">
        <v>22</v>
      </c>
    </row>
    <row r="909" spans="1:19">
      <c r="A909" s="8" t="s">
        <v>2258</v>
      </c>
      <c r="B909" s="8" t="s">
        <v>2259</v>
      </c>
      <c r="C909" s="9" t="s">
        <v>22</v>
      </c>
      <c r="D909" s="9" t="s">
        <v>22</v>
      </c>
      <c r="E909" s="9" t="s">
        <v>22</v>
      </c>
      <c r="F909" s="8" t="s">
        <v>23</v>
      </c>
      <c r="G909" s="10" t="s">
        <v>2260</v>
      </c>
      <c r="H909" s="11" t="s">
        <v>22</v>
      </c>
      <c r="I909" s="11" t="s">
        <v>22</v>
      </c>
      <c r="J909" s="12" t="s">
        <v>22</v>
      </c>
      <c r="K909" s="13" t="s">
        <v>2261</v>
      </c>
      <c r="L909" s="14" t="s">
        <v>22</v>
      </c>
      <c r="M909" s="14" t="s">
        <v>22</v>
      </c>
      <c r="N909" s="14" t="s">
        <v>22</v>
      </c>
      <c r="O909" s="14" t="s">
        <v>22</v>
      </c>
      <c r="P909" s="14" t="s">
        <v>22</v>
      </c>
      <c r="Q909" s="14" t="s">
        <v>22</v>
      </c>
      <c r="R909" s="14" t="s">
        <v>22</v>
      </c>
      <c r="S909" s="14" t="s">
        <v>22</v>
      </c>
    </row>
    <row r="910" spans="1:19">
      <c r="A910" s="8" t="s">
        <v>2262</v>
      </c>
      <c r="B910" s="8" t="s">
        <v>2263</v>
      </c>
      <c r="C910" s="9" t="s">
        <v>22</v>
      </c>
      <c r="D910" s="9" t="s">
        <v>22</v>
      </c>
      <c r="E910" s="9" t="s">
        <v>22</v>
      </c>
      <c r="F910" s="8" t="s">
        <v>23</v>
      </c>
      <c r="G910" s="10" t="s">
        <v>2264</v>
      </c>
      <c r="H910" s="11" t="s">
        <v>22</v>
      </c>
      <c r="I910" s="11" t="s">
        <v>22</v>
      </c>
      <c r="J910" s="12" t="s">
        <v>22</v>
      </c>
      <c r="K910" s="13" t="s">
        <v>2265</v>
      </c>
      <c r="L910" s="14" t="s">
        <v>22</v>
      </c>
      <c r="M910" s="14" t="s">
        <v>22</v>
      </c>
      <c r="N910" s="14" t="s">
        <v>22</v>
      </c>
      <c r="O910" s="14" t="s">
        <v>22</v>
      </c>
      <c r="P910" s="14" t="s">
        <v>22</v>
      </c>
      <c r="Q910" s="14" t="s">
        <v>22</v>
      </c>
      <c r="R910" s="14" t="s">
        <v>22</v>
      </c>
      <c r="S910" s="14" t="s">
        <v>22</v>
      </c>
    </row>
    <row r="911" spans="1:19">
      <c r="A911" s="8" t="s">
        <v>2266</v>
      </c>
      <c r="B911" s="8" t="s">
        <v>2267</v>
      </c>
      <c r="C911" s="9" t="s">
        <v>22</v>
      </c>
      <c r="D911" s="9" t="s">
        <v>22</v>
      </c>
      <c r="E911" s="9" t="s">
        <v>22</v>
      </c>
      <c r="F911" s="8" t="s">
        <v>23</v>
      </c>
      <c r="G911" s="10" t="s">
        <v>2268</v>
      </c>
      <c r="H911" s="11" t="s">
        <v>22</v>
      </c>
      <c r="I911" s="11" t="s">
        <v>22</v>
      </c>
      <c r="J911" s="12" t="s">
        <v>22</v>
      </c>
      <c r="K911" s="13" t="s">
        <v>2269</v>
      </c>
      <c r="L911" s="14" t="s">
        <v>22</v>
      </c>
      <c r="M911" s="14" t="s">
        <v>22</v>
      </c>
      <c r="N911" s="14" t="s">
        <v>22</v>
      </c>
      <c r="O911" s="14" t="s">
        <v>22</v>
      </c>
      <c r="P911" s="14" t="s">
        <v>22</v>
      </c>
      <c r="Q911" s="14" t="s">
        <v>22</v>
      </c>
      <c r="R911" s="14" t="s">
        <v>22</v>
      </c>
      <c r="S911" s="14" t="s">
        <v>22</v>
      </c>
    </row>
    <row r="912" spans="1:19">
      <c r="A912" s="8" t="s">
        <v>2270</v>
      </c>
      <c r="B912" s="8" t="s">
        <v>2271</v>
      </c>
      <c r="C912" s="9" t="s">
        <v>22</v>
      </c>
      <c r="D912" s="9" t="s">
        <v>22</v>
      </c>
      <c r="E912" s="9" t="s">
        <v>22</v>
      </c>
      <c r="F912" s="8" t="s">
        <v>23</v>
      </c>
      <c r="G912" s="10" t="s">
        <v>2272</v>
      </c>
      <c r="H912" s="11" t="s">
        <v>22</v>
      </c>
      <c r="I912" s="11" t="s">
        <v>22</v>
      </c>
      <c r="J912" s="12" t="s">
        <v>22</v>
      </c>
      <c r="K912" s="13" t="s">
        <v>2273</v>
      </c>
      <c r="L912" s="14" t="s">
        <v>22</v>
      </c>
      <c r="M912" s="14" t="s">
        <v>22</v>
      </c>
      <c r="N912" s="14" t="s">
        <v>22</v>
      </c>
      <c r="O912" s="14" t="s">
        <v>22</v>
      </c>
      <c r="P912" s="14" t="s">
        <v>22</v>
      </c>
      <c r="Q912" s="14" t="s">
        <v>22</v>
      </c>
      <c r="R912" s="14" t="s">
        <v>22</v>
      </c>
      <c r="S912" s="14" t="s">
        <v>22</v>
      </c>
    </row>
    <row r="913" spans="1:19">
      <c r="A913" s="8" t="s">
        <v>2274</v>
      </c>
      <c r="B913" s="8" t="s">
        <v>2275</v>
      </c>
      <c r="C913" s="9" t="s">
        <v>22</v>
      </c>
      <c r="D913" s="9" t="s">
        <v>22</v>
      </c>
      <c r="E913" s="9" t="s">
        <v>22</v>
      </c>
      <c r="F913" s="8" t="s">
        <v>23</v>
      </c>
      <c r="G913" s="10" t="s">
        <v>2276</v>
      </c>
      <c r="H913" s="11" t="s">
        <v>22</v>
      </c>
      <c r="I913" s="11" t="s">
        <v>22</v>
      </c>
      <c r="J913" s="12" t="s">
        <v>22</v>
      </c>
      <c r="K913" s="13" t="s">
        <v>2277</v>
      </c>
      <c r="L913" s="14" t="s">
        <v>22</v>
      </c>
      <c r="M913" s="14" t="s">
        <v>22</v>
      </c>
      <c r="N913" s="14" t="s">
        <v>22</v>
      </c>
      <c r="O913" s="14" t="s">
        <v>22</v>
      </c>
      <c r="P913" s="14" t="s">
        <v>22</v>
      </c>
      <c r="Q913" s="14" t="s">
        <v>22</v>
      </c>
      <c r="R913" s="14" t="s">
        <v>22</v>
      </c>
      <c r="S913" s="14" t="s">
        <v>22</v>
      </c>
    </row>
    <row r="914" spans="1:19">
      <c r="A914" s="8" t="s">
        <v>2278</v>
      </c>
      <c r="B914" s="8" t="s">
        <v>2279</v>
      </c>
      <c r="C914" s="9" t="s">
        <v>22</v>
      </c>
      <c r="D914" s="9" t="s">
        <v>22</v>
      </c>
      <c r="E914" s="9" t="s">
        <v>22</v>
      </c>
      <c r="F914" s="8" t="s">
        <v>23</v>
      </c>
      <c r="G914" s="10" t="s">
        <v>2280</v>
      </c>
      <c r="H914" s="11" t="s">
        <v>22</v>
      </c>
      <c r="I914" s="11" t="s">
        <v>22</v>
      </c>
      <c r="J914" s="12" t="s">
        <v>22</v>
      </c>
      <c r="K914" s="13" t="s">
        <v>2281</v>
      </c>
      <c r="L914" s="14" t="s">
        <v>22</v>
      </c>
      <c r="M914" s="14" t="s">
        <v>22</v>
      </c>
      <c r="N914" s="14" t="s">
        <v>22</v>
      </c>
      <c r="O914" s="14" t="s">
        <v>22</v>
      </c>
      <c r="P914" s="14" t="s">
        <v>22</v>
      </c>
      <c r="Q914" s="14" t="s">
        <v>22</v>
      </c>
      <c r="R914" s="14" t="s">
        <v>22</v>
      </c>
      <c r="S914" s="14" t="s">
        <v>22</v>
      </c>
    </row>
    <row r="915" spans="1:19">
      <c r="A915" s="8" t="s">
        <v>2282</v>
      </c>
      <c r="B915" s="8" t="s">
        <v>2283</v>
      </c>
      <c r="C915" s="9" t="s">
        <v>22</v>
      </c>
      <c r="D915" s="9" t="s">
        <v>22</v>
      </c>
      <c r="E915" s="9" t="s">
        <v>22</v>
      </c>
      <c r="F915" s="8" t="s">
        <v>23</v>
      </c>
      <c r="G915" s="10" t="s">
        <v>2284</v>
      </c>
      <c r="H915" s="11" t="s">
        <v>22</v>
      </c>
      <c r="I915" s="11" t="s">
        <v>22</v>
      </c>
      <c r="J915" s="12" t="s">
        <v>22</v>
      </c>
      <c r="K915" s="13" t="s">
        <v>2285</v>
      </c>
      <c r="L915" s="14" t="s">
        <v>22</v>
      </c>
      <c r="M915" s="14" t="s">
        <v>22</v>
      </c>
      <c r="N915" s="14" t="s">
        <v>22</v>
      </c>
      <c r="O915" s="14" t="s">
        <v>22</v>
      </c>
      <c r="P915" s="14" t="s">
        <v>22</v>
      </c>
      <c r="Q915" s="14" t="s">
        <v>22</v>
      </c>
      <c r="R915" s="14" t="s">
        <v>22</v>
      </c>
      <c r="S915" s="14" t="s">
        <v>22</v>
      </c>
    </row>
    <row r="916" spans="1:19">
      <c r="A916" s="8" t="s">
        <v>2286</v>
      </c>
      <c r="B916" s="8" t="s">
        <v>2287</v>
      </c>
      <c r="C916" s="9" t="s">
        <v>22</v>
      </c>
      <c r="D916" s="9" t="s">
        <v>22</v>
      </c>
      <c r="E916" s="9" t="s">
        <v>22</v>
      </c>
      <c r="F916" s="8" t="s">
        <v>23</v>
      </c>
      <c r="G916" s="10" t="s">
        <v>2288</v>
      </c>
      <c r="H916" s="11" t="s">
        <v>22</v>
      </c>
      <c r="I916" s="11" t="s">
        <v>22</v>
      </c>
      <c r="J916" s="12" t="s">
        <v>22</v>
      </c>
      <c r="K916" s="13" t="s">
        <v>2288</v>
      </c>
      <c r="L916" s="14" t="s">
        <v>22</v>
      </c>
      <c r="M916" s="14" t="s">
        <v>22</v>
      </c>
      <c r="N916" s="14" t="s">
        <v>22</v>
      </c>
      <c r="O916" s="14" t="s">
        <v>22</v>
      </c>
      <c r="P916" s="14" t="s">
        <v>22</v>
      </c>
      <c r="Q916" s="14" t="s">
        <v>22</v>
      </c>
      <c r="R916" s="14" t="s">
        <v>22</v>
      </c>
      <c r="S916" s="14" t="s">
        <v>22</v>
      </c>
    </row>
    <row r="917" spans="1:19" ht="25.5">
      <c r="A917" s="8" t="s">
        <v>2289</v>
      </c>
      <c r="B917" s="8" t="s">
        <v>2290</v>
      </c>
      <c r="C917" s="9" t="s">
        <v>22</v>
      </c>
      <c r="D917" s="9" t="s">
        <v>22</v>
      </c>
      <c r="E917" s="9" t="s">
        <v>22</v>
      </c>
      <c r="F917" s="8" t="s">
        <v>23</v>
      </c>
      <c r="G917" s="10" t="s">
        <v>2291</v>
      </c>
      <c r="H917" s="11" t="s">
        <v>22</v>
      </c>
      <c r="I917" s="11" t="s">
        <v>22</v>
      </c>
      <c r="J917" s="12" t="s">
        <v>22</v>
      </c>
      <c r="K917" s="13">
        <v>0</v>
      </c>
      <c r="L917" s="14" t="s">
        <v>22</v>
      </c>
      <c r="M917" s="14" t="s">
        <v>22</v>
      </c>
      <c r="N917" s="14" t="s">
        <v>22</v>
      </c>
      <c r="O917" s="14" t="s">
        <v>22</v>
      </c>
      <c r="P917" s="14" t="s">
        <v>22</v>
      </c>
      <c r="Q917" s="14" t="s">
        <v>22</v>
      </c>
      <c r="R917" s="14" t="s">
        <v>22</v>
      </c>
      <c r="S917" s="14" t="s">
        <v>22</v>
      </c>
    </row>
    <row r="918" spans="1:19">
      <c r="A918" s="8" t="s">
        <v>2292</v>
      </c>
      <c r="B918" s="8" t="s">
        <v>2293</v>
      </c>
      <c r="C918" s="9" t="s">
        <v>22</v>
      </c>
      <c r="D918" s="9" t="s">
        <v>22</v>
      </c>
      <c r="E918" s="9" t="s">
        <v>22</v>
      </c>
      <c r="F918" s="8" t="s">
        <v>23</v>
      </c>
      <c r="G918" s="10">
        <v>0</v>
      </c>
      <c r="H918" s="11" t="s">
        <v>22</v>
      </c>
      <c r="I918" s="11" t="s">
        <v>22</v>
      </c>
      <c r="J918" s="12" t="s">
        <v>22</v>
      </c>
      <c r="K918" s="13">
        <v>0</v>
      </c>
      <c r="L918" s="14" t="s">
        <v>22</v>
      </c>
      <c r="M918" s="14" t="s">
        <v>22</v>
      </c>
      <c r="N918" s="14" t="s">
        <v>22</v>
      </c>
      <c r="O918" s="14" t="s">
        <v>22</v>
      </c>
      <c r="P918" s="14" t="s">
        <v>22</v>
      </c>
      <c r="Q918" s="14" t="s">
        <v>22</v>
      </c>
      <c r="R918" s="14" t="s">
        <v>22</v>
      </c>
      <c r="S918" s="14" t="s">
        <v>22</v>
      </c>
    </row>
    <row r="919" spans="1:19" ht="25.5">
      <c r="A919" s="8" t="s">
        <v>2294</v>
      </c>
      <c r="B919" s="8" t="s">
        <v>2295</v>
      </c>
      <c r="C919" s="9" t="s">
        <v>22</v>
      </c>
      <c r="D919" s="9" t="s">
        <v>22</v>
      </c>
      <c r="E919" s="9" t="s">
        <v>22</v>
      </c>
      <c r="F919" s="8" t="s">
        <v>23</v>
      </c>
      <c r="G919" s="10">
        <v>700646562671</v>
      </c>
      <c r="H919" s="11" t="s">
        <v>22</v>
      </c>
      <c r="I919" s="11" t="s">
        <v>22</v>
      </c>
      <c r="J919" s="12" t="s">
        <v>22</v>
      </c>
      <c r="K919" s="13">
        <v>0</v>
      </c>
      <c r="L919" s="14" t="s">
        <v>22</v>
      </c>
      <c r="M919" s="14" t="s">
        <v>22</v>
      </c>
      <c r="N919" s="14" t="s">
        <v>22</v>
      </c>
      <c r="O919" s="14" t="s">
        <v>22</v>
      </c>
      <c r="P919" s="14" t="s">
        <v>22</v>
      </c>
      <c r="Q919" s="14" t="s">
        <v>22</v>
      </c>
      <c r="R919" s="14" t="s">
        <v>22</v>
      </c>
      <c r="S919" s="14" t="s">
        <v>22</v>
      </c>
    </row>
    <row r="920" spans="1:19">
      <c r="A920" s="8" t="s">
        <v>2296</v>
      </c>
      <c r="B920" s="8" t="s">
        <v>2297</v>
      </c>
      <c r="C920" s="9" t="s">
        <v>389</v>
      </c>
      <c r="D920" s="9" t="s">
        <v>22</v>
      </c>
      <c r="E920" s="9" t="s">
        <v>22</v>
      </c>
      <c r="F920" s="8" t="s">
        <v>23</v>
      </c>
      <c r="G920" s="10" t="s">
        <v>2298</v>
      </c>
      <c r="H920" s="11" t="s">
        <v>22</v>
      </c>
      <c r="I920" s="11" t="s">
        <v>22</v>
      </c>
      <c r="J920" s="12" t="s">
        <v>2299</v>
      </c>
      <c r="K920" s="13" t="s">
        <v>2300</v>
      </c>
      <c r="L920" s="14" t="s">
        <v>1359</v>
      </c>
      <c r="M920" s="14" t="s">
        <v>22</v>
      </c>
      <c r="N920" s="14" t="s">
        <v>22</v>
      </c>
      <c r="O920" s="14" t="s">
        <v>22</v>
      </c>
      <c r="P920" s="14" t="s">
        <v>22</v>
      </c>
      <c r="Q920" s="14" t="s">
        <v>22</v>
      </c>
      <c r="R920" s="14" t="s">
        <v>22</v>
      </c>
      <c r="S920" s="14" t="s">
        <v>22</v>
      </c>
    </row>
    <row r="921" spans="1:19">
      <c r="A921" s="8" t="s">
        <v>2301</v>
      </c>
      <c r="B921" s="8" t="s">
        <v>2302</v>
      </c>
      <c r="C921" s="9" t="s">
        <v>22</v>
      </c>
      <c r="D921" s="9" t="s">
        <v>22</v>
      </c>
      <c r="E921" s="9" t="s">
        <v>22</v>
      </c>
      <c r="F921" s="8" t="s">
        <v>23</v>
      </c>
      <c r="G921" s="10" t="s">
        <v>2303</v>
      </c>
      <c r="H921" s="11" t="s">
        <v>22</v>
      </c>
      <c r="I921" s="11" t="s">
        <v>22</v>
      </c>
      <c r="J921" s="12" t="s">
        <v>22</v>
      </c>
      <c r="K921" s="13">
        <v>0</v>
      </c>
      <c r="L921" s="14" t="s">
        <v>22</v>
      </c>
      <c r="M921" s="14" t="s">
        <v>22</v>
      </c>
      <c r="N921" s="14" t="s">
        <v>22</v>
      </c>
      <c r="O921" s="14" t="s">
        <v>22</v>
      </c>
      <c r="P921" s="14" t="s">
        <v>22</v>
      </c>
      <c r="Q921" s="14" t="s">
        <v>22</v>
      </c>
      <c r="R921" s="14" t="s">
        <v>22</v>
      </c>
      <c r="S921" s="14" t="s">
        <v>22</v>
      </c>
    </row>
    <row r="922" spans="1:19">
      <c r="A922" s="8" t="s">
        <v>2304</v>
      </c>
      <c r="B922" s="8" t="s">
        <v>2305</v>
      </c>
      <c r="C922" s="9" t="s">
        <v>22</v>
      </c>
      <c r="D922" s="9" t="s">
        <v>22</v>
      </c>
      <c r="E922" s="9" t="s">
        <v>22</v>
      </c>
      <c r="F922" s="8" t="s">
        <v>23</v>
      </c>
      <c r="G922" s="10" t="s">
        <v>2306</v>
      </c>
      <c r="H922" s="11" t="s">
        <v>22</v>
      </c>
      <c r="I922" s="11" t="s">
        <v>22</v>
      </c>
      <c r="J922" s="12" t="s">
        <v>22</v>
      </c>
      <c r="K922" s="13">
        <v>0</v>
      </c>
      <c r="L922" s="14" t="s">
        <v>22</v>
      </c>
      <c r="M922" s="14" t="s">
        <v>22</v>
      </c>
      <c r="N922" s="14" t="s">
        <v>22</v>
      </c>
      <c r="O922" s="14" t="s">
        <v>22</v>
      </c>
      <c r="P922" s="14" t="s">
        <v>22</v>
      </c>
      <c r="Q922" s="14" t="s">
        <v>22</v>
      </c>
      <c r="R922" s="14" t="s">
        <v>22</v>
      </c>
      <c r="S922" s="14" t="s">
        <v>22</v>
      </c>
    </row>
    <row r="923" spans="1:19">
      <c r="A923" s="8" t="s">
        <v>2307</v>
      </c>
      <c r="B923" s="8" t="s">
        <v>2308</v>
      </c>
      <c r="C923" s="9" t="s">
        <v>22</v>
      </c>
      <c r="D923" s="9" t="s">
        <v>22</v>
      </c>
      <c r="E923" s="9" t="s">
        <v>22</v>
      </c>
      <c r="F923" s="8" t="s">
        <v>23</v>
      </c>
      <c r="G923" s="10" t="s">
        <v>2309</v>
      </c>
      <c r="H923" s="11" t="s">
        <v>22</v>
      </c>
      <c r="I923" s="11" t="s">
        <v>22</v>
      </c>
      <c r="J923" s="12" t="s">
        <v>22</v>
      </c>
      <c r="K923" s="13" t="s">
        <v>2309</v>
      </c>
      <c r="L923" s="14" t="s">
        <v>22</v>
      </c>
      <c r="M923" s="14" t="s">
        <v>22</v>
      </c>
      <c r="N923" s="14" t="s">
        <v>22</v>
      </c>
      <c r="O923" s="14" t="s">
        <v>22</v>
      </c>
      <c r="P923" s="14" t="s">
        <v>22</v>
      </c>
      <c r="Q923" s="14" t="s">
        <v>22</v>
      </c>
      <c r="R923" s="14" t="s">
        <v>22</v>
      </c>
      <c r="S923" s="14" t="s">
        <v>22</v>
      </c>
    </row>
    <row r="924" spans="1:19">
      <c r="A924" s="8" t="s">
        <v>2310</v>
      </c>
      <c r="B924" s="8" t="s">
        <v>2311</v>
      </c>
      <c r="C924" s="9" t="s">
        <v>22</v>
      </c>
      <c r="D924" s="9" t="s">
        <v>22</v>
      </c>
      <c r="E924" s="9" t="s">
        <v>22</v>
      </c>
      <c r="F924" s="8" t="s">
        <v>23</v>
      </c>
      <c r="G924" s="10">
        <v>22552101</v>
      </c>
      <c r="H924" s="11" t="s">
        <v>22</v>
      </c>
      <c r="I924" s="11" t="s">
        <v>22</v>
      </c>
      <c r="J924" s="12" t="s">
        <v>22</v>
      </c>
      <c r="K924" s="13">
        <v>22552101</v>
      </c>
      <c r="L924" s="14" t="s">
        <v>22</v>
      </c>
      <c r="M924" s="14" t="s">
        <v>22</v>
      </c>
      <c r="N924" s="14" t="s">
        <v>22</v>
      </c>
      <c r="O924" s="14" t="s">
        <v>22</v>
      </c>
      <c r="P924" s="14" t="s">
        <v>22</v>
      </c>
      <c r="Q924" s="14" t="s">
        <v>22</v>
      </c>
      <c r="R924" s="14" t="s">
        <v>22</v>
      </c>
      <c r="S924" s="14" t="s">
        <v>22</v>
      </c>
    </row>
    <row r="925" spans="1:19">
      <c r="A925" s="8" t="s">
        <v>2312</v>
      </c>
      <c r="B925" s="8" t="s">
        <v>2313</v>
      </c>
      <c r="C925" s="9" t="s">
        <v>22</v>
      </c>
      <c r="D925" s="9" t="s">
        <v>22</v>
      </c>
      <c r="E925" s="9" t="s">
        <v>22</v>
      </c>
      <c r="F925" s="8" t="s">
        <v>23</v>
      </c>
      <c r="G925" s="10" t="s">
        <v>2314</v>
      </c>
      <c r="H925" s="11" t="s">
        <v>22</v>
      </c>
      <c r="I925" s="11" t="s">
        <v>22</v>
      </c>
      <c r="J925" s="12" t="s">
        <v>22</v>
      </c>
      <c r="K925" s="13" t="s">
        <v>2314</v>
      </c>
      <c r="L925" s="14" t="s">
        <v>22</v>
      </c>
      <c r="M925" s="14" t="s">
        <v>22</v>
      </c>
      <c r="N925" s="14" t="s">
        <v>22</v>
      </c>
      <c r="O925" s="14" t="s">
        <v>22</v>
      </c>
      <c r="P925" s="14" t="s">
        <v>22</v>
      </c>
      <c r="Q925" s="14" t="s">
        <v>22</v>
      </c>
      <c r="R925" s="14" t="s">
        <v>22</v>
      </c>
      <c r="S925" s="14" t="s">
        <v>22</v>
      </c>
    </row>
    <row r="926" spans="1:19">
      <c r="A926" s="8" t="s">
        <v>2315</v>
      </c>
      <c r="B926" s="8" t="s">
        <v>2316</v>
      </c>
      <c r="C926" s="9" t="s">
        <v>22</v>
      </c>
      <c r="D926" s="9" t="s">
        <v>22</v>
      </c>
      <c r="E926" s="9" t="s">
        <v>22</v>
      </c>
      <c r="F926" s="8" t="s">
        <v>23</v>
      </c>
      <c r="G926" s="10">
        <v>0</v>
      </c>
      <c r="H926" s="11" t="s">
        <v>22</v>
      </c>
      <c r="I926" s="11" t="s">
        <v>22</v>
      </c>
      <c r="J926" s="12" t="s">
        <v>22</v>
      </c>
      <c r="K926" s="13">
        <v>0</v>
      </c>
      <c r="L926" s="14" t="s">
        <v>22</v>
      </c>
      <c r="M926" s="14" t="s">
        <v>22</v>
      </c>
      <c r="N926" s="14" t="s">
        <v>22</v>
      </c>
      <c r="O926" s="14" t="s">
        <v>22</v>
      </c>
      <c r="P926" s="14" t="s">
        <v>22</v>
      </c>
      <c r="Q926" s="14" t="s">
        <v>22</v>
      </c>
      <c r="R926" s="14" t="s">
        <v>22</v>
      </c>
      <c r="S926" s="14" t="s">
        <v>22</v>
      </c>
    </row>
    <row r="927" spans="1:19">
      <c r="A927" s="8" t="s">
        <v>2317</v>
      </c>
      <c r="B927" s="8" t="s">
        <v>2318</v>
      </c>
      <c r="C927" s="9" t="s">
        <v>22</v>
      </c>
      <c r="D927" s="9" t="s">
        <v>22</v>
      </c>
      <c r="E927" s="9" t="s">
        <v>22</v>
      </c>
      <c r="F927" s="8" t="s">
        <v>23</v>
      </c>
      <c r="G927" s="10" t="s">
        <v>2319</v>
      </c>
      <c r="H927" s="11" t="s">
        <v>22</v>
      </c>
      <c r="I927" s="11" t="s">
        <v>22</v>
      </c>
      <c r="J927" s="12" t="s">
        <v>22</v>
      </c>
      <c r="K927" s="13">
        <v>0</v>
      </c>
      <c r="L927" s="14" t="s">
        <v>22</v>
      </c>
      <c r="M927" s="14" t="s">
        <v>22</v>
      </c>
      <c r="N927" s="14" t="s">
        <v>22</v>
      </c>
      <c r="O927" s="14" t="s">
        <v>22</v>
      </c>
      <c r="P927" s="14" t="s">
        <v>22</v>
      </c>
      <c r="Q927" s="14" t="s">
        <v>22</v>
      </c>
      <c r="R927" s="14" t="s">
        <v>22</v>
      </c>
      <c r="S927" s="14" t="s">
        <v>22</v>
      </c>
    </row>
    <row r="928" spans="1:19">
      <c r="A928" s="8" t="s">
        <v>2320</v>
      </c>
      <c r="B928" s="8" t="s">
        <v>2321</v>
      </c>
      <c r="C928" s="9" t="s">
        <v>22</v>
      </c>
      <c r="D928" s="9" t="s">
        <v>22</v>
      </c>
      <c r="E928" s="9" t="s">
        <v>22</v>
      </c>
      <c r="F928" s="8" t="s">
        <v>23</v>
      </c>
      <c r="G928" s="10" t="s">
        <v>2322</v>
      </c>
      <c r="H928" s="11" t="s">
        <v>22</v>
      </c>
      <c r="I928" s="11" t="s">
        <v>22</v>
      </c>
      <c r="J928" s="12" t="s">
        <v>22</v>
      </c>
      <c r="K928" s="13">
        <v>0</v>
      </c>
      <c r="L928" s="14" t="s">
        <v>22</v>
      </c>
      <c r="M928" s="14" t="s">
        <v>22</v>
      </c>
      <c r="N928" s="14" t="s">
        <v>22</v>
      </c>
      <c r="O928" s="14" t="s">
        <v>22</v>
      </c>
      <c r="P928" s="14" t="s">
        <v>22</v>
      </c>
      <c r="Q928" s="14" t="s">
        <v>22</v>
      </c>
      <c r="R928" s="14" t="s">
        <v>22</v>
      </c>
      <c r="S928" s="14" t="s">
        <v>22</v>
      </c>
    </row>
    <row r="929" spans="1:19">
      <c r="A929" s="8" t="s">
        <v>2323</v>
      </c>
      <c r="B929" s="8" t="s">
        <v>2324</v>
      </c>
      <c r="C929" s="9" t="s">
        <v>22</v>
      </c>
      <c r="D929" s="9" t="s">
        <v>22</v>
      </c>
      <c r="E929" s="9" t="s">
        <v>22</v>
      </c>
      <c r="F929" s="8" t="s">
        <v>23</v>
      </c>
      <c r="G929" s="10">
        <v>0</v>
      </c>
      <c r="H929" s="11" t="s">
        <v>22</v>
      </c>
      <c r="I929" s="11" t="s">
        <v>22</v>
      </c>
      <c r="J929" s="12" t="s">
        <v>22</v>
      </c>
      <c r="K929" s="13" t="s">
        <v>2325</v>
      </c>
      <c r="L929" s="14" t="s">
        <v>2326</v>
      </c>
      <c r="M929" s="14" t="s">
        <v>22</v>
      </c>
      <c r="N929" s="14" t="s">
        <v>22</v>
      </c>
      <c r="O929" s="14" t="s">
        <v>22</v>
      </c>
      <c r="P929" s="14" t="s">
        <v>22</v>
      </c>
      <c r="Q929" s="14" t="s">
        <v>22</v>
      </c>
      <c r="R929" s="14" t="s">
        <v>22</v>
      </c>
      <c r="S929" s="14" t="s">
        <v>22</v>
      </c>
    </row>
    <row r="930" spans="1:19">
      <c r="A930" s="8" t="s">
        <v>2327</v>
      </c>
      <c r="B930" s="8" t="s">
        <v>2328</v>
      </c>
      <c r="C930" s="9" t="s">
        <v>22</v>
      </c>
      <c r="D930" s="9" t="s">
        <v>22</v>
      </c>
      <c r="E930" s="9" t="s">
        <v>22</v>
      </c>
      <c r="F930" s="8" t="s">
        <v>23</v>
      </c>
      <c r="G930" s="10" t="s">
        <v>2329</v>
      </c>
      <c r="H930" s="11" t="s">
        <v>1784</v>
      </c>
      <c r="I930" s="11" t="s">
        <v>22</v>
      </c>
      <c r="J930" s="12" t="s">
        <v>2330</v>
      </c>
      <c r="K930" s="13" t="s">
        <v>2329</v>
      </c>
      <c r="L930" s="14" t="s">
        <v>22</v>
      </c>
      <c r="M930" s="14" t="s">
        <v>22</v>
      </c>
      <c r="N930" s="14" t="s">
        <v>22</v>
      </c>
      <c r="O930" s="14" t="s">
        <v>22</v>
      </c>
      <c r="P930" s="14" t="s">
        <v>22</v>
      </c>
      <c r="Q930" s="14" t="s">
        <v>22</v>
      </c>
      <c r="R930" s="14" t="s">
        <v>22</v>
      </c>
      <c r="S930" s="14" t="s">
        <v>22</v>
      </c>
    </row>
    <row r="931" spans="1:19">
      <c r="A931" s="8" t="s">
        <v>2331</v>
      </c>
      <c r="B931" s="8" t="s">
        <v>2332</v>
      </c>
      <c r="C931" s="9" t="s">
        <v>22</v>
      </c>
      <c r="D931" s="9" t="s">
        <v>22</v>
      </c>
      <c r="E931" s="9" t="s">
        <v>22</v>
      </c>
      <c r="F931" s="8" t="s">
        <v>23</v>
      </c>
      <c r="G931" s="12" t="s">
        <v>2333</v>
      </c>
      <c r="H931" s="11" t="s">
        <v>776</v>
      </c>
      <c r="I931" s="11"/>
      <c r="J931" s="12" t="s">
        <v>2334</v>
      </c>
      <c r="K931" s="13" t="s">
        <v>2335</v>
      </c>
      <c r="L931" s="14" t="s">
        <v>854</v>
      </c>
      <c r="M931" s="12" t="s">
        <v>2333</v>
      </c>
      <c r="N931" s="14"/>
      <c r="O931" s="14"/>
      <c r="P931" s="14"/>
      <c r="Q931" s="14"/>
      <c r="R931" s="14"/>
      <c r="S931" s="14"/>
    </row>
    <row r="932" spans="1:19">
      <c r="A932" s="8" t="s">
        <v>2336</v>
      </c>
      <c r="B932" s="8" t="s">
        <v>2337</v>
      </c>
      <c r="C932" s="9"/>
      <c r="D932" s="9"/>
      <c r="E932" s="9"/>
      <c r="F932" s="8"/>
      <c r="G932" s="12"/>
      <c r="H932" s="11"/>
      <c r="I932" s="11"/>
      <c r="J932" s="12"/>
      <c r="K932" s="13"/>
      <c r="L932" s="14"/>
      <c r="M932" s="12"/>
      <c r="N932" s="14"/>
      <c r="O932" s="14"/>
      <c r="P932" s="14"/>
      <c r="Q932" s="14"/>
      <c r="R932" s="14"/>
      <c r="S932" s="14"/>
    </row>
    <row r="933" spans="1:19">
      <c r="A933" s="8" t="s">
        <v>2338</v>
      </c>
      <c r="B933" s="8" t="s">
        <v>2339</v>
      </c>
      <c r="C933" s="9" t="s">
        <v>22</v>
      </c>
      <c r="D933" s="9" t="s">
        <v>22</v>
      </c>
      <c r="E933" s="9" t="s">
        <v>22</v>
      </c>
      <c r="F933" s="8" t="s">
        <v>23</v>
      </c>
      <c r="G933" s="10">
        <v>0</v>
      </c>
      <c r="H933" s="11" t="s">
        <v>22</v>
      </c>
      <c r="I933" s="11" t="s">
        <v>22</v>
      </c>
      <c r="J933" s="12" t="s">
        <v>22</v>
      </c>
      <c r="K933" s="13">
        <v>0</v>
      </c>
      <c r="L933" s="14" t="s">
        <v>22</v>
      </c>
      <c r="M933" s="14" t="s">
        <v>22</v>
      </c>
      <c r="N933" s="14" t="s">
        <v>22</v>
      </c>
      <c r="O933" s="14" t="s">
        <v>22</v>
      </c>
      <c r="P933" s="14" t="s">
        <v>22</v>
      </c>
      <c r="Q933" s="14" t="s">
        <v>22</v>
      </c>
      <c r="R933" s="14" t="s">
        <v>22</v>
      </c>
      <c r="S933" s="14" t="s">
        <v>22</v>
      </c>
    </row>
    <row r="934" spans="1:19">
      <c r="A934" s="8" t="s">
        <v>2340</v>
      </c>
      <c r="B934" s="8" t="s">
        <v>2341</v>
      </c>
      <c r="C934" s="9" t="s">
        <v>22</v>
      </c>
      <c r="D934" s="9" t="s">
        <v>22</v>
      </c>
      <c r="E934" s="9" t="s">
        <v>22</v>
      </c>
      <c r="F934" s="8" t="s">
        <v>23</v>
      </c>
      <c r="G934" s="10">
        <v>1200</v>
      </c>
      <c r="H934" s="11" t="s">
        <v>22</v>
      </c>
      <c r="I934" s="11" t="s">
        <v>22</v>
      </c>
      <c r="J934" s="12" t="s">
        <v>22</v>
      </c>
      <c r="K934" s="13">
        <v>0</v>
      </c>
      <c r="L934" s="14" t="s">
        <v>22</v>
      </c>
      <c r="M934" s="14" t="s">
        <v>22</v>
      </c>
      <c r="N934" s="14" t="s">
        <v>22</v>
      </c>
      <c r="O934" s="14" t="s">
        <v>22</v>
      </c>
      <c r="P934" s="14" t="s">
        <v>22</v>
      </c>
      <c r="Q934" s="14" t="s">
        <v>22</v>
      </c>
      <c r="R934" s="14" t="s">
        <v>22</v>
      </c>
      <c r="S934" s="14" t="s">
        <v>22</v>
      </c>
    </row>
    <row r="935" spans="1:19">
      <c r="A935" s="8" t="s">
        <v>2342</v>
      </c>
      <c r="B935" s="8" t="s">
        <v>2343</v>
      </c>
      <c r="C935" s="9" t="s">
        <v>22</v>
      </c>
      <c r="D935" s="9" t="s">
        <v>22</v>
      </c>
      <c r="E935" s="9" t="s">
        <v>22</v>
      </c>
      <c r="F935" s="8" t="s">
        <v>23</v>
      </c>
      <c r="G935" s="10" t="s">
        <v>2344</v>
      </c>
      <c r="H935" s="11" t="s">
        <v>22</v>
      </c>
      <c r="I935" s="11" t="s">
        <v>22</v>
      </c>
      <c r="J935" s="12" t="s">
        <v>22</v>
      </c>
      <c r="K935" s="13">
        <v>0</v>
      </c>
      <c r="L935" s="14" t="s">
        <v>22</v>
      </c>
      <c r="M935" s="14" t="s">
        <v>22</v>
      </c>
      <c r="N935" s="14" t="s">
        <v>22</v>
      </c>
      <c r="O935" s="14" t="s">
        <v>22</v>
      </c>
      <c r="P935" s="14" t="s">
        <v>22</v>
      </c>
      <c r="Q935" s="14" t="s">
        <v>22</v>
      </c>
      <c r="R935" s="14" t="s">
        <v>22</v>
      </c>
      <c r="S935" s="14" t="s">
        <v>22</v>
      </c>
    </row>
    <row r="936" spans="1:19">
      <c r="A936" s="8" t="s">
        <v>2345</v>
      </c>
      <c r="B936" s="8" t="s">
        <v>2346</v>
      </c>
      <c r="C936" s="9" t="s">
        <v>22</v>
      </c>
      <c r="D936" s="9" t="s">
        <v>22</v>
      </c>
      <c r="E936" s="9" t="s">
        <v>22</v>
      </c>
      <c r="F936" s="8" t="s">
        <v>23</v>
      </c>
      <c r="G936" s="10">
        <v>1156006</v>
      </c>
      <c r="H936" s="11" t="s">
        <v>22</v>
      </c>
      <c r="I936" s="11" t="s">
        <v>22</v>
      </c>
      <c r="J936" s="12" t="s">
        <v>22</v>
      </c>
      <c r="K936" s="13">
        <v>0</v>
      </c>
      <c r="L936" s="14" t="s">
        <v>22</v>
      </c>
      <c r="M936" s="14" t="s">
        <v>22</v>
      </c>
      <c r="N936" s="14" t="s">
        <v>22</v>
      </c>
      <c r="O936" s="14" t="s">
        <v>22</v>
      </c>
      <c r="P936" s="14" t="s">
        <v>22</v>
      </c>
      <c r="Q936" s="14" t="s">
        <v>22</v>
      </c>
      <c r="R936" s="14" t="s">
        <v>22</v>
      </c>
      <c r="S936" s="14" t="s">
        <v>22</v>
      </c>
    </row>
    <row r="937" spans="1:19">
      <c r="A937" s="8" t="s">
        <v>2347</v>
      </c>
      <c r="B937" s="8" t="s">
        <v>2348</v>
      </c>
      <c r="C937" s="9" t="s">
        <v>22</v>
      </c>
      <c r="D937" s="9" t="s">
        <v>22</v>
      </c>
      <c r="E937" s="9" t="s">
        <v>22</v>
      </c>
      <c r="F937" s="8" t="s">
        <v>23</v>
      </c>
      <c r="G937" s="10">
        <v>1124002</v>
      </c>
      <c r="H937" s="11" t="s">
        <v>22</v>
      </c>
      <c r="I937" s="11" t="s">
        <v>22</v>
      </c>
      <c r="J937" s="12" t="s">
        <v>22</v>
      </c>
      <c r="K937" s="13">
        <v>0</v>
      </c>
      <c r="L937" s="14" t="s">
        <v>22</v>
      </c>
      <c r="M937" s="14" t="s">
        <v>22</v>
      </c>
      <c r="N937" s="14" t="s">
        <v>22</v>
      </c>
      <c r="O937" s="14" t="s">
        <v>22</v>
      </c>
      <c r="P937" s="14" t="s">
        <v>22</v>
      </c>
      <c r="Q937" s="14" t="s">
        <v>22</v>
      </c>
      <c r="R937" s="14" t="s">
        <v>22</v>
      </c>
      <c r="S937" s="14" t="s">
        <v>22</v>
      </c>
    </row>
    <row r="938" spans="1:19">
      <c r="A938" s="8" t="s">
        <v>2349</v>
      </c>
      <c r="B938" s="8" t="s">
        <v>2350</v>
      </c>
      <c r="C938" s="9" t="s">
        <v>22</v>
      </c>
      <c r="D938" s="9" t="s">
        <v>22</v>
      </c>
      <c r="E938" s="9" t="s">
        <v>22</v>
      </c>
      <c r="F938" s="8" t="s">
        <v>23</v>
      </c>
      <c r="G938" s="10" t="s">
        <v>2351</v>
      </c>
      <c r="H938" s="11" t="s">
        <v>22</v>
      </c>
      <c r="I938" s="11" t="s">
        <v>22</v>
      </c>
      <c r="J938" s="12" t="s">
        <v>22</v>
      </c>
      <c r="K938" s="13">
        <v>0</v>
      </c>
      <c r="L938" s="14" t="s">
        <v>22</v>
      </c>
      <c r="M938" s="14" t="s">
        <v>22</v>
      </c>
      <c r="N938" s="14" t="s">
        <v>22</v>
      </c>
      <c r="O938" s="14" t="s">
        <v>22</v>
      </c>
      <c r="P938" s="14" t="s">
        <v>22</v>
      </c>
      <c r="Q938" s="14" t="s">
        <v>22</v>
      </c>
      <c r="R938" s="14" t="s">
        <v>22</v>
      </c>
      <c r="S938" s="14" t="s">
        <v>22</v>
      </c>
    </row>
    <row r="939" spans="1:19">
      <c r="A939" s="8" t="s">
        <v>2352</v>
      </c>
      <c r="B939" s="8" t="s">
        <v>2353</v>
      </c>
      <c r="C939" s="9" t="s">
        <v>22</v>
      </c>
      <c r="D939" s="9" t="s">
        <v>22</v>
      </c>
      <c r="E939" s="9" t="s">
        <v>22</v>
      </c>
      <c r="F939" s="8" t="s">
        <v>23</v>
      </c>
      <c r="G939" s="10">
        <v>0</v>
      </c>
      <c r="H939" s="11" t="s">
        <v>22</v>
      </c>
      <c r="I939" s="11" t="s">
        <v>22</v>
      </c>
      <c r="J939" s="12" t="s">
        <v>22</v>
      </c>
      <c r="K939" s="13">
        <v>0</v>
      </c>
      <c r="L939" s="14" t="s">
        <v>22</v>
      </c>
      <c r="M939" s="14" t="s">
        <v>22</v>
      </c>
      <c r="N939" s="14" t="s">
        <v>22</v>
      </c>
      <c r="O939" s="14" t="s">
        <v>22</v>
      </c>
      <c r="P939" s="14" t="s">
        <v>22</v>
      </c>
      <c r="Q939" s="14" t="s">
        <v>22</v>
      </c>
      <c r="R939" s="14" t="s">
        <v>22</v>
      </c>
      <c r="S939" s="14" t="s">
        <v>22</v>
      </c>
    </row>
    <row r="940" spans="1:19">
      <c r="A940" s="8" t="s">
        <v>2354</v>
      </c>
      <c r="B940" s="8" t="s">
        <v>2355</v>
      </c>
      <c r="C940" s="9" t="s">
        <v>22</v>
      </c>
      <c r="D940" s="9" t="s">
        <v>22</v>
      </c>
      <c r="E940" s="9" t="s">
        <v>22</v>
      </c>
      <c r="F940" s="8" t="s">
        <v>23</v>
      </c>
      <c r="G940" s="10">
        <v>0</v>
      </c>
      <c r="H940" s="11" t="s">
        <v>22</v>
      </c>
      <c r="I940" s="11" t="s">
        <v>22</v>
      </c>
      <c r="J940" s="12" t="s">
        <v>22</v>
      </c>
      <c r="K940" s="13">
        <v>0</v>
      </c>
      <c r="L940" s="14" t="s">
        <v>22</v>
      </c>
      <c r="M940" s="14" t="s">
        <v>22</v>
      </c>
      <c r="N940" s="14" t="s">
        <v>22</v>
      </c>
      <c r="O940" s="14" t="s">
        <v>22</v>
      </c>
      <c r="P940" s="14" t="s">
        <v>22</v>
      </c>
      <c r="Q940" s="14" t="s">
        <v>22</v>
      </c>
      <c r="R940" s="14" t="s">
        <v>22</v>
      </c>
      <c r="S940" s="14" t="s">
        <v>22</v>
      </c>
    </row>
    <row r="941" spans="1:19">
      <c r="A941" s="8" t="s">
        <v>2356</v>
      </c>
      <c r="B941" s="8" t="s">
        <v>2357</v>
      </c>
      <c r="C941" s="9" t="s">
        <v>22</v>
      </c>
      <c r="D941" s="9" t="s">
        <v>22</v>
      </c>
      <c r="E941" s="9" t="s">
        <v>22</v>
      </c>
      <c r="F941" s="8" t="s">
        <v>23</v>
      </c>
      <c r="G941" s="10" t="s">
        <v>2358</v>
      </c>
      <c r="H941" s="11" t="s">
        <v>22</v>
      </c>
      <c r="I941" s="11" t="s">
        <v>22</v>
      </c>
      <c r="J941" s="12" t="s">
        <v>22</v>
      </c>
      <c r="K941" s="13">
        <v>0</v>
      </c>
      <c r="L941" s="14" t="s">
        <v>22</v>
      </c>
      <c r="M941" s="14" t="s">
        <v>22</v>
      </c>
      <c r="N941" s="14" t="s">
        <v>22</v>
      </c>
      <c r="O941" s="14" t="s">
        <v>22</v>
      </c>
      <c r="P941" s="14" t="s">
        <v>22</v>
      </c>
      <c r="Q941" s="14" t="s">
        <v>22</v>
      </c>
      <c r="R941" s="14" t="s">
        <v>22</v>
      </c>
      <c r="S941" s="14" t="s">
        <v>22</v>
      </c>
    </row>
    <row r="942" spans="1:19">
      <c r="A942" s="8" t="s">
        <v>2359</v>
      </c>
      <c r="B942" s="8" t="s">
        <v>2360</v>
      </c>
      <c r="C942" s="9" t="s">
        <v>22</v>
      </c>
      <c r="D942" s="9" t="s">
        <v>22</v>
      </c>
      <c r="E942" s="9" t="s">
        <v>22</v>
      </c>
      <c r="F942" s="8" t="s">
        <v>23</v>
      </c>
      <c r="G942" s="10">
        <v>1182</v>
      </c>
      <c r="H942" s="11" t="s">
        <v>22</v>
      </c>
      <c r="I942" s="11" t="s">
        <v>22</v>
      </c>
      <c r="J942" s="12" t="s">
        <v>22</v>
      </c>
      <c r="K942" s="13">
        <v>0</v>
      </c>
      <c r="L942" s="14" t="s">
        <v>22</v>
      </c>
      <c r="M942" s="14" t="s">
        <v>22</v>
      </c>
      <c r="N942" s="14" t="s">
        <v>22</v>
      </c>
      <c r="O942" s="14" t="s">
        <v>22</v>
      </c>
      <c r="P942" s="14" t="s">
        <v>22</v>
      </c>
      <c r="Q942" s="14" t="s">
        <v>22</v>
      </c>
      <c r="R942" s="14" t="s">
        <v>22</v>
      </c>
      <c r="S942" s="14" t="s">
        <v>22</v>
      </c>
    </row>
    <row r="943" spans="1:19">
      <c r="A943" s="8" t="s">
        <v>2361</v>
      </c>
      <c r="B943" s="8" t="s">
        <v>2362</v>
      </c>
      <c r="C943" s="9" t="s">
        <v>22</v>
      </c>
      <c r="D943" s="9" t="s">
        <v>22</v>
      </c>
      <c r="E943" s="9" t="s">
        <v>22</v>
      </c>
      <c r="F943" s="8" t="s">
        <v>23</v>
      </c>
      <c r="G943" s="10" t="s">
        <v>2363</v>
      </c>
      <c r="H943" s="11" t="s">
        <v>22</v>
      </c>
      <c r="I943" s="11" t="s">
        <v>22</v>
      </c>
      <c r="J943" s="12" t="s">
        <v>22</v>
      </c>
      <c r="K943" s="13">
        <v>0</v>
      </c>
      <c r="L943" s="14" t="s">
        <v>22</v>
      </c>
      <c r="M943" s="14" t="s">
        <v>22</v>
      </c>
      <c r="N943" s="14" t="s">
        <v>22</v>
      </c>
      <c r="O943" s="14" t="s">
        <v>22</v>
      </c>
      <c r="P943" s="14" t="s">
        <v>22</v>
      </c>
      <c r="Q943" s="14" t="s">
        <v>22</v>
      </c>
      <c r="R943" s="14" t="s">
        <v>22</v>
      </c>
      <c r="S943" s="14" t="s">
        <v>22</v>
      </c>
    </row>
    <row r="944" spans="1:19">
      <c r="A944" s="8" t="s">
        <v>2364</v>
      </c>
      <c r="B944" s="8" t="s">
        <v>2365</v>
      </c>
      <c r="C944" s="9" t="s">
        <v>22</v>
      </c>
      <c r="D944" s="9" t="s">
        <v>22</v>
      </c>
      <c r="E944" s="9" t="s">
        <v>22</v>
      </c>
      <c r="F944" s="8" t="s">
        <v>23</v>
      </c>
      <c r="G944" s="10">
        <v>1124001</v>
      </c>
      <c r="H944" s="11" t="s">
        <v>22</v>
      </c>
      <c r="I944" s="11" t="s">
        <v>22</v>
      </c>
      <c r="J944" s="12" t="s">
        <v>22</v>
      </c>
      <c r="K944" s="13">
        <v>0</v>
      </c>
      <c r="L944" s="14" t="s">
        <v>22</v>
      </c>
      <c r="M944" s="14" t="s">
        <v>22</v>
      </c>
      <c r="N944" s="14" t="s">
        <v>22</v>
      </c>
      <c r="O944" s="14" t="s">
        <v>22</v>
      </c>
      <c r="P944" s="14" t="s">
        <v>22</v>
      </c>
      <c r="Q944" s="14" t="s">
        <v>22</v>
      </c>
      <c r="R944" s="14" t="s">
        <v>22</v>
      </c>
      <c r="S944" s="14" t="s">
        <v>22</v>
      </c>
    </row>
    <row r="945" spans="1:19">
      <c r="A945" s="8" t="s">
        <v>2366</v>
      </c>
      <c r="B945" s="8" t="s">
        <v>2367</v>
      </c>
      <c r="C945" s="9" t="s">
        <v>22</v>
      </c>
      <c r="D945" s="9" t="s">
        <v>22</v>
      </c>
      <c r="E945" s="9" t="s">
        <v>22</v>
      </c>
      <c r="F945" s="8" t="s">
        <v>23</v>
      </c>
      <c r="G945" s="10" t="s">
        <v>2368</v>
      </c>
      <c r="H945" s="11" t="s">
        <v>22</v>
      </c>
      <c r="I945" s="11" t="s">
        <v>22</v>
      </c>
      <c r="J945" s="12" t="s">
        <v>22</v>
      </c>
      <c r="K945" s="13" t="s">
        <v>2369</v>
      </c>
      <c r="L945" s="14" t="s">
        <v>22</v>
      </c>
      <c r="M945" s="14" t="s">
        <v>22</v>
      </c>
      <c r="N945" s="14" t="s">
        <v>22</v>
      </c>
      <c r="O945" s="14" t="s">
        <v>22</v>
      </c>
      <c r="P945" s="14" t="s">
        <v>22</v>
      </c>
      <c r="Q945" s="14" t="s">
        <v>22</v>
      </c>
      <c r="R945" s="14" t="s">
        <v>22</v>
      </c>
      <c r="S945" s="14" t="s">
        <v>22</v>
      </c>
    </row>
    <row r="946" spans="1:19" ht="25.5">
      <c r="A946" s="8" t="s">
        <v>2370</v>
      </c>
      <c r="B946" s="8" t="s">
        <v>2371</v>
      </c>
      <c r="C946" s="9" t="s">
        <v>22</v>
      </c>
      <c r="D946" s="9" t="s">
        <v>22</v>
      </c>
      <c r="E946" s="9" t="s">
        <v>22</v>
      </c>
      <c r="F946" s="8" t="s">
        <v>23</v>
      </c>
      <c r="G946" s="10">
        <v>1124110</v>
      </c>
      <c r="H946" s="11" t="s">
        <v>22</v>
      </c>
      <c r="I946" s="11" t="s">
        <v>22</v>
      </c>
      <c r="J946" s="12" t="s">
        <v>22</v>
      </c>
      <c r="K946" s="13" t="s">
        <v>2368</v>
      </c>
      <c r="L946" s="14" t="s">
        <v>22</v>
      </c>
      <c r="M946" s="14" t="s">
        <v>22</v>
      </c>
      <c r="N946" s="14" t="s">
        <v>22</v>
      </c>
      <c r="O946" s="14" t="s">
        <v>22</v>
      </c>
      <c r="P946" s="14" t="s">
        <v>22</v>
      </c>
      <c r="Q946" s="14" t="s">
        <v>22</v>
      </c>
      <c r="R946" s="14" t="s">
        <v>22</v>
      </c>
      <c r="S946" s="14" t="s">
        <v>22</v>
      </c>
    </row>
    <row r="947" spans="1:19">
      <c r="A947" s="8" t="s">
        <v>2372</v>
      </c>
      <c r="B947" s="8" t="s">
        <v>2373</v>
      </c>
      <c r="C947" s="9" t="s">
        <v>22</v>
      </c>
      <c r="D947" s="9" t="s">
        <v>22</v>
      </c>
      <c r="E947" s="9" t="s">
        <v>22</v>
      </c>
      <c r="F947" s="8" t="s">
        <v>23</v>
      </c>
      <c r="G947" s="10" t="s">
        <v>2374</v>
      </c>
      <c r="H947" s="11" t="s">
        <v>22</v>
      </c>
      <c r="I947" s="11" t="s">
        <v>22</v>
      </c>
      <c r="J947" s="12" t="s">
        <v>22</v>
      </c>
      <c r="K947" s="13">
        <v>0</v>
      </c>
      <c r="L947" s="14" t="s">
        <v>22</v>
      </c>
      <c r="M947" s="14" t="s">
        <v>22</v>
      </c>
      <c r="N947" s="14" t="s">
        <v>22</v>
      </c>
      <c r="O947" s="14" t="s">
        <v>22</v>
      </c>
      <c r="P947" s="14" t="s">
        <v>22</v>
      </c>
      <c r="Q947" s="14" t="s">
        <v>22</v>
      </c>
      <c r="R947" s="14" t="s">
        <v>22</v>
      </c>
      <c r="S947" s="14" t="s">
        <v>22</v>
      </c>
    </row>
    <row r="948" spans="1:19">
      <c r="A948" s="8" t="s">
        <v>2375</v>
      </c>
      <c r="B948" s="8" t="s">
        <v>2376</v>
      </c>
      <c r="C948" s="9" t="s">
        <v>22</v>
      </c>
      <c r="D948" s="9" t="s">
        <v>22</v>
      </c>
      <c r="E948" s="9" t="s">
        <v>22</v>
      </c>
      <c r="F948" s="8" t="s">
        <v>23</v>
      </c>
      <c r="G948" s="10">
        <v>1040214</v>
      </c>
      <c r="H948" s="11" t="s">
        <v>22</v>
      </c>
      <c r="I948" s="11" t="s">
        <v>22</v>
      </c>
      <c r="J948" s="12" t="s">
        <v>22</v>
      </c>
      <c r="K948" s="13">
        <v>1040214</v>
      </c>
      <c r="L948" s="14" t="s">
        <v>22</v>
      </c>
      <c r="M948" s="14" t="s">
        <v>22</v>
      </c>
      <c r="N948" s="14" t="s">
        <v>22</v>
      </c>
      <c r="O948" s="14" t="s">
        <v>22</v>
      </c>
      <c r="P948" s="14" t="s">
        <v>22</v>
      </c>
      <c r="Q948" s="14" t="s">
        <v>22</v>
      </c>
      <c r="R948" s="14" t="s">
        <v>22</v>
      </c>
      <c r="S948" s="14" t="s">
        <v>22</v>
      </c>
    </row>
    <row r="949" spans="1:19">
      <c r="A949" s="8" t="s">
        <v>2377</v>
      </c>
      <c r="B949" s="8" t="s">
        <v>2378</v>
      </c>
      <c r="C949" s="9" t="s">
        <v>22</v>
      </c>
      <c r="D949" s="9" t="s">
        <v>22</v>
      </c>
      <c r="E949" s="9" t="s">
        <v>22</v>
      </c>
      <c r="F949" s="8" t="s">
        <v>23</v>
      </c>
      <c r="G949" s="10">
        <v>1040217</v>
      </c>
      <c r="H949" s="11" t="s">
        <v>22</v>
      </c>
      <c r="I949" s="11" t="s">
        <v>22</v>
      </c>
      <c r="J949" s="12" t="s">
        <v>22</v>
      </c>
      <c r="K949" s="13">
        <v>1040217</v>
      </c>
      <c r="L949" s="14" t="s">
        <v>22</v>
      </c>
      <c r="M949" s="14" t="s">
        <v>22</v>
      </c>
      <c r="N949" s="14" t="s">
        <v>22</v>
      </c>
      <c r="O949" s="14" t="s">
        <v>22</v>
      </c>
      <c r="P949" s="14" t="s">
        <v>22</v>
      </c>
      <c r="Q949" s="14" t="s">
        <v>22</v>
      </c>
      <c r="R949" s="14" t="s">
        <v>22</v>
      </c>
      <c r="S949" s="14" t="s">
        <v>22</v>
      </c>
    </row>
    <row r="950" spans="1:19">
      <c r="A950" s="8" t="s">
        <v>2379</v>
      </c>
      <c r="B950" s="8" t="s">
        <v>2380</v>
      </c>
      <c r="C950" s="9" t="s">
        <v>22</v>
      </c>
      <c r="D950" s="9" t="s">
        <v>22</v>
      </c>
      <c r="E950" s="9" t="s">
        <v>22</v>
      </c>
      <c r="F950" s="8" t="s">
        <v>23</v>
      </c>
      <c r="G950" s="10">
        <v>0</v>
      </c>
      <c r="H950" s="11" t="s">
        <v>22</v>
      </c>
      <c r="I950" s="11" t="s">
        <v>22</v>
      </c>
      <c r="J950" s="12" t="s">
        <v>22</v>
      </c>
      <c r="K950" s="13">
        <v>0</v>
      </c>
      <c r="L950" s="14" t="s">
        <v>22</v>
      </c>
      <c r="M950" s="14" t="s">
        <v>22</v>
      </c>
      <c r="N950" s="14" t="s">
        <v>22</v>
      </c>
      <c r="O950" s="14" t="s">
        <v>22</v>
      </c>
      <c r="P950" s="14" t="s">
        <v>22</v>
      </c>
      <c r="Q950" s="14" t="s">
        <v>22</v>
      </c>
      <c r="R950" s="14" t="s">
        <v>22</v>
      </c>
      <c r="S950" s="14" t="s">
        <v>22</v>
      </c>
    </row>
    <row r="951" spans="1:19">
      <c r="A951" s="8" t="s">
        <v>2381</v>
      </c>
      <c r="B951" s="8" t="s">
        <v>2382</v>
      </c>
      <c r="C951" s="9" t="s">
        <v>22</v>
      </c>
      <c r="D951" s="9" t="s">
        <v>22</v>
      </c>
      <c r="E951" s="9" t="s">
        <v>22</v>
      </c>
      <c r="F951" s="8" t="s">
        <v>23</v>
      </c>
      <c r="G951" s="10">
        <v>0</v>
      </c>
      <c r="H951" s="11" t="s">
        <v>22</v>
      </c>
      <c r="I951" s="11" t="s">
        <v>22</v>
      </c>
      <c r="J951" s="12" t="s">
        <v>22</v>
      </c>
      <c r="K951" s="13">
        <v>0</v>
      </c>
      <c r="L951" s="14" t="s">
        <v>22</v>
      </c>
      <c r="M951" s="14" t="s">
        <v>22</v>
      </c>
      <c r="N951" s="14" t="s">
        <v>22</v>
      </c>
      <c r="O951" s="14" t="s">
        <v>22</v>
      </c>
      <c r="P951" s="14" t="s">
        <v>22</v>
      </c>
      <c r="Q951" s="14" t="s">
        <v>22</v>
      </c>
      <c r="R951" s="14" t="s">
        <v>22</v>
      </c>
      <c r="S951" s="14" t="s">
        <v>22</v>
      </c>
    </row>
    <row r="952" spans="1:19">
      <c r="A952" s="8" t="s">
        <v>2383</v>
      </c>
      <c r="B952" s="8" t="s">
        <v>2384</v>
      </c>
      <c r="C952" s="9" t="s">
        <v>22</v>
      </c>
      <c r="D952" s="9" t="s">
        <v>22</v>
      </c>
      <c r="E952" s="9" t="s">
        <v>22</v>
      </c>
      <c r="F952" s="8" t="s">
        <v>23</v>
      </c>
      <c r="G952" s="10">
        <v>0</v>
      </c>
      <c r="H952" s="11" t="s">
        <v>22</v>
      </c>
      <c r="I952" s="11" t="s">
        <v>22</v>
      </c>
      <c r="J952" s="12" t="s">
        <v>22</v>
      </c>
      <c r="K952" s="13">
        <v>0</v>
      </c>
      <c r="L952" s="14" t="s">
        <v>22</v>
      </c>
      <c r="M952" s="14" t="s">
        <v>22</v>
      </c>
      <c r="N952" s="14" t="s">
        <v>22</v>
      </c>
      <c r="O952" s="14" t="s">
        <v>22</v>
      </c>
      <c r="P952" s="14" t="s">
        <v>22</v>
      </c>
      <c r="Q952" s="14" t="s">
        <v>22</v>
      </c>
      <c r="R952" s="14" t="s">
        <v>22</v>
      </c>
      <c r="S952" s="14" t="s">
        <v>22</v>
      </c>
    </row>
    <row r="953" spans="1:19">
      <c r="A953" s="8" t="s">
        <v>2385</v>
      </c>
      <c r="B953" s="8" t="s">
        <v>2386</v>
      </c>
      <c r="C953" s="9" t="s">
        <v>22</v>
      </c>
      <c r="D953" s="9" t="s">
        <v>22</v>
      </c>
      <c r="E953" s="9" t="s">
        <v>22</v>
      </c>
      <c r="F953" s="8" t="s">
        <v>23</v>
      </c>
      <c r="G953" s="10">
        <v>0</v>
      </c>
      <c r="H953" s="11" t="s">
        <v>22</v>
      </c>
      <c r="I953" s="11" t="s">
        <v>22</v>
      </c>
      <c r="J953" s="12" t="s">
        <v>22</v>
      </c>
      <c r="K953" s="13">
        <v>0</v>
      </c>
      <c r="L953" s="14" t="s">
        <v>22</v>
      </c>
      <c r="M953" s="14" t="s">
        <v>22</v>
      </c>
      <c r="N953" s="14" t="s">
        <v>22</v>
      </c>
      <c r="O953" s="14" t="s">
        <v>22</v>
      </c>
      <c r="P953" s="14" t="s">
        <v>22</v>
      </c>
      <c r="Q953" s="14" t="s">
        <v>22</v>
      </c>
      <c r="R953" s="14" t="s">
        <v>22</v>
      </c>
      <c r="S953" s="14" t="s">
        <v>22</v>
      </c>
    </row>
    <row r="954" spans="1:19">
      <c r="A954" s="8" t="s">
        <v>2387</v>
      </c>
      <c r="B954" s="8" t="s">
        <v>2388</v>
      </c>
      <c r="C954" s="9" t="s">
        <v>22</v>
      </c>
      <c r="D954" s="9" t="s">
        <v>22</v>
      </c>
      <c r="E954" s="9" t="s">
        <v>22</v>
      </c>
      <c r="F954" s="8" t="s">
        <v>23</v>
      </c>
      <c r="G954" s="10">
        <v>0</v>
      </c>
      <c r="H954" s="11" t="s">
        <v>22</v>
      </c>
      <c r="I954" s="11" t="s">
        <v>22</v>
      </c>
      <c r="J954" s="12" t="s">
        <v>22</v>
      </c>
      <c r="K954" s="13">
        <v>0</v>
      </c>
      <c r="L954" s="14" t="s">
        <v>22</v>
      </c>
      <c r="M954" s="14" t="s">
        <v>22</v>
      </c>
      <c r="N954" s="14" t="s">
        <v>22</v>
      </c>
      <c r="O954" s="14" t="s">
        <v>22</v>
      </c>
      <c r="P954" s="14" t="s">
        <v>22</v>
      </c>
      <c r="Q954" s="14" t="s">
        <v>22</v>
      </c>
      <c r="R954" s="14" t="s">
        <v>22</v>
      </c>
      <c r="S954" s="14" t="s">
        <v>22</v>
      </c>
    </row>
    <row r="955" spans="1:19">
      <c r="A955" s="8" t="s">
        <v>2389</v>
      </c>
      <c r="B955" s="8" t="s">
        <v>2390</v>
      </c>
      <c r="C955" s="9" t="s">
        <v>22</v>
      </c>
      <c r="D955" s="9" t="s">
        <v>22</v>
      </c>
      <c r="E955" s="9" t="s">
        <v>22</v>
      </c>
      <c r="F955" s="8" t="s">
        <v>23</v>
      </c>
      <c r="G955" s="10">
        <v>0</v>
      </c>
      <c r="H955" s="11" t="s">
        <v>22</v>
      </c>
      <c r="I955" s="11" t="s">
        <v>22</v>
      </c>
      <c r="J955" s="12" t="s">
        <v>22</v>
      </c>
      <c r="K955" s="13">
        <v>0</v>
      </c>
      <c r="L955" s="14" t="s">
        <v>22</v>
      </c>
      <c r="M955" s="14" t="s">
        <v>22</v>
      </c>
      <c r="N955" s="14" t="s">
        <v>22</v>
      </c>
      <c r="O955" s="14" t="s">
        <v>22</v>
      </c>
      <c r="P955" s="14" t="s">
        <v>22</v>
      </c>
      <c r="Q955" s="14" t="s">
        <v>22</v>
      </c>
      <c r="R955" s="14" t="s">
        <v>22</v>
      </c>
      <c r="S955" s="14" t="s">
        <v>22</v>
      </c>
    </row>
    <row r="956" spans="1:19">
      <c r="A956" s="8" t="s">
        <v>2391</v>
      </c>
      <c r="B956" s="8" t="s">
        <v>2392</v>
      </c>
      <c r="C956" s="9" t="s">
        <v>22</v>
      </c>
      <c r="D956" s="9" t="s">
        <v>22</v>
      </c>
      <c r="E956" s="9" t="s">
        <v>22</v>
      </c>
      <c r="F956" s="8" t="s">
        <v>23</v>
      </c>
      <c r="G956" s="10">
        <v>1124098</v>
      </c>
      <c r="H956" s="11" t="s">
        <v>22</v>
      </c>
      <c r="I956" s="11" t="s">
        <v>22</v>
      </c>
      <c r="J956" s="12" t="s">
        <v>22</v>
      </c>
      <c r="K956" s="13">
        <v>0</v>
      </c>
      <c r="L956" s="14" t="s">
        <v>22</v>
      </c>
      <c r="M956" s="14" t="s">
        <v>22</v>
      </c>
      <c r="N956" s="14" t="s">
        <v>22</v>
      </c>
      <c r="O956" s="14" t="s">
        <v>22</v>
      </c>
      <c r="P956" s="14" t="s">
        <v>22</v>
      </c>
      <c r="Q956" s="14" t="s">
        <v>22</v>
      </c>
      <c r="R956" s="14" t="s">
        <v>22</v>
      </c>
      <c r="S956" s="14" t="s">
        <v>22</v>
      </c>
    </row>
    <row r="957" spans="1:19">
      <c r="A957" s="8" t="s">
        <v>2393</v>
      </c>
      <c r="B957" s="8" t="s">
        <v>2394</v>
      </c>
      <c r="C957" s="9" t="s">
        <v>22</v>
      </c>
      <c r="D957" s="9" t="s">
        <v>22</v>
      </c>
      <c r="E957" s="9" t="s">
        <v>22</v>
      </c>
      <c r="F957" s="8" t="s">
        <v>23</v>
      </c>
      <c r="G957" s="10">
        <v>1124099</v>
      </c>
      <c r="H957" s="11" t="s">
        <v>22</v>
      </c>
      <c r="I957" s="11" t="s">
        <v>22</v>
      </c>
      <c r="J957" s="12" t="s">
        <v>22</v>
      </c>
      <c r="K957" s="13">
        <v>0</v>
      </c>
      <c r="L957" s="14" t="s">
        <v>22</v>
      </c>
      <c r="M957" s="14" t="s">
        <v>22</v>
      </c>
      <c r="N957" s="14" t="s">
        <v>22</v>
      </c>
      <c r="O957" s="14" t="s">
        <v>22</v>
      </c>
      <c r="P957" s="14" t="s">
        <v>22</v>
      </c>
      <c r="Q957" s="14" t="s">
        <v>22</v>
      </c>
      <c r="R957" s="14" t="s">
        <v>22</v>
      </c>
      <c r="S957" s="14" t="s">
        <v>22</v>
      </c>
    </row>
    <row r="958" spans="1:19">
      <c r="A958" s="8" t="s">
        <v>2395</v>
      </c>
      <c r="B958" s="8" t="s">
        <v>2396</v>
      </c>
      <c r="C958" s="9" t="s">
        <v>22</v>
      </c>
      <c r="D958" s="9" t="s">
        <v>22</v>
      </c>
      <c r="E958" s="9" t="s">
        <v>22</v>
      </c>
      <c r="F958" s="8" t="s">
        <v>23</v>
      </c>
      <c r="G958" s="10" t="s">
        <v>2397</v>
      </c>
      <c r="H958" s="11" t="s">
        <v>22</v>
      </c>
      <c r="I958" s="11" t="s">
        <v>22</v>
      </c>
      <c r="J958" s="12" t="s">
        <v>22</v>
      </c>
      <c r="K958" s="13">
        <v>0</v>
      </c>
      <c r="L958" s="14" t="s">
        <v>22</v>
      </c>
      <c r="M958" s="14" t="s">
        <v>22</v>
      </c>
      <c r="N958" s="14" t="s">
        <v>22</v>
      </c>
      <c r="O958" s="14" t="s">
        <v>22</v>
      </c>
      <c r="P958" s="14" t="s">
        <v>22</v>
      </c>
      <c r="Q958" s="14" t="s">
        <v>22</v>
      </c>
      <c r="R958" s="14" t="s">
        <v>22</v>
      </c>
      <c r="S958" s="14" t="s">
        <v>22</v>
      </c>
    </row>
    <row r="959" spans="1:19">
      <c r="A959" s="8" t="s">
        <v>2398</v>
      </c>
      <c r="B959" s="8" t="s">
        <v>2399</v>
      </c>
      <c r="C959" s="9">
        <v>0</v>
      </c>
      <c r="D959" s="9">
        <v>0</v>
      </c>
      <c r="E959" s="9">
        <v>0</v>
      </c>
      <c r="F959" s="8" t="s">
        <v>23</v>
      </c>
      <c r="G959" s="10" t="s">
        <v>2400</v>
      </c>
      <c r="H959" s="11" t="s">
        <v>776</v>
      </c>
      <c r="I959" s="11"/>
      <c r="J959" s="12" t="s">
        <v>2401</v>
      </c>
      <c r="K959" s="13" t="s">
        <v>2400</v>
      </c>
      <c r="L959" s="14" t="s">
        <v>2401</v>
      </c>
      <c r="M959" s="14" t="s">
        <v>2402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</row>
    <row r="960" spans="1:19">
      <c r="A960" s="8" t="s">
        <v>2403</v>
      </c>
      <c r="B960" s="8" t="s">
        <v>2404</v>
      </c>
      <c r="C960" s="9" t="s">
        <v>22</v>
      </c>
      <c r="D960" s="9" t="s">
        <v>22</v>
      </c>
      <c r="E960" s="9" t="s">
        <v>22</v>
      </c>
      <c r="F960" s="8" t="s">
        <v>23</v>
      </c>
      <c r="G960" s="10" t="s">
        <v>2400</v>
      </c>
      <c r="H960" s="11" t="s">
        <v>22</v>
      </c>
      <c r="I960" s="11" t="s">
        <v>22</v>
      </c>
      <c r="J960" s="12" t="s">
        <v>22</v>
      </c>
      <c r="K960" s="13" t="s">
        <v>2400</v>
      </c>
      <c r="L960" s="14" t="s">
        <v>22</v>
      </c>
      <c r="M960" s="14" t="s">
        <v>22</v>
      </c>
      <c r="N960" s="14" t="s">
        <v>22</v>
      </c>
      <c r="O960" s="14" t="s">
        <v>22</v>
      </c>
      <c r="P960" s="14" t="s">
        <v>22</v>
      </c>
      <c r="Q960" s="14" t="s">
        <v>22</v>
      </c>
      <c r="R960" s="14" t="s">
        <v>22</v>
      </c>
      <c r="S960" s="14" t="s">
        <v>22</v>
      </c>
    </row>
    <row r="961" spans="1:19">
      <c r="A961" s="8" t="s">
        <v>2405</v>
      </c>
      <c r="B961" s="8" t="s">
        <v>2406</v>
      </c>
      <c r="C961" s="9" t="s">
        <v>22</v>
      </c>
      <c r="D961" s="9" t="s">
        <v>22</v>
      </c>
      <c r="E961" s="9" t="s">
        <v>22</v>
      </c>
      <c r="F961" s="8" t="s">
        <v>23</v>
      </c>
      <c r="G961" s="10" t="s">
        <v>2407</v>
      </c>
      <c r="H961" s="11" t="s">
        <v>22</v>
      </c>
      <c r="I961" s="11" t="s">
        <v>22</v>
      </c>
      <c r="J961" s="12" t="s">
        <v>22</v>
      </c>
      <c r="K961" s="13">
        <v>0</v>
      </c>
      <c r="L961" s="14" t="s">
        <v>22</v>
      </c>
      <c r="M961" s="14" t="s">
        <v>22</v>
      </c>
      <c r="N961" s="14" t="s">
        <v>22</v>
      </c>
      <c r="O961" s="14" t="s">
        <v>22</v>
      </c>
      <c r="P961" s="14" t="s">
        <v>22</v>
      </c>
      <c r="Q961" s="14" t="s">
        <v>22</v>
      </c>
      <c r="R961" s="14" t="s">
        <v>22</v>
      </c>
      <c r="S961" s="14" t="s">
        <v>22</v>
      </c>
    </row>
    <row r="962" spans="1:19">
      <c r="A962" s="8" t="s">
        <v>2408</v>
      </c>
      <c r="B962" s="8" t="s">
        <v>2409</v>
      </c>
      <c r="C962" s="9" t="s">
        <v>22</v>
      </c>
      <c r="D962" s="9" t="s">
        <v>22</v>
      </c>
      <c r="E962" s="9" t="s">
        <v>22</v>
      </c>
      <c r="F962" s="8" t="s">
        <v>23</v>
      </c>
      <c r="G962" s="10">
        <v>4696325000008</v>
      </c>
      <c r="H962" s="11" t="s">
        <v>776</v>
      </c>
      <c r="I962" s="11"/>
      <c r="J962" s="12" t="s">
        <v>2401</v>
      </c>
      <c r="K962" s="13">
        <v>4696325000008</v>
      </c>
      <c r="L962" s="14" t="s">
        <v>2401</v>
      </c>
      <c r="M962" s="14">
        <v>4696325000008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</row>
    <row r="963" spans="1:19">
      <c r="A963" s="8" t="s">
        <v>2410</v>
      </c>
      <c r="B963" s="8" t="s">
        <v>2411</v>
      </c>
      <c r="C963" s="9" t="s">
        <v>22</v>
      </c>
      <c r="D963" s="9" t="s">
        <v>22</v>
      </c>
      <c r="E963" s="9" t="s">
        <v>22</v>
      </c>
      <c r="F963" s="8" t="s">
        <v>23</v>
      </c>
      <c r="G963" s="10" t="s">
        <v>2412</v>
      </c>
      <c r="H963" s="11" t="s">
        <v>22</v>
      </c>
      <c r="I963" s="11" t="s">
        <v>22</v>
      </c>
      <c r="J963" s="12" t="s">
        <v>22</v>
      </c>
      <c r="K963" s="13">
        <v>0</v>
      </c>
      <c r="L963" s="14" t="s">
        <v>22</v>
      </c>
      <c r="M963" s="14" t="s">
        <v>22</v>
      </c>
      <c r="N963" s="14" t="s">
        <v>22</v>
      </c>
      <c r="O963" s="14" t="s">
        <v>22</v>
      </c>
      <c r="P963" s="14" t="s">
        <v>22</v>
      </c>
      <c r="Q963" s="14" t="s">
        <v>22</v>
      </c>
      <c r="R963" s="14" t="s">
        <v>22</v>
      </c>
      <c r="S963" s="14" t="s">
        <v>22</v>
      </c>
    </row>
    <row r="964" spans="1:19">
      <c r="A964" s="8" t="s">
        <v>2413</v>
      </c>
      <c r="B964" s="8" t="s">
        <v>2414</v>
      </c>
      <c r="C964" s="9" t="s">
        <v>22</v>
      </c>
      <c r="D964" s="9" t="s">
        <v>22</v>
      </c>
      <c r="E964" s="9" t="s">
        <v>22</v>
      </c>
      <c r="F964" s="8" t="s">
        <v>23</v>
      </c>
      <c r="G964" s="10" t="s">
        <v>2415</v>
      </c>
      <c r="H964" s="11" t="s">
        <v>22</v>
      </c>
      <c r="I964" s="11" t="s">
        <v>22</v>
      </c>
      <c r="J964" s="12" t="s">
        <v>22</v>
      </c>
      <c r="K964" s="13">
        <v>0</v>
      </c>
      <c r="L964" s="14" t="s">
        <v>22</v>
      </c>
      <c r="M964" s="14" t="s">
        <v>22</v>
      </c>
      <c r="N964" s="14" t="s">
        <v>22</v>
      </c>
      <c r="O964" s="14" t="s">
        <v>22</v>
      </c>
      <c r="P964" s="14" t="s">
        <v>22</v>
      </c>
      <c r="Q964" s="14" t="s">
        <v>22</v>
      </c>
      <c r="R964" s="14" t="s">
        <v>22</v>
      </c>
      <c r="S964" s="14" t="s">
        <v>22</v>
      </c>
    </row>
    <row r="965" spans="1:19">
      <c r="A965" s="8" t="s">
        <v>2416</v>
      </c>
      <c r="B965" s="8" t="s">
        <v>2417</v>
      </c>
      <c r="C965" s="9" t="s">
        <v>22</v>
      </c>
      <c r="D965" s="9" t="s">
        <v>22</v>
      </c>
      <c r="E965" s="9" t="s">
        <v>22</v>
      </c>
      <c r="F965" s="8" t="s">
        <v>23</v>
      </c>
      <c r="G965" s="10" t="s">
        <v>2418</v>
      </c>
      <c r="H965" s="11" t="s">
        <v>22</v>
      </c>
      <c r="I965" s="11" t="s">
        <v>22</v>
      </c>
      <c r="J965" s="12" t="s">
        <v>22</v>
      </c>
      <c r="K965" s="13">
        <v>0</v>
      </c>
      <c r="L965" s="14" t="s">
        <v>22</v>
      </c>
      <c r="M965" s="14" t="s">
        <v>22</v>
      </c>
      <c r="N965" s="14" t="s">
        <v>22</v>
      </c>
      <c r="O965" s="14" t="s">
        <v>22</v>
      </c>
      <c r="P965" s="14" t="s">
        <v>22</v>
      </c>
      <c r="Q965" s="14" t="s">
        <v>22</v>
      </c>
      <c r="R965" s="14" t="s">
        <v>22</v>
      </c>
      <c r="S965" s="14" t="s">
        <v>22</v>
      </c>
    </row>
    <row r="966" spans="1:19">
      <c r="A966" s="8" t="s">
        <v>2419</v>
      </c>
      <c r="B966" s="8" t="s">
        <v>2420</v>
      </c>
      <c r="C966" s="9" t="s">
        <v>22</v>
      </c>
      <c r="D966" s="9" t="s">
        <v>22</v>
      </c>
      <c r="E966" s="9" t="s">
        <v>22</v>
      </c>
      <c r="F966" s="8" t="s">
        <v>23</v>
      </c>
      <c r="G966" s="10" t="s">
        <v>2421</v>
      </c>
      <c r="H966" s="11" t="s">
        <v>22</v>
      </c>
      <c r="I966" s="11" t="s">
        <v>22</v>
      </c>
      <c r="J966" s="12" t="s">
        <v>22</v>
      </c>
      <c r="K966" s="13">
        <v>0</v>
      </c>
      <c r="L966" s="14" t="s">
        <v>22</v>
      </c>
      <c r="M966" s="14" t="s">
        <v>22</v>
      </c>
      <c r="N966" s="14" t="s">
        <v>22</v>
      </c>
      <c r="O966" s="14" t="s">
        <v>22</v>
      </c>
      <c r="P966" s="14" t="s">
        <v>22</v>
      </c>
      <c r="Q966" s="14" t="s">
        <v>22</v>
      </c>
      <c r="R966" s="14" t="s">
        <v>22</v>
      </c>
      <c r="S966" s="14" t="s">
        <v>22</v>
      </c>
    </row>
    <row r="967" spans="1:19">
      <c r="A967" s="8" t="s">
        <v>2422</v>
      </c>
      <c r="B967" s="8" t="s">
        <v>2423</v>
      </c>
      <c r="C967" s="9" t="s">
        <v>22</v>
      </c>
      <c r="D967" s="9" t="s">
        <v>22</v>
      </c>
      <c r="E967" s="9" t="s">
        <v>22</v>
      </c>
      <c r="F967" s="8" t="s">
        <v>23</v>
      </c>
      <c r="G967" s="10" t="s">
        <v>2421</v>
      </c>
      <c r="H967" s="11" t="s">
        <v>22</v>
      </c>
      <c r="I967" s="11" t="s">
        <v>22</v>
      </c>
      <c r="J967" s="12" t="s">
        <v>22</v>
      </c>
      <c r="K967" s="13">
        <v>0</v>
      </c>
      <c r="L967" s="14" t="s">
        <v>22</v>
      </c>
      <c r="M967" s="14" t="s">
        <v>22</v>
      </c>
      <c r="N967" s="14" t="s">
        <v>22</v>
      </c>
      <c r="O967" s="14" t="s">
        <v>22</v>
      </c>
      <c r="P967" s="14" t="s">
        <v>22</v>
      </c>
      <c r="Q967" s="14" t="s">
        <v>22</v>
      </c>
      <c r="R967" s="14" t="s">
        <v>22</v>
      </c>
      <c r="S967" s="14" t="s">
        <v>22</v>
      </c>
    </row>
    <row r="968" spans="1:19">
      <c r="A968" s="8" t="s">
        <v>2424</v>
      </c>
      <c r="B968" s="8" t="s">
        <v>2425</v>
      </c>
      <c r="C968" s="9" t="s">
        <v>22</v>
      </c>
      <c r="D968" s="9" t="s">
        <v>22</v>
      </c>
      <c r="E968" s="9" t="s">
        <v>22</v>
      </c>
      <c r="F968" s="8" t="s">
        <v>23</v>
      </c>
      <c r="G968" s="10">
        <v>0</v>
      </c>
      <c r="H968" s="11" t="s">
        <v>22</v>
      </c>
      <c r="I968" s="11" t="s">
        <v>22</v>
      </c>
      <c r="J968" s="12" t="s">
        <v>22</v>
      </c>
      <c r="K968" s="13">
        <v>0</v>
      </c>
      <c r="L968" s="14" t="s">
        <v>22</v>
      </c>
      <c r="M968" s="14" t="s">
        <v>22</v>
      </c>
      <c r="N968" s="14" t="s">
        <v>22</v>
      </c>
      <c r="O968" s="14" t="s">
        <v>22</v>
      </c>
      <c r="P968" s="14" t="s">
        <v>22</v>
      </c>
      <c r="Q968" s="14" t="s">
        <v>22</v>
      </c>
      <c r="R968" s="14" t="s">
        <v>22</v>
      </c>
      <c r="S968" s="14" t="s">
        <v>22</v>
      </c>
    </row>
    <row r="969" spans="1:19">
      <c r="A969" s="8" t="s">
        <v>2426</v>
      </c>
      <c r="B969" s="8" t="s">
        <v>2427</v>
      </c>
      <c r="C969" s="9" t="s">
        <v>22</v>
      </c>
      <c r="D969" s="9" t="s">
        <v>22</v>
      </c>
      <c r="E969" s="9" t="s">
        <v>22</v>
      </c>
      <c r="F969" s="8" t="s">
        <v>23</v>
      </c>
      <c r="G969" s="10" t="s">
        <v>2428</v>
      </c>
      <c r="H969" s="11" t="s">
        <v>22</v>
      </c>
      <c r="I969" s="11" t="s">
        <v>22</v>
      </c>
      <c r="J969" s="12" t="s">
        <v>22</v>
      </c>
      <c r="K969" s="13">
        <v>0</v>
      </c>
      <c r="L969" s="14" t="s">
        <v>22</v>
      </c>
      <c r="M969" s="14" t="s">
        <v>22</v>
      </c>
      <c r="N969" s="14" t="s">
        <v>22</v>
      </c>
      <c r="O969" s="14" t="s">
        <v>22</v>
      </c>
      <c r="P969" s="14" t="s">
        <v>22</v>
      </c>
      <c r="Q969" s="14" t="s">
        <v>22</v>
      </c>
      <c r="R969" s="14" t="s">
        <v>22</v>
      </c>
      <c r="S969" s="14" t="s">
        <v>22</v>
      </c>
    </row>
    <row r="970" spans="1:19">
      <c r="A970" s="8" t="s">
        <v>2429</v>
      </c>
      <c r="B970" s="8" t="s">
        <v>2430</v>
      </c>
      <c r="C970" s="9" t="s">
        <v>22</v>
      </c>
      <c r="D970" s="9" t="s">
        <v>22</v>
      </c>
      <c r="E970" s="9" t="s">
        <v>22</v>
      </c>
      <c r="F970" s="8" t="s">
        <v>23</v>
      </c>
      <c r="G970" s="10">
        <v>0</v>
      </c>
      <c r="H970" s="11" t="s">
        <v>22</v>
      </c>
      <c r="I970" s="11" t="s">
        <v>22</v>
      </c>
      <c r="J970" s="12" t="s">
        <v>22</v>
      </c>
      <c r="K970" s="13">
        <v>0</v>
      </c>
      <c r="L970" s="14" t="s">
        <v>22</v>
      </c>
      <c r="M970" s="14" t="s">
        <v>22</v>
      </c>
      <c r="N970" s="14" t="s">
        <v>22</v>
      </c>
      <c r="O970" s="14" t="s">
        <v>22</v>
      </c>
      <c r="P970" s="14" t="s">
        <v>22</v>
      </c>
      <c r="Q970" s="14" t="s">
        <v>22</v>
      </c>
      <c r="R970" s="14" t="s">
        <v>22</v>
      </c>
      <c r="S970" s="14" t="s">
        <v>22</v>
      </c>
    </row>
    <row r="971" spans="1:19">
      <c r="A971" s="8" t="s">
        <v>2431</v>
      </c>
      <c r="B971" s="8" t="s">
        <v>2432</v>
      </c>
      <c r="C971" s="9" t="s">
        <v>22</v>
      </c>
      <c r="D971" s="9" t="s">
        <v>22</v>
      </c>
      <c r="E971" s="9" t="s">
        <v>22</v>
      </c>
      <c r="F971" s="8" t="s">
        <v>23</v>
      </c>
      <c r="G971" s="10" t="s">
        <v>2433</v>
      </c>
      <c r="H971" s="11" t="s">
        <v>22</v>
      </c>
      <c r="I971" s="11" t="s">
        <v>22</v>
      </c>
      <c r="J971" s="12" t="s">
        <v>22</v>
      </c>
      <c r="K971" s="13">
        <v>0</v>
      </c>
      <c r="L971" s="14" t="s">
        <v>22</v>
      </c>
      <c r="M971" s="14" t="s">
        <v>22</v>
      </c>
      <c r="N971" s="14" t="s">
        <v>22</v>
      </c>
      <c r="O971" s="14" t="s">
        <v>22</v>
      </c>
      <c r="P971" s="14" t="s">
        <v>22</v>
      </c>
      <c r="Q971" s="14" t="s">
        <v>22</v>
      </c>
      <c r="R971" s="14" t="s">
        <v>22</v>
      </c>
      <c r="S971" s="14" t="s">
        <v>22</v>
      </c>
    </row>
    <row r="972" spans="1:19">
      <c r="A972" s="8" t="s">
        <v>2434</v>
      </c>
      <c r="B972" s="8" t="s">
        <v>2435</v>
      </c>
      <c r="C972" s="9" t="s">
        <v>22</v>
      </c>
      <c r="D972" s="9" t="s">
        <v>22</v>
      </c>
      <c r="E972" s="9" t="s">
        <v>22</v>
      </c>
      <c r="F972" s="8" t="s">
        <v>23</v>
      </c>
      <c r="G972" s="10" t="s">
        <v>2436</v>
      </c>
      <c r="H972" s="11" t="s">
        <v>22</v>
      </c>
      <c r="I972" s="11" t="s">
        <v>22</v>
      </c>
      <c r="J972" s="12" t="s">
        <v>22</v>
      </c>
      <c r="K972" s="13">
        <v>0</v>
      </c>
      <c r="L972" s="14" t="s">
        <v>22</v>
      </c>
      <c r="M972" s="14" t="s">
        <v>22</v>
      </c>
      <c r="N972" s="14" t="s">
        <v>22</v>
      </c>
      <c r="O972" s="14" t="s">
        <v>22</v>
      </c>
      <c r="P972" s="14" t="s">
        <v>22</v>
      </c>
      <c r="Q972" s="14" t="s">
        <v>22</v>
      </c>
      <c r="R972" s="14" t="s">
        <v>22</v>
      </c>
      <c r="S972" s="14" t="s">
        <v>22</v>
      </c>
    </row>
    <row r="973" spans="1:19">
      <c r="A973" s="8" t="s">
        <v>2437</v>
      </c>
      <c r="B973" s="8" t="s">
        <v>2438</v>
      </c>
      <c r="C973" s="9" t="s">
        <v>22</v>
      </c>
      <c r="D973" s="9" t="s">
        <v>22</v>
      </c>
      <c r="E973" s="9" t="s">
        <v>22</v>
      </c>
      <c r="F973" s="8" t="s">
        <v>23</v>
      </c>
      <c r="G973" s="10">
        <v>0</v>
      </c>
      <c r="H973" s="11" t="s">
        <v>22</v>
      </c>
      <c r="I973" s="11" t="s">
        <v>22</v>
      </c>
      <c r="J973" s="12" t="s">
        <v>22</v>
      </c>
      <c r="K973" s="13">
        <v>0</v>
      </c>
      <c r="L973" s="14" t="s">
        <v>22</v>
      </c>
      <c r="M973" s="14" t="s">
        <v>22</v>
      </c>
      <c r="N973" s="14" t="s">
        <v>22</v>
      </c>
      <c r="O973" s="14" t="s">
        <v>22</v>
      </c>
      <c r="P973" s="14" t="s">
        <v>22</v>
      </c>
      <c r="Q973" s="14" t="s">
        <v>22</v>
      </c>
      <c r="R973" s="14" t="s">
        <v>22</v>
      </c>
      <c r="S973" s="14" t="s">
        <v>22</v>
      </c>
    </row>
    <row r="974" spans="1:19">
      <c r="A974" s="8" t="s">
        <v>2439</v>
      </c>
      <c r="B974" s="8" t="s">
        <v>2440</v>
      </c>
      <c r="C974" s="9" t="s">
        <v>22</v>
      </c>
      <c r="D974" s="9" t="s">
        <v>22</v>
      </c>
      <c r="E974" s="9" t="s">
        <v>22</v>
      </c>
      <c r="F974" s="8" t="s">
        <v>23</v>
      </c>
      <c r="G974" s="10">
        <v>0</v>
      </c>
      <c r="H974" s="11" t="s">
        <v>22</v>
      </c>
      <c r="I974" s="11" t="s">
        <v>22</v>
      </c>
      <c r="J974" s="12" t="s">
        <v>22</v>
      </c>
      <c r="K974" s="13">
        <v>0</v>
      </c>
      <c r="L974" s="14" t="s">
        <v>22</v>
      </c>
      <c r="M974" s="14" t="s">
        <v>22</v>
      </c>
      <c r="N974" s="14" t="s">
        <v>22</v>
      </c>
      <c r="O974" s="14" t="s">
        <v>22</v>
      </c>
      <c r="P974" s="14" t="s">
        <v>22</v>
      </c>
      <c r="Q974" s="14" t="s">
        <v>22</v>
      </c>
      <c r="R974" s="14" t="s">
        <v>22</v>
      </c>
      <c r="S974" s="14" t="s">
        <v>22</v>
      </c>
    </row>
    <row r="975" spans="1:19">
      <c r="A975" s="8" t="s">
        <v>2441</v>
      </c>
      <c r="B975" s="8" t="s">
        <v>2442</v>
      </c>
      <c r="C975" s="9" t="s">
        <v>22</v>
      </c>
      <c r="D975" s="9" t="s">
        <v>22</v>
      </c>
      <c r="E975" s="9" t="s">
        <v>22</v>
      </c>
      <c r="F975" s="8" t="s">
        <v>23</v>
      </c>
      <c r="G975" s="10" t="s">
        <v>2443</v>
      </c>
      <c r="H975" s="11" t="s">
        <v>22</v>
      </c>
      <c r="I975" s="11" t="s">
        <v>22</v>
      </c>
      <c r="J975" s="12" t="s">
        <v>22</v>
      </c>
      <c r="K975" s="13">
        <v>0</v>
      </c>
      <c r="L975" s="14" t="s">
        <v>22</v>
      </c>
      <c r="M975" s="14" t="s">
        <v>22</v>
      </c>
      <c r="N975" s="14" t="s">
        <v>22</v>
      </c>
      <c r="O975" s="14" t="s">
        <v>22</v>
      </c>
      <c r="P975" s="14" t="s">
        <v>22</v>
      </c>
      <c r="Q975" s="14" t="s">
        <v>22</v>
      </c>
      <c r="R975" s="14" t="s">
        <v>22</v>
      </c>
      <c r="S975" s="14" t="s">
        <v>22</v>
      </c>
    </row>
    <row r="976" spans="1:19">
      <c r="A976" s="8" t="s">
        <v>2444</v>
      </c>
      <c r="B976" s="8" t="s">
        <v>2445</v>
      </c>
      <c r="C976" s="9" t="s">
        <v>22</v>
      </c>
      <c r="D976" s="9" t="s">
        <v>22</v>
      </c>
      <c r="E976" s="9" t="s">
        <v>22</v>
      </c>
      <c r="F976" s="8" t="s">
        <v>23</v>
      </c>
      <c r="G976" s="10">
        <v>0</v>
      </c>
      <c r="H976" s="11" t="s">
        <v>22</v>
      </c>
      <c r="I976" s="11" t="s">
        <v>22</v>
      </c>
      <c r="J976" s="12" t="s">
        <v>22</v>
      </c>
      <c r="K976" s="13">
        <v>0</v>
      </c>
      <c r="L976" s="14" t="s">
        <v>22</v>
      </c>
      <c r="M976" s="14" t="s">
        <v>22</v>
      </c>
      <c r="N976" s="14" t="s">
        <v>22</v>
      </c>
      <c r="O976" s="14" t="s">
        <v>22</v>
      </c>
      <c r="P976" s="14" t="s">
        <v>22</v>
      </c>
      <c r="Q976" s="14" t="s">
        <v>22</v>
      </c>
      <c r="R976" s="14" t="s">
        <v>22</v>
      </c>
      <c r="S976" s="14" t="s">
        <v>22</v>
      </c>
    </row>
    <row r="977" spans="1:19">
      <c r="A977" s="8" t="s">
        <v>2446</v>
      </c>
      <c r="B977" s="8" t="s">
        <v>2447</v>
      </c>
      <c r="C977" s="9" t="s">
        <v>22</v>
      </c>
      <c r="D977" s="9" t="s">
        <v>22</v>
      </c>
      <c r="E977" s="9" t="s">
        <v>22</v>
      </c>
      <c r="F977" s="8" t="s">
        <v>23</v>
      </c>
      <c r="G977" s="10" t="s">
        <v>2448</v>
      </c>
      <c r="H977" s="11" t="s">
        <v>22</v>
      </c>
      <c r="I977" s="11" t="s">
        <v>22</v>
      </c>
      <c r="J977" s="12" t="s">
        <v>22</v>
      </c>
      <c r="K977" s="13">
        <v>0</v>
      </c>
      <c r="L977" s="14" t="s">
        <v>22</v>
      </c>
      <c r="M977" s="14" t="s">
        <v>22</v>
      </c>
      <c r="N977" s="14" t="s">
        <v>22</v>
      </c>
      <c r="O977" s="14" t="s">
        <v>22</v>
      </c>
      <c r="P977" s="14" t="s">
        <v>22</v>
      </c>
      <c r="Q977" s="14" t="s">
        <v>22</v>
      </c>
      <c r="R977" s="14" t="s">
        <v>22</v>
      </c>
      <c r="S977" s="14" t="s">
        <v>22</v>
      </c>
    </row>
    <row r="978" spans="1:19">
      <c r="A978" s="8" t="s">
        <v>2449</v>
      </c>
      <c r="B978" s="8" t="s">
        <v>2450</v>
      </c>
      <c r="C978" s="9" t="s">
        <v>22</v>
      </c>
      <c r="D978" s="9" t="s">
        <v>22</v>
      </c>
      <c r="E978" s="9" t="s">
        <v>22</v>
      </c>
      <c r="F978" s="8" t="s">
        <v>23</v>
      </c>
      <c r="G978" s="10" t="s">
        <v>2451</v>
      </c>
      <c r="H978" s="11" t="s">
        <v>22</v>
      </c>
      <c r="I978" s="11" t="s">
        <v>22</v>
      </c>
      <c r="J978" s="12" t="s">
        <v>22</v>
      </c>
      <c r="K978" s="13">
        <v>0</v>
      </c>
      <c r="L978" s="14" t="s">
        <v>22</v>
      </c>
      <c r="M978" s="14" t="s">
        <v>22</v>
      </c>
      <c r="N978" s="14" t="s">
        <v>22</v>
      </c>
      <c r="O978" s="14" t="s">
        <v>22</v>
      </c>
      <c r="P978" s="14" t="s">
        <v>22</v>
      </c>
      <c r="Q978" s="14" t="s">
        <v>22</v>
      </c>
      <c r="R978" s="14" t="s">
        <v>22</v>
      </c>
      <c r="S978" s="14" t="s">
        <v>22</v>
      </c>
    </row>
    <row r="979" spans="1:19">
      <c r="A979" s="8" t="s">
        <v>2452</v>
      </c>
      <c r="B979" s="8" t="s">
        <v>2453</v>
      </c>
      <c r="C979" s="9" t="s">
        <v>22</v>
      </c>
      <c r="D979" s="9" t="s">
        <v>22</v>
      </c>
      <c r="E979" s="9" t="s">
        <v>22</v>
      </c>
      <c r="F979" s="8" t="s">
        <v>23</v>
      </c>
      <c r="G979" s="10">
        <v>0</v>
      </c>
      <c r="H979" s="11" t="s">
        <v>22</v>
      </c>
      <c r="I979" s="11" t="s">
        <v>22</v>
      </c>
      <c r="J979" s="12" t="s">
        <v>22</v>
      </c>
      <c r="K979" s="13">
        <v>0</v>
      </c>
      <c r="L979" s="14" t="s">
        <v>22</v>
      </c>
      <c r="M979" s="14" t="s">
        <v>22</v>
      </c>
      <c r="N979" s="14" t="s">
        <v>22</v>
      </c>
      <c r="O979" s="14" t="s">
        <v>22</v>
      </c>
      <c r="P979" s="14" t="s">
        <v>22</v>
      </c>
      <c r="Q979" s="14" t="s">
        <v>22</v>
      </c>
      <c r="R979" s="14" t="s">
        <v>22</v>
      </c>
      <c r="S979" s="14" t="s">
        <v>22</v>
      </c>
    </row>
    <row r="980" spans="1:19">
      <c r="A980" s="8" t="s">
        <v>2454</v>
      </c>
      <c r="B980" s="8" t="s">
        <v>2455</v>
      </c>
      <c r="C980" s="9" t="s">
        <v>22</v>
      </c>
      <c r="D980" s="9" t="s">
        <v>22</v>
      </c>
      <c r="E980" s="9" t="s">
        <v>22</v>
      </c>
      <c r="F980" s="8" t="s">
        <v>23</v>
      </c>
      <c r="G980" s="10">
        <v>0</v>
      </c>
      <c r="H980" s="11" t="s">
        <v>22</v>
      </c>
      <c r="I980" s="11" t="s">
        <v>22</v>
      </c>
      <c r="J980" s="12" t="s">
        <v>22</v>
      </c>
      <c r="K980" s="13">
        <v>0</v>
      </c>
      <c r="L980" s="14" t="s">
        <v>22</v>
      </c>
      <c r="M980" s="14" t="s">
        <v>22</v>
      </c>
      <c r="N980" s="14" t="s">
        <v>22</v>
      </c>
      <c r="O980" s="14" t="s">
        <v>22</v>
      </c>
      <c r="P980" s="14" t="s">
        <v>22</v>
      </c>
      <c r="Q980" s="14" t="s">
        <v>22</v>
      </c>
      <c r="R980" s="14" t="s">
        <v>22</v>
      </c>
      <c r="S980" s="14" t="s">
        <v>22</v>
      </c>
    </row>
    <row r="981" spans="1:19">
      <c r="A981" s="8" t="s">
        <v>2456</v>
      </c>
      <c r="B981" s="8" t="s">
        <v>2457</v>
      </c>
      <c r="C981" s="9" t="s">
        <v>22</v>
      </c>
      <c r="D981" s="9" t="s">
        <v>22</v>
      </c>
      <c r="E981" s="9" t="s">
        <v>22</v>
      </c>
      <c r="F981" s="8" t="s">
        <v>23</v>
      </c>
      <c r="G981" s="10" t="s">
        <v>2458</v>
      </c>
      <c r="H981" s="11" t="s">
        <v>22</v>
      </c>
      <c r="I981" s="11" t="s">
        <v>22</v>
      </c>
      <c r="J981" s="12" t="s">
        <v>22</v>
      </c>
      <c r="K981" s="13">
        <v>0</v>
      </c>
      <c r="L981" s="14" t="s">
        <v>22</v>
      </c>
      <c r="M981" s="14" t="s">
        <v>22</v>
      </c>
      <c r="N981" s="14" t="s">
        <v>22</v>
      </c>
      <c r="O981" s="14" t="s">
        <v>22</v>
      </c>
      <c r="P981" s="14" t="s">
        <v>22</v>
      </c>
      <c r="Q981" s="14" t="s">
        <v>22</v>
      </c>
      <c r="R981" s="14" t="s">
        <v>22</v>
      </c>
      <c r="S981" s="14" t="s">
        <v>22</v>
      </c>
    </row>
    <row r="982" spans="1:19" ht="25.5">
      <c r="A982" s="8" t="s">
        <v>2459</v>
      </c>
      <c r="B982" s="8" t="s">
        <v>2460</v>
      </c>
      <c r="C982" s="9" t="s">
        <v>22</v>
      </c>
      <c r="D982" s="9" t="s">
        <v>22</v>
      </c>
      <c r="E982" s="9" t="s">
        <v>22</v>
      </c>
      <c r="F982" s="8" t="s">
        <v>23</v>
      </c>
      <c r="G982" s="10">
        <v>0</v>
      </c>
      <c r="H982" s="11" t="s">
        <v>22</v>
      </c>
      <c r="I982" s="11" t="s">
        <v>22</v>
      </c>
      <c r="J982" s="12" t="s">
        <v>22</v>
      </c>
      <c r="K982" s="13">
        <v>0</v>
      </c>
      <c r="L982" s="14" t="s">
        <v>22</v>
      </c>
      <c r="M982" s="14" t="s">
        <v>22</v>
      </c>
      <c r="N982" s="14" t="s">
        <v>22</v>
      </c>
      <c r="O982" s="14" t="s">
        <v>22</v>
      </c>
      <c r="P982" s="14" t="s">
        <v>22</v>
      </c>
      <c r="Q982" s="14" t="s">
        <v>22</v>
      </c>
      <c r="R982" s="14" t="s">
        <v>22</v>
      </c>
      <c r="S982" s="14" t="s">
        <v>22</v>
      </c>
    </row>
    <row r="983" spans="1:19">
      <c r="A983" s="8" t="s">
        <v>2461</v>
      </c>
      <c r="B983" s="15" t="s">
        <v>2462</v>
      </c>
      <c r="C983" s="9"/>
      <c r="D983" s="9"/>
      <c r="E983" s="9"/>
      <c r="F983" s="8"/>
      <c r="G983" s="10"/>
      <c r="H983" s="11"/>
      <c r="I983" s="11"/>
      <c r="J983" s="12"/>
      <c r="K983" s="13"/>
      <c r="L983" s="14"/>
      <c r="M983" s="14"/>
      <c r="N983" s="14"/>
      <c r="O983" s="14"/>
      <c r="P983" s="14"/>
      <c r="Q983" s="14"/>
      <c r="R983" s="14"/>
      <c r="S983" s="14"/>
    </row>
    <row r="984" spans="1:19">
      <c r="A984" s="8" t="s">
        <v>2463</v>
      </c>
      <c r="B984" s="8" t="s">
        <v>2462</v>
      </c>
      <c r="C984" s="9">
        <v>0</v>
      </c>
      <c r="D984" s="9">
        <v>0</v>
      </c>
      <c r="E984" s="9">
        <v>0</v>
      </c>
      <c r="F984" s="8" t="s">
        <v>23</v>
      </c>
      <c r="G984" s="10" t="s">
        <v>2464</v>
      </c>
      <c r="H984" s="11" t="s">
        <v>776</v>
      </c>
      <c r="I984" s="11"/>
      <c r="J984" s="12" t="s">
        <v>2465</v>
      </c>
      <c r="K984" s="14" t="s">
        <v>2466</v>
      </c>
      <c r="L984" s="14" t="s">
        <v>2465</v>
      </c>
      <c r="M984" s="14" t="s">
        <v>2466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</row>
    <row r="985" spans="1:19">
      <c r="A985" s="8" t="s">
        <v>2467</v>
      </c>
      <c r="B985" s="8" t="s">
        <v>2468</v>
      </c>
      <c r="C985" s="9" t="s">
        <v>22</v>
      </c>
      <c r="D985" s="9" t="s">
        <v>22</v>
      </c>
      <c r="E985" s="9" t="s">
        <v>22</v>
      </c>
      <c r="F985" s="8" t="s">
        <v>23</v>
      </c>
      <c r="G985" s="10" t="s">
        <v>2469</v>
      </c>
      <c r="H985" s="11" t="s">
        <v>22</v>
      </c>
      <c r="I985" s="11" t="s">
        <v>22</v>
      </c>
      <c r="J985" s="12" t="s">
        <v>22</v>
      </c>
      <c r="K985" s="13">
        <v>0</v>
      </c>
      <c r="L985" s="14" t="s">
        <v>22</v>
      </c>
      <c r="M985" s="14" t="s">
        <v>22</v>
      </c>
      <c r="N985" s="14" t="s">
        <v>22</v>
      </c>
      <c r="O985" s="14" t="s">
        <v>22</v>
      </c>
      <c r="P985" s="14" t="s">
        <v>22</v>
      </c>
      <c r="Q985" s="14" t="s">
        <v>22</v>
      </c>
      <c r="R985" s="14" t="s">
        <v>22</v>
      </c>
      <c r="S985" s="14" t="s">
        <v>22</v>
      </c>
    </row>
    <row r="986" spans="1:19">
      <c r="A986" s="8" t="s">
        <v>2470</v>
      </c>
      <c r="B986" s="8" t="s">
        <v>2471</v>
      </c>
      <c r="C986" s="9" t="s">
        <v>22</v>
      </c>
      <c r="D986" s="9" t="s">
        <v>22</v>
      </c>
      <c r="E986" s="9" t="s">
        <v>22</v>
      </c>
      <c r="F986" s="8" t="s">
        <v>23</v>
      </c>
      <c r="G986" s="10" t="s">
        <v>2472</v>
      </c>
      <c r="H986" s="11" t="s">
        <v>22</v>
      </c>
      <c r="I986" s="11" t="s">
        <v>22</v>
      </c>
      <c r="J986" s="12" t="s">
        <v>22</v>
      </c>
      <c r="K986" s="13">
        <v>0</v>
      </c>
      <c r="L986" s="14" t="s">
        <v>22</v>
      </c>
      <c r="M986" s="14" t="s">
        <v>22</v>
      </c>
      <c r="N986" s="14" t="s">
        <v>22</v>
      </c>
      <c r="O986" s="14" t="s">
        <v>22</v>
      </c>
      <c r="P986" s="14" t="s">
        <v>22</v>
      </c>
      <c r="Q986" s="14" t="s">
        <v>22</v>
      </c>
      <c r="R986" s="14" t="s">
        <v>22</v>
      </c>
      <c r="S986" s="14" t="s">
        <v>22</v>
      </c>
    </row>
    <row r="987" spans="1:19">
      <c r="A987" s="8" t="s">
        <v>2473</v>
      </c>
      <c r="B987" s="8" t="s">
        <v>2474</v>
      </c>
      <c r="C987" s="9" t="s">
        <v>22</v>
      </c>
      <c r="D987" s="9" t="s">
        <v>22</v>
      </c>
      <c r="E987" s="9" t="s">
        <v>22</v>
      </c>
      <c r="F987" s="8" t="s">
        <v>23</v>
      </c>
      <c r="G987" s="10" t="s">
        <v>2475</v>
      </c>
      <c r="H987" s="11" t="s">
        <v>22</v>
      </c>
      <c r="I987" s="11" t="s">
        <v>22</v>
      </c>
      <c r="J987" s="12" t="s">
        <v>22</v>
      </c>
      <c r="K987" s="13">
        <v>0</v>
      </c>
      <c r="L987" s="14" t="s">
        <v>22</v>
      </c>
      <c r="M987" s="14" t="s">
        <v>22</v>
      </c>
      <c r="N987" s="14" t="s">
        <v>22</v>
      </c>
      <c r="O987" s="14" t="s">
        <v>22</v>
      </c>
      <c r="P987" s="14" t="s">
        <v>22</v>
      </c>
      <c r="Q987" s="14" t="s">
        <v>22</v>
      </c>
      <c r="R987" s="14" t="s">
        <v>22</v>
      </c>
      <c r="S987" s="14" t="s">
        <v>22</v>
      </c>
    </row>
    <row r="988" spans="1:19">
      <c r="A988" s="8" t="s">
        <v>2476</v>
      </c>
      <c r="B988" s="8" t="s">
        <v>2477</v>
      </c>
      <c r="C988" s="9" t="s">
        <v>22</v>
      </c>
      <c r="D988" s="9" t="s">
        <v>22</v>
      </c>
      <c r="E988" s="9" t="s">
        <v>22</v>
      </c>
      <c r="F988" s="8" t="s">
        <v>23</v>
      </c>
      <c r="G988" s="10" t="s">
        <v>2478</v>
      </c>
      <c r="H988" s="11" t="s">
        <v>22</v>
      </c>
      <c r="I988" s="11" t="s">
        <v>22</v>
      </c>
      <c r="J988" s="12" t="s">
        <v>22</v>
      </c>
      <c r="K988" s="13">
        <v>0</v>
      </c>
      <c r="L988" s="14" t="s">
        <v>22</v>
      </c>
      <c r="M988" s="14" t="s">
        <v>22</v>
      </c>
      <c r="N988" s="14" t="s">
        <v>22</v>
      </c>
      <c r="O988" s="14" t="s">
        <v>22</v>
      </c>
      <c r="P988" s="14" t="s">
        <v>22</v>
      </c>
      <c r="Q988" s="14" t="s">
        <v>22</v>
      </c>
      <c r="R988" s="14" t="s">
        <v>22</v>
      </c>
      <c r="S988" s="14" t="s">
        <v>22</v>
      </c>
    </row>
    <row r="989" spans="1:19">
      <c r="A989" s="8" t="s">
        <v>2479</v>
      </c>
      <c r="B989" s="8" t="s">
        <v>2480</v>
      </c>
      <c r="C989" s="9" t="s">
        <v>22</v>
      </c>
      <c r="D989" s="9" t="s">
        <v>22</v>
      </c>
      <c r="E989" s="9" t="s">
        <v>22</v>
      </c>
      <c r="F989" s="8" t="s">
        <v>23</v>
      </c>
      <c r="G989" s="10" t="s">
        <v>2481</v>
      </c>
      <c r="H989" s="11" t="s">
        <v>22</v>
      </c>
      <c r="I989" s="11" t="s">
        <v>22</v>
      </c>
      <c r="J989" s="12" t="s">
        <v>2482</v>
      </c>
      <c r="K989" s="13" t="s">
        <v>2481</v>
      </c>
      <c r="L989" s="14" t="s">
        <v>22</v>
      </c>
      <c r="M989" s="14" t="s">
        <v>22</v>
      </c>
      <c r="N989" s="14" t="s">
        <v>22</v>
      </c>
      <c r="O989" s="14" t="s">
        <v>22</v>
      </c>
      <c r="P989" s="14" t="s">
        <v>22</v>
      </c>
      <c r="Q989" s="14" t="s">
        <v>22</v>
      </c>
      <c r="R989" s="14" t="s">
        <v>22</v>
      </c>
      <c r="S989" s="14" t="s">
        <v>22</v>
      </c>
    </row>
    <row r="990" spans="1:19">
      <c r="A990" s="8" t="s">
        <v>2483</v>
      </c>
      <c r="B990" s="8" t="s">
        <v>2484</v>
      </c>
      <c r="C990" s="9" t="s">
        <v>22</v>
      </c>
      <c r="D990" s="9" t="s">
        <v>22</v>
      </c>
      <c r="E990" s="9" t="s">
        <v>22</v>
      </c>
      <c r="F990" s="8" t="s">
        <v>23</v>
      </c>
      <c r="G990" s="10" t="s">
        <v>2485</v>
      </c>
      <c r="H990" s="11" t="s">
        <v>22</v>
      </c>
      <c r="I990" s="11" t="s">
        <v>22</v>
      </c>
      <c r="J990" s="12" t="s">
        <v>22</v>
      </c>
      <c r="K990" s="13">
        <v>0</v>
      </c>
      <c r="L990" s="14" t="s">
        <v>22</v>
      </c>
      <c r="M990" s="14" t="s">
        <v>22</v>
      </c>
      <c r="N990" s="14" t="s">
        <v>22</v>
      </c>
      <c r="O990" s="14" t="s">
        <v>22</v>
      </c>
      <c r="P990" s="14" t="s">
        <v>22</v>
      </c>
      <c r="Q990" s="14" t="s">
        <v>22</v>
      </c>
      <c r="R990" s="14" t="s">
        <v>22</v>
      </c>
      <c r="S990" s="14" t="s">
        <v>22</v>
      </c>
    </row>
    <row r="991" spans="1:19">
      <c r="A991" s="8" t="s">
        <v>2486</v>
      </c>
      <c r="B991" s="8" t="s">
        <v>2487</v>
      </c>
      <c r="C991" s="9" t="s">
        <v>22</v>
      </c>
      <c r="D991" s="9" t="s">
        <v>22</v>
      </c>
      <c r="E991" s="9" t="s">
        <v>22</v>
      </c>
      <c r="F991" s="8" t="s">
        <v>23</v>
      </c>
      <c r="G991" s="10" t="s">
        <v>2488</v>
      </c>
      <c r="H991" s="11" t="s">
        <v>22</v>
      </c>
      <c r="I991" s="11" t="s">
        <v>22</v>
      </c>
      <c r="J991" s="12" t="s">
        <v>22</v>
      </c>
      <c r="K991" s="13">
        <v>0</v>
      </c>
      <c r="L991" s="14" t="s">
        <v>22</v>
      </c>
      <c r="M991" s="14" t="s">
        <v>22</v>
      </c>
      <c r="N991" s="14" t="s">
        <v>22</v>
      </c>
      <c r="O991" s="14" t="s">
        <v>22</v>
      </c>
      <c r="P991" s="14" t="s">
        <v>22</v>
      </c>
      <c r="Q991" s="14" t="s">
        <v>22</v>
      </c>
      <c r="R991" s="14" t="s">
        <v>22</v>
      </c>
      <c r="S991" s="14" t="s">
        <v>22</v>
      </c>
    </row>
    <row r="992" spans="1:19">
      <c r="A992" s="8" t="s">
        <v>2489</v>
      </c>
      <c r="B992" s="8" t="s">
        <v>2490</v>
      </c>
      <c r="C992" s="9" t="s">
        <v>22</v>
      </c>
      <c r="D992" s="9" t="s">
        <v>22</v>
      </c>
      <c r="E992" s="9" t="s">
        <v>22</v>
      </c>
      <c r="F992" s="8" t="s">
        <v>558</v>
      </c>
      <c r="G992" s="10">
        <v>0</v>
      </c>
      <c r="H992" s="11" t="s">
        <v>22</v>
      </c>
      <c r="I992" s="11" t="s">
        <v>22</v>
      </c>
      <c r="J992" s="12" t="s">
        <v>22</v>
      </c>
      <c r="K992" s="13">
        <v>0</v>
      </c>
      <c r="L992" s="14" t="s">
        <v>22</v>
      </c>
      <c r="M992" s="14" t="s">
        <v>22</v>
      </c>
      <c r="N992" s="14" t="s">
        <v>22</v>
      </c>
      <c r="O992" s="14" t="s">
        <v>22</v>
      </c>
      <c r="P992" s="14" t="s">
        <v>22</v>
      </c>
      <c r="Q992" s="14" t="s">
        <v>22</v>
      </c>
      <c r="R992" s="14" t="s">
        <v>22</v>
      </c>
      <c r="S992" s="14" t="s">
        <v>22</v>
      </c>
    </row>
    <row r="993" spans="1:19">
      <c r="A993" s="8" t="s">
        <v>2491</v>
      </c>
      <c r="B993" s="8" t="s">
        <v>2492</v>
      </c>
      <c r="C993" s="9" t="s">
        <v>22</v>
      </c>
      <c r="D993" s="9" t="s">
        <v>22</v>
      </c>
      <c r="E993" s="9" t="s">
        <v>22</v>
      </c>
      <c r="F993" s="8" t="s">
        <v>23</v>
      </c>
      <c r="G993" s="10" t="s">
        <v>2493</v>
      </c>
      <c r="H993" s="11" t="s">
        <v>22</v>
      </c>
      <c r="I993" s="11" t="s">
        <v>22</v>
      </c>
      <c r="J993" s="12" t="s">
        <v>22</v>
      </c>
      <c r="K993" s="13">
        <v>0</v>
      </c>
      <c r="L993" s="14" t="s">
        <v>22</v>
      </c>
      <c r="M993" s="14" t="s">
        <v>22</v>
      </c>
      <c r="N993" s="14" t="s">
        <v>22</v>
      </c>
      <c r="O993" s="14" t="s">
        <v>22</v>
      </c>
      <c r="P993" s="14" t="s">
        <v>22</v>
      </c>
      <c r="Q993" s="14" t="s">
        <v>22</v>
      </c>
      <c r="R993" s="14" t="s">
        <v>22</v>
      </c>
      <c r="S993" s="14" t="s">
        <v>22</v>
      </c>
    </row>
    <row r="994" spans="1:19">
      <c r="A994" s="8" t="s">
        <v>2494</v>
      </c>
      <c r="B994" s="8" t="s">
        <v>2495</v>
      </c>
      <c r="C994" s="9" t="s">
        <v>22</v>
      </c>
      <c r="D994" s="9" t="s">
        <v>22</v>
      </c>
      <c r="E994" s="9" t="s">
        <v>22</v>
      </c>
      <c r="F994" s="8" t="s">
        <v>23</v>
      </c>
      <c r="G994" s="10" t="s">
        <v>2496</v>
      </c>
      <c r="H994" s="11" t="s">
        <v>22</v>
      </c>
      <c r="I994" s="11" t="s">
        <v>22</v>
      </c>
      <c r="J994" s="12" t="s">
        <v>22</v>
      </c>
      <c r="K994" s="13">
        <v>0</v>
      </c>
      <c r="L994" s="14" t="s">
        <v>22</v>
      </c>
      <c r="M994" s="14" t="s">
        <v>22</v>
      </c>
      <c r="N994" s="14" t="s">
        <v>22</v>
      </c>
      <c r="O994" s="14" t="s">
        <v>22</v>
      </c>
      <c r="P994" s="14" t="s">
        <v>22</v>
      </c>
      <c r="Q994" s="14" t="s">
        <v>22</v>
      </c>
      <c r="R994" s="14" t="s">
        <v>22</v>
      </c>
      <c r="S994" s="14" t="s">
        <v>22</v>
      </c>
    </row>
    <row r="995" spans="1:19">
      <c r="A995" s="8" t="s">
        <v>2497</v>
      </c>
      <c r="B995" s="8" t="s">
        <v>2498</v>
      </c>
      <c r="C995" s="9" t="s">
        <v>22</v>
      </c>
      <c r="D995" s="9" t="s">
        <v>22</v>
      </c>
      <c r="E995" s="9" t="s">
        <v>22</v>
      </c>
      <c r="F995" s="8" t="s">
        <v>23</v>
      </c>
      <c r="G995" s="10" t="s">
        <v>2499</v>
      </c>
      <c r="H995" s="11" t="s">
        <v>22</v>
      </c>
      <c r="I995" s="11" t="s">
        <v>22</v>
      </c>
      <c r="J995" s="12" t="s">
        <v>22</v>
      </c>
      <c r="K995" s="13">
        <v>0</v>
      </c>
      <c r="L995" s="14" t="s">
        <v>22</v>
      </c>
      <c r="M995" s="14" t="s">
        <v>22</v>
      </c>
      <c r="N995" s="14" t="s">
        <v>22</v>
      </c>
      <c r="O995" s="14" t="s">
        <v>22</v>
      </c>
      <c r="P995" s="14" t="s">
        <v>22</v>
      </c>
      <c r="Q995" s="14" t="s">
        <v>22</v>
      </c>
      <c r="R995" s="14" t="s">
        <v>22</v>
      </c>
      <c r="S995" s="14" t="s">
        <v>22</v>
      </c>
    </row>
    <row r="996" spans="1:19">
      <c r="A996" s="8" t="s">
        <v>2500</v>
      </c>
      <c r="B996" s="8" t="s">
        <v>2501</v>
      </c>
      <c r="C996" s="9" t="s">
        <v>22</v>
      </c>
      <c r="D996" s="9" t="s">
        <v>22</v>
      </c>
      <c r="E996" s="9" t="s">
        <v>22</v>
      </c>
      <c r="F996" s="8" t="s">
        <v>23</v>
      </c>
      <c r="G996" s="10" t="s">
        <v>2502</v>
      </c>
      <c r="H996" s="11" t="s">
        <v>22</v>
      </c>
      <c r="I996" s="11" t="s">
        <v>22</v>
      </c>
      <c r="J996" s="12" t="s">
        <v>22</v>
      </c>
      <c r="K996" s="13">
        <v>0</v>
      </c>
      <c r="L996" s="14" t="s">
        <v>22</v>
      </c>
      <c r="M996" s="14" t="s">
        <v>22</v>
      </c>
      <c r="N996" s="14" t="s">
        <v>22</v>
      </c>
      <c r="O996" s="14" t="s">
        <v>22</v>
      </c>
      <c r="P996" s="14" t="s">
        <v>22</v>
      </c>
      <c r="Q996" s="14" t="s">
        <v>22</v>
      </c>
      <c r="R996" s="14" t="s">
        <v>22</v>
      </c>
      <c r="S996" s="14" t="s">
        <v>22</v>
      </c>
    </row>
    <row r="997" spans="1:19">
      <c r="A997" s="8" t="s">
        <v>2503</v>
      </c>
      <c r="B997" s="8" t="s">
        <v>2504</v>
      </c>
      <c r="C997" s="9" t="s">
        <v>22</v>
      </c>
      <c r="D997" s="9" t="s">
        <v>22</v>
      </c>
      <c r="E997" s="9" t="s">
        <v>22</v>
      </c>
      <c r="F997" s="8" t="s">
        <v>23</v>
      </c>
      <c r="G997" s="10" t="s">
        <v>2505</v>
      </c>
      <c r="H997" s="11" t="s">
        <v>22</v>
      </c>
      <c r="I997" s="11" t="s">
        <v>22</v>
      </c>
      <c r="J997" s="12" t="s">
        <v>22</v>
      </c>
      <c r="K997" s="13">
        <v>0</v>
      </c>
      <c r="L997" s="14" t="s">
        <v>22</v>
      </c>
      <c r="M997" s="14" t="s">
        <v>22</v>
      </c>
      <c r="N997" s="14" t="s">
        <v>22</v>
      </c>
      <c r="O997" s="14" t="s">
        <v>22</v>
      </c>
      <c r="P997" s="14" t="s">
        <v>22</v>
      </c>
      <c r="Q997" s="14" t="s">
        <v>22</v>
      </c>
      <c r="R997" s="14" t="s">
        <v>22</v>
      </c>
      <c r="S997" s="14" t="s">
        <v>22</v>
      </c>
    </row>
    <row r="998" spans="1:19" ht="25.5">
      <c r="A998" s="8" t="s">
        <v>2506</v>
      </c>
      <c r="B998" s="8" t="s">
        <v>2507</v>
      </c>
      <c r="C998" s="9" t="s">
        <v>22</v>
      </c>
      <c r="D998" s="9" t="s">
        <v>22</v>
      </c>
      <c r="E998" s="9" t="s">
        <v>22</v>
      </c>
      <c r="F998" s="8" t="s">
        <v>23</v>
      </c>
      <c r="G998" s="10" t="s">
        <v>2508</v>
      </c>
      <c r="H998" s="11" t="s">
        <v>22</v>
      </c>
      <c r="I998" s="11" t="s">
        <v>22</v>
      </c>
      <c r="J998" s="12" t="s">
        <v>22</v>
      </c>
      <c r="K998" s="13">
        <v>0</v>
      </c>
      <c r="L998" s="14" t="s">
        <v>22</v>
      </c>
      <c r="M998" s="14" t="s">
        <v>22</v>
      </c>
      <c r="N998" s="14" t="s">
        <v>22</v>
      </c>
      <c r="O998" s="14" t="s">
        <v>22</v>
      </c>
      <c r="P998" s="14" t="s">
        <v>22</v>
      </c>
      <c r="Q998" s="14" t="s">
        <v>22</v>
      </c>
      <c r="R998" s="14" t="s">
        <v>22</v>
      </c>
      <c r="S998" s="14" t="s">
        <v>22</v>
      </c>
    </row>
    <row r="999" spans="1:19">
      <c r="A999" s="8" t="s">
        <v>2509</v>
      </c>
      <c r="B999" s="8" t="s">
        <v>2510</v>
      </c>
      <c r="C999" s="9" t="s">
        <v>22</v>
      </c>
      <c r="D999" s="9" t="s">
        <v>22</v>
      </c>
      <c r="E999" s="9" t="s">
        <v>22</v>
      </c>
      <c r="F999" s="8" t="s">
        <v>23</v>
      </c>
      <c r="G999" s="10" t="s">
        <v>2505</v>
      </c>
      <c r="H999" s="11" t="s">
        <v>22</v>
      </c>
      <c r="I999" s="11" t="s">
        <v>22</v>
      </c>
      <c r="J999" s="12" t="s">
        <v>22</v>
      </c>
      <c r="K999" s="13">
        <v>0</v>
      </c>
      <c r="L999" s="14" t="s">
        <v>22</v>
      </c>
      <c r="M999" s="14" t="s">
        <v>22</v>
      </c>
      <c r="N999" s="14" t="s">
        <v>22</v>
      </c>
      <c r="O999" s="14" t="s">
        <v>22</v>
      </c>
      <c r="P999" s="14" t="s">
        <v>22</v>
      </c>
      <c r="Q999" s="14" t="s">
        <v>22</v>
      </c>
      <c r="R999" s="14" t="s">
        <v>22</v>
      </c>
      <c r="S999" s="14" t="s">
        <v>22</v>
      </c>
    </row>
    <row r="1000" spans="1:19">
      <c r="A1000" s="8" t="s">
        <v>2511</v>
      </c>
      <c r="B1000" s="8" t="s">
        <v>2512</v>
      </c>
      <c r="C1000" s="9" t="s">
        <v>22</v>
      </c>
      <c r="D1000" s="9" t="s">
        <v>22</v>
      </c>
      <c r="E1000" s="9" t="s">
        <v>22</v>
      </c>
      <c r="F1000" s="8" t="s">
        <v>23</v>
      </c>
      <c r="G1000" s="10" t="s">
        <v>2513</v>
      </c>
      <c r="H1000" s="11" t="s">
        <v>22</v>
      </c>
      <c r="I1000" s="11" t="s">
        <v>22</v>
      </c>
      <c r="J1000" s="12" t="s">
        <v>22</v>
      </c>
      <c r="K1000" s="13">
        <v>0</v>
      </c>
      <c r="L1000" s="14" t="s">
        <v>22</v>
      </c>
      <c r="M1000" s="14" t="s">
        <v>22</v>
      </c>
      <c r="N1000" s="14" t="s">
        <v>22</v>
      </c>
      <c r="O1000" s="14" t="s">
        <v>22</v>
      </c>
      <c r="P1000" s="14" t="s">
        <v>22</v>
      </c>
      <c r="Q1000" s="14" t="s">
        <v>22</v>
      </c>
      <c r="R1000" s="14" t="s">
        <v>22</v>
      </c>
      <c r="S1000" s="14" t="s">
        <v>22</v>
      </c>
    </row>
    <row r="1001" spans="1:19">
      <c r="A1001" s="8" t="s">
        <v>2514</v>
      </c>
      <c r="B1001" s="8" t="s">
        <v>2515</v>
      </c>
      <c r="C1001" s="9" t="s">
        <v>22</v>
      </c>
      <c r="D1001" s="9" t="s">
        <v>22</v>
      </c>
      <c r="E1001" s="9" t="s">
        <v>22</v>
      </c>
      <c r="F1001" s="8" t="s">
        <v>23</v>
      </c>
      <c r="G1001" s="10" t="s">
        <v>2516</v>
      </c>
      <c r="H1001" s="11" t="s">
        <v>22</v>
      </c>
      <c r="I1001" s="11" t="s">
        <v>22</v>
      </c>
      <c r="J1001" s="12" t="s">
        <v>22</v>
      </c>
      <c r="K1001" s="13">
        <v>0</v>
      </c>
      <c r="L1001" s="14" t="s">
        <v>22</v>
      </c>
      <c r="M1001" s="14" t="s">
        <v>22</v>
      </c>
      <c r="N1001" s="14" t="s">
        <v>22</v>
      </c>
      <c r="O1001" s="14" t="s">
        <v>22</v>
      </c>
      <c r="P1001" s="14" t="s">
        <v>22</v>
      </c>
      <c r="Q1001" s="14" t="s">
        <v>22</v>
      </c>
      <c r="R1001" s="14" t="s">
        <v>22</v>
      </c>
      <c r="S1001" s="14" t="s">
        <v>22</v>
      </c>
    </row>
    <row r="1002" spans="1:19">
      <c r="A1002" s="8" t="s">
        <v>2517</v>
      </c>
      <c r="B1002" s="8" t="s">
        <v>2518</v>
      </c>
      <c r="C1002" s="9" t="s">
        <v>22</v>
      </c>
      <c r="D1002" s="9" t="s">
        <v>22</v>
      </c>
      <c r="E1002" s="9" t="s">
        <v>22</v>
      </c>
      <c r="F1002" s="8" t="s">
        <v>23</v>
      </c>
      <c r="G1002" s="10" t="s">
        <v>2519</v>
      </c>
      <c r="H1002" s="11" t="s">
        <v>22</v>
      </c>
      <c r="I1002" s="11" t="s">
        <v>22</v>
      </c>
      <c r="J1002" s="12" t="s">
        <v>22</v>
      </c>
      <c r="K1002" s="13">
        <v>0</v>
      </c>
      <c r="L1002" s="14" t="s">
        <v>22</v>
      </c>
      <c r="M1002" s="14" t="s">
        <v>22</v>
      </c>
      <c r="N1002" s="14" t="s">
        <v>22</v>
      </c>
      <c r="O1002" s="14" t="s">
        <v>22</v>
      </c>
      <c r="P1002" s="14" t="s">
        <v>22</v>
      </c>
      <c r="Q1002" s="14" t="s">
        <v>22</v>
      </c>
      <c r="R1002" s="14" t="s">
        <v>22</v>
      </c>
      <c r="S1002" s="14" t="s">
        <v>22</v>
      </c>
    </row>
    <row r="1003" spans="1:19" ht="25.5">
      <c r="A1003" s="8" t="s">
        <v>2520</v>
      </c>
      <c r="B1003" s="8" t="s">
        <v>2521</v>
      </c>
      <c r="C1003" s="9" t="s">
        <v>22</v>
      </c>
      <c r="D1003" s="9" t="s">
        <v>22</v>
      </c>
      <c r="E1003" s="9" t="s">
        <v>22</v>
      </c>
      <c r="F1003" s="8" t="s">
        <v>23</v>
      </c>
      <c r="G1003" s="10" t="s">
        <v>2522</v>
      </c>
      <c r="H1003" s="11" t="s">
        <v>22</v>
      </c>
      <c r="I1003" s="11" t="s">
        <v>22</v>
      </c>
      <c r="J1003" s="12" t="s">
        <v>22</v>
      </c>
      <c r="K1003" s="13">
        <v>0</v>
      </c>
      <c r="L1003" s="14" t="s">
        <v>22</v>
      </c>
      <c r="M1003" s="14" t="s">
        <v>22</v>
      </c>
      <c r="N1003" s="14" t="s">
        <v>22</v>
      </c>
      <c r="O1003" s="14" t="s">
        <v>22</v>
      </c>
      <c r="P1003" s="14" t="s">
        <v>22</v>
      </c>
      <c r="Q1003" s="14" t="s">
        <v>22</v>
      </c>
      <c r="R1003" s="14" t="s">
        <v>22</v>
      </c>
      <c r="S1003" s="14" t="s">
        <v>22</v>
      </c>
    </row>
    <row r="1004" spans="1:19" ht="25.5">
      <c r="A1004" s="8" t="s">
        <v>2523</v>
      </c>
      <c r="B1004" s="8" t="s">
        <v>2524</v>
      </c>
      <c r="C1004" s="9" t="s">
        <v>22</v>
      </c>
      <c r="D1004" s="9" t="s">
        <v>22</v>
      </c>
      <c r="E1004" s="9" t="s">
        <v>22</v>
      </c>
      <c r="F1004" s="8" t="s">
        <v>23</v>
      </c>
      <c r="G1004" s="10" t="s">
        <v>2525</v>
      </c>
      <c r="H1004" s="11" t="s">
        <v>22</v>
      </c>
      <c r="I1004" s="11" t="s">
        <v>22</v>
      </c>
      <c r="J1004" s="12" t="s">
        <v>22</v>
      </c>
      <c r="K1004" s="13">
        <v>0</v>
      </c>
      <c r="L1004" s="14" t="s">
        <v>22</v>
      </c>
      <c r="M1004" s="14" t="s">
        <v>22</v>
      </c>
      <c r="N1004" s="14" t="s">
        <v>22</v>
      </c>
      <c r="O1004" s="14" t="s">
        <v>22</v>
      </c>
      <c r="P1004" s="14" t="s">
        <v>22</v>
      </c>
      <c r="Q1004" s="14" t="s">
        <v>22</v>
      </c>
      <c r="R1004" s="14" t="s">
        <v>22</v>
      </c>
      <c r="S1004" s="14" t="s">
        <v>22</v>
      </c>
    </row>
    <row r="1005" spans="1:19">
      <c r="A1005" s="8" t="s">
        <v>2526</v>
      </c>
      <c r="B1005" s="8" t="s">
        <v>2527</v>
      </c>
      <c r="C1005" s="9" t="s">
        <v>22</v>
      </c>
      <c r="D1005" s="9" t="s">
        <v>22</v>
      </c>
      <c r="E1005" s="9" t="s">
        <v>22</v>
      </c>
      <c r="F1005" s="8" t="s">
        <v>23</v>
      </c>
      <c r="G1005" s="10" t="s">
        <v>2528</v>
      </c>
      <c r="H1005" s="11" t="s">
        <v>22</v>
      </c>
      <c r="I1005" s="11" t="s">
        <v>22</v>
      </c>
      <c r="J1005" s="12" t="s">
        <v>22</v>
      </c>
      <c r="K1005" s="13">
        <v>0</v>
      </c>
      <c r="L1005" s="14" t="s">
        <v>22</v>
      </c>
      <c r="M1005" s="14" t="s">
        <v>22</v>
      </c>
      <c r="N1005" s="14" t="s">
        <v>22</v>
      </c>
      <c r="O1005" s="14" t="s">
        <v>22</v>
      </c>
      <c r="P1005" s="14" t="s">
        <v>22</v>
      </c>
      <c r="Q1005" s="14" t="s">
        <v>22</v>
      </c>
      <c r="R1005" s="14" t="s">
        <v>22</v>
      </c>
      <c r="S1005" s="14" t="s">
        <v>22</v>
      </c>
    </row>
    <row r="1006" spans="1:19">
      <c r="A1006" s="8" t="s">
        <v>2529</v>
      </c>
      <c r="B1006" s="8" t="s">
        <v>2530</v>
      </c>
      <c r="C1006" s="9" t="s">
        <v>22</v>
      </c>
      <c r="D1006" s="9" t="s">
        <v>22</v>
      </c>
      <c r="E1006" s="9" t="s">
        <v>22</v>
      </c>
      <c r="F1006" s="8" t="s">
        <v>23</v>
      </c>
      <c r="G1006" s="10">
        <v>0</v>
      </c>
      <c r="H1006" s="11" t="s">
        <v>22</v>
      </c>
      <c r="I1006" s="11" t="s">
        <v>22</v>
      </c>
      <c r="J1006" s="12" t="s">
        <v>22</v>
      </c>
      <c r="K1006" s="13">
        <v>0</v>
      </c>
      <c r="L1006" s="14" t="s">
        <v>22</v>
      </c>
      <c r="M1006" s="14" t="s">
        <v>22</v>
      </c>
      <c r="N1006" s="14" t="s">
        <v>22</v>
      </c>
      <c r="O1006" s="14" t="s">
        <v>22</v>
      </c>
      <c r="P1006" s="14" t="s">
        <v>22</v>
      </c>
      <c r="Q1006" s="14" t="s">
        <v>22</v>
      </c>
      <c r="R1006" s="14" t="s">
        <v>22</v>
      </c>
      <c r="S1006" s="14" t="s">
        <v>22</v>
      </c>
    </row>
    <row r="1007" spans="1:19">
      <c r="A1007" s="8" t="s">
        <v>2531</v>
      </c>
      <c r="B1007" s="8" t="s">
        <v>2532</v>
      </c>
      <c r="C1007" s="9" t="s">
        <v>22</v>
      </c>
      <c r="D1007" s="9" t="s">
        <v>22</v>
      </c>
      <c r="E1007" s="9" t="s">
        <v>22</v>
      </c>
      <c r="F1007" s="8" t="s">
        <v>23</v>
      </c>
      <c r="G1007" s="10" t="s">
        <v>2533</v>
      </c>
      <c r="H1007" s="11" t="s">
        <v>22</v>
      </c>
      <c r="I1007" s="11" t="s">
        <v>22</v>
      </c>
      <c r="J1007" s="12" t="s">
        <v>22</v>
      </c>
      <c r="K1007" s="13">
        <v>0</v>
      </c>
      <c r="L1007" s="14" t="s">
        <v>22</v>
      </c>
      <c r="M1007" s="14" t="s">
        <v>22</v>
      </c>
      <c r="N1007" s="14" t="s">
        <v>22</v>
      </c>
      <c r="O1007" s="14" t="s">
        <v>22</v>
      </c>
      <c r="P1007" s="14" t="s">
        <v>22</v>
      </c>
      <c r="Q1007" s="14" t="s">
        <v>22</v>
      </c>
      <c r="R1007" s="14" t="s">
        <v>22</v>
      </c>
      <c r="S1007" s="14" t="s">
        <v>22</v>
      </c>
    </row>
    <row r="1008" spans="1:19">
      <c r="A1008" s="8" t="s">
        <v>2534</v>
      </c>
      <c r="B1008" s="8" t="s">
        <v>2535</v>
      </c>
      <c r="C1008" s="9" t="s">
        <v>22</v>
      </c>
      <c r="D1008" s="9" t="s">
        <v>22</v>
      </c>
      <c r="E1008" s="9" t="s">
        <v>22</v>
      </c>
      <c r="F1008" s="8" t="s">
        <v>23</v>
      </c>
      <c r="G1008" s="10">
        <v>0</v>
      </c>
      <c r="H1008" s="11" t="s">
        <v>22</v>
      </c>
      <c r="I1008" s="11" t="s">
        <v>22</v>
      </c>
      <c r="J1008" s="12" t="s">
        <v>22</v>
      </c>
      <c r="K1008" s="13">
        <v>0</v>
      </c>
      <c r="L1008" s="14" t="s">
        <v>22</v>
      </c>
      <c r="M1008" s="14" t="s">
        <v>22</v>
      </c>
      <c r="N1008" s="14" t="s">
        <v>22</v>
      </c>
      <c r="O1008" s="14" t="s">
        <v>22</v>
      </c>
      <c r="P1008" s="14" t="s">
        <v>22</v>
      </c>
      <c r="Q1008" s="14" t="s">
        <v>22</v>
      </c>
      <c r="R1008" s="14" t="s">
        <v>22</v>
      </c>
      <c r="S1008" s="14" t="s">
        <v>22</v>
      </c>
    </row>
    <row r="1009" spans="1:19">
      <c r="A1009" s="8" t="s">
        <v>2536</v>
      </c>
      <c r="B1009" s="8" t="s">
        <v>2537</v>
      </c>
      <c r="C1009" s="9" t="s">
        <v>22</v>
      </c>
      <c r="D1009" s="9" t="s">
        <v>22</v>
      </c>
      <c r="E1009" s="9" t="s">
        <v>22</v>
      </c>
      <c r="F1009" s="8" t="s">
        <v>23</v>
      </c>
      <c r="G1009" s="10">
        <v>0</v>
      </c>
      <c r="H1009" s="11" t="s">
        <v>22</v>
      </c>
      <c r="I1009" s="11" t="s">
        <v>22</v>
      </c>
      <c r="J1009" s="12" t="s">
        <v>22</v>
      </c>
      <c r="K1009" s="13">
        <v>0</v>
      </c>
      <c r="L1009" s="14" t="s">
        <v>22</v>
      </c>
      <c r="M1009" s="14" t="s">
        <v>22</v>
      </c>
      <c r="N1009" s="14" t="s">
        <v>22</v>
      </c>
      <c r="O1009" s="14" t="s">
        <v>22</v>
      </c>
      <c r="P1009" s="14" t="s">
        <v>22</v>
      </c>
      <c r="Q1009" s="14" t="s">
        <v>22</v>
      </c>
      <c r="R1009" s="14" t="s">
        <v>22</v>
      </c>
      <c r="S1009" s="14" t="s">
        <v>22</v>
      </c>
    </row>
    <row r="1010" spans="1:19">
      <c r="A1010" s="8" t="s">
        <v>2538</v>
      </c>
      <c r="B1010" s="8" t="s">
        <v>2539</v>
      </c>
      <c r="C1010" s="9" t="s">
        <v>22</v>
      </c>
      <c r="D1010" s="9" t="s">
        <v>22</v>
      </c>
      <c r="E1010" s="9" t="s">
        <v>22</v>
      </c>
      <c r="F1010" s="8" t="s">
        <v>23</v>
      </c>
      <c r="G1010" s="10" t="s">
        <v>2540</v>
      </c>
      <c r="H1010" s="11" t="s">
        <v>22</v>
      </c>
      <c r="I1010" s="11" t="s">
        <v>22</v>
      </c>
      <c r="J1010" s="12" t="s">
        <v>22</v>
      </c>
      <c r="K1010" s="13">
        <v>0</v>
      </c>
      <c r="L1010" s="14" t="s">
        <v>22</v>
      </c>
      <c r="M1010" s="14" t="s">
        <v>22</v>
      </c>
      <c r="N1010" s="14" t="s">
        <v>22</v>
      </c>
      <c r="O1010" s="14" t="s">
        <v>22</v>
      </c>
      <c r="P1010" s="14" t="s">
        <v>22</v>
      </c>
      <c r="Q1010" s="14" t="s">
        <v>22</v>
      </c>
      <c r="R1010" s="14" t="s">
        <v>22</v>
      </c>
      <c r="S1010" s="14" t="s">
        <v>22</v>
      </c>
    </row>
    <row r="1011" spans="1:19">
      <c r="A1011" s="8" t="s">
        <v>2541</v>
      </c>
      <c r="B1011" s="8" t="s">
        <v>2542</v>
      </c>
      <c r="C1011" s="9" t="s">
        <v>22</v>
      </c>
      <c r="D1011" s="9" t="s">
        <v>22</v>
      </c>
      <c r="E1011" s="9" t="s">
        <v>22</v>
      </c>
      <c r="F1011" s="8" t="s">
        <v>23</v>
      </c>
      <c r="G1011" s="10" t="s">
        <v>2543</v>
      </c>
      <c r="H1011" s="11" t="s">
        <v>22</v>
      </c>
      <c r="I1011" s="11" t="s">
        <v>22</v>
      </c>
      <c r="J1011" s="12" t="s">
        <v>22</v>
      </c>
      <c r="K1011" s="13">
        <v>0</v>
      </c>
      <c r="L1011" s="14" t="s">
        <v>22</v>
      </c>
      <c r="M1011" s="14" t="s">
        <v>22</v>
      </c>
      <c r="N1011" s="14" t="s">
        <v>22</v>
      </c>
      <c r="O1011" s="14" t="s">
        <v>22</v>
      </c>
      <c r="P1011" s="14" t="s">
        <v>22</v>
      </c>
      <c r="Q1011" s="14" t="s">
        <v>22</v>
      </c>
      <c r="R1011" s="14" t="s">
        <v>22</v>
      </c>
      <c r="S1011" s="14" t="s">
        <v>22</v>
      </c>
    </row>
    <row r="1012" spans="1:19">
      <c r="A1012" s="8" t="s">
        <v>2544</v>
      </c>
      <c r="B1012" s="8" t="s">
        <v>2545</v>
      </c>
      <c r="C1012" s="9" t="s">
        <v>22</v>
      </c>
      <c r="D1012" s="9" t="s">
        <v>22</v>
      </c>
      <c r="E1012" s="9" t="s">
        <v>22</v>
      </c>
      <c r="F1012" s="8" t="s">
        <v>23</v>
      </c>
      <c r="G1012" s="10" t="s">
        <v>2546</v>
      </c>
      <c r="H1012" s="11" t="s">
        <v>22</v>
      </c>
      <c r="I1012" s="11" t="s">
        <v>22</v>
      </c>
      <c r="J1012" s="12" t="s">
        <v>22</v>
      </c>
      <c r="K1012" s="13">
        <v>0</v>
      </c>
      <c r="L1012" s="14" t="s">
        <v>22</v>
      </c>
      <c r="M1012" s="14" t="s">
        <v>22</v>
      </c>
      <c r="N1012" s="14" t="s">
        <v>22</v>
      </c>
      <c r="O1012" s="14" t="s">
        <v>22</v>
      </c>
      <c r="P1012" s="14" t="s">
        <v>22</v>
      </c>
      <c r="Q1012" s="14" t="s">
        <v>22</v>
      </c>
      <c r="R1012" s="14" t="s">
        <v>22</v>
      </c>
      <c r="S1012" s="14" t="s">
        <v>22</v>
      </c>
    </row>
    <row r="1013" spans="1:19">
      <c r="A1013" s="8" t="s">
        <v>2547</v>
      </c>
      <c r="B1013" s="8" t="s">
        <v>2548</v>
      </c>
      <c r="C1013" s="9" t="s">
        <v>22</v>
      </c>
      <c r="D1013" s="9" t="s">
        <v>22</v>
      </c>
      <c r="E1013" s="9" t="s">
        <v>22</v>
      </c>
      <c r="F1013" s="8" t="s">
        <v>23</v>
      </c>
      <c r="G1013" s="10" t="s">
        <v>2549</v>
      </c>
      <c r="H1013" s="11" t="s">
        <v>22</v>
      </c>
      <c r="I1013" s="11" t="s">
        <v>22</v>
      </c>
      <c r="J1013" s="12" t="s">
        <v>22</v>
      </c>
      <c r="K1013" s="13">
        <v>0</v>
      </c>
      <c r="L1013" s="14" t="s">
        <v>22</v>
      </c>
      <c r="M1013" s="14" t="s">
        <v>22</v>
      </c>
      <c r="N1013" s="14" t="s">
        <v>22</v>
      </c>
      <c r="O1013" s="14" t="s">
        <v>22</v>
      </c>
      <c r="P1013" s="14" t="s">
        <v>22</v>
      </c>
      <c r="Q1013" s="14" t="s">
        <v>22</v>
      </c>
      <c r="R1013" s="14" t="s">
        <v>22</v>
      </c>
      <c r="S1013" s="14" t="s">
        <v>22</v>
      </c>
    </row>
    <row r="1014" spans="1:19">
      <c r="A1014" s="8" t="s">
        <v>2550</v>
      </c>
      <c r="B1014" s="8" t="s">
        <v>2551</v>
      </c>
      <c r="C1014" s="9" t="s">
        <v>22</v>
      </c>
      <c r="D1014" s="9" t="s">
        <v>22</v>
      </c>
      <c r="E1014" s="9" t="s">
        <v>22</v>
      </c>
      <c r="F1014" s="8" t="s">
        <v>23</v>
      </c>
      <c r="G1014" s="10" t="s">
        <v>2552</v>
      </c>
      <c r="H1014" s="11" t="s">
        <v>22</v>
      </c>
      <c r="I1014" s="11" t="s">
        <v>22</v>
      </c>
      <c r="J1014" s="12" t="s">
        <v>22</v>
      </c>
      <c r="K1014" s="13">
        <v>0</v>
      </c>
      <c r="L1014" s="14" t="s">
        <v>22</v>
      </c>
      <c r="M1014" s="14" t="s">
        <v>22</v>
      </c>
      <c r="N1014" s="14" t="s">
        <v>22</v>
      </c>
      <c r="O1014" s="14" t="s">
        <v>22</v>
      </c>
      <c r="P1014" s="14" t="s">
        <v>22</v>
      </c>
      <c r="Q1014" s="14" t="s">
        <v>22</v>
      </c>
      <c r="R1014" s="14" t="s">
        <v>22</v>
      </c>
      <c r="S1014" s="14" t="s">
        <v>22</v>
      </c>
    </row>
    <row r="1015" spans="1:19">
      <c r="A1015" s="8" t="s">
        <v>2553</v>
      </c>
      <c r="B1015" s="8" t="s">
        <v>2554</v>
      </c>
      <c r="C1015" s="9" t="s">
        <v>22</v>
      </c>
      <c r="D1015" s="9" t="s">
        <v>22</v>
      </c>
      <c r="E1015" s="9" t="s">
        <v>22</v>
      </c>
      <c r="F1015" s="8" t="s">
        <v>23</v>
      </c>
      <c r="G1015" s="10" t="s">
        <v>2555</v>
      </c>
      <c r="H1015" s="11" t="s">
        <v>22</v>
      </c>
      <c r="I1015" s="11" t="s">
        <v>22</v>
      </c>
      <c r="J1015" s="12" t="s">
        <v>22</v>
      </c>
      <c r="K1015" s="13">
        <v>0</v>
      </c>
      <c r="L1015" s="14" t="s">
        <v>22</v>
      </c>
      <c r="M1015" s="14" t="s">
        <v>22</v>
      </c>
      <c r="N1015" s="14" t="s">
        <v>22</v>
      </c>
      <c r="O1015" s="14" t="s">
        <v>22</v>
      </c>
      <c r="P1015" s="14" t="s">
        <v>22</v>
      </c>
      <c r="Q1015" s="14" t="s">
        <v>22</v>
      </c>
      <c r="R1015" s="14" t="s">
        <v>22</v>
      </c>
      <c r="S1015" s="14" t="s">
        <v>22</v>
      </c>
    </row>
    <row r="1016" spans="1:19" ht="25.5">
      <c r="A1016" s="8" t="s">
        <v>2556</v>
      </c>
      <c r="B1016" s="8" t="s">
        <v>2557</v>
      </c>
      <c r="C1016" s="9" t="s">
        <v>22</v>
      </c>
      <c r="D1016" s="9" t="s">
        <v>22</v>
      </c>
      <c r="E1016" s="9" t="s">
        <v>22</v>
      </c>
      <c r="F1016" s="8" t="s">
        <v>23</v>
      </c>
      <c r="G1016" s="10" t="s">
        <v>2558</v>
      </c>
      <c r="H1016" s="11" t="s">
        <v>22</v>
      </c>
      <c r="I1016" s="11" t="s">
        <v>22</v>
      </c>
      <c r="J1016" s="12" t="s">
        <v>22</v>
      </c>
      <c r="K1016" s="13">
        <v>0</v>
      </c>
      <c r="L1016" s="14" t="s">
        <v>22</v>
      </c>
      <c r="M1016" s="14" t="s">
        <v>22</v>
      </c>
      <c r="N1016" s="14" t="s">
        <v>22</v>
      </c>
      <c r="O1016" s="14" t="s">
        <v>22</v>
      </c>
      <c r="P1016" s="14" t="s">
        <v>22</v>
      </c>
      <c r="Q1016" s="14" t="s">
        <v>22</v>
      </c>
      <c r="R1016" s="14" t="s">
        <v>22</v>
      </c>
      <c r="S1016" s="14" t="s">
        <v>22</v>
      </c>
    </row>
    <row r="1017" spans="1:19">
      <c r="A1017" s="8" t="s">
        <v>2559</v>
      </c>
      <c r="B1017" s="8" t="s">
        <v>2560</v>
      </c>
      <c r="C1017" s="9" t="s">
        <v>22</v>
      </c>
      <c r="D1017" s="9" t="s">
        <v>22</v>
      </c>
      <c r="E1017" s="9" t="s">
        <v>22</v>
      </c>
      <c r="F1017" s="8" t="s">
        <v>23</v>
      </c>
      <c r="G1017" s="10" t="s">
        <v>2561</v>
      </c>
      <c r="H1017" s="11" t="s">
        <v>22</v>
      </c>
      <c r="I1017" s="11" t="s">
        <v>22</v>
      </c>
      <c r="J1017" s="12" t="s">
        <v>22</v>
      </c>
      <c r="K1017" s="13">
        <v>0</v>
      </c>
      <c r="L1017" s="14" t="s">
        <v>22</v>
      </c>
      <c r="M1017" s="14" t="s">
        <v>22</v>
      </c>
      <c r="N1017" s="14" t="s">
        <v>22</v>
      </c>
      <c r="O1017" s="14" t="s">
        <v>22</v>
      </c>
      <c r="P1017" s="14" t="s">
        <v>22</v>
      </c>
      <c r="Q1017" s="14" t="s">
        <v>22</v>
      </c>
      <c r="R1017" s="14" t="s">
        <v>22</v>
      </c>
      <c r="S1017" s="14" t="s">
        <v>22</v>
      </c>
    </row>
    <row r="1018" spans="1:19">
      <c r="A1018" s="8" t="s">
        <v>2562</v>
      </c>
      <c r="B1018" s="8" t="s">
        <v>2563</v>
      </c>
      <c r="C1018" s="9" t="s">
        <v>22</v>
      </c>
      <c r="D1018" s="9" t="s">
        <v>22</v>
      </c>
      <c r="E1018" s="9" t="s">
        <v>22</v>
      </c>
      <c r="F1018" s="8" t="s">
        <v>23</v>
      </c>
      <c r="G1018" s="10" t="s">
        <v>2564</v>
      </c>
      <c r="H1018" s="11" t="s">
        <v>22</v>
      </c>
      <c r="I1018" s="11" t="s">
        <v>22</v>
      </c>
      <c r="J1018" s="12" t="s">
        <v>22</v>
      </c>
      <c r="K1018" s="13">
        <v>0</v>
      </c>
      <c r="L1018" s="14" t="s">
        <v>22</v>
      </c>
      <c r="M1018" s="14" t="s">
        <v>22</v>
      </c>
      <c r="N1018" s="14" t="s">
        <v>22</v>
      </c>
      <c r="O1018" s="14" t="s">
        <v>22</v>
      </c>
      <c r="P1018" s="14" t="s">
        <v>22</v>
      </c>
      <c r="Q1018" s="14" t="s">
        <v>22</v>
      </c>
      <c r="R1018" s="14" t="s">
        <v>22</v>
      </c>
      <c r="S1018" s="14" t="s">
        <v>22</v>
      </c>
    </row>
    <row r="1019" spans="1:19" ht="25.5">
      <c r="A1019" s="8" t="s">
        <v>2565</v>
      </c>
      <c r="B1019" s="8" t="s">
        <v>2566</v>
      </c>
      <c r="C1019" s="9" t="s">
        <v>22</v>
      </c>
      <c r="D1019" s="9" t="s">
        <v>22</v>
      </c>
      <c r="E1019" s="9" t="s">
        <v>22</v>
      </c>
      <c r="F1019" s="8" t="s">
        <v>23</v>
      </c>
      <c r="G1019" s="10">
        <v>0</v>
      </c>
      <c r="H1019" s="11" t="s">
        <v>22</v>
      </c>
      <c r="I1019" s="11" t="s">
        <v>22</v>
      </c>
      <c r="J1019" s="12" t="s">
        <v>22</v>
      </c>
      <c r="K1019" s="13">
        <v>0</v>
      </c>
      <c r="L1019" s="14" t="s">
        <v>22</v>
      </c>
      <c r="M1019" s="14" t="s">
        <v>22</v>
      </c>
      <c r="N1019" s="14" t="s">
        <v>22</v>
      </c>
      <c r="O1019" s="14" t="s">
        <v>22</v>
      </c>
      <c r="P1019" s="14" t="s">
        <v>22</v>
      </c>
      <c r="Q1019" s="14" t="s">
        <v>22</v>
      </c>
      <c r="R1019" s="14" t="s">
        <v>22</v>
      </c>
      <c r="S1019" s="14" t="s">
        <v>22</v>
      </c>
    </row>
    <row r="1020" spans="1:19" ht="25.5">
      <c r="A1020" s="8" t="s">
        <v>2567</v>
      </c>
      <c r="B1020" s="8" t="s">
        <v>2568</v>
      </c>
      <c r="C1020" s="9" t="s">
        <v>22</v>
      </c>
      <c r="D1020" s="9" t="s">
        <v>22</v>
      </c>
      <c r="E1020" s="9" t="s">
        <v>22</v>
      </c>
      <c r="F1020" s="8" t="s">
        <v>23</v>
      </c>
      <c r="G1020" s="10" t="s">
        <v>2569</v>
      </c>
      <c r="H1020" s="11" t="s">
        <v>22</v>
      </c>
      <c r="I1020" s="11" t="s">
        <v>22</v>
      </c>
      <c r="J1020" s="12" t="s">
        <v>22</v>
      </c>
      <c r="K1020" s="13">
        <v>0</v>
      </c>
      <c r="L1020" s="14" t="s">
        <v>22</v>
      </c>
      <c r="M1020" s="14" t="s">
        <v>22</v>
      </c>
      <c r="N1020" s="14" t="s">
        <v>22</v>
      </c>
      <c r="O1020" s="14" t="s">
        <v>22</v>
      </c>
      <c r="P1020" s="14" t="s">
        <v>22</v>
      </c>
      <c r="Q1020" s="14" t="s">
        <v>22</v>
      </c>
      <c r="R1020" s="14" t="s">
        <v>22</v>
      </c>
      <c r="S1020" s="14" t="s">
        <v>22</v>
      </c>
    </row>
    <row r="1021" spans="1:19">
      <c r="A1021" s="8" t="s">
        <v>2570</v>
      </c>
      <c r="B1021" s="8" t="s">
        <v>2571</v>
      </c>
      <c r="C1021" s="9" t="s">
        <v>22</v>
      </c>
      <c r="D1021" s="9" t="s">
        <v>22</v>
      </c>
      <c r="E1021" s="9" t="s">
        <v>22</v>
      </c>
      <c r="F1021" s="8" t="s">
        <v>23</v>
      </c>
      <c r="G1021" s="10" t="s">
        <v>2572</v>
      </c>
      <c r="H1021" s="11" t="s">
        <v>22</v>
      </c>
      <c r="I1021" s="11" t="s">
        <v>22</v>
      </c>
      <c r="J1021" s="12" t="s">
        <v>22</v>
      </c>
      <c r="K1021" s="13">
        <v>0</v>
      </c>
      <c r="L1021" s="14" t="s">
        <v>22</v>
      </c>
      <c r="M1021" s="14" t="s">
        <v>22</v>
      </c>
      <c r="N1021" s="14" t="s">
        <v>22</v>
      </c>
      <c r="O1021" s="14" t="s">
        <v>22</v>
      </c>
      <c r="P1021" s="14" t="s">
        <v>22</v>
      </c>
      <c r="Q1021" s="14" t="s">
        <v>22</v>
      </c>
      <c r="R1021" s="14" t="s">
        <v>22</v>
      </c>
      <c r="S1021" s="14" t="s">
        <v>22</v>
      </c>
    </row>
    <row r="1022" spans="1:19" ht="25.5">
      <c r="A1022" s="8" t="s">
        <v>2573</v>
      </c>
      <c r="B1022" s="8" t="s">
        <v>2574</v>
      </c>
      <c r="C1022" s="9" t="s">
        <v>22</v>
      </c>
      <c r="D1022" s="9" t="s">
        <v>22</v>
      </c>
      <c r="E1022" s="9" t="s">
        <v>22</v>
      </c>
      <c r="F1022" s="8" t="s">
        <v>23</v>
      </c>
      <c r="G1022" s="10">
        <v>0</v>
      </c>
      <c r="H1022" s="11" t="s">
        <v>22</v>
      </c>
      <c r="I1022" s="11" t="s">
        <v>22</v>
      </c>
      <c r="J1022" s="12" t="s">
        <v>22</v>
      </c>
      <c r="K1022" s="13">
        <v>0</v>
      </c>
      <c r="L1022" s="14" t="s">
        <v>22</v>
      </c>
      <c r="M1022" s="14" t="s">
        <v>22</v>
      </c>
      <c r="N1022" s="14" t="s">
        <v>22</v>
      </c>
      <c r="O1022" s="14" t="s">
        <v>22</v>
      </c>
      <c r="P1022" s="14" t="s">
        <v>22</v>
      </c>
      <c r="Q1022" s="14" t="s">
        <v>22</v>
      </c>
      <c r="R1022" s="14" t="s">
        <v>22</v>
      </c>
      <c r="S1022" s="14" t="s">
        <v>22</v>
      </c>
    </row>
    <row r="1023" spans="1:19" ht="25.5">
      <c r="A1023" s="8" t="s">
        <v>2575</v>
      </c>
      <c r="B1023" s="8" t="s">
        <v>2576</v>
      </c>
      <c r="C1023" s="9" t="s">
        <v>22</v>
      </c>
      <c r="D1023" s="9" t="s">
        <v>22</v>
      </c>
      <c r="E1023" s="9" t="s">
        <v>22</v>
      </c>
      <c r="F1023" s="8" t="s">
        <v>23</v>
      </c>
      <c r="G1023" s="10">
        <v>0</v>
      </c>
      <c r="H1023" s="11" t="s">
        <v>22</v>
      </c>
      <c r="I1023" s="11" t="s">
        <v>22</v>
      </c>
      <c r="J1023" s="12" t="s">
        <v>22</v>
      </c>
      <c r="K1023" s="13">
        <v>0</v>
      </c>
      <c r="L1023" s="14" t="s">
        <v>22</v>
      </c>
      <c r="M1023" s="14" t="s">
        <v>22</v>
      </c>
      <c r="N1023" s="14" t="s">
        <v>22</v>
      </c>
      <c r="O1023" s="14" t="s">
        <v>22</v>
      </c>
      <c r="P1023" s="14" t="s">
        <v>22</v>
      </c>
      <c r="Q1023" s="14" t="s">
        <v>22</v>
      </c>
      <c r="R1023" s="14" t="s">
        <v>22</v>
      </c>
      <c r="S1023" s="14" t="s">
        <v>22</v>
      </c>
    </row>
    <row r="1024" spans="1:19">
      <c r="A1024" s="8" t="s">
        <v>2577</v>
      </c>
      <c r="B1024" s="8" t="s">
        <v>2578</v>
      </c>
      <c r="C1024" s="9" t="s">
        <v>22</v>
      </c>
      <c r="D1024" s="9" t="s">
        <v>22</v>
      </c>
      <c r="E1024" s="9" t="s">
        <v>22</v>
      </c>
      <c r="F1024" s="8" t="s">
        <v>23</v>
      </c>
      <c r="G1024" s="10">
        <v>0</v>
      </c>
      <c r="H1024" s="11" t="s">
        <v>22</v>
      </c>
      <c r="I1024" s="11" t="s">
        <v>22</v>
      </c>
      <c r="J1024" s="12" t="s">
        <v>22</v>
      </c>
      <c r="K1024" s="13">
        <v>0</v>
      </c>
      <c r="L1024" s="14" t="s">
        <v>22</v>
      </c>
      <c r="M1024" s="14" t="s">
        <v>22</v>
      </c>
      <c r="N1024" s="14" t="s">
        <v>22</v>
      </c>
      <c r="O1024" s="14" t="s">
        <v>22</v>
      </c>
      <c r="P1024" s="14" t="s">
        <v>22</v>
      </c>
      <c r="Q1024" s="14" t="s">
        <v>22</v>
      </c>
      <c r="R1024" s="14" t="s">
        <v>22</v>
      </c>
      <c r="S1024" s="14" t="s">
        <v>22</v>
      </c>
    </row>
    <row r="1025" spans="1:19">
      <c r="A1025" s="8" t="s">
        <v>2579</v>
      </c>
      <c r="B1025" s="8" t="s">
        <v>2580</v>
      </c>
      <c r="C1025" s="9" t="s">
        <v>22</v>
      </c>
      <c r="D1025" s="9" t="s">
        <v>22</v>
      </c>
      <c r="E1025" s="9" t="s">
        <v>22</v>
      </c>
      <c r="F1025" s="8" t="s">
        <v>23</v>
      </c>
      <c r="G1025" s="10" t="s">
        <v>2581</v>
      </c>
      <c r="H1025" s="11" t="s">
        <v>22</v>
      </c>
      <c r="I1025" s="11" t="s">
        <v>22</v>
      </c>
      <c r="J1025" s="12" t="s">
        <v>22</v>
      </c>
      <c r="K1025" s="13">
        <v>0</v>
      </c>
      <c r="L1025" s="14" t="s">
        <v>22</v>
      </c>
      <c r="M1025" s="14" t="s">
        <v>22</v>
      </c>
      <c r="N1025" s="14" t="s">
        <v>22</v>
      </c>
      <c r="O1025" s="14" t="s">
        <v>22</v>
      </c>
      <c r="P1025" s="14" t="s">
        <v>22</v>
      </c>
      <c r="Q1025" s="14" t="s">
        <v>22</v>
      </c>
      <c r="R1025" s="14" t="s">
        <v>22</v>
      </c>
      <c r="S1025" s="14" t="s">
        <v>22</v>
      </c>
    </row>
    <row r="1026" spans="1:19">
      <c r="A1026" s="8" t="s">
        <v>2582</v>
      </c>
      <c r="B1026" s="8" t="s">
        <v>2583</v>
      </c>
      <c r="C1026" s="9" t="s">
        <v>22</v>
      </c>
      <c r="D1026" s="9" t="s">
        <v>22</v>
      </c>
      <c r="E1026" s="9" t="s">
        <v>22</v>
      </c>
      <c r="F1026" s="8" t="s">
        <v>23</v>
      </c>
      <c r="G1026" s="10" t="s">
        <v>2584</v>
      </c>
      <c r="H1026" s="11" t="s">
        <v>22</v>
      </c>
      <c r="I1026" s="11" t="s">
        <v>22</v>
      </c>
      <c r="J1026" s="12" t="s">
        <v>22</v>
      </c>
      <c r="K1026" s="13" t="s">
        <v>2558</v>
      </c>
      <c r="L1026" s="14" t="s">
        <v>22</v>
      </c>
      <c r="M1026" s="14" t="s">
        <v>22</v>
      </c>
      <c r="N1026" s="14" t="s">
        <v>22</v>
      </c>
      <c r="O1026" s="14" t="s">
        <v>22</v>
      </c>
      <c r="P1026" s="14" t="s">
        <v>22</v>
      </c>
      <c r="Q1026" s="14" t="s">
        <v>22</v>
      </c>
      <c r="R1026" s="14" t="s">
        <v>22</v>
      </c>
      <c r="S1026" s="14" t="s">
        <v>22</v>
      </c>
    </row>
    <row r="1027" spans="1:19">
      <c r="A1027" s="8" t="s">
        <v>2585</v>
      </c>
      <c r="B1027" s="8" t="s">
        <v>2586</v>
      </c>
      <c r="C1027" s="9" t="s">
        <v>389</v>
      </c>
      <c r="D1027" s="9">
        <v>0</v>
      </c>
      <c r="E1027" s="9">
        <v>0</v>
      </c>
      <c r="F1027" s="8" t="s">
        <v>23</v>
      </c>
      <c r="G1027" s="10" t="s">
        <v>2587</v>
      </c>
      <c r="H1027" s="11" t="s">
        <v>776</v>
      </c>
      <c r="I1027" s="11" t="s">
        <v>990</v>
      </c>
      <c r="J1027" s="12">
        <v>0</v>
      </c>
      <c r="K1027" s="13" t="s">
        <v>2587</v>
      </c>
      <c r="L1027" s="14" t="s">
        <v>1502</v>
      </c>
      <c r="M1027" s="14" t="s">
        <v>2588</v>
      </c>
      <c r="N1027" s="14" t="s">
        <v>2589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</row>
    <row r="1028" spans="1:19">
      <c r="A1028" s="8" t="s">
        <v>2590</v>
      </c>
      <c r="B1028" s="8" t="s">
        <v>2591</v>
      </c>
      <c r="C1028" s="9" t="s">
        <v>389</v>
      </c>
      <c r="D1028" s="9">
        <v>0</v>
      </c>
      <c r="E1028" s="9">
        <v>0</v>
      </c>
      <c r="F1028" s="8" t="s">
        <v>23</v>
      </c>
      <c r="G1028" s="10" t="s">
        <v>2592</v>
      </c>
      <c r="H1028" s="11" t="s">
        <v>776</v>
      </c>
      <c r="I1028" s="11"/>
      <c r="J1028" s="12" t="s">
        <v>2593</v>
      </c>
      <c r="K1028" s="13" t="s">
        <v>2594</v>
      </c>
      <c r="L1028" s="14" t="s">
        <v>2124</v>
      </c>
      <c r="M1028" s="14">
        <v>0</v>
      </c>
      <c r="N1028" s="14" t="s">
        <v>2595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</row>
    <row r="1029" spans="1:19">
      <c r="A1029" s="8" t="s">
        <v>2596</v>
      </c>
      <c r="B1029" s="8" t="s">
        <v>2597</v>
      </c>
      <c r="C1029" s="9" t="s">
        <v>22</v>
      </c>
      <c r="D1029" s="9" t="s">
        <v>22</v>
      </c>
      <c r="E1029" s="9" t="s">
        <v>22</v>
      </c>
      <c r="F1029" s="8" t="s">
        <v>23</v>
      </c>
      <c r="G1029" s="10" t="s">
        <v>2598</v>
      </c>
      <c r="H1029" s="11" t="s">
        <v>22</v>
      </c>
      <c r="I1029" s="11" t="s">
        <v>22</v>
      </c>
      <c r="J1029" s="12" t="s">
        <v>22</v>
      </c>
      <c r="K1029" s="13">
        <v>0</v>
      </c>
      <c r="L1029" s="14" t="s">
        <v>22</v>
      </c>
      <c r="M1029" s="14" t="s">
        <v>22</v>
      </c>
      <c r="N1029" s="14" t="s">
        <v>22</v>
      </c>
      <c r="O1029" s="14" t="s">
        <v>22</v>
      </c>
      <c r="P1029" s="14" t="s">
        <v>22</v>
      </c>
      <c r="Q1029" s="14" t="s">
        <v>22</v>
      </c>
      <c r="R1029" s="14" t="s">
        <v>22</v>
      </c>
      <c r="S1029" s="14" t="s">
        <v>22</v>
      </c>
    </row>
    <row r="1030" spans="1:19">
      <c r="A1030" s="8" t="s">
        <v>2599</v>
      </c>
      <c r="B1030" s="8" t="s">
        <v>2600</v>
      </c>
      <c r="C1030" s="9" t="s">
        <v>22</v>
      </c>
      <c r="D1030" s="9" t="s">
        <v>22</v>
      </c>
      <c r="E1030" s="9" t="s">
        <v>22</v>
      </c>
      <c r="F1030" s="8" t="s">
        <v>23</v>
      </c>
      <c r="G1030" s="10" t="s">
        <v>2569</v>
      </c>
      <c r="H1030" s="11" t="s">
        <v>22</v>
      </c>
      <c r="I1030" s="11" t="s">
        <v>22</v>
      </c>
      <c r="J1030" s="12" t="s">
        <v>22</v>
      </c>
      <c r="K1030" s="13">
        <v>0</v>
      </c>
      <c r="L1030" s="14" t="s">
        <v>22</v>
      </c>
      <c r="M1030" s="14" t="s">
        <v>22</v>
      </c>
      <c r="N1030" s="14" t="s">
        <v>22</v>
      </c>
      <c r="O1030" s="14" t="s">
        <v>22</v>
      </c>
      <c r="P1030" s="14" t="s">
        <v>22</v>
      </c>
      <c r="Q1030" s="14" t="s">
        <v>22</v>
      </c>
      <c r="R1030" s="14" t="s">
        <v>22</v>
      </c>
      <c r="S1030" s="14" t="s">
        <v>22</v>
      </c>
    </row>
    <row r="1031" spans="1:19">
      <c r="A1031" s="8" t="s">
        <v>2601</v>
      </c>
      <c r="B1031" s="8" t="s">
        <v>2602</v>
      </c>
      <c r="C1031" s="9" t="s">
        <v>22</v>
      </c>
      <c r="D1031" s="9" t="s">
        <v>22</v>
      </c>
      <c r="E1031" s="9" t="s">
        <v>22</v>
      </c>
      <c r="F1031" s="8" t="s">
        <v>23</v>
      </c>
      <c r="G1031" s="10" t="s">
        <v>2603</v>
      </c>
      <c r="H1031" s="11" t="s">
        <v>22</v>
      </c>
      <c r="I1031" s="11" t="s">
        <v>22</v>
      </c>
      <c r="J1031" s="12" t="s">
        <v>22</v>
      </c>
      <c r="K1031" s="13">
        <v>0</v>
      </c>
      <c r="L1031" s="14" t="s">
        <v>22</v>
      </c>
      <c r="M1031" s="14" t="s">
        <v>22</v>
      </c>
      <c r="N1031" s="14" t="s">
        <v>22</v>
      </c>
      <c r="O1031" s="14" t="s">
        <v>22</v>
      </c>
      <c r="P1031" s="14" t="s">
        <v>22</v>
      </c>
      <c r="Q1031" s="14" t="s">
        <v>22</v>
      </c>
      <c r="R1031" s="14" t="s">
        <v>22</v>
      </c>
      <c r="S1031" s="14" t="s">
        <v>22</v>
      </c>
    </row>
    <row r="1032" spans="1:19">
      <c r="A1032" s="8" t="s">
        <v>2604</v>
      </c>
      <c r="B1032" s="8" t="s">
        <v>2605</v>
      </c>
      <c r="C1032" s="9" t="s">
        <v>22</v>
      </c>
      <c r="D1032" s="9" t="s">
        <v>22</v>
      </c>
      <c r="E1032" s="9" t="s">
        <v>22</v>
      </c>
      <c r="F1032" s="8" t="s">
        <v>23</v>
      </c>
      <c r="G1032" s="10" t="s">
        <v>2606</v>
      </c>
      <c r="H1032" s="11" t="s">
        <v>22</v>
      </c>
      <c r="I1032" s="11" t="s">
        <v>22</v>
      </c>
      <c r="J1032" s="12" t="s">
        <v>22</v>
      </c>
      <c r="K1032" s="13">
        <v>0</v>
      </c>
      <c r="L1032" s="14" t="s">
        <v>22</v>
      </c>
      <c r="M1032" s="14" t="s">
        <v>22</v>
      </c>
      <c r="N1032" s="14" t="s">
        <v>22</v>
      </c>
      <c r="O1032" s="14" t="s">
        <v>22</v>
      </c>
      <c r="P1032" s="14" t="s">
        <v>22</v>
      </c>
      <c r="Q1032" s="14" t="s">
        <v>22</v>
      </c>
      <c r="R1032" s="14" t="s">
        <v>22</v>
      </c>
      <c r="S1032" s="14" t="s">
        <v>22</v>
      </c>
    </row>
    <row r="1033" spans="1:19">
      <c r="A1033" s="8" t="s">
        <v>2607</v>
      </c>
      <c r="B1033" s="8" t="s">
        <v>2608</v>
      </c>
      <c r="C1033" s="9" t="s">
        <v>22</v>
      </c>
      <c r="D1033" s="9" t="s">
        <v>22</v>
      </c>
      <c r="E1033" s="9" t="s">
        <v>22</v>
      </c>
      <c r="F1033" s="8" t="s">
        <v>23</v>
      </c>
      <c r="G1033" s="10" t="s">
        <v>2609</v>
      </c>
      <c r="H1033" s="11" t="s">
        <v>22</v>
      </c>
      <c r="I1033" s="11" t="s">
        <v>22</v>
      </c>
      <c r="J1033" s="12" t="s">
        <v>22</v>
      </c>
      <c r="K1033" s="13">
        <v>0</v>
      </c>
      <c r="L1033" s="14" t="s">
        <v>22</v>
      </c>
      <c r="M1033" s="14" t="s">
        <v>22</v>
      </c>
      <c r="N1033" s="14" t="s">
        <v>22</v>
      </c>
      <c r="O1033" s="14" t="s">
        <v>22</v>
      </c>
      <c r="P1033" s="14" t="s">
        <v>22</v>
      </c>
      <c r="Q1033" s="14" t="s">
        <v>22</v>
      </c>
      <c r="R1033" s="14" t="s">
        <v>22</v>
      </c>
      <c r="S1033" s="14" t="s">
        <v>22</v>
      </c>
    </row>
    <row r="1034" spans="1:19">
      <c r="A1034" s="8" t="s">
        <v>2610</v>
      </c>
      <c r="B1034" s="8" t="s">
        <v>2611</v>
      </c>
      <c r="C1034" s="9" t="s">
        <v>22</v>
      </c>
      <c r="D1034" s="9" t="s">
        <v>22</v>
      </c>
      <c r="E1034" s="9" t="s">
        <v>22</v>
      </c>
      <c r="F1034" s="8" t="s">
        <v>23</v>
      </c>
      <c r="G1034" s="10" t="s">
        <v>2612</v>
      </c>
      <c r="H1034" s="11" t="s">
        <v>22</v>
      </c>
      <c r="I1034" s="11" t="s">
        <v>22</v>
      </c>
      <c r="J1034" s="12" t="s">
        <v>22</v>
      </c>
      <c r="K1034" s="13">
        <v>0</v>
      </c>
      <c r="L1034" s="14" t="s">
        <v>22</v>
      </c>
      <c r="M1034" s="14" t="s">
        <v>22</v>
      </c>
      <c r="N1034" s="14" t="s">
        <v>22</v>
      </c>
      <c r="O1034" s="14" t="s">
        <v>22</v>
      </c>
      <c r="P1034" s="14" t="s">
        <v>22</v>
      </c>
      <c r="Q1034" s="14" t="s">
        <v>22</v>
      </c>
      <c r="R1034" s="14" t="s">
        <v>22</v>
      </c>
      <c r="S1034" s="14" t="s">
        <v>22</v>
      </c>
    </row>
    <row r="1035" spans="1:19">
      <c r="A1035" s="8" t="s">
        <v>2613</v>
      </c>
      <c r="B1035" s="8" t="s">
        <v>2614</v>
      </c>
      <c r="C1035" s="9" t="s">
        <v>22</v>
      </c>
      <c r="D1035" s="9" t="s">
        <v>22</v>
      </c>
      <c r="E1035" s="9" t="s">
        <v>22</v>
      </c>
      <c r="F1035" s="8" t="s">
        <v>23</v>
      </c>
      <c r="G1035" s="10" t="s">
        <v>2615</v>
      </c>
      <c r="H1035" s="11" t="s">
        <v>22</v>
      </c>
      <c r="I1035" s="11" t="s">
        <v>22</v>
      </c>
      <c r="J1035" s="12" t="s">
        <v>22</v>
      </c>
      <c r="K1035" s="13" t="s">
        <v>2616</v>
      </c>
      <c r="L1035" s="14" t="s">
        <v>22</v>
      </c>
      <c r="M1035" s="14" t="s">
        <v>22</v>
      </c>
      <c r="N1035" s="14" t="s">
        <v>22</v>
      </c>
      <c r="O1035" s="14" t="s">
        <v>22</v>
      </c>
      <c r="P1035" s="14" t="s">
        <v>22</v>
      </c>
      <c r="Q1035" s="14" t="s">
        <v>22</v>
      </c>
      <c r="R1035" s="14" t="s">
        <v>22</v>
      </c>
      <c r="S1035" s="14" t="s">
        <v>22</v>
      </c>
    </row>
    <row r="1036" spans="1:19">
      <c r="A1036" s="8" t="s">
        <v>2617</v>
      </c>
      <c r="B1036" s="8" t="s">
        <v>2618</v>
      </c>
      <c r="C1036" s="9" t="s">
        <v>22</v>
      </c>
      <c r="D1036" s="9" t="s">
        <v>22</v>
      </c>
      <c r="E1036" s="9" t="s">
        <v>22</v>
      </c>
      <c r="F1036" s="8" t="s">
        <v>23</v>
      </c>
      <c r="G1036" s="10">
        <v>0</v>
      </c>
      <c r="H1036" s="11" t="s">
        <v>22</v>
      </c>
      <c r="I1036" s="11" t="s">
        <v>22</v>
      </c>
      <c r="J1036" s="12" t="s">
        <v>22</v>
      </c>
      <c r="K1036" s="13">
        <v>0</v>
      </c>
      <c r="L1036" s="14" t="s">
        <v>22</v>
      </c>
      <c r="M1036" s="14" t="s">
        <v>22</v>
      </c>
      <c r="N1036" s="14" t="s">
        <v>22</v>
      </c>
      <c r="O1036" s="14" t="s">
        <v>22</v>
      </c>
      <c r="P1036" s="14" t="s">
        <v>22</v>
      </c>
      <c r="Q1036" s="14" t="s">
        <v>22</v>
      </c>
      <c r="R1036" s="14" t="s">
        <v>22</v>
      </c>
      <c r="S1036" s="14" t="s">
        <v>22</v>
      </c>
    </row>
    <row r="1037" spans="1:19" ht="25.5">
      <c r="A1037" s="8" t="s">
        <v>2619</v>
      </c>
      <c r="B1037" s="8" t="s">
        <v>2620</v>
      </c>
      <c r="C1037" s="9" t="s">
        <v>22</v>
      </c>
      <c r="D1037" s="9" t="s">
        <v>22</v>
      </c>
      <c r="E1037" s="9" t="s">
        <v>22</v>
      </c>
      <c r="F1037" s="8" t="s">
        <v>23</v>
      </c>
      <c r="G1037" s="10" t="s">
        <v>2621</v>
      </c>
      <c r="H1037" s="11" t="s">
        <v>22</v>
      </c>
      <c r="I1037" s="11" t="s">
        <v>22</v>
      </c>
      <c r="J1037" s="12" t="s">
        <v>22</v>
      </c>
      <c r="K1037" s="13" t="s">
        <v>2621</v>
      </c>
      <c r="L1037" s="14" t="s">
        <v>22</v>
      </c>
      <c r="M1037" s="14" t="s">
        <v>22</v>
      </c>
      <c r="N1037" s="14" t="s">
        <v>22</v>
      </c>
      <c r="O1037" s="14" t="s">
        <v>22</v>
      </c>
      <c r="P1037" s="14" t="s">
        <v>22</v>
      </c>
      <c r="Q1037" s="14" t="s">
        <v>22</v>
      </c>
      <c r="R1037" s="14" t="s">
        <v>22</v>
      </c>
      <c r="S1037" s="14" t="s">
        <v>22</v>
      </c>
    </row>
    <row r="1038" spans="1:19" ht="25.5">
      <c r="A1038" s="8" t="s">
        <v>2622</v>
      </c>
      <c r="B1038" s="8" t="s">
        <v>2623</v>
      </c>
      <c r="C1038" s="9" t="s">
        <v>22</v>
      </c>
      <c r="D1038" s="9" t="s">
        <v>22</v>
      </c>
      <c r="E1038" s="9" t="s">
        <v>22</v>
      </c>
      <c r="F1038" s="8" t="s">
        <v>23</v>
      </c>
      <c r="G1038" s="10" t="s">
        <v>2624</v>
      </c>
      <c r="H1038" s="11" t="s">
        <v>22</v>
      </c>
      <c r="I1038" s="11" t="s">
        <v>22</v>
      </c>
      <c r="J1038" s="12" t="s">
        <v>22</v>
      </c>
      <c r="K1038" s="13">
        <v>0</v>
      </c>
      <c r="L1038" s="14" t="s">
        <v>22</v>
      </c>
      <c r="M1038" s="14" t="s">
        <v>22</v>
      </c>
      <c r="N1038" s="14" t="s">
        <v>22</v>
      </c>
      <c r="O1038" s="14" t="s">
        <v>22</v>
      </c>
      <c r="P1038" s="14" t="s">
        <v>22</v>
      </c>
      <c r="Q1038" s="14" t="s">
        <v>22</v>
      </c>
      <c r="R1038" s="14" t="s">
        <v>22</v>
      </c>
      <c r="S1038" s="14" t="s">
        <v>22</v>
      </c>
    </row>
    <row r="1039" spans="1:19">
      <c r="A1039" s="8" t="s">
        <v>2625</v>
      </c>
      <c r="B1039" s="8" t="s">
        <v>2626</v>
      </c>
      <c r="C1039" s="9" t="s">
        <v>22</v>
      </c>
      <c r="D1039" s="9" t="s">
        <v>22</v>
      </c>
      <c r="E1039" s="9" t="s">
        <v>22</v>
      </c>
      <c r="F1039" s="8" t="s">
        <v>23</v>
      </c>
      <c r="G1039" s="10" t="s">
        <v>2627</v>
      </c>
      <c r="H1039" s="11" t="s">
        <v>22</v>
      </c>
      <c r="I1039" s="11" t="s">
        <v>22</v>
      </c>
      <c r="J1039" s="12" t="s">
        <v>22</v>
      </c>
      <c r="K1039" s="13" t="s">
        <v>2628</v>
      </c>
      <c r="L1039" s="14" t="s">
        <v>22</v>
      </c>
      <c r="M1039" s="14" t="s">
        <v>22</v>
      </c>
      <c r="N1039" s="14" t="s">
        <v>22</v>
      </c>
      <c r="O1039" s="14" t="s">
        <v>22</v>
      </c>
      <c r="P1039" s="14" t="s">
        <v>22</v>
      </c>
      <c r="Q1039" s="14" t="s">
        <v>22</v>
      </c>
      <c r="R1039" s="14" t="s">
        <v>22</v>
      </c>
      <c r="S1039" s="14" t="s">
        <v>22</v>
      </c>
    </row>
    <row r="1040" spans="1:19">
      <c r="A1040" s="8" t="s">
        <v>2629</v>
      </c>
      <c r="B1040" s="8" t="s">
        <v>2630</v>
      </c>
      <c r="C1040" s="9" t="s">
        <v>22</v>
      </c>
      <c r="D1040" s="9" t="s">
        <v>22</v>
      </c>
      <c r="E1040" s="9" t="s">
        <v>22</v>
      </c>
      <c r="F1040" s="8" t="s">
        <v>23</v>
      </c>
      <c r="G1040" s="10" t="s">
        <v>2631</v>
      </c>
      <c r="H1040" s="11" t="s">
        <v>22</v>
      </c>
      <c r="I1040" s="11" t="s">
        <v>22</v>
      </c>
      <c r="J1040" s="12" t="s">
        <v>22</v>
      </c>
      <c r="K1040" s="13" t="s">
        <v>2632</v>
      </c>
      <c r="L1040" s="14" t="s">
        <v>22</v>
      </c>
      <c r="M1040" s="14" t="s">
        <v>22</v>
      </c>
      <c r="N1040" s="14" t="s">
        <v>22</v>
      </c>
      <c r="O1040" s="14" t="s">
        <v>22</v>
      </c>
      <c r="P1040" s="14" t="s">
        <v>22</v>
      </c>
      <c r="Q1040" s="14" t="s">
        <v>22</v>
      </c>
      <c r="R1040" s="14" t="s">
        <v>22</v>
      </c>
      <c r="S1040" s="14" t="s">
        <v>22</v>
      </c>
    </row>
    <row r="1041" spans="1:19">
      <c r="A1041" s="8" t="s">
        <v>2633</v>
      </c>
      <c r="B1041" s="8" t="s">
        <v>2634</v>
      </c>
      <c r="C1041" s="9" t="s">
        <v>22</v>
      </c>
      <c r="D1041" s="9" t="s">
        <v>22</v>
      </c>
      <c r="E1041" s="9" t="s">
        <v>22</v>
      </c>
      <c r="F1041" s="8" t="s">
        <v>23</v>
      </c>
      <c r="G1041" s="10" t="s">
        <v>2635</v>
      </c>
      <c r="H1041" s="11" t="s">
        <v>22</v>
      </c>
      <c r="I1041" s="11" t="s">
        <v>22</v>
      </c>
      <c r="J1041" s="12" t="s">
        <v>22</v>
      </c>
      <c r="K1041" s="13">
        <v>1241.3008</v>
      </c>
      <c r="L1041" s="14" t="s">
        <v>22</v>
      </c>
      <c r="M1041" s="14" t="s">
        <v>22</v>
      </c>
      <c r="N1041" s="14" t="s">
        <v>22</v>
      </c>
      <c r="O1041" s="14" t="s">
        <v>22</v>
      </c>
      <c r="P1041" s="14" t="s">
        <v>22</v>
      </c>
      <c r="Q1041" s="14" t="s">
        <v>22</v>
      </c>
      <c r="R1041" s="14" t="s">
        <v>22</v>
      </c>
      <c r="S1041" s="14" t="s">
        <v>22</v>
      </c>
    </row>
    <row r="1042" spans="1:19">
      <c r="A1042" s="8" t="s">
        <v>2636</v>
      </c>
      <c r="B1042" s="8" t="s">
        <v>2637</v>
      </c>
      <c r="C1042" s="9" t="s">
        <v>22</v>
      </c>
      <c r="D1042" s="9" t="s">
        <v>22</v>
      </c>
      <c r="E1042" s="9" t="s">
        <v>22</v>
      </c>
      <c r="F1042" s="8" t="s">
        <v>23</v>
      </c>
      <c r="G1042" s="10">
        <v>2213763.1</v>
      </c>
      <c r="H1042" s="11" t="s">
        <v>22</v>
      </c>
      <c r="I1042" s="11" t="s">
        <v>22</v>
      </c>
      <c r="J1042" s="12" t="s">
        <v>22</v>
      </c>
      <c r="K1042" s="13" t="s">
        <v>2638</v>
      </c>
      <c r="L1042" s="14" t="s">
        <v>22</v>
      </c>
      <c r="M1042" s="14" t="s">
        <v>22</v>
      </c>
      <c r="N1042" s="14" t="s">
        <v>22</v>
      </c>
      <c r="O1042" s="14" t="s">
        <v>22</v>
      </c>
      <c r="P1042" s="14" t="s">
        <v>22</v>
      </c>
      <c r="Q1042" s="14" t="s">
        <v>22</v>
      </c>
      <c r="R1042" s="14" t="s">
        <v>22</v>
      </c>
      <c r="S1042" s="14" t="s">
        <v>22</v>
      </c>
    </row>
    <row r="1043" spans="1:19">
      <c r="A1043" s="8" t="s">
        <v>2639</v>
      </c>
      <c r="B1043" s="8" t="s">
        <v>2640</v>
      </c>
      <c r="C1043" s="9" t="s">
        <v>22</v>
      </c>
      <c r="D1043" s="9" t="s">
        <v>22</v>
      </c>
      <c r="E1043" s="9" t="s">
        <v>22</v>
      </c>
      <c r="F1043" s="8" t="s">
        <v>23</v>
      </c>
      <c r="G1043" s="10" t="s">
        <v>2641</v>
      </c>
      <c r="H1043" s="11" t="s">
        <v>22</v>
      </c>
      <c r="I1043" s="11" t="s">
        <v>22</v>
      </c>
      <c r="J1043" s="12" t="s">
        <v>22</v>
      </c>
      <c r="K1043" s="13" t="s">
        <v>2641</v>
      </c>
      <c r="L1043" s="14" t="s">
        <v>22</v>
      </c>
      <c r="M1043" s="14" t="s">
        <v>22</v>
      </c>
      <c r="N1043" s="14" t="s">
        <v>22</v>
      </c>
      <c r="O1043" s="14" t="s">
        <v>22</v>
      </c>
      <c r="P1043" s="14" t="s">
        <v>22</v>
      </c>
      <c r="Q1043" s="14" t="s">
        <v>22</v>
      </c>
      <c r="R1043" s="14" t="s">
        <v>22</v>
      </c>
      <c r="S1043" s="14" t="s">
        <v>22</v>
      </c>
    </row>
    <row r="1044" spans="1:19">
      <c r="A1044" s="8" t="s">
        <v>2642</v>
      </c>
      <c r="B1044" s="8" t="s">
        <v>2643</v>
      </c>
      <c r="C1044" s="9" t="s">
        <v>22</v>
      </c>
      <c r="D1044" s="9" t="s">
        <v>22</v>
      </c>
      <c r="E1044" s="9" t="s">
        <v>22</v>
      </c>
      <c r="F1044" s="8" t="s">
        <v>23</v>
      </c>
      <c r="G1044" s="10" t="s">
        <v>2644</v>
      </c>
      <c r="H1044" s="11" t="s">
        <v>22</v>
      </c>
      <c r="I1044" s="11" t="s">
        <v>22</v>
      </c>
      <c r="J1044" s="12" t="s">
        <v>22</v>
      </c>
      <c r="K1044" s="13">
        <v>0</v>
      </c>
      <c r="L1044" s="14" t="s">
        <v>22</v>
      </c>
      <c r="M1044" s="14" t="s">
        <v>22</v>
      </c>
      <c r="N1044" s="14" t="s">
        <v>22</v>
      </c>
      <c r="O1044" s="14" t="s">
        <v>22</v>
      </c>
      <c r="P1044" s="14" t="s">
        <v>22</v>
      </c>
      <c r="Q1044" s="14" t="s">
        <v>22</v>
      </c>
      <c r="R1044" s="14" t="s">
        <v>22</v>
      </c>
      <c r="S1044" s="14" t="s">
        <v>22</v>
      </c>
    </row>
    <row r="1045" spans="1:19">
      <c r="A1045" s="8" t="s">
        <v>2645</v>
      </c>
      <c r="B1045" s="8" t="s">
        <v>2646</v>
      </c>
      <c r="C1045" s="9" t="s">
        <v>22</v>
      </c>
      <c r="D1045" s="9" t="s">
        <v>22</v>
      </c>
      <c r="E1045" s="9" t="s">
        <v>22</v>
      </c>
      <c r="F1045" s="8" t="s">
        <v>23</v>
      </c>
      <c r="G1045" s="10" t="s">
        <v>2647</v>
      </c>
      <c r="H1045" s="11" t="s">
        <v>22</v>
      </c>
      <c r="I1045" s="11" t="s">
        <v>22</v>
      </c>
      <c r="J1045" s="12" t="s">
        <v>22</v>
      </c>
      <c r="K1045" s="13" t="s">
        <v>2648</v>
      </c>
      <c r="L1045" s="14" t="s">
        <v>22</v>
      </c>
      <c r="M1045" s="14" t="s">
        <v>22</v>
      </c>
      <c r="N1045" s="14" t="s">
        <v>22</v>
      </c>
      <c r="O1045" s="14" t="s">
        <v>22</v>
      </c>
      <c r="P1045" s="14" t="s">
        <v>22</v>
      </c>
      <c r="Q1045" s="14" t="s">
        <v>22</v>
      </c>
      <c r="R1045" s="14" t="s">
        <v>22</v>
      </c>
      <c r="S1045" s="14" t="s">
        <v>22</v>
      </c>
    </row>
    <row r="1046" spans="1:19">
      <c r="A1046" s="8" t="s">
        <v>2649</v>
      </c>
      <c r="B1046" s="8" t="s">
        <v>2650</v>
      </c>
      <c r="C1046" s="9" t="s">
        <v>22</v>
      </c>
      <c r="D1046" s="9" t="s">
        <v>22</v>
      </c>
      <c r="E1046" s="9" t="s">
        <v>22</v>
      </c>
      <c r="F1046" s="8" t="s">
        <v>23</v>
      </c>
      <c r="G1046" s="10">
        <v>0</v>
      </c>
      <c r="H1046" s="11" t="s">
        <v>22</v>
      </c>
      <c r="I1046" s="11" t="s">
        <v>22</v>
      </c>
      <c r="J1046" s="12" t="s">
        <v>22</v>
      </c>
      <c r="K1046" s="13">
        <v>0</v>
      </c>
      <c r="L1046" s="14" t="s">
        <v>22</v>
      </c>
      <c r="M1046" s="14" t="s">
        <v>22</v>
      </c>
      <c r="N1046" s="14" t="s">
        <v>22</v>
      </c>
      <c r="O1046" s="14" t="s">
        <v>22</v>
      </c>
      <c r="P1046" s="14" t="s">
        <v>22</v>
      </c>
      <c r="Q1046" s="14" t="s">
        <v>22</v>
      </c>
      <c r="R1046" s="14" t="s">
        <v>22</v>
      </c>
      <c r="S1046" s="14" t="s">
        <v>22</v>
      </c>
    </row>
    <row r="1047" spans="1:19">
      <c r="A1047" s="8" t="s">
        <v>2651</v>
      </c>
      <c r="B1047" s="8" t="s">
        <v>2652</v>
      </c>
      <c r="C1047" s="9" t="s">
        <v>22</v>
      </c>
      <c r="D1047" s="9" t="s">
        <v>22</v>
      </c>
      <c r="E1047" s="9" t="s">
        <v>22</v>
      </c>
      <c r="F1047" s="8" t="s">
        <v>23</v>
      </c>
      <c r="G1047" s="10" t="s">
        <v>2653</v>
      </c>
      <c r="H1047" s="11" t="s">
        <v>22</v>
      </c>
      <c r="I1047" s="11" t="s">
        <v>22</v>
      </c>
      <c r="J1047" s="12" t="s">
        <v>22</v>
      </c>
      <c r="K1047" s="13" t="s">
        <v>2654</v>
      </c>
      <c r="L1047" s="14" t="s">
        <v>22</v>
      </c>
      <c r="M1047" s="14" t="s">
        <v>22</v>
      </c>
      <c r="N1047" s="14" t="s">
        <v>22</v>
      </c>
      <c r="O1047" s="14" t="s">
        <v>22</v>
      </c>
      <c r="P1047" s="14" t="s">
        <v>22</v>
      </c>
      <c r="Q1047" s="14" t="s">
        <v>22</v>
      </c>
      <c r="R1047" s="14" t="s">
        <v>22</v>
      </c>
      <c r="S1047" s="14" t="s">
        <v>22</v>
      </c>
    </row>
    <row r="1048" spans="1:19">
      <c r="A1048" s="8" t="s">
        <v>2655</v>
      </c>
      <c r="B1048" s="8" t="s">
        <v>2656</v>
      </c>
      <c r="C1048" s="9" t="s">
        <v>22</v>
      </c>
      <c r="D1048" s="9" t="s">
        <v>22</v>
      </c>
      <c r="E1048" s="9" t="s">
        <v>22</v>
      </c>
      <c r="F1048" s="8" t="s">
        <v>23</v>
      </c>
      <c r="G1048" s="10" t="s">
        <v>2647</v>
      </c>
      <c r="H1048" s="11" t="s">
        <v>22</v>
      </c>
      <c r="I1048" s="11" t="s">
        <v>22</v>
      </c>
      <c r="J1048" s="12" t="s">
        <v>22</v>
      </c>
      <c r="K1048" s="13">
        <v>0</v>
      </c>
      <c r="L1048" s="14" t="s">
        <v>22</v>
      </c>
      <c r="M1048" s="14" t="s">
        <v>22</v>
      </c>
      <c r="N1048" s="14" t="s">
        <v>22</v>
      </c>
      <c r="O1048" s="14" t="s">
        <v>22</v>
      </c>
      <c r="P1048" s="14" t="s">
        <v>22</v>
      </c>
      <c r="Q1048" s="14" t="s">
        <v>22</v>
      </c>
      <c r="R1048" s="14" t="s">
        <v>22</v>
      </c>
      <c r="S1048" s="14" t="s">
        <v>22</v>
      </c>
    </row>
    <row r="1049" spans="1:19">
      <c r="A1049" s="8" t="s">
        <v>2657</v>
      </c>
      <c r="B1049" s="8" t="s">
        <v>2658</v>
      </c>
      <c r="C1049" s="9" t="s">
        <v>22</v>
      </c>
      <c r="D1049" s="9" t="s">
        <v>22</v>
      </c>
      <c r="E1049" s="9" t="s">
        <v>22</v>
      </c>
      <c r="F1049" s="8" t="s">
        <v>23</v>
      </c>
      <c r="G1049" s="10" t="s">
        <v>2659</v>
      </c>
      <c r="H1049" s="11" t="s">
        <v>22</v>
      </c>
      <c r="I1049" s="11" t="s">
        <v>22</v>
      </c>
      <c r="J1049" s="12" t="s">
        <v>22</v>
      </c>
      <c r="K1049" s="13">
        <v>0</v>
      </c>
      <c r="L1049" s="14" t="s">
        <v>22</v>
      </c>
      <c r="M1049" s="14" t="s">
        <v>22</v>
      </c>
      <c r="N1049" s="14" t="s">
        <v>22</v>
      </c>
      <c r="O1049" s="14" t="s">
        <v>22</v>
      </c>
      <c r="P1049" s="14" t="s">
        <v>22</v>
      </c>
      <c r="Q1049" s="14" t="s">
        <v>22</v>
      </c>
      <c r="R1049" s="14" t="s">
        <v>22</v>
      </c>
      <c r="S1049" s="14" t="s">
        <v>22</v>
      </c>
    </row>
    <row r="1050" spans="1:19">
      <c r="A1050" s="8" t="s">
        <v>2660</v>
      </c>
      <c r="B1050" s="8" t="s">
        <v>2661</v>
      </c>
      <c r="C1050" s="9" t="s">
        <v>22</v>
      </c>
      <c r="D1050" s="9" t="s">
        <v>22</v>
      </c>
      <c r="E1050" s="9" t="s">
        <v>22</v>
      </c>
      <c r="F1050" s="8" t="s">
        <v>23</v>
      </c>
      <c r="G1050" s="10" t="s">
        <v>2662</v>
      </c>
      <c r="H1050" s="11" t="s">
        <v>22</v>
      </c>
      <c r="I1050" s="11" t="s">
        <v>22</v>
      </c>
      <c r="J1050" s="12" t="s">
        <v>22</v>
      </c>
      <c r="K1050" s="13" t="s">
        <v>2663</v>
      </c>
      <c r="L1050" s="14" t="s">
        <v>22</v>
      </c>
      <c r="M1050" s="14" t="s">
        <v>22</v>
      </c>
      <c r="N1050" s="14" t="s">
        <v>22</v>
      </c>
      <c r="O1050" s="14" t="s">
        <v>22</v>
      </c>
      <c r="P1050" s="14" t="s">
        <v>22</v>
      </c>
      <c r="Q1050" s="14" t="s">
        <v>22</v>
      </c>
      <c r="R1050" s="14" t="s">
        <v>22</v>
      </c>
      <c r="S1050" s="14" t="s">
        <v>22</v>
      </c>
    </row>
    <row r="1051" spans="1:19">
      <c r="A1051" s="8" t="s">
        <v>2664</v>
      </c>
      <c r="B1051" s="8" t="s">
        <v>2665</v>
      </c>
      <c r="C1051" s="9" t="s">
        <v>22</v>
      </c>
      <c r="D1051" s="9" t="s">
        <v>22</v>
      </c>
      <c r="E1051" s="9" t="s">
        <v>22</v>
      </c>
      <c r="F1051" s="8" t="s">
        <v>23</v>
      </c>
      <c r="G1051" s="10" t="s">
        <v>2666</v>
      </c>
      <c r="H1051" s="11" t="s">
        <v>22</v>
      </c>
      <c r="I1051" s="11" t="s">
        <v>22</v>
      </c>
      <c r="J1051" s="12" t="s">
        <v>22</v>
      </c>
      <c r="K1051" s="13">
        <v>0</v>
      </c>
      <c r="L1051" s="14" t="s">
        <v>22</v>
      </c>
      <c r="M1051" s="14" t="s">
        <v>22</v>
      </c>
      <c r="N1051" s="14" t="s">
        <v>22</v>
      </c>
      <c r="O1051" s="14" t="s">
        <v>22</v>
      </c>
      <c r="P1051" s="14" t="s">
        <v>22</v>
      </c>
      <c r="Q1051" s="14" t="s">
        <v>22</v>
      </c>
      <c r="R1051" s="14" t="s">
        <v>22</v>
      </c>
      <c r="S1051" s="14" t="s">
        <v>22</v>
      </c>
    </row>
    <row r="1052" spans="1:19">
      <c r="A1052" s="8" t="s">
        <v>2667</v>
      </c>
      <c r="B1052" s="8" t="s">
        <v>2668</v>
      </c>
      <c r="C1052" s="9" t="s">
        <v>22</v>
      </c>
      <c r="D1052" s="9" t="s">
        <v>22</v>
      </c>
      <c r="E1052" s="9" t="s">
        <v>22</v>
      </c>
      <c r="F1052" s="8" t="s">
        <v>23</v>
      </c>
      <c r="G1052" s="10">
        <v>0</v>
      </c>
      <c r="H1052" s="11" t="s">
        <v>22</v>
      </c>
      <c r="I1052" s="11" t="s">
        <v>22</v>
      </c>
      <c r="J1052" s="12" t="s">
        <v>22</v>
      </c>
      <c r="K1052" s="13">
        <v>0</v>
      </c>
      <c r="L1052" s="14" t="s">
        <v>22</v>
      </c>
      <c r="M1052" s="14" t="s">
        <v>22</v>
      </c>
      <c r="N1052" s="14" t="s">
        <v>22</v>
      </c>
      <c r="O1052" s="14" t="s">
        <v>22</v>
      </c>
      <c r="P1052" s="14" t="s">
        <v>22</v>
      </c>
      <c r="Q1052" s="14" t="s">
        <v>22</v>
      </c>
      <c r="R1052" s="14" t="s">
        <v>22</v>
      </c>
      <c r="S1052" s="14" t="s">
        <v>22</v>
      </c>
    </row>
    <row r="1053" spans="1:19">
      <c r="A1053" s="8" t="s">
        <v>2669</v>
      </c>
      <c r="B1053" s="8" t="s">
        <v>2670</v>
      </c>
      <c r="C1053" s="9" t="s">
        <v>22</v>
      </c>
      <c r="D1053" s="9" t="s">
        <v>22</v>
      </c>
      <c r="E1053" s="9" t="s">
        <v>22</v>
      </c>
      <c r="F1053" s="8" t="s">
        <v>23</v>
      </c>
      <c r="G1053" s="10" t="s">
        <v>2671</v>
      </c>
      <c r="H1053" s="11" t="s">
        <v>22</v>
      </c>
      <c r="I1053" s="11" t="s">
        <v>22</v>
      </c>
      <c r="J1053" s="12" t="s">
        <v>22</v>
      </c>
      <c r="K1053" s="13">
        <v>0</v>
      </c>
      <c r="L1053" s="14" t="s">
        <v>22</v>
      </c>
      <c r="M1053" s="14" t="s">
        <v>22</v>
      </c>
      <c r="N1053" s="14" t="s">
        <v>22</v>
      </c>
      <c r="O1053" s="14" t="s">
        <v>22</v>
      </c>
      <c r="P1053" s="14" t="s">
        <v>22</v>
      </c>
      <c r="Q1053" s="14" t="s">
        <v>22</v>
      </c>
      <c r="R1053" s="14" t="s">
        <v>22</v>
      </c>
      <c r="S1053" s="14" t="s">
        <v>22</v>
      </c>
    </row>
    <row r="1054" spans="1:19">
      <c r="A1054" s="8" t="s">
        <v>2672</v>
      </c>
      <c r="B1054" s="8" t="s">
        <v>2673</v>
      </c>
      <c r="C1054" s="9" t="s">
        <v>22</v>
      </c>
      <c r="D1054" s="9" t="s">
        <v>22</v>
      </c>
      <c r="E1054" s="9" t="s">
        <v>22</v>
      </c>
      <c r="F1054" s="8" t="s">
        <v>23</v>
      </c>
      <c r="G1054" s="10" t="s">
        <v>2671</v>
      </c>
      <c r="H1054" s="11" t="s">
        <v>22</v>
      </c>
      <c r="I1054" s="11" t="s">
        <v>22</v>
      </c>
      <c r="J1054" s="12" t="s">
        <v>22</v>
      </c>
      <c r="K1054" s="13">
        <v>0</v>
      </c>
      <c r="L1054" s="14" t="s">
        <v>22</v>
      </c>
      <c r="M1054" s="14" t="s">
        <v>22</v>
      </c>
      <c r="N1054" s="14" t="s">
        <v>22</v>
      </c>
      <c r="O1054" s="14" t="s">
        <v>22</v>
      </c>
      <c r="P1054" s="14" t="s">
        <v>22</v>
      </c>
      <c r="Q1054" s="14" t="s">
        <v>22</v>
      </c>
      <c r="R1054" s="14" t="s">
        <v>22</v>
      </c>
      <c r="S1054" s="14" t="s">
        <v>22</v>
      </c>
    </row>
    <row r="1055" spans="1:19">
      <c r="A1055" s="8" t="s">
        <v>2674</v>
      </c>
      <c r="B1055" s="8" t="s">
        <v>2675</v>
      </c>
      <c r="C1055" s="9" t="s">
        <v>22</v>
      </c>
      <c r="D1055" s="9" t="s">
        <v>22</v>
      </c>
      <c r="E1055" s="9" t="s">
        <v>22</v>
      </c>
      <c r="F1055" s="8" t="s">
        <v>23</v>
      </c>
      <c r="G1055" s="10" t="s">
        <v>2676</v>
      </c>
      <c r="H1055" s="11" t="s">
        <v>22</v>
      </c>
      <c r="I1055" s="11" t="s">
        <v>22</v>
      </c>
      <c r="J1055" s="12" t="s">
        <v>22</v>
      </c>
      <c r="K1055" s="13">
        <v>0</v>
      </c>
      <c r="L1055" s="14" t="s">
        <v>2201</v>
      </c>
      <c r="M1055" s="14" t="s">
        <v>22</v>
      </c>
      <c r="N1055" s="14" t="s">
        <v>22</v>
      </c>
      <c r="O1055" s="14" t="s">
        <v>22</v>
      </c>
      <c r="P1055" s="14" t="s">
        <v>22</v>
      </c>
      <c r="Q1055" s="14" t="s">
        <v>22</v>
      </c>
      <c r="R1055" s="14" t="s">
        <v>22</v>
      </c>
      <c r="S1055" s="14" t="s">
        <v>22</v>
      </c>
    </row>
    <row r="1056" spans="1:19">
      <c r="A1056" s="8" t="s">
        <v>2677</v>
      </c>
      <c r="B1056" s="8" t="s">
        <v>2678</v>
      </c>
      <c r="C1056" s="9" t="s">
        <v>22</v>
      </c>
      <c r="D1056" s="9" t="s">
        <v>22</v>
      </c>
      <c r="E1056" s="9" t="s">
        <v>22</v>
      </c>
      <c r="F1056" s="8" t="s">
        <v>23</v>
      </c>
      <c r="G1056" s="10">
        <v>0</v>
      </c>
      <c r="H1056" s="11" t="s">
        <v>22</v>
      </c>
      <c r="I1056" s="11" t="s">
        <v>22</v>
      </c>
      <c r="J1056" s="12" t="s">
        <v>22</v>
      </c>
      <c r="K1056" s="13">
        <v>0</v>
      </c>
      <c r="L1056" s="14" t="s">
        <v>22</v>
      </c>
      <c r="M1056" s="14" t="s">
        <v>22</v>
      </c>
      <c r="N1056" s="14" t="s">
        <v>22</v>
      </c>
      <c r="O1056" s="14" t="s">
        <v>22</v>
      </c>
      <c r="P1056" s="14" t="s">
        <v>22</v>
      </c>
      <c r="Q1056" s="14" t="s">
        <v>22</v>
      </c>
      <c r="R1056" s="14" t="s">
        <v>22</v>
      </c>
      <c r="S1056" s="14" t="s">
        <v>22</v>
      </c>
    </row>
    <row r="1057" spans="1:19">
      <c r="A1057" s="8" t="s">
        <v>2679</v>
      </c>
      <c r="B1057" s="8" t="s">
        <v>843</v>
      </c>
      <c r="C1057" s="9" t="s">
        <v>22</v>
      </c>
      <c r="D1057" s="9" t="s">
        <v>22</v>
      </c>
      <c r="E1057" s="9" t="s">
        <v>22</v>
      </c>
      <c r="F1057" s="8" t="s">
        <v>23</v>
      </c>
      <c r="G1057" s="10" t="s">
        <v>844</v>
      </c>
      <c r="H1057" s="11" t="s">
        <v>22</v>
      </c>
      <c r="I1057" s="11" t="s">
        <v>22</v>
      </c>
      <c r="J1057" s="12" t="s">
        <v>22</v>
      </c>
      <c r="K1057" s="13">
        <v>0</v>
      </c>
      <c r="L1057" s="14" t="s">
        <v>22</v>
      </c>
      <c r="M1057" s="14" t="s">
        <v>22</v>
      </c>
      <c r="N1057" s="14" t="s">
        <v>22</v>
      </c>
      <c r="O1057" s="14" t="s">
        <v>22</v>
      </c>
      <c r="P1057" s="14" t="s">
        <v>22</v>
      </c>
      <c r="Q1057" s="14" t="s">
        <v>22</v>
      </c>
      <c r="R1057" s="14" t="s">
        <v>22</v>
      </c>
      <c r="S1057" s="14" t="s">
        <v>22</v>
      </c>
    </row>
    <row r="1058" spans="1:19">
      <c r="A1058" s="8" t="s">
        <v>2680</v>
      </c>
      <c r="B1058" s="8" t="s">
        <v>2681</v>
      </c>
      <c r="C1058" s="9" t="s">
        <v>22</v>
      </c>
      <c r="D1058" s="9" t="s">
        <v>22</v>
      </c>
      <c r="E1058" s="9" t="s">
        <v>22</v>
      </c>
      <c r="F1058" s="8" t="s">
        <v>23</v>
      </c>
      <c r="G1058" s="10">
        <v>0</v>
      </c>
      <c r="H1058" s="11" t="s">
        <v>22</v>
      </c>
      <c r="I1058" s="11" t="s">
        <v>22</v>
      </c>
      <c r="J1058" s="12" t="s">
        <v>22</v>
      </c>
      <c r="K1058" s="13">
        <v>0</v>
      </c>
      <c r="L1058" s="14" t="s">
        <v>22</v>
      </c>
      <c r="M1058" s="14" t="s">
        <v>22</v>
      </c>
      <c r="N1058" s="14" t="s">
        <v>22</v>
      </c>
      <c r="O1058" s="14" t="s">
        <v>22</v>
      </c>
      <c r="P1058" s="14" t="s">
        <v>22</v>
      </c>
      <c r="Q1058" s="14" t="s">
        <v>22</v>
      </c>
      <c r="R1058" s="14" t="s">
        <v>22</v>
      </c>
      <c r="S1058" s="14" t="s">
        <v>22</v>
      </c>
    </row>
    <row r="1059" spans="1:19">
      <c r="A1059" s="8" t="s">
        <v>2682</v>
      </c>
      <c r="B1059" s="8" t="s">
        <v>2683</v>
      </c>
      <c r="C1059" s="9" t="s">
        <v>22</v>
      </c>
      <c r="D1059" s="9" t="s">
        <v>22</v>
      </c>
      <c r="E1059" s="9" t="s">
        <v>22</v>
      </c>
      <c r="F1059" s="8" t="s">
        <v>23</v>
      </c>
      <c r="G1059" s="10">
        <v>0</v>
      </c>
      <c r="H1059" s="11" t="s">
        <v>22</v>
      </c>
      <c r="I1059" s="11" t="s">
        <v>22</v>
      </c>
      <c r="J1059" s="12" t="s">
        <v>22</v>
      </c>
      <c r="K1059" s="13">
        <v>0</v>
      </c>
      <c r="L1059" s="14" t="s">
        <v>22</v>
      </c>
      <c r="M1059" s="14" t="s">
        <v>22</v>
      </c>
      <c r="N1059" s="14" t="s">
        <v>22</v>
      </c>
      <c r="O1059" s="14" t="s">
        <v>22</v>
      </c>
      <c r="P1059" s="14" t="s">
        <v>22</v>
      </c>
      <c r="Q1059" s="14" t="s">
        <v>22</v>
      </c>
      <c r="R1059" s="14" t="s">
        <v>22</v>
      </c>
      <c r="S1059" s="14" t="s">
        <v>22</v>
      </c>
    </row>
    <row r="1060" spans="1:19">
      <c r="A1060" s="8" t="s">
        <v>2684</v>
      </c>
      <c r="B1060" s="8" t="s">
        <v>2685</v>
      </c>
      <c r="C1060" s="9" t="s">
        <v>22</v>
      </c>
      <c r="D1060" s="9" t="s">
        <v>22</v>
      </c>
      <c r="E1060" s="9" t="s">
        <v>22</v>
      </c>
      <c r="F1060" s="8" t="s">
        <v>23</v>
      </c>
      <c r="G1060" s="10">
        <v>0</v>
      </c>
      <c r="H1060" s="11" t="s">
        <v>22</v>
      </c>
      <c r="I1060" s="11" t="s">
        <v>22</v>
      </c>
      <c r="J1060" s="12" t="s">
        <v>22</v>
      </c>
      <c r="K1060" s="13">
        <v>0</v>
      </c>
      <c r="L1060" s="14" t="s">
        <v>22</v>
      </c>
      <c r="M1060" s="14" t="s">
        <v>22</v>
      </c>
      <c r="N1060" s="14" t="s">
        <v>22</v>
      </c>
      <c r="O1060" s="14" t="s">
        <v>22</v>
      </c>
      <c r="P1060" s="14" t="s">
        <v>22</v>
      </c>
      <c r="Q1060" s="14" t="s">
        <v>22</v>
      </c>
      <c r="R1060" s="14" t="s">
        <v>22</v>
      </c>
      <c r="S1060" s="14" t="s">
        <v>22</v>
      </c>
    </row>
    <row r="1061" spans="1:19">
      <c r="A1061" s="8" t="s">
        <v>2686</v>
      </c>
      <c r="B1061" s="8" t="s">
        <v>2687</v>
      </c>
      <c r="C1061" s="9" t="s">
        <v>22</v>
      </c>
      <c r="D1061" s="9" t="s">
        <v>22</v>
      </c>
      <c r="E1061" s="9" t="s">
        <v>22</v>
      </c>
      <c r="F1061" s="8" t="s">
        <v>23</v>
      </c>
      <c r="G1061" s="10" t="s">
        <v>2688</v>
      </c>
      <c r="H1061" s="11" t="s">
        <v>22</v>
      </c>
      <c r="I1061" s="11" t="s">
        <v>22</v>
      </c>
      <c r="J1061" s="12" t="s">
        <v>22</v>
      </c>
      <c r="K1061" s="13">
        <v>0</v>
      </c>
      <c r="L1061" s="14" t="s">
        <v>22</v>
      </c>
      <c r="M1061" s="14" t="s">
        <v>22</v>
      </c>
      <c r="N1061" s="14" t="s">
        <v>22</v>
      </c>
      <c r="O1061" s="14" t="s">
        <v>22</v>
      </c>
      <c r="P1061" s="14" t="s">
        <v>22</v>
      </c>
      <c r="Q1061" s="14" t="s">
        <v>22</v>
      </c>
      <c r="R1061" s="14" t="s">
        <v>22</v>
      </c>
      <c r="S1061" s="14" t="s">
        <v>22</v>
      </c>
    </row>
    <row r="1062" spans="1:19">
      <c r="A1062" s="8" t="s">
        <v>2689</v>
      </c>
      <c r="B1062" s="8" t="s">
        <v>2690</v>
      </c>
      <c r="C1062" s="9" t="s">
        <v>22</v>
      </c>
      <c r="D1062" s="9" t="s">
        <v>22</v>
      </c>
      <c r="E1062" s="9" t="s">
        <v>22</v>
      </c>
      <c r="F1062" s="8" t="s">
        <v>1353</v>
      </c>
      <c r="G1062" s="10" t="s">
        <v>2691</v>
      </c>
      <c r="H1062" s="11" t="s">
        <v>22</v>
      </c>
      <c r="I1062" s="11" t="s">
        <v>22</v>
      </c>
      <c r="J1062" s="12" t="s">
        <v>22</v>
      </c>
      <c r="K1062" s="13">
        <v>0</v>
      </c>
      <c r="L1062" s="14" t="s">
        <v>22</v>
      </c>
      <c r="M1062" s="14" t="s">
        <v>22</v>
      </c>
      <c r="N1062" s="14" t="s">
        <v>22</v>
      </c>
      <c r="O1062" s="14" t="s">
        <v>22</v>
      </c>
      <c r="P1062" s="14" t="s">
        <v>22</v>
      </c>
      <c r="Q1062" s="14" t="s">
        <v>22</v>
      </c>
      <c r="R1062" s="14" t="s">
        <v>22</v>
      </c>
      <c r="S1062" s="14" t="s">
        <v>22</v>
      </c>
    </row>
    <row r="1063" spans="1:19">
      <c r="A1063" s="8" t="s">
        <v>2692</v>
      </c>
      <c r="B1063" s="8" t="s">
        <v>2693</v>
      </c>
      <c r="C1063" s="9" t="s">
        <v>22</v>
      </c>
      <c r="D1063" s="9" t="s">
        <v>22</v>
      </c>
      <c r="E1063" s="9" t="s">
        <v>22</v>
      </c>
      <c r="F1063" s="8" t="s">
        <v>1353</v>
      </c>
      <c r="G1063" s="10" t="s">
        <v>2694</v>
      </c>
      <c r="H1063" s="11" t="s">
        <v>22</v>
      </c>
      <c r="I1063" s="11" t="s">
        <v>22</v>
      </c>
      <c r="J1063" s="12" t="s">
        <v>22</v>
      </c>
      <c r="K1063" s="13">
        <v>0</v>
      </c>
      <c r="L1063" s="14" t="s">
        <v>22</v>
      </c>
      <c r="M1063" s="14" t="s">
        <v>22</v>
      </c>
      <c r="N1063" s="14" t="s">
        <v>22</v>
      </c>
      <c r="O1063" s="14" t="s">
        <v>22</v>
      </c>
      <c r="P1063" s="14" t="s">
        <v>22</v>
      </c>
      <c r="Q1063" s="14" t="s">
        <v>22</v>
      </c>
      <c r="R1063" s="14" t="s">
        <v>22</v>
      </c>
      <c r="S1063" s="14" t="s">
        <v>22</v>
      </c>
    </row>
    <row r="1064" spans="1:19">
      <c r="A1064" s="8" t="s">
        <v>2695</v>
      </c>
      <c r="B1064" s="8" t="s">
        <v>2696</v>
      </c>
      <c r="C1064" s="9" t="s">
        <v>22</v>
      </c>
      <c r="D1064" s="9" t="s">
        <v>22</v>
      </c>
      <c r="E1064" s="9" t="s">
        <v>22</v>
      </c>
      <c r="F1064" s="8" t="s">
        <v>1353</v>
      </c>
      <c r="G1064" s="10">
        <v>0</v>
      </c>
      <c r="H1064" s="11" t="s">
        <v>22</v>
      </c>
      <c r="I1064" s="11" t="s">
        <v>22</v>
      </c>
      <c r="J1064" s="12" t="s">
        <v>22</v>
      </c>
      <c r="K1064" s="13">
        <v>0</v>
      </c>
      <c r="L1064" s="14" t="s">
        <v>22</v>
      </c>
      <c r="M1064" s="14" t="s">
        <v>22</v>
      </c>
      <c r="N1064" s="14" t="s">
        <v>22</v>
      </c>
      <c r="O1064" s="14" t="s">
        <v>22</v>
      </c>
      <c r="P1064" s="14" t="s">
        <v>22</v>
      </c>
      <c r="Q1064" s="14" t="s">
        <v>22</v>
      </c>
      <c r="R1064" s="14" t="s">
        <v>22</v>
      </c>
      <c r="S1064" s="14" t="s">
        <v>22</v>
      </c>
    </row>
    <row r="1065" spans="1:19">
      <c r="A1065" s="8" t="s">
        <v>2697</v>
      </c>
      <c r="B1065" s="8" t="s">
        <v>2698</v>
      </c>
      <c r="C1065" s="9" t="s">
        <v>22</v>
      </c>
      <c r="D1065" s="9" t="s">
        <v>22</v>
      </c>
      <c r="E1065" s="9" t="s">
        <v>22</v>
      </c>
      <c r="F1065" s="8" t="s">
        <v>1353</v>
      </c>
      <c r="G1065" s="10">
        <v>0</v>
      </c>
      <c r="H1065" s="11" t="s">
        <v>22</v>
      </c>
      <c r="I1065" s="11" t="s">
        <v>22</v>
      </c>
      <c r="J1065" s="12" t="s">
        <v>22</v>
      </c>
      <c r="K1065" s="13">
        <v>0</v>
      </c>
      <c r="L1065" s="14" t="s">
        <v>22</v>
      </c>
      <c r="M1065" s="14" t="s">
        <v>22</v>
      </c>
      <c r="N1065" s="14" t="s">
        <v>22</v>
      </c>
      <c r="O1065" s="14" t="s">
        <v>22</v>
      </c>
      <c r="P1065" s="14" t="s">
        <v>22</v>
      </c>
      <c r="Q1065" s="14" t="s">
        <v>22</v>
      </c>
      <c r="R1065" s="14" t="s">
        <v>22</v>
      </c>
      <c r="S1065" s="14" t="s">
        <v>22</v>
      </c>
    </row>
    <row r="1066" spans="1:19">
      <c r="A1066" s="8" t="s">
        <v>2699</v>
      </c>
      <c r="B1066" s="8" t="s">
        <v>2700</v>
      </c>
      <c r="C1066" s="9" t="s">
        <v>22</v>
      </c>
      <c r="D1066" s="9" t="s">
        <v>22</v>
      </c>
      <c r="E1066" s="9" t="s">
        <v>22</v>
      </c>
      <c r="F1066" s="8" t="s">
        <v>23</v>
      </c>
      <c r="G1066" s="10">
        <v>48243994137</v>
      </c>
      <c r="H1066" s="11" t="s">
        <v>22</v>
      </c>
      <c r="I1066" s="11" t="s">
        <v>22</v>
      </c>
      <c r="J1066" s="12" t="s">
        <v>22</v>
      </c>
      <c r="K1066" s="13">
        <v>0</v>
      </c>
      <c r="L1066" s="14" t="s">
        <v>22</v>
      </c>
      <c r="M1066" s="14" t="s">
        <v>22</v>
      </c>
      <c r="N1066" s="14" t="s">
        <v>22</v>
      </c>
      <c r="O1066" s="14" t="s">
        <v>22</v>
      </c>
      <c r="P1066" s="14" t="s">
        <v>22</v>
      </c>
      <c r="Q1066" s="14" t="s">
        <v>22</v>
      </c>
      <c r="R1066" s="14" t="s">
        <v>22</v>
      </c>
      <c r="S1066" s="14" t="s">
        <v>22</v>
      </c>
    </row>
    <row r="1067" spans="1:19">
      <c r="A1067" s="8" t="s">
        <v>2701</v>
      </c>
      <c r="B1067" s="8" t="s">
        <v>2702</v>
      </c>
      <c r="C1067" s="9" t="s">
        <v>22</v>
      </c>
      <c r="D1067" s="9" t="s">
        <v>22</v>
      </c>
      <c r="E1067" s="9" t="s">
        <v>22</v>
      </c>
      <c r="F1067" s="8" t="s">
        <v>743</v>
      </c>
      <c r="G1067" s="10" t="s">
        <v>2703</v>
      </c>
      <c r="H1067" s="11" t="s">
        <v>22</v>
      </c>
      <c r="I1067" s="11" t="s">
        <v>22</v>
      </c>
      <c r="J1067" s="12" t="s">
        <v>22</v>
      </c>
      <c r="K1067" s="13">
        <v>0</v>
      </c>
      <c r="L1067" s="14" t="s">
        <v>22</v>
      </c>
      <c r="M1067" s="14" t="s">
        <v>22</v>
      </c>
      <c r="N1067" s="14" t="s">
        <v>22</v>
      </c>
      <c r="O1067" s="14" t="s">
        <v>22</v>
      </c>
      <c r="P1067" s="14" t="s">
        <v>22</v>
      </c>
      <c r="Q1067" s="14" t="s">
        <v>22</v>
      </c>
      <c r="R1067" s="14" t="s">
        <v>22</v>
      </c>
      <c r="S1067" s="14" t="s">
        <v>22</v>
      </c>
    </row>
    <row r="1068" spans="1:19">
      <c r="A1068" s="8" t="s">
        <v>2704</v>
      </c>
      <c r="B1068" s="8" t="s">
        <v>2705</v>
      </c>
      <c r="C1068" s="9" t="s">
        <v>22</v>
      </c>
      <c r="D1068" s="9" t="s">
        <v>22</v>
      </c>
      <c r="E1068" s="9" t="s">
        <v>22</v>
      </c>
      <c r="F1068" s="8" t="s">
        <v>23</v>
      </c>
      <c r="G1068" s="10">
        <v>0</v>
      </c>
      <c r="H1068" s="11" t="s">
        <v>22</v>
      </c>
      <c r="I1068" s="11" t="s">
        <v>22</v>
      </c>
      <c r="J1068" s="12" t="s">
        <v>22</v>
      </c>
      <c r="K1068" s="13">
        <v>0</v>
      </c>
      <c r="L1068" s="14" t="s">
        <v>22</v>
      </c>
      <c r="M1068" s="14" t="s">
        <v>22</v>
      </c>
      <c r="N1068" s="14" t="s">
        <v>22</v>
      </c>
      <c r="O1068" s="14" t="s">
        <v>22</v>
      </c>
      <c r="P1068" s="14" t="s">
        <v>22</v>
      </c>
      <c r="Q1068" s="14" t="s">
        <v>22</v>
      </c>
      <c r="R1068" s="14" t="s">
        <v>22</v>
      </c>
      <c r="S1068" s="14" t="s">
        <v>22</v>
      </c>
    </row>
    <row r="1069" spans="1:19">
      <c r="A1069" s="8" t="s">
        <v>2706</v>
      </c>
      <c r="B1069" s="8" t="s">
        <v>2707</v>
      </c>
      <c r="C1069" s="9" t="s">
        <v>22</v>
      </c>
      <c r="D1069" s="9" t="s">
        <v>22</v>
      </c>
      <c r="E1069" s="9" t="s">
        <v>22</v>
      </c>
      <c r="F1069" s="8" t="s">
        <v>2023</v>
      </c>
      <c r="G1069" s="10" t="s">
        <v>2708</v>
      </c>
      <c r="H1069" s="11" t="s">
        <v>22</v>
      </c>
      <c r="I1069" s="11" t="s">
        <v>22</v>
      </c>
      <c r="J1069" s="12" t="s">
        <v>22</v>
      </c>
      <c r="K1069" s="13">
        <v>0</v>
      </c>
      <c r="L1069" s="14" t="s">
        <v>22</v>
      </c>
      <c r="M1069" s="14" t="s">
        <v>22</v>
      </c>
      <c r="N1069" s="14" t="s">
        <v>22</v>
      </c>
      <c r="O1069" s="14" t="s">
        <v>22</v>
      </c>
      <c r="P1069" s="14" t="s">
        <v>22</v>
      </c>
      <c r="Q1069" s="14" t="s">
        <v>22</v>
      </c>
      <c r="R1069" s="14" t="s">
        <v>22</v>
      </c>
      <c r="S1069" s="14" t="s">
        <v>22</v>
      </c>
    </row>
    <row r="1070" spans="1:19">
      <c r="A1070" s="8" t="s">
        <v>2709</v>
      </c>
      <c r="B1070" s="8" t="s">
        <v>2710</v>
      </c>
      <c r="C1070" s="9" t="s">
        <v>22</v>
      </c>
      <c r="D1070" s="9" t="s">
        <v>22</v>
      </c>
      <c r="E1070" s="9" t="s">
        <v>22</v>
      </c>
      <c r="F1070" s="8" t="s">
        <v>743</v>
      </c>
      <c r="G1070" s="10" t="s">
        <v>2711</v>
      </c>
      <c r="H1070" s="11" t="s">
        <v>22</v>
      </c>
      <c r="I1070" s="11" t="s">
        <v>22</v>
      </c>
      <c r="J1070" s="12" t="s">
        <v>22</v>
      </c>
      <c r="K1070" s="13">
        <v>0</v>
      </c>
      <c r="L1070" s="14" t="s">
        <v>22</v>
      </c>
      <c r="M1070" s="14" t="s">
        <v>22</v>
      </c>
      <c r="N1070" s="14" t="s">
        <v>22</v>
      </c>
      <c r="O1070" s="14" t="s">
        <v>22</v>
      </c>
      <c r="P1070" s="14" t="s">
        <v>22</v>
      </c>
      <c r="Q1070" s="14" t="s">
        <v>22</v>
      </c>
      <c r="R1070" s="14" t="s">
        <v>22</v>
      </c>
      <c r="S1070" s="14" t="s">
        <v>22</v>
      </c>
    </row>
    <row r="1071" spans="1:19">
      <c r="A1071" s="8" t="s">
        <v>2712</v>
      </c>
      <c r="B1071" s="8" t="s">
        <v>2713</v>
      </c>
      <c r="C1071" s="9" t="s">
        <v>22</v>
      </c>
      <c r="D1071" s="9" t="s">
        <v>22</v>
      </c>
      <c r="E1071" s="9" t="s">
        <v>22</v>
      </c>
      <c r="F1071" s="8" t="s">
        <v>2023</v>
      </c>
      <c r="G1071" s="10" t="s">
        <v>2714</v>
      </c>
      <c r="H1071" s="11" t="s">
        <v>22</v>
      </c>
      <c r="I1071" s="11" t="s">
        <v>22</v>
      </c>
      <c r="J1071" s="12" t="s">
        <v>22</v>
      </c>
      <c r="K1071" s="13">
        <v>0</v>
      </c>
      <c r="L1071" s="14" t="s">
        <v>22</v>
      </c>
      <c r="M1071" s="14" t="s">
        <v>22</v>
      </c>
      <c r="N1071" s="14" t="s">
        <v>22</v>
      </c>
      <c r="O1071" s="14" t="s">
        <v>22</v>
      </c>
      <c r="P1071" s="14" t="s">
        <v>22</v>
      </c>
      <c r="Q1071" s="14" t="s">
        <v>22</v>
      </c>
      <c r="R1071" s="14" t="s">
        <v>22</v>
      </c>
      <c r="S1071" s="14" t="s">
        <v>22</v>
      </c>
    </row>
    <row r="1072" spans="1:19">
      <c r="A1072" s="8" t="s">
        <v>2715</v>
      </c>
      <c r="B1072" s="8" t="s">
        <v>2716</v>
      </c>
      <c r="C1072" s="9" t="s">
        <v>22</v>
      </c>
      <c r="D1072" s="9" t="s">
        <v>22</v>
      </c>
      <c r="E1072" s="9" t="s">
        <v>22</v>
      </c>
      <c r="F1072" s="8" t="s">
        <v>23</v>
      </c>
      <c r="G1072" s="10">
        <v>0</v>
      </c>
      <c r="H1072" s="11" t="s">
        <v>22</v>
      </c>
      <c r="I1072" s="11" t="s">
        <v>22</v>
      </c>
      <c r="J1072" s="12" t="s">
        <v>22</v>
      </c>
      <c r="K1072" s="13">
        <v>0</v>
      </c>
      <c r="L1072" s="14" t="s">
        <v>22</v>
      </c>
      <c r="M1072" s="14" t="s">
        <v>22</v>
      </c>
      <c r="N1072" s="14" t="s">
        <v>22</v>
      </c>
      <c r="O1072" s="14" t="s">
        <v>22</v>
      </c>
      <c r="P1072" s="14" t="s">
        <v>22</v>
      </c>
      <c r="Q1072" s="14" t="s">
        <v>22</v>
      </c>
      <c r="R1072" s="14" t="s">
        <v>22</v>
      </c>
      <c r="S1072" s="14" t="s">
        <v>22</v>
      </c>
    </row>
    <row r="1073" spans="1:19">
      <c r="A1073" s="8" t="s">
        <v>2717</v>
      </c>
      <c r="B1073" s="8" t="s">
        <v>2718</v>
      </c>
      <c r="C1073" s="9" t="s">
        <v>22</v>
      </c>
      <c r="D1073" s="9" t="s">
        <v>22</v>
      </c>
      <c r="E1073" s="9" t="s">
        <v>22</v>
      </c>
      <c r="F1073" s="8" t="s">
        <v>23</v>
      </c>
      <c r="G1073" s="10">
        <v>0</v>
      </c>
      <c r="H1073" s="11" t="s">
        <v>22</v>
      </c>
      <c r="I1073" s="11" t="s">
        <v>22</v>
      </c>
      <c r="J1073" s="12" t="s">
        <v>22</v>
      </c>
      <c r="K1073" s="13">
        <v>0</v>
      </c>
      <c r="L1073" s="14" t="s">
        <v>22</v>
      </c>
      <c r="M1073" s="14" t="s">
        <v>22</v>
      </c>
      <c r="N1073" s="14" t="s">
        <v>22</v>
      </c>
      <c r="O1073" s="14" t="s">
        <v>22</v>
      </c>
      <c r="P1073" s="14" t="s">
        <v>22</v>
      </c>
      <c r="Q1073" s="14" t="s">
        <v>22</v>
      </c>
      <c r="R1073" s="14" t="s">
        <v>22</v>
      </c>
      <c r="S1073" s="14" t="s">
        <v>22</v>
      </c>
    </row>
    <row r="1074" spans="1:19">
      <c r="A1074" s="8" t="s">
        <v>2719</v>
      </c>
      <c r="B1074" s="8" t="s">
        <v>2720</v>
      </c>
      <c r="C1074" s="9" t="s">
        <v>22</v>
      </c>
      <c r="D1074" s="9" t="s">
        <v>22</v>
      </c>
      <c r="E1074" s="9" t="s">
        <v>22</v>
      </c>
      <c r="F1074" s="8" t="s">
        <v>2023</v>
      </c>
      <c r="G1074" s="10" t="s">
        <v>2721</v>
      </c>
      <c r="H1074" s="11" t="s">
        <v>22</v>
      </c>
      <c r="I1074" s="11" t="s">
        <v>22</v>
      </c>
      <c r="J1074" s="12" t="s">
        <v>22</v>
      </c>
      <c r="K1074" s="13">
        <v>0</v>
      </c>
      <c r="L1074" s="14" t="s">
        <v>22</v>
      </c>
      <c r="M1074" s="14" t="s">
        <v>22</v>
      </c>
      <c r="N1074" s="14" t="s">
        <v>22</v>
      </c>
      <c r="O1074" s="14" t="s">
        <v>22</v>
      </c>
      <c r="P1074" s="14" t="s">
        <v>22</v>
      </c>
      <c r="Q1074" s="14" t="s">
        <v>22</v>
      </c>
      <c r="R1074" s="14" t="s">
        <v>22</v>
      </c>
      <c r="S1074" s="14" t="s">
        <v>22</v>
      </c>
    </row>
    <row r="1075" spans="1:19">
      <c r="A1075" s="8" t="s">
        <v>2722</v>
      </c>
      <c r="B1075" s="8" t="s">
        <v>2723</v>
      </c>
      <c r="C1075" s="9" t="s">
        <v>22</v>
      </c>
      <c r="D1075" s="9" t="s">
        <v>22</v>
      </c>
      <c r="E1075" s="9" t="s">
        <v>22</v>
      </c>
      <c r="F1075" s="8" t="s">
        <v>23</v>
      </c>
      <c r="G1075" s="10">
        <v>0</v>
      </c>
      <c r="H1075" s="11" t="s">
        <v>22</v>
      </c>
      <c r="I1075" s="11" t="s">
        <v>22</v>
      </c>
      <c r="J1075" s="12" t="s">
        <v>22</v>
      </c>
      <c r="K1075" s="13">
        <v>0</v>
      </c>
      <c r="L1075" s="14" t="s">
        <v>22</v>
      </c>
      <c r="M1075" s="14" t="s">
        <v>22</v>
      </c>
      <c r="N1075" s="14" t="s">
        <v>22</v>
      </c>
      <c r="O1075" s="14" t="s">
        <v>22</v>
      </c>
      <c r="P1075" s="14" t="s">
        <v>22</v>
      </c>
      <c r="Q1075" s="14" t="s">
        <v>22</v>
      </c>
      <c r="R1075" s="14" t="s">
        <v>22</v>
      </c>
      <c r="S1075" s="14" t="s">
        <v>22</v>
      </c>
    </row>
    <row r="1076" spans="1:19">
      <c r="A1076" s="8" t="s">
        <v>2724</v>
      </c>
      <c r="B1076" s="8" t="s">
        <v>2725</v>
      </c>
      <c r="C1076" s="9" t="s">
        <v>22</v>
      </c>
      <c r="D1076" s="9" t="s">
        <v>22</v>
      </c>
      <c r="E1076" s="9" t="s">
        <v>22</v>
      </c>
      <c r="F1076" s="8" t="s">
        <v>23</v>
      </c>
      <c r="G1076" s="10">
        <v>0</v>
      </c>
      <c r="H1076" s="11" t="s">
        <v>22</v>
      </c>
      <c r="I1076" s="11" t="s">
        <v>22</v>
      </c>
      <c r="J1076" s="12" t="s">
        <v>22</v>
      </c>
      <c r="K1076" s="13">
        <v>0</v>
      </c>
      <c r="L1076" s="14" t="s">
        <v>22</v>
      </c>
      <c r="M1076" s="14" t="s">
        <v>22</v>
      </c>
      <c r="N1076" s="14" t="s">
        <v>22</v>
      </c>
      <c r="O1076" s="14" t="s">
        <v>22</v>
      </c>
      <c r="P1076" s="14" t="s">
        <v>22</v>
      </c>
      <c r="Q1076" s="14" t="s">
        <v>22</v>
      </c>
      <c r="R1076" s="14" t="s">
        <v>22</v>
      </c>
      <c r="S1076" s="14" t="s">
        <v>22</v>
      </c>
    </row>
    <row r="1077" spans="1:19">
      <c r="A1077" s="8" t="s">
        <v>2726</v>
      </c>
      <c r="B1077" s="8" t="s">
        <v>2727</v>
      </c>
      <c r="C1077" s="9" t="s">
        <v>22</v>
      </c>
      <c r="D1077" s="9" t="s">
        <v>22</v>
      </c>
      <c r="E1077" s="9" t="s">
        <v>22</v>
      </c>
      <c r="F1077" s="8" t="s">
        <v>23</v>
      </c>
      <c r="G1077" s="10">
        <v>0</v>
      </c>
      <c r="H1077" s="11" t="s">
        <v>22</v>
      </c>
      <c r="I1077" s="11" t="s">
        <v>22</v>
      </c>
      <c r="J1077" s="12" t="s">
        <v>22</v>
      </c>
      <c r="K1077" s="13">
        <v>0</v>
      </c>
      <c r="L1077" s="14" t="s">
        <v>22</v>
      </c>
      <c r="M1077" s="14" t="s">
        <v>22</v>
      </c>
      <c r="N1077" s="14" t="s">
        <v>22</v>
      </c>
      <c r="O1077" s="14" t="s">
        <v>22</v>
      </c>
      <c r="P1077" s="14" t="s">
        <v>22</v>
      </c>
      <c r="Q1077" s="14" t="s">
        <v>22</v>
      </c>
      <c r="R1077" s="14" t="s">
        <v>22</v>
      </c>
      <c r="S1077" s="14" t="s">
        <v>22</v>
      </c>
    </row>
    <row r="1078" spans="1:19">
      <c r="A1078" s="8" t="s">
        <v>2728</v>
      </c>
      <c r="B1078" s="8" t="s">
        <v>2729</v>
      </c>
      <c r="C1078" s="9" t="s">
        <v>22</v>
      </c>
      <c r="D1078" s="9" t="s">
        <v>22</v>
      </c>
      <c r="E1078" s="9" t="s">
        <v>22</v>
      </c>
      <c r="F1078" s="8" t="s">
        <v>23</v>
      </c>
      <c r="G1078" s="10">
        <v>0</v>
      </c>
      <c r="H1078" s="11" t="s">
        <v>22</v>
      </c>
      <c r="I1078" s="11" t="s">
        <v>22</v>
      </c>
      <c r="J1078" s="12" t="s">
        <v>22</v>
      </c>
      <c r="K1078" s="13">
        <v>0</v>
      </c>
      <c r="L1078" s="14" t="s">
        <v>22</v>
      </c>
      <c r="M1078" s="14" t="s">
        <v>22</v>
      </c>
      <c r="N1078" s="14" t="s">
        <v>22</v>
      </c>
      <c r="O1078" s="14" t="s">
        <v>22</v>
      </c>
      <c r="P1078" s="14" t="s">
        <v>22</v>
      </c>
      <c r="Q1078" s="14" t="s">
        <v>22</v>
      </c>
      <c r="R1078" s="14" t="s">
        <v>22</v>
      </c>
      <c r="S1078" s="14" t="s">
        <v>22</v>
      </c>
    </row>
    <row r="1079" spans="1:19">
      <c r="A1079" s="8" t="s">
        <v>2730</v>
      </c>
      <c r="B1079" s="8" t="s">
        <v>2731</v>
      </c>
      <c r="C1079" s="9" t="s">
        <v>22</v>
      </c>
      <c r="D1079" s="9" t="s">
        <v>22</v>
      </c>
      <c r="E1079" s="9" t="s">
        <v>22</v>
      </c>
      <c r="F1079" s="8" t="s">
        <v>23</v>
      </c>
      <c r="G1079" s="10">
        <v>0</v>
      </c>
      <c r="H1079" s="11" t="s">
        <v>22</v>
      </c>
      <c r="I1079" s="11" t="s">
        <v>22</v>
      </c>
      <c r="J1079" s="12" t="s">
        <v>22</v>
      </c>
      <c r="K1079" s="13">
        <v>0</v>
      </c>
      <c r="L1079" s="14" t="s">
        <v>22</v>
      </c>
      <c r="M1079" s="14" t="s">
        <v>22</v>
      </c>
      <c r="N1079" s="14" t="s">
        <v>22</v>
      </c>
      <c r="O1079" s="14" t="s">
        <v>22</v>
      </c>
      <c r="P1079" s="14" t="s">
        <v>22</v>
      </c>
      <c r="Q1079" s="14" t="s">
        <v>22</v>
      </c>
      <c r="R1079" s="14" t="s">
        <v>22</v>
      </c>
      <c r="S1079" s="14" t="s">
        <v>22</v>
      </c>
    </row>
    <row r="1080" spans="1:19">
      <c r="A1080" s="8" t="s">
        <v>2732</v>
      </c>
      <c r="B1080" s="8" t="s">
        <v>2733</v>
      </c>
      <c r="C1080" s="9" t="s">
        <v>22</v>
      </c>
      <c r="D1080" s="9" t="s">
        <v>22</v>
      </c>
      <c r="E1080" s="9" t="s">
        <v>22</v>
      </c>
      <c r="F1080" s="8" t="s">
        <v>743</v>
      </c>
      <c r="G1080" s="10" t="s">
        <v>2734</v>
      </c>
      <c r="H1080" s="11" t="s">
        <v>22</v>
      </c>
      <c r="I1080" s="11" t="s">
        <v>22</v>
      </c>
      <c r="J1080" s="12" t="s">
        <v>22</v>
      </c>
      <c r="K1080" s="13">
        <v>0</v>
      </c>
      <c r="L1080" s="14" t="s">
        <v>22</v>
      </c>
      <c r="M1080" s="14" t="s">
        <v>22</v>
      </c>
      <c r="N1080" s="14" t="s">
        <v>22</v>
      </c>
      <c r="O1080" s="14" t="s">
        <v>22</v>
      </c>
      <c r="P1080" s="14" t="s">
        <v>22</v>
      </c>
      <c r="Q1080" s="14" t="s">
        <v>22</v>
      </c>
      <c r="R1080" s="14" t="s">
        <v>22</v>
      </c>
      <c r="S1080" s="14" t="s">
        <v>22</v>
      </c>
    </row>
    <row r="1081" spans="1:19">
      <c r="A1081" s="8" t="s">
        <v>2735</v>
      </c>
      <c r="B1081" s="8" t="s">
        <v>2736</v>
      </c>
      <c r="C1081" s="9" t="s">
        <v>22</v>
      </c>
      <c r="D1081" s="9" t="s">
        <v>22</v>
      </c>
      <c r="E1081" s="9" t="s">
        <v>22</v>
      </c>
      <c r="F1081" s="8" t="s">
        <v>743</v>
      </c>
      <c r="G1081" s="10" t="s">
        <v>2737</v>
      </c>
      <c r="H1081" s="11" t="s">
        <v>22</v>
      </c>
      <c r="I1081" s="11" t="s">
        <v>22</v>
      </c>
      <c r="J1081" s="12" t="s">
        <v>22</v>
      </c>
      <c r="K1081" s="13">
        <v>0</v>
      </c>
      <c r="L1081" s="14" t="s">
        <v>22</v>
      </c>
      <c r="M1081" s="14" t="s">
        <v>22</v>
      </c>
      <c r="N1081" s="14" t="s">
        <v>22</v>
      </c>
      <c r="O1081" s="14" t="s">
        <v>22</v>
      </c>
      <c r="P1081" s="14" t="s">
        <v>22</v>
      </c>
      <c r="Q1081" s="14" t="s">
        <v>22</v>
      </c>
      <c r="R1081" s="14" t="s">
        <v>22</v>
      </c>
      <c r="S1081" s="14" t="s">
        <v>22</v>
      </c>
    </row>
    <row r="1082" spans="1:19">
      <c r="A1082" s="8" t="s">
        <v>2738</v>
      </c>
      <c r="B1082" s="8" t="s">
        <v>2739</v>
      </c>
      <c r="C1082" s="9" t="s">
        <v>22</v>
      </c>
      <c r="D1082" s="9" t="s">
        <v>22</v>
      </c>
      <c r="E1082" s="9" t="s">
        <v>22</v>
      </c>
      <c r="F1082" s="8" t="s">
        <v>1353</v>
      </c>
      <c r="G1082" s="10" t="s">
        <v>2740</v>
      </c>
      <c r="H1082" s="11" t="s">
        <v>22</v>
      </c>
      <c r="I1082" s="11" t="s">
        <v>22</v>
      </c>
      <c r="J1082" s="12" t="s">
        <v>22</v>
      </c>
      <c r="K1082" s="13">
        <v>0</v>
      </c>
      <c r="L1082" s="14" t="s">
        <v>22</v>
      </c>
      <c r="M1082" s="14" t="s">
        <v>22</v>
      </c>
      <c r="N1082" s="14" t="s">
        <v>22</v>
      </c>
      <c r="O1082" s="14" t="s">
        <v>22</v>
      </c>
      <c r="P1082" s="14" t="s">
        <v>22</v>
      </c>
      <c r="Q1082" s="14" t="s">
        <v>22</v>
      </c>
      <c r="R1082" s="14" t="s">
        <v>22</v>
      </c>
      <c r="S1082" s="14" t="s">
        <v>22</v>
      </c>
    </row>
    <row r="1083" spans="1:19">
      <c r="A1083" s="8" t="s">
        <v>2741</v>
      </c>
      <c r="B1083" s="8" t="s">
        <v>2742</v>
      </c>
      <c r="C1083" s="9" t="s">
        <v>22</v>
      </c>
      <c r="D1083" s="9" t="s">
        <v>22</v>
      </c>
      <c r="E1083" s="9" t="s">
        <v>22</v>
      </c>
      <c r="F1083" s="8" t="s">
        <v>23</v>
      </c>
      <c r="G1083" s="10" t="s">
        <v>2743</v>
      </c>
      <c r="H1083" s="11" t="s">
        <v>22</v>
      </c>
      <c r="I1083" s="11" t="s">
        <v>22</v>
      </c>
      <c r="J1083" s="12" t="s">
        <v>22</v>
      </c>
      <c r="K1083" s="13">
        <v>0</v>
      </c>
      <c r="L1083" s="14" t="s">
        <v>22</v>
      </c>
      <c r="M1083" s="14" t="s">
        <v>22</v>
      </c>
      <c r="N1083" s="14" t="s">
        <v>22</v>
      </c>
      <c r="O1083" s="14" t="s">
        <v>22</v>
      </c>
      <c r="P1083" s="14" t="s">
        <v>22</v>
      </c>
      <c r="Q1083" s="14" t="s">
        <v>22</v>
      </c>
      <c r="R1083" s="14" t="s">
        <v>22</v>
      </c>
      <c r="S1083" s="14" t="s">
        <v>22</v>
      </c>
    </row>
    <row r="1084" spans="1:19">
      <c r="A1084" s="8" t="s">
        <v>2744</v>
      </c>
      <c r="B1084" s="8" t="s">
        <v>2745</v>
      </c>
      <c r="C1084" s="9" t="s">
        <v>22</v>
      </c>
      <c r="D1084" s="9" t="s">
        <v>22</v>
      </c>
      <c r="E1084" s="9" t="s">
        <v>22</v>
      </c>
      <c r="F1084" s="8" t="s">
        <v>743</v>
      </c>
      <c r="G1084" s="10">
        <v>0</v>
      </c>
      <c r="H1084" s="11" t="s">
        <v>22</v>
      </c>
      <c r="I1084" s="11" t="s">
        <v>22</v>
      </c>
      <c r="J1084" s="12" t="s">
        <v>22</v>
      </c>
      <c r="K1084" s="13">
        <v>0</v>
      </c>
      <c r="L1084" s="14" t="s">
        <v>22</v>
      </c>
      <c r="M1084" s="14" t="s">
        <v>22</v>
      </c>
      <c r="N1084" s="14" t="s">
        <v>22</v>
      </c>
      <c r="O1084" s="14" t="s">
        <v>22</v>
      </c>
      <c r="P1084" s="14" t="s">
        <v>22</v>
      </c>
      <c r="Q1084" s="14" t="s">
        <v>22</v>
      </c>
      <c r="R1084" s="14" t="s">
        <v>22</v>
      </c>
      <c r="S1084" s="14" t="s">
        <v>22</v>
      </c>
    </row>
    <row r="1085" spans="1:19">
      <c r="A1085" s="8" t="s">
        <v>2746</v>
      </c>
      <c r="B1085" s="8" t="s">
        <v>2747</v>
      </c>
      <c r="C1085" s="9" t="s">
        <v>22</v>
      </c>
      <c r="D1085" s="9" t="s">
        <v>22</v>
      </c>
      <c r="E1085" s="9" t="s">
        <v>22</v>
      </c>
      <c r="F1085" s="8" t="s">
        <v>743</v>
      </c>
      <c r="G1085" s="10" t="s">
        <v>2748</v>
      </c>
      <c r="H1085" s="11" t="s">
        <v>22</v>
      </c>
      <c r="I1085" s="11" t="s">
        <v>22</v>
      </c>
      <c r="J1085" s="12" t="s">
        <v>22</v>
      </c>
      <c r="K1085" s="13">
        <v>0</v>
      </c>
      <c r="L1085" s="14" t="s">
        <v>22</v>
      </c>
      <c r="M1085" s="14" t="s">
        <v>22</v>
      </c>
      <c r="N1085" s="14" t="s">
        <v>22</v>
      </c>
      <c r="O1085" s="14" t="s">
        <v>22</v>
      </c>
      <c r="P1085" s="14" t="s">
        <v>22</v>
      </c>
      <c r="Q1085" s="14" t="s">
        <v>22</v>
      </c>
      <c r="R1085" s="14" t="s">
        <v>22</v>
      </c>
      <c r="S1085" s="14" t="s">
        <v>22</v>
      </c>
    </row>
    <row r="1086" spans="1:19">
      <c r="A1086" s="8" t="s">
        <v>2749</v>
      </c>
      <c r="B1086" s="8" t="s">
        <v>2750</v>
      </c>
      <c r="C1086" s="9" t="s">
        <v>22</v>
      </c>
      <c r="D1086" s="9" t="s">
        <v>22</v>
      </c>
      <c r="E1086" s="9" t="s">
        <v>22</v>
      </c>
      <c r="F1086" s="8" t="s">
        <v>23</v>
      </c>
      <c r="G1086" s="10" t="s">
        <v>2751</v>
      </c>
      <c r="H1086" s="11" t="s">
        <v>22</v>
      </c>
      <c r="I1086" s="11" t="s">
        <v>22</v>
      </c>
      <c r="J1086" s="12" t="s">
        <v>22</v>
      </c>
      <c r="K1086" s="13">
        <v>0</v>
      </c>
      <c r="L1086" s="14" t="s">
        <v>22</v>
      </c>
      <c r="M1086" s="14" t="s">
        <v>22</v>
      </c>
      <c r="N1086" s="14" t="s">
        <v>22</v>
      </c>
      <c r="O1086" s="14" t="s">
        <v>22</v>
      </c>
      <c r="P1086" s="14" t="s">
        <v>22</v>
      </c>
      <c r="Q1086" s="14" t="s">
        <v>22</v>
      </c>
      <c r="R1086" s="14" t="s">
        <v>22</v>
      </c>
      <c r="S1086" s="14" t="s">
        <v>22</v>
      </c>
    </row>
    <row r="1087" spans="1:19">
      <c r="A1087" s="8" t="s">
        <v>2752</v>
      </c>
      <c r="B1087" s="8" t="s">
        <v>2753</v>
      </c>
      <c r="C1087" s="9" t="s">
        <v>22</v>
      </c>
      <c r="D1087" s="9" t="s">
        <v>22</v>
      </c>
      <c r="E1087" s="9" t="s">
        <v>22</v>
      </c>
      <c r="F1087" s="8" t="s">
        <v>743</v>
      </c>
      <c r="G1087" s="10" t="s">
        <v>2754</v>
      </c>
      <c r="H1087" s="11" t="s">
        <v>22</v>
      </c>
      <c r="I1087" s="11" t="s">
        <v>22</v>
      </c>
      <c r="J1087" s="12" t="s">
        <v>22</v>
      </c>
      <c r="K1087" s="13">
        <v>0</v>
      </c>
      <c r="L1087" s="14" t="s">
        <v>22</v>
      </c>
      <c r="M1087" s="14" t="s">
        <v>22</v>
      </c>
      <c r="N1087" s="14" t="s">
        <v>22</v>
      </c>
      <c r="O1087" s="14" t="s">
        <v>22</v>
      </c>
      <c r="P1087" s="14" t="s">
        <v>22</v>
      </c>
      <c r="Q1087" s="14" t="s">
        <v>22</v>
      </c>
      <c r="R1087" s="14" t="s">
        <v>22</v>
      </c>
      <c r="S1087" s="14" t="s">
        <v>22</v>
      </c>
    </row>
    <row r="1088" spans="1:19">
      <c r="A1088" s="8" t="s">
        <v>2755</v>
      </c>
      <c r="B1088" s="8" t="s">
        <v>2756</v>
      </c>
      <c r="C1088" s="9" t="s">
        <v>22</v>
      </c>
      <c r="D1088" s="9" t="s">
        <v>22</v>
      </c>
      <c r="E1088" s="9" t="s">
        <v>22</v>
      </c>
      <c r="F1088" s="8" t="s">
        <v>23</v>
      </c>
      <c r="G1088" s="10" t="s">
        <v>2757</v>
      </c>
      <c r="H1088" s="11" t="s">
        <v>22</v>
      </c>
      <c r="I1088" s="11" t="s">
        <v>22</v>
      </c>
      <c r="J1088" s="12" t="s">
        <v>22</v>
      </c>
      <c r="K1088" s="13">
        <v>0</v>
      </c>
      <c r="L1088" s="14" t="s">
        <v>22</v>
      </c>
      <c r="M1088" s="14" t="s">
        <v>22</v>
      </c>
      <c r="N1088" s="14" t="s">
        <v>22</v>
      </c>
      <c r="O1088" s="14" t="s">
        <v>22</v>
      </c>
      <c r="P1088" s="14" t="s">
        <v>22</v>
      </c>
      <c r="Q1088" s="14" t="s">
        <v>22</v>
      </c>
      <c r="R1088" s="14" t="s">
        <v>22</v>
      </c>
      <c r="S1088" s="14" t="s">
        <v>22</v>
      </c>
    </row>
    <row r="1089" spans="1:19">
      <c r="A1089" s="8" t="s">
        <v>2758</v>
      </c>
      <c r="B1089" s="8" t="s">
        <v>2759</v>
      </c>
      <c r="C1089" s="9" t="s">
        <v>22</v>
      </c>
      <c r="D1089" s="9" t="s">
        <v>22</v>
      </c>
      <c r="E1089" s="9" t="s">
        <v>22</v>
      </c>
      <c r="F1089" s="8" t="s">
        <v>23</v>
      </c>
      <c r="G1089" s="10" t="s">
        <v>2760</v>
      </c>
      <c r="H1089" s="11" t="s">
        <v>22</v>
      </c>
      <c r="I1089" s="11" t="s">
        <v>22</v>
      </c>
      <c r="J1089" s="12" t="s">
        <v>22</v>
      </c>
      <c r="K1089" s="13">
        <v>0</v>
      </c>
      <c r="L1089" s="14" t="s">
        <v>22</v>
      </c>
      <c r="M1089" s="14" t="s">
        <v>22</v>
      </c>
      <c r="N1089" s="14" t="s">
        <v>22</v>
      </c>
      <c r="O1089" s="14" t="s">
        <v>22</v>
      </c>
      <c r="P1089" s="14" t="s">
        <v>22</v>
      </c>
      <c r="Q1089" s="14" t="s">
        <v>22</v>
      </c>
      <c r="R1089" s="14" t="s">
        <v>22</v>
      </c>
      <c r="S1089" s="14" t="s">
        <v>22</v>
      </c>
    </row>
    <row r="1090" spans="1:19">
      <c r="A1090" s="8" t="s">
        <v>2761</v>
      </c>
      <c r="B1090" s="8" t="s">
        <v>2762</v>
      </c>
      <c r="C1090" s="9" t="s">
        <v>22</v>
      </c>
      <c r="D1090" s="9" t="s">
        <v>22</v>
      </c>
      <c r="E1090" s="9" t="s">
        <v>22</v>
      </c>
      <c r="F1090" s="8" t="s">
        <v>23</v>
      </c>
      <c r="G1090" s="10" t="s">
        <v>2763</v>
      </c>
      <c r="H1090" s="11" t="s">
        <v>22</v>
      </c>
      <c r="I1090" s="11" t="s">
        <v>22</v>
      </c>
      <c r="J1090" s="12" t="s">
        <v>22</v>
      </c>
      <c r="K1090" s="13">
        <v>0</v>
      </c>
      <c r="L1090" s="14" t="s">
        <v>22</v>
      </c>
      <c r="M1090" s="14" t="s">
        <v>22</v>
      </c>
      <c r="N1090" s="14" t="s">
        <v>22</v>
      </c>
      <c r="O1090" s="14" t="s">
        <v>22</v>
      </c>
      <c r="P1090" s="14" t="s">
        <v>22</v>
      </c>
      <c r="Q1090" s="14" t="s">
        <v>22</v>
      </c>
      <c r="R1090" s="14" t="s">
        <v>22</v>
      </c>
      <c r="S1090" s="14" t="s">
        <v>22</v>
      </c>
    </row>
    <row r="1091" spans="1:19">
      <c r="A1091" s="8" t="s">
        <v>2764</v>
      </c>
      <c r="B1091" s="8" t="s">
        <v>2765</v>
      </c>
      <c r="C1091" s="9" t="s">
        <v>22</v>
      </c>
      <c r="D1091" s="9" t="s">
        <v>22</v>
      </c>
      <c r="E1091" s="9" t="s">
        <v>22</v>
      </c>
      <c r="F1091" s="8" t="s">
        <v>743</v>
      </c>
      <c r="G1091" s="10" t="s">
        <v>2766</v>
      </c>
      <c r="H1091" s="11" t="s">
        <v>22</v>
      </c>
      <c r="I1091" s="11" t="s">
        <v>22</v>
      </c>
      <c r="J1091" s="12" t="s">
        <v>22</v>
      </c>
      <c r="K1091" s="13">
        <v>0</v>
      </c>
      <c r="L1091" s="14" t="s">
        <v>22</v>
      </c>
      <c r="M1091" s="14" t="s">
        <v>22</v>
      </c>
      <c r="N1091" s="14" t="s">
        <v>22</v>
      </c>
      <c r="O1091" s="14" t="s">
        <v>22</v>
      </c>
      <c r="P1091" s="14" t="s">
        <v>22</v>
      </c>
      <c r="Q1091" s="14" t="s">
        <v>22</v>
      </c>
      <c r="R1091" s="14" t="s">
        <v>22</v>
      </c>
      <c r="S1091" s="14" t="s">
        <v>22</v>
      </c>
    </row>
    <row r="1092" spans="1:19">
      <c r="A1092" s="8" t="s">
        <v>2767</v>
      </c>
      <c r="B1092" s="8" t="s">
        <v>2768</v>
      </c>
      <c r="C1092" s="9" t="s">
        <v>22</v>
      </c>
      <c r="D1092" s="9" t="s">
        <v>22</v>
      </c>
      <c r="E1092" s="9" t="s">
        <v>22</v>
      </c>
      <c r="F1092" s="8" t="s">
        <v>23</v>
      </c>
      <c r="G1092" s="10" t="s">
        <v>2769</v>
      </c>
      <c r="H1092" s="11" t="s">
        <v>22</v>
      </c>
      <c r="I1092" s="11" t="s">
        <v>22</v>
      </c>
      <c r="J1092" s="12" t="s">
        <v>22</v>
      </c>
      <c r="K1092" s="13">
        <v>0</v>
      </c>
      <c r="L1092" s="14" t="s">
        <v>22</v>
      </c>
      <c r="M1092" s="14" t="s">
        <v>22</v>
      </c>
      <c r="N1092" s="14" t="s">
        <v>22</v>
      </c>
      <c r="O1092" s="14" t="s">
        <v>22</v>
      </c>
      <c r="P1092" s="14" t="s">
        <v>22</v>
      </c>
      <c r="Q1092" s="14" t="s">
        <v>22</v>
      </c>
      <c r="R1092" s="14" t="s">
        <v>22</v>
      </c>
      <c r="S1092" s="14" t="s">
        <v>22</v>
      </c>
    </row>
    <row r="1093" spans="1:19">
      <c r="A1093" s="8" t="s">
        <v>2770</v>
      </c>
      <c r="B1093" s="8" t="s">
        <v>2771</v>
      </c>
      <c r="C1093" s="9" t="s">
        <v>22</v>
      </c>
      <c r="D1093" s="9" t="s">
        <v>22</v>
      </c>
      <c r="E1093" s="9" t="s">
        <v>22</v>
      </c>
      <c r="F1093" s="8" t="s">
        <v>23</v>
      </c>
      <c r="G1093" s="10">
        <v>48243437252</v>
      </c>
      <c r="H1093" s="11" t="s">
        <v>22</v>
      </c>
      <c r="I1093" s="11" t="s">
        <v>22</v>
      </c>
      <c r="J1093" s="12" t="s">
        <v>22</v>
      </c>
      <c r="K1093" s="13">
        <v>0</v>
      </c>
      <c r="L1093" s="14" t="s">
        <v>22</v>
      </c>
      <c r="M1093" s="14" t="s">
        <v>22</v>
      </c>
      <c r="N1093" s="14" t="s">
        <v>22</v>
      </c>
      <c r="O1093" s="14" t="s">
        <v>22</v>
      </c>
      <c r="P1093" s="14" t="s">
        <v>22</v>
      </c>
      <c r="Q1093" s="14" t="s">
        <v>22</v>
      </c>
      <c r="R1093" s="14" t="s">
        <v>22</v>
      </c>
      <c r="S1093" s="14" t="s">
        <v>22</v>
      </c>
    </row>
    <row r="1094" spans="1:19">
      <c r="A1094" s="8" t="s">
        <v>2772</v>
      </c>
      <c r="B1094" s="8" t="s">
        <v>2773</v>
      </c>
      <c r="C1094" s="9" t="s">
        <v>22</v>
      </c>
      <c r="D1094" s="9" t="s">
        <v>22</v>
      </c>
      <c r="E1094" s="9" t="s">
        <v>22</v>
      </c>
      <c r="F1094" s="8" t="s">
        <v>23</v>
      </c>
      <c r="G1094" s="10" t="s">
        <v>2774</v>
      </c>
      <c r="H1094" s="11" t="s">
        <v>22</v>
      </c>
      <c r="I1094" s="11" t="s">
        <v>22</v>
      </c>
      <c r="J1094" s="12" t="s">
        <v>22</v>
      </c>
      <c r="K1094" s="13">
        <v>0</v>
      </c>
      <c r="L1094" s="14" t="s">
        <v>22</v>
      </c>
      <c r="M1094" s="14" t="s">
        <v>22</v>
      </c>
      <c r="N1094" s="14" t="s">
        <v>22</v>
      </c>
      <c r="O1094" s="14" t="s">
        <v>22</v>
      </c>
      <c r="P1094" s="14" t="s">
        <v>22</v>
      </c>
      <c r="Q1094" s="14" t="s">
        <v>22</v>
      </c>
      <c r="R1094" s="14" t="s">
        <v>22</v>
      </c>
      <c r="S1094" s="14" t="s">
        <v>22</v>
      </c>
    </row>
    <row r="1095" spans="1:19">
      <c r="A1095" s="8" t="s">
        <v>2775</v>
      </c>
      <c r="B1095" s="8" t="s">
        <v>2776</v>
      </c>
      <c r="C1095" s="9">
        <v>0</v>
      </c>
      <c r="D1095" s="9">
        <v>0</v>
      </c>
      <c r="E1095" s="9">
        <v>0</v>
      </c>
      <c r="F1095" s="8" t="s">
        <v>743</v>
      </c>
      <c r="G1095" s="10" t="s">
        <v>2708</v>
      </c>
      <c r="H1095" s="11" t="s">
        <v>776</v>
      </c>
      <c r="I1095" s="11"/>
      <c r="J1095" s="12">
        <v>0</v>
      </c>
      <c r="K1095" s="13" t="s">
        <v>2777</v>
      </c>
      <c r="L1095" s="14" t="s">
        <v>1359</v>
      </c>
      <c r="M1095" s="14" t="s">
        <v>2708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</row>
    <row r="1096" spans="1:19">
      <c r="A1096" s="8" t="s">
        <v>2778</v>
      </c>
      <c r="B1096" s="8" t="s">
        <v>2779</v>
      </c>
      <c r="C1096" s="9" t="s">
        <v>22</v>
      </c>
      <c r="D1096" s="9" t="s">
        <v>22</v>
      </c>
      <c r="E1096" s="9" t="s">
        <v>22</v>
      </c>
      <c r="F1096" s="8" t="s">
        <v>23</v>
      </c>
      <c r="G1096" s="10" t="s">
        <v>2708</v>
      </c>
      <c r="H1096" s="11" t="s">
        <v>22</v>
      </c>
      <c r="I1096" s="11" t="s">
        <v>22</v>
      </c>
      <c r="J1096" s="12" t="s">
        <v>22</v>
      </c>
      <c r="K1096" s="13">
        <v>0</v>
      </c>
      <c r="L1096" s="14" t="s">
        <v>22</v>
      </c>
      <c r="M1096" s="14" t="s">
        <v>22</v>
      </c>
      <c r="N1096" s="14" t="s">
        <v>22</v>
      </c>
      <c r="O1096" s="14" t="s">
        <v>22</v>
      </c>
      <c r="P1096" s="14" t="s">
        <v>22</v>
      </c>
      <c r="Q1096" s="14" t="s">
        <v>22</v>
      </c>
      <c r="R1096" s="14" t="s">
        <v>22</v>
      </c>
      <c r="S1096" s="14" t="s">
        <v>22</v>
      </c>
    </row>
    <row r="1097" spans="1:19">
      <c r="A1097" s="8" t="s">
        <v>2780</v>
      </c>
      <c r="B1097" s="8" t="s">
        <v>2781</v>
      </c>
      <c r="C1097" s="9" t="s">
        <v>22</v>
      </c>
      <c r="D1097" s="9" t="s">
        <v>22</v>
      </c>
      <c r="E1097" s="9" t="s">
        <v>22</v>
      </c>
      <c r="F1097" s="8" t="s">
        <v>743</v>
      </c>
      <c r="G1097" s="10" t="s">
        <v>2714</v>
      </c>
      <c r="H1097" s="11" t="s">
        <v>22</v>
      </c>
      <c r="I1097" s="11" t="s">
        <v>22</v>
      </c>
      <c r="J1097" s="12" t="s">
        <v>22</v>
      </c>
      <c r="K1097" s="13">
        <v>0</v>
      </c>
      <c r="L1097" s="14" t="s">
        <v>22</v>
      </c>
      <c r="M1097" s="14" t="s">
        <v>22</v>
      </c>
      <c r="N1097" s="14" t="s">
        <v>22</v>
      </c>
      <c r="O1097" s="14" t="s">
        <v>22</v>
      </c>
      <c r="P1097" s="14" t="s">
        <v>22</v>
      </c>
      <c r="Q1097" s="14" t="s">
        <v>22</v>
      </c>
      <c r="R1097" s="14" t="s">
        <v>22</v>
      </c>
      <c r="S1097" s="14" t="s">
        <v>22</v>
      </c>
    </row>
    <row r="1098" spans="1:19">
      <c r="A1098" s="8" t="s">
        <v>2782</v>
      </c>
      <c r="B1098" s="8" t="s">
        <v>2783</v>
      </c>
      <c r="C1098" s="9" t="s">
        <v>22</v>
      </c>
      <c r="D1098" s="9" t="s">
        <v>22</v>
      </c>
      <c r="E1098" s="9" t="s">
        <v>22</v>
      </c>
      <c r="F1098" s="8" t="s">
        <v>23</v>
      </c>
      <c r="G1098" s="10" t="s">
        <v>2714</v>
      </c>
      <c r="H1098" s="11" t="s">
        <v>22</v>
      </c>
      <c r="I1098" s="11" t="s">
        <v>22</v>
      </c>
      <c r="J1098" s="12" t="s">
        <v>22</v>
      </c>
      <c r="K1098" s="13">
        <v>0</v>
      </c>
      <c r="L1098" s="14" t="s">
        <v>22</v>
      </c>
      <c r="M1098" s="14" t="s">
        <v>22</v>
      </c>
      <c r="N1098" s="14" t="s">
        <v>22</v>
      </c>
      <c r="O1098" s="14" t="s">
        <v>22</v>
      </c>
      <c r="P1098" s="14" t="s">
        <v>22</v>
      </c>
      <c r="Q1098" s="14" t="s">
        <v>22</v>
      </c>
      <c r="R1098" s="14" t="s">
        <v>22</v>
      </c>
      <c r="S1098" s="14" t="s">
        <v>22</v>
      </c>
    </row>
    <row r="1099" spans="1:19">
      <c r="A1099" s="8" t="s">
        <v>2784</v>
      </c>
      <c r="B1099" s="8" t="s">
        <v>2785</v>
      </c>
      <c r="C1099" s="9" t="s">
        <v>22</v>
      </c>
      <c r="D1099" s="9" t="s">
        <v>22</v>
      </c>
      <c r="E1099" s="9" t="s">
        <v>22</v>
      </c>
      <c r="F1099" s="8" t="s">
        <v>23</v>
      </c>
      <c r="G1099" s="10" t="s">
        <v>2786</v>
      </c>
      <c r="H1099" s="11" t="s">
        <v>22</v>
      </c>
      <c r="I1099" s="11" t="s">
        <v>22</v>
      </c>
      <c r="J1099" s="12" t="s">
        <v>22</v>
      </c>
      <c r="K1099" s="13">
        <v>0</v>
      </c>
      <c r="L1099" s="14" t="s">
        <v>22</v>
      </c>
      <c r="M1099" s="14" t="s">
        <v>22</v>
      </c>
      <c r="N1099" s="14" t="s">
        <v>22</v>
      </c>
      <c r="O1099" s="14" t="s">
        <v>22</v>
      </c>
      <c r="P1099" s="14" t="s">
        <v>22</v>
      </c>
      <c r="Q1099" s="14" t="s">
        <v>22</v>
      </c>
      <c r="R1099" s="14" t="s">
        <v>22</v>
      </c>
      <c r="S1099" s="14" t="s">
        <v>22</v>
      </c>
    </row>
    <row r="1100" spans="1:19">
      <c r="A1100" s="8" t="s">
        <v>2787</v>
      </c>
      <c r="B1100" s="8" t="s">
        <v>2788</v>
      </c>
      <c r="C1100" s="9" t="s">
        <v>22</v>
      </c>
      <c r="D1100" s="9" t="s">
        <v>22</v>
      </c>
      <c r="E1100" s="9" t="s">
        <v>22</v>
      </c>
      <c r="F1100" s="8" t="s">
        <v>23</v>
      </c>
      <c r="G1100" s="10" t="s">
        <v>2789</v>
      </c>
      <c r="H1100" s="11" t="s">
        <v>22</v>
      </c>
      <c r="I1100" s="11" t="s">
        <v>22</v>
      </c>
      <c r="J1100" s="12" t="s">
        <v>22</v>
      </c>
      <c r="K1100" s="13">
        <v>0</v>
      </c>
      <c r="L1100" s="14" t="s">
        <v>22</v>
      </c>
      <c r="M1100" s="14" t="s">
        <v>22</v>
      </c>
      <c r="N1100" s="14" t="s">
        <v>22</v>
      </c>
      <c r="O1100" s="14" t="s">
        <v>22</v>
      </c>
      <c r="P1100" s="14" t="s">
        <v>22</v>
      </c>
      <c r="Q1100" s="14" t="s">
        <v>22</v>
      </c>
      <c r="R1100" s="14" t="s">
        <v>22</v>
      </c>
      <c r="S1100" s="14" t="s">
        <v>22</v>
      </c>
    </row>
    <row r="1101" spans="1:19">
      <c r="A1101" s="8" t="s">
        <v>2790</v>
      </c>
      <c r="B1101" s="8" t="s">
        <v>2791</v>
      </c>
      <c r="C1101" s="9" t="s">
        <v>22</v>
      </c>
      <c r="D1101" s="9" t="s">
        <v>22</v>
      </c>
      <c r="E1101" s="9" t="s">
        <v>22</v>
      </c>
      <c r="F1101" s="8" t="s">
        <v>23</v>
      </c>
      <c r="G1101" s="10" t="s">
        <v>2792</v>
      </c>
      <c r="H1101" s="11" t="s">
        <v>22</v>
      </c>
      <c r="I1101" s="11" t="s">
        <v>22</v>
      </c>
      <c r="J1101" s="12" t="s">
        <v>22</v>
      </c>
      <c r="K1101" s="13">
        <v>0</v>
      </c>
      <c r="L1101" s="14" t="s">
        <v>22</v>
      </c>
      <c r="M1101" s="14" t="s">
        <v>22</v>
      </c>
      <c r="N1101" s="14" t="s">
        <v>22</v>
      </c>
      <c r="O1101" s="14" t="s">
        <v>22</v>
      </c>
      <c r="P1101" s="14" t="s">
        <v>22</v>
      </c>
      <c r="Q1101" s="14" t="s">
        <v>22</v>
      </c>
      <c r="R1101" s="14" t="s">
        <v>22</v>
      </c>
      <c r="S1101" s="14" t="s">
        <v>22</v>
      </c>
    </row>
    <row r="1102" spans="1:19">
      <c r="A1102" s="8" t="s">
        <v>2793</v>
      </c>
      <c r="B1102" s="8" t="s">
        <v>2794</v>
      </c>
      <c r="C1102" s="9" t="s">
        <v>22</v>
      </c>
      <c r="D1102" s="9" t="s">
        <v>22</v>
      </c>
      <c r="E1102" s="9" t="s">
        <v>22</v>
      </c>
      <c r="F1102" s="8" t="s">
        <v>23</v>
      </c>
      <c r="G1102" s="10" t="s">
        <v>2795</v>
      </c>
      <c r="H1102" s="11" t="s">
        <v>22</v>
      </c>
      <c r="I1102" s="11" t="s">
        <v>22</v>
      </c>
      <c r="J1102" s="12" t="s">
        <v>22</v>
      </c>
      <c r="K1102" s="13">
        <v>0</v>
      </c>
      <c r="L1102" s="14" t="s">
        <v>22</v>
      </c>
      <c r="M1102" s="14" t="s">
        <v>22</v>
      </c>
      <c r="N1102" s="14" t="s">
        <v>22</v>
      </c>
      <c r="O1102" s="14" t="s">
        <v>22</v>
      </c>
      <c r="P1102" s="14" t="s">
        <v>22</v>
      </c>
      <c r="Q1102" s="14" t="s">
        <v>22</v>
      </c>
      <c r="R1102" s="14" t="s">
        <v>22</v>
      </c>
      <c r="S1102" s="14" t="s">
        <v>22</v>
      </c>
    </row>
    <row r="1103" spans="1:19">
      <c r="A1103" s="8" t="s">
        <v>2796</v>
      </c>
      <c r="B1103" s="8" t="s">
        <v>2797</v>
      </c>
      <c r="C1103" s="9" t="s">
        <v>22</v>
      </c>
      <c r="D1103" s="9" t="s">
        <v>22</v>
      </c>
      <c r="E1103" s="9" t="s">
        <v>22</v>
      </c>
      <c r="F1103" s="8" t="s">
        <v>23</v>
      </c>
      <c r="G1103" s="10" t="s">
        <v>2798</v>
      </c>
      <c r="H1103" s="11" t="s">
        <v>22</v>
      </c>
      <c r="I1103" s="11" t="s">
        <v>22</v>
      </c>
      <c r="J1103" s="12" t="s">
        <v>22</v>
      </c>
      <c r="K1103" s="13">
        <v>0</v>
      </c>
      <c r="L1103" s="14" t="s">
        <v>22</v>
      </c>
      <c r="M1103" s="14" t="s">
        <v>22</v>
      </c>
      <c r="N1103" s="14" t="s">
        <v>22</v>
      </c>
      <c r="O1103" s="14" t="s">
        <v>22</v>
      </c>
      <c r="P1103" s="14" t="s">
        <v>22</v>
      </c>
      <c r="Q1103" s="14" t="s">
        <v>22</v>
      </c>
      <c r="R1103" s="14" t="s">
        <v>22</v>
      </c>
      <c r="S1103" s="14" t="s">
        <v>22</v>
      </c>
    </row>
    <row r="1104" spans="1:19">
      <c r="A1104" s="8" t="s">
        <v>2799</v>
      </c>
      <c r="B1104" s="8" t="s">
        <v>2800</v>
      </c>
      <c r="C1104" s="9" t="s">
        <v>22</v>
      </c>
      <c r="D1104" s="9" t="s">
        <v>22</v>
      </c>
      <c r="E1104" s="9" t="s">
        <v>22</v>
      </c>
      <c r="F1104" s="8" t="s">
        <v>23</v>
      </c>
      <c r="G1104" s="10" t="s">
        <v>2801</v>
      </c>
      <c r="H1104" s="11" t="s">
        <v>22</v>
      </c>
      <c r="I1104" s="11" t="s">
        <v>22</v>
      </c>
      <c r="J1104" s="12" t="s">
        <v>22</v>
      </c>
      <c r="K1104" s="13">
        <v>0</v>
      </c>
      <c r="L1104" s="14" t="s">
        <v>22</v>
      </c>
      <c r="M1104" s="14" t="s">
        <v>22</v>
      </c>
      <c r="N1104" s="14" t="s">
        <v>22</v>
      </c>
      <c r="O1104" s="14" t="s">
        <v>22</v>
      </c>
      <c r="P1104" s="14" t="s">
        <v>22</v>
      </c>
      <c r="Q1104" s="14" t="s">
        <v>22</v>
      </c>
      <c r="R1104" s="14" t="s">
        <v>22</v>
      </c>
      <c r="S1104" s="14" t="s">
        <v>22</v>
      </c>
    </row>
    <row r="1105" spans="1:19">
      <c r="A1105" s="8" t="s">
        <v>2802</v>
      </c>
      <c r="B1105" s="8" t="s">
        <v>2803</v>
      </c>
      <c r="C1105" s="9" t="s">
        <v>22</v>
      </c>
      <c r="D1105" s="9" t="s">
        <v>22</v>
      </c>
      <c r="E1105" s="9" t="s">
        <v>22</v>
      </c>
      <c r="F1105" s="8" t="s">
        <v>23</v>
      </c>
      <c r="G1105" s="10" t="s">
        <v>2804</v>
      </c>
      <c r="H1105" s="11" t="s">
        <v>22</v>
      </c>
      <c r="I1105" s="11" t="s">
        <v>22</v>
      </c>
      <c r="J1105" s="12" t="s">
        <v>22</v>
      </c>
      <c r="K1105" s="13">
        <v>0</v>
      </c>
      <c r="L1105" s="14" t="s">
        <v>22</v>
      </c>
      <c r="M1105" s="14" t="s">
        <v>22</v>
      </c>
      <c r="N1105" s="14" t="s">
        <v>22</v>
      </c>
      <c r="O1105" s="14" t="s">
        <v>22</v>
      </c>
      <c r="P1105" s="14" t="s">
        <v>22</v>
      </c>
      <c r="Q1105" s="14" t="s">
        <v>22</v>
      </c>
      <c r="R1105" s="14" t="s">
        <v>22</v>
      </c>
      <c r="S1105" s="14" t="s">
        <v>22</v>
      </c>
    </row>
    <row r="1106" spans="1:19">
      <c r="A1106" s="8" t="s">
        <v>2805</v>
      </c>
      <c r="B1106" s="8" t="s">
        <v>2806</v>
      </c>
      <c r="C1106" s="9" t="s">
        <v>22</v>
      </c>
      <c r="D1106" s="9" t="s">
        <v>22</v>
      </c>
      <c r="E1106" s="9" t="s">
        <v>22</v>
      </c>
      <c r="F1106" s="8" t="s">
        <v>23</v>
      </c>
      <c r="G1106" s="10" t="s">
        <v>2807</v>
      </c>
      <c r="H1106" s="11" t="s">
        <v>22</v>
      </c>
      <c r="I1106" s="11" t="s">
        <v>22</v>
      </c>
      <c r="J1106" s="12" t="s">
        <v>22</v>
      </c>
      <c r="K1106" s="13">
        <v>0</v>
      </c>
      <c r="L1106" s="14" t="s">
        <v>22</v>
      </c>
      <c r="M1106" s="14" t="s">
        <v>22</v>
      </c>
      <c r="N1106" s="14" t="s">
        <v>22</v>
      </c>
      <c r="O1106" s="14" t="s">
        <v>22</v>
      </c>
      <c r="P1106" s="14" t="s">
        <v>22</v>
      </c>
      <c r="Q1106" s="14" t="s">
        <v>22</v>
      </c>
      <c r="R1106" s="14" t="s">
        <v>22</v>
      </c>
      <c r="S1106" s="14" t="s">
        <v>22</v>
      </c>
    </row>
    <row r="1107" spans="1:19">
      <c r="A1107" s="8" t="s">
        <v>2808</v>
      </c>
      <c r="B1107" s="8" t="s">
        <v>2809</v>
      </c>
      <c r="C1107" s="9" t="s">
        <v>22</v>
      </c>
      <c r="D1107" s="9" t="s">
        <v>22</v>
      </c>
      <c r="E1107" s="9" t="s">
        <v>22</v>
      </c>
      <c r="F1107" s="8" t="s">
        <v>23</v>
      </c>
      <c r="G1107" s="10" t="s">
        <v>2810</v>
      </c>
      <c r="H1107" s="11" t="s">
        <v>22</v>
      </c>
      <c r="I1107" s="11" t="s">
        <v>22</v>
      </c>
      <c r="J1107" s="12" t="s">
        <v>22</v>
      </c>
      <c r="K1107" s="13">
        <v>0</v>
      </c>
      <c r="L1107" s="14" t="s">
        <v>22</v>
      </c>
      <c r="M1107" s="14" t="s">
        <v>22</v>
      </c>
      <c r="N1107" s="14" t="s">
        <v>22</v>
      </c>
      <c r="O1107" s="14" t="s">
        <v>22</v>
      </c>
      <c r="P1107" s="14" t="s">
        <v>22</v>
      </c>
      <c r="Q1107" s="14" t="s">
        <v>22</v>
      </c>
      <c r="R1107" s="14" t="s">
        <v>22</v>
      </c>
      <c r="S1107" s="14" t="s">
        <v>22</v>
      </c>
    </row>
    <row r="1108" spans="1:19">
      <c r="A1108" s="8" t="s">
        <v>2811</v>
      </c>
      <c r="B1108" s="8" t="s">
        <v>2812</v>
      </c>
      <c r="C1108" s="9" t="s">
        <v>22</v>
      </c>
      <c r="D1108" s="9" t="s">
        <v>22</v>
      </c>
      <c r="E1108" s="9" t="s">
        <v>22</v>
      </c>
      <c r="F1108" s="8" t="s">
        <v>23</v>
      </c>
      <c r="G1108" s="10" t="s">
        <v>2813</v>
      </c>
      <c r="H1108" s="11" t="s">
        <v>22</v>
      </c>
      <c r="I1108" s="11" t="s">
        <v>22</v>
      </c>
      <c r="J1108" s="12" t="s">
        <v>22</v>
      </c>
      <c r="K1108" s="13">
        <v>0</v>
      </c>
      <c r="L1108" s="14" t="s">
        <v>22</v>
      </c>
      <c r="M1108" s="14" t="s">
        <v>22</v>
      </c>
      <c r="N1108" s="14" t="s">
        <v>22</v>
      </c>
      <c r="O1108" s="14" t="s">
        <v>22</v>
      </c>
      <c r="P1108" s="14" t="s">
        <v>22</v>
      </c>
      <c r="Q1108" s="14" t="s">
        <v>22</v>
      </c>
      <c r="R1108" s="14" t="s">
        <v>22</v>
      </c>
      <c r="S1108" s="14" t="s">
        <v>22</v>
      </c>
    </row>
    <row r="1109" spans="1:19">
      <c r="A1109" s="8" t="s">
        <v>2814</v>
      </c>
      <c r="B1109" s="8" t="s">
        <v>2815</v>
      </c>
      <c r="C1109" s="9" t="s">
        <v>22</v>
      </c>
      <c r="D1109" s="9" t="s">
        <v>22</v>
      </c>
      <c r="E1109" s="9" t="s">
        <v>22</v>
      </c>
      <c r="F1109" s="8" t="s">
        <v>23</v>
      </c>
      <c r="G1109" s="10" t="s">
        <v>2816</v>
      </c>
      <c r="H1109" s="11" t="s">
        <v>22</v>
      </c>
      <c r="I1109" s="11" t="s">
        <v>22</v>
      </c>
      <c r="J1109" s="12" t="s">
        <v>22</v>
      </c>
      <c r="K1109" s="13">
        <v>0</v>
      </c>
      <c r="L1109" s="14" t="s">
        <v>22</v>
      </c>
      <c r="M1109" s="14" t="s">
        <v>22</v>
      </c>
      <c r="N1109" s="14" t="s">
        <v>22</v>
      </c>
      <c r="O1109" s="14" t="s">
        <v>22</v>
      </c>
      <c r="P1109" s="14" t="s">
        <v>22</v>
      </c>
      <c r="Q1109" s="14" t="s">
        <v>22</v>
      </c>
      <c r="R1109" s="14" t="s">
        <v>22</v>
      </c>
      <c r="S1109" s="14" t="s">
        <v>22</v>
      </c>
    </row>
    <row r="1110" spans="1:19">
      <c r="A1110" s="8" t="s">
        <v>2817</v>
      </c>
      <c r="B1110" s="8" t="s">
        <v>2818</v>
      </c>
      <c r="C1110" s="9" t="s">
        <v>22</v>
      </c>
      <c r="D1110" s="9" t="s">
        <v>22</v>
      </c>
      <c r="E1110" s="9" t="s">
        <v>22</v>
      </c>
      <c r="F1110" s="8" t="s">
        <v>23</v>
      </c>
      <c r="G1110" s="10" t="s">
        <v>2819</v>
      </c>
      <c r="H1110" s="11" t="s">
        <v>22</v>
      </c>
      <c r="I1110" s="11" t="s">
        <v>22</v>
      </c>
      <c r="J1110" s="12" t="s">
        <v>22</v>
      </c>
      <c r="K1110" s="13">
        <v>0</v>
      </c>
      <c r="L1110" s="14" t="s">
        <v>22</v>
      </c>
      <c r="M1110" s="14" t="s">
        <v>22</v>
      </c>
      <c r="N1110" s="14" t="s">
        <v>22</v>
      </c>
      <c r="O1110" s="14" t="s">
        <v>22</v>
      </c>
      <c r="P1110" s="14" t="s">
        <v>22</v>
      </c>
      <c r="Q1110" s="14" t="s">
        <v>22</v>
      </c>
      <c r="R1110" s="14" t="s">
        <v>22</v>
      </c>
      <c r="S1110" s="14" t="s">
        <v>22</v>
      </c>
    </row>
    <row r="1111" spans="1:19">
      <c r="A1111" s="8" t="s">
        <v>2820</v>
      </c>
      <c r="B1111" s="8" t="s">
        <v>2821</v>
      </c>
      <c r="C1111" s="9" t="s">
        <v>22</v>
      </c>
      <c r="D1111" s="9" t="s">
        <v>22</v>
      </c>
      <c r="E1111" s="9" t="s">
        <v>22</v>
      </c>
      <c r="F1111" s="8" t="s">
        <v>743</v>
      </c>
      <c r="G1111" s="10">
        <v>0</v>
      </c>
      <c r="H1111" s="11" t="s">
        <v>22</v>
      </c>
      <c r="I1111" s="11" t="s">
        <v>22</v>
      </c>
      <c r="J1111" s="12" t="s">
        <v>22</v>
      </c>
      <c r="K1111" s="13">
        <v>0</v>
      </c>
      <c r="L1111" s="14" t="s">
        <v>22</v>
      </c>
      <c r="M1111" s="14" t="s">
        <v>22</v>
      </c>
      <c r="N1111" s="14" t="s">
        <v>22</v>
      </c>
      <c r="O1111" s="14" t="s">
        <v>22</v>
      </c>
      <c r="P1111" s="14" t="s">
        <v>22</v>
      </c>
      <c r="Q1111" s="14" t="s">
        <v>22</v>
      </c>
      <c r="R1111" s="14" t="s">
        <v>22</v>
      </c>
      <c r="S1111" s="14" t="s">
        <v>22</v>
      </c>
    </row>
    <row r="1112" spans="1:19">
      <c r="A1112" s="8" t="s">
        <v>2822</v>
      </c>
      <c r="B1112" s="8" t="s">
        <v>2823</v>
      </c>
      <c r="C1112" s="9" t="s">
        <v>22</v>
      </c>
      <c r="D1112" s="9" t="s">
        <v>22</v>
      </c>
      <c r="E1112" s="9" t="s">
        <v>22</v>
      </c>
      <c r="F1112" s="8" t="s">
        <v>743</v>
      </c>
      <c r="G1112" s="10">
        <v>0</v>
      </c>
      <c r="H1112" s="11" t="s">
        <v>22</v>
      </c>
      <c r="I1112" s="11" t="s">
        <v>22</v>
      </c>
      <c r="J1112" s="12" t="s">
        <v>22</v>
      </c>
      <c r="K1112" s="13">
        <v>0</v>
      </c>
      <c r="L1112" s="14" t="s">
        <v>22</v>
      </c>
      <c r="M1112" s="14" t="s">
        <v>22</v>
      </c>
      <c r="N1112" s="14" t="s">
        <v>22</v>
      </c>
      <c r="O1112" s="14" t="s">
        <v>22</v>
      </c>
      <c r="P1112" s="14" t="s">
        <v>22</v>
      </c>
      <c r="Q1112" s="14" t="s">
        <v>22</v>
      </c>
      <c r="R1112" s="14" t="s">
        <v>22</v>
      </c>
      <c r="S1112" s="14" t="s">
        <v>22</v>
      </c>
    </row>
    <row r="1113" spans="1:19">
      <c r="A1113" s="8" t="s">
        <v>2824</v>
      </c>
      <c r="B1113" s="8" t="s">
        <v>2825</v>
      </c>
      <c r="C1113" s="9" t="s">
        <v>22</v>
      </c>
      <c r="D1113" s="9" t="s">
        <v>22</v>
      </c>
      <c r="E1113" s="9" t="s">
        <v>22</v>
      </c>
      <c r="F1113" s="8" t="s">
        <v>23</v>
      </c>
      <c r="G1113" s="10">
        <v>83180</v>
      </c>
      <c r="H1113" s="11" t="s">
        <v>22</v>
      </c>
      <c r="I1113" s="11" t="s">
        <v>22</v>
      </c>
      <c r="J1113" s="12" t="s">
        <v>22</v>
      </c>
      <c r="K1113" s="13">
        <v>0</v>
      </c>
      <c r="L1113" s="14" t="s">
        <v>22</v>
      </c>
      <c r="M1113" s="14" t="s">
        <v>22</v>
      </c>
      <c r="N1113" s="14" t="s">
        <v>22</v>
      </c>
      <c r="O1113" s="14" t="s">
        <v>22</v>
      </c>
      <c r="P1113" s="14" t="s">
        <v>22</v>
      </c>
      <c r="Q1113" s="14" t="s">
        <v>22</v>
      </c>
      <c r="R1113" s="14" t="s">
        <v>22</v>
      </c>
      <c r="S1113" s="14" t="s">
        <v>22</v>
      </c>
    </row>
    <row r="1114" spans="1:19">
      <c r="A1114" s="8" t="s">
        <v>2826</v>
      </c>
      <c r="B1114" s="8" t="s">
        <v>2827</v>
      </c>
      <c r="C1114" s="9" t="s">
        <v>22</v>
      </c>
      <c r="D1114" s="9" t="s">
        <v>22</v>
      </c>
      <c r="E1114" s="9" t="s">
        <v>22</v>
      </c>
      <c r="F1114" s="8" t="s">
        <v>23</v>
      </c>
      <c r="G1114" s="10" t="s">
        <v>2828</v>
      </c>
      <c r="H1114" s="11" t="s">
        <v>22</v>
      </c>
      <c r="I1114" s="11" t="s">
        <v>22</v>
      </c>
      <c r="J1114" s="12" t="s">
        <v>22</v>
      </c>
      <c r="K1114" s="13">
        <v>0</v>
      </c>
      <c r="L1114" s="14" t="s">
        <v>22</v>
      </c>
      <c r="M1114" s="14" t="s">
        <v>22</v>
      </c>
      <c r="N1114" s="14" t="s">
        <v>22</v>
      </c>
      <c r="O1114" s="14" t="s">
        <v>22</v>
      </c>
      <c r="P1114" s="14" t="s">
        <v>22</v>
      </c>
      <c r="Q1114" s="14" t="s">
        <v>22</v>
      </c>
      <c r="R1114" s="14" t="s">
        <v>22</v>
      </c>
      <c r="S1114" s="14" t="s">
        <v>22</v>
      </c>
    </row>
    <row r="1115" spans="1:19">
      <c r="A1115" s="8" t="s">
        <v>2829</v>
      </c>
      <c r="B1115" s="8" t="s">
        <v>2830</v>
      </c>
      <c r="C1115" s="9" t="s">
        <v>22</v>
      </c>
      <c r="D1115" s="9" t="s">
        <v>22</v>
      </c>
      <c r="E1115" s="9" t="s">
        <v>22</v>
      </c>
      <c r="F1115" s="8" t="s">
        <v>23</v>
      </c>
      <c r="G1115" s="10" t="s">
        <v>2831</v>
      </c>
      <c r="H1115" s="11" t="s">
        <v>22</v>
      </c>
      <c r="I1115" s="11" t="s">
        <v>22</v>
      </c>
      <c r="J1115" s="12" t="s">
        <v>22</v>
      </c>
      <c r="K1115" s="13">
        <v>0</v>
      </c>
      <c r="L1115" s="14" t="s">
        <v>22</v>
      </c>
      <c r="M1115" s="14" t="s">
        <v>22</v>
      </c>
      <c r="N1115" s="14" t="s">
        <v>22</v>
      </c>
      <c r="O1115" s="14" t="s">
        <v>22</v>
      </c>
      <c r="P1115" s="14" t="s">
        <v>22</v>
      </c>
      <c r="Q1115" s="14" t="s">
        <v>22</v>
      </c>
      <c r="R1115" s="14" t="s">
        <v>22</v>
      </c>
      <c r="S1115" s="14" t="s">
        <v>22</v>
      </c>
    </row>
    <row r="1116" spans="1:19">
      <c r="A1116" s="8" t="s">
        <v>2832</v>
      </c>
      <c r="B1116" s="8" t="s">
        <v>2833</v>
      </c>
      <c r="C1116" s="9" t="s">
        <v>22</v>
      </c>
      <c r="D1116" s="9" t="s">
        <v>22</v>
      </c>
      <c r="E1116" s="9" t="s">
        <v>22</v>
      </c>
      <c r="F1116" s="8" t="s">
        <v>23</v>
      </c>
      <c r="G1116" s="10" t="s">
        <v>2831</v>
      </c>
      <c r="H1116" s="11" t="s">
        <v>22</v>
      </c>
      <c r="I1116" s="11" t="s">
        <v>22</v>
      </c>
      <c r="J1116" s="12" t="s">
        <v>22</v>
      </c>
      <c r="K1116" s="13">
        <v>0</v>
      </c>
      <c r="L1116" s="14" t="s">
        <v>22</v>
      </c>
      <c r="M1116" s="14" t="s">
        <v>22</v>
      </c>
      <c r="N1116" s="14" t="s">
        <v>22</v>
      </c>
      <c r="O1116" s="14" t="s">
        <v>22</v>
      </c>
      <c r="P1116" s="14" t="s">
        <v>22</v>
      </c>
      <c r="Q1116" s="14" t="s">
        <v>22</v>
      </c>
      <c r="R1116" s="14" t="s">
        <v>22</v>
      </c>
      <c r="S1116" s="14" t="s">
        <v>22</v>
      </c>
    </row>
    <row r="1117" spans="1:19">
      <c r="A1117" s="8" t="s">
        <v>2834</v>
      </c>
      <c r="B1117" s="8" t="s">
        <v>2835</v>
      </c>
      <c r="C1117" s="9" t="s">
        <v>22</v>
      </c>
      <c r="D1117" s="9" t="s">
        <v>22</v>
      </c>
      <c r="E1117" s="9" t="s">
        <v>22</v>
      </c>
      <c r="F1117" s="8" t="s">
        <v>23</v>
      </c>
      <c r="G1117" s="10" t="s">
        <v>2836</v>
      </c>
      <c r="H1117" s="11" t="s">
        <v>22</v>
      </c>
      <c r="I1117" s="11" t="s">
        <v>22</v>
      </c>
      <c r="J1117" s="12" t="s">
        <v>22</v>
      </c>
      <c r="K1117" s="13">
        <v>0</v>
      </c>
      <c r="L1117" s="14" t="s">
        <v>22</v>
      </c>
      <c r="M1117" s="14" t="s">
        <v>22</v>
      </c>
      <c r="N1117" s="14" t="s">
        <v>22</v>
      </c>
      <c r="O1117" s="14" t="s">
        <v>22</v>
      </c>
      <c r="P1117" s="14" t="s">
        <v>22</v>
      </c>
      <c r="Q1117" s="14" t="s">
        <v>22</v>
      </c>
      <c r="R1117" s="14" t="s">
        <v>22</v>
      </c>
      <c r="S1117" s="14" t="s">
        <v>22</v>
      </c>
    </row>
    <row r="1118" spans="1:19">
      <c r="A1118" s="8" t="s">
        <v>2837</v>
      </c>
      <c r="B1118" s="8" t="s">
        <v>2838</v>
      </c>
      <c r="C1118" s="9" t="s">
        <v>22</v>
      </c>
      <c r="D1118" s="9" t="s">
        <v>22</v>
      </c>
      <c r="E1118" s="9" t="s">
        <v>22</v>
      </c>
      <c r="F1118" s="8" t="s">
        <v>23</v>
      </c>
      <c r="G1118" s="10" t="s">
        <v>2839</v>
      </c>
      <c r="H1118" s="11" t="s">
        <v>22</v>
      </c>
      <c r="I1118" s="11" t="s">
        <v>22</v>
      </c>
      <c r="J1118" s="12" t="s">
        <v>22</v>
      </c>
      <c r="K1118" s="13">
        <v>0</v>
      </c>
      <c r="L1118" s="14" t="s">
        <v>22</v>
      </c>
      <c r="M1118" s="14" t="s">
        <v>22</v>
      </c>
      <c r="N1118" s="14" t="s">
        <v>22</v>
      </c>
      <c r="O1118" s="14" t="s">
        <v>22</v>
      </c>
      <c r="P1118" s="14" t="s">
        <v>22</v>
      </c>
      <c r="Q1118" s="14" t="s">
        <v>22</v>
      </c>
      <c r="R1118" s="14" t="s">
        <v>22</v>
      </c>
      <c r="S1118" s="14" t="s">
        <v>22</v>
      </c>
    </row>
    <row r="1119" spans="1:19">
      <c r="A1119" s="8" t="s">
        <v>2840</v>
      </c>
      <c r="B1119" s="8" t="s">
        <v>2841</v>
      </c>
      <c r="C1119" s="9" t="s">
        <v>22</v>
      </c>
      <c r="D1119" s="9" t="s">
        <v>22</v>
      </c>
      <c r="E1119" s="9" t="s">
        <v>22</v>
      </c>
      <c r="F1119" s="8" t="s">
        <v>23</v>
      </c>
      <c r="G1119" s="10" t="s">
        <v>2842</v>
      </c>
      <c r="H1119" s="11" t="s">
        <v>22</v>
      </c>
      <c r="I1119" s="11" t="s">
        <v>22</v>
      </c>
      <c r="J1119" s="12" t="s">
        <v>22</v>
      </c>
      <c r="K1119" s="13">
        <v>0</v>
      </c>
      <c r="L1119" s="14" t="s">
        <v>22</v>
      </c>
      <c r="M1119" s="14" t="s">
        <v>22</v>
      </c>
      <c r="N1119" s="14" t="s">
        <v>22</v>
      </c>
      <c r="O1119" s="14" t="s">
        <v>22</v>
      </c>
      <c r="P1119" s="14" t="s">
        <v>22</v>
      </c>
      <c r="Q1119" s="14" t="s">
        <v>22</v>
      </c>
      <c r="R1119" s="14" t="s">
        <v>22</v>
      </c>
      <c r="S1119" s="14" t="s">
        <v>22</v>
      </c>
    </row>
    <row r="1120" spans="1:19">
      <c r="A1120" s="8" t="s">
        <v>2843</v>
      </c>
      <c r="B1120" s="8" t="s">
        <v>2844</v>
      </c>
      <c r="C1120" s="9" t="s">
        <v>22</v>
      </c>
      <c r="D1120" s="9" t="s">
        <v>22</v>
      </c>
      <c r="E1120" s="9" t="s">
        <v>22</v>
      </c>
      <c r="F1120" s="8" t="s">
        <v>23</v>
      </c>
      <c r="G1120" s="10" t="s">
        <v>2845</v>
      </c>
      <c r="H1120" s="11" t="s">
        <v>22</v>
      </c>
      <c r="I1120" s="11" t="s">
        <v>22</v>
      </c>
      <c r="J1120" s="12" t="s">
        <v>22</v>
      </c>
      <c r="K1120" s="13">
        <v>0</v>
      </c>
      <c r="L1120" s="14" t="s">
        <v>22</v>
      </c>
      <c r="M1120" s="14" t="s">
        <v>22</v>
      </c>
      <c r="N1120" s="14" t="s">
        <v>22</v>
      </c>
      <c r="O1120" s="14" t="s">
        <v>22</v>
      </c>
      <c r="P1120" s="14" t="s">
        <v>22</v>
      </c>
      <c r="Q1120" s="14" t="s">
        <v>22</v>
      </c>
      <c r="R1120" s="14" t="s">
        <v>22</v>
      </c>
      <c r="S1120" s="14" t="s">
        <v>22</v>
      </c>
    </row>
    <row r="1121" spans="1:19">
      <c r="A1121" s="8" t="s">
        <v>2846</v>
      </c>
      <c r="B1121" s="8" t="s">
        <v>2847</v>
      </c>
      <c r="C1121" s="9" t="s">
        <v>22</v>
      </c>
      <c r="D1121" s="9" t="s">
        <v>22</v>
      </c>
      <c r="E1121" s="9" t="s">
        <v>22</v>
      </c>
      <c r="F1121" s="8" t="s">
        <v>23</v>
      </c>
      <c r="G1121" s="10" t="s">
        <v>2848</v>
      </c>
      <c r="H1121" s="11" t="s">
        <v>22</v>
      </c>
      <c r="I1121" s="11" t="s">
        <v>22</v>
      </c>
      <c r="J1121" s="12" t="s">
        <v>22</v>
      </c>
      <c r="K1121" s="13">
        <v>0</v>
      </c>
      <c r="L1121" s="14" t="s">
        <v>22</v>
      </c>
      <c r="M1121" s="14" t="s">
        <v>22</v>
      </c>
      <c r="N1121" s="14" t="s">
        <v>22</v>
      </c>
      <c r="O1121" s="14" t="s">
        <v>22</v>
      </c>
      <c r="P1121" s="14" t="s">
        <v>22</v>
      </c>
      <c r="Q1121" s="14" t="s">
        <v>22</v>
      </c>
      <c r="R1121" s="14" t="s">
        <v>22</v>
      </c>
      <c r="S1121" s="14" t="s">
        <v>22</v>
      </c>
    </row>
    <row r="1122" spans="1:19">
      <c r="A1122" s="8" t="s">
        <v>2849</v>
      </c>
      <c r="B1122" s="8" t="s">
        <v>2850</v>
      </c>
      <c r="C1122" s="9" t="s">
        <v>22</v>
      </c>
      <c r="D1122" s="9" t="s">
        <v>22</v>
      </c>
      <c r="E1122" s="9" t="s">
        <v>22</v>
      </c>
      <c r="F1122" s="8" t="s">
        <v>23</v>
      </c>
      <c r="G1122" s="10" t="s">
        <v>2851</v>
      </c>
      <c r="H1122" s="11" t="s">
        <v>22</v>
      </c>
      <c r="I1122" s="11" t="s">
        <v>22</v>
      </c>
      <c r="J1122" s="12" t="s">
        <v>22</v>
      </c>
      <c r="K1122" s="13">
        <v>0</v>
      </c>
      <c r="L1122" s="14" t="s">
        <v>22</v>
      </c>
      <c r="M1122" s="14" t="s">
        <v>22</v>
      </c>
      <c r="N1122" s="14" t="s">
        <v>22</v>
      </c>
      <c r="O1122" s="14" t="s">
        <v>22</v>
      </c>
      <c r="P1122" s="14" t="s">
        <v>22</v>
      </c>
      <c r="Q1122" s="14" t="s">
        <v>22</v>
      </c>
      <c r="R1122" s="14" t="s">
        <v>22</v>
      </c>
      <c r="S1122" s="14" t="s">
        <v>22</v>
      </c>
    </row>
    <row r="1123" spans="1:19">
      <c r="A1123" s="8" t="s">
        <v>2852</v>
      </c>
      <c r="B1123" s="8" t="s">
        <v>2853</v>
      </c>
      <c r="C1123" s="9" t="s">
        <v>22</v>
      </c>
      <c r="D1123" s="9" t="s">
        <v>22</v>
      </c>
      <c r="E1123" s="9" t="s">
        <v>22</v>
      </c>
      <c r="F1123" s="8" t="s">
        <v>23</v>
      </c>
      <c r="G1123" s="10" t="s">
        <v>2854</v>
      </c>
      <c r="H1123" s="11" t="s">
        <v>22</v>
      </c>
      <c r="I1123" s="11" t="s">
        <v>22</v>
      </c>
      <c r="J1123" s="12" t="s">
        <v>22</v>
      </c>
      <c r="K1123" s="13">
        <v>0</v>
      </c>
      <c r="L1123" s="14" t="s">
        <v>22</v>
      </c>
      <c r="M1123" s="14" t="s">
        <v>22</v>
      </c>
      <c r="N1123" s="14" t="s">
        <v>22</v>
      </c>
      <c r="O1123" s="14" t="s">
        <v>22</v>
      </c>
      <c r="P1123" s="14" t="s">
        <v>22</v>
      </c>
      <c r="Q1123" s="14" t="s">
        <v>22</v>
      </c>
      <c r="R1123" s="14" t="s">
        <v>22</v>
      </c>
      <c r="S1123" s="14" t="s">
        <v>22</v>
      </c>
    </row>
    <row r="1124" spans="1:19">
      <c r="A1124" s="8" t="s">
        <v>2855</v>
      </c>
      <c r="B1124" s="8" t="s">
        <v>2856</v>
      </c>
      <c r="C1124" s="9" t="s">
        <v>22</v>
      </c>
      <c r="D1124" s="9" t="s">
        <v>22</v>
      </c>
      <c r="E1124" s="9" t="s">
        <v>22</v>
      </c>
      <c r="F1124" s="8" t="s">
        <v>23</v>
      </c>
      <c r="G1124" s="10" t="s">
        <v>2857</v>
      </c>
      <c r="H1124" s="11" t="s">
        <v>22</v>
      </c>
      <c r="I1124" s="11" t="s">
        <v>22</v>
      </c>
      <c r="J1124" s="12" t="s">
        <v>22</v>
      </c>
      <c r="K1124" s="13">
        <v>0</v>
      </c>
      <c r="L1124" s="14" t="s">
        <v>22</v>
      </c>
      <c r="M1124" s="14" t="s">
        <v>22</v>
      </c>
      <c r="N1124" s="14" t="s">
        <v>22</v>
      </c>
      <c r="O1124" s="14" t="s">
        <v>22</v>
      </c>
      <c r="P1124" s="14" t="s">
        <v>22</v>
      </c>
      <c r="Q1124" s="14" t="s">
        <v>22</v>
      </c>
      <c r="R1124" s="14" t="s">
        <v>22</v>
      </c>
      <c r="S1124" s="14" t="s">
        <v>22</v>
      </c>
    </row>
    <row r="1125" spans="1:19">
      <c r="A1125" s="8" t="s">
        <v>2858</v>
      </c>
      <c r="B1125" s="8" t="s">
        <v>2859</v>
      </c>
      <c r="C1125" s="9" t="s">
        <v>22</v>
      </c>
      <c r="D1125" s="9" t="s">
        <v>22</v>
      </c>
      <c r="E1125" s="9" t="s">
        <v>22</v>
      </c>
      <c r="F1125" s="8" t="s">
        <v>23</v>
      </c>
      <c r="G1125" s="10">
        <v>0</v>
      </c>
      <c r="H1125" s="11" t="s">
        <v>22</v>
      </c>
      <c r="I1125" s="11" t="s">
        <v>22</v>
      </c>
      <c r="J1125" s="12" t="s">
        <v>22</v>
      </c>
      <c r="K1125" s="13">
        <v>0</v>
      </c>
      <c r="L1125" s="14" t="s">
        <v>22</v>
      </c>
      <c r="M1125" s="14" t="s">
        <v>22</v>
      </c>
      <c r="N1125" s="14" t="s">
        <v>22</v>
      </c>
      <c r="O1125" s="14" t="s">
        <v>22</v>
      </c>
      <c r="P1125" s="14" t="s">
        <v>22</v>
      </c>
      <c r="Q1125" s="14" t="s">
        <v>22</v>
      </c>
      <c r="R1125" s="14" t="s">
        <v>22</v>
      </c>
      <c r="S1125" s="14" t="s">
        <v>22</v>
      </c>
    </row>
    <row r="1126" spans="1:19">
      <c r="A1126" s="8" t="s">
        <v>2860</v>
      </c>
      <c r="B1126" s="8" t="s">
        <v>2861</v>
      </c>
      <c r="C1126" s="9" t="s">
        <v>22</v>
      </c>
      <c r="D1126" s="9" t="s">
        <v>22</v>
      </c>
      <c r="E1126" s="9" t="s">
        <v>22</v>
      </c>
      <c r="F1126" s="8" t="s">
        <v>23</v>
      </c>
      <c r="G1126" s="10" t="s">
        <v>2862</v>
      </c>
      <c r="H1126" s="11" t="s">
        <v>22</v>
      </c>
      <c r="I1126" s="11" t="s">
        <v>22</v>
      </c>
      <c r="J1126" s="12" t="s">
        <v>22</v>
      </c>
      <c r="K1126" s="13">
        <v>0</v>
      </c>
      <c r="L1126" s="14" t="s">
        <v>22</v>
      </c>
      <c r="M1126" s="14" t="s">
        <v>22</v>
      </c>
      <c r="N1126" s="14" t="s">
        <v>22</v>
      </c>
      <c r="O1126" s="14" t="s">
        <v>22</v>
      </c>
      <c r="P1126" s="14" t="s">
        <v>22</v>
      </c>
      <c r="Q1126" s="14" t="s">
        <v>22</v>
      </c>
      <c r="R1126" s="14" t="s">
        <v>22</v>
      </c>
      <c r="S1126" s="14" t="s">
        <v>22</v>
      </c>
    </row>
    <row r="1127" spans="1:19">
      <c r="A1127" s="8" t="s">
        <v>2863</v>
      </c>
      <c r="B1127" s="8" t="s">
        <v>2864</v>
      </c>
      <c r="C1127" s="9" t="s">
        <v>22</v>
      </c>
      <c r="D1127" s="9" t="s">
        <v>22</v>
      </c>
      <c r="E1127" s="9" t="s">
        <v>22</v>
      </c>
      <c r="F1127" s="8" t="s">
        <v>23</v>
      </c>
      <c r="G1127" s="10" t="s">
        <v>2865</v>
      </c>
      <c r="H1127" s="11" t="s">
        <v>22</v>
      </c>
      <c r="I1127" s="11" t="s">
        <v>22</v>
      </c>
      <c r="J1127" s="12" t="s">
        <v>22</v>
      </c>
      <c r="K1127" s="13">
        <v>0</v>
      </c>
      <c r="L1127" s="14" t="s">
        <v>22</v>
      </c>
      <c r="M1127" s="14" t="s">
        <v>22</v>
      </c>
      <c r="N1127" s="14" t="s">
        <v>22</v>
      </c>
      <c r="O1127" s="14" t="s">
        <v>22</v>
      </c>
      <c r="P1127" s="14" t="s">
        <v>22</v>
      </c>
      <c r="Q1127" s="14" t="s">
        <v>22</v>
      </c>
      <c r="R1127" s="14" t="s">
        <v>22</v>
      </c>
      <c r="S1127" s="14" t="s">
        <v>22</v>
      </c>
    </row>
    <row r="1128" spans="1:19" ht="25.5">
      <c r="A1128" s="8" t="s">
        <v>2866</v>
      </c>
      <c r="B1128" s="8" t="s">
        <v>2867</v>
      </c>
      <c r="C1128" s="9" t="s">
        <v>22</v>
      </c>
      <c r="D1128" s="9" t="s">
        <v>22</v>
      </c>
      <c r="E1128" s="9" t="s">
        <v>22</v>
      </c>
      <c r="F1128" s="8" t="s">
        <v>2023</v>
      </c>
      <c r="G1128" s="10" t="s">
        <v>2868</v>
      </c>
      <c r="H1128" s="11" t="s">
        <v>22</v>
      </c>
      <c r="I1128" s="11" t="s">
        <v>22</v>
      </c>
      <c r="J1128" s="12" t="s">
        <v>22</v>
      </c>
      <c r="K1128" s="13">
        <v>0</v>
      </c>
      <c r="L1128" s="14" t="s">
        <v>22</v>
      </c>
      <c r="M1128" s="14" t="s">
        <v>22</v>
      </c>
      <c r="N1128" s="14" t="s">
        <v>22</v>
      </c>
      <c r="O1128" s="14" t="s">
        <v>22</v>
      </c>
      <c r="P1128" s="14" t="s">
        <v>22</v>
      </c>
      <c r="Q1128" s="14" t="s">
        <v>22</v>
      </c>
      <c r="R1128" s="14" t="s">
        <v>22</v>
      </c>
      <c r="S1128" s="14" t="s">
        <v>22</v>
      </c>
    </row>
    <row r="1129" spans="1:19" ht="25.5">
      <c r="A1129" s="8" t="s">
        <v>2869</v>
      </c>
      <c r="B1129" s="8" t="s">
        <v>2870</v>
      </c>
      <c r="C1129" s="9" t="s">
        <v>22</v>
      </c>
      <c r="D1129" s="9" t="s">
        <v>22</v>
      </c>
      <c r="E1129" s="9" t="s">
        <v>22</v>
      </c>
      <c r="F1129" s="8" t="s">
        <v>2023</v>
      </c>
      <c r="G1129" s="10" t="s">
        <v>2871</v>
      </c>
      <c r="H1129" s="11" t="s">
        <v>22</v>
      </c>
      <c r="I1129" s="11" t="s">
        <v>22</v>
      </c>
      <c r="J1129" s="12" t="s">
        <v>22</v>
      </c>
      <c r="K1129" s="13">
        <v>0</v>
      </c>
      <c r="L1129" s="14" t="s">
        <v>2872</v>
      </c>
      <c r="M1129" s="14" t="s">
        <v>22</v>
      </c>
      <c r="N1129" s="14" t="s">
        <v>22</v>
      </c>
      <c r="O1129" s="14" t="s">
        <v>22</v>
      </c>
      <c r="P1129" s="14" t="s">
        <v>22</v>
      </c>
      <c r="Q1129" s="14" t="s">
        <v>22</v>
      </c>
      <c r="R1129" s="14" t="s">
        <v>22</v>
      </c>
      <c r="S1129" s="14" t="s">
        <v>22</v>
      </c>
    </row>
    <row r="1130" spans="1:19" ht="25.5">
      <c r="A1130" s="8" t="s">
        <v>2873</v>
      </c>
      <c r="B1130" s="8" t="s">
        <v>2874</v>
      </c>
      <c r="C1130" s="9" t="s">
        <v>22</v>
      </c>
      <c r="D1130" s="9" t="s">
        <v>22</v>
      </c>
      <c r="E1130" s="9" t="s">
        <v>22</v>
      </c>
      <c r="F1130" s="8" t="s">
        <v>2023</v>
      </c>
      <c r="G1130" s="10" t="s">
        <v>2875</v>
      </c>
      <c r="H1130" s="11" t="s">
        <v>22</v>
      </c>
      <c r="I1130" s="11" t="s">
        <v>22</v>
      </c>
      <c r="J1130" s="12" t="s">
        <v>22</v>
      </c>
      <c r="K1130" s="13">
        <v>0</v>
      </c>
      <c r="L1130" s="14" t="s">
        <v>2872</v>
      </c>
      <c r="M1130" s="14" t="s">
        <v>22</v>
      </c>
      <c r="N1130" s="14" t="s">
        <v>22</v>
      </c>
      <c r="O1130" s="14" t="s">
        <v>22</v>
      </c>
      <c r="P1130" s="14" t="s">
        <v>22</v>
      </c>
      <c r="Q1130" s="14" t="s">
        <v>22</v>
      </c>
      <c r="R1130" s="14" t="s">
        <v>22</v>
      </c>
      <c r="S1130" s="14" t="s">
        <v>22</v>
      </c>
    </row>
    <row r="1131" spans="1:19" ht="25.5">
      <c r="A1131" s="8" t="s">
        <v>2876</v>
      </c>
      <c r="B1131" s="8" t="s">
        <v>2877</v>
      </c>
      <c r="C1131" s="9" t="s">
        <v>22</v>
      </c>
      <c r="D1131" s="9" t="s">
        <v>22</v>
      </c>
      <c r="E1131" s="9" t="s">
        <v>22</v>
      </c>
      <c r="F1131" s="8" t="s">
        <v>2023</v>
      </c>
      <c r="G1131" s="10" t="s">
        <v>2878</v>
      </c>
      <c r="H1131" s="11" t="s">
        <v>22</v>
      </c>
      <c r="I1131" s="11" t="s">
        <v>22</v>
      </c>
      <c r="J1131" s="12" t="s">
        <v>22</v>
      </c>
      <c r="K1131" s="13">
        <v>0</v>
      </c>
      <c r="L1131" s="14" t="s">
        <v>2872</v>
      </c>
      <c r="M1131" s="14" t="s">
        <v>22</v>
      </c>
      <c r="N1131" s="14" t="s">
        <v>22</v>
      </c>
      <c r="O1131" s="14" t="s">
        <v>22</v>
      </c>
      <c r="P1131" s="14" t="s">
        <v>22</v>
      </c>
      <c r="Q1131" s="14" t="s">
        <v>22</v>
      </c>
      <c r="R1131" s="14" t="s">
        <v>22</v>
      </c>
      <c r="S1131" s="14" t="s">
        <v>22</v>
      </c>
    </row>
    <row r="1132" spans="1:19" ht="25.5">
      <c r="A1132" s="8" t="s">
        <v>2879</v>
      </c>
      <c r="B1132" s="8" t="s">
        <v>2880</v>
      </c>
      <c r="C1132" s="9" t="s">
        <v>22</v>
      </c>
      <c r="D1132" s="9" t="s">
        <v>22</v>
      </c>
      <c r="E1132" s="9" t="s">
        <v>22</v>
      </c>
      <c r="F1132" s="8" t="s">
        <v>2023</v>
      </c>
      <c r="G1132" s="10" t="s">
        <v>2881</v>
      </c>
      <c r="H1132" s="11" t="s">
        <v>22</v>
      </c>
      <c r="I1132" s="11" t="s">
        <v>22</v>
      </c>
      <c r="J1132" s="12" t="s">
        <v>22</v>
      </c>
      <c r="K1132" s="13">
        <v>0</v>
      </c>
      <c r="L1132" s="14" t="s">
        <v>2872</v>
      </c>
      <c r="M1132" s="14" t="s">
        <v>22</v>
      </c>
      <c r="N1132" s="14" t="s">
        <v>22</v>
      </c>
      <c r="O1132" s="14" t="s">
        <v>22</v>
      </c>
      <c r="P1132" s="14" t="s">
        <v>22</v>
      </c>
      <c r="Q1132" s="14" t="s">
        <v>22</v>
      </c>
      <c r="R1132" s="14" t="s">
        <v>22</v>
      </c>
      <c r="S1132" s="14" t="s">
        <v>22</v>
      </c>
    </row>
    <row r="1133" spans="1:19" ht="25.5">
      <c r="A1133" s="8" t="s">
        <v>2882</v>
      </c>
      <c r="B1133" s="8" t="s">
        <v>2883</v>
      </c>
      <c r="C1133" s="9" t="s">
        <v>22</v>
      </c>
      <c r="D1133" s="9" t="s">
        <v>22</v>
      </c>
      <c r="E1133" s="9" t="s">
        <v>22</v>
      </c>
      <c r="F1133" s="8" t="s">
        <v>2023</v>
      </c>
      <c r="G1133" s="10" t="s">
        <v>2884</v>
      </c>
      <c r="H1133" s="11" t="s">
        <v>22</v>
      </c>
      <c r="I1133" s="11" t="s">
        <v>22</v>
      </c>
      <c r="J1133" s="12" t="s">
        <v>22</v>
      </c>
      <c r="K1133" s="13">
        <v>0</v>
      </c>
      <c r="L1133" s="14" t="s">
        <v>2872</v>
      </c>
      <c r="M1133" s="14" t="s">
        <v>22</v>
      </c>
      <c r="N1133" s="14" t="s">
        <v>22</v>
      </c>
      <c r="O1133" s="14" t="s">
        <v>22</v>
      </c>
      <c r="P1133" s="14" t="s">
        <v>22</v>
      </c>
      <c r="Q1133" s="14" t="s">
        <v>22</v>
      </c>
      <c r="R1133" s="14" t="s">
        <v>22</v>
      </c>
      <c r="S1133" s="14" t="s">
        <v>22</v>
      </c>
    </row>
    <row r="1134" spans="1:19">
      <c r="A1134" s="8" t="s">
        <v>2885</v>
      </c>
      <c r="B1134" s="8" t="s">
        <v>2886</v>
      </c>
      <c r="C1134" s="9" t="s">
        <v>22</v>
      </c>
      <c r="D1134" s="9" t="s">
        <v>22</v>
      </c>
      <c r="E1134" s="9" t="s">
        <v>22</v>
      </c>
      <c r="F1134" s="8" t="s">
        <v>23</v>
      </c>
      <c r="G1134" s="10" t="s">
        <v>2887</v>
      </c>
      <c r="H1134" s="11" t="s">
        <v>22</v>
      </c>
      <c r="I1134" s="11" t="s">
        <v>22</v>
      </c>
      <c r="J1134" s="12" t="s">
        <v>22</v>
      </c>
      <c r="K1134" s="13">
        <v>0</v>
      </c>
      <c r="L1134" s="14" t="s">
        <v>2872</v>
      </c>
      <c r="M1134" s="14" t="s">
        <v>22</v>
      </c>
      <c r="N1134" s="14" t="s">
        <v>22</v>
      </c>
      <c r="O1134" s="14" t="s">
        <v>22</v>
      </c>
      <c r="P1134" s="14" t="s">
        <v>22</v>
      </c>
      <c r="Q1134" s="14" t="s">
        <v>22</v>
      </c>
      <c r="R1134" s="14" t="s">
        <v>22</v>
      </c>
      <c r="S1134" s="14" t="s">
        <v>22</v>
      </c>
    </row>
    <row r="1135" spans="1:19">
      <c r="A1135" s="8" t="s">
        <v>2888</v>
      </c>
      <c r="B1135" s="8" t="s">
        <v>2889</v>
      </c>
      <c r="C1135" s="9" t="s">
        <v>22</v>
      </c>
      <c r="D1135" s="9" t="s">
        <v>22</v>
      </c>
      <c r="E1135" s="9" t="s">
        <v>22</v>
      </c>
      <c r="F1135" s="8" t="s">
        <v>743</v>
      </c>
      <c r="G1135" s="10" t="s">
        <v>2890</v>
      </c>
      <c r="H1135" s="11" t="s">
        <v>22</v>
      </c>
      <c r="I1135" s="11" t="s">
        <v>22</v>
      </c>
      <c r="J1135" s="12" t="s">
        <v>22</v>
      </c>
      <c r="K1135" s="13">
        <v>0</v>
      </c>
      <c r="L1135" s="14" t="s">
        <v>2872</v>
      </c>
      <c r="M1135" s="14" t="s">
        <v>22</v>
      </c>
      <c r="N1135" s="14" t="s">
        <v>22</v>
      </c>
      <c r="O1135" s="14" t="s">
        <v>22</v>
      </c>
      <c r="P1135" s="14" t="s">
        <v>22</v>
      </c>
      <c r="Q1135" s="14" t="s">
        <v>22</v>
      </c>
      <c r="R1135" s="14" t="s">
        <v>22</v>
      </c>
      <c r="S1135" s="14" t="s">
        <v>22</v>
      </c>
    </row>
    <row r="1136" spans="1:19">
      <c r="A1136" s="8" t="s">
        <v>2891</v>
      </c>
      <c r="B1136" s="8" t="s">
        <v>2892</v>
      </c>
      <c r="C1136" s="9" t="s">
        <v>22</v>
      </c>
      <c r="D1136" s="9" t="s">
        <v>22</v>
      </c>
      <c r="E1136" s="9" t="s">
        <v>22</v>
      </c>
      <c r="F1136" s="8" t="s">
        <v>23</v>
      </c>
      <c r="G1136" s="10">
        <v>0</v>
      </c>
      <c r="H1136" s="11" t="s">
        <v>22</v>
      </c>
      <c r="I1136" s="11" t="s">
        <v>22</v>
      </c>
      <c r="J1136" s="12" t="s">
        <v>22</v>
      </c>
      <c r="K1136" s="13">
        <v>0</v>
      </c>
      <c r="L1136" s="14" t="s">
        <v>2872</v>
      </c>
      <c r="M1136" s="14" t="s">
        <v>22</v>
      </c>
      <c r="N1136" s="14" t="s">
        <v>22</v>
      </c>
      <c r="O1136" s="14" t="s">
        <v>22</v>
      </c>
      <c r="P1136" s="14" t="s">
        <v>22</v>
      </c>
      <c r="Q1136" s="14" t="s">
        <v>22</v>
      </c>
      <c r="R1136" s="14" t="s">
        <v>22</v>
      </c>
      <c r="S1136" s="14" t="s">
        <v>22</v>
      </c>
    </row>
    <row r="1137" spans="1:19">
      <c r="A1137" s="8" t="s">
        <v>2891</v>
      </c>
      <c r="B1137" s="8" t="s">
        <v>2893</v>
      </c>
      <c r="C1137" s="9" t="s">
        <v>22</v>
      </c>
      <c r="D1137" s="9" t="s">
        <v>22</v>
      </c>
      <c r="E1137" s="9" t="s">
        <v>22</v>
      </c>
      <c r="F1137" s="8" t="s">
        <v>743</v>
      </c>
      <c r="G1137" s="10">
        <v>0</v>
      </c>
      <c r="H1137" s="11" t="s">
        <v>22</v>
      </c>
      <c r="I1137" s="11" t="s">
        <v>22</v>
      </c>
      <c r="J1137" s="12" t="s">
        <v>22</v>
      </c>
      <c r="K1137" s="13">
        <v>0</v>
      </c>
      <c r="L1137" s="14" t="s">
        <v>2872</v>
      </c>
      <c r="M1137" s="14" t="s">
        <v>22</v>
      </c>
      <c r="N1137" s="14" t="s">
        <v>22</v>
      </c>
      <c r="O1137" s="14" t="s">
        <v>22</v>
      </c>
      <c r="P1137" s="14" t="s">
        <v>22</v>
      </c>
      <c r="Q1137" s="14" t="s">
        <v>22</v>
      </c>
      <c r="R1137" s="14" t="s">
        <v>22</v>
      </c>
      <c r="S1137" s="14" t="s">
        <v>22</v>
      </c>
    </row>
    <row r="1138" spans="1:19">
      <c r="A1138" s="8" t="s">
        <v>2894</v>
      </c>
      <c r="B1138" s="8" t="s">
        <v>2895</v>
      </c>
      <c r="C1138" s="9" t="s">
        <v>22</v>
      </c>
      <c r="D1138" s="9" t="s">
        <v>22</v>
      </c>
      <c r="E1138" s="9" t="s">
        <v>22</v>
      </c>
      <c r="F1138" s="8" t="s">
        <v>23</v>
      </c>
      <c r="G1138" s="10">
        <v>0</v>
      </c>
      <c r="H1138" s="11" t="s">
        <v>22</v>
      </c>
      <c r="I1138" s="11" t="s">
        <v>22</v>
      </c>
      <c r="J1138" s="12" t="s">
        <v>22</v>
      </c>
      <c r="K1138" s="13">
        <v>0</v>
      </c>
      <c r="L1138" s="14" t="s">
        <v>2872</v>
      </c>
      <c r="M1138" s="14" t="s">
        <v>22</v>
      </c>
      <c r="N1138" s="14" t="s">
        <v>22</v>
      </c>
      <c r="O1138" s="14" t="s">
        <v>22</v>
      </c>
      <c r="P1138" s="14" t="s">
        <v>22</v>
      </c>
      <c r="Q1138" s="14" t="s">
        <v>22</v>
      </c>
      <c r="R1138" s="14" t="s">
        <v>22</v>
      </c>
      <c r="S1138" s="14" t="s">
        <v>22</v>
      </c>
    </row>
    <row r="1139" spans="1:19">
      <c r="A1139" s="8" t="s">
        <v>2896</v>
      </c>
      <c r="B1139" s="8" t="s">
        <v>2897</v>
      </c>
      <c r="C1139" s="9" t="s">
        <v>22</v>
      </c>
      <c r="D1139" s="9" t="s">
        <v>22</v>
      </c>
      <c r="E1139" s="9" t="s">
        <v>22</v>
      </c>
      <c r="F1139" s="8" t="s">
        <v>23</v>
      </c>
      <c r="G1139" s="10">
        <v>0</v>
      </c>
      <c r="H1139" s="11" t="s">
        <v>22</v>
      </c>
      <c r="I1139" s="11" t="s">
        <v>22</v>
      </c>
      <c r="J1139" s="12" t="s">
        <v>22</v>
      </c>
      <c r="K1139" s="13">
        <v>0</v>
      </c>
      <c r="L1139" s="14" t="s">
        <v>2872</v>
      </c>
      <c r="M1139" s="14" t="s">
        <v>22</v>
      </c>
      <c r="N1139" s="14" t="s">
        <v>22</v>
      </c>
      <c r="O1139" s="14" t="s">
        <v>22</v>
      </c>
      <c r="P1139" s="14" t="s">
        <v>22</v>
      </c>
      <c r="Q1139" s="14" t="s">
        <v>22</v>
      </c>
      <c r="R1139" s="14" t="s">
        <v>22</v>
      </c>
      <c r="S1139" s="14" t="s">
        <v>22</v>
      </c>
    </row>
    <row r="1140" spans="1:19">
      <c r="A1140" s="8" t="s">
        <v>2898</v>
      </c>
      <c r="B1140" s="8" t="s">
        <v>2899</v>
      </c>
      <c r="C1140" s="9" t="s">
        <v>22</v>
      </c>
      <c r="D1140" s="9" t="s">
        <v>22</v>
      </c>
      <c r="E1140" s="9" t="s">
        <v>22</v>
      </c>
      <c r="F1140" s="8" t="s">
        <v>23</v>
      </c>
      <c r="G1140" s="10">
        <v>0</v>
      </c>
      <c r="H1140" s="11" t="s">
        <v>22</v>
      </c>
      <c r="I1140" s="11" t="s">
        <v>22</v>
      </c>
      <c r="J1140" s="12" t="s">
        <v>22</v>
      </c>
      <c r="K1140" s="13">
        <v>0</v>
      </c>
      <c r="L1140" s="14" t="s">
        <v>2872</v>
      </c>
      <c r="M1140" s="14" t="s">
        <v>22</v>
      </c>
      <c r="N1140" s="14" t="s">
        <v>22</v>
      </c>
      <c r="O1140" s="14" t="s">
        <v>22</v>
      </c>
      <c r="P1140" s="14" t="s">
        <v>22</v>
      </c>
      <c r="Q1140" s="14" t="s">
        <v>22</v>
      </c>
      <c r="R1140" s="14" t="s">
        <v>22</v>
      </c>
      <c r="S1140" s="14" t="s">
        <v>22</v>
      </c>
    </row>
    <row r="1141" spans="1:19">
      <c r="A1141" s="8" t="s">
        <v>2900</v>
      </c>
      <c r="B1141" s="8" t="s">
        <v>2901</v>
      </c>
      <c r="C1141" s="9" t="s">
        <v>22</v>
      </c>
      <c r="D1141" s="9" t="s">
        <v>22</v>
      </c>
      <c r="E1141" s="9" t="s">
        <v>22</v>
      </c>
      <c r="F1141" s="8" t="s">
        <v>23</v>
      </c>
      <c r="G1141" s="10">
        <v>0</v>
      </c>
      <c r="H1141" s="11" t="s">
        <v>22</v>
      </c>
      <c r="I1141" s="11" t="s">
        <v>22</v>
      </c>
      <c r="J1141" s="12" t="s">
        <v>22</v>
      </c>
      <c r="K1141" s="13">
        <v>0</v>
      </c>
      <c r="L1141" s="14" t="s">
        <v>2872</v>
      </c>
      <c r="M1141" s="14" t="s">
        <v>22</v>
      </c>
      <c r="N1141" s="14" t="s">
        <v>22</v>
      </c>
      <c r="O1141" s="14" t="s">
        <v>22</v>
      </c>
      <c r="P1141" s="14" t="s">
        <v>22</v>
      </c>
      <c r="Q1141" s="14" t="s">
        <v>22</v>
      </c>
      <c r="R1141" s="14" t="s">
        <v>22</v>
      </c>
      <c r="S1141" s="14" t="s">
        <v>22</v>
      </c>
    </row>
    <row r="1142" spans="1:19">
      <c r="A1142" s="8" t="s">
        <v>2902</v>
      </c>
      <c r="B1142" s="8" t="s">
        <v>2903</v>
      </c>
      <c r="C1142" s="9" t="s">
        <v>22</v>
      </c>
      <c r="D1142" s="9" t="s">
        <v>22</v>
      </c>
      <c r="E1142" s="9" t="s">
        <v>22</v>
      </c>
      <c r="F1142" s="8" t="s">
        <v>743</v>
      </c>
      <c r="G1142" s="10" t="s">
        <v>2904</v>
      </c>
      <c r="H1142" s="11" t="s">
        <v>22</v>
      </c>
      <c r="I1142" s="11" t="s">
        <v>22</v>
      </c>
      <c r="J1142" s="12" t="s">
        <v>22</v>
      </c>
      <c r="K1142" s="13">
        <v>0</v>
      </c>
      <c r="L1142" s="14" t="s">
        <v>2872</v>
      </c>
      <c r="M1142" s="14" t="s">
        <v>22</v>
      </c>
      <c r="N1142" s="14" t="s">
        <v>22</v>
      </c>
      <c r="O1142" s="14" t="s">
        <v>22</v>
      </c>
      <c r="P1142" s="14" t="s">
        <v>22</v>
      </c>
      <c r="Q1142" s="14" t="s">
        <v>22</v>
      </c>
      <c r="R1142" s="14" t="s">
        <v>22</v>
      </c>
      <c r="S1142" s="14" t="s">
        <v>22</v>
      </c>
    </row>
    <row r="1143" spans="1:19">
      <c r="A1143" s="8" t="s">
        <v>2905</v>
      </c>
      <c r="B1143" s="8" t="s">
        <v>2906</v>
      </c>
      <c r="C1143" s="9">
        <v>0</v>
      </c>
      <c r="D1143" s="9">
        <v>0</v>
      </c>
      <c r="E1143" s="9">
        <v>0</v>
      </c>
      <c r="F1143" s="8" t="s">
        <v>743</v>
      </c>
      <c r="G1143" s="10" t="s">
        <v>2907</v>
      </c>
      <c r="H1143" s="11" t="s">
        <v>776</v>
      </c>
      <c r="I1143" s="11"/>
      <c r="J1143" s="12">
        <v>0</v>
      </c>
      <c r="K1143" s="14" t="s">
        <v>2908</v>
      </c>
      <c r="L1143" s="14" t="s">
        <v>2872</v>
      </c>
      <c r="M1143" s="14" t="s">
        <v>2908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</row>
    <row r="1144" spans="1:19">
      <c r="A1144" s="8" t="s">
        <v>2909</v>
      </c>
      <c r="B1144" s="8" t="s">
        <v>2910</v>
      </c>
      <c r="C1144" s="9" t="s">
        <v>22</v>
      </c>
      <c r="D1144" s="9" t="s">
        <v>22</v>
      </c>
      <c r="E1144" s="9" t="s">
        <v>22</v>
      </c>
      <c r="F1144" s="8" t="s">
        <v>23</v>
      </c>
      <c r="G1144" s="10" t="s">
        <v>2911</v>
      </c>
      <c r="H1144" s="11" t="s">
        <v>22</v>
      </c>
      <c r="I1144" s="11" t="s">
        <v>22</v>
      </c>
      <c r="J1144" s="12" t="s">
        <v>22</v>
      </c>
      <c r="K1144" s="13">
        <v>0</v>
      </c>
      <c r="L1144" s="14" t="s">
        <v>22</v>
      </c>
      <c r="M1144" s="14" t="s">
        <v>22</v>
      </c>
      <c r="N1144" s="14" t="s">
        <v>22</v>
      </c>
      <c r="O1144" s="14" t="s">
        <v>22</v>
      </c>
      <c r="P1144" s="14" t="s">
        <v>22</v>
      </c>
      <c r="Q1144" s="14" t="s">
        <v>22</v>
      </c>
      <c r="R1144" s="14" t="s">
        <v>22</v>
      </c>
      <c r="S1144" s="14" t="s">
        <v>22</v>
      </c>
    </row>
    <row r="1145" spans="1:19">
      <c r="A1145" s="8" t="s">
        <v>2912</v>
      </c>
      <c r="B1145" s="8" t="s">
        <v>2913</v>
      </c>
      <c r="C1145" s="9" t="s">
        <v>22</v>
      </c>
      <c r="D1145" s="9" t="s">
        <v>22</v>
      </c>
      <c r="E1145" s="9" t="s">
        <v>22</v>
      </c>
      <c r="F1145" s="8" t="s">
        <v>23</v>
      </c>
      <c r="G1145" s="10" t="s">
        <v>2914</v>
      </c>
      <c r="H1145" s="11" t="s">
        <v>22</v>
      </c>
      <c r="I1145" s="11" t="s">
        <v>22</v>
      </c>
      <c r="J1145" s="12" t="s">
        <v>22</v>
      </c>
      <c r="K1145" s="13">
        <v>0</v>
      </c>
      <c r="L1145" s="14" t="s">
        <v>22</v>
      </c>
      <c r="M1145" s="14" t="s">
        <v>22</v>
      </c>
      <c r="N1145" s="14" t="s">
        <v>22</v>
      </c>
      <c r="O1145" s="14" t="s">
        <v>22</v>
      </c>
      <c r="P1145" s="14" t="s">
        <v>22</v>
      </c>
      <c r="Q1145" s="14" t="s">
        <v>22</v>
      </c>
      <c r="R1145" s="14" t="s">
        <v>22</v>
      </c>
      <c r="S1145" s="14" t="s">
        <v>22</v>
      </c>
    </row>
    <row r="1146" spans="1:19">
      <c r="A1146" s="8" t="s">
        <v>2915</v>
      </c>
      <c r="B1146" s="8" t="s">
        <v>2916</v>
      </c>
      <c r="C1146" s="9" t="s">
        <v>22</v>
      </c>
      <c r="D1146" s="9" t="s">
        <v>22</v>
      </c>
      <c r="E1146" s="9" t="s">
        <v>22</v>
      </c>
      <c r="F1146" s="8" t="s">
        <v>743</v>
      </c>
      <c r="G1146" s="10" t="s">
        <v>2917</v>
      </c>
      <c r="H1146" s="11" t="s">
        <v>22</v>
      </c>
      <c r="I1146" s="11" t="s">
        <v>22</v>
      </c>
      <c r="J1146" s="12" t="s">
        <v>22</v>
      </c>
      <c r="K1146" s="13">
        <v>0</v>
      </c>
      <c r="L1146" s="14" t="s">
        <v>2872</v>
      </c>
      <c r="M1146" s="14" t="s">
        <v>22</v>
      </c>
      <c r="N1146" s="14" t="s">
        <v>22</v>
      </c>
      <c r="O1146" s="14" t="s">
        <v>22</v>
      </c>
      <c r="P1146" s="14" t="s">
        <v>22</v>
      </c>
      <c r="Q1146" s="14" t="s">
        <v>22</v>
      </c>
      <c r="R1146" s="14" t="s">
        <v>22</v>
      </c>
      <c r="S1146" s="14" t="s">
        <v>22</v>
      </c>
    </row>
    <row r="1147" spans="1:19">
      <c r="A1147" s="8" t="s">
        <v>2918</v>
      </c>
      <c r="B1147" s="8" t="s">
        <v>2919</v>
      </c>
      <c r="C1147" s="9" t="s">
        <v>22</v>
      </c>
      <c r="D1147" s="9" t="s">
        <v>22</v>
      </c>
      <c r="E1147" s="9" t="s">
        <v>22</v>
      </c>
      <c r="F1147" s="8" t="s">
        <v>743</v>
      </c>
      <c r="G1147" s="10" t="s">
        <v>2920</v>
      </c>
      <c r="H1147" s="11" t="s">
        <v>22</v>
      </c>
      <c r="I1147" s="11" t="s">
        <v>22</v>
      </c>
      <c r="J1147" s="12" t="s">
        <v>22</v>
      </c>
      <c r="K1147" s="13">
        <v>0</v>
      </c>
      <c r="L1147" s="14" t="s">
        <v>2872</v>
      </c>
      <c r="M1147" s="14" t="s">
        <v>22</v>
      </c>
      <c r="N1147" s="14" t="s">
        <v>22</v>
      </c>
      <c r="O1147" s="14" t="s">
        <v>22</v>
      </c>
      <c r="P1147" s="14" t="s">
        <v>22</v>
      </c>
      <c r="Q1147" s="14" t="s">
        <v>22</v>
      </c>
      <c r="R1147" s="14" t="s">
        <v>22</v>
      </c>
      <c r="S1147" s="14" t="s">
        <v>22</v>
      </c>
    </row>
    <row r="1148" spans="1:19">
      <c r="A1148" s="8" t="s">
        <v>2921</v>
      </c>
      <c r="B1148" s="8" t="s">
        <v>2922</v>
      </c>
      <c r="C1148" s="9">
        <v>0</v>
      </c>
      <c r="D1148" s="9">
        <v>0</v>
      </c>
      <c r="E1148" s="9">
        <v>0</v>
      </c>
      <c r="F1148" s="8" t="s">
        <v>743</v>
      </c>
      <c r="G1148" s="10" t="s">
        <v>2923</v>
      </c>
      <c r="H1148" s="11" t="s">
        <v>776</v>
      </c>
      <c r="I1148" s="11"/>
      <c r="J1148" s="12">
        <v>0</v>
      </c>
      <c r="K1148" s="14" t="s">
        <v>2923</v>
      </c>
      <c r="L1148" s="14" t="s">
        <v>2872</v>
      </c>
      <c r="M1148" s="14" t="s">
        <v>2923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</row>
    <row r="1149" spans="1:19">
      <c r="A1149" s="8" t="s">
        <v>2924</v>
      </c>
      <c r="B1149" s="8" t="s">
        <v>2925</v>
      </c>
      <c r="C1149" s="9">
        <v>0</v>
      </c>
      <c r="D1149" s="9">
        <v>0</v>
      </c>
      <c r="E1149" s="9">
        <v>0</v>
      </c>
      <c r="F1149" s="8" t="s">
        <v>743</v>
      </c>
      <c r="G1149" s="10" t="s">
        <v>2926</v>
      </c>
      <c r="H1149" s="11" t="s">
        <v>776</v>
      </c>
      <c r="I1149" s="11"/>
      <c r="J1149" s="12">
        <v>0</v>
      </c>
      <c r="K1149" s="14" t="s">
        <v>2927</v>
      </c>
      <c r="L1149" s="14" t="s">
        <v>2872</v>
      </c>
      <c r="M1149" s="14" t="s">
        <v>2928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</row>
    <row r="1150" spans="1:19">
      <c r="A1150" s="8" t="s">
        <v>2929</v>
      </c>
      <c r="B1150" s="8" t="s">
        <v>2930</v>
      </c>
      <c r="C1150" s="9" t="s">
        <v>22</v>
      </c>
      <c r="D1150" s="9" t="s">
        <v>22</v>
      </c>
      <c r="E1150" s="9" t="s">
        <v>22</v>
      </c>
      <c r="F1150" s="8" t="s">
        <v>743</v>
      </c>
      <c r="G1150" s="10" t="s">
        <v>2931</v>
      </c>
      <c r="H1150" s="11" t="s">
        <v>22</v>
      </c>
      <c r="I1150" s="11" t="s">
        <v>22</v>
      </c>
      <c r="J1150" s="12" t="s">
        <v>22</v>
      </c>
      <c r="K1150" s="13" t="s">
        <v>2931</v>
      </c>
      <c r="L1150" s="14" t="s">
        <v>2872</v>
      </c>
      <c r="M1150" s="13" t="s">
        <v>2931</v>
      </c>
      <c r="N1150" s="14" t="s">
        <v>22</v>
      </c>
      <c r="O1150" s="14" t="s">
        <v>22</v>
      </c>
      <c r="P1150" s="14" t="s">
        <v>22</v>
      </c>
      <c r="Q1150" s="14" t="s">
        <v>22</v>
      </c>
      <c r="R1150" s="14" t="s">
        <v>22</v>
      </c>
      <c r="S1150" s="14" t="s">
        <v>22</v>
      </c>
    </row>
    <row r="1151" spans="1:19">
      <c r="A1151" s="8" t="s">
        <v>2932</v>
      </c>
      <c r="B1151" s="8" t="s">
        <v>2933</v>
      </c>
      <c r="C1151" s="9" t="s">
        <v>22</v>
      </c>
      <c r="D1151" s="9" t="s">
        <v>22</v>
      </c>
      <c r="E1151" s="9" t="s">
        <v>22</v>
      </c>
      <c r="F1151" s="8" t="s">
        <v>743</v>
      </c>
      <c r="G1151" s="10" t="s">
        <v>2934</v>
      </c>
      <c r="H1151" s="11" t="s">
        <v>22</v>
      </c>
      <c r="I1151" s="11" t="s">
        <v>22</v>
      </c>
      <c r="J1151" s="12" t="s">
        <v>22</v>
      </c>
      <c r="K1151" s="13">
        <v>0</v>
      </c>
      <c r="L1151" s="14" t="s">
        <v>2872</v>
      </c>
      <c r="M1151" s="14" t="s">
        <v>22</v>
      </c>
      <c r="N1151" s="14" t="s">
        <v>22</v>
      </c>
      <c r="O1151" s="14" t="s">
        <v>22</v>
      </c>
      <c r="P1151" s="14" t="s">
        <v>22</v>
      </c>
      <c r="Q1151" s="14" t="s">
        <v>22</v>
      </c>
      <c r="R1151" s="14" t="s">
        <v>22</v>
      </c>
      <c r="S1151" s="14" t="s">
        <v>22</v>
      </c>
    </row>
    <row r="1152" spans="1:19">
      <c r="A1152" s="8" t="s">
        <v>2935</v>
      </c>
      <c r="B1152" s="8" t="s">
        <v>2936</v>
      </c>
      <c r="C1152" s="9" t="s">
        <v>22</v>
      </c>
      <c r="D1152" s="9" t="s">
        <v>22</v>
      </c>
      <c r="E1152" s="9" t="s">
        <v>22</v>
      </c>
      <c r="F1152" s="8" t="s">
        <v>743</v>
      </c>
      <c r="G1152" s="10" t="s">
        <v>2937</v>
      </c>
      <c r="H1152" s="11" t="s">
        <v>22</v>
      </c>
      <c r="I1152" s="11" t="s">
        <v>22</v>
      </c>
      <c r="J1152" s="12" t="s">
        <v>22</v>
      </c>
      <c r="K1152" s="13">
        <v>0</v>
      </c>
      <c r="L1152" s="14" t="s">
        <v>2872</v>
      </c>
      <c r="M1152" s="14" t="s">
        <v>22</v>
      </c>
      <c r="N1152" s="14" t="s">
        <v>22</v>
      </c>
      <c r="O1152" s="14" t="s">
        <v>22</v>
      </c>
      <c r="P1152" s="14" t="s">
        <v>22</v>
      </c>
      <c r="Q1152" s="14" t="s">
        <v>22</v>
      </c>
      <c r="R1152" s="14" t="s">
        <v>22</v>
      </c>
      <c r="S1152" s="14" t="s">
        <v>22</v>
      </c>
    </row>
    <row r="1153" spans="1:19">
      <c r="A1153" s="8" t="s">
        <v>2938</v>
      </c>
      <c r="B1153" s="8" t="s">
        <v>2939</v>
      </c>
      <c r="C1153" s="9" t="s">
        <v>22</v>
      </c>
      <c r="D1153" s="9" t="s">
        <v>22</v>
      </c>
      <c r="E1153" s="9" t="s">
        <v>22</v>
      </c>
      <c r="F1153" s="8" t="s">
        <v>743</v>
      </c>
      <c r="G1153" s="10" t="s">
        <v>2940</v>
      </c>
      <c r="H1153" s="11" t="s">
        <v>22</v>
      </c>
      <c r="I1153" s="11" t="s">
        <v>22</v>
      </c>
      <c r="J1153" s="12" t="s">
        <v>22</v>
      </c>
      <c r="K1153" s="13">
        <v>0</v>
      </c>
      <c r="L1153" s="14" t="s">
        <v>2872</v>
      </c>
      <c r="M1153" s="14" t="s">
        <v>22</v>
      </c>
      <c r="N1153" s="14" t="s">
        <v>22</v>
      </c>
      <c r="O1153" s="14" t="s">
        <v>22</v>
      </c>
      <c r="P1153" s="14" t="s">
        <v>22</v>
      </c>
      <c r="Q1153" s="14" t="s">
        <v>22</v>
      </c>
      <c r="R1153" s="14" t="s">
        <v>22</v>
      </c>
      <c r="S1153" s="14" t="s">
        <v>22</v>
      </c>
    </row>
    <row r="1154" spans="1:19">
      <c r="A1154" s="8" t="s">
        <v>2941</v>
      </c>
      <c r="B1154" s="8" t="s">
        <v>2942</v>
      </c>
      <c r="C1154" s="9" t="s">
        <v>22</v>
      </c>
      <c r="D1154" s="9" t="s">
        <v>22</v>
      </c>
      <c r="E1154" s="9" t="s">
        <v>22</v>
      </c>
      <c r="F1154" s="8" t="s">
        <v>743</v>
      </c>
      <c r="G1154" s="10" t="s">
        <v>2943</v>
      </c>
      <c r="H1154" s="11" t="s">
        <v>22</v>
      </c>
      <c r="I1154" s="11" t="s">
        <v>22</v>
      </c>
      <c r="J1154" s="12" t="s">
        <v>22</v>
      </c>
      <c r="K1154" s="13">
        <v>0</v>
      </c>
      <c r="L1154" s="14" t="s">
        <v>2872</v>
      </c>
      <c r="M1154" s="14" t="s">
        <v>22</v>
      </c>
      <c r="N1154" s="14" t="s">
        <v>22</v>
      </c>
      <c r="O1154" s="14" t="s">
        <v>22</v>
      </c>
      <c r="P1154" s="14" t="s">
        <v>22</v>
      </c>
      <c r="Q1154" s="14" t="s">
        <v>22</v>
      </c>
      <c r="R1154" s="14" t="s">
        <v>22</v>
      </c>
      <c r="S1154" s="14" t="s">
        <v>22</v>
      </c>
    </row>
    <row r="1155" spans="1:19">
      <c r="A1155" s="8" t="s">
        <v>2944</v>
      </c>
      <c r="B1155" s="8" t="s">
        <v>2945</v>
      </c>
      <c r="C1155" s="9" t="s">
        <v>22</v>
      </c>
      <c r="D1155" s="9" t="s">
        <v>22</v>
      </c>
      <c r="E1155" s="9" t="s">
        <v>22</v>
      </c>
      <c r="F1155" s="8" t="s">
        <v>743</v>
      </c>
      <c r="G1155" s="10" t="s">
        <v>2946</v>
      </c>
      <c r="H1155" s="11" t="s">
        <v>22</v>
      </c>
      <c r="I1155" s="11" t="s">
        <v>22</v>
      </c>
      <c r="J1155" s="12" t="s">
        <v>22</v>
      </c>
      <c r="K1155" s="13">
        <v>0</v>
      </c>
      <c r="L1155" s="14" t="s">
        <v>22</v>
      </c>
      <c r="M1155" s="14" t="s">
        <v>22</v>
      </c>
      <c r="N1155" s="14" t="s">
        <v>22</v>
      </c>
      <c r="O1155" s="14" t="s">
        <v>22</v>
      </c>
      <c r="P1155" s="14" t="s">
        <v>22</v>
      </c>
      <c r="Q1155" s="14" t="s">
        <v>22</v>
      </c>
      <c r="R1155" s="14" t="s">
        <v>22</v>
      </c>
      <c r="S1155" s="14" t="s">
        <v>22</v>
      </c>
    </row>
    <row r="1156" spans="1:19">
      <c r="A1156" s="8" t="s">
        <v>2947</v>
      </c>
      <c r="B1156" s="8" t="s">
        <v>2948</v>
      </c>
      <c r="C1156" s="9" t="s">
        <v>22</v>
      </c>
      <c r="D1156" s="9" t="s">
        <v>22</v>
      </c>
      <c r="E1156" s="9" t="s">
        <v>22</v>
      </c>
      <c r="F1156" s="8" t="s">
        <v>23</v>
      </c>
      <c r="G1156" s="10" t="s">
        <v>2949</v>
      </c>
      <c r="H1156" s="11" t="s">
        <v>22</v>
      </c>
      <c r="I1156" s="11" t="s">
        <v>22</v>
      </c>
      <c r="J1156" s="12" t="s">
        <v>22</v>
      </c>
      <c r="K1156" s="13">
        <v>0</v>
      </c>
      <c r="L1156" s="14" t="s">
        <v>2872</v>
      </c>
      <c r="M1156" s="14" t="s">
        <v>22</v>
      </c>
      <c r="N1156" s="14" t="s">
        <v>22</v>
      </c>
      <c r="O1156" s="14" t="s">
        <v>22</v>
      </c>
      <c r="P1156" s="14" t="s">
        <v>22</v>
      </c>
      <c r="Q1156" s="14" t="s">
        <v>22</v>
      </c>
      <c r="R1156" s="14" t="s">
        <v>22</v>
      </c>
      <c r="S1156" s="14" t="s">
        <v>22</v>
      </c>
    </row>
    <row r="1157" spans="1:19">
      <c r="A1157" s="8" t="s">
        <v>2950</v>
      </c>
      <c r="B1157" s="8" t="s">
        <v>2951</v>
      </c>
      <c r="C1157" s="9" t="s">
        <v>22</v>
      </c>
      <c r="D1157" s="9" t="s">
        <v>22</v>
      </c>
      <c r="E1157" s="9" t="s">
        <v>22</v>
      </c>
      <c r="F1157" s="8" t="s">
        <v>743</v>
      </c>
      <c r="G1157" s="10" t="s">
        <v>2952</v>
      </c>
      <c r="H1157" s="11" t="s">
        <v>22</v>
      </c>
      <c r="I1157" s="11" t="s">
        <v>22</v>
      </c>
      <c r="J1157" s="12" t="s">
        <v>22</v>
      </c>
      <c r="K1157" s="13">
        <v>0</v>
      </c>
      <c r="L1157" s="14" t="s">
        <v>2872</v>
      </c>
      <c r="M1157" s="14" t="s">
        <v>22</v>
      </c>
      <c r="N1157" s="14" t="s">
        <v>22</v>
      </c>
      <c r="O1157" s="14" t="s">
        <v>22</v>
      </c>
      <c r="P1157" s="14" t="s">
        <v>22</v>
      </c>
      <c r="Q1157" s="14" t="s">
        <v>22</v>
      </c>
      <c r="R1157" s="14" t="s">
        <v>22</v>
      </c>
      <c r="S1157" s="14" t="s">
        <v>22</v>
      </c>
    </row>
    <row r="1158" spans="1:19">
      <c r="A1158" s="8" t="s">
        <v>2953</v>
      </c>
      <c r="B1158" s="8" t="s">
        <v>2954</v>
      </c>
      <c r="C1158" s="9" t="s">
        <v>22</v>
      </c>
      <c r="D1158" s="9" t="s">
        <v>22</v>
      </c>
      <c r="E1158" s="9" t="s">
        <v>22</v>
      </c>
      <c r="F1158" s="8" t="s">
        <v>743</v>
      </c>
      <c r="G1158" s="10" t="s">
        <v>2955</v>
      </c>
      <c r="H1158" s="11" t="s">
        <v>22</v>
      </c>
      <c r="I1158" s="11" t="s">
        <v>22</v>
      </c>
      <c r="J1158" s="12" t="s">
        <v>22</v>
      </c>
      <c r="K1158" s="13">
        <v>0</v>
      </c>
      <c r="L1158" s="14" t="s">
        <v>2872</v>
      </c>
      <c r="M1158" s="14" t="s">
        <v>22</v>
      </c>
      <c r="N1158" s="14" t="s">
        <v>22</v>
      </c>
      <c r="O1158" s="14" t="s">
        <v>22</v>
      </c>
      <c r="P1158" s="14" t="s">
        <v>22</v>
      </c>
      <c r="Q1158" s="14" t="s">
        <v>22</v>
      </c>
      <c r="R1158" s="14" t="s">
        <v>22</v>
      </c>
      <c r="S1158" s="14" t="s">
        <v>22</v>
      </c>
    </row>
    <row r="1159" spans="1:19">
      <c r="A1159" s="8" t="s">
        <v>2956</v>
      </c>
      <c r="B1159" s="8" t="s">
        <v>2957</v>
      </c>
      <c r="C1159" s="9" t="s">
        <v>22</v>
      </c>
      <c r="D1159" s="9" t="s">
        <v>22</v>
      </c>
      <c r="E1159" s="9" t="s">
        <v>22</v>
      </c>
      <c r="F1159" s="8" t="s">
        <v>743</v>
      </c>
      <c r="G1159" s="10" t="s">
        <v>2958</v>
      </c>
      <c r="H1159" s="11" t="s">
        <v>22</v>
      </c>
      <c r="I1159" s="11" t="s">
        <v>22</v>
      </c>
      <c r="J1159" s="12" t="s">
        <v>22</v>
      </c>
      <c r="K1159" s="13">
        <v>0</v>
      </c>
      <c r="L1159" s="14" t="s">
        <v>2872</v>
      </c>
      <c r="M1159" s="14" t="s">
        <v>22</v>
      </c>
      <c r="N1159" s="14" t="s">
        <v>22</v>
      </c>
      <c r="O1159" s="14" t="s">
        <v>22</v>
      </c>
      <c r="P1159" s="14" t="s">
        <v>22</v>
      </c>
      <c r="Q1159" s="14" t="s">
        <v>22</v>
      </c>
      <c r="R1159" s="14" t="s">
        <v>22</v>
      </c>
      <c r="S1159" s="14" t="s">
        <v>22</v>
      </c>
    </row>
    <row r="1160" spans="1:19">
      <c r="A1160" s="8" t="s">
        <v>2959</v>
      </c>
      <c r="B1160" s="8" t="s">
        <v>2960</v>
      </c>
      <c r="C1160" s="9" t="s">
        <v>22</v>
      </c>
      <c r="D1160" s="9" t="s">
        <v>22</v>
      </c>
      <c r="E1160" s="9" t="s">
        <v>22</v>
      </c>
      <c r="F1160" s="8" t="s">
        <v>23</v>
      </c>
      <c r="G1160" s="10" t="s">
        <v>2961</v>
      </c>
      <c r="H1160" s="11" t="s">
        <v>22</v>
      </c>
      <c r="I1160" s="11" t="s">
        <v>22</v>
      </c>
      <c r="J1160" s="12" t="s">
        <v>22</v>
      </c>
      <c r="K1160" s="13">
        <v>0</v>
      </c>
      <c r="L1160" s="14" t="s">
        <v>2872</v>
      </c>
      <c r="M1160" s="14" t="s">
        <v>22</v>
      </c>
      <c r="N1160" s="14" t="s">
        <v>22</v>
      </c>
      <c r="O1160" s="14" t="s">
        <v>22</v>
      </c>
      <c r="P1160" s="14" t="s">
        <v>22</v>
      </c>
      <c r="Q1160" s="14" t="s">
        <v>22</v>
      </c>
      <c r="R1160" s="14" t="s">
        <v>22</v>
      </c>
      <c r="S1160" s="14" t="s">
        <v>22</v>
      </c>
    </row>
    <row r="1161" spans="1:19">
      <c r="A1161" s="8" t="s">
        <v>2962</v>
      </c>
      <c r="B1161" s="8" t="s">
        <v>2963</v>
      </c>
      <c r="C1161" s="9" t="s">
        <v>22</v>
      </c>
      <c r="D1161" s="9" t="s">
        <v>22</v>
      </c>
      <c r="E1161" s="9" t="s">
        <v>22</v>
      </c>
      <c r="F1161" s="8" t="s">
        <v>743</v>
      </c>
      <c r="G1161" s="10" t="s">
        <v>2964</v>
      </c>
      <c r="H1161" s="11" t="s">
        <v>22</v>
      </c>
      <c r="I1161" s="11" t="s">
        <v>22</v>
      </c>
      <c r="J1161" s="12" t="s">
        <v>22</v>
      </c>
      <c r="K1161" s="13">
        <v>0</v>
      </c>
      <c r="L1161" s="14" t="s">
        <v>2872</v>
      </c>
      <c r="M1161" s="14" t="s">
        <v>22</v>
      </c>
      <c r="N1161" s="14" t="s">
        <v>22</v>
      </c>
      <c r="O1161" s="14" t="s">
        <v>22</v>
      </c>
      <c r="P1161" s="14" t="s">
        <v>22</v>
      </c>
      <c r="Q1161" s="14" t="s">
        <v>22</v>
      </c>
      <c r="R1161" s="14" t="s">
        <v>22</v>
      </c>
      <c r="S1161" s="14" t="s">
        <v>22</v>
      </c>
    </row>
    <row r="1162" spans="1:19">
      <c r="A1162" s="8" t="s">
        <v>2965</v>
      </c>
      <c r="B1162" s="8" t="s">
        <v>2966</v>
      </c>
      <c r="C1162" s="9" t="s">
        <v>22</v>
      </c>
      <c r="D1162" s="9" t="s">
        <v>22</v>
      </c>
      <c r="E1162" s="9" t="s">
        <v>22</v>
      </c>
      <c r="F1162" s="8" t="s">
        <v>743</v>
      </c>
      <c r="G1162" s="10" t="s">
        <v>2967</v>
      </c>
      <c r="H1162" s="11" t="s">
        <v>22</v>
      </c>
      <c r="I1162" s="11" t="s">
        <v>22</v>
      </c>
      <c r="J1162" s="12" t="s">
        <v>22</v>
      </c>
      <c r="K1162" s="13">
        <v>0</v>
      </c>
      <c r="L1162" s="14" t="s">
        <v>2872</v>
      </c>
      <c r="M1162" s="14" t="s">
        <v>22</v>
      </c>
      <c r="N1162" s="14" t="s">
        <v>22</v>
      </c>
      <c r="O1162" s="14" t="s">
        <v>22</v>
      </c>
      <c r="P1162" s="14" t="s">
        <v>22</v>
      </c>
      <c r="Q1162" s="14" t="s">
        <v>22</v>
      </c>
      <c r="R1162" s="14" t="s">
        <v>22</v>
      </c>
      <c r="S1162" s="14" t="s">
        <v>22</v>
      </c>
    </row>
    <row r="1163" spans="1:19">
      <c r="A1163" s="8" t="s">
        <v>2968</v>
      </c>
      <c r="B1163" s="8" t="s">
        <v>2969</v>
      </c>
      <c r="C1163" s="9">
        <v>0</v>
      </c>
      <c r="D1163" s="9">
        <v>0</v>
      </c>
      <c r="E1163" s="9">
        <v>0</v>
      </c>
      <c r="F1163" s="8" t="s">
        <v>743</v>
      </c>
      <c r="G1163" s="10" t="s">
        <v>2970</v>
      </c>
      <c r="H1163" s="11" t="s">
        <v>776</v>
      </c>
      <c r="I1163" s="11"/>
      <c r="J1163" s="12">
        <v>0</v>
      </c>
      <c r="K1163" s="14" t="s">
        <v>2971</v>
      </c>
      <c r="L1163" s="14" t="s">
        <v>2872</v>
      </c>
      <c r="M1163" s="14" t="s">
        <v>2971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</row>
    <row r="1164" spans="1:19">
      <c r="A1164" s="8" t="s">
        <v>2972</v>
      </c>
      <c r="B1164" s="8" t="s">
        <v>2973</v>
      </c>
      <c r="C1164" s="9">
        <v>0</v>
      </c>
      <c r="D1164" s="9">
        <v>0</v>
      </c>
      <c r="E1164" s="9">
        <v>0</v>
      </c>
      <c r="F1164" s="8" t="s">
        <v>743</v>
      </c>
      <c r="G1164" s="10" t="s">
        <v>2974</v>
      </c>
      <c r="H1164" s="11" t="s">
        <v>776</v>
      </c>
      <c r="I1164" s="11"/>
      <c r="J1164" s="12">
        <v>0</v>
      </c>
      <c r="K1164" s="14" t="s">
        <v>2974</v>
      </c>
      <c r="L1164" s="14" t="s">
        <v>2872</v>
      </c>
      <c r="M1164" s="14" t="s">
        <v>2974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</row>
    <row r="1165" spans="1:19">
      <c r="A1165" s="8" t="s">
        <v>2975</v>
      </c>
      <c r="B1165" s="8" t="s">
        <v>2976</v>
      </c>
      <c r="C1165" s="9" t="s">
        <v>22</v>
      </c>
      <c r="D1165" s="9" t="s">
        <v>22</v>
      </c>
      <c r="E1165" s="9" t="s">
        <v>22</v>
      </c>
      <c r="F1165" s="8" t="s">
        <v>743</v>
      </c>
      <c r="G1165" s="10" t="s">
        <v>2955</v>
      </c>
      <c r="H1165" s="11" t="s">
        <v>22</v>
      </c>
      <c r="I1165" s="11" t="s">
        <v>22</v>
      </c>
      <c r="J1165" s="12" t="s">
        <v>22</v>
      </c>
      <c r="K1165" s="13">
        <v>0</v>
      </c>
      <c r="L1165" s="14" t="s">
        <v>2872</v>
      </c>
      <c r="M1165" s="14" t="s">
        <v>2977</v>
      </c>
      <c r="N1165" s="14" t="s">
        <v>22</v>
      </c>
      <c r="O1165" s="14" t="s">
        <v>22</v>
      </c>
      <c r="P1165" s="14" t="s">
        <v>22</v>
      </c>
      <c r="Q1165" s="14" t="s">
        <v>22</v>
      </c>
      <c r="R1165" s="14" t="s">
        <v>22</v>
      </c>
      <c r="S1165" s="14" t="s">
        <v>22</v>
      </c>
    </row>
    <row r="1166" spans="1:19">
      <c r="A1166" s="8" t="s">
        <v>2978</v>
      </c>
      <c r="B1166" s="8" t="s">
        <v>2979</v>
      </c>
      <c r="C1166" s="9" t="s">
        <v>22</v>
      </c>
      <c r="D1166" s="9" t="s">
        <v>22</v>
      </c>
      <c r="E1166" s="9" t="s">
        <v>22</v>
      </c>
      <c r="F1166" s="8" t="s">
        <v>743</v>
      </c>
      <c r="G1166" s="10" t="s">
        <v>2958</v>
      </c>
      <c r="H1166" s="11" t="s">
        <v>22</v>
      </c>
      <c r="I1166" s="11" t="s">
        <v>22</v>
      </c>
      <c r="J1166" s="12" t="s">
        <v>22</v>
      </c>
      <c r="K1166" s="13">
        <v>0</v>
      </c>
      <c r="L1166" s="14" t="s">
        <v>2872</v>
      </c>
      <c r="M1166" s="14" t="s">
        <v>2980</v>
      </c>
      <c r="N1166" s="14" t="s">
        <v>22</v>
      </c>
      <c r="O1166" s="14" t="s">
        <v>22</v>
      </c>
      <c r="P1166" s="14" t="s">
        <v>22</v>
      </c>
      <c r="Q1166" s="14" t="s">
        <v>22</v>
      </c>
      <c r="R1166" s="14" t="s">
        <v>22</v>
      </c>
      <c r="S1166" s="14" t="s">
        <v>22</v>
      </c>
    </row>
    <row r="1167" spans="1:19">
      <c r="A1167" s="8" t="s">
        <v>2981</v>
      </c>
      <c r="B1167" s="8" t="s">
        <v>2982</v>
      </c>
      <c r="C1167" s="9">
        <v>0</v>
      </c>
      <c r="D1167" s="9">
        <v>0</v>
      </c>
      <c r="E1167" s="9">
        <v>0</v>
      </c>
      <c r="F1167" s="8" t="s">
        <v>881</v>
      </c>
      <c r="G1167" s="10" t="s">
        <v>2977</v>
      </c>
      <c r="H1167" s="11" t="s">
        <v>776</v>
      </c>
      <c r="I1167" s="11"/>
      <c r="J1167" s="12">
        <v>0</v>
      </c>
      <c r="K1167" s="14" t="s">
        <v>2977</v>
      </c>
      <c r="L1167" s="14" t="s">
        <v>2872</v>
      </c>
      <c r="M1167" s="14" t="s">
        <v>2977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</row>
    <row r="1168" spans="1:19">
      <c r="A1168" s="8" t="s">
        <v>2983</v>
      </c>
      <c r="B1168" s="8" t="s">
        <v>2984</v>
      </c>
      <c r="C1168" s="9" t="s">
        <v>22</v>
      </c>
      <c r="D1168" s="9" t="s">
        <v>22</v>
      </c>
      <c r="E1168" s="9" t="s">
        <v>22</v>
      </c>
      <c r="F1168" s="8" t="s">
        <v>23</v>
      </c>
      <c r="G1168" s="10">
        <v>0</v>
      </c>
      <c r="H1168" s="11" t="s">
        <v>22</v>
      </c>
      <c r="I1168" s="11" t="s">
        <v>22</v>
      </c>
      <c r="J1168" s="12" t="s">
        <v>22</v>
      </c>
      <c r="K1168" s="13">
        <v>0</v>
      </c>
      <c r="L1168" s="14" t="s">
        <v>22</v>
      </c>
      <c r="M1168" s="14" t="s">
        <v>22</v>
      </c>
      <c r="N1168" s="14" t="s">
        <v>22</v>
      </c>
      <c r="O1168" s="14" t="s">
        <v>22</v>
      </c>
      <c r="P1168" s="14" t="s">
        <v>22</v>
      </c>
      <c r="Q1168" s="14" t="s">
        <v>22</v>
      </c>
      <c r="R1168" s="14" t="s">
        <v>22</v>
      </c>
      <c r="S1168" s="14" t="s">
        <v>22</v>
      </c>
    </row>
    <row r="1169" spans="1:19">
      <c r="A1169" s="8" t="s">
        <v>2985</v>
      </c>
      <c r="B1169" s="8" t="s">
        <v>2986</v>
      </c>
      <c r="C1169" s="9" t="s">
        <v>22</v>
      </c>
      <c r="D1169" s="9" t="s">
        <v>22</v>
      </c>
      <c r="E1169" s="9" t="s">
        <v>22</v>
      </c>
      <c r="F1169" s="8" t="s">
        <v>881</v>
      </c>
      <c r="G1169" s="10" t="s">
        <v>2987</v>
      </c>
      <c r="H1169" s="11" t="s">
        <v>22</v>
      </c>
      <c r="I1169" s="11" t="s">
        <v>22</v>
      </c>
      <c r="J1169" s="12" t="s">
        <v>22</v>
      </c>
      <c r="K1169" s="13">
        <v>0</v>
      </c>
      <c r="L1169" s="14" t="s">
        <v>22</v>
      </c>
      <c r="M1169" s="14" t="s">
        <v>22</v>
      </c>
      <c r="N1169" s="14" t="s">
        <v>22</v>
      </c>
      <c r="O1169" s="14" t="s">
        <v>22</v>
      </c>
      <c r="P1169" s="14" t="s">
        <v>22</v>
      </c>
      <c r="Q1169" s="14" t="s">
        <v>22</v>
      </c>
      <c r="R1169" s="14" t="s">
        <v>22</v>
      </c>
      <c r="S1169" s="14" t="s">
        <v>22</v>
      </c>
    </row>
    <row r="1170" spans="1:19">
      <c r="A1170" s="8" t="s">
        <v>2988</v>
      </c>
      <c r="B1170" s="8" t="s">
        <v>2989</v>
      </c>
      <c r="C1170" s="9" t="s">
        <v>22</v>
      </c>
      <c r="D1170" s="9" t="s">
        <v>22</v>
      </c>
      <c r="E1170" s="9" t="s">
        <v>22</v>
      </c>
      <c r="F1170" s="8" t="s">
        <v>881</v>
      </c>
      <c r="G1170" s="10" t="s">
        <v>2990</v>
      </c>
      <c r="H1170" s="11" t="s">
        <v>22</v>
      </c>
      <c r="I1170" s="11" t="s">
        <v>22</v>
      </c>
      <c r="J1170" s="12" t="s">
        <v>22</v>
      </c>
      <c r="K1170" s="13">
        <v>0</v>
      </c>
      <c r="L1170" s="14" t="s">
        <v>22</v>
      </c>
      <c r="M1170" s="14" t="s">
        <v>22</v>
      </c>
      <c r="N1170" s="14" t="s">
        <v>22</v>
      </c>
      <c r="O1170" s="14" t="s">
        <v>22</v>
      </c>
      <c r="P1170" s="14" t="s">
        <v>22</v>
      </c>
      <c r="Q1170" s="14" t="s">
        <v>22</v>
      </c>
      <c r="R1170" s="14" t="s">
        <v>22</v>
      </c>
      <c r="S1170" s="14" t="s">
        <v>22</v>
      </c>
    </row>
    <row r="1171" spans="1:19">
      <c r="A1171" s="8" t="s">
        <v>2991</v>
      </c>
      <c r="B1171" s="8" t="s">
        <v>2992</v>
      </c>
      <c r="C1171" s="9" t="s">
        <v>22</v>
      </c>
      <c r="D1171" s="9" t="s">
        <v>22</v>
      </c>
      <c r="E1171" s="9" t="s">
        <v>22</v>
      </c>
      <c r="F1171" s="8" t="s">
        <v>881</v>
      </c>
      <c r="G1171" s="10" t="s">
        <v>2993</v>
      </c>
      <c r="H1171" s="11" t="s">
        <v>22</v>
      </c>
      <c r="I1171" s="11" t="s">
        <v>22</v>
      </c>
      <c r="J1171" s="12" t="s">
        <v>22</v>
      </c>
      <c r="K1171" s="13">
        <v>0</v>
      </c>
      <c r="L1171" s="14" t="s">
        <v>22</v>
      </c>
      <c r="M1171" s="14" t="s">
        <v>22</v>
      </c>
      <c r="N1171" s="14" t="s">
        <v>22</v>
      </c>
      <c r="O1171" s="14" t="s">
        <v>22</v>
      </c>
      <c r="P1171" s="14" t="s">
        <v>22</v>
      </c>
      <c r="Q1171" s="14" t="s">
        <v>22</v>
      </c>
      <c r="R1171" s="14" t="s">
        <v>22</v>
      </c>
      <c r="S1171" s="14" t="s">
        <v>22</v>
      </c>
    </row>
    <row r="1172" spans="1:19">
      <c r="A1172" s="8" t="s">
        <v>2994</v>
      </c>
      <c r="B1172" s="8" t="s">
        <v>2995</v>
      </c>
      <c r="C1172" s="9" t="s">
        <v>22</v>
      </c>
      <c r="D1172" s="9" t="s">
        <v>22</v>
      </c>
      <c r="E1172" s="9" t="s">
        <v>22</v>
      </c>
      <c r="F1172" s="8" t="s">
        <v>881</v>
      </c>
      <c r="G1172" s="10" t="s">
        <v>2996</v>
      </c>
      <c r="H1172" s="11" t="s">
        <v>22</v>
      </c>
      <c r="I1172" s="11" t="s">
        <v>22</v>
      </c>
      <c r="J1172" s="12" t="s">
        <v>22</v>
      </c>
      <c r="K1172" s="13">
        <v>0</v>
      </c>
      <c r="L1172" s="14" t="s">
        <v>22</v>
      </c>
      <c r="M1172" s="14" t="s">
        <v>22</v>
      </c>
      <c r="N1172" s="14" t="s">
        <v>22</v>
      </c>
      <c r="O1172" s="14" t="s">
        <v>22</v>
      </c>
      <c r="P1172" s="14" t="s">
        <v>22</v>
      </c>
      <c r="Q1172" s="14" t="s">
        <v>22</v>
      </c>
      <c r="R1172" s="14" t="s">
        <v>22</v>
      </c>
      <c r="S1172" s="14" t="s">
        <v>22</v>
      </c>
    </row>
    <row r="1173" spans="1:19">
      <c r="A1173" s="8" t="s">
        <v>2997</v>
      </c>
      <c r="B1173" s="8" t="s">
        <v>2998</v>
      </c>
      <c r="C1173" s="9" t="s">
        <v>22</v>
      </c>
      <c r="D1173" s="9" t="s">
        <v>22</v>
      </c>
      <c r="E1173" s="9" t="s">
        <v>22</v>
      </c>
      <c r="F1173" s="8" t="s">
        <v>23</v>
      </c>
      <c r="G1173" s="10" t="s">
        <v>2999</v>
      </c>
      <c r="H1173" s="11" t="s">
        <v>22</v>
      </c>
      <c r="I1173" s="11" t="s">
        <v>22</v>
      </c>
      <c r="J1173" s="12" t="s">
        <v>22</v>
      </c>
      <c r="K1173" s="13">
        <v>0</v>
      </c>
      <c r="L1173" s="14" t="s">
        <v>22</v>
      </c>
      <c r="M1173" s="14" t="s">
        <v>22</v>
      </c>
      <c r="N1173" s="14" t="s">
        <v>22</v>
      </c>
      <c r="O1173" s="14" t="s">
        <v>22</v>
      </c>
      <c r="P1173" s="14" t="s">
        <v>22</v>
      </c>
      <c r="Q1173" s="14" t="s">
        <v>22</v>
      </c>
      <c r="R1173" s="14" t="s">
        <v>22</v>
      </c>
      <c r="S1173" s="14" t="s">
        <v>22</v>
      </c>
    </row>
    <row r="1174" spans="1:19">
      <c r="A1174" s="8" t="s">
        <v>3000</v>
      </c>
      <c r="B1174" s="8" t="s">
        <v>3001</v>
      </c>
      <c r="C1174" s="9" t="s">
        <v>22</v>
      </c>
      <c r="D1174" s="9" t="s">
        <v>22</v>
      </c>
      <c r="E1174" s="9" t="s">
        <v>22</v>
      </c>
      <c r="F1174" s="8" t="s">
        <v>23</v>
      </c>
      <c r="G1174" s="10" t="s">
        <v>3002</v>
      </c>
      <c r="H1174" s="11" t="s">
        <v>22</v>
      </c>
      <c r="I1174" s="11" t="s">
        <v>22</v>
      </c>
      <c r="J1174" s="12" t="s">
        <v>22</v>
      </c>
      <c r="K1174" s="13">
        <v>0</v>
      </c>
      <c r="L1174" s="14" t="s">
        <v>22</v>
      </c>
      <c r="M1174" s="14" t="s">
        <v>22</v>
      </c>
      <c r="N1174" s="14" t="s">
        <v>22</v>
      </c>
      <c r="O1174" s="14" t="s">
        <v>22</v>
      </c>
      <c r="P1174" s="14" t="s">
        <v>22</v>
      </c>
      <c r="Q1174" s="14" t="s">
        <v>22</v>
      </c>
      <c r="R1174" s="14" t="s">
        <v>22</v>
      </c>
      <c r="S1174" s="14" t="s">
        <v>22</v>
      </c>
    </row>
    <row r="1175" spans="1:19">
      <c r="A1175" s="8" t="s">
        <v>3003</v>
      </c>
      <c r="B1175" s="8" t="s">
        <v>3004</v>
      </c>
      <c r="C1175" s="9" t="s">
        <v>22</v>
      </c>
      <c r="D1175" s="9" t="s">
        <v>22</v>
      </c>
      <c r="E1175" s="9" t="s">
        <v>22</v>
      </c>
      <c r="F1175" s="8" t="s">
        <v>23</v>
      </c>
      <c r="G1175" s="10" t="s">
        <v>3005</v>
      </c>
      <c r="H1175" s="11" t="s">
        <v>22</v>
      </c>
      <c r="I1175" s="11" t="s">
        <v>22</v>
      </c>
      <c r="J1175" s="12" t="s">
        <v>22</v>
      </c>
      <c r="K1175" s="13">
        <v>0</v>
      </c>
      <c r="L1175" s="14" t="s">
        <v>22</v>
      </c>
      <c r="M1175" s="14" t="s">
        <v>22</v>
      </c>
      <c r="N1175" s="14" t="s">
        <v>22</v>
      </c>
      <c r="O1175" s="14" t="s">
        <v>22</v>
      </c>
      <c r="P1175" s="14" t="s">
        <v>22</v>
      </c>
      <c r="Q1175" s="14" t="s">
        <v>22</v>
      </c>
      <c r="R1175" s="14" t="s">
        <v>22</v>
      </c>
      <c r="S1175" s="14" t="s">
        <v>22</v>
      </c>
    </row>
    <row r="1176" spans="1:19">
      <c r="A1176" s="8" t="s">
        <v>3006</v>
      </c>
      <c r="B1176" s="8" t="s">
        <v>3007</v>
      </c>
      <c r="C1176" s="9" t="s">
        <v>22</v>
      </c>
      <c r="D1176" s="9" t="s">
        <v>22</v>
      </c>
      <c r="E1176" s="9" t="s">
        <v>22</v>
      </c>
      <c r="F1176" s="8" t="s">
        <v>23</v>
      </c>
      <c r="G1176" s="10" t="s">
        <v>3008</v>
      </c>
      <c r="H1176" s="11" t="s">
        <v>22</v>
      </c>
      <c r="I1176" s="11" t="s">
        <v>22</v>
      </c>
      <c r="J1176" s="12" t="s">
        <v>22</v>
      </c>
      <c r="K1176" s="13" t="s">
        <v>3009</v>
      </c>
      <c r="L1176" s="14" t="s">
        <v>22</v>
      </c>
      <c r="M1176" s="14" t="s">
        <v>22</v>
      </c>
      <c r="N1176" s="14" t="s">
        <v>22</v>
      </c>
      <c r="O1176" s="14" t="s">
        <v>22</v>
      </c>
      <c r="P1176" s="14" t="s">
        <v>22</v>
      </c>
      <c r="Q1176" s="14" t="s">
        <v>22</v>
      </c>
      <c r="R1176" s="14" t="s">
        <v>22</v>
      </c>
      <c r="S1176" s="14" t="s">
        <v>22</v>
      </c>
    </row>
    <row r="1177" spans="1:19">
      <c r="A1177" s="8" t="s">
        <v>3010</v>
      </c>
      <c r="B1177" s="8" t="s">
        <v>3011</v>
      </c>
      <c r="C1177" s="9" t="s">
        <v>22</v>
      </c>
      <c r="D1177" s="9" t="s">
        <v>22</v>
      </c>
      <c r="E1177" s="9" t="s">
        <v>22</v>
      </c>
      <c r="F1177" s="8" t="s">
        <v>23</v>
      </c>
      <c r="G1177" s="10" t="s">
        <v>3008</v>
      </c>
      <c r="H1177" s="11" t="s">
        <v>22</v>
      </c>
      <c r="I1177" s="11" t="s">
        <v>22</v>
      </c>
      <c r="J1177" s="12" t="s">
        <v>22</v>
      </c>
      <c r="K1177" s="13" t="s">
        <v>3012</v>
      </c>
      <c r="L1177" s="14" t="s">
        <v>22</v>
      </c>
      <c r="M1177" s="14" t="s">
        <v>22</v>
      </c>
      <c r="N1177" s="14" t="s">
        <v>22</v>
      </c>
      <c r="O1177" s="14" t="s">
        <v>22</v>
      </c>
      <c r="P1177" s="14" t="s">
        <v>22</v>
      </c>
      <c r="Q1177" s="14" t="s">
        <v>22</v>
      </c>
      <c r="R1177" s="14" t="s">
        <v>22</v>
      </c>
      <c r="S1177" s="14" t="s">
        <v>22</v>
      </c>
    </row>
    <row r="1178" spans="1:19">
      <c r="A1178" s="8" t="s">
        <v>3013</v>
      </c>
      <c r="B1178" s="8" t="s">
        <v>3014</v>
      </c>
      <c r="C1178" s="9" t="s">
        <v>22</v>
      </c>
      <c r="D1178" s="9" t="s">
        <v>22</v>
      </c>
      <c r="E1178" s="9" t="s">
        <v>22</v>
      </c>
      <c r="F1178" s="8" t="s">
        <v>23</v>
      </c>
      <c r="G1178" s="10" t="s">
        <v>3008</v>
      </c>
      <c r="H1178" s="11" t="s">
        <v>22</v>
      </c>
      <c r="I1178" s="11" t="s">
        <v>22</v>
      </c>
      <c r="J1178" s="12" t="s">
        <v>22</v>
      </c>
      <c r="K1178" s="13" t="s">
        <v>3015</v>
      </c>
      <c r="L1178" s="14" t="s">
        <v>22</v>
      </c>
      <c r="M1178" s="14" t="s">
        <v>22</v>
      </c>
      <c r="N1178" s="14" t="s">
        <v>22</v>
      </c>
      <c r="O1178" s="14" t="s">
        <v>22</v>
      </c>
      <c r="P1178" s="14" t="s">
        <v>22</v>
      </c>
      <c r="Q1178" s="14" t="s">
        <v>22</v>
      </c>
      <c r="R1178" s="14" t="s">
        <v>22</v>
      </c>
      <c r="S1178" s="14" t="s">
        <v>22</v>
      </c>
    </row>
    <row r="1179" spans="1:19">
      <c r="A1179" s="8" t="s">
        <v>3016</v>
      </c>
      <c r="B1179" s="8" t="s">
        <v>3017</v>
      </c>
      <c r="C1179" s="9" t="s">
        <v>22</v>
      </c>
      <c r="D1179" s="9" t="s">
        <v>22</v>
      </c>
      <c r="E1179" s="9" t="s">
        <v>22</v>
      </c>
      <c r="F1179" s="8" t="s">
        <v>743</v>
      </c>
      <c r="G1179" s="10" t="s">
        <v>3018</v>
      </c>
      <c r="H1179" s="11" t="s">
        <v>22</v>
      </c>
      <c r="I1179" s="11" t="s">
        <v>22</v>
      </c>
      <c r="J1179" s="12" t="s">
        <v>22</v>
      </c>
      <c r="K1179" s="13" t="s">
        <v>3019</v>
      </c>
      <c r="L1179" s="14" t="s">
        <v>22</v>
      </c>
      <c r="M1179" s="14" t="s">
        <v>22</v>
      </c>
      <c r="N1179" s="14" t="s">
        <v>22</v>
      </c>
      <c r="O1179" s="14" t="s">
        <v>22</v>
      </c>
      <c r="P1179" s="14" t="s">
        <v>22</v>
      </c>
      <c r="Q1179" s="14" t="s">
        <v>22</v>
      </c>
      <c r="R1179" s="14" t="s">
        <v>22</v>
      </c>
      <c r="S1179" s="14" t="s">
        <v>22</v>
      </c>
    </row>
    <row r="1180" spans="1:19">
      <c r="A1180" s="8" t="s">
        <v>3020</v>
      </c>
      <c r="B1180" s="8" t="s">
        <v>3021</v>
      </c>
      <c r="C1180" s="9" t="s">
        <v>22</v>
      </c>
      <c r="D1180" s="9" t="s">
        <v>22</v>
      </c>
      <c r="E1180" s="9" t="s">
        <v>22</v>
      </c>
      <c r="F1180" s="8" t="s">
        <v>2023</v>
      </c>
      <c r="G1180" s="10" t="s">
        <v>3022</v>
      </c>
      <c r="H1180" s="11" t="s">
        <v>22</v>
      </c>
      <c r="I1180" s="11" t="s">
        <v>22</v>
      </c>
      <c r="J1180" s="12" t="s">
        <v>22</v>
      </c>
      <c r="K1180" s="13" t="s">
        <v>3022</v>
      </c>
      <c r="L1180" s="14" t="s">
        <v>22</v>
      </c>
      <c r="M1180" s="14" t="s">
        <v>22</v>
      </c>
      <c r="N1180" s="14" t="s">
        <v>22</v>
      </c>
      <c r="O1180" s="14" t="s">
        <v>22</v>
      </c>
      <c r="P1180" s="14" t="s">
        <v>22</v>
      </c>
      <c r="Q1180" s="14" t="s">
        <v>22</v>
      </c>
      <c r="R1180" s="14" t="s">
        <v>22</v>
      </c>
      <c r="S1180" s="14" t="s">
        <v>22</v>
      </c>
    </row>
    <row r="1181" spans="1:19">
      <c r="A1181" s="8" t="s">
        <v>3023</v>
      </c>
      <c r="B1181" s="8" t="s">
        <v>3024</v>
      </c>
      <c r="C1181" s="9" t="s">
        <v>22</v>
      </c>
      <c r="D1181" s="9" t="s">
        <v>22</v>
      </c>
      <c r="E1181" s="9" t="s">
        <v>22</v>
      </c>
      <c r="F1181" s="8" t="s">
        <v>23</v>
      </c>
      <c r="G1181" s="10" t="s">
        <v>3025</v>
      </c>
      <c r="H1181" s="11" t="s">
        <v>22</v>
      </c>
      <c r="I1181" s="11" t="s">
        <v>22</v>
      </c>
      <c r="J1181" s="12" t="s">
        <v>22</v>
      </c>
      <c r="K1181" s="13" t="s">
        <v>3025</v>
      </c>
      <c r="L1181" s="14" t="s">
        <v>22</v>
      </c>
      <c r="M1181" s="14" t="s">
        <v>22</v>
      </c>
      <c r="N1181" s="14" t="s">
        <v>22</v>
      </c>
      <c r="O1181" s="14" t="s">
        <v>22</v>
      </c>
      <c r="P1181" s="14" t="s">
        <v>22</v>
      </c>
      <c r="Q1181" s="14" t="s">
        <v>22</v>
      </c>
      <c r="R1181" s="14" t="s">
        <v>22</v>
      </c>
      <c r="S1181" s="14" t="s">
        <v>22</v>
      </c>
    </row>
    <row r="1182" spans="1:19">
      <c r="A1182" s="8" t="s">
        <v>3026</v>
      </c>
      <c r="B1182" s="8" t="s">
        <v>3027</v>
      </c>
      <c r="C1182" s="9">
        <v>0</v>
      </c>
      <c r="D1182" s="9">
        <v>0</v>
      </c>
      <c r="E1182" s="9">
        <v>0</v>
      </c>
      <c r="F1182" s="8" t="s">
        <v>881</v>
      </c>
      <c r="G1182" s="10" t="s">
        <v>3028</v>
      </c>
      <c r="H1182" s="11" t="s">
        <v>776</v>
      </c>
      <c r="I1182" s="11"/>
      <c r="J1182" s="12" t="s">
        <v>2208</v>
      </c>
      <c r="K1182" s="13" t="s">
        <v>3028</v>
      </c>
      <c r="L1182" s="14">
        <v>0</v>
      </c>
      <c r="M1182" s="14">
        <v>0</v>
      </c>
      <c r="N1182" s="14">
        <v>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</row>
    <row r="1183" spans="1:19">
      <c r="A1183" s="8" t="s">
        <v>3029</v>
      </c>
      <c r="B1183" s="8" t="s">
        <v>3030</v>
      </c>
      <c r="C1183" s="9" t="s">
        <v>22</v>
      </c>
      <c r="D1183" s="9" t="s">
        <v>22</v>
      </c>
      <c r="E1183" s="9" t="s">
        <v>22</v>
      </c>
      <c r="F1183" s="8" t="s">
        <v>881</v>
      </c>
      <c r="G1183" s="10" t="s">
        <v>3031</v>
      </c>
      <c r="H1183" s="11" t="s">
        <v>22</v>
      </c>
      <c r="I1183" s="11" t="s">
        <v>22</v>
      </c>
      <c r="J1183" s="12" t="s">
        <v>22</v>
      </c>
      <c r="K1183" s="13" t="s">
        <v>3031</v>
      </c>
      <c r="L1183" s="14" t="s">
        <v>22</v>
      </c>
      <c r="M1183" s="14" t="s">
        <v>22</v>
      </c>
      <c r="N1183" s="14" t="s">
        <v>22</v>
      </c>
      <c r="O1183" s="14" t="s">
        <v>22</v>
      </c>
      <c r="P1183" s="14" t="s">
        <v>22</v>
      </c>
      <c r="Q1183" s="14" t="s">
        <v>22</v>
      </c>
      <c r="R1183" s="14" t="s">
        <v>22</v>
      </c>
      <c r="S1183" s="14" t="s">
        <v>22</v>
      </c>
    </row>
    <row r="1184" spans="1:19">
      <c r="A1184" s="8" t="s">
        <v>3032</v>
      </c>
      <c r="B1184" s="8" t="s">
        <v>3033</v>
      </c>
      <c r="C1184" s="9">
        <v>0</v>
      </c>
      <c r="D1184" s="9">
        <v>0</v>
      </c>
      <c r="E1184" s="9">
        <v>0</v>
      </c>
      <c r="F1184" s="8" t="s">
        <v>881</v>
      </c>
      <c r="G1184" s="10" t="s">
        <v>3034</v>
      </c>
      <c r="H1184" s="11" t="s">
        <v>776</v>
      </c>
      <c r="I1184" s="11"/>
      <c r="J1184" s="12" t="s">
        <v>2208</v>
      </c>
      <c r="K1184" s="13" t="s">
        <v>3034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</row>
    <row r="1185" spans="1:19">
      <c r="A1185" s="8" t="s">
        <v>3035</v>
      </c>
      <c r="B1185" s="8" t="s">
        <v>3036</v>
      </c>
      <c r="C1185" s="9" t="s">
        <v>22</v>
      </c>
      <c r="D1185" s="9" t="s">
        <v>22</v>
      </c>
      <c r="E1185" s="9" t="s">
        <v>22</v>
      </c>
      <c r="F1185" s="8" t="s">
        <v>881</v>
      </c>
      <c r="G1185" s="10" t="s">
        <v>3037</v>
      </c>
      <c r="H1185" s="11" t="s">
        <v>22</v>
      </c>
      <c r="I1185" s="11" t="s">
        <v>22</v>
      </c>
      <c r="J1185" s="12" t="s">
        <v>22</v>
      </c>
      <c r="K1185" s="13" t="s">
        <v>3037</v>
      </c>
      <c r="L1185" s="14" t="s">
        <v>22</v>
      </c>
      <c r="M1185" s="14" t="s">
        <v>22</v>
      </c>
      <c r="N1185" s="14" t="s">
        <v>22</v>
      </c>
      <c r="O1185" s="14" t="s">
        <v>22</v>
      </c>
      <c r="P1185" s="14" t="s">
        <v>22</v>
      </c>
      <c r="Q1185" s="14" t="s">
        <v>22</v>
      </c>
      <c r="R1185" s="14" t="s">
        <v>22</v>
      </c>
      <c r="S1185" s="14" t="s">
        <v>22</v>
      </c>
    </row>
    <row r="1186" spans="1:19">
      <c r="A1186" s="8" t="s">
        <v>3038</v>
      </c>
      <c r="B1186" s="8" t="s">
        <v>3039</v>
      </c>
      <c r="C1186" s="9" t="s">
        <v>22</v>
      </c>
      <c r="D1186" s="9" t="s">
        <v>22</v>
      </c>
      <c r="E1186" s="9" t="s">
        <v>22</v>
      </c>
      <c r="F1186" s="8" t="s">
        <v>23</v>
      </c>
      <c r="G1186" s="10">
        <v>0</v>
      </c>
      <c r="H1186" s="11" t="s">
        <v>22</v>
      </c>
      <c r="I1186" s="11" t="s">
        <v>22</v>
      </c>
      <c r="J1186" s="12" t="s">
        <v>22</v>
      </c>
      <c r="K1186" s="13">
        <v>0</v>
      </c>
      <c r="L1186" s="14" t="s">
        <v>22</v>
      </c>
      <c r="M1186" s="14" t="s">
        <v>22</v>
      </c>
      <c r="N1186" s="14" t="s">
        <v>22</v>
      </c>
      <c r="O1186" s="14" t="s">
        <v>22</v>
      </c>
      <c r="P1186" s="14" t="s">
        <v>22</v>
      </c>
      <c r="Q1186" s="14" t="s">
        <v>22</v>
      </c>
      <c r="R1186" s="14" t="s">
        <v>22</v>
      </c>
      <c r="S1186" s="14" t="s">
        <v>22</v>
      </c>
    </row>
    <row r="1187" spans="1:19">
      <c r="A1187" s="8" t="s">
        <v>3040</v>
      </c>
      <c r="B1187" s="8" t="s">
        <v>3041</v>
      </c>
      <c r="C1187" s="9" t="s">
        <v>22</v>
      </c>
      <c r="D1187" s="9" t="s">
        <v>22</v>
      </c>
      <c r="E1187" s="9" t="s">
        <v>22</v>
      </c>
      <c r="F1187" s="8" t="s">
        <v>23</v>
      </c>
      <c r="G1187" s="10">
        <v>0</v>
      </c>
      <c r="H1187" s="11" t="s">
        <v>22</v>
      </c>
      <c r="I1187" s="11" t="s">
        <v>22</v>
      </c>
      <c r="J1187" s="12" t="s">
        <v>22</v>
      </c>
      <c r="K1187" s="13">
        <v>0</v>
      </c>
      <c r="L1187" s="14" t="s">
        <v>22</v>
      </c>
      <c r="M1187" s="14" t="s">
        <v>22</v>
      </c>
      <c r="N1187" s="14" t="s">
        <v>22</v>
      </c>
      <c r="O1187" s="14" t="s">
        <v>22</v>
      </c>
      <c r="P1187" s="14" t="s">
        <v>22</v>
      </c>
      <c r="Q1187" s="14" t="s">
        <v>22</v>
      </c>
      <c r="R1187" s="14" t="s">
        <v>22</v>
      </c>
      <c r="S1187" s="14" t="s">
        <v>22</v>
      </c>
    </row>
    <row r="1188" spans="1:19">
      <c r="A1188" s="8" t="s">
        <v>3042</v>
      </c>
      <c r="B1188" s="8" t="s">
        <v>3043</v>
      </c>
      <c r="C1188" s="9" t="s">
        <v>22</v>
      </c>
      <c r="D1188" s="9" t="s">
        <v>22</v>
      </c>
      <c r="E1188" s="9" t="s">
        <v>22</v>
      </c>
      <c r="F1188" s="8" t="s">
        <v>23</v>
      </c>
      <c r="G1188" s="10">
        <v>0</v>
      </c>
      <c r="H1188" s="11" t="s">
        <v>22</v>
      </c>
      <c r="I1188" s="11" t="s">
        <v>22</v>
      </c>
      <c r="J1188" s="12" t="s">
        <v>22</v>
      </c>
      <c r="K1188" s="13">
        <v>0</v>
      </c>
      <c r="L1188" s="14" t="s">
        <v>22</v>
      </c>
      <c r="M1188" s="14" t="s">
        <v>22</v>
      </c>
      <c r="N1188" s="14" t="s">
        <v>22</v>
      </c>
      <c r="O1188" s="14" t="s">
        <v>22</v>
      </c>
      <c r="P1188" s="14" t="s">
        <v>22</v>
      </c>
      <c r="Q1188" s="14" t="s">
        <v>22</v>
      </c>
      <c r="R1188" s="14" t="s">
        <v>22</v>
      </c>
      <c r="S1188" s="14" t="s">
        <v>22</v>
      </c>
    </row>
    <row r="1189" spans="1:19">
      <c r="A1189" s="8" t="s">
        <v>3044</v>
      </c>
      <c r="B1189" s="8" t="s">
        <v>3045</v>
      </c>
      <c r="C1189" s="9" t="s">
        <v>22</v>
      </c>
      <c r="D1189" s="9" t="s">
        <v>22</v>
      </c>
      <c r="E1189" s="9" t="s">
        <v>22</v>
      </c>
      <c r="F1189" s="8" t="s">
        <v>743</v>
      </c>
      <c r="G1189" s="10" t="s">
        <v>3046</v>
      </c>
      <c r="H1189" s="11" t="s">
        <v>22</v>
      </c>
      <c r="I1189" s="11" t="s">
        <v>22</v>
      </c>
      <c r="J1189" s="12" t="s">
        <v>22</v>
      </c>
      <c r="K1189" s="13">
        <v>0</v>
      </c>
      <c r="L1189" s="14" t="s">
        <v>22</v>
      </c>
      <c r="M1189" s="14" t="s">
        <v>22</v>
      </c>
      <c r="N1189" s="14" t="s">
        <v>22</v>
      </c>
      <c r="O1189" s="14" t="s">
        <v>22</v>
      </c>
      <c r="P1189" s="14" t="s">
        <v>22</v>
      </c>
      <c r="Q1189" s="14" t="s">
        <v>22</v>
      </c>
      <c r="R1189" s="14" t="s">
        <v>22</v>
      </c>
      <c r="S1189" s="14" t="s">
        <v>22</v>
      </c>
    </row>
    <row r="1190" spans="1:19">
      <c r="A1190" s="8" t="s">
        <v>3047</v>
      </c>
      <c r="B1190" s="8" t="s">
        <v>3048</v>
      </c>
      <c r="C1190" s="9" t="s">
        <v>22</v>
      </c>
      <c r="D1190" s="9" t="s">
        <v>22</v>
      </c>
      <c r="E1190" s="9" t="s">
        <v>22</v>
      </c>
      <c r="F1190" s="8" t="s">
        <v>23</v>
      </c>
      <c r="G1190" s="10" t="s">
        <v>3049</v>
      </c>
      <c r="H1190" s="11" t="s">
        <v>22</v>
      </c>
      <c r="I1190" s="11" t="s">
        <v>22</v>
      </c>
      <c r="J1190" s="12" t="s">
        <v>22</v>
      </c>
      <c r="K1190" s="13">
        <v>0</v>
      </c>
      <c r="L1190" s="14" t="s">
        <v>22</v>
      </c>
      <c r="M1190" s="14" t="s">
        <v>22</v>
      </c>
      <c r="N1190" s="14" t="s">
        <v>22</v>
      </c>
      <c r="O1190" s="14" t="s">
        <v>22</v>
      </c>
      <c r="P1190" s="14" t="s">
        <v>22</v>
      </c>
      <c r="Q1190" s="14" t="s">
        <v>22</v>
      </c>
      <c r="R1190" s="14" t="s">
        <v>22</v>
      </c>
      <c r="S1190" s="14" t="s">
        <v>22</v>
      </c>
    </row>
    <row r="1191" spans="1:19">
      <c r="A1191" s="8" t="s">
        <v>3050</v>
      </c>
      <c r="B1191" s="8" t="s">
        <v>3051</v>
      </c>
      <c r="C1191" s="9" t="s">
        <v>22</v>
      </c>
      <c r="D1191" s="9" t="s">
        <v>22</v>
      </c>
      <c r="E1191" s="9" t="s">
        <v>22</v>
      </c>
      <c r="F1191" s="8" t="s">
        <v>23</v>
      </c>
      <c r="G1191" s="10" t="s">
        <v>3052</v>
      </c>
      <c r="H1191" s="11" t="s">
        <v>22</v>
      </c>
      <c r="I1191" s="11" t="s">
        <v>22</v>
      </c>
      <c r="J1191" s="12" t="s">
        <v>22</v>
      </c>
      <c r="K1191" s="13">
        <v>0</v>
      </c>
      <c r="L1191" s="14" t="s">
        <v>22</v>
      </c>
      <c r="M1191" s="14" t="s">
        <v>22</v>
      </c>
      <c r="N1191" s="14" t="s">
        <v>22</v>
      </c>
      <c r="O1191" s="14" t="s">
        <v>22</v>
      </c>
      <c r="P1191" s="14" t="s">
        <v>22</v>
      </c>
      <c r="Q1191" s="14" t="s">
        <v>22</v>
      </c>
      <c r="R1191" s="14" t="s">
        <v>22</v>
      </c>
      <c r="S1191" s="14" t="s">
        <v>22</v>
      </c>
    </row>
    <row r="1192" spans="1:19">
      <c r="A1192" s="8" t="s">
        <v>3053</v>
      </c>
      <c r="B1192" s="8" t="s">
        <v>3054</v>
      </c>
      <c r="C1192" s="9" t="s">
        <v>22</v>
      </c>
      <c r="D1192" s="9" t="s">
        <v>22</v>
      </c>
      <c r="E1192" s="9" t="s">
        <v>22</v>
      </c>
      <c r="F1192" s="8" t="s">
        <v>23</v>
      </c>
      <c r="G1192" s="10" t="s">
        <v>3055</v>
      </c>
      <c r="H1192" s="11" t="s">
        <v>22</v>
      </c>
      <c r="I1192" s="11" t="s">
        <v>22</v>
      </c>
      <c r="J1192" s="12" t="s">
        <v>22</v>
      </c>
      <c r="K1192" s="13">
        <v>0</v>
      </c>
      <c r="L1192" s="14" t="s">
        <v>22</v>
      </c>
      <c r="M1192" s="14" t="s">
        <v>22</v>
      </c>
      <c r="N1192" s="14" t="s">
        <v>22</v>
      </c>
      <c r="O1192" s="14" t="s">
        <v>22</v>
      </c>
      <c r="P1192" s="14" t="s">
        <v>22</v>
      </c>
      <c r="Q1192" s="14" t="s">
        <v>22</v>
      </c>
      <c r="R1192" s="14" t="s">
        <v>22</v>
      </c>
      <c r="S1192" s="14" t="s">
        <v>22</v>
      </c>
    </row>
    <row r="1193" spans="1:19">
      <c r="A1193" s="8" t="s">
        <v>3056</v>
      </c>
      <c r="B1193" s="8" t="s">
        <v>3057</v>
      </c>
      <c r="C1193" s="9" t="s">
        <v>22</v>
      </c>
      <c r="D1193" s="9" t="s">
        <v>22</v>
      </c>
      <c r="E1193" s="9" t="s">
        <v>22</v>
      </c>
      <c r="F1193" s="8" t="s">
        <v>23</v>
      </c>
      <c r="G1193" s="10" t="s">
        <v>3058</v>
      </c>
      <c r="H1193" s="11" t="s">
        <v>22</v>
      </c>
      <c r="I1193" s="11" t="s">
        <v>22</v>
      </c>
      <c r="J1193" s="12" t="s">
        <v>22</v>
      </c>
      <c r="K1193" s="13">
        <v>0</v>
      </c>
      <c r="L1193" s="14" t="s">
        <v>22</v>
      </c>
      <c r="M1193" s="14" t="s">
        <v>22</v>
      </c>
      <c r="N1193" s="14" t="s">
        <v>22</v>
      </c>
      <c r="O1193" s="14" t="s">
        <v>22</v>
      </c>
      <c r="P1193" s="14" t="s">
        <v>22</v>
      </c>
      <c r="Q1193" s="14" t="s">
        <v>22</v>
      </c>
      <c r="R1193" s="14" t="s">
        <v>22</v>
      </c>
      <c r="S1193" s="14" t="s">
        <v>22</v>
      </c>
    </row>
    <row r="1194" spans="1:19">
      <c r="A1194" s="8" t="s">
        <v>3059</v>
      </c>
      <c r="B1194" s="8" t="s">
        <v>3060</v>
      </c>
      <c r="C1194" s="9" t="s">
        <v>22</v>
      </c>
      <c r="D1194" s="9" t="s">
        <v>22</v>
      </c>
      <c r="E1194" s="9" t="s">
        <v>22</v>
      </c>
      <c r="F1194" s="8" t="s">
        <v>23</v>
      </c>
      <c r="G1194" s="10" t="s">
        <v>3061</v>
      </c>
      <c r="H1194" s="11" t="s">
        <v>22</v>
      </c>
      <c r="I1194" s="11" t="s">
        <v>22</v>
      </c>
      <c r="J1194" s="12" t="s">
        <v>22</v>
      </c>
      <c r="K1194" s="13">
        <v>0</v>
      </c>
      <c r="L1194" s="14" t="s">
        <v>22</v>
      </c>
      <c r="M1194" s="14" t="s">
        <v>22</v>
      </c>
      <c r="N1194" s="14" t="s">
        <v>22</v>
      </c>
      <c r="O1194" s="14" t="s">
        <v>22</v>
      </c>
      <c r="P1194" s="14" t="s">
        <v>22</v>
      </c>
      <c r="Q1194" s="14" t="s">
        <v>22</v>
      </c>
      <c r="R1194" s="14" t="s">
        <v>22</v>
      </c>
      <c r="S1194" s="14" t="s">
        <v>22</v>
      </c>
    </row>
    <row r="1195" spans="1:19">
      <c r="A1195" s="8" t="s">
        <v>3062</v>
      </c>
      <c r="B1195" s="8" t="s">
        <v>3063</v>
      </c>
      <c r="C1195" s="9" t="s">
        <v>22</v>
      </c>
      <c r="D1195" s="9" t="s">
        <v>22</v>
      </c>
      <c r="E1195" s="9" t="s">
        <v>22</v>
      </c>
      <c r="F1195" s="8" t="s">
        <v>23</v>
      </c>
      <c r="G1195" s="10">
        <v>0</v>
      </c>
      <c r="H1195" s="11" t="s">
        <v>22</v>
      </c>
      <c r="I1195" s="11" t="s">
        <v>22</v>
      </c>
      <c r="J1195" s="12" t="s">
        <v>22</v>
      </c>
      <c r="K1195" s="13">
        <v>0</v>
      </c>
      <c r="L1195" s="14" t="s">
        <v>22</v>
      </c>
      <c r="M1195" s="14" t="s">
        <v>22</v>
      </c>
      <c r="N1195" s="14" t="s">
        <v>22</v>
      </c>
      <c r="O1195" s="14" t="s">
        <v>22</v>
      </c>
      <c r="P1195" s="14" t="s">
        <v>22</v>
      </c>
      <c r="Q1195" s="14" t="s">
        <v>22</v>
      </c>
      <c r="R1195" s="14" t="s">
        <v>22</v>
      </c>
      <c r="S1195" s="14" t="s">
        <v>22</v>
      </c>
    </row>
    <row r="1196" spans="1:19" ht="25.5">
      <c r="A1196" s="8" t="s">
        <v>3064</v>
      </c>
      <c r="B1196" s="8" t="s">
        <v>3065</v>
      </c>
      <c r="C1196" s="9" t="s">
        <v>22</v>
      </c>
      <c r="D1196" s="9" t="s">
        <v>22</v>
      </c>
      <c r="E1196" s="9" t="s">
        <v>22</v>
      </c>
      <c r="F1196" s="8" t="s">
        <v>23</v>
      </c>
      <c r="G1196" s="10">
        <v>0</v>
      </c>
      <c r="H1196" s="11" t="s">
        <v>22</v>
      </c>
      <c r="I1196" s="11" t="s">
        <v>22</v>
      </c>
      <c r="J1196" s="12" t="s">
        <v>22</v>
      </c>
      <c r="K1196" s="13">
        <v>0</v>
      </c>
      <c r="L1196" s="14" t="s">
        <v>22</v>
      </c>
      <c r="M1196" s="14" t="s">
        <v>22</v>
      </c>
      <c r="N1196" s="14" t="s">
        <v>22</v>
      </c>
      <c r="O1196" s="14" t="s">
        <v>22</v>
      </c>
      <c r="P1196" s="14" t="s">
        <v>22</v>
      </c>
      <c r="Q1196" s="14" t="s">
        <v>22</v>
      </c>
      <c r="R1196" s="14" t="s">
        <v>22</v>
      </c>
      <c r="S1196" s="14" t="s">
        <v>22</v>
      </c>
    </row>
    <row r="1197" spans="1:19">
      <c r="A1197" s="8" t="s">
        <v>3066</v>
      </c>
      <c r="B1197" s="8" t="s">
        <v>3067</v>
      </c>
      <c r="C1197" s="9" t="s">
        <v>22</v>
      </c>
      <c r="D1197" s="9" t="s">
        <v>22</v>
      </c>
      <c r="E1197" s="9" t="s">
        <v>22</v>
      </c>
      <c r="F1197" s="8" t="s">
        <v>23</v>
      </c>
      <c r="G1197" s="10" t="s">
        <v>3068</v>
      </c>
      <c r="H1197" s="11" t="s">
        <v>22</v>
      </c>
      <c r="I1197" s="11" t="s">
        <v>22</v>
      </c>
      <c r="J1197" s="12" t="s">
        <v>22</v>
      </c>
      <c r="K1197" s="13">
        <v>0</v>
      </c>
      <c r="L1197" s="14" t="s">
        <v>22</v>
      </c>
      <c r="M1197" s="14" t="s">
        <v>22</v>
      </c>
      <c r="N1197" s="14" t="s">
        <v>22</v>
      </c>
      <c r="O1197" s="14" t="s">
        <v>22</v>
      </c>
      <c r="P1197" s="14" t="s">
        <v>22</v>
      </c>
      <c r="Q1197" s="14" t="s">
        <v>22</v>
      </c>
      <c r="R1197" s="14" t="s">
        <v>22</v>
      </c>
      <c r="S1197" s="14" t="s">
        <v>22</v>
      </c>
    </row>
    <row r="1198" spans="1:19">
      <c r="A1198" s="8" t="s">
        <v>3069</v>
      </c>
      <c r="B1198" s="8" t="s">
        <v>3070</v>
      </c>
      <c r="C1198" s="9" t="s">
        <v>22</v>
      </c>
      <c r="D1198" s="9" t="s">
        <v>22</v>
      </c>
      <c r="E1198" s="9" t="s">
        <v>22</v>
      </c>
      <c r="F1198" s="8" t="s">
        <v>23</v>
      </c>
      <c r="G1198" s="10" t="s">
        <v>3071</v>
      </c>
      <c r="H1198" s="11" t="s">
        <v>22</v>
      </c>
      <c r="I1198" s="11" t="s">
        <v>22</v>
      </c>
      <c r="J1198" s="12" t="s">
        <v>22</v>
      </c>
      <c r="K1198" s="13">
        <v>0</v>
      </c>
      <c r="L1198" s="14" t="s">
        <v>22</v>
      </c>
      <c r="M1198" s="14" t="s">
        <v>22</v>
      </c>
      <c r="N1198" s="14" t="s">
        <v>22</v>
      </c>
      <c r="O1198" s="14" t="s">
        <v>22</v>
      </c>
      <c r="P1198" s="14" t="s">
        <v>22</v>
      </c>
      <c r="Q1198" s="14" t="s">
        <v>22</v>
      </c>
      <c r="R1198" s="14" t="s">
        <v>22</v>
      </c>
      <c r="S1198" s="14" t="s">
        <v>22</v>
      </c>
    </row>
    <row r="1199" spans="1:19">
      <c r="A1199" s="8" t="s">
        <v>3072</v>
      </c>
      <c r="B1199" s="8" t="s">
        <v>3073</v>
      </c>
      <c r="C1199" s="9" t="s">
        <v>22</v>
      </c>
      <c r="D1199" s="9" t="s">
        <v>22</v>
      </c>
      <c r="E1199" s="9" t="s">
        <v>22</v>
      </c>
      <c r="F1199" s="8" t="s">
        <v>23</v>
      </c>
      <c r="G1199" s="10">
        <v>89140301004</v>
      </c>
      <c r="H1199" s="11" t="s">
        <v>22</v>
      </c>
      <c r="I1199" s="11" t="s">
        <v>22</v>
      </c>
      <c r="J1199" s="12" t="s">
        <v>22</v>
      </c>
      <c r="K1199" s="13">
        <v>0</v>
      </c>
      <c r="L1199" s="14" t="s">
        <v>22</v>
      </c>
      <c r="M1199" s="14" t="s">
        <v>22</v>
      </c>
      <c r="N1199" s="14" t="s">
        <v>22</v>
      </c>
      <c r="O1199" s="14" t="s">
        <v>22</v>
      </c>
      <c r="P1199" s="14" t="s">
        <v>22</v>
      </c>
      <c r="Q1199" s="14" t="s">
        <v>22</v>
      </c>
      <c r="R1199" s="14" t="s">
        <v>22</v>
      </c>
      <c r="S1199" s="14" t="s">
        <v>22</v>
      </c>
    </row>
    <row r="1200" spans="1:19" ht="25.5">
      <c r="A1200" s="8" t="s">
        <v>3074</v>
      </c>
      <c r="B1200" s="8" t="s">
        <v>3075</v>
      </c>
      <c r="C1200" s="9">
        <v>0</v>
      </c>
      <c r="D1200" s="9">
        <v>0</v>
      </c>
      <c r="E1200" s="9">
        <v>0</v>
      </c>
      <c r="F1200" s="8" t="s">
        <v>23</v>
      </c>
      <c r="G1200" s="10" t="s">
        <v>3076</v>
      </c>
      <c r="H1200" s="11" t="s">
        <v>3077</v>
      </c>
      <c r="I1200" s="11"/>
      <c r="J1200" s="12">
        <v>0</v>
      </c>
      <c r="K1200" s="13">
        <v>0</v>
      </c>
      <c r="L1200" s="14" t="s">
        <v>3078</v>
      </c>
      <c r="M1200" s="14" t="s">
        <v>3079</v>
      </c>
      <c r="N1200" s="14">
        <v>0</v>
      </c>
      <c r="O1200" s="14">
        <v>0</v>
      </c>
      <c r="P1200" s="14">
        <v>0</v>
      </c>
      <c r="Q1200" s="14">
        <v>0</v>
      </c>
      <c r="R1200" s="14">
        <v>0</v>
      </c>
      <c r="S1200" s="14">
        <v>0</v>
      </c>
    </row>
    <row r="1201" spans="1:19">
      <c r="A1201" s="8" t="s">
        <v>3080</v>
      </c>
      <c r="B1201" s="8" t="s">
        <v>3081</v>
      </c>
      <c r="C1201" s="9" t="s">
        <v>22</v>
      </c>
      <c r="D1201" s="9" t="s">
        <v>22</v>
      </c>
      <c r="E1201" s="9" t="s">
        <v>22</v>
      </c>
      <c r="F1201" s="8" t="s">
        <v>23</v>
      </c>
      <c r="G1201" s="10" t="s">
        <v>3082</v>
      </c>
      <c r="H1201" s="11" t="s">
        <v>22</v>
      </c>
      <c r="I1201" s="11" t="s">
        <v>22</v>
      </c>
      <c r="J1201" s="12" t="s">
        <v>22</v>
      </c>
      <c r="K1201" s="13">
        <v>0</v>
      </c>
      <c r="L1201" s="14" t="s">
        <v>22</v>
      </c>
      <c r="M1201" s="14" t="s">
        <v>22</v>
      </c>
      <c r="N1201" s="14" t="s">
        <v>22</v>
      </c>
      <c r="O1201" s="14" t="s">
        <v>22</v>
      </c>
      <c r="P1201" s="14" t="s">
        <v>22</v>
      </c>
      <c r="Q1201" s="14" t="s">
        <v>22</v>
      </c>
      <c r="R1201" s="14" t="s">
        <v>22</v>
      </c>
      <c r="S1201" s="14" t="s">
        <v>22</v>
      </c>
    </row>
    <row r="1202" spans="1:19">
      <c r="A1202" s="8" t="s">
        <v>3083</v>
      </c>
      <c r="B1202" s="8" t="s">
        <v>3084</v>
      </c>
      <c r="C1202" s="9" t="s">
        <v>22</v>
      </c>
      <c r="D1202" s="9" t="s">
        <v>22</v>
      </c>
      <c r="E1202" s="9" t="s">
        <v>22</v>
      </c>
      <c r="F1202" s="8" t="s">
        <v>23</v>
      </c>
      <c r="G1202" s="10">
        <v>0</v>
      </c>
      <c r="H1202" s="11" t="s">
        <v>22</v>
      </c>
      <c r="I1202" s="11" t="s">
        <v>22</v>
      </c>
      <c r="J1202" s="12" t="s">
        <v>22</v>
      </c>
      <c r="K1202" s="13">
        <v>0</v>
      </c>
      <c r="L1202" s="14" t="s">
        <v>22</v>
      </c>
      <c r="M1202" s="14" t="s">
        <v>22</v>
      </c>
      <c r="N1202" s="14" t="s">
        <v>22</v>
      </c>
      <c r="O1202" s="14" t="s">
        <v>22</v>
      </c>
      <c r="P1202" s="14" t="s">
        <v>22</v>
      </c>
      <c r="Q1202" s="14" t="s">
        <v>22</v>
      </c>
      <c r="R1202" s="14" t="s">
        <v>22</v>
      </c>
      <c r="S1202" s="14" t="s">
        <v>22</v>
      </c>
    </row>
    <row r="1203" spans="1:19">
      <c r="A1203" s="8" t="s">
        <v>3085</v>
      </c>
      <c r="B1203" s="8" t="s">
        <v>3086</v>
      </c>
      <c r="C1203" s="9" t="s">
        <v>22</v>
      </c>
      <c r="D1203" s="9" t="s">
        <v>22</v>
      </c>
      <c r="E1203" s="9" t="s">
        <v>22</v>
      </c>
      <c r="F1203" s="8" t="s">
        <v>23</v>
      </c>
      <c r="G1203" s="10" t="s">
        <v>3087</v>
      </c>
      <c r="H1203" s="11" t="s">
        <v>22</v>
      </c>
      <c r="I1203" s="11" t="s">
        <v>22</v>
      </c>
      <c r="J1203" s="12" t="s">
        <v>22</v>
      </c>
      <c r="K1203" s="13">
        <v>0</v>
      </c>
      <c r="L1203" s="14" t="s">
        <v>22</v>
      </c>
      <c r="M1203" s="14" t="s">
        <v>22</v>
      </c>
      <c r="N1203" s="14" t="s">
        <v>22</v>
      </c>
      <c r="O1203" s="14" t="s">
        <v>22</v>
      </c>
      <c r="P1203" s="14" t="s">
        <v>22</v>
      </c>
      <c r="Q1203" s="14" t="s">
        <v>22</v>
      </c>
      <c r="R1203" s="14" t="s">
        <v>22</v>
      </c>
      <c r="S1203" s="14" t="s">
        <v>22</v>
      </c>
    </row>
    <row r="1204" spans="1:19">
      <c r="A1204" s="8" t="s">
        <v>3088</v>
      </c>
      <c r="B1204" s="8" t="s">
        <v>3089</v>
      </c>
      <c r="C1204" s="9" t="s">
        <v>22</v>
      </c>
      <c r="D1204" s="9" t="s">
        <v>22</v>
      </c>
      <c r="E1204" s="9" t="s">
        <v>22</v>
      </c>
      <c r="F1204" s="8" t="s">
        <v>23</v>
      </c>
      <c r="G1204" s="10" t="s">
        <v>3090</v>
      </c>
      <c r="H1204" s="11" t="s">
        <v>22</v>
      </c>
      <c r="I1204" s="11" t="s">
        <v>22</v>
      </c>
      <c r="J1204" s="12" t="s">
        <v>22</v>
      </c>
      <c r="K1204" s="13">
        <v>0</v>
      </c>
      <c r="L1204" s="14" t="s">
        <v>22</v>
      </c>
      <c r="M1204" s="14" t="s">
        <v>22</v>
      </c>
      <c r="N1204" s="14" t="s">
        <v>22</v>
      </c>
      <c r="O1204" s="14" t="s">
        <v>22</v>
      </c>
      <c r="P1204" s="14" t="s">
        <v>22</v>
      </c>
      <c r="Q1204" s="14" t="s">
        <v>22</v>
      </c>
      <c r="R1204" s="14" t="s">
        <v>22</v>
      </c>
      <c r="S1204" s="14" t="s">
        <v>22</v>
      </c>
    </row>
    <row r="1205" spans="1:19">
      <c r="A1205" s="8" t="s">
        <v>3091</v>
      </c>
      <c r="B1205" s="8" t="s">
        <v>3092</v>
      </c>
      <c r="C1205" s="9" t="s">
        <v>22</v>
      </c>
      <c r="D1205" s="9" t="s">
        <v>22</v>
      </c>
      <c r="E1205" s="9" t="s">
        <v>22</v>
      </c>
      <c r="F1205" s="8" t="s">
        <v>23</v>
      </c>
      <c r="G1205" s="10">
        <v>1139504</v>
      </c>
      <c r="H1205" s="11" t="s">
        <v>22</v>
      </c>
      <c r="I1205" s="11" t="s">
        <v>22</v>
      </c>
      <c r="J1205" s="12" t="s">
        <v>22</v>
      </c>
      <c r="K1205" s="13">
        <v>0</v>
      </c>
      <c r="L1205" s="14" t="s">
        <v>2326</v>
      </c>
      <c r="M1205" s="10">
        <v>1139504</v>
      </c>
      <c r="N1205" s="14" t="s">
        <v>22</v>
      </c>
      <c r="O1205" s="14" t="s">
        <v>22</v>
      </c>
      <c r="P1205" s="14" t="s">
        <v>22</v>
      </c>
      <c r="Q1205" s="14" t="s">
        <v>22</v>
      </c>
      <c r="R1205" s="14" t="s">
        <v>22</v>
      </c>
      <c r="S1205" s="14" t="s">
        <v>22</v>
      </c>
    </row>
    <row r="1206" spans="1:19">
      <c r="A1206" s="8" t="s">
        <v>3093</v>
      </c>
      <c r="B1206" s="8" t="s">
        <v>3094</v>
      </c>
      <c r="C1206" s="9" t="s">
        <v>22</v>
      </c>
      <c r="D1206" s="9" t="s">
        <v>22</v>
      </c>
      <c r="E1206" s="9" t="s">
        <v>22</v>
      </c>
      <c r="F1206" s="8" t="s">
        <v>23</v>
      </c>
      <c r="G1206" s="10" t="s">
        <v>3095</v>
      </c>
      <c r="H1206" s="11" t="s">
        <v>22</v>
      </c>
      <c r="I1206" s="11" t="s">
        <v>22</v>
      </c>
      <c r="J1206" s="12" t="s">
        <v>22</v>
      </c>
      <c r="K1206" s="13">
        <v>0</v>
      </c>
      <c r="L1206" s="14" t="s">
        <v>22</v>
      </c>
      <c r="M1206" s="14" t="s">
        <v>22</v>
      </c>
      <c r="N1206" s="14" t="s">
        <v>22</v>
      </c>
      <c r="O1206" s="14" t="s">
        <v>22</v>
      </c>
      <c r="P1206" s="14" t="s">
        <v>22</v>
      </c>
      <c r="Q1206" s="14" t="s">
        <v>22</v>
      </c>
      <c r="R1206" s="14" t="s">
        <v>22</v>
      </c>
      <c r="S1206" s="14" t="s">
        <v>22</v>
      </c>
    </row>
    <row r="1207" spans="1:19">
      <c r="A1207" s="8" t="s">
        <v>3096</v>
      </c>
      <c r="B1207" s="8" t="s">
        <v>3097</v>
      </c>
      <c r="C1207" s="9" t="s">
        <v>22</v>
      </c>
      <c r="D1207" s="9" t="s">
        <v>22</v>
      </c>
      <c r="E1207" s="9" t="s">
        <v>22</v>
      </c>
      <c r="F1207" s="8" t="s">
        <v>23</v>
      </c>
      <c r="G1207" s="10" t="s">
        <v>3098</v>
      </c>
      <c r="H1207" s="11" t="s">
        <v>22</v>
      </c>
      <c r="I1207" s="11" t="s">
        <v>22</v>
      </c>
      <c r="J1207" s="12" t="s">
        <v>22</v>
      </c>
      <c r="K1207" s="13">
        <v>0</v>
      </c>
      <c r="L1207" s="14" t="s">
        <v>22</v>
      </c>
      <c r="M1207" s="14" t="s">
        <v>22</v>
      </c>
      <c r="N1207" s="14" t="s">
        <v>22</v>
      </c>
      <c r="O1207" s="14" t="s">
        <v>22</v>
      </c>
      <c r="P1207" s="14" t="s">
        <v>22</v>
      </c>
      <c r="Q1207" s="14" t="s">
        <v>22</v>
      </c>
      <c r="R1207" s="14" t="s">
        <v>22</v>
      </c>
      <c r="S1207" s="14" t="s">
        <v>22</v>
      </c>
    </row>
    <row r="1208" spans="1:19">
      <c r="A1208" s="8" t="s">
        <v>3099</v>
      </c>
      <c r="B1208" s="8" t="s">
        <v>3100</v>
      </c>
      <c r="C1208" s="9" t="s">
        <v>22</v>
      </c>
      <c r="D1208" s="9" t="s">
        <v>22</v>
      </c>
      <c r="E1208" s="9" t="s">
        <v>22</v>
      </c>
      <c r="F1208" s="8" t="s">
        <v>23</v>
      </c>
      <c r="G1208" s="10" t="s">
        <v>3101</v>
      </c>
      <c r="H1208" s="11" t="s">
        <v>22</v>
      </c>
      <c r="I1208" s="11" t="s">
        <v>22</v>
      </c>
      <c r="J1208" s="12" t="s">
        <v>22</v>
      </c>
      <c r="K1208" s="13">
        <v>0</v>
      </c>
      <c r="L1208" s="14" t="s">
        <v>22</v>
      </c>
      <c r="M1208" s="14" t="s">
        <v>22</v>
      </c>
      <c r="N1208" s="14" t="s">
        <v>22</v>
      </c>
      <c r="O1208" s="14" t="s">
        <v>22</v>
      </c>
      <c r="P1208" s="14" t="s">
        <v>22</v>
      </c>
      <c r="Q1208" s="14" t="s">
        <v>22</v>
      </c>
      <c r="R1208" s="14" t="s">
        <v>22</v>
      </c>
      <c r="S1208" s="14" t="s">
        <v>22</v>
      </c>
    </row>
    <row r="1209" spans="1:19">
      <c r="A1209" s="8" t="s">
        <v>3102</v>
      </c>
      <c r="B1209" s="8" t="s">
        <v>3103</v>
      </c>
      <c r="C1209" s="9" t="s">
        <v>22</v>
      </c>
      <c r="D1209" s="9" t="s">
        <v>22</v>
      </c>
      <c r="E1209" s="9" t="s">
        <v>22</v>
      </c>
      <c r="F1209" s="8" t="s">
        <v>23</v>
      </c>
      <c r="G1209" s="10" t="s">
        <v>3104</v>
      </c>
      <c r="H1209" s="11" t="s">
        <v>22</v>
      </c>
      <c r="I1209" s="11" t="s">
        <v>22</v>
      </c>
      <c r="J1209" s="12" t="s">
        <v>22</v>
      </c>
      <c r="K1209" s="13">
        <v>0</v>
      </c>
      <c r="L1209" s="14" t="s">
        <v>22</v>
      </c>
      <c r="M1209" s="14" t="s">
        <v>22</v>
      </c>
      <c r="N1209" s="14" t="s">
        <v>22</v>
      </c>
      <c r="O1209" s="14" t="s">
        <v>22</v>
      </c>
      <c r="P1209" s="14" t="s">
        <v>22</v>
      </c>
      <c r="Q1209" s="14" t="s">
        <v>22</v>
      </c>
      <c r="R1209" s="14" t="s">
        <v>22</v>
      </c>
      <c r="S1209" s="14" t="s">
        <v>22</v>
      </c>
    </row>
    <row r="1210" spans="1:19">
      <c r="A1210" s="8" t="s">
        <v>3105</v>
      </c>
      <c r="B1210" s="8" t="s">
        <v>3106</v>
      </c>
      <c r="C1210" s="9" t="s">
        <v>22</v>
      </c>
      <c r="D1210" s="9" t="s">
        <v>22</v>
      </c>
      <c r="E1210" s="9" t="s">
        <v>22</v>
      </c>
      <c r="F1210" s="8" t="s">
        <v>23</v>
      </c>
      <c r="G1210" s="10" t="s">
        <v>3107</v>
      </c>
      <c r="H1210" s="11" t="s">
        <v>22</v>
      </c>
      <c r="I1210" s="11" t="s">
        <v>22</v>
      </c>
      <c r="J1210" s="12" t="s">
        <v>22</v>
      </c>
      <c r="K1210" s="13">
        <v>0</v>
      </c>
      <c r="L1210" s="14" t="s">
        <v>22</v>
      </c>
      <c r="M1210" s="14" t="s">
        <v>22</v>
      </c>
      <c r="N1210" s="14" t="s">
        <v>22</v>
      </c>
      <c r="O1210" s="14" t="s">
        <v>22</v>
      </c>
      <c r="P1210" s="14" t="s">
        <v>22</v>
      </c>
      <c r="Q1210" s="14" t="s">
        <v>22</v>
      </c>
      <c r="R1210" s="14" t="s">
        <v>22</v>
      </c>
      <c r="S1210" s="14" t="s">
        <v>22</v>
      </c>
    </row>
    <row r="1211" spans="1:19">
      <c r="A1211" s="8" t="s">
        <v>3108</v>
      </c>
      <c r="B1211" s="8" t="s">
        <v>3109</v>
      </c>
      <c r="C1211" s="9" t="s">
        <v>22</v>
      </c>
      <c r="D1211" s="9" t="s">
        <v>22</v>
      </c>
      <c r="E1211" s="9" t="s">
        <v>22</v>
      </c>
      <c r="F1211" s="8" t="s">
        <v>23</v>
      </c>
      <c r="G1211" s="10" t="s">
        <v>3110</v>
      </c>
      <c r="H1211" s="11" t="s">
        <v>22</v>
      </c>
      <c r="I1211" s="11" t="s">
        <v>22</v>
      </c>
      <c r="J1211" s="12" t="s">
        <v>22</v>
      </c>
      <c r="K1211" s="13">
        <v>0</v>
      </c>
      <c r="L1211" s="14" t="s">
        <v>22</v>
      </c>
      <c r="M1211" s="14" t="s">
        <v>22</v>
      </c>
      <c r="N1211" s="14" t="s">
        <v>22</v>
      </c>
      <c r="O1211" s="14" t="s">
        <v>22</v>
      </c>
      <c r="P1211" s="14" t="s">
        <v>22</v>
      </c>
      <c r="Q1211" s="14" t="s">
        <v>22</v>
      </c>
      <c r="R1211" s="14" t="s">
        <v>22</v>
      </c>
      <c r="S1211" s="14" t="s">
        <v>22</v>
      </c>
    </row>
    <row r="1212" spans="1:19">
      <c r="A1212" s="8" t="s">
        <v>3111</v>
      </c>
      <c r="B1212" s="8" t="s">
        <v>3112</v>
      </c>
      <c r="C1212" s="9">
        <v>0</v>
      </c>
      <c r="D1212" s="9">
        <v>0</v>
      </c>
      <c r="E1212" s="9">
        <v>0</v>
      </c>
      <c r="F1212" s="8" t="s">
        <v>23</v>
      </c>
      <c r="G1212" s="10" t="s">
        <v>3113</v>
      </c>
      <c r="H1212" s="11" t="s">
        <v>1784</v>
      </c>
      <c r="I1212" s="11"/>
      <c r="J1212" s="12" t="s">
        <v>2326</v>
      </c>
      <c r="K1212" s="13">
        <v>40818</v>
      </c>
      <c r="L1212" s="14" t="s">
        <v>2326</v>
      </c>
      <c r="M1212" s="14">
        <v>40818</v>
      </c>
      <c r="N1212" s="14" t="s">
        <v>3114</v>
      </c>
      <c r="O1212" s="14" t="s">
        <v>3115</v>
      </c>
      <c r="P1212" s="14" t="s">
        <v>3113</v>
      </c>
      <c r="Q1212" s="14">
        <v>0</v>
      </c>
      <c r="R1212" s="14">
        <v>0</v>
      </c>
      <c r="S1212" s="14">
        <v>0</v>
      </c>
    </row>
    <row r="1213" spans="1:19">
      <c r="A1213" s="8" t="s">
        <v>3116</v>
      </c>
      <c r="B1213" s="8" t="s">
        <v>3117</v>
      </c>
      <c r="C1213" s="9" t="s">
        <v>22</v>
      </c>
      <c r="D1213" s="9" t="s">
        <v>22</v>
      </c>
      <c r="E1213" s="9" t="s">
        <v>22</v>
      </c>
      <c r="F1213" s="8" t="s">
        <v>23</v>
      </c>
      <c r="G1213" s="10" t="s">
        <v>3118</v>
      </c>
      <c r="H1213" s="11" t="s">
        <v>22</v>
      </c>
      <c r="I1213" s="11" t="s">
        <v>22</v>
      </c>
      <c r="J1213" s="12" t="s">
        <v>22</v>
      </c>
      <c r="K1213" s="13">
        <v>0</v>
      </c>
      <c r="L1213" s="14" t="s">
        <v>22</v>
      </c>
      <c r="M1213" s="14" t="s">
        <v>22</v>
      </c>
      <c r="N1213" s="14" t="s">
        <v>22</v>
      </c>
      <c r="O1213" s="14" t="s">
        <v>22</v>
      </c>
      <c r="P1213" s="14" t="s">
        <v>22</v>
      </c>
      <c r="Q1213" s="14" t="s">
        <v>22</v>
      </c>
      <c r="R1213" s="14" t="s">
        <v>22</v>
      </c>
      <c r="S1213" s="14" t="s">
        <v>22</v>
      </c>
    </row>
    <row r="1214" spans="1:19">
      <c r="A1214" s="8" t="s">
        <v>3119</v>
      </c>
      <c r="B1214" s="8" t="s">
        <v>3120</v>
      </c>
      <c r="C1214" s="9" t="s">
        <v>22</v>
      </c>
      <c r="D1214" s="9" t="s">
        <v>22</v>
      </c>
      <c r="E1214" s="9" t="s">
        <v>22</v>
      </c>
      <c r="F1214" s="8" t="s">
        <v>23</v>
      </c>
      <c r="G1214" s="10" t="s">
        <v>3121</v>
      </c>
      <c r="H1214" s="11" t="s">
        <v>22</v>
      </c>
      <c r="I1214" s="11" t="s">
        <v>22</v>
      </c>
      <c r="J1214" s="12" t="s">
        <v>22</v>
      </c>
      <c r="K1214" s="13">
        <v>0</v>
      </c>
      <c r="L1214" s="14" t="s">
        <v>22</v>
      </c>
      <c r="M1214" s="14" t="s">
        <v>22</v>
      </c>
      <c r="N1214" s="14" t="s">
        <v>22</v>
      </c>
      <c r="O1214" s="14" t="s">
        <v>22</v>
      </c>
      <c r="P1214" s="14" t="s">
        <v>22</v>
      </c>
      <c r="Q1214" s="14" t="s">
        <v>22</v>
      </c>
      <c r="R1214" s="14" t="s">
        <v>22</v>
      </c>
      <c r="S1214" s="14" t="s">
        <v>22</v>
      </c>
    </row>
    <row r="1215" spans="1:19">
      <c r="A1215" s="8" t="s">
        <v>3122</v>
      </c>
      <c r="B1215" s="8" t="s">
        <v>3123</v>
      </c>
      <c r="C1215" s="9" t="s">
        <v>22</v>
      </c>
      <c r="D1215" s="9" t="s">
        <v>22</v>
      </c>
      <c r="E1215" s="9" t="s">
        <v>22</v>
      </c>
      <c r="F1215" s="8" t="s">
        <v>23</v>
      </c>
      <c r="G1215" s="10" t="s">
        <v>3124</v>
      </c>
      <c r="H1215" s="11" t="s">
        <v>22</v>
      </c>
      <c r="I1215" s="11" t="s">
        <v>22</v>
      </c>
      <c r="J1215" s="12" t="s">
        <v>22</v>
      </c>
      <c r="K1215" s="13">
        <v>0</v>
      </c>
      <c r="L1215" s="14" t="s">
        <v>22</v>
      </c>
      <c r="M1215" s="14" t="s">
        <v>22</v>
      </c>
      <c r="N1215" s="14" t="s">
        <v>22</v>
      </c>
      <c r="O1215" s="14" t="s">
        <v>22</v>
      </c>
      <c r="P1215" s="14" t="s">
        <v>22</v>
      </c>
      <c r="Q1215" s="14" t="s">
        <v>22</v>
      </c>
      <c r="R1215" s="14" t="s">
        <v>22</v>
      </c>
      <c r="S1215" s="14" t="s">
        <v>22</v>
      </c>
    </row>
    <row r="1216" spans="1:19">
      <c r="A1216" s="8" t="s">
        <v>3125</v>
      </c>
      <c r="B1216" s="8" t="s">
        <v>3126</v>
      </c>
      <c r="C1216" s="9" t="s">
        <v>22</v>
      </c>
      <c r="D1216" s="9" t="s">
        <v>22</v>
      </c>
      <c r="E1216" s="9" t="s">
        <v>22</v>
      </c>
      <c r="F1216" s="8" t="s">
        <v>23</v>
      </c>
      <c r="G1216" s="10" t="s">
        <v>3127</v>
      </c>
      <c r="H1216" s="11" t="s">
        <v>22</v>
      </c>
      <c r="I1216" s="11" t="s">
        <v>22</v>
      </c>
      <c r="J1216" s="12" t="s">
        <v>22</v>
      </c>
      <c r="K1216" s="13">
        <v>0</v>
      </c>
      <c r="L1216" s="14" t="s">
        <v>22</v>
      </c>
      <c r="M1216" s="14" t="s">
        <v>22</v>
      </c>
      <c r="N1216" s="14" t="s">
        <v>22</v>
      </c>
      <c r="O1216" s="14" t="s">
        <v>22</v>
      </c>
      <c r="P1216" s="14" t="s">
        <v>22</v>
      </c>
      <c r="Q1216" s="14" t="s">
        <v>22</v>
      </c>
      <c r="R1216" s="14" t="s">
        <v>22</v>
      </c>
      <c r="S1216" s="14" t="s">
        <v>22</v>
      </c>
    </row>
    <row r="1217" spans="1:19">
      <c r="A1217" s="8" t="s">
        <v>3128</v>
      </c>
      <c r="B1217" s="8" t="s">
        <v>3129</v>
      </c>
      <c r="C1217" s="9" t="s">
        <v>22</v>
      </c>
      <c r="D1217" s="9" t="s">
        <v>22</v>
      </c>
      <c r="E1217" s="9" t="s">
        <v>22</v>
      </c>
      <c r="F1217" s="8" t="s">
        <v>23</v>
      </c>
      <c r="G1217" s="10" t="s">
        <v>3130</v>
      </c>
      <c r="H1217" s="11" t="s">
        <v>22</v>
      </c>
      <c r="I1217" s="11" t="s">
        <v>22</v>
      </c>
      <c r="J1217" s="12" t="s">
        <v>22</v>
      </c>
      <c r="K1217" s="13">
        <v>0</v>
      </c>
      <c r="L1217" s="14" t="s">
        <v>22</v>
      </c>
      <c r="M1217" s="14" t="s">
        <v>22</v>
      </c>
      <c r="N1217" s="14" t="s">
        <v>22</v>
      </c>
      <c r="O1217" s="14" t="s">
        <v>22</v>
      </c>
      <c r="P1217" s="14" t="s">
        <v>22</v>
      </c>
      <c r="Q1217" s="14" t="s">
        <v>22</v>
      </c>
      <c r="R1217" s="14" t="s">
        <v>22</v>
      </c>
      <c r="S1217" s="14" t="s">
        <v>22</v>
      </c>
    </row>
    <row r="1218" spans="1:19" ht="25.5">
      <c r="A1218" s="8" t="s">
        <v>3131</v>
      </c>
      <c r="B1218" s="8" t="s">
        <v>3132</v>
      </c>
      <c r="C1218" s="9" t="s">
        <v>22</v>
      </c>
      <c r="D1218" s="9" t="s">
        <v>22</v>
      </c>
      <c r="E1218" s="9" t="s">
        <v>22</v>
      </c>
      <c r="F1218" s="8" t="s">
        <v>23</v>
      </c>
      <c r="G1218" s="10" t="s">
        <v>3133</v>
      </c>
      <c r="H1218" s="11" t="s">
        <v>22</v>
      </c>
      <c r="I1218" s="11" t="s">
        <v>22</v>
      </c>
      <c r="J1218" s="12" t="s">
        <v>22</v>
      </c>
      <c r="K1218" s="13">
        <v>0</v>
      </c>
      <c r="L1218" s="14" t="s">
        <v>22</v>
      </c>
      <c r="M1218" s="14" t="s">
        <v>22</v>
      </c>
      <c r="N1218" s="14" t="s">
        <v>22</v>
      </c>
      <c r="O1218" s="14" t="s">
        <v>22</v>
      </c>
      <c r="P1218" s="14" t="s">
        <v>22</v>
      </c>
      <c r="Q1218" s="14" t="s">
        <v>22</v>
      </c>
      <c r="R1218" s="14" t="s">
        <v>22</v>
      </c>
      <c r="S1218" s="14" t="s">
        <v>22</v>
      </c>
    </row>
    <row r="1219" spans="1:19">
      <c r="A1219" s="8" t="s">
        <v>3134</v>
      </c>
      <c r="B1219" s="8" t="s">
        <v>3135</v>
      </c>
      <c r="C1219" s="9" t="s">
        <v>22</v>
      </c>
      <c r="D1219" s="9" t="s">
        <v>22</v>
      </c>
      <c r="E1219" s="9" t="s">
        <v>22</v>
      </c>
      <c r="F1219" s="8" t="s">
        <v>23</v>
      </c>
      <c r="G1219" s="10" t="s">
        <v>3136</v>
      </c>
      <c r="H1219" s="11" t="s">
        <v>22</v>
      </c>
      <c r="I1219" s="11" t="s">
        <v>22</v>
      </c>
      <c r="J1219" s="12" t="s">
        <v>22</v>
      </c>
      <c r="K1219" s="13">
        <v>0</v>
      </c>
      <c r="L1219" s="14" t="s">
        <v>22</v>
      </c>
      <c r="M1219" s="14" t="s">
        <v>22</v>
      </c>
      <c r="N1219" s="14" t="s">
        <v>22</v>
      </c>
      <c r="O1219" s="14" t="s">
        <v>22</v>
      </c>
      <c r="P1219" s="14" t="s">
        <v>22</v>
      </c>
      <c r="Q1219" s="14" t="s">
        <v>22</v>
      </c>
      <c r="R1219" s="14" t="s">
        <v>22</v>
      </c>
      <c r="S1219" s="14" t="s">
        <v>22</v>
      </c>
    </row>
    <row r="1220" spans="1:19">
      <c r="A1220" s="8" t="s">
        <v>3137</v>
      </c>
      <c r="B1220" s="8" t="s">
        <v>3138</v>
      </c>
      <c r="C1220" s="9" t="s">
        <v>22</v>
      </c>
      <c r="D1220" s="9" t="s">
        <v>22</v>
      </c>
      <c r="E1220" s="9" t="s">
        <v>22</v>
      </c>
      <c r="F1220" s="8" t="s">
        <v>23</v>
      </c>
      <c r="G1220" s="10" t="s">
        <v>3139</v>
      </c>
      <c r="H1220" s="11" t="s">
        <v>22</v>
      </c>
      <c r="I1220" s="11" t="s">
        <v>22</v>
      </c>
      <c r="J1220" s="12" t="s">
        <v>22</v>
      </c>
      <c r="K1220" s="13">
        <v>0</v>
      </c>
      <c r="L1220" s="14" t="s">
        <v>22</v>
      </c>
      <c r="M1220" s="14" t="s">
        <v>22</v>
      </c>
      <c r="N1220" s="14" t="s">
        <v>22</v>
      </c>
      <c r="O1220" s="14" t="s">
        <v>22</v>
      </c>
      <c r="P1220" s="14" t="s">
        <v>22</v>
      </c>
      <c r="Q1220" s="14" t="s">
        <v>22</v>
      </c>
      <c r="R1220" s="14" t="s">
        <v>22</v>
      </c>
      <c r="S1220" s="14" t="s">
        <v>22</v>
      </c>
    </row>
    <row r="1221" spans="1:19">
      <c r="A1221" s="8" t="s">
        <v>3140</v>
      </c>
      <c r="B1221" s="8" t="s">
        <v>3141</v>
      </c>
      <c r="C1221" s="9" t="s">
        <v>22</v>
      </c>
      <c r="D1221" s="9" t="s">
        <v>22</v>
      </c>
      <c r="E1221" s="9" t="s">
        <v>22</v>
      </c>
      <c r="F1221" s="8" t="s">
        <v>23</v>
      </c>
      <c r="G1221" s="10" t="s">
        <v>3142</v>
      </c>
      <c r="H1221" s="11" t="s">
        <v>22</v>
      </c>
      <c r="I1221" s="11" t="s">
        <v>22</v>
      </c>
      <c r="J1221" s="12" t="s">
        <v>22</v>
      </c>
      <c r="K1221" s="13">
        <v>0</v>
      </c>
      <c r="L1221" s="14" t="s">
        <v>22</v>
      </c>
      <c r="M1221" s="14" t="s">
        <v>22</v>
      </c>
      <c r="N1221" s="14" t="s">
        <v>22</v>
      </c>
      <c r="O1221" s="14" t="s">
        <v>22</v>
      </c>
      <c r="P1221" s="14" t="s">
        <v>22</v>
      </c>
      <c r="Q1221" s="14" t="s">
        <v>22</v>
      </c>
      <c r="R1221" s="14" t="s">
        <v>22</v>
      </c>
      <c r="S1221" s="14" t="s">
        <v>22</v>
      </c>
    </row>
    <row r="1222" spans="1:19">
      <c r="A1222" s="8" t="s">
        <v>3143</v>
      </c>
      <c r="B1222" s="8" t="s">
        <v>3144</v>
      </c>
      <c r="C1222" s="9" t="s">
        <v>22</v>
      </c>
      <c r="D1222" s="9" t="s">
        <v>22</v>
      </c>
      <c r="E1222" s="9" t="s">
        <v>22</v>
      </c>
      <c r="F1222" s="8" t="s">
        <v>23</v>
      </c>
      <c r="G1222" s="10">
        <v>0</v>
      </c>
      <c r="H1222" s="11" t="s">
        <v>22</v>
      </c>
      <c r="I1222" s="11" t="s">
        <v>22</v>
      </c>
      <c r="J1222" s="12" t="s">
        <v>22</v>
      </c>
      <c r="K1222" s="13">
        <v>0</v>
      </c>
      <c r="L1222" s="14" t="s">
        <v>22</v>
      </c>
      <c r="M1222" s="14" t="s">
        <v>22</v>
      </c>
      <c r="N1222" s="14" t="s">
        <v>22</v>
      </c>
      <c r="O1222" s="14" t="s">
        <v>22</v>
      </c>
      <c r="P1222" s="14" t="s">
        <v>22</v>
      </c>
      <c r="Q1222" s="14" t="s">
        <v>22</v>
      </c>
      <c r="R1222" s="14" t="s">
        <v>22</v>
      </c>
      <c r="S1222" s="14" t="s">
        <v>22</v>
      </c>
    </row>
    <row r="1223" spans="1:19">
      <c r="A1223" s="8" t="s">
        <v>3145</v>
      </c>
      <c r="B1223" s="8" t="s">
        <v>3146</v>
      </c>
      <c r="C1223" s="9" t="s">
        <v>22</v>
      </c>
      <c r="D1223" s="9" t="s">
        <v>22</v>
      </c>
      <c r="E1223" s="9" t="s">
        <v>22</v>
      </c>
      <c r="F1223" s="8" t="s">
        <v>23</v>
      </c>
      <c r="G1223" s="10">
        <v>0</v>
      </c>
      <c r="H1223" s="11" t="s">
        <v>22</v>
      </c>
      <c r="I1223" s="11" t="s">
        <v>22</v>
      </c>
      <c r="J1223" s="12" t="s">
        <v>22</v>
      </c>
      <c r="K1223" s="13">
        <v>0</v>
      </c>
      <c r="L1223" s="14" t="s">
        <v>22</v>
      </c>
      <c r="M1223" s="14" t="s">
        <v>22</v>
      </c>
      <c r="N1223" s="14" t="s">
        <v>22</v>
      </c>
      <c r="O1223" s="14" t="s">
        <v>22</v>
      </c>
      <c r="P1223" s="14" t="s">
        <v>22</v>
      </c>
      <c r="Q1223" s="14" t="s">
        <v>22</v>
      </c>
      <c r="R1223" s="14" t="s">
        <v>22</v>
      </c>
      <c r="S1223" s="14" t="s">
        <v>22</v>
      </c>
    </row>
    <row r="1224" spans="1:19">
      <c r="A1224" s="8" t="s">
        <v>3147</v>
      </c>
      <c r="B1224" s="8" t="s">
        <v>3148</v>
      </c>
      <c r="C1224" s="9" t="s">
        <v>22</v>
      </c>
      <c r="D1224" s="9" t="s">
        <v>22</v>
      </c>
      <c r="E1224" s="9" t="s">
        <v>22</v>
      </c>
      <c r="F1224" s="8" t="s">
        <v>23</v>
      </c>
      <c r="G1224" s="10">
        <v>0</v>
      </c>
      <c r="H1224" s="11" t="s">
        <v>22</v>
      </c>
      <c r="I1224" s="11" t="s">
        <v>22</v>
      </c>
      <c r="J1224" s="12" t="s">
        <v>22</v>
      </c>
      <c r="K1224" s="13">
        <v>0</v>
      </c>
      <c r="L1224" s="14" t="s">
        <v>22</v>
      </c>
      <c r="M1224" s="14" t="s">
        <v>22</v>
      </c>
      <c r="N1224" s="14" t="s">
        <v>22</v>
      </c>
      <c r="O1224" s="14" t="s">
        <v>22</v>
      </c>
      <c r="P1224" s="14" t="s">
        <v>22</v>
      </c>
      <c r="Q1224" s="14" t="s">
        <v>22</v>
      </c>
      <c r="R1224" s="14" t="s">
        <v>22</v>
      </c>
      <c r="S1224" s="14" t="s">
        <v>22</v>
      </c>
    </row>
    <row r="1225" spans="1:19">
      <c r="A1225" s="8" t="s">
        <v>3149</v>
      </c>
      <c r="B1225" s="8" t="s">
        <v>3150</v>
      </c>
      <c r="C1225" s="9" t="s">
        <v>22</v>
      </c>
      <c r="D1225" s="9" t="s">
        <v>22</v>
      </c>
      <c r="E1225" s="9" t="s">
        <v>22</v>
      </c>
      <c r="F1225" s="8" t="s">
        <v>23</v>
      </c>
      <c r="G1225" s="10">
        <v>0</v>
      </c>
      <c r="H1225" s="11" t="s">
        <v>22</v>
      </c>
      <c r="I1225" s="11" t="s">
        <v>22</v>
      </c>
      <c r="J1225" s="12" t="s">
        <v>22</v>
      </c>
      <c r="K1225" s="13">
        <v>0</v>
      </c>
      <c r="L1225" s="14" t="s">
        <v>22</v>
      </c>
      <c r="M1225" s="14" t="s">
        <v>22</v>
      </c>
      <c r="N1225" s="14" t="s">
        <v>22</v>
      </c>
      <c r="O1225" s="14" t="s">
        <v>22</v>
      </c>
      <c r="P1225" s="14" t="s">
        <v>22</v>
      </c>
      <c r="Q1225" s="14" t="s">
        <v>22</v>
      </c>
      <c r="R1225" s="14" t="s">
        <v>22</v>
      </c>
      <c r="S1225" s="14" t="s">
        <v>22</v>
      </c>
    </row>
    <row r="1226" spans="1:19">
      <c r="A1226" s="8" t="s">
        <v>3151</v>
      </c>
      <c r="B1226" s="8" t="s">
        <v>3152</v>
      </c>
      <c r="C1226" s="9" t="s">
        <v>22</v>
      </c>
      <c r="D1226" s="9" t="s">
        <v>22</v>
      </c>
      <c r="E1226" s="9" t="s">
        <v>22</v>
      </c>
      <c r="F1226" s="8" t="s">
        <v>23</v>
      </c>
      <c r="G1226" s="10">
        <v>0</v>
      </c>
      <c r="H1226" s="11" t="s">
        <v>22</v>
      </c>
      <c r="I1226" s="11" t="s">
        <v>22</v>
      </c>
      <c r="J1226" s="12" t="s">
        <v>22</v>
      </c>
      <c r="K1226" s="13">
        <v>0</v>
      </c>
      <c r="L1226" s="14" t="s">
        <v>22</v>
      </c>
      <c r="M1226" s="14" t="s">
        <v>22</v>
      </c>
      <c r="N1226" s="14" t="s">
        <v>22</v>
      </c>
      <c r="O1226" s="14" t="s">
        <v>22</v>
      </c>
      <c r="P1226" s="14" t="s">
        <v>22</v>
      </c>
      <c r="Q1226" s="14" t="s">
        <v>22</v>
      </c>
      <c r="R1226" s="14" t="s">
        <v>22</v>
      </c>
      <c r="S1226" s="14" t="s">
        <v>22</v>
      </c>
    </row>
    <row r="1227" spans="1:19" ht="25.5">
      <c r="A1227" s="8" t="s">
        <v>3153</v>
      </c>
      <c r="B1227" s="8" t="s">
        <v>3154</v>
      </c>
      <c r="C1227" s="9" t="s">
        <v>22</v>
      </c>
      <c r="D1227" s="9" t="s">
        <v>22</v>
      </c>
      <c r="E1227" s="9" t="s">
        <v>22</v>
      </c>
      <c r="F1227" s="8" t="s">
        <v>23</v>
      </c>
      <c r="G1227" s="10" t="s">
        <v>3136</v>
      </c>
      <c r="H1227" s="11" t="s">
        <v>22</v>
      </c>
      <c r="I1227" s="11" t="s">
        <v>22</v>
      </c>
      <c r="J1227" s="12" t="s">
        <v>22</v>
      </c>
      <c r="K1227" s="13">
        <v>0</v>
      </c>
      <c r="L1227" s="14" t="s">
        <v>22</v>
      </c>
      <c r="M1227" s="14" t="s">
        <v>22</v>
      </c>
      <c r="N1227" s="14" t="s">
        <v>22</v>
      </c>
      <c r="O1227" s="14" t="s">
        <v>22</v>
      </c>
      <c r="P1227" s="14" t="s">
        <v>22</v>
      </c>
      <c r="Q1227" s="14" t="s">
        <v>22</v>
      </c>
      <c r="R1227" s="14" t="s">
        <v>22</v>
      </c>
      <c r="S1227" s="14" t="s">
        <v>22</v>
      </c>
    </row>
    <row r="1228" spans="1:19" ht="25.5">
      <c r="A1228" s="8" t="s">
        <v>3155</v>
      </c>
      <c r="B1228" s="8" t="s">
        <v>3156</v>
      </c>
      <c r="C1228" s="9" t="s">
        <v>22</v>
      </c>
      <c r="D1228" s="9" t="s">
        <v>22</v>
      </c>
      <c r="E1228" s="9" t="s">
        <v>22</v>
      </c>
      <c r="F1228" s="8" t="s">
        <v>23</v>
      </c>
      <c r="G1228" s="10" t="s">
        <v>3157</v>
      </c>
      <c r="H1228" s="11" t="s">
        <v>22</v>
      </c>
      <c r="I1228" s="11" t="s">
        <v>22</v>
      </c>
      <c r="J1228" s="12" t="s">
        <v>22</v>
      </c>
      <c r="K1228" s="13">
        <v>1138525</v>
      </c>
      <c r="L1228" s="14" t="s">
        <v>22</v>
      </c>
      <c r="M1228" s="14" t="s">
        <v>22</v>
      </c>
      <c r="N1228" s="14" t="s">
        <v>22</v>
      </c>
      <c r="O1228" s="14" t="s">
        <v>22</v>
      </c>
      <c r="P1228" s="14" t="s">
        <v>22</v>
      </c>
      <c r="Q1228" s="14" t="s">
        <v>22</v>
      </c>
      <c r="R1228" s="14" t="s">
        <v>22</v>
      </c>
      <c r="S1228" s="14" t="s">
        <v>22</v>
      </c>
    </row>
    <row r="1229" spans="1:19" ht="25.5">
      <c r="A1229" s="8" t="s">
        <v>3158</v>
      </c>
      <c r="B1229" s="8" t="s">
        <v>3159</v>
      </c>
      <c r="C1229" s="9" t="s">
        <v>22</v>
      </c>
      <c r="D1229" s="9" t="s">
        <v>22</v>
      </c>
      <c r="E1229" s="9" t="s">
        <v>22</v>
      </c>
      <c r="F1229" s="8" t="s">
        <v>23</v>
      </c>
      <c r="G1229" s="10" t="s">
        <v>3160</v>
      </c>
      <c r="H1229" s="11" t="s">
        <v>22</v>
      </c>
      <c r="I1229" s="11" t="s">
        <v>22</v>
      </c>
      <c r="J1229" s="12" t="s">
        <v>22</v>
      </c>
      <c r="K1229" s="13">
        <v>0</v>
      </c>
      <c r="L1229" s="14" t="s">
        <v>22</v>
      </c>
      <c r="M1229" s="14" t="s">
        <v>22</v>
      </c>
      <c r="N1229" s="14" t="s">
        <v>22</v>
      </c>
      <c r="O1229" s="14" t="s">
        <v>22</v>
      </c>
      <c r="P1229" s="14" t="s">
        <v>22</v>
      </c>
      <c r="Q1229" s="14" t="s">
        <v>22</v>
      </c>
      <c r="R1229" s="14" t="s">
        <v>22</v>
      </c>
      <c r="S1229" s="14" t="s">
        <v>22</v>
      </c>
    </row>
    <row r="1230" spans="1:19">
      <c r="A1230" s="8" t="s">
        <v>3161</v>
      </c>
      <c r="B1230" s="8" t="s">
        <v>3162</v>
      </c>
      <c r="C1230" s="9" t="s">
        <v>22</v>
      </c>
      <c r="D1230" s="9" t="s">
        <v>22</v>
      </c>
      <c r="E1230" s="9" t="s">
        <v>22</v>
      </c>
      <c r="F1230" s="8" t="s">
        <v>23</v>
      </c>
      <c r="G1230" s="10">
        <v>0</v>
      </c>
      <c r="H1230" s="11" t="s">
        <v>22</v>
      </c>
      <c r="I1230" s="11" t="s">
        <v>22</v>
      </c>
      <c r="J1230" s="12" t="s">
        <v>22</v>
      </c>
      <c r="K1230" s="13">
        <v>0</v>
      </c>
      <c r="L1230" s="14" t="s">
        <v>22</v>
      </c>
      <c r="M1230" s="14" t="s">
        <v>22</v>
      </c>
      <c r="N1230" s="14" t="s">
        <v>22</v>
      </c>
      <c r="O1230" s="14" t="s">
        <v>22</v>
      </c>
      <c r="P1230" s="14" t="s">
        <v>22</v>
      </c>
      <c r="Q1230" s="14" t="s">
        <v>22</v>
      </c>
      <c r="R1230" s="14" t="s">
        <v>22</v>
      </c>
      <c r="S1230" s="14" t="s">
        <v>22</v>
      </c>
    </row>
    <row r="1231" spans="1:19" ht="25.5">
      <c r="A1231" s="8" t="s">
        <v>3163</v>
      </c>
      <c r="B1231" s="8" t="s">
        <v>3164</v>
      </c>
      <c r="C1231" s="9" t="s">
        <v>22</v>
      </c>
      <c r="D1231" s="9" t="s">
        <v>22</v>
      </c>
      <c r="E1231" s="9" t="s">
        <v>22</v>
      </c>
      <c r="F1231" s="8" t="s">
        <v>23</v>
      </c>
      <c r="G1231" s="10" t="s">
        <v>3165</v>
      </c>
      <c r="H1231" s="11" t="s">
        <v>22</v>
      </c>
      <c r="I1231" s="11" t="s">
        <v>22</v>
      </c>
      <c r="J1231" s="12" t="s">
        <v>22</v>
      </c>
      <c r="K1231" s="13">
        <v>0</v>
      </c>
      <c r="L1231" s="14" t="s">
        <v>22</v>
      </c>
      <c r="M1231" s="14" t="s">
        <v>22</v>
      </c>
      <c r="N1231" s="14" t="s">
        <v>22</v>
      </c>
      <c r="O1231" s="14" t="s">
        <v>22</v>
      </c>
      <c r="P1231" s="14" t="s">
        <v>22</v>
      </c>
      <c r="Q1231" s="14" t="s">
        <v>22</v>
      </c>
      <c r="R1231" s="14" t="s">
        <v>22</v>
      </c>
      <c r="S1231" s="14" t="s">
        <v>22</v>
      </c>
    </row>
    <row r="1232" spans="1:19" ht="25.5">
      <c r="A1232" s="8" t="s">
        <v>3166</v>
      </c>
      <c r="B1232" s="8" t="s">
        <v>3167</v>
      </c>
      <c r="C1232" s="9" t="s">
        <v>22</v>
      </c>
      <c r="D1232" s="9" t="s">
        <v>22</v>
      </c>
      <c r="E1232" s="9" t="s">
        <v>22</v>
      </c>
      <c r="F1232" s="8" t="s">
        <v>23</v>
      </c>
      <c r="G1232" s="10" t="s">
        <v>3168</v>
      </c>
      <c r="H1232" s="11" t="s">
        <v>22</v>
      </c>
      <c r="I1232" s="11" t="s">
        <v>22</v>
      </c>
      <c r="J1232" s="12" t="s">
        <v>22</v>
      </c>
      <c r="K1232" s="13">
        <v>0</v>
      </c>
      <c r="L1232" s="14" t="s">
        <v>22</v>
      </c>
      <c r="M1232" s="14" t="s">
        <v>22</v>
      </c>
      <c r="N1232" s="14" t="s">
        <v>22</v>
      </c>
      <c r="O1232" s="14" t="s">
        <v>22</v>
      </c>
      <c r="P1232" s="14" t="s">
        <v>22</v>
      </c>
      <c r="Q1232" s="14" t="s">
        <v>22</v>
      </c>
      <c r="R1232" s="14" t="s">
        <v>22</v>
      </c>
      <c r="S1232" s="14" t="s">
        <v>22</v>
      </c>
    </row>
    <row r="1233" spans="1:19" ht="25.5">
      <c r="A1233" s="8" t="s">
        <v>3169</v>
      </c>
      <c r="B1233" s="8" t="s">
        <v>3170</v>
      </c>
      <c r="C1233" s="9" t="s">
        <v>22</v>
      </c>
      <c r="D1233" s="9" t="s">
        <v>22</v>
      </c>
      <c r="E1233" s="9" t="s">
        <v>22</v>
      </c>
      <c r="F1233" s="8" t="s">
        <v>23</v>
      </c>
      <c r="G1233" s="10" t="s">
        <v>3171</v>
      </c>
      <c r="H1233" s="11" t="s">
        <v>22</v>
      </c>
      <c r="I1233" s="11" t="s">
        <v>22</v>
      </c>
      <c r="J1233" s="12" t="s">
        <v>22</v>
      </c>
      <c r="K1233" s="13">
        <v>0</v>
      </c>
      <c r="L1233" s="14" t="s">
        <v>22</v>
      </c>
      <c r="M1233" s="14" t="s">
        <v>22</v>
      </c>
      <c r="N1233" s="14" t="s">
        <v>22</v>
      </c>
      <c r="O1233" s="14" t="s">
        <v>22</v>
      </c>
      <c r="P1233" s="14" t="s">
        <v>22</v>
      </c>
      <c r="Q1233" s="14" t="s">
        <v>22</v>
      </c>
      <c r="R1233" s="14" t="s">
        <v>22</v>
      </c>
      <c r="S1233" s="14" t="s">
        <v>22</v>
      </c>
    </row>
    <row r="1234" spans="1:19">
      <c r="A1234" s="8" t="s">
        <v>3172</v>
      </c>
      <c r="B1234" s="8" t="s">
        <v>3173</v>
      </c>
      <c r="C1234" s="9" t="s">
        <v>22</v>
      </c>
      <c r="D1234" s="9" t="s">
        <v>22</v>
      </c>
      <c r="E1234" s="9" t="s">
        <v>22</v>
      </c>
      <c r="F1234" s="8" t="s">
        <v>23</v>
      </c>
      <c r="G1234" s="10">
        <v>0</v>
      </c>
      <c r="H1234" s="11" t="s">
        <v>22</v>
      </c>
      <c r="I1234" s="11" t="s">
        <v>22</v>
      </c>
      <c r="J1234" s="12" t="s">
        <v>22</v>
      </c>
      <c r="K1234" s="13">
        <v>0</v>
      </c>
      <c r="L1234" s="14" t="s">
        <v>22</v>
      </c>
      <c r="M1234" s="14" t="s">
        <v>22</v>
      </c>
      <c r="N1234" s="14" t="s">
        <v>22</v>
      </c>
      <c r="O1234" s="14" t="s">
        <v>22</v>
      </c>
      <c r="P1234" s="14" t="s">
        <v>22</v>
      </c>
      <c r="Q1234" s="14" t="s">
        <v>22</v>
      </c>
      <c r="R1234" s="14" t="s">
        <v>22</v>
      </c>
      <c r="S1234" s="14" t="s">
        <v>22</v>
      </c>
    </row>
    <row r="1235" spans="1:19">
      <c r="A1235" s="8" t="s">
        <v>3174</v>
      </c>
      <c r="B1235" s="8" t="s">
        <v>3175</v>
      </c>
      <c r="C1235" s="9" t="s">
        <v>22</v>
      </c>
      <c r="D1235" s="9" t="s">
        <v>22</v>
      </c>
      <c r="E1235" s="9" t="s">
        <v>22</v>
      </c>
      <c r="F1235" s="8" t="s">
        <v>23</v>
      </c>
      <c r="G1235" s="10" t="s">
        <v>3176</v>
      </c>
      <c r="H1235" s="11" t="s">
        <v>22</v>
      </c>
      <c r="I1235" s="11" t="s">
        <v>22</v>
      </c>
      <c r="J1235" s="12" t="s">
        <v>22</v>
      </c>
      <c r="K1235" s="13">
        <v>0</v>
      </c>
      <c r="L1235" s="14" t="s">
        <v>22</v>
      </c>
      <c r="M1235" s="14" t="s">
        <v>22</v>
      </c>
      <c r="N1235" s="14" t="s">
        <v>22</v>
      </c>
      <c r="O1235" s="14" t="s">
        <v>22</v>
      </c>
      <c r="P1235" s="14" t="s">
        <v>22</v>
      </c>
      <c r="Q1235" s="14" t="s">
        <v>22</v>
      </c>
      <c r="R1235" s="14" t="s">
        <v>22</v>
      </c>
      <c r="S1235" s="14" t="s">
        <v>22</v>
      </c>
    </row>
    <row r="1236" spans="1:19" ht="25.5">
      <c r="A1236" s="8" t="s">
        <v>3177</v>
      </c>
      <c r="B1236" s="8" t="s">
        <v>3178</v>
      </c>
      <c r="C1236" s="9" t="s">
        <v>22</v>
      </c>
      <c r="D1236" s="9" t="s">
        <v>22</v>
      </c>
      <c r="E1236" s="9" t="s">
        <v>22</v>
      </c>
      <c r="F1236" s="8" t="s">
        <v>23</v>
      </c>
      <c r="G1236" s="10" t="s">
        <v>3179</v>
      </c>
      <c r="H1236" s="11" t="s">
        <v>22</v>
      </c>
      <c r="I1236" s="11" t="s">
        <v>22</v>
      </c>
      <c r="J1236" s="12" t="s">
        <v>22</v>
      </c>
      <c r="K1236" s="13">
        <v>0</v>
      </c>
      <c r="L1236" s="14" t="s">
        <v>22</v>
      </c>
      <c r="M1236" s="14" t="s">
        <v>22</v>
      </c>
      <c r="N1236" s="14" t="s">
        <v>22</v>
      </c>
      <c r="O1236" s="14" t="s">
        <v>22</v>
      </c>
      <c r="P1236" s="14" t="s">
        <v>22</v>
      </c>
      <c r="Q1236" s="14" t="s">
        <v>22</v>
      </c>
      <c r="R1236" s="14" t="s">
        <v>22</v>
      </c>
      <c r="S1236" s="14" t="s">
        <v>22</v>
      </c>
    </row>
    <row r="1237" spans="1:19" ht="25.5">
      <c r="A1237" s="8" t="s">
        <v>3180</v>
      </c>
      <c r="B1237" s="8" t="s">
        <v>3181</v>
      </c>
      <c r="C1237" s="9">
        <v>0</v>
      </c>
      <c r="D1237" s="9">
        <v>0</v>
      </c>
      <c r="E1237" s="9">
        <v>0</v>
      </c>
      <c r="F1237" s="8" t="s">
        <v>23</v>
      </c>
      <c r="G1237" s="10" t="s">
        <v>3182</v>
      </c>
      <c r="H1237" s="11" t="s">
        <v>1784</v>
      </c>
      <c r="I1237" s="11"/>
      <c r="J1237" s="12" t="s">
        <v>2326</v>
      </c>
      <c r="K1237" s="13">
        <v>39505</v>
      </c>
      <c r="L1237" s="14" t="s">
        <v>2326</v>
      </c>
      <c r="M1237" s="14">
        <v>39505</v>
      </c>
      <c r="N1237" s="14" t="s">
        <v>3114</v>
      </c>
      <c r="O1237" s="14" t="s">
        <v>3115</v>
      </c>
      <c r="P1237" s="14" t="s">
        <v>3182</v>
      </c>
      <c r="Q1237" s="14">
        <v>0</v>
      </c>
      <c r="R1237" s="14">
        <v>0</v>
      </c>
      <c r="S1237" s="14">
        <v>0</v>
      </c>
    </row>
    <row r="1238" spans="1:19" ht="25.5">
      <c r="A1238" s="8" t="s">
        <v>3183</v>
      </c>
      <c r="B1238" s="8" t="s">
        <v>3184</v>
      </c>
      <c r="C1238" s="9" t="s">
        <v>22</v>
      </c>
      <c r="D1238" s="9" t="s">
        <v>22</v>
      </c>
      <c r="E1238" s="9" t="s">
        <v>22</v>
      </c>
      <c r="F1238" s="8" t="s">
        <v>23</v>
      </c>
      <c r="G1238" s="10" t="s">
        <v>3098</v>
      </c>
      <c r="H1238" s="11" t="s">
        <v>22</v>
      </c>
      <c r="I1238" s="11" t="s">
        <v>22</v>
      </c>
      <c r="J1238" s="12" t="s">
        <v>22</v>
      </c>
      <c r="K1238" s="13">
        <v>0</v>
      </c>
      <c r="L1238" s="14" t="s">
        <v>22</v>
      </c>
      <c r="M1238" s="14" t="s">
        <v>22</v>
      </c>
      <c r="N1238" s="14" t="s">
        <v>22</v>
      </c>
      <c r="O1238" s="14" t="s">
        <v>22</v>
      </c>
      <c r="P1238" s="14" t="s">
        <v>22</v>
      </c>
      <c r="Q1238" s="14" t="s">
        <v>22</v>
      </c>
      <c r="R1238" s="14" t="s">
        <v>22</v>
      </c>
      <c r="S1238" s="14" t="s">
        <v>22</v>
      </c>
    </row>
    <row r="1239" spans="1:19" ht="25.5">
      <c r="A1239" s="8" t="s">
        <v>3185</v>
      </c>
      <c r="B1239" s="8" t="s">
        <v>3186</v>
      </c>
      <c r="C1239" s="9">
        <v>0</v>
      </c>
      <c r="D1239" s="9">
        <v>0</v>
      </c>
      <c r="E1239" s="9">
        <v>0</v>
      </c>
      <c r="F1239" s="8" t="s">
        <v>23</v>
      </c>
      <c r="G1239" s="10" t="s">
        <v>3187</v>
      </c>
      <c r="H1239" s="11" t="s">
        <v>1784</v>
      </c>
      <c r="I1239" s="11"/>
      <c r="J1239" s="12" t="s">
        <v>2326</v>
      </c>
      <c r="K1239" s="13">
        <v>39508</v>
      </c>
      <c r="L1239" s="14" t="s">
        <v>2326</v>
      </c>
      <c r="M1239" s="14">
        <v>39508</v>
      </c>
      <c r="N1239" s="14" t="s">
        <v>3114</v>
      </c>
      <c r="O1239" s="14" t="s">
        <v>3115</v>
      </c>
      <c r="P1239" s="14" t="s">
        <v>3187</v>
      </c>
      <c r="Q1239" s="14">
        <v>0</v>
      </c>
      <c r="R1239" s="14">
        <v>0</v>
      </c>
      <c r="S1239" s="14">
        <v>0</v>
      </c>
    </row>
    <row r="1240" spans="1:19" ht="25.5">
      <c r="A1240" s="8" t="s">
        <v>3188</v>
      </c>
      <c r="B1240" s="8" t="s">
        <v>3189</v>
      </c>
      <c r="C1240" s="9" t="s">
        <v>22</v>
      </c>
      <c r="D1240" s="9" t="s">
        <v>22</v>
      </c>
      <c r="E1240" s="9" t="s">
        <v>22</v>
      </c>
      <c r="F1240" s="8" t="s">
        <v>23</v>
      </c>
      <c r="G1240" s="10" t="s">
        <v>3190</v>
      </c>
      <c r="H1240" s="11" t="s">
        <v>22</v>
      </c>
      <c r="I1240" s="11" t="s">
        <v>22</v>
      </c>
      <c r="J1240" s="12" t="s">
        <v>22</v>
      </c>
      <c r="K1240" s="13">
        <v>0</v>
      </c>
      <c r="L1240" s="14" t="s">
        <v>22</v>
      </c>
      <c r="M1240" s="14" t="s">
        <v>22</v>
      </c>
      <c r="N1240" s="14" t="s">
        <v>22</v>
      </c>
      <c r="O1240" s="14" t="s">
        <v>22</v>
      </c>
      <c r="P1240" s="14" t="s">
        <v>22</v>
      </c>
      <c r="Q1240" s="14" t="s">
        <v>22</v>
      </c>
      <c r="R1240" s="14" t="s">
        <v>22</v>
      </c>
      <c r="S1240" s="14" t="s">
        <v>22</v>
      </c>
    </row>
    <row r="1241" spans="1:19" ht="25.5">
      <c r="A1241" s="8" t="s">
        <v>3191</v>
      </c>
      <c r="B1241" s="8" t="s">
        <v>3192</v>
      </c>
      <c r="C1241" s="9" t="s">
        <v>22</v>
      </c>
      <c r="D1241" s="9" t="s">
        <v>22</v>
      </c>
      <c r="E1241" s="9" t="s">
        <v>22</v>
      </c>
      <c r="F1241" s="8" t="s">
        <v>23</v>
      </c>
      <c r="G1241" s="10" t="s">
        <v>3193</v>
      </c>
      <c r="H1241" s="11" t="s">
        <v>22</v>
      </c>
      <c r="I1241" s="11" t="s">
        <v>22</v>
      </c>
      <c r="J1241" s="12" t="s">
        <v>22</v>
      </c>
      <c r="K1241" s="13">
        <v>0</v>
      </c>
      <c r="L1241" s="14" t="s">
        <v>22</v>
      </c>
      <c r="M1241" s="14" t="s">
        <v>22</v>
      </c>
      <c r="N1241" s="14" t="s">
        <v>22</v>
      </c>
      <c r="O1241" s="14" t="s">
        <v>22</v>
      </c>
      <c r="P1241" s="14" t="s">
        <v>22</v>
      </c>
      <c r="Q1241" s="14" t="s">
        <v>22</v>
      </c>
      <c r="R1241" s="14" t="s">
        <v>22</v>
      </c>
      <c r="S1241" s="14" t="s">
        <v>22</v>
      </c>
    </row>
    <row r="1242" spans="1:19" ht="25.5">
      <c r="A1242" s="8" t="s">
        <v>3194</v>
      </c>
      <c r="B1242" s="8" t="s">
        <v>3195</v>
      </c>
      <c r="C1242" s="9">
        <v>0</v>
      </c>
      <c r="D1242" s="9">
        <v>0</v>
      </c>
      <c r="E1242" s="9">
        <v>0</v>
      </c>
      <c r="F1242" s="8" t="s">
        <v>23</v>
      </c>
      <c r="G1242" s="10" t="s">
        <v>3139</v>
      </c>
      <c r="H1242" s="11" t="s">
        <v>1784</v>
      </c>
      <c r="I1242" s="11"/>
      <c r="J1242" s="12" t="s">
        <v>2326</v>
      </c>
      <c r="K1242" s="13">
        <v>39501</v>
      </c>
      <c r="L1242" s="14" t="s">
        <v>2326</v>
      </c>
      <c r="M1242" s="14">
        <v>39501</v>
      </c>
      <c r="N1242" s="14" t="s">
        <v>3196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</row>
    <row r="1243" spans="1:19" ht="25.5">
      <c r="A1243" s="8" t="s">
        <v>3197</v>
      </c>
      <c r="B1243" s="8" t="s">
        <v>3198</v>
      </c>
      <c r="C1243" s="9" t="s">
        <v>22</v>
      </c>
      <c r="D1243" s="9" t="s">
        <v>22</v>
      </c>
      <c r="E1243" s="9" t="s">
        <v>22</v>
      </c>
      <c r="F1243" s="8" t="s">
        <v>23</v>
      </c>
      <c r="G1243" s="10" t="s">
        <v>3199</v>
      </c>
      <c r="H1243" s="11" t="s">
        <v>22</v>
      </c>
      <c r="I1243" s="11" t="s">
        <v>22</v>
      </c>
      <c r="J1243" s="12" t="s">
        <v>22</v>
      </c>
      <c r="K1243" s="13">
        <v>0</v>
      </c>
      <c r="L1243" s="14" t="s">
        <v>22</v>
      </c>
      <c r="M1243" s="14" t="s">
        <v>22</v>
      </c>
      <c r="N1243" s="14" t="s">
        <v>22</v>
      </c>
      <c r="O1243" s="14" t="s">
        <v>22</v>
      </c>
      <c r="P1243" s="14" t="s">
        <v>22</v>
      </c>
      <c r="Q1243" s="14" t="s">
        <v>22</v>
      </c>
      <c r="R1243" s="14" t="s">
        <v>22</v>
      </c>
      <c r="S1243" s="14" t="s">
        <v>22</v>
      </c>
    </row>
    <row r="1244" spans="1:19" ht="25.5">
      <c r="A1244" s="8" t="s">
        <v>3200</v>
      </c>
      <c r="B1244" s="8" t="s">
        <v>3201</v>
      </c>
      <c r="C1244" s="9" t="s">
        <v>22</v>
      </c>
      <c r="D1244" s="9" t="s">
        <v>22</v>
      </c>
      <c r="E1244" s="9" t="s">
        <v>22</v>
      </c>
      <c r="F1244" s="8" t="s">
        <v>23</v>
      </c>
      <c r="G1244" s="10" t="s">
        <v>3202</v>
      </c>
      <c r="H1244" s="11" t="s">
        <v>22</v>
      </c>
      <c r="I1244" s="11" t="s">
        <v>22</v>
      </c>
      <c r="J1244" s="12" t="s">
        <v>22</v>
      </c>
      <c r="K1244" s="13">
        <v>0</v>
      </c>
      <c r="L1244" s="14" t="s">
        <v>22</v>
      </c>
      <c r="M1244" s="14" t="s">
        <v>22</v>
      </c>
      <c r="N1244" s="14" t="s">
        <v>22</v>
      </c>
      <c r="O1244" s="14" t="s">
        <v>22</v>
      </c>
      <c r="P1244" s="14" t="s">
        <v>22</v>
      </c>
      <c r="Q1244" s="14" t="s">
        <v>22</v>
      </c>
      <c r="R1244" s="14" t="s">
        <v>22</v>
      </c>
      <c r="S1244" s="14" t="s">
        <v>22</v>
      </c>
    </row>
    <row r="1245" spans="1:19" ht="25.5">
      <c r="A1245" s="8" t="s">
        <v>3203</v>
      </c>
      <c r="B1245" s="8" t="s">
        <v>3204</v>
      </c>
      <c r="C1245" s="9">
        <v>0</v>
      </c>
      <c r="D1245" s="9">
        <v>0</v>
      </c>
      <c r="E1245" s="9">
        <v>0</v>
      </c>
      <c r="F1245" s="8" t="s">
        <v>23</v>
      </c>
      <c r="G1245" s="10" t="s">
        <v>3142</v>
      </c>
      <c r="H1245" s="11" t="s">
        <v>1784</v>
      </c>
      <c r="I1245" s="11"/>
      <c r="J1245" s="12" t="s">
        <v>2326</v>
      </c>
      <c r="K1245" s="14">
        <v>39544</v>
      </c>
      <c r="L1245" s="14" t="s">
        <v>2326</v>
      </c>
      <c r="M1245" s="14">
        <v>39544</v>
      </c>
      <c r="N1245" s="14" t="s">
        <v>3114</v>
      </c>
      <c r="O1245" s="14" t="s">
        <v>3115</v>
      </c>
      <c r="P1245" s="14" t="s">
        <v>3142</v>
      </c>
      <c r="Q1245" s="14">
        <v>0</v>
      </c>
      <c r="R1245" s="14">
        <v>0</v>
      </c>
      <c r="S1245" s="14">
        <v>0</v>
      </c>
    </row>
    <row r="1246" spans="1:19" ht="25.5">
      <c r="A1246" s="8" t="s">
        <v>3205</v>
      </c>
      <c r="B1246" s="8" t="s">
        <v>3206</v>
      </c>
      <c r="C1246" s="9">
        <v>0</v>
      </c>
      <c r="D1246" s="9">
        <v>0</v>
      </c>
      <c r="E1246" s="9" t="s">
        <v>3207</v>
      </c>
      <c r="F1246" s="8" t="s">
        <v>23</v>
      </c>
      <c r="G1246" s="10" t="s">
        <v>3208</v>
      </c>
      <c r="H1246" s="11" t="s">
        <v>1784</v>
      </c>
      <c r="I1246" s="11"/>
      <c r="J1246" s="12" t="s">
        <v>2326</v>
      </c>
      <c r="K1246" s="13">
        <v>1139539</v>
      </c>
      <c r="L1246" s="14" t="s">
        <v>2326</v>
      </c>
      <c r="M1246" s="14">
        <v>1139539</v>
      </c>
      <c r="N1246" s="14" t="s">
        <v>3114</v>
      </c>
      <c r="O1246" s="14">
        <v>0</v>
      </c>
      <c r="P1246" s="14">
        <v>0</v>
      </c>
      <c r="Q1246" s="14">
        <v>0</v>
      </c>
      <c r="R1246" s="14">
        <v>0</v>
      </c>
      <c r="S1246" s="14">
        <v>0</v>
      </c>
    </row>
    <row r="1247" spans="1:19" ht="25.5">
      <c r="A1247" s="8" t="s">
        <v>3209</v>
      </c>
      <c r="B1247" s="8" t="s">
        <v>3210</v>
      </c>
      <c r="C1247" s="9" t="s">
        <v>22</v>
      </c>
      <c r="D1247" s="9" t="s">
        <v>22</v>
      </c>
      <c r="E1247" s="9" t="s">
        <v>22</v>
      </c>
      <c r="F1247" s="8" t="s">
        <v>23</v>
      </c>
      <c r="G1247" s="10" t="s">
        <v>3171</v>
      </c>
      <c r="H1247" s="11" t="s">
        <v>22</v>
      </c>
      <c r="I1247" s="11" t="s">
        <v>22</v>
      </c>
      <c r="J1247" s="12" t="s">
        <v>22</v>
      </c>
      <c r="K1247" s="13">
        <v>0</v>
      </c>
      <c r="L1247" s="14" t="s">
        <v>22</v>
      </c>
      <c r="M1247" s="14" t="s">
        <v>22</v>
      </c>
      <c r="N1247" s="14" t="s">
        <v>22</v>
      </c>
      <c r="O1247" s="14" t="s">
        <v>22</v>
      </c>
      <c r="P1247" s="14" t="s">
        <v>22</v>
      </c>
      <c r="Q1247" s="14" t="s">
        <v>22</v>
      </c>
      <c r="R1247" s="14" t="s">
        <v>22</v>
      </c>
      <c r="S1247" s="14" t="s">
        <v>22</v>
      </c>
    </row>
    <row r="1248" spans="1:19" ht="25.5">
      <c r="A1248" s="8" t="s">
        <v>3211</v>
      </c>
      <c r="B1248" s="8" t="s">
        <v>3212</v>
      </c>
      <c r="C1248" s="9" t="s">
        <v>22</v>
      </c>
      <c r="D1248" s="9" t="s">
        <v>22</v>
      </c>
      <c r="E1248" s="9" t="s">
        <v>22</v>
      </c>
      <c r="F1248" s="8" t="s">
        <v>23</v>
      </c>
      <c r="G1248" s="10" t="s">
        <v>3213</v>
      </c>
      <c r="H1248" s="11" t="s">
        <v>22</v>
      </c>
      <c r="I1248" s="11" t="s">
        <v>22</v>
      </c>
      <c r="J1248" s="12" t="s">
        <v>22</v>
      </c>
      <c r="K1248" s="13">
        <v>0</v>
      </c>
      <c r="L1248" s="14" t="s">
        <v>22</v>
      </c>
      <c r="M1248" s="14" t="s">
        <v>22</v>
      </c>
      <c r="N1248" s="14" t="s">
        <v>22</v>
      </c>
      <c r="O1248" s="14" t="s">
        <v>22</v>
      </c>
      <c r="P1248" s="14" t="s">
        <v>22</v>
      </c>
      <c r="Q1248" s="14" t="s">
        <v>22</v>
      </c>
      <c r="R1248" s="14" t="s">
        <v>22</v>
      </c>
      <c r="S1248" s="14" t="s">
        <v>22</v>
      </c>
    </row>
    <row r="1249" spans="1:19" ht="25.5">
      <c r="A1249" s="8" t="s">
        <v>3214</v>
      </c>
      <c r="B1249" s="8" t="s">
        <v>3215</v>
      </c>
      <c r="C1249" s="9">
        <v>0</v>
      </c>
      <c r="D1249" s="9">
        <v>0</v>
      </c>
      <c r="E1249" s="9">
        <v>0</v>
      </c>
      <c r="F1249" s="8" t="s">
        <v>23</v>
      </c>
      <c r="G1249" s="10" t="s">
        <v>3216</v>
      </c>
      <c r="H1249" s="11" t="s">
        <v>1784</v>
      </c>
      <c r="I1249" s="11"/>
      <c r="J1249" s="12" t="s">
        <v>2326</v>
      </c>
      <c r="K1249" s="13" t="s">
        <v>3217</v>
      </c>
      <c r="L1249" s="14" t="s">
        <v>2326</v>
      </c>
      <c r="M1249" s="14" t="s">
        <v>3217</v>
      </c>
      <c r="N1249" s="14" t="s">
        <v>3114</v>
      </c>
      <c r="O1249" s="14" t="s">
        <v>3115</v>
      </c>
      <c r="P1249" s="14" t="s">
        <v>3216</v>
      </c>
      <c r="Q1249" s="14">
        <v>0</v>
      </c>
      <c r="R1249" s="14">
        <v>0</v>
      </c>
      <c r="S1249" s="14">
        <v>0</v>
      </c>
    </row>
    <row r="1250" spans="1:19" ht="25.5">
      <c r="A1250" s="8" t="s">
        <v>3218</v>
      </c>
      <c r="B1250" s="8" t="s">
        <v>3219</v>
      </c>
      <c r="C1250" s="9" t="s">
        <v>22</v>
      </c>
      <c r="D1250" s="9" t="s">
        <v>22</v>
      </c>
      <c r="E1250" s="9" t="s">
        <v>22</v>
      </c>
      <c r="F1250" s="8" t="s">
        <v>23</v>
      </c>
      <c r="G1250" s="10" t="s">
        <v>3220</v>
      </c>
      <c r="H1250" s="11" t="s">
        <v>22</v>
      </c>
      <c r="I1250" s="11" t="s">
        <v>22</v>
      </c>
      <c r="J1250" s="12" t="s">
        <v>22</v>
      </c>
      <c r="K1250" s="13">
        <v>145202</v>
      </c>
      <c r="L1250" s="14" t="s">
        <v>22</v>
      </c>
      <c r="M1250" s="14" t="s">
        <v>22</v>
      </c>
      <c r="N1250" s="14" t="s">
        <v>22</v>
      </c>
      <c r="O1250" s="14" t="s">
        <v>22</v>
      </c>
      <c r="P1250" s="14" t="s">
        <v>22</v>
      </c>
      <c r="Q1250" s="14" t="s">
        <v>22</v>
      </c>
      <c r="R1250" s="14" t="s">
        <v>22</v>
      </c>
      <c r="S1250" s="14" t="s">
        <v>22</v>
      </c>
    </row>
    <row r="1251" spans="1:19" ht="25.5">
      <c r="A1251" s="8" t="s">
        <v>3221</v>
      </c>
      <c r="B1251" s="8" t="s">
        <v>3222</v>
      </c>
      <c r="C1251" s="9" t="s">
        <v>22</v>
      </c>
      <c r="D1251" s="9" t="s">
        <v>22</v>
      </c>
      <c r="E1251" s="9" t="s">
        <v>22</v>
      </c>
      <c r="F1251" s="8" t="s">
        <v>23</v>
      </c>
      <c r="G1251" s="10" t="s">
        <v>3223</v>
      </c>
      <c r="H1251" s="11" t="s">
        <v>22</v>
      </c>
      <c r="I1251" s="11" t="s">
        <v>22</v>
      </c>
      <c r="J1251" s="12" t="s">
        <v>22</v>
      </c>
      <c r="K1251" s="13">
        <v>134612</v>
      </c>
      <c r="L1251" s="14" t="s">
        <v>22</v>
      </c>
      <c r="M1251" s="14" t="s">
        <v>22</v>
      </c>
      <c r="N1251" s="14" t="s">
        <v>22</v>
      </c>
      <c r="O1251" s="14" t="s">
        <v>22</v>
      </c>
      <c r="P1251" s="14" t="s">
        <v>22</v>
      </c>
      <c r="Q1251" s="14" t="s">
        <v>22</v>
      </c>
      <c r="R1251" s="14" t="s">
        <v>22</v>
      </c>
      <c r="S1251" s="14" t="s">
        <v>22</v>
      </c>
    </row>
    <row r="1252" spans="1:19" ht="25.5">
      <c r="A1252" s="8" t="s">
        <v>3224</v>
      </c>
      <c r="B1252" s="8" t="s">
        <v>3225</v>
      </c>
      <c r="C1252" s="9" t="s">
        <v>22</v>
      </c>
      <c r="D1252" s="9" t="s">
        <v>22</v>
      </c>
      <c r="E1252" s="9" t="s">
        <v>22</v>
      </c>
      <c r="F1252" s="8" t="s">
        <v>23</v>
      </c>
      <c r="G1252" s="10" t="s">
        <v>3226</v>
      </c>
      <c r="H1252" s="11" t="s">
        <v>22</v>
      </c>
      <c r="I1252" s="11" t="s">
        <v>22</v>
      </c>
      <c r="J1252" s="12" t="s">
        <v>22</v>
      </c>
      <c r="K1252" s="13">
        <v>40876</v>
      </c>
      <c r="L1252" s="14" t="s">
        <v>22</v>
      </c>
      <c r="M1252" s="14" t="s">
        <v>22</v>
      </c>
      <c r="N1252" s="14" t="s">
        <v>22</v>
      </c>
      <c r="O1252" s="14" t="s">
        <v>22</v>
      </c>
      <c r="P1252" s="14" t="s">
        <v>22</v>
      </c>
      <c r="Q1252" s="14" t="s">
        <v>22</v>
      </c>
      <c r="R1252" s="14" t="s">
        <v>22</v>
      </c>
      <c r="S1252" s="14" t="s">
        <v>22</v>
      </c>
    </row>
    <row r="1253" spans="1:19" ht="25.5">
      <c r="A1253" s="8" t="s">
        <v>3227</v>
      </c>
      <c r="B1253" s="8" t="s">
        <v>3228</v>
      </c>
      <c r="C1253" s="9" t="s">
        <v>22</v>
      </c>
      <c r="D1253" s="9" t="s">
        <v>22</v>
      </c>
      <c r="E1253" s="9" t="s">
        <v>22</v>
      </c>
      <c r="F1253" s="8" t="s">
        <v>23</v>
      </c>
      <c r="G1253" s="10" t="s">
        <v>3229</v>
      </c>
      <c r="H1253" s="11" t="s">
        <v>22</v>
      </c>
      <c r="I1253" s="11" t="s">
        <v>22</v>
      </c>
      <c r="J1253" s="12" t="s">
        <v>22</v>
      </c>
      <c r="K1253" s="13">
        <v>0</v>
      </c>
      <c r="L1253" s="14" t="s">
        <v>22</v>
      </c>
      <c r="M1253" s="14" t="s">
        <v>22</v>
      </c>
      <c r="N1253" s="14" t="s">
        <v>22</v>
      </c>
      <c r="O1253" s="14" t="s">
        <v>22</v>
      </c>
      <c r="P1253" s="14" t="s">
        <v>22</v>
      </c>
      <c r="Q1253" s="14" t="s">
        <v>22</v>
      </c>
      <c r="R1253" s="14" t="s">
        <v>22</v>
      </c>
      <c r="S1253" s="14" t="s">
        <v>22</v>
      </c>
    </row>
    <row r="1254" spans="1:19" ht="25.5">
      <c r="A1254" s="8" t="s">
        <v>3230</v>
      </c>
      <c r="B1254" s="8" t="s">
        <v>3231</v>
      </c>
      <c r="C1254" s="9" t="s">
        <v>22</v>
      </c>
      <c r="D1254" s="9" t="s">
        <v>22</v>
      </c>
      <c r="E1254" s="9" t="s">
        <v>22</v>
      </c>
      <c r="F1254" s="8" t="s">
        <v>23</v>
      </c>
      <c r="G1254" s="10" t="s">
        <v>3232</v>
      </c>
      <c r="H1254" s="11" t="s">
        <v>22</v>
      </c>
      <c r="I1254" s="11" t="s">
        <v>22</v>
      </c>
      <c r="J1254" s="12" t="s">
        <v>22</v>
      </c>
      <c r="K1254" s="13">
        <v>0</v>
      </c>
      <c r="L1254" s="14" t="s">
        <v>22</v>
      </c>
      <c r="M1254" s="14" t="s">
        <v>22</v>
      </c>
      <c r="N1254" s="14" t="s">
        <v>22</v>
      </c>
      <c r="O1254" s="14" t="s">
        <v>22</v>
      </c>
      <c r="P1254" s="14" t="s">
        <v>22</v>
      </c>
      <c r="Q1254" s="14" t="s">
        <v>22</v>
      </c>
      <c r="R1254" s="14" t="s">
        <v>22</v>
      </c>
      <c r="S1254" s="14" t="s">
        <v>22</v>
      </c>
    </row>
    <row r="1255" spans="1:19">
      <c r="A1255" s="8" t="s">
        <v>3233</v>
      </c>
      <c r="B1255" s="8" t="s">
        <v>3234</v>
      </c>
      <c r="C1255" s="9" t="s">
        <v>22</v>
      </c>
      <c r="D1255" s="9" t="s">
        <v>22</v>
      </c>
      <c r="E1255" s="9" t="s">
        <v>22</v>
      </c>
      <c r="F1255" s="8" t="s">
        <v>23</v>
      </c>
      <c r="G1255" s="10" t="s">
        <v>3107</v>
      </c>
      <c r="H1255" s="11" t="s">
        <v>22</v>
      </c>
      <c r="I1255" s="11" t="s">
        <v>22</v>
      </c>
      <c r="J1255" s="12" t="s">
        <v>22</v>
      </c>
      <c r="K1255" s="13">
        <v>0</v>
      </c>
      <c r="L1255" s="14" t="s">
        <v>22</v>
      </c>
      <c r="M1255" s="14" t="s">
        <v>22</v>
      </c>
      <c r="N1255" s="14" t="s">
        <v>22</v>
      </c>
      <c r="O1255" s="14" t="s">
        <v>22</v>
      </c>
      <c r="P1255" s="14" t="s">
        <v>22</v>
      </c>
      <c r="Q1255" s="14" t="s">
        <v>22</v>
      </c>
      <c r="R1255" s="14" t="s">
        <v>22</v>
      </c>
      <c r="S1255" s="14" t="s">
        <v>22</v>
      </c>
    </row>
    <row r="1256" spans="1:19">
      <c r="A1256" s="8" t="s">
        <v>3235</v>
      </c>
      <c r="B1256" s="8" t="s">
        <v>3236</v>
      </c>
      <c r="C1256" s="9" t="s">
        <v>22</v>
      </c>
      <c r="D1256" s="9" t="s">
        <v>22</v>
      </c>
      <c r="E1256" s="9" t="s">
        <v>22</v>
      </c>
      <c r="F1256" s="8" t="s">
        <v>23</v>
      </c>
      <c r="G1256" s="10" t="s">
        <v>3237</v>
      </c>
      <c r="H1256" s="11" t="s">
        <v>22</v>
      </c>
      <c r="I1256" s="11" t="s">
        <v>22</v>
      </c>
      <c r="J1256" s="12" t="s">
        <v>22</v>
      </c>
      <c r="K1256" s="13">
        <v>38971</v>
      </c>
      <c r="L1256" s="14" t="s">
        <v>22</v>
      </c>
      <c r="M1256" s="14" t="s">
        <v>22</v>
      </c>
      <c r="N1256" s="14" t="s">
        <v>22</v>
      </c>
      <c r="O1256" s="14" t="s">
        <v>22</v>
      </c>
      <c r="P1256" s="14" t="s">
        <v>22</v>
      </c>
      <c r="Q1256" s="14" t="s">
        <v>22</v>
      </c>
      <c r="R1256" s="14" t="s">
        <v>22</v>
      </c>
      <c r="S1256" s="14" t="s">
        <v>22</v>
      </c>
    </row>
    <row r="1257" spans="1:19" ht="25.5">
      <c r="A1257" s="8" t="s">
        <v>3238</v>
      </c>
      <c r="B1257" s="8" t="s">
        <v>3239</v>
      </c>
      <c r="C1257" s="9" t="s">
        <v>22</v>
      </c>
      <c r="D1257" s="9" t="s">
        <v>22</v>
      </c>
      <c r="E1257" s="9" t="s">
        <v>22</v>
      </c>
      <c r="F1257" s="8" t="s">
        <v>23</v>
      </c>
      <c r="G1257" s="10" t="s">
        <v>3240</v>
      </c>
      <c r="H1257" s="11" t="s">
        <v>22</v>
      </c>
      <c r="I1257" s="11" t="s">
        <v>22</v>
      </c>
      <c r="J1257" s="12" t="s">
        <v>22</v>
      </c>
      <c r="K1257" s="13">
        <v>0</v>
      </c>
      <c r="L1257" s="14" t="s">
        <v>22</v>
      </c>
      <c r="M1257" s="14" t="s">
        <v>22</v>
      </c>
      <c r="N1257" s="14" t="s">
        <v>22</v>
      </c>
      <c r="O1257" s="14" t="s">
        <v>22</v>
      </c>
      <c r="P1257" s="14" t="s">
        <v>22</v>
      </c>
      <c r="Q1257" s="14" t="s">
        <v>22</v>
      </c>
      <c r="R1257" s="14" t="s">
        <v>22</v>
      </c>
      <c r="S1257" s="14" t="s">
        <v>22</v>
      </c>
    </row>
    <row r="1258" spans="1:19">
      <c r="A1258" s="8" t="s">
        <v>3241</v>
      </c>
      <c r="B1258" s="8" t="s">
        <v>3242</v>
      </c>
      <c r="C1258" s="9" t="s">
        <v>22</v>
      </c>
      <c r="D1258" s="9" t="s">
        <v>22</v>
      </c>
      <c r="E1258" s="9" t="s">
        <v>22</v>
      </c>
      <c r="F1258" s="8" t="s">
        <v>23</v>
      </c>
      <c r="G1258" s="10">
        <v>139005</v>
      </c>
      <c r="H1258" s="11" t="s">
        <v>22</v>
      </c>
      <c r="I1258" s="11" t="s">
        <v>22</v>
      </c>
      <c r="J1258" s="12" t="s">
        <v>22</v>
      </c>
      <c r="K1258" s="13">
        <v>0</v>
      </c>
      <c r="L1258" s="14" t="s">
        <v>22</v>
      </c>
      <c r="M1258" s="14" t="s">
        <v>22</v>
      </c>
      <c r="N1258" s="14" t="s">
        <v>22</v>
      </c>
      <c r="O1258" s="14" t="s">
        <v>22</v>
      </c>
      <c r="P1258" s="14" t="s">
        <v>22</v>
      </c>
      <c r="Q1258" s="14" t="s">
        <v>22</v>
      </c>
      <c r="R1258" s="14" t="s">
        <v>22</v>
      </c>
      <c r="S1258" s="14" t="s">
        <v>22</v>
      </c>
    </row>
    <row r="1259" spans="1:19">
      <c r="A1259" s="8" t="s">
        <v>3243</v>
      </c>
      <c r="B1259" s="8" t="s">
        <v>3244</v>
      </c>
      <c r="C1259" s="9" t="s">
        <v>22</v>
      </c>
      <c r="D1259" s="9" t="s">
        <v>22</v>
      </c>
      <c r="E1259" s="9" t="s">
        <v>22</v>
      </c>
      <c r="F1259" s="8" t="s">
        <v>23</v>
      </c>
      <c r="G1259" s="10">
        <v>0</v>
      </c>
      <c r="H1259" s="11" t="s">
        <v>22</v>
      </c>
      <c r="I1259" s="11" t="s">
        <v>22</v>
      </c>
      <c r="J1259" s="12" t="s">
        <v>22</v>
      </c>
      <c r="K1259" s="13">
        <v>0</v>
      </c>
      <c r="L1259" s="14" t="s">
        <v>22</v>
      </c>
      <c r="M1259" s="14" t="s">
        <v>22</v>
      </c>
      <c r="N1259" s="14" t="s">
        <v>22</v>
      </c>
      <c r="O1259" s="14" t="s">
        <v>22</v>
      </c>
      <c r="P1259" s="14" t="s">
        <v>22</v>
      </c>
      <c r="Q1259" s="14" t="s">
        <v>22</v>
      </c>
      <c r="R1259" s="14" t="s">
        <v>22</v>
      </c>
      <c r="S1259" s="14" t="s">
        <v>22</v>
      </c>
    </row>
    <row r="1260" spans="1:19">
      <c r="A1260" s="8" t="s">
        <v>3245</v>
      </c>
      <c r="B1260" s="8" t="s">
        <v>3246</v>
      </c>
      <c r="C1260" s="9" t="s">
        <v>22</v>
      </c>
      <c r="D1260" s="9" t="s">
        <v>22</v>
      </c>
      <c r="E1260" s="9" t="s">
        <v>22</v>
      </c>
      <c r="F1260" s="8" t="s">
        <v>23</v>
      </c>
      <c r="G1260" s="10">
        <v>31290</v>
      </c>
      <c r="H1260" s="11" t="s">
        <v>22</v>
      </c>
      <c r="I1260" s="11" t="s">
        <v>22</v>
      </c>
      <c r="J1260" s="12" t="s">
        <v>22</v>
      </c>
      <c r="K1260" s="13">
        <v>0</v>
      </c>
      <c r="L1260" s="14" t="s">
        <v>22</v>
      </c>
      <c r="M1260" s="14" t="s">
        <v>22</v>
      </c>
      <c r="N1260" s="14" t="s">
        <v>22</v>
      </c>
      <c r="O1260" s="14" t="s">
        <v>22</v>
      </c>
      <c r="P1260" s="14" t="s">
        <v>22</v>
      </c>
      <c r="Q1260" s="14" t="s">
        <v>22</v>
      </c>
      <c r="R1260" s="14" t="s">
        <v>22</v>
      </c>
      <c r="S1260" s="14" t="s">
        <v>22</v>
      </c>
    </row>
    <row r="1261" spans="1:19">
      <c r="A1261" s="8" t="s">
        <v>3247</v>
      </c>
      <c r="B1261" s="8" t="s">
        <v>3248</v>
      </c>
      <c r="C1261" s="9" t="s">
        <v>22</v>
      </c>
      <c r="D1261" s="9" t="s">
        <v>22</v>
      </c>
      <c r="E1261" s="9" t="s">
        <v>22</v>
      </c>
      <c r="F1261" s="8" t="s">
        <v>23</v>
      </c>
      <c r="G1261" s="10">
        <v>11009</v>
      </c>
      <c r="H1261" s="11" t="s">
        <v>22</v>
      </c>
      <c r="I1261" s="11" t="s">
        <v>22</v>
      </c>
      <c r="J1261" s="12" t="s">
        <v>22</v>
      </c>
      <c r="K1261" s="13">
        <v>0</v>
      </c>
      <c r="L1261" s="14" t="s">
        <v>22</v>
      </c>
      <c r="M1261" s="14" t="s">
        <v>22</v>
      </c>
      <c r="N1261" s="14" t="s">
        <v>22</v>
      </c>
      <c r="O1261" s="14" t="s">
        <v>22</v>
      </c>
      <c r="P1261" s="14" t="s">
        <v>22</v>
      </c>
      <c r="Q1261" s="14" t="s">
        <v>22</v>
      </c>
      <c r="R1261" s="14" t="s">
        <v>22</v>
      </c>
      <c r="S1261" s="14" t="s">
        <v>22</v>
      </c>
    </row>
    <row r="1262" spans="1:19">
      <c r="A1262" s="8" t="s">
        <v>3249</v>
      </c>
      <c r="B1262" s="8" t="s">
        <v>3250</v>
      </c>
      <c r="C1262" s="9" t="s">
        <v>22</v>
      </c>
      <c r="D1262" s="9" t="s">
        <v>22</v>
      </c>
      <c r="E1262" s="9" t="s">
        <v>22</v>
      </c>
      <c r="F1262" s="8" t="s">
        <v>23</v>
      </c>
      <c r="G1262" s="10">
        <v>11007</v>
      </c>
      <c r="H1262" s="11" t="s">
        <v>22</v>
      </c>
      <c r="I1262" s="11" t="s">
        <v>22</v>
      </c>
      <c r="J1262" s="12" t="s">
        <v>22</v>
      </c>
      <c r="K1262" s="13">
        <v>0</v>
      </c>
      <c r="L1262" s="14" t="s">
        <v>22</v>
      </c>
      <c r="M1262" s="14" t="s">
        <v>22</v>
      </c>
      <c r="N1262" s="14" t="s">
        <v>22</v>
      </c>
      <c r="O1262" s="14" t="s">
        <v>22</v>
      </c>
      <c r="P1262" s="14" t="s">
        <v>22</v>
      </c>
      <c r="Q1262" s="14" t="s">
        <v>22</v>
      </c>
      <c r="R1262" s="14" t="s">
        <v>22</v>
      </c>
      <c r="S1262" s="14" t="s">
        <v>22</v>
      </c>
    </row>
    <row r="1263" spans="1:19">
      <c r="A1263" s="8" t="s">
        <v>3251</v>
      </c>
      <c r="B1263" s="8" t="s">
        <v>3252</v>
      </c>
      <c r="C1263" s="9" t="s">
        <v>22</v>
      </c>
      <c r="D1263" s="9" t="s">
        <v>22</v>
      </c>
      <c r="E1263" s="9" t="s">
        <v>22</v>
      </c>
      <c r="F1263" s="8" t="s">
        <v>23</v>
      </c>
      <c r="G1263" s="10">
        <v>11010</v>
      </c>
      <c r="H1263" s="11" t="s">
        <v>22</v>
      </c>
      <c r="I1263" s="11" t="s">
        <v>22</v>
      </c>
      <c r="J1263" s="12" t="s">
        <v>22</v>
      </c>
      <c r="K1263" s="13">
        <v>0</v>
      </c>
      <c r="L1263" s="14" t="s">
        <v>22</v>
      </c>
      <c r="M1263" s="14" t="s">
        <v>22</v>
      </c>
      <c r="N1263" s="14" t="s">
        <v>22</v>
      </c>
      <c r="O1263" s="14" t="s">
        <v>22</v>
      </c>
      <c r="P1263" s="14" t="s">
        <v>22</v>
      </c>
      <c r="Q1263" s="14" t="s">
        <v>22</v>
      </c>
      <c r="R1263" s="14" t="s">
        <v>22</v>
      </c>
      <c r="S1263" s="14" t="s">
        <v>22</v>
      </c>
    </row>
    <row r="1264" spans="1:19">
      <c r="A1264" s="8" t="s">
        <v>3253</v>
      </c>
      <c r="B1264" s="8" t="s">
        <v>3254</v>
      </c>
      <c r="C1264" s="9" t="s">
        <v>22</v>
      </c>
      <c r="D1264" s="9" t="s">
        <v>22</v>
      </c>
      <c r="E1264" s="9" t="s">
        <v>22</v>
      </c>
      <c r="F1264" s="8" t="s">
        <v>23</v>
      </c>
      <c r="G1264" s="10">
        <v>11011</v>
      </c>
      <c r="H1264" s="11" t="s">
        <v>22</v>
      </c>
      <c r="I1264" s="11" t="s">
        <v>22</v>
      </c>
      <c r="J1264" s="12" t="s">
        <v>22</v>
      </c>
      <c r="K1264" s="13">
        <v>0</v>
      </c>
      <c r="L1264" s="14" t="s">
        <v>22</v>
      </c>
      <c r="M1264" s="14" t="s">
        <v>22</v>
      </c>
      <c r="N1264" s="14" t="s">
        <v>22</v>
      </c>
      <c r="O1264" s="14" t="s">
        <v>22</v>
      </c>
      <c r="P1264" s="14" t="s">
        <v>22</v>
      </c>
      <c r="Q1264" s="14" t="s">
        <v>22</v>
      </c>
      <c r="R1264" s="14" t="s">
        <v>22</v>
      </c>
      <c r="S1264" s="14" t="s">
        <v>22</v>
      </c>
    </row>
    <row r="1265" spans="1:19">
      <c r="A1265" s="8" t="s">
        <v>3255</v>
      </c>
      <c r="B1265" s="8" t="s">
        <v>3256</v>
      </c>
      <c r="C1265" s="9" t="s">
        <v>22</v>
      </c>
      <c r="D1265" s="9" t="s">
        <v>22</v>
      </c>
      <c r="E1265" s="9" t="s">
        <v>22</v>
      </c>
      <c r="F1265" s="8" t="s">
        <v>23</v>
      </c>
      <c r="G1265" s="10" t="s">
        <v>3257</v>
      </c>
      <c r="H1265" s="11" t="s">
        <v>22</v>
      </c>
      <c r="I1265" s="11" t="s">
        <v>22</v>
      </c>
      <c r="J1265" s="12" t="s">
        <v>22</v>
      </c>
      <c r="K1265" s="13">
        <v>0</v>
      </c>
      <c r="L1265" s="14" t="s">
        <v>22</v>
      </c>
      <c r="M1265" s="14" t="s">
        <v>22</v>
      </c>
      <c r="N1265" s="14" t="s">
        <v>22</v>
      </c>
      <c r="O1265" s="14" t="s">
        <v>22</v>
      </c>
      <c r="P1265" s="14" t="s">
        <v>22</v>
      </c>
      <c r="Q1265" s="14" t="s">
        <v>22</v>
      </c>
      <c r="R1265" s="14" t="s">
        <v>22</v>
      </c>
      <c r="S1265" s="14" t="s">
        <v>22</v>
      </c>
    </row>
    <row r="1266" spans="1:19">
      <c r="A1266" s="8" t="s">
        <v>3258</v>
      </c>
      <c r="B1266" s="8" t="s">
        <v>3259</v>
      </c>
      <c r="C1266" s="9" t="s">
        <v>22</v>
      </c>
      <c r="D1266" s="9" t="s">
        <v>22</v>
      </c>
      <c r="E1266" s="9" t="s">
        <v>22</v>
      </c>
      <c r="F1266" s="8" t="s">
        <v>23</v>
      </c>
      <c r="G1266" s="10">
        <v>0</v>
      </c>
      <c r="H1266" s="11" t="s">
        <v>22</v>
      </c>
      <c r="I1266" s="11" t="s">
        <v>22</v>
      </c>
      <c r="J1266" s="12" t="s">
        <v>22</v>
      </c>
      <c r="K1266" s="13">
        <v>0</v>
      </c>
      <c r="L1266" s="14" t="s">
        <v>22</v>
      </c>
      <c r="M1266" s="14" t="s">
        <v>22</v>
      </c>
      <c r="N1266" s="14" t="s">
        <v>22</v>
      </c>
      <c r="O1266" s="14" t="s">
        <v>22</v>
      </c>
      <c r="P1266" s="14" t="s">
        <v>22</v>
      </c>
      <c r="Q1266" s="14" t="s">
        <v>22</v>
      </c>
      <c r="R1266" s="14" t="s">
        <v>22</v>
      </c>
      <c r="S1266" s="14" t="s">
        <v>22</v>
      </c>
    </row>
    <row r="1267" spans="1:19">
      <c r="A1267" s="8" t="s">
        <v>3260</v>
      </c>
      <c r="B1267" s="8" t="s">
        <v>3261</v>
      </c>
      <c r="C1267" s="9" t="s">
        <v>22</v>
      </c>
      <c r="D1267" s="9" t="s">
        <v>22</v>
      </c>
      <c r="E1267" s="9" t="s">
        <v>22</v>
      </c>
      <c r="F1267" s="8" t="s">
        <v>23</v>
      </c>
      <c r="G1267" s="10">
        <v>555641</v>
      </c>
      <c r="H1267" s="11" t="s">
        <v>22</v>
      </c>
      <c r="I1267" s="11" t="s">
        <v>22</v>
      </c>
      <c r="J1267" s="12" t="s">
        <v>22</v>
      </c>
      <c r="K1267" s="13">
        <v>0</v>
      </c>
      <c r="L1267" s="14" t="s">
        <v>22</v>
      </c>
      <c r="M1267" s="14" t="s">
        <v>22</v>
      </c>
      <c r="N1267" s="14" t="s">
        <v>22</v>
      </c>
      <c r="O1267" s="14" t="s">
        <v>22</v>
      </c>
      <c r="P1267" s="14" t="s">
        <v>22</v>
      </c>
      <c r="Q1267" s="14" t="s">
        <v>22</v>
      </c>
      <c r="R1267" s="14" t="s">
        <v>22</v>
      </c>
      <c r="S1267" s="14" t="s">
        <v>22</v>
      </c>
    </row>
    <row r="1268" spans="1:19">
      <c r="A1268" s="8" t="s">
        <v>3262</v>
      </c>
      <c r="B1268" s="8" t="s">
        <v>3263</v>
      </c>
      <c r="C1268" s="9" t="s">
        <v>22</v>
      </c>
      <c r="D1268" s="9" t="s">
        <v>22</v>
      </c>
      <c r="E1268" s="9" t="s">
        <v>22</v>
      </c>
      <c r="F1268" s="8" t="s">
        <v>23</v>
      </c>
      <c r="G1268" s="10" t="s">
        <v>3264</v>
      </c>
      <c r="H1268" s="11" t="s">
        <v>22</v>
      </c>
      <c r="I1268" s="11" t="s">
        <v>22</v>
      </c>
      <c r="J1268" s="12" t="s">
        <v>22</v>
      </c>
      <c r="K1268" s="13">
        <v>0</v>
      </c>
      <c r="L1268" s="14" t="s">
        <v>22</v>
      </c>
      <c r="M1268" s="14" t="s">
        <v>22</v>
      </c>
      <c r="N1268" s="14" t="s">
        <v>22</v>
      </c>
      <c r="O1268" s="14" t="s">
        <v>22</v>
      </c>
      <c r="P1268" s="14" t="s">
        <v>22</v>
      </c>
      <c r="Q1268" s="14" t="s">
        <v>22</v>
      </c>
      <c r="R1268" s="14" t="s">
        <v>22</v>
      </c>
      <c r="S1268" s="14" t="s">
        <v>22</v>
      </c>
    </row>
    <row r="1269" spans="1:19" ht="25.5">
      <c r="A1269" s="8" t="s">
        <v>3265</v>
      </c>
      <c r="B1269" s="8" t="s">
        <v>3266</v>
      </c>
      <c r="C1269" s="9" t="s">
        <v>22</v>
      </c>
      <c r="D1269" s="9" t="s">
        <v>22</v>
      </c>
      <c r="E1269" s="9" t="s">
        <v>22</v>
      </c>
      <c r="F1269" s="8" t="s">
        <v>23</v>
      </c>
      <c r="G1269" s="10">
        <v>1139905</v>
      </c>
      <c r="H1269" s="11" t="s">
        <v>22</v>
      </c>
      <c r="I1269" s="11" t="s">
        <v>22</v>
      </c>
      <c r="J1269" s="12" t="s">
        <v>22</v>
      </c>
      <c r="K1269" s="13">
        <v>0</v>
      </c>
      <c r="L1269" s="14" t="s">
        <v>22</v>
      </c>
      <c r="M1269" s="14" t="s">
        <v>22</v>
      </c>
      <c r="N1269" s="14" t="s">
        <v>22</v>
      </c>
      <c r="O1269" s="14" t="s">
        <v>22</v>
      </c>
      <c r="P1269" s="14" t="s">
        <v>22</v>
      </c>
      <c r="Q1269" s="14" t="s">
        <v>22</v>
      </c>
      <c r="R1269" s="14" t="s">
        <v>22</v>
      </c>
      <c r="S1269" s="14" t="s">
        <v>22</v>
      </c>
    </row>
    <row r="1270" spans="1:19" ht="25.5">
      <c r="A1270" s="8" t="s">
        <v>3267</v>
      </c>
      <c r="B1270" s="8" t="s">
        <v>3268</v>
      </c>
      <c r="C1270" s="9" t="s">
        <v>22</v>
      </c>
      <c r="D1270" s="9" t="s">
        <v>22</v>
      </c>
      <c r="E1270" s="9" t="s">
        <v>22</v>
      </c>
      <c r="F1270" s="8" t="s">
        <v>23</v>
      </c>
      <c r="G1270" s="10" t="s">
        <v>3269</v>
      </c>
      <c r="H1270" s="11" t="s">
        <v>22</v>
      </c>
      <c r="I1270" s="11" t="s">
        <v>22</v>
      </c>
      <c r="J1270" s="12" t="s">
        <v>22</v>
      </c>
      <c r="K1270" s="13">
        <v>0</v>
      </c>
      <c r="L1270" s="14" t="s">
        <v>22</v>
      </c>
      <c r="M1270" s="14" t="s">
        <v>22</v>
      </c>
      <c r="N1270" s="14" t="s">
        <v>22</v>
      </c>
      <c r="O1270" s="14" t="s">
        <v>22</v>
      </c>
      <c r="P1270" s="14" t="s">
        <v>22</v>
      </c>
      <c r="Q1270" s="14" t="s">
        <v>22</v>
      </c>
      <c r="R1270" s="14" t="s">
        <v>22</v>
      </c>
      <c r="S1270" s="14" t="s">
        <v>22</v>
      </c>
    </row>
    <row r="1271" spans="1:19" ht="25.5">
      <c r="A1271" s="8" t="s">
        <v>3270</v>
      </c>
      <c r="B1271" s="8" t="s">
        <v>3271</v>
      </c>
      <c r="C1271" s="9" t="s">
        <v>22</v>
      </c>
      <c r="D1271" s="9" t="s">
        <v>22</v>
      </c>
      <c r="E1271" s="9" t="s">
        <v>22</v>
      </c>
      <c r="F1271" s="8" t="s">
        <v>23</v>
      </c>
      <c r="G1271" s="10">
        <v>0</v>
      </c>
      <c r="H1271" s="11" t="s">
        <v>22</v>
      </c>
      <c r="I1271" s="11" t="s">
        <v>22</v>
      </c>
      <c r="J1271" s="12" t="s">
        <v>22</v>
      </c>
      <c r="K1271" s="13">
        <v>0</v>
      </c>
      <c r="L1271" s="14" t="s">
        <v>22</v>
      </c>
      <c r="M1271" s="14" t="s">
        <v>22</v>
      </c>
      <c r="N1271" s="14" t="s">
        <v>22</v>
      </c>
      <c r="O1271" s="14" t="s">
        <v>22</v>
      </c>
      <c r="P1271" s="14" t="s">
        <v>22</v>
      </c>
      <c r="Q1271" s="14" t="s">
        <v>22</v>
      </c>
      <c r="R1271" s="14" t="s">
        <v>22</v>
      </c>
      <c r="S1271" s="14" t="s">
        <v>22</v>
      </c>
    </row>
    <row r="1272" spans="1:19">
      <c r="A1272" s="8" t="s">
        <v>3272</v>
      </c>
      <c r="B1272" s="8" t="s">
        <v>3273</v>
      </c>
      <c r="C1272" s="9" t="s">
        <v>22</v>
      </c>
      <c r="D1272" s="9" t="s">
        <v>22</v>
      </c>
      <c r="E1272" s="9" t="s">
        <v>22</v>
      </c>
      <c r="F1272" s="8" t="s">
        <v>23</v>
      </c>
      <c r="G1272" s="10">
        <v>57924</v>
      </c>
      <c r="H1272" s="11" t="s">
        <v>22</v>
      </c>
      <c r="I1272" s="11" t="s">
        <v>22</v>
      </c>
      <c r="J1272" s="12" t="s">
        <v>22</v>
      </c>
      <c r="K1272" s="13">
        <v>0</v>
      </c>
      <c r="L1272" s="14" t="s">
        <v>22</v>
      </c>
      <c r="M1272" s="14" t="s">
        <v>22</v>
      </c>
      <c r="N1272" s="14" t="s">
        <v>22</v>
      </c>
      <c r="O1272" s="14" t="s">
        <v>22</v>
      </c>
      <c r="P1272" s="14" t="s">
        <v>22</v>
      </c>
      <c r="Q1272" s="14" t="s">
        <v>22</v>
      </c>
      <c r="R1272" s="14" t="s">
        <v>22</v>
      </c>
      <c r="S1272" s="14" t="s">
        <v>22</v>
      </c>
    </row>
    <row r="1273" spans="1:19">
      <c r="A1273" s="8" t="s">
        <v>3274</v>
      </c>
      <c r="B1273" s="8" t="s">
        <v>3275</v>
      </c>
      <c r="C1273" s="9" t="s">
        <v>22</v>
      </c>
      <c r="D1273" s="9" t="s">
        <v>22</v>
      </c>
      <c r="E1273" s="9" t="s">
        <v>22</v>
      </c>
      <c r="F1273" s="8" t="s">
        <v>23</v>
      </c>
      <c r="G1273" s="10">
        <v>0</v>
      </c>
      <c r="H1273" s="11" t="s">
        <v>22</v>
      </c>
      <c r="I1273" s="11" t="s">
        <v>22</v>
      </c>
      <c r="J1273" s="12" t="s">
        <v>22</v>
      </c>
      <c r="K1273" s="13">
        <v>0</v>
      </c>
      <c r="L1273" s="14" t="s">
        <v>22</v>
      </c>
      <c r="M1273" s="14" t="s">
        <v>22</v>
      </c>
      <c r="N1273" s="14" t="s">
        <v>22</v>
      </c>
      <c r="O1273" s="14" t="s">
        <v>22</v>
      </c>
      <c r="P1273" s="14" t="s">
        <v>22</v>
      </c>
      <c r="Q1273" s="14" t="s">
        <v>22</v>
      </c>
      <c r="R1273" s="14" t="s">
        <v>22</v>
      </c>
      <c r="S1273" s="14" t="s">
        <v>22</v>
      </c>
    </row>
    <row r="1274" spans="1:19">
      <c r="A1274" s="8" t="s">
        <v>3276</v>
      </c>
      <c r="B1274" s="8" t="s">
        <v>3277</v>
      </c>
      <c r="C1274" s="9" t="s">
        <v>22</v>
      </c>
      <c r="D1274" s="9" t="s">
        <v>22</v>
      </c>
      <c r="E1274" s="9" t="s">
        <v>22</v>
      </c>
      <c r="F1274" s="8" t="s">
        <v>23</v>
      </c>
      <c r="G1274" s="10">
        <v>11103316</v>
      </c>
      <c r="H1274" s="11" t="s">
        <v>22</v>
      </c>
      <c r="I1274" s="11" t="s">
        <v>22</v>
      </c>
      <c r="J1274" s="12" t="s">
        <v>22</v>
      </c>
      <c r="K1274" s="13">
        <v>0</v>
      </c>
      <c r="L1274" s="14" t="s">
        <v>22</v>
      </c>
      <c r="M1274" s="14" t="s">
        <v>22</v>
      </c>
      <c r="N1274" s="14" t="s">
        <v>22</v>
      </c>
      <c r="O1274" s="14" t="s">
        <v>22</v>
      </c>
      <c r="P1274" s="14" t="s">
        <v>22</v>
      </c>
      <c r="Q1274" s="14" t="s">
        <v>22</v>
      </c>
      <c r="R1274" s="14" t="s">
        <v>22</v>
      </c>
      <c r="S1274" s="14" t="s">
        <v>22</v>
      </c>
    </row>
    <row r="1275" spans="1:19">
      <c r="A1275" s="8" t="s">
        <v>3278</v>
      </c>
      <c r="B1275" s="8" t="s">
        <v>3279</v>
      </c>
      <c r="C1275" s="9" t="s">
        <v>22</v>
      </c>
      <c r="D1275" s="9" t="s">
        <v>22</v>
      </c>
      <c r="E1275" s="9" t="s">
        <v>22</v>
      </c>
      <c r="F1275" s="8" t="s">
        <v>23</v>
      </c>
      <c r="G1275" s="10">
        <v>39518</v>
      </c>
      <c r="H1275" s="11" t="s">
        <v>22</v>
      </c>
      <c r="I1275" s="11" t="s">
        <v>22</v>
      </c>
      <c r="J1275" s="12" t="s">
        <v>22</v>
      </c>
      <c r="K1275" s="13">
        <v>0</v>
      </c>
      <c r="L1275" s="14" t="s">
        <v>22</v>
      </c>
      <c r="M1275" s="14" t="s">
        <v>22</v>
      </c>
      <c r="N1275" s="14" t="s">
        <v>22</v>
      </c>
      <c r="O1275" s="14" t="s">
        <v>22</v>
      </c>
      <c r="P1275" s="14" t="s">
        <v>22</v>
      </c>
      <c r="Q1275" s="14" t="s">
        <v>22</v>
      </c>
      <c r="R1275" s="14" t="s">
        <v>22</v>
      </c>
      <c r="S1275" s="14" t="s">
        <v>22</v>
      </c>
    </row>
    <row r="1276" spans="1:19">
      <c r="A1276" s="8" t="s">
        <v>3280</v>
      </c>
      <c r="B1276" s="8" t="s">
        <v>3281</v>
      </c>
      <c r="C1276" s="9" t="s">
        <v>22</v>
      </c>
      <c r="D1276" s="9" t="s">
        <v>22</v>
      </c>
      <c r="E1276" s="9" t="s">
        <v>22</v>
      </c>
      <c r="F1276" s="8" t="s">
        <v>23</v>
      </c>
      <c r="G1276" s="10">
        <v>154262</v>
      </c>
      <c r="H1276" s="11" t="s">
        <v>22</v>
      </c>
      <c r="I1276" s="11" t="s">
        <v>22</v>
      </c>
      <c r="J1276" s="12" t="s">
        <v>22</v>
      </c>
      <c r="K1276" s="13">
        <v>0</v>
      </c>
      <c r="L1276" s="14" t="s">
        <v>22</v>
      </c>
      <c r="M1276" s="14" t="s">
        <v>22</v>
      </c>
      <c r="N1276" s="14" t="s">
        <v>22</v>
      </c>
      <c r="O1276" s="14" t="s">
        <v>22</v>
      </c>
      <c r="P1276" s="14" t="s">
        <v>22</v>
      </c>
      <c r="Q1276" s="14" t="s">
        <v>22</v>
      </c>
      <c r="R1276" s="14" t="s">
        <v>22</v>
      </c>
      <c r="S1276" s="14" t="s">
        <v>22</v>
      </c>
    </row>
    <row r="1277" spans="1:19">
      <c r="A1277" s="8" t="s">
        <v>3282</v>
      </c>
      <c r="B1277" s="8" t="s">
        <v>3283</v>
      </c>
      <c r="C1277" s="9" t="s">
        <v>22</v>
      </c>
      <c r="D1277" s="9" t="s">
        <v>22</v>
      </c>
      <c r="E1277" s="9" t="s">
        <v>22</v>
      </c>
      <c r="F1277" s="8" t="s">
        <v>23</v>
      </c>
      <c r="G1277" s="10" t="s">
        <v>3284</v>
      </c>
      <c r="H1277" s="11" t="s">
        <v>22</v>
      </c>
      <c r="I1277" s="11" t="s">
        <v>22</v>
      </c>
      <c r="J1277" s="12" t="s">
        <v>22</v>
      </c>
      <c r="K1277" s="13">
        <v>0</v>
      </c>
      <c r="L1277" s="14" t="s">
        <v>22</v>
      </c>
      <c r="M1277" s="14" t="s">
        <v>22</v>
      </c>
      <c r="N1277" s="14" t="s">
        <v>22</v>
      </c>
      <c r="O1277" s="14" t="s">
        <v>22</v>
      </c>
      <c r="P1277" s="14" t="s">
        <v>22</v>
      </c>
      <c r="Q1277" s="14" t="s">
        <v>22</v>
      </c>
      <c r="R1277" s="14" t="s">
        <v>22</v>
      </c>
      <c r="S1277" s="14" t="s">
        <v>22</v>
      </c>
    </row>
    <row r="1278" spans="1:19">
      <c r="A1278" s="8" t="s">
        <v>3285</v>
      </c>
      <c r="B1278" s="8" t="s">
        <v>3286</v>
      </c>
      <c r="C1278" s="9" t="s">
        <v>22</v>
      </c>
      <c r="D1278" s="9" t="s">
        <v>22</v>
      </c>
      <c r="E1278" s="9" t="s">
        <v>22</v>
      </c>
      <c r="F1278" s="8" t="s">
        <v>23</v>
      </c>
      <c r="G1278" s="10" t="s">
        <v>3287</v>
      </c>
      <c r="H1278" s="11" t="s">
        <v>22</v>
      </c>
      <c r="I1278" s="11" t="s">
        <v>22</v>
      </c>
      <c r="J1278" s="12" t="s">
        <v>22</v>
      </c>
      <c r="K1278" s="13">
        <v>0</v>
      </c>
      <c r="L1278" s="14" t="s">
        <v>22</v>
      </c>
      <c r="M1278" s="14" t="s">
        <v>22</v>
      </c>
      <c r="N1278" s="14" t="s">
        <v>22</v>
      </c>
      <c r="O1278" s="14" t="s">
        <v>22</v>
      </c>
      <c r="P1278" s="14" t="s">
        <v>22</v>
      </c>
      <c r="Q1278" s="14" t="s">
        <v>22</v>
      </c>
      <c r="R1278" s="14" t="s">
        <v>22</v>
      </c>
      <c r="S1278" s="14" t="s">
        <v>22</v>
      </c>
    </row>
    <row r="1279" spans="1:19" ht="25.5">
      <c r="A1279" s="8" t="s">
        <v>3288</v>
      </c>
      <c r="B1279" s="8" t="s">
        <v>3289</v>
      </c>
      <c r="C1279" s="9" t="s">
        <v>22</v>
      </c>
      <c r="D1279" s="9" t="s">
        <v>22</v>
      </c>
      <c r="E1279" s="9" t="s">
        <v>22</v>
      </c>
      <c r="F1279" s="8" t="s">
        <v>23</v>
      </c>
      <c r="G1279" s="10" t="s">
        <v>3290</v>
      </c>
      <c r="H1279" s="11" t="s">
        <v>22</v>
      </c>
      <c r="I1279" s="11" t="s">
        <v>22</v>
      </c>
      <c r="J1279" s="12" t="s">
        <v>22</v>
      </c>
      <c r="K1279" s="13">
        <v>0</v>
      </c>
      <c r="L1279" s="14" t="s">
        <v>22</v>
      </c>
      <c r="M1279" s="14" t="s">
        <v>22</v>
      </c>
      <c r="N1279" s="14" t="s">
        <v>22</v>
      </c>
      <c r="O1279" s="14" t="s">
        <v>22</v>
      </c>
      <c r="P1279" s="14" t="s">
        <v>22</v>
      </c>
      <c r="Q1279" s="14" t="s">
        <v>22</v>
      </c>
      <c r="R1279" s="14" t="s">
        <v>22</v>
      </c>
      <c r="S1279" s="14" t="s">
        <v>22</v>
      </c>
    </row>
    <row r="1280" spans="1:19" ht="25.5">
      <c r="A1280" s="8" t="s">
        <v>3291</v>
      </c>
      <c r="B1280" s="8" t="s">
        <v>3292</v>
      </c>
      <c r="C1280" s="9" t="s">
        <v>22</v>
      </c>
      <c r="D1280" s="9" t="s">
        <v>22</v>
      </c>
      <c r="E1280" s="9" t="s">
        <v>22</v>
      </c>
      <c r="F1280" s="8" t="s">
        <v>23</v>
      </c>
      <c r="G1280" s="10" t="s">
        <v>3293</v>
      </c>
      <c r="H1280" s="11" t="s">
        <v>22</v>
      </c>
      <c r="I1280" s="11" t="s">
        <v>22</v>
      </c>
      <c r="J1280" s="12" t="s">
        <v>22</v>
      </c>
      <c r="K1280" s="13">
        <v>0</v>
      </c>
      <c r="L1280" s="14" t="s">
        <v>22</v>
      </c>
      <c r="M1280" s="14" t="s">
        <v>22</v>
      </c>
      <c r="N1280" s="14" t="s">
        <v>22</v>
      </c>
      <c r="O1280" s="14" t="s">
        <v>22</v>
      </c>
      <c r="P1280" s="14" t="s">
        <v>22</v>
      </c>
      <c r="Q1280" s="14" t="s">
        <v>22</v>
      </c>
      <c r="R1280" s="14" t="s">
        <v>22</v>
      </c>
      <c r="S1280" s="14" t="s">
        <v>22</v>
      </c>
    </row>
    <row r="1281" spans="1:19" ht="25.5">
      <c r="A1281" s="8" t="s">
        <v>3294</v>
      </c>
      <c r="B1281" s="8" t="s">
        <v>3295</v>
      </c>
      <c r="C1281" s="9" t="s">
        <v>22</v>
      </c>
      <c r="D1281" s="9" t="s">
        <v>22</v>
      </c>
      <c r="E1281" s="9" t="s">
        <v>22</v>
      </c>
      <c r="F1281" s="8" t="s">
        <v>23</v>
      </c>
      <c r="G1281" s="10">
        <v>11511411</v>
      </c>
      <c r="H1281" s="11" t="s">
        <v>22</v>
      </c>
      <c r="I1281" s="11" t="s">
        <v>22</v>
      </c>
      <c r="J1281" s="12" t="s">
        <v>22</v>
      </c>
      <c r="K1281" s="13" t="s">
        <v>3296</v>
      </c>
      <c r="L1281" s="14" t="s">
        <v>2326</v>
      </c>
      <c r="M1281" s="16">
        <v>11511411</v>
      </c>
      <c r="N1281" s="14" t="s">
        <v>22</v>
      </c>
      <c r="O1281" s="16">
        <v>11511411</v>
      </c>
      <c r="P1281" s="14" t="s">
        <v>22</v>
      </c>
      <c r="Q1281" s="14" t="s">
        <v>22</v>
      </c>
      <c r="R1281" s="14" t="s">
        <v>22</v>
      </c>
      <c r="S1281" s="14" t="s">
        <v>22</v>
      </c>
    </row>
    <row r="1282" spans="1:19" ht="25.5">
      <c r="A1282" s="8" t="s">
        <v>3294</v>
      </c>
      <c r="B1282" s="8" t="s">
        <v>3297</v>
      </c>
      <c r="C1282" s="9" t="s">
        <v>22</v>
      </c>
      <c r="D1282" s="9" t="s">
        <v>22</v>
      </c>
      <c r="E1282" s="9" t="s">
        <v>22</v>
      </c>
      <c r="F1282" s="8" t="s">
        <v>23</v>
      </c>
      <c r="G1282" s="10">
        <v>11511411</v>
      </c>
      <c r="H1282" s="11" t="s">
        <v>22</v>
      </c>
      <c r="I1282" s="11" t="s">
        <v>22</v>
      </c>
      <c r="J1282" s="12" t="s">
        <v>22</v>
      </c>
      <c r="K1282" s="13" t="s">
        <v>3296</v>
      </c>
      <c r="L1282" s="14" t="s">
        <v>2326</v>
      </c>
      <c r="M1282" s="16">
        <v>11511411</v>
      </c>
      <c r="N1282" s="14" t="s">
        <v>22</v>
      </c>
      <c r="O1282" s="16">
        <v>11511411</v>
      </c>
      <c r="P1282" s="14" t="s">
        <v>22</v>
      </c>
      <c r="Q1282" s="14" t="s">
        <v>22</v>
      </c>
      <c r="R1282" s="14" t="s">
        <v>22</v>
      </c>
      <c r="S1282" s="14" t="s">
        <v>22</v>
      </c>
    </row>
    <row r="1283" spans="1:19" ht="38.25">
      <c r="A1283" s="8" t="s">
        <v>3298</v>
      </c>
      <c r="B1283" s="8" t="s">
        <v>3299</v>
      </c>
      <c r="C1283" s="9" t="s">
        <v>22</v>
      </c>
      <c r="D1283" s="9" t="s">
        <v>22</v>
      </c>
      <c r="E1283" s="9" t="s">
        <v>22</v>
      </c>
      <c r="F1283" s="8" t="s">
        <v>3300</v>
      </c>
      <c r="G1283" s="10" t="s">
        <v>3133</v>
      </c>
      <c r="H1283" s="11" t="s">
        <v>22</v>
      </c>
      <c r="I1283" s="11" t="s">
        <v>22</v>
      </c>
      <c r="J1283" s="12" t="s">
        <v>22</v>
      </c>
      <c r="K1283" s="13">
        <v>0</v>
      </c>
      <c r="L1283" s="14" t="s">
        <v>22</v>
      </c>
      <c r="M1283" s="14" t="s">
        <v>22</v>
      </c>
      <c r="N1283" s="14" t="s">
        <v>22</v>
      </c>
      <c r="O1283" s="14" t="s">
        <v>22</v>
      </c>
      <c r="P1283" s="14" t="s">
        <v>22</v>
      </c>
      <c r="Q1283" s="14" t="s">
        <v>22</v>
      </c>
      <c r="R1283" s="14" t="s">
        <v>22</v>
      </c>
      <c r="S1283" s="14" t="s">
        <v>22</v>
      </c>
    </row>
    <row r="1284" spans="1:19" ht="25.5">
      <c r="A1284" s="8" t="s">
        <v>3301</v>
      </c>
      <c r="B1284" s="8" t="s">
        <v>3302</v>
      </c>
      <c r="C1284" s="9" t="s">
        <v>22</v>
      </c>
      <c r="D1284" s="9" t="s">
        <v>22</v>
      </c>
      <c r="E1284" s="9" t="s">
        <v>22</v>
      </c>
      <c r="F1284" s="8" t="s">
        <v>23</v>
      </c>
      <c r="G1284" s="10" t="s">
        <v>3303</v>
      </c>
      <c r="H1284" s="11" t="s">
        <v>22</v>
      </c>
      <c r="I1284" s="11" t="s">
        <v>22</v>
      </c>
      <c r="J1284" s="12" t="s">
        <v>22</v>
      </c>
      <c r="K1284" s="13">
        <v>0</v>
      </c>
      <c r="L1284" s="14" t="s">
        <v>22</v>
      </c>
      <c r="M1284" s="14" t="s">
        <v>22</v>
      </c>
      <c r="N1284" s="14" t="s">
        <v>22</v>
      </c>
      <c r="O1284" s="14" t="s">
        <v>22</v>
      </c>
      <c r="P1284" s="14" t="s">
        <v>22</v>
      </c>
      <c r="Q1284" s="14" t="s">
        <v>22</v>
      </c>
      <c r="R1284" s="14" t="s">
        <v>22</v>
      </c>
      <c r="S1284" s="14" t="s">
        <v>22</v>
      </c>
    </row>
    <row r="1285" spans="1:19" ht="25.5">
      <c r="A1285" s="8" t="s">
        <v>3304</v>
      </c>
      <c r="B1285" s="8" t="s">
        <v>3305</v>
      </c>
      <c r="C1285" s="9" t="s">
        <v>22</v>
      </c>
      <c r="D1285" s="9" t="s">
        <v>22</v>
      </c>
      <c r="E1285" s="9" t="s">
        <v>22</v>
      </c>
      <c r="F1285" s="8" t="s">
        <v>1558</v>
      </c>
      <c r="G1285" s="10">
        <v>0</v>
      </c>
      <c r="H1285" s="11" t="s">
        <v>22</v>
      </c>
      <c r="I1285" s="11" t="s">
        <v>22</v>
      </c>
      <c r="J1285" s="12" t="s">
        <v>22</v>
      </c>
      <c r="K1285" s="13">
        <v>0</v>
      </c>
      <c r="L1285" s="14" t="s">
        <v>22</v>
      </c>
      <c r="M1285" s="14" t="s">
        <v>22</v>
      </c>
      <c r="N1285" s="14" t="s">
        <v>22</v>
      </c>
      <c r="O1285" s="14" t="s">
        <v>22</v>
      </c>
      <c r="P1285" s="14" t="s">
        <v>22</v>
      </c>
      <c r="Q1285" s="14" t="s">
        <v>22</v>
      </c>
      <c r="R1285" s="14" t="s">
        <v>22</v>
      </c>
      <c r="S1285" s="14" t="s">
        <v>22</v>
      </c>
    </row>
    <row r="1286" spans="1:19">
      <c r="A1286" s="8" t="s">
        <v>3306</v>
      </c>
      <c r="B1286" s="8" t="s">
        <v>3307</v>
      </c>
      <c r="C1286" s="9" t="s">
        <v>22</v>
      </c>
      <c r="D1286" s="9" t="s">
        <v>22</v>
      </c>
      <c r="E1286" s="9" t="s">
        <v>22</v>
      </c>
      <c r="F1286" s="8" t="s">
        <v>23</v>
      </c>
      <c r="G1286" s="10" t="s">
        <v>3113</v>
      </c>
      <c r="H1286" s="11" t="s">
        <v>22</v>
      </c>
      <c r="I1286" s="11" t="s">
        <v>22</v>
      </c>
      <c r="J1286" s="12" t="s">
        <v>22</v>
      </c>
      <c r="K1286" s="13">
        <v>0</v>
      </c>
      <c r="L1286" s="14" t="s">
        <v>22</v>
      </c>
      <c r="M1286" s="14" t="s">
        <v>22</v>
      </c>
      <c r="N1286" s="14" t="s">
        <v>22</v>
      </c>
      <c r="O1286" s="14" t="s">
        <v>22</v>
      </c>
      <c r="P1286" s="14" t="s">
        <v>22</v>
      </c>
      <c r="Q1286" s="14" t="s">
        <v>22</v>
      </c>
      <c r="R1286" s="14" t="s">
        <v>22</v>
      </c>
      <c r="S1286" s="14" t="s">
        <v>22</v>
      </c>
    </row>
    <row r="1287" spans="1:19" ht="25.5">
      <c r="A1287" s="8" t="s">
        <v>3308</v>
      </c>
      <c r="B1287" s="8" t="s">
        <v>3309</v>
      </c>
      <c r="C1287" s="9" t="s">
        <v>22</v>
      </c>
      <c r="D1287" s="9" t="s">
        <v>22</v>
      </c>
      <c r="E1287" s="9" t="s">
        <v>22</v>
      </c>
      <c r="F1287" s="8" t="s">
        <v>3310</v>
      </c>
      <c r="G1287" s="10" t="s">
        <v>3311</v>
      </c>
      <c r="H1287" s="11" t="s">
        <v>22</v>
      </c>
      <c r="I1287" s="11" t="s">
        <v>22</v>
      </c>
      <c r="J1287" s="12" t="s">
        <v>22</v>
      </c>
      <c r="K1287" s="13">
        <v>0</v>
      </c>
      <c r="L1287" s="14" t="s">
        <v>22</v>
      </c>
      <c r="M1287" s="14" t="s">
        <v>22</v>
      </c>
      <c r="N1287" s="14" t="s">
        <v>22</v>
      </c>
      <c r="O1287" s="14" t="s">
        <v>22</v>
      </c>
      <c r="P1287" s="14" t="s">
        <v>22</v>
      </c>
      <c r="Q1287" s="14" t="s">
        <v>22</v>
      </c>
      <c r="R1287" s="14" t="s">
        <v>22</v>
      </c>
      <c r="S1287" s="14" t="s">
        <v>22</v>
      </c>
    </row>
    <row r="1288" spans="1:19" ht="25.5">
      <c r="A1288" s="8" t="s">
        <v>3312</v>
      </c>
      <c r="B1288" s="8" t="s">
        <v>3313</v>
      </c>
      <c r="C1288" s="9" t="s">
        <v>22</v>
      </c>
      <c r="D1288" s="9" t="s">
        <v>22</v>
      </c>
      <c r="E1288" s="9" t="s">
        <v>22</v>
      </c>
      <c r="F1288" s="8" t="s">
        <v>23</v>
      </c>
      <c r="G1288" s="10" t="s">
        <v>3168</v>
      </c>
      <c r="H1288" s="11" t="s">
        <v>22</v>
      </c>
      <c r="I1288" s="11" t="s">
        <v>22</v>
      </c>
      <c r="J1288" s="12" t="s">
        <v>22</v>
      </c>
      <c r="K1288" s="13">
        <v>0</v>
      </c>
      <c r="L1288" s="14" t="s">
        <v>22</v>
      </c>
      <c r="M1288" s="14" t="s">
        <v>22</v>
      </c>
      <c r="N1288" s="14" t="s">
        <v>22</v>
      </c>
      <c r="O1288" s="14" t="s">
        <v>22</v>
      </c>
      <c r="P1288" s="14" t="s">
        <v>22</v>
      </c>
      <c r="Q1288" s="14" t="s">
        <v>22</v>
      </c>
      <c r="R1288" s="14" t="s">
        <v>22</v>
      </c>
      <c r="S1288" s="14" t="s">
        <v>22</v>
      </c>
    </row>
    <row r="1289" spans="1:19" ht="25.5">
      <c r="A1289" s="8" t="s">
        <v>3314</v>
      </c>
      <c r="B1289" s="8" t="s">
        <v>3315</v>
      </c>
      <c r="C1289" s="9" t="s">
        <v>22</v>
      </c>
      <c r="D1289" s="9" t="s">
        <v>22</v>
      </c>
      <c r="E1289" s="9" t="s">
        <v>22</v>
      </c>
      <c r="F1289" s="8" t="s">
        <v>1558</v>
      </c>
      <c r="G1289" s="10" t="s">
        <v>3316</v>
      </c>
      <c r="H1289" s="11" t="s">
        <v>22</v>
      </c>
      <c r="I1289" s="11" t="s">
        <v>22</v>
      </c>
      <c r="J1289" s="12" t="s">
        <v>22</v>
      </c>
      <c r="K1289" s="13">
        <v>0</v>
      </c>
      <c r="L1289" s="14" t="s">
        <v>22</v>
      </c>
      <c r="M1289" s="14" t="s">
        <v>22</v>
      </c>
      <c r="N1289" s="14" t="s">
        <v>22</v>
      </c>
      <c r="O1289" s="14" t="s">
        <v>22</v>
      </c>
      <c r="P1289" s="14" t="s">
        <v>22</v>
      </c>
      <c r="Q1289" s="14" t="s">
        <v>22</v>
      </c>
      <c r="R1289" s="14" t="s">
        <v>22</v>
      </c>
      <c r="S1289" s="14" t="s">
        <v>22</v>
      </c>
    </row>
    <row r="1290" spans="1:19" ht="25.5">
      <c r="A1290" s="8" t="s">
        <v>3317</v>
      </c>
      <c r="B1290" s="8" t="s">
        <v>3318</v>
      </c>
      <c r="C1290" s="9" t="s">
        <v>22</v>
      </c>
      <c r="D1290" s="9" t="s">
        <v>22</v>
      </c>
      <c r="E1290" s="9" t="s">
        <v>22</v>
      </c>
      <c r="F1290" s="8" t="s">
        <v>1558</v>
      </c>
      <c r="G1290" s="10" t="s">
        <v>3319</v>
      </c>
      <c r="H1290" s="11" t="s">
        <v>22</v>
      </c>
      <c r="I1290" s="11" t="s">
        <v>22</v>
      </c>
      <c r="J1290" s="12" t="s">
        <v>22</v>
      </c>
      <c r="K1290" s="13">
        <v>0</v>
      </c>
      <c r="L1290" s="14" t="s">
        <v>22</v>
      </c>
      <c r="M1290" s="14" t="s">
        <v>22</v>
      </c>
      <c r="N1290" s="14" t="s">
        <v>22</v>
      </c>
      <c r="O1290" s="14" t="s">
        <v>22</v>
      </c>
      <c r="P1290" s="14" t="s">
        <v>22</v>
      </c>
      <c r="Q1290" s="14" t="s">
        <v>22</v>
      </c>
      <c r="R1290" s="14" t="s">
        <v>22</v>
      </c>
      <c r="S1290" s="14" t="s">
        <v>22</v>
      </c>
    </row>
    <row r="1291" spans="1:19" ht="25.5">
      <c r="A1291" s="8" t="s">
        <v>3320</v>
      </c>
      <c r="B1291" s="8" t="s">
        <v>3321</v>
      </c>
      <c r="C1291" s="9" t="s">
        <v>22</v>
      </c>
      <c r="D1291" s="9" t="s">
        <v>22</v>
      </c>
      <c r="E1291" s="9" t="s">
        <v>22</v>
      </c>
      <c r="F1291" s="8" t="s">
        <v>23</v>
      </c>
      <c r="G1291" s="10" t="s">
        <v>3322</v>
      </c>
      <c r="H1291" s="11" t="s">
        <v>22</v>
      </c>
      <c r="I1291" s="11" t="s">
        <v>22</v>
      </c>
      <c r="J1291" s="12" t="s">
        <v>22</v>
      </c>
      <c r="K1291" s="13">
        <v>0</v>
      </c>
      <c r="L1291" s="14" t="s">
        <v>22</v>
      </c>
      <c r="M1291" s="14" t="s">
        <v>22</v>
      </c>
      <c r="N1291" s="14" t="s">
        <v>22</v>
      </c>
      <c r="O1291" s="14" t="s">
        <v>22</v>
      </c>
      <c r="P1291" s="14" t="s">
        <v>22</v>
      </c>
      <c r="Q1291" s="14" t="s">
        <v>22</v>
      </c>
      <c r="R1291" s="14" t="s">
        <v>22</v>
      </c>
      <c r="S1291" s="14" t="s">
        <v>22</v>
      </c>
    </row>
    <row r="1292" spans="1:19" ht="25.5">
      <c r="A1292" s="8" t="s">
        <v>3323</v>
      </c>
      <c r="B1292" s="8" t="s">
        <v>3324</v>
      </c>
      <c r="C1292" s="9" t="s">
        <v>22</v>
      </c>
      <c r="D1292" s="9" t="s">
        <v>22</v>
      </c>
      <c r="E1292" s="9" t="s">
        <v>22</v>
      </c>
      <c r="F1292" s="8" t="s">
        <v>23</v>
      </c>
      <c r="G1292" s="10" t="s">
        <v>3325</v>
      </c>
      <c r="H1292" s="11" t="s">
        <v>22</v>
      </c>
      <c r="I1292" s="11" t="s">
        <v>22</v>
      </c>
      <c r="J1292" s="12" t="s">
        <v>22</v>
      </c>
      <c r="K1292" s="13">
        <v>0</v>
      </c>
      <c r="L1292" s="14" t="s">
        <v>22</v>
      </c>
      <c r="M1292" s="14" t="s">
        <v>22</v>
      </c>
      <c r="N1292" s="14" t="s">
        <v>22</v>
      </c>
      <c r="O1292" s="14" t="s">
        <v>22</v>
      </c>
      <c r="P1292" s="14" t="s">
        <v>22</v>
      </c>
      <c r="Q1292" s="14" t="s">
        <v>22</v>
      </c>
      <c r="R1292" s="14" t="s">
        <v>22</v>
      </c>
      <c r="S1292" s="14" t="s">
        <v>22</v>
      </c>
    </row>
    <row r="1293" spans="1:19" ht="25.5">
      <c r="A1293" s="8" t="s">
        <v>3326</v>
      </c>
      <c r="B1293" s="8" t="s">
        <v>3327</v>
      </c>
      <c r="C1293" s="9" t="s">
        <v>22</v>
      </c>
      <c r="D1293" s="9" t="s">
        <v>22</v>
      </c>
      <c r="E1293" s="9" t="s">
        <v>22</v>
      </c>
      <c r="F1293" s="8" t="s">
        <v>23</v>
      </c>
      <c r="G1293" s="10" t="s">
        <v>3328</v>
      </c>
      <c r="H1293" s="11" t="s">
        <v>22</v>
      </c>
      <c r="I1293" s="11" t="s">
        <v>22</v>
      </c>
      <c r="J1293" s="12" t="s">
        <v>22</v>
      </c>
      <c r="K1293" s="13">
        <v>0</v>
      </c>
      <c r="L1293" s="14" t="s">
        <v>22</v>
      </c>
      <c r="M1293" s="14" t="s">
        <v>22</v>
      </c>
      <c r="N1293" s="14" t="s">
        <v>22</v>
      </c>
      <c r="O1293" s="14" t="s">
        <v>22</v>
      </c>
      <c r="P1293" s="14" t="s">
        <v>22</v>
      </c>
      <c r="Q1293" s="14" t="s">
        <v>22</v>
      </c>
      <c r="R1293" s="14" t="s">
        <v>22</v>
      </c>
      <c r="S1293" s="14" t="s">
        <v>22</v>
      </c>
    </row>
    <row r="1294" spans="1:19" ht="25.5">
      <c r="A1294" s="8" t="s">
        <v>3329</v>
      </c>
      <c r="B1294" s="8" t="s">
        <v>3330</v>
      </c>
      <c r="C1294" s="9" t="s">
        <v>22</v>
      </c>
      <c r="D1294" s="9" t="s">
        <v>22</v>
      </c>
      <c r="E1294" s="9" t="s">
        <v>22</v>
      </c>
      <c r="F1294" s="8" t="s">
        <v>23</v>
      </c>
      <c r="G1294" s="10" t="s">
        <v>3331</v>
      </c>
      <c r="H1294" s="11" t="s">
        <v>22</v>
      </c>
      <c r="I1294" s="11" t="s">
        <v>22</v>
      </c>
      <c r="J1294" s="12" t="s">
        <v>22</v>
      </c>
      <c r="K1294" s="13">
        <v>0</v>
      </c>
      <c r="L1294" s="14" t="s">
        <v>22</v>
      </c>
      <c r="M1294" s="14" t="s">
        <v>22</v>
      </c>
      <c r="N1294" s="14" t="s">
        <v>22</v>
      </c>
      <c r="O1294" s="14" t="s">
        <v>22</v>
      </c>
      <c r="P1294" s="14" t="s">
        <v>22</v>
      </c>
      <c r="Q1294" s="14" t="s">
        <v>22</v>
      </c>
      <c r="R1294" s="14" t="s">
        <v>22</v>
      </c>
      <c r="S1294" s="14" t="s">
        <v>22</v>
      </c>
    </row>
    <row r="1295" spans="1:19" ht="25.5">
      <c r="A1295" s="8" t="s">
        <v>3332</v>
      </c>
      <c r="B1295" s="8" t="s">
        <v>3333</v>
      </c>
      <c r="C1295" s="9" t="s">
        <v>22</v>
      </c>
      <c r="D1295" s="9" t="s">
        <v>22</v>
      </c>
      <c r="E1295" s="9" t="s">
        <v>22</v>
      </c>
      <c r="F1295" s="8" t="s">
        <v>3310</v>
      </c>
      <c r="G1295" s="10" t="s">
        <v>3193</v>
      </c>
      <c r="H1295" s="11" t="s">
        <v>22</v>
      </c>
      <c r="I1295" s="11" t="s">
        <v>22</v>
      </c>
      <c r="J1295" s="12" t="s">
        <v>22</v>
      </c>
      <c r="K1295" s="13">
        <v>0</v>
      </c>
      <c r="L1295" s="14" t="s">
        <v>22</v>
      </c>
      <c r="M1295" s="14" t="s">
        <v>22</v>
      </c>
      <c r="N1295" s="14" t="s">
        <v>22</v>
      </c>
      <c r="O1295" s="14" t="s">
        <v>22</v>
      </c>
      <c r="P1295" s="14" t="s">
        <v>22</v>
      </c>
      <c r="Q1295" s="14" t="s">
        <v>22</v>
      </c>
      <c r="R1295" s="14" t="s">
        <v>22</v>
      </c>
      <c r="S1295" s="14" t="s">
        <v>22</v>
      </c>
    </row>
    <row r="1296" spans="1:19" ht="25.5">
      <c r="A1296" s="8" t="s">
        <v>3334</v>
      </c>
      <c r="B1296" s="8" t="s">
        <v>3335</v>
      </c>
      <c r="C1296" s="9" t="s">
        <v>22</v>
      </c>
      <c r="D1296" s="9" t="s">
        <v>22</v>
      </c>
      <c r="E1296" s="9" t="s">
        <v>22</v>
      </c>
      <c r="F1296" s="8" t="s">
        <v>23</v>
      </c>
      <c r="G1296" s="10" t="s">
        <v>3336</v>
      </c>
      <c r="H1296" s="11" t="s">
        <v>22</v>
      </c>
      <c r="I1296" s="11" t="s">
        <v>22</v>
      </c>
      <c r="J1296" s="12" t="s">
        <v>22</v>
      </c>
      <c r="K1296" s="13">
        <v>0</v>
      </c>
      <c r="L1296" s="14" t="s">
        <v>22</v>
      </c>
      <c r="M1296" s="14" t="s">
        <v>22</v>
      </c>
      <c r="N1296" s="14" t="s">
        <v>22</v>
      </c>
      <c r="O1296" s="14" t="s">
        <v>22</v>
      </c>
      <c r="P1296" s="14" t="s">
        <v>22</v>
      </c>
      <c r="Q1296" s="14" t="s">
        <v>22</v>
      </c>
      <c r="R1296" s="14" t="s">
        <v>22</v>
      </c>
      <c r="S1296" s="14" t="s">
        <v>22</v>
      </c>
    </row>
    <row r="1297" spans="1:19">
      <c r="A1297" s="8" t="s">
        <v>3337</v>
      </c>
      <c r="B1297" s="8" t="s">
        <v>3338</v>
      </c>
      <c r="C1297" s="9">
        <v>0</v>
      </c>
      <c r="D1297" s="9">
        <v>0</v>
      </c>
      <c r="E1297" s="9" t="s">
        <v>3207</v>
      </c>
      <c r="F1297" s="8" t="s">
        <v>23</v>
      </c>
      <c r="G1297" s="10" t="s">
        <v>3339</v>
      </c>
      <c r="H1297" s="11" t="s">
        <v>1784</v>
      </c>
      <c r="I1297" s="11"/>
      <c r="J1297" s="12" t="s">
        <v>2326</v>
      </c>
      <c r="K1297" s="13" t="s">
        <v>3340</v>
      </c>
      <c r="L1297" s="14" t="s">
        <v>2326</v>
      </c>
      <c r="M1297" s="14" t="s">
        <v>3341</v>
      </c>
      <c r="N1297" s="14" t="s">
        <v>3114</v>
      </c>
      <c r="O1297" s="14" t="s">
        <v>3115</v>
      </c>
      <c r="P1297" s="14" t="s">
        <v>3339</v>
      </c>
      <c r="Q1297" s="14">
        <v>0</v>
      </c>
      <c r="R1297" s="14">
        <v>0</v>
      </c>
      <c r="S1297" s="14">
        <v>0</v>
      </c>
    </row>
    <row r="1298" spans="1:19" ht="25.5">
      <c r="A1298" s="8" t="s">
        <v>3342</v>
      </c>
      <c r="B1298" s="8" t="s">
        <v>3343</v>
      </c>
      <c r="C1298" s="9" t="s">
        <v>22</v>
      </c>
      <c r="D1298" s="9" t="s">
        <v>22</v>
      </c>
      <c r="E1298" s="9" t="s">
        <v>22</v>
      </c>
      <c r="F1298" s="8" t="s">
        <v>23</v>
      </c>
      <c r="G1298" s="10">
        <v>0</v>
      </c>
      <c r="H1298" s="11" t="s">
        <v>22</v>
      </c>
      <c r="I1298" s="11" t="s">
        <v>22</v>
      </c>
      <c r="J1298" s="12" t="s">
        <v>22</v>
      </c>
      <c r="K1298" s="13">
        <v>0</v>
      </c>
      <c r="L1298" s="14" t="s">
        <v>22</v>
      </c>
      <c r="M1298" s="14" t="s">
        <v>22</v>
      </c>
      <c r="N1298" s="14" t="s">
        <v>22</v>
      </c>
      <c r="O1298" s="14" t="s">
        <v>22</v>
      </c>
      <c r="P1298" s="14" t="s">
        <v>22</v>
      </c>
      <c r="Q1298" s="14" t="s">
        <v>22</v>
      </c>
      <c r="R1298" s="14" t="s">
        <v>22</v>
      </c>
      <c r="S1298" s="14" t="s">
        <v>22</v>
      </c>
    </row>
    <row r="1299" spans="1:19" ht="25.5">
      <c r="A1299" s="8" t="s">
        <v>3344</v>
      </c>
      <c r="B1299" s="8" t="s">
        <v>3345</v>
      </c>
      <c r="C1299" s="9">
        <v>0</v>
      </c>
      <c r="D1299" s="9">
        <v>0</v>
      </c>
      <c r="E1299" s="9">
        <v>0</v>
      </c>
      <c r="F1299" s="8" t="s">
        <v>23</v>
      </c>
      <c r="G1299" s="10">
        <v>0</v>
      </c>
      <c r="H1299" s="11" t="s">
        <v>1784</v>
      </c>
      <c r="I1299" s="11"/>
      <c r="J1299" s="12" t="s">
        <v>2326</v>
      </c>
      <c r="K1299" s="13">
        <v>134599</v>
      </c>
      <c r="L1299" s="14" t="s">
        <v>2326</v>
      </c>
      <c r="M1299" s="14" t="s">
        <v>3346</v>
      </c>
      <c r="N1299" s="14" t="s">
        <v>3347</v>
      </c>
      <c r="O1299" s="14" t="s">
        <v>3115</v>
      </c>
      <c r="P1299" s="14" t="s">
        <v>3348</v>
      </c>
      <c r="Q1299" s="14">
        <v>0</v>
      </c>
      <c r="R1299" s="14">
        <v>0</v>
      </c>
      <c r="S1299" s="14">
        <v>0</v>
      </c>
    </row>
    <row r="1300" spans="1:19">
      <c r="A1300" s="8" t="s">
        <v>3349</v>
      </c>
      <c r="B1300" s="8" t="s">
        <v>3350</v>
      </c>
      <c r="C1300" s="9">
        <v>0</v>
      </c>
      <c r="D1300" s="9">
        <v>0</v>
      </c>
      <c r="E1300" s="9">
        <v>0</v>
      </c>
      <c r="F1300" s="8" t="s">
        <v>23</v>
      </c>
      <c r="G1300" s="10">
        <v>0</v>
      </c>
      <c r="H1300" s="11" t="s">
        <v>1784</v>
      </c>
      <c r="I1300" s="11"/>
      <c r="J1300" s="12" t="s">
        <v>3351</v>
      </c>
      <c r="K1300" s="13">
        <v>0</v>
      </c>
      <c r="L1300" s="14" t="s">
        <v>3351</v>
      </c>
      <c r="M1300" s="14">
        <v>0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</row>
    <row r="1301" spans="1:19" ht="25.5">
      <c r="A1301" s="8" t="s">
        <v>3352</v>
      </c>
      <c r="B1301" s="8" t="s">
        <v>3353</v>
      </c>
      <c r="C1301" s="9" t="s">
        <v>22</v>
      </c>
      <c r="D1301" s="9" t="s">
        <v>22</v>
      </c>
      <c r="E1301" s="9" t="s">
        <v>22</v>
      </c>
      <c r="F1301" s="8" t="s">
        <v>23</v>
      </c>
      <c r="G1301" s="10" t="s">
        <v>3139</v>
      </c>
      <c r="H1301" s="11" t="s">
        <v>22</v>
      </c>
      <c r="I1301" s="11" t="s">
        <v>22</v>
      </c>
      <c r="J1301" s="12" t="s">
        <v>22</v>
      </c>
      <c r="K1301" s="13">
        <v>0</v>
      </c>
      <c r="L1301" s="14" t="s">
        <v>22</v>
      </c>
      <c r="M1301" s="14" t="s">
        <v>22</v>
      </c>
      <c r="N1301" s="14" t="s">
        <v>22</v>
      </c>
      <c r="O1301" s="14" t="s">
        <v>22</v>
      </c>
      <c r="P1301" s="14" t="s">
        <v>22</v>
      </c>
      <c r="Q1301" s="14" t="s">
        <v>22</v>
      </c>
      <c r="R1301" s="14" t="s">
        <v>22</v>
      </c>
      <c r="S1301" s="14" t="s">
        <v>22</v>
      </c>
    </row>
    <row r="1302" spans="1:19">
      <c r="A1302" s="8" t="s">
        <v>3354</v>
      </c>
      <c r="B1302" s="8" t="s">
        <v>3355</v>
      </c>
      <c r="C1302" s="9" t="s">
        <v>22</v>
      </c>
      <c r="D1302" s="9" t="s">
        <v>22</v>
      </c>
      <c r="E1302" s="9" t="s">
        <v>22</v>
      </c>
      <c r="F1302" s="8" t="s">
        <v>23</v>
      </c>
      <c r="G1302" s="10">
        <v>887480073218</v>
      </c>
      <c r="H1302" s="11" t="s">
        <v>22</v>
      </c>
      <c r="I1302" s="11" t="s">
        <v>22</v>
      </c>
      <c r="J1302" s="12" t="s">
        <v>22</v>
      </c>
      <c r="K1302" s="13">
        <v>0</v>
      </c>
      <c r="L1302" s="14" t="s">
        <v>22</v>
      </c>
      <c r="M1302" s="14" t="s">
        <v>22</v>
      </c>
      <c r="N1302" s="14" t="s">
        <v>22</v>
      </c>
      <c r="O1302" s="14" t="s">
        <v>22</v>
      </c>
      <c r="P1302" s="14" t="s">
        <v>22</v>
      </c>
      <c r="Q1302" s="14" t="s">
        <v>22</v>
      </c>
      <c r="R1302" s="14" t="s">
        <v>22</v>
      </c>
      <c r="S1302" s="14" t="s">
        <v>22</v>
      </c>
    </row>
    <row r="1303" spans="1:19">
      <c r="A1303" s="8" t="s">
        <v>3356</v>
      </c>
      <c r="B1303" s="8" t="s">
        <v>3357</v>
      </c>
      <c r="C1303" s="9" t="s">
        <v>22</v>
      </c>
      <c r="D1303" s="9" t="s">
        <v>22</v>
      </c>
      <c r="E1303" s="9" t="s">
        <v>22</v>
      </c>
      <c r="F1303" s="8" t="s">
        <v>23</v>
      </c>
      <c r="G1303" s="10" t="s">
        <v>3358</v>
      </c>
      <c r="H1303" s="11" t="s">
        <v>22</v>
      </c>
      <c r="I1303" s="11" t="s">
        <v>22</v>
      </c>
      <c r="J1303" s="12" t="s">
        <v>22</v>
      </c>
      <c r="K1303" s="13">
        <v>0</v>
      </c>
      <c r="L1303" s="14" t="s">
        <v>22</v>
      </c>
      <c r="M1303" s="14" t="s">
        <v>22</v>
      </c>
      <c r="N1303" s="14" t="s">
        <v>22</v>
      </c>
      <c r="O1303" s="14" t="s">
        <v>22</v>
      </c>
      <c r="P1303" s="14" t="s">
        <v>22</v>
      </c>
      <c r="Q1303" s="14" t="s">
        <v>22</v>
      </c>
      <c r="R1303" s="14" t="s">
        <v>22</v>
      </c>
      <c r="S1303" s="14" t="s">
        <v>22</v>
      </c>
    </row>
    <row r="1304" spans="1:19" ht="25.5">
      <c r="A1304" s="8" t="s">
        <v>3359</v>
      </c>
      <c r="B1304" s="8" t="s">
        <v>3360</v>
      </c>
      <c r="C1304" s="9" t="s">
        <v>22</v>
      </c>
      <c r="D1304" s="9" t="s">
        <v>22</v>
      </c>
      <c r="E1304" s="9" t="s">
        <v>22</v>
      </c>
      <c r="F1304" s="8" t="s">
        <v>23</v>
      </c>
      <c r="G1304" s="10">
        <v>40923</v>
      </c>
      <c r="H1304" s="11" t="s">
        <v>22</v>
      </c>
      <c r="I1304" s="11" t="s">
        <v>22</v>
      </c>
      <c r="J1304" s="12" t="s">
        <v>22</v>
      </c>
      <c r="K1304" s="13">
        <v>0</v>
      </c>
      <c r="L1304" s="14" t="s">
        <v>22</v>
      </c>
      <c r="M1304" s="14" t="s">
        <v>22</v>
      </c>
      <c r="N1304" s="14" t="s">
        <v>22</v>
      </c>
      <c r="O1304" s="14" t="s">
        <v>22</v>
      </c>
      <c r="P1304" s="14" t="s">
        <v>22</v>
      </c>
      <c r="Q1304" s="14" t="s">
        <v>22</v>
      </c>
      <c r="R1304" s="14" t="s">
        <v>22</v>
      </c>
      <c r="S1304" s="14" t="s">
        <v>22</v>
      </c>
    </row>
    <row r="1305" spans="1:19" ht="25.5">
      <c r="A1305" s="8" t="s">
        <v>3361</v>
      </c>
      <c r="B1305" s="8" t="s">
        <v>3362</v>
      </c>
      <c r="C1305" s="9">
        <v>0</v>
      </c>
      <c r="D1305" s="9">
        <v>0</v>
      </c>
      <c r="E1305" s="9">
        <v>0</v>
      </c>
      <c r="F1305" s="8" t="s">
        <v>23</v>
      </c>
      <c r="G1305" s="10" t="s">
        <v>3363</v>
      </c>
      <c r="H1305" s="11" t="s">
        <v>1784</v>
      </c>
      <c r="I1305" s="11"/>
      <c r="J1305" s="12" t="s">
        <v>2326</v>
      </c>
      <c r="K1305" s="13">
        <v>1139965</v>
      </c>
      <c r="L1305" s="14" t="s">
        <v>2326</v>
      </c>
      <c r="M1305" s="14">
        <v>1139965</v>
      </c>
      <c r="N1305" s="14" t="s">
        <v>3114</v>
      </c>
      <c r="O1305" s="14" t="s">
        <v>3115</v>
      </c>
      <c r="P1305" s="14" t="s">
        <v>3364</v>
      </c>
      <c r="Q1305" s="14">
        <v>0</v>
      </c>
      <c r="R1305" s="14">
        <v>0</v>
      </c>
      <c r="S1305" s="14">
        <v>0</v>
      </c>
    </row>
    <row r="1306" spans="1:19">
      <c r="A1306" s="8" t="s">
        <v>3365</v>
      </c>
      <c r="B1306" s="8" t="s">
        <v>3366</v>
      </c>
      <c r="C1306" s="9">
        <v>0</v>
      </c>
      <c r="D1306" s="9">
        <v>0</v>
      </c>
      <c r="E1306" s="9">
        <v>0</v>
      </c>
      <c r="F1306" s="8" t="s">
        <v>23</v>
      </c>
      <c r="G1306" s="10">
        <v>40925</v>
      </c>
      <c r="H1306" s="11" t="s">
        <v>1784</v>
      </c>
      <c r="I1306" s="11"/>
      <c r="J1306" s="12" t="s">
        <v>2326</v>
      </c>
      <c r="K1306" s="13">
        <v>40925</v>
      </c>
      <c r="L1306" s="14" t="s">
        <v>2326</v>
      </c>
      <c r="M1306" s="14">
        <v>40925</v>
      </c>
      <c r="N1306" s="14" t="s">
        <v>3367</v>
      </c>
      <c r="O1306" s="14" t="s">
        <v>3115</v>
      </c>
      <c r="P1306" s="14" t="s">
        <v>3368</v>
      </c>
      <c r="Q1306" s="14">
        <v>0</v>
      </c>
      <c r="R1306" s="14">
        <v>0</v>
      </c>
      <c r="S1306" s="14">
        <v>0</v>
      </c>
    </row>
    <row r="1307" spans="1:19" ht="25.5">
      <c r="A1307" s="8" t="s">
        <v>3369</v>
      </c>
      <c r="B1307" s="8" t="s">
        <v>3370</v>
      </c>
      <c r="C1307" s="9" t="s">
        <v>22</v>
      </c>
      <c r="D1307" s="9" t="s">
        <v>22</v>
      </c>
      <c r="E1307" s="9" t="s">
        <v>22</v>
      </c>
      <c r="F1307" s="8" t="s">
        <v>23</v>
      </c>
      <c r="G1307" s="10" t="s">
        <v>3371</v>
      </c>
      <c r="H1307" s="11" t="s">
        <v>22</v>
      </c>
      <c r="I1307" s="11" t="s">
        <v>22</v>
      </c>
      <c r="J1307" s="12" t="s">
        <v>22</v>
      </c>
      <c r="K1307" s="13">
        <v>0</v>
      </c>
      <c r="L1307" s="14" t="s">
        <v>22</v>
      </c>
      <c r="M1307" s="14" t="s">
        <v>22</v>
      </c>
      <c r="N1307" s="14" t="s">
        <v>22</v>
      </c>
      <c r="O1307" s="14" t="s">
        <v>22</v>
      </c>
      <c r="P1307" s="14" t="s">
        <v>22</v>
      </c>
      <c r="Q1307" s="14" t="s">
        <v>22</v>
      </c>
      <c r="R1307" s="14" t="s">
        <v>22</v>
      </c>
      <c r="S1307" s="14" t="s">
        <v>22</v>
      </c>
    </row>
    <row r="1308" spans="1:19">
      <c r="A1308" s="8" t="s">
        <v>3372</v>
      </c>
      <c r="B1308" s="8" t="s">
        <v>3373</v>
      </c>
      <c r="C1308" s="9">
        <v>0</v>
      </c>
      <c r="D1308" s="9">
        <v>0</v>
      </c>
      <c r="E1308" s="9">
        <v>0</v>
      </c>
      <c r="F1308" s="8" t="s">
        <v>23</v>
      </c>
      <c r="G1308" s="10">
        <v>40000</v>
      </c>
      <c r="H1308" s="11" t="s">
        <v>1784</v>
      </c>
      <c r="I1308" s="11"/>
      <c r="J1308" s="12" t="s">
        <v>2326</v>
      </c>
      <c r="K1308" s="13">
        <v>40000</v>
      </c>
      <c r="L1308" s="14" t="s">
        <v>2326</v>
      </c>
      <c r="M1308" s="14">
        <v>40000</v>
      </c>
      <c r="N1308" s="14" t="s">
        <v>3374</v>
      </c>
      <c r="O1308" s="14" t="s">
        <v>3115</v>
      </c>
      <c r="P1308" s="14" t="s">
        <v>3375</v>
      </c>
      <c r="Q1308" s="14">
        <v>0</v>
      </c>
      <c r="R1308" s="14">
        <v>0</v>
      </c>
      <c r="S1308" s="14">
        <v>0</v>
      </c>
    </row>
    <row r="1309" spans="1:19" ht="25.5">
      <c r="A1309" s="8" t="s">
        <v>3376</v>
      </c>
      <c r="B1309" s="8" t="s">
        <v>3377</v>
      </c>
      <c r="C1309" s="9" t="s">
        <v>22</v>
      </c>
      <c r="D1309" s="9" t="s">
        <v>22</v>
      </c>
      <c r="E1309" s="9" t="s">
        <v>22</v>
      </c>
      <c r="F1309" s="8" t="s">
        <v>23</v>
      </c>
      <c r="G1309" s="10" t="s">
        <v>3378</v>
      </c>
      <c r="H1309" s="11" t="s">
        <v>22</v>
      </c>
      <c r="I1309" s="11" t="s">
        <v>22</v>
      </c>
      <c r="J1309" s="12" t="s">
        <v>22</v>
      </c>
      <c r="K1309" s="13">
        <v>0</v>
      </c>
      <c r="L1309" s="14" t="s">
        <v>22</v>
      </c>
      <c r="M1309" s="14" t="s">
        <v>22</v>
      </c>
      <c r="N1309" s="14" t="s">
        <v>22</v>
      </c>
      <c r="O1309" s="14" t="s">
        <v>22</v>
      </c>
      <c r="P1309" s="14" t="s">
        <v>22</v>
      </c>
      <c r="Q1309" s="14" t="s">
        <v>22</v>
      </c>
      <c r="R1309" s="14" t="s">
        <v>22</v>
      </c>
      <c r="S1309" s="14" t="s">
        <v>22</v>
      </c>
    </row>
    <row r="1310" spans="1:19" ht="25.5">
      <c r="A1310" s="8" t="s">
        <v>3379</v>
      </c>
      <c r="B1310" s="8" t="s">
        <v>3380</v>
      </c>
      <c r="C1310" s="9" t="s">
        <v>22</v>
      </c>
      <c r="D1310" s="9" t="s">
        <v>22</v>
      </c>
      <c r="E1310" s="9" t="s">
        <v>22</v>
      </c>
      <c r="F1310" s="8" t="s">
        <v>23</v>
      </c>
      <c r="G1310" s="10" t="s">
        <v>3381</v>
      </c>
      <c r="H1310" s="11" t="s">
        <v>22</v>
      </c>
      <c r="I1310" s="11" t="s">
        <v>22</v>
      </c>
      <c r="J1310" s="12" t="s">
        <v>22</v>
      </c>
      <c r="K1310" s="13">
        <v>0</v>
      </c>
      <c r="L1310" s="14" t="s">
        <v>22</v>
      </c>
      <c r="M1310" s="14" t="s">
        <v>22</v>
      </c>
      <c r="N1310" s="14" t="s">
        <v>22</v>
      </c>
      <c r="O1310" s="14" t="s">
        <v>22</v>
      </c>
      <c r="P1310" s="14" t="s">
        <v>22</v>
      </c>
      <c r="Q1310" s="14" t="s">
        <v>22</v>
      </c>
      <c r="R1310" s="14" t="s">
        <v>22</v>
      </c>
      <c r="S1310" s="14" t="s">
        <v>22</v>
      </c>
    </row>
    <row r="1311" spans="1:19" ht="25.5">
      <c r="A1311" s="8" t="s">
        <v>3382</v>
      </c>
      <c r="B1311" s="8" t="s">
        <v>3383</v>
      </c>
      <c r="C1311" s="9" t="s">
        <v>22</v>
      </c>
      <c r="D1311" s="9" t="s">
        <v>22</v>
      </c>
      <c r="E1311" s="9" t="s">
        <v>22</v>
      </c>
      <c r="F1311" s="8" t="s">
        <v>23</v>
      </c>
      <c r="G1311" s="10">
        <v>713</v>
      </c>
      <c r="H1311" s="11" t="s">
        <v>22</v>
      </c>
      <c r="I1311" s="11" t="s">
        <v>22</v>
      </c>
      <c r="J1311" s="12" t="s">
        <v>22</v>
      </c>
      <c r="K1311" s="13">
        <v>0</v>
      </c>
      <c r="L1311" s="14" t="s">
        <v>22</v>
      </c>
      <c r="M1311" s="14" t="s">
        <v>22</v>
      </c>
      <c r="N1311" s="14" t="s">
        <v>22</v>
      </c>
      <c r="O1311" s="14" t="s">
        <v>22</v>
      </c>
      <c r="P1311" s="14" t="s">
        <v>22</v>
      </c>
      <c r="Q1311" s="14" t="s">
        <v>22</v>
      </c>
      <c r="R1311" s="14" t="s">
        <v>22</v>
      </c>
      <c r="S1311" s="14" t="s">
        <v>22</v>
      </c>
    </row>
    <row r="1312" spans="1:19" ht="25.5">
      <c r="A1312" s="8" t="s">
        <v>3384</v>
      </c>
      <c r="B1312" s="8" t="s">
        <v>3385</v>
      </c>
      <c r="C1312" s="9" t="s">
        <v>22</v>
      </c>
      <c r="D1312" s="9" t="s">
        <v>22</v>
      </c>
      <c r="E1312" s="9" t="s">
        <v>22</v>
      </c>
      <c r="F1312" s="8" t="s">
        <v>23</v>
      </c>
      <c r="G1312" s="10" t="s">
        <v>3386</v>
      </c>
      <c r="H1312" s="11" t="s">
        <v>22</v>
      </c>
      <c r="I1312" s="11" t="s">
        <v>22</v>
      </c>
      <c r="J1312" s="12" t="s">
        <v>22</v>
      </c>
      <c r="K1312" s="13">
        <v>0</v>
      </c>
      <c r="L1312" s="14" t="s">
        <v>22</v>
      </c>
      <c r="M1312" s="14" t="s">
        <v>22</v>
      </c>
      <c r="N1312" s="14" t="s">
        <v>22</v>
      </c>
      <c r="O1312" s="14" t="s">
        <v>22</v>
      </c>
      <c r="P1312" s="14" t="s">
        <v>22</v>
      </c>
      <c r="Q1312" s="14" t="s">
        <v>22</v>
      </c>
      <c r="R1312" s="14" t="s">
        <v>22</v>
      </c>
      <c r="S1312" s="14" t="s">
        <v>22</v>
      </c>
    </row>
    <row r="1313" spans="1:19" ht="25.5">
      <c r="A1313" s="8" t="s">
        <v>3387</v>
      </c>
      <c r="B1313" s="8" t="s">
        <v>3388</v>
      </c>
      <c r="C1313" s="9" t="s">
        <v>22</v>
      </c>
      <c r="D1313" s="9" t="s">
        <v>22</v>
      </c>
      <c r="E1313" s="9" t="s">
        <v>22</v>
      </c>
      <c r="F1313" s="8" t="s">
        <v>23</v>
      </c>
      <c r="G1313" s="10" t="s">
        <v>3389</v>
      </c>
      <c r="H1313" s="11" t="s">
        <v>22</v>
      </c>
      <c r="I1313" s="11" t="s">
        <v>22</v>
      </c>
      <c r="J1313" s="12" t="s">
        <v>22</v>
      </c>
      <c r="K1313" s="13">
        <v>0</v>
      </c>
      <c r="L1313" s="14" t="s">
        <v>22</v>
      </c>
      <c r="M1313" s="14" t="s">
        <v>22</v>
      </c>
      <c r="N1313" s="14" t="s">
        <v>22</v>
      </c>
      <c r="O1313" s="14" t="s">
        <v>22</v>
      </c>
      <c r="P1313" s="14" t="s">
        <v>22</v>
      </c>
      <c r="Q1313" s="14" t="s">
        <v>22</v>
      </c>
      <c r="R1313" s="14" t="s">
        <v>22</v>
      </c>
      <c r="S1313" s="14" t="s">
        <v>22</v>
      </c>
    </row>
    <row r="1314" spans="1:19">
      <c r="A1314" s="8" t="s">
        <v>3390</v>
      </c>
      <c r="B1314" s="8" t="s">
        <v>3391</v>
      </c>
      <c r="C1314" s="9" t="s">
        <v>22</v>
      </c>
      <c r="D1314" s="9" t="s">
        <v>22</v>
      </c>
      <c r="E1314" s="9" t="s">
        <v>22</v>
      </c>
      <c r="F1314" s="8" t="s">
        <v>23</v>
      </c>
      <c r="G1314" s="10" t="s">
        <v>3287</v>
      </c>
      <c r="H1314" s="11" t="s">
        <v>22</v>
      </c>
      <c r="I1314" s="11" t="s">
        <v>22</v>
      </c>
      <c r="J1314" s="12" t="s">
        <v>22</v>
      </c>
      <c r="K1314" s="13">
        <v>0</v>
      </c>
      <c r="L1314" s="14" t="s">
        <v>22</v>
      </c>
      <c r="M1314" s="14" t="s">
        <v>22</v>
      </c>
      <c r="N1314" s="14" t="s">
        <v>22</v>
      </c>
      <c r="O1314" s="14" t="s">
        <v>22</v>
      </c>
      <c r="P1314" s="14" t="s">
        <v>22</v>
      </c>
      <c r="Q1314" s="14" t="s">
        <v>22</v>
      </c>
      <c r="R1314" s="14" t="s">
        <v>22</v>
      </c>
      <c r="S1314" s="14" t="s">
        <v>22</v>
      </c>
    </row>
    <row r="1315" spans="1:19">
      <c r="A1315" s="8" t="s">
        <v>3392</v>
      </c>
      <c r="B1315" s="8" t="s">
        <v>3393</v>
      </c>
      <c r="C1315" s="9" t="s">
        <v>22</v>
      </c>
      <c r="D1315" s="9" t="s">
        <v>22</v>
      </c>
      <c r="E1315" s="9" t="s">
        <v>22</v>
      </c>
      <c r="F1315" s="8" t="s">
        <v>23</v>
      </c>
      <c r="G1315" s="10" t="s">
        <v>3394</v>
      </c>
      <c r="H1315" s="11" t="s">
        <v>22</v>
      </c>
      <c r="I1315" s="11" t="s">
        <v>22</v>
      </c>
      <c r="J1315" s="12" t="s">
        <v>22</v>
      </c>
      <c r="K1315" s="13">
        <v>0</v>
      </c>
      <c r="L1315" s="14" t="s">
        <v>22</v>
      </c>
      <c r="M1315" s="14" t="s">
        <v>22</v>
      </c>
      <c r="N1315" s="14" t="s">
        <v>22</v>
      </c>
      <c r="O1315" s="14" t="s">
        <v>22</v>
      </c>
      <c r="P1315" s="14" t="s">
        <v>22</v>
      </c>
      <c r="Q1315" s="14" t="s">
        <v>22</v>
      </c>
      <c r="R1315" s="14" t="s">
        <v>22</v>
      </c>
      <c r="S1315" s="14" t="s">
        <v>22</v>
      </c>
    </row>
    <row r="1316" spans="1:19">
      <c r="A1316" s="8" t="s">
        <v>3395</v>
      </c>
      <c r="B1316" s="8" t="s">
        <v>3396</v>
      </c>
      <c r="C1316" s="9">
        <v>0</v>
      </c>
      <c r="D1316" s="9">
        <v>0</v>
      </c>
      <c r="E1316" s="9" t="s">
        <v>3207</v>
      </c>
      <c r="F1316" s="8" t="s">
        <v>23</v>
      </c>
      <c r="G1316" s="10">
        <v>40921</v>
      </c>
      <c r="H1316" s="11" t="s">
        <v>1784</v>
      </c>
      <c r="I1316" s="11"/>
      <c r="J1316" s="12"/>
      <c r="K1316" s="13">
        <v>40921</v>
      </c>
      <c r="L1316" s="14" t="s">
        <v>2326</v>
      </c>
      <c r="M1316" s="14">
        <v>40921</v>
      </c>
      <c r="N1316" s="14"/>
      <c r="O1316" s="14" t="s">
        <v>3115</v>
      </c>
      <c r="P1316" s="14" t="s">
        <v>3397</v>
      </c>
      <c r="Q1316" s="14">
        <v>0</v>
      </c>
      <c r="R1316" s="14">
        <v>0</v>
      </c>
      <c r="S1316" s="14">
        <v>0</v>
      </c>
    </row>
    <row r="1317" spans="1:19">
      <c r="A1317" s="8" t="s">
        <v>3398</v>
      </c>
      <c r="B1317" s="8" t="s">
        <v>3399</v>
      </c>
      <c r="C1317" s="9" t="s">
        <v>22</v>
      </c>
      <c r="D1317" s="9" t="s">
        <v>22</v>
      </c>
      <c r="E1317" s="9" t="s">
        <v>22</v>
      </c>
      <c r="F1317" s="8" t="s">
        <v>23</v>
      </c>
      <c r="G1317" s="10" t="s">
        <v>3400</v>
      </c>
      <c r="H1317" s="11" t="s">
        <v>22</v>
      </c>
      <c r="I1317" s="11" t="s">
        <v>22</v>
      </c>
      <c r="J1317" s="12" t="s">
        <v>22</v>
      </c>
      <c r="K1317" s="13">
        <v>0</v>
      </c>
      <c r="L1317" s="14" t="s">
        <v>22</v>
      </c>
      <c r="M1317" s="14" t="s">
        <v>22</v>
      </c>
      <c r="N1317" s="14" t="s">
        <v>22</v>
      </c>
      <c r="O1317" s="14" t="s">
        <v>22</v>
      </c>
      <c r="P1317" s="14" t="s">
        <v>22</v>
      </c>
      <c r="Q1317" s="14" t="s">
        <v>22</v>
      </c>
      <c r="R1317" s="14" t="s">
        <v>22</v>
      </c>
      <c r="S1317" s="14" t="s">
        <v>22</v>
      </c>
    </row>
    <row r="1318" spans="1:19">
      <c r="A1318" s="8" t="s">
        <v>3401</v>
      </c>
      <c r="B1318" s="8" t="s">
        <v>3402</v>
      </c>
      <c r="C1318" s="9" t="s">
        <v>22</v>
      </c>
      <c r="D1318" s="9" t="s">
        <v>22</v>
      </c>
      <c r="E1318" s="9" t="s">
        <v>22</v>
      </c>
      <c r="F1318" s="8" t="s">
        <v>23</v>
      </c>
      <c r="G1318" s="10" t="s">
        <v>3371</v>
      </c>
      <c r="H1318" s="11" t="s">
        <v>22</v>
      </c>
      <c r="I1318" s="11" t="s">
        <v>22</v>
      </c>
      <c r="J1318" s="12" t="s">
        <v>22</v>
      </c>
      <c r="K1318" s="13">
        <v>40922</v>
      </c>
      <c r="L1318" s="14" t="s">
        <v>2326</v>
      </c>
      <c r="M1318" s="14">
        <v>40922</v>
      </c>
      <c r="N1318" s="14" t="s">
        <v>22</v>
      </c>
      <c r="O1318" s="14" t="s">
        <v>22</v>
      </c>
      <c r="P1318" s="14" t="s">
        <v>22</v>
      </c>
      <c r="Q1318" s="14" t="s">
        <v>22</v>
      </c>
      <c r="R1318" s="14" t="s">
        <v>22</v>
      </c>
      <c r="S1318" s="14" t="s">
        <v>22</v>
      </c>
    </row>
    <row r="1319" spans="1:19" ht="25.5">
      <c r="A1319" s="8" t="s">
        <v>3403</v>
      </c>
      <c r="B1319" s="8" t="s">
        <v>3404</v>
      </c>
      <c r="C1319" s="9">
        <v>0</v>
      </c>
      <c r="D1319" s="9">
        <v>0</v>
      </c>
      <c r="E1319" s="9">
        <v>0</v>
      </c>
      <c r="F1319" s="8" t="s">
        <v>23</v>
      </c>
      <c r="G1319" s="10" t="s">
        <v>3405</v>
      </c>
      <c r="H1319" s="11" t="s">
        <v>1784</v>
      </c>
      <c r="I1319" s="11"/>
      <c r="J1319" s="12" t="s">
        <v>2326</v>
      </c>
      <c r="K1319" s="13">
        <v>154350</v>
      </c>
      <c r="L1319" s="14" t="s">
        <v>2326</v>
      </c>
      <c r="M1319" s="14" t="s">
        <v>3406</v>
      </c>
      <c r="N1319" s="14"/>
      <c r="O1319" s="14" t="s">
        <v>3115</v>
      </c>
      <c r="P1319" s="14" t="s">
        <v>3400</v>
      </c>
      <c r="Q1319" s="14">
        <v>0</v>
      </c>
      <c r="R1319" s="14">
        <v>0</v>
      </c>
      <c r="S1319" s="14">
        <v>0</v>
      </c>
    </row>
    <row r="1320" spans="1:19">
      <c r="A1320" s="8" t="s">
        <v>3407</v>
      </c>
      <c r="B1320" s="8" t="s">
        <v>3408</v>
      </c>
      <c r="C1320" s="9" t="s">
        <v>22</v>
      </c>
      <c r="D1320" s="9" t="s">
        <v>22</v>
      </c>
      <c r="E1320" s="9" t="s">
        <v>22</v>
      </c>
      <c r="F1320" s="8" t="s">
        <v>23</v>
      </c>
      <c r="G1320" s="10">
        <v>0</v>
      </c>
      <c r="H1320" s="11" t="s">
        <v>22</v>
      </c>
      <c r="I1320" s="11" t="s">
        <v>22</v>
      </c>
      <c r="J1320" s="12" t="s">
        <v>22</v>
      </c>
      <c r="K1320" s="13">
        <v>0</v>
      </c>
      <c r="L1320" s="14" t="s">
        <v>22</v>
      </c>
      <c r="M1320" s="14" t="s">
        <v>22</v>
      </c>
      <c r="N1320" s="14" t="s">
        <v>22</v>
      </c>
      <c r="O1320" s="14" t="s">
        <v>22</v>
      </c>
      <c r="P1320" s="14" t="s">
        <v>22</v>
      </c>
      <c r="Q1320" s="14" t="s">
        <v>22</v>
      </c>
      <c r="R1320" s="14" t="s">
        <v>22</v>
      </c>
      <c r="S1320" s="14" t="s">
        <v>22</v>
      </c>
    </row>
    <row r="1321" spans="1:19" ht="25.5">
      <c r="A1321" s="8" t="s">
        <v>3409</v>
      </c>
      <c r="B1321" s="8" t="s">
        <v>3410</v>
      </c>
      <c r="C1321" s="9" t="s">
        <v>22</v>
      </c>
      <c r="D1321" s="9" t="s">
        <v>22</v>
      </c>
      <c r="E1321" s="9" t="s">
        <v>22</v>
      </c>
      <c r="F1321" s="8" t="s">
        <v>23</v>
      </c>
      <c r="G1321" s="10" t="s">
        <v>3411</v>
      </c>
      <c r="H1321" s="11" t="s">
        <v>22</v>
      </c>
      <c r="I1321" s="11" t="s">
        <v>22</v>
      </c>
      <c r="J1321" s="12" t="s">
        <v>22</v>
      </c>
      <c r="K1321" s="13">
        <v>0</v>
      </c>
      <c r="L1321" s="14" t="s">
        <v>22</v>
      </c>
      <c r="M1321" s="14" t="s">
        <v>22</v>
      </c>
      <c r="N1321" s="14" t="s">
        <v>22</v>
      </c>
      <c r="O1321" s="14" t="s">
        <v>22</v>
      </c>
      <c r="P1321" s="14" t="s">
        <v>22</v>
      </c>
      <c r="Q1321" s="14" t="s">
        <v>22</v>
      </c>
      <c r="R1321" s="14" t="s">
        <v>22</v>
      </c>
      <c r="S1321" s="14" t="s">
        <v>22</v>
      </c>
    </row>
    <row r="1322" spans="1:19" ht="25.5">
      <c r="A1322" s="8" t="s">
        <v>3412</v>
      </c>
      <c r="B1322" s="8" t="s">
        <v>3413</v>
      </c>
      <c r="C1322" s="9" t="s">
        <v>22</v>
      </c>
      <c r="D1322" s="9" t="s">
        <v>22</v>
      </c>
      <c r="E1322" s="9" t="s">
        <v>22</v>
      </c>
      <c r="F1322" s="8" t="s">
        <v>23</v>
      </c>
      <c r="G1322" s="10">
        <v>887480134414</v>
      </c>
      <c r="H1322" s="11" t="s">
        <v>22</v>
      </c>
      <c r="I1322" s="11" t="s">
        <v>22</v>
      </c>
      <c r="J1322" s="12" t="s">
        <v>22</v>
      </c>
      <c r="K1322" s="13">
        <v>0</v>
      </c>
      <c r="L1322" s="14" t="s">
        <v>22</v>
      </c>
      <c r="M1322" s="14" t="s">
        <v>22</v>
      </c>
      <c r="N1322" s="14" t="s">
        <v>22</v>
      </c>
      <c r="O1322" s="14" t="s">
        <v>22</v>
      </c>
      <c r="P1322" s="14" t="s">
        <v>22</v>
      </c>
      <c r="Q1322" s="14" t="s">
        <v>22</v>
      </c>
      <c r="R1322" s="14" t="s">
        <v>22</v>
      </c>
      <c r="S1322" s="14" t="s">
        <v>22</v>
      </c>
    </row>
    <row r="1323" spans="1:19">
      <c r="A1323" s="8" t="s">
        <v>3414</v>
      </c>
      <c r="B1323" s="8" t="s">
        <v>3415</v>
      </c>
      <c r="C1323" s="9">
        <v>0</v>
      </c>
      <c r="D1323" s="9">
        <v>0</v>
      </c>
      <c r="E1323" s="9">
        <v>0</v>
      </c>
      <c r="F1323" s="8" t="s">
        <v>23</v>
      </c>
      <c r="G1323" s="10" t="s">
        <v>3416</v>
      </c>
      <c r="H1323" s="11" t="s">
        <v>1784</v>
      </c>
      <c r="I1323" s="11"/>
      <c r="J1323" s="12" t="s">
        <v>2326</v>
      </c>
      <c r="K1323" s="13">
        <v>40929</v>
      </c>
      <c r="L1323" s="14" t="s">
        <v>2326</v>
      </c>
      <c r="M1323" s="14">
        <v>40929</v>
      </c>
      <c r="N1323" s="14" t="s">
        <v>3114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</row>
    <row r="1324" spans="1:19">
      <c r="A1324" s="8" t="s">
        <v>3417</v>
      </c>
      <c r="B1324" s="8" t="s">
        <v>3418</v>
      </c>
      <c r="C1324" s="9">
        <v>0</v>
      </c>
      <c r="D1324" s="9">
        <v>0</v>
      </c>
      <c r="E1324" s="9">
        <v>0</v>
      </c>
      <c r="F1324" s="8" t="s">
        <v>23</v>
      </c>
      <c r="G1324" s="10" t="s">
        <v>3419</v>
      </c>
      <c r="H1324" s="11" t="s">
        <v>1784</v>
      </c>
      <c r="I1324" s="11"/>
      <c r="J1324" s="12" t="s">
        <v>2326</v>
      </c>
      <c r="K1324" s="13" t="s">
        <v>3419</v>
      </c>
      <c r="L1324" s="14" t="s">
        <v>2326</v>
      </c>
      <c r="M1324" s="14" t="s">
        <v>3420</v>
      </c>
      <c r="N1324" s="14" t="s">
        <v>3421</v>
      </c>
      <c r="O1324" s="14" t="s">
        <v>3115</v>
      </c>
      <c r="P1324" s="14" t="s">
        <v>3422</v>
      </c>
      <c r="Q1324" s="14">
        <v>0</v>
      </c>
      <c r="R1324" s="14">
        <v>0</v>
      </c>
      <c r="S1324" s="14">
        <v>0</v>
      </c>
    </row>
    <row r="1325" spans="1:19">
      <c r="A1325" s="8" t="s">
        <v>3423</v>
      </c>
      <c r="B1325" s="8" t="s">
        <v>3424</v>
      </c>
      <c r="C1325" s="9">
        <v>0</v>
      </c>
      <c r="D1325" s="9">
        <v>0</v>
      </c>
      <c r="E1325" s="9">
        <v>0</v>
      </c>
      <c r="F1325" s="8" t="s">
        <v>23</v>
      </c>
      <c r="G1325" s="10">
        <v>40868</v>
      </c>
      <c r="H1325" s="11" t="s">
        <v>1784</v>
      </c>
      <c r="I1325" s="11"/>
      <c r="J1325" s="12" t="s">
        <v>2326</v>
      </c>
      <c r="K1325" s="13">
        <v>40868</v>
      </c>
      <c r="L1325" s="14" t="s">
        <v>2326</v>
      </c>
      <c r="M1325" s="14">
        <v>40868</v>
      </c>
      <c r="N1325" s="14" t="s">
        <v>3425</v>
      </c>
      <c r="O1325" s="14" t="s">
        <v>3115</v>
      </c>
      <c r="P1325" s="14" t="s">
        <v>3378</v>
      </c>
      <c r="Q1325" s="14">
        <v>0</v>
      </c>
      <c r="R1325" s="14">
        <v>0</v>
      </c>
      <c r="S1325" s="14">
        <v>0</v>
      </c>
    </row>
    <row r="1326" spans="1:19">
      <c r="A1326" s="8" t="s">
        <v>3426</v>
      </c>
      <c r="B1326" s="8" t="s">
        <v>3427</v>
      </c>
      <c r="C1326" s="9" t="s">
        <v>22</v>
      </c>
      <c r="D1326" s="9" t="s">
        <v>22</v>
      </c>
      <c r="E1326" s="9" t="s">
        <v>22</v>
      </c>
      <c r="F1326" s="8" t="s">
        <v>23</v>
      </c>
      <c r="G1326" s="10">
        <v>1131222</v>
      </c>
      <c r="H1326" s="11" t="s">
        <v>22</v>
      </c>
      <c r="I1326" s="11" t="s">
        <v>22</v>
      </c>
      <c r="J1326" s="12" t="s">
        <v>22</v>
      </c>
      <c r="K1326" s="13">
        <v>0</v>
      </c>
      <c r="L1326" s="14" t="s">
        <v>22</v>
      </c>
      <c r="M1326" s="14" t="s">
        <v>22</v>
      </c>
      <c r="N1326" s="14" t="s">
        <v>22</v>
      </c>
      <c r="O1326" s="14" t="s">
        <v>22</v>
      </c>
      <c r="P1326" s="14" t="s">
        <v>22</v>
      </c>
      <c r="Q1326" s="14" t="s">
        <v>22</v>
      </c>
      <c r="R1326" s="14" t="s">
        <v>22</v>
      </c>
      <c r="S1326" s="14" t="s">
        <v>22</v>
      </c>
    </row>
    <row r="1327" spans="1:19">
      <c r="A1327" s="8" t="s">
        <v>3428</v>
      </c>
      <c r="B1327" s="8" t="s">
        <v>3429</v>
      </c>
      <c r="C1327" s="9" t="s">
        <v>22</v>
      </c>
      <c r="D1327" s="9" t="s">
        <v>22</v>
      </c>
      <c r="E1327" s="9" t="s">
        <v>22</v>
      </c>
      <c r="F1327" s="8" t="s">
        <v>23</v>
      </c>
      <c r="G1327" s="10">
        <v>885911359627</v>
      </c>
      <c r="H1327" s="11" t="s">
        <v>22</v>
      </c>
      <c r="I1327" s="11" t="s">
        <v>22</v>
      </c>
      <c r="J1327" s="12" t="s">
        <v>22</v>
      </c>
      <c r="K1327" s="13">
        <v>0</v>
      </c>
      <c r="L1327" s="14" t="s">
        <v>22</v>
      </c>
      <c r="M1327" s="14" t="s">
        <v>22</v>
      </c>
      <c r="N1327" s="14" t="s">
        <v>22</v>
      </c>
      <c r="O1327" s="14" t="s">
        <v>22</v>
      </c>
      <c r="P1327" s="14" t="s">
        <v>22</v>
      </c>
      <c r="Q1327" s="14" t="s">
        <v>22</v>
      </c>
      <c r="R1327" s="14" t="s">
        <v>22</v>
      </c>
      <c r="S1327" s="14" t="s">
        <v>22</v>
      </c>
    </row>
    <row r="1328" spans="1:19">
      <c r="A1328" s="8" t="s">
        <v>3430</v>
      </c>
      <c r="B1328" s="8" t="s">
        <v>3431</v>
      </c>
      <c r="C1328" s="9">
        <v>0</v>
      </c>
      <c r="D1328" s="9">
        <v>0</v>
      </c>
      <c r="E1328" s="9">
        <v>0</v>
      </c>
      <c r="F1328" s="8" t="s">
        <v>23</v>
      </c>
      <c r="G1328" s="10" t="s">
        <v>3328</v>
      </c>
      <c r="H1328" s="11" t="s">
        <v>1784</v>
      </c>
      <c r="I1328" s="11"/>
      <c r="J1328" s="12" t="s">
        <v>2326</v>
      </c>
      <c r="K1328" s="13" t="s">
        <v>3432</v>
      </c>
      <c r="L1328" s="14" t="s">
        <v>2326</v>
      </c>
      <c r="M1328" s="14">
        <v>39502</v>
      </c>
      <c r="N1328" s="14" t="s">
        <v>3433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</row>
    <row r="1329" spans="1:19" ht="25.5">
      <c r="A1329" s="8" t="s">
        <v>3434</v>
      </c>
      <c r="B1329" s="8" t="s">
        <v>3435</v>
      </c>
      <c r="C1329" s="9" t="s">
        <v>22</v>
      </c>
      <c r="D1329" s="9" t="s">
        <v>22</v>
      </c>
      <c r="E1329" s="9" t="s">
        <v>22</v>
      </c>
      <c r="F1329" s="8" t="s">
        <v>23</v>
      </c>
      <c r="G1329" s="10" t="s">
        <v>3436</v>
      </c>
      <c r="H1329" s="11" t="s">
        <v>22</v>
      </c>
      <c r="I1329" s="11" t="s">
        <v>22</v>
      </c>
      <c r="J1329" s="12" t="s">
        <v>22</v>
      </c>
      <c r="K1329" s="13">
        <v>0</v>
      </c>
      <c r="L1329" s="14" t="s">
        <v>22</v>
      </c>
      <c r="M1329" s="14" t="s">
        <v>22</v>
      </c>
      <c r="N1329" s="14" t="s">
        <v>22</v>
      </c>
      <c r="O1329" s="14" t="s">
        <v>22</v>
      </c>
      <c r="P1329" s="14" t="s">
        <v>22</v>
      </c>
      <c r="Q1329" s="14" t="s">
        <v>22</v>
      </c>
      <c r="R1329" s="14" t="s">
        <v>22</v>
      </c>
      <c r="S1329" s="14" t="s">
        <v>22</v>
      </c>
    </row>
    <row r="1330" spans="1:19" ht="25.5">
      <c r="A1330" s="8" t="s">
        <v>3437</v>
      </c>
      <c r="B1330" s="8" t="s">
        <v>3438</v>
      </c>
      <c r="C1330" s="9" t="s">
        <v>22</v>
      </c>
      <c r="D1330" s="9" t="s">
        <v>22</v>
      </c>
      <c r="E1330" s="9" t="s">
        <v>22</v>
      </c>
      <c r="F1330" s="8" t="s">
        <v>23</v>
      </c>
      <c r="G1330" s="10" t="s">
        <v>3439</v>
      </c>
      <c r="H1330" s="11" t="s">
        <v>22</v>
      </c>
      <c r="I1330" s="11" t="s">
        <v>22</v>
      </c>
      <c r="J1330" s="12" t="s">
        <v>22</v>
      </c>
      <c r="K1330" s="13">
        <v>0</v>
      </c>
      <c r="L1330" s="14" t="s">
        <v>22</v>
      </c>
      <c r="M1330" s="14" t="s">
        <v>22</v>
      </c>
      <c r="N1330" s="14" t="s">
        <v>22</v>
      </c>
      <c r="O1330" s="14" t="s">
        <v>22</v>
      </c>
      <c r="P1330" s="14" t="s">
        <v>22</v>
      </c>
      <c r="Q1330" s="14" t="s">
        <v>22</v>
      </c>
      <c r="R1330" s="14" t="s">
        <v>22</v>
      </c>
      <c r="S1330" s="14" t="s">
        <v>22</v>
      </c>
    </row>
    <row r="1331" spans="1:19" ht="25.5">
      <c r="A1331" s="8" t="s">
        <v>3440</v>
      </c>
      <c r="B1331" s="8" t="s">
        <v>3441</v>
      </c>
      <c r="C1331" s="9" t="s">
        <v>22</v>
      </c>
      <c r="D1331" s="9" t="s">
        <v>22</v>
      </c>
      <c r="E1331" s="9" t="s">
        <v>22</v>
      </c>
      <c r="F1331" s="8" t="s">
        <v>23</v>
      </c>
      <c r="G1331" s="10" t="s">
        <v>3442</v>
      </c>
      <c r="H1331" s="11" t="s">
        <v>22</v>
      </c>
      <c r="I1331" s="11" t="s">
        <v>22</v>
      </c>
      <c r="J1331" s="12" t="s">
        <v>22</v>
      </c>
      <c r="K1331" s="13">
        <v>0</v>
      </c>
      <c r="L1331" s="14" t="s">
        <v>22</v>
      </c>
      <c r="M1331" s="14" t="s">
        <v>22</v>
      </c>
      <c r="N1331" s="14" t="s">
        <v>22</v>
      </c>
      <c r="O1331" s="14" t="s">
        <v>22</v>
      </c>
      <c r="P1331" s="14" t="s">
        <v>22</v>
      </c>
      <c r="Q1331" s="14" t="s">
        <v>22</v>
      </c>
      <c r="R1331" s="14" t="s">
        <v>22</v>
      </c>
      <c r="S1331" s="14" t="s">
        <v>22</v>
      </c>
    </row>
    <row r="1332" spans="1:19" ht="25.5">
      <c r="A1332" s="8" t="s">
        <v>3443</v>
      </c>
      <c r="B1332" s="8" t="s">
        <v>3444</v>
      </c>
      <c r="C1332" s="9" t="s">
        <v>22</v>
      </c>
      <c r="D1332" s="9" t="s">
        <v>22</v>
      </c>
      <c r="E1332" s="9" t="s">
        <v>22</v>
      </c>
      <c r="F1332" s="8" t="s">
        <v>23</v>
      </c>
      <c r="G1332" s="10" t="s">
        <v>3445</v>
      </c>
      <c r="H1332" s="11" t="s">
        <v>22</v>
      </c>
      <c r="I1332" s="11" t="s">
        <v>22</v>
      </c>
      <c r="J1332" s="12" t="s">
        <v>22</v>
      </c>
      <c r="K1332" s="13">
        <v>0</v>
      </c>
      <c r="L1332" s="14" t="s">
        <v>22</v>
      </c>
      <c r="M1332" s="14" t="s">
        <v>22</v>
      </c>
      <c r="N1332" s="14" t="s">
        <v>22</v>
      </c>
      <c r="O1332" s="14" t="s">
        <v>22</v>
      </c>
      <c r="P1332" s="14" t="s">
        <v>22</v>
      </c>
      <c r="Q1332" s="14" t="s">
        <v>22</v>
      </c>
      <c r="R1332" s="14" t="s">
        <v>22</v>
      </c>
      <c r="S1332" s="14" t="s">
        <v>22</v>
      </c>
    </row>
    <row r="1333" spans="1:19" ht="25.5">
      <c r="A1333" s="8" t="s">
        <v>3446</v>
      </c>
      <c r="B1333" s="8" t="s">
        <v>3447</v>
      </c>
      <c r="C1333" s="9" t="s">
        <v>22</v>
      </c>
      <c r="D1333" s="9" t="s">
        <v>22</v>
      </c>
      <c r="E1333" s="9" t="s">
        <v>22</v>
      </c>
      <c r="F1333" s="8" t="s">
        <v>23</v>
      </c>
      <c r="G1333" s="10" t="s">
        <v>3448</v>
      </c>
      <c r="H1333" s="11" t="s">
        <v>22</v>
      </c>
      <c r="I1333" s="11" t="s">
        <v>22</v>
      </c>
      <c r="J1333" s="12" t="s">
        <v>22</v>
      </c>
      <c r="K1333" s="13">
        <v>0</v>
      </c>
      <c r="L1333" s="14" t="s">
        <v>22</v>
      </c>
      <c r="M1333" s="14" t="s">
        <v>22</v>
      </c>
      <c r="N1333" s="14" t="s">
        <v>22</v>
      </c>
      <c r="O1333" s="14" t="s">
        <v>22</v>
      </c>
      <c r="P1333" s="14" t="s">
        <v>22</v>
      </c>
      <c r="Q1333" s="14" t="s">
        <v>22</v>
      </c>
      <c r="R1333" s="14" t="s">
        <v>22</v>
      </c>
      <c r="S1333" s="14" t="s">
        <v>22</v>
      </c>
    </row>
    <row r="1334" spans="1:19">
      <c r="A1334" s="8" t="s">
        <v>3449</v>
      </c>
      <c r="B1334" s="8" t="s">
        <v>3450</v>
      </c>
      <c r="C1334" s="9" t="s">
        <v>22</v>
      </c>
      <c r="D1334" s="9" t="s">
        <v>22</v>
      </c>
      <c r="E1334" s="9" t="s">
        <v>22</v>
      </c>
      <c r="F1334" s="8" t="s">
        <v>23</v>
      </c>
      <c r="G1334" s="10" t="s">
        <v>3451</v>
      </c>
      <c r="H1334" s="11" t="s">
        <v>22</v>
      </c>
      <c r="I1334" s="11" t="s">
        <v>22</v>
      </c>
      <c r="J1334" s="12" t="s">
        <v>22</v>
      </c>
      <c r="K1334" s="13">
        <v>0</v>
      </c>
      <c r="L1334" s="14" t="s">
        <v>2326</v>
      </c>
      <c r="M1334" s="14">
        <v>40870</v>
      </c>
      <c r="N1334" s="14" t="s">
        <v>22</v>
      </c>
      <c r="O1334" s="14" t="s">
        <v>22</v>
      </c>
      <c r="P1334" s="14" t="s">
        <v>22</v>
      </c>
      <c r="Q1334" s="14" t="s">
        <v>22</v>
      </c>
      <c r="R1334" s="14" t="s">
        <v>22</v>
      </c>
      <c r="S1334" s="14" t="s">
        <v>22</v>
      </c>
    </row>
    <row r="1335" spans="1:19">
      <c r="A1335" s="8" t="s">
        <v>3452</v>
      </c>
      <c r="B1335" s="8" t="s">
        <v>3453</v>
      </c>
      <c r="C1335" s="9" t="s">
        <v>22</v>
      </c>
      <c r="D1335" s="9" t="s">
        <v>22</v>
      </c>
      <c r="E1335" s="9" t="s">
        <v>22</v>
      </c>
      <c r="F1335" s="8" t="s">
        <v>23</v>
      </c>
      <c r="G1335" s="10" t="s">
        <v>3439</v>
      </c>
      <c r="H1335" s="11" t="s">
        <v>22</v>
      </c>
      <c r="I1335" s="11" t="s">
        <v>22</v>
      </c>
      <c r="J1335" s="12" t="s">
        <v>22</v>
      </c>
      <c r="K1335" s="13">
        <v>0</v>
      </c>
      <c r="L1335" s="14" t="s">
        <v>22</v>
      </c>
      <c r="M1335" s="14" t="s">
        <v>22</v>
      </c>
      <c r="N1335" s="14" t="s">
        <v>22</v>
      </c>
      <c r="O1335" s="14" t="s">
        <v>22</v>
      </c>
      <c r="P1335" s="14" t="s">
        <v>22</v>
      </c>
      <c r="Q1335" s="14" t="s">
        <v>22</v>
      </c>
      <c r="R1335" s="14" t="s">
        <v>22</v>
      </c>
      <c r="S1335" s="14" t="s">
        <v>22</v>
      </c>
    </row>
    <row r="1336" spans="1:19" ht="25.5">
      <c r="A1336" s="8" t="s">
        <v>3454</v>
      </c>
      <c r="B1336" s="8" t="s">
        <v>3455</v>
      </c>
      <c r="C1336" s="9" t="s">
        <v>22</v>
      </c>
      <c r="D1336" s="9" t="s">
        <v>22</v>
      </c>
      <c r="E1336" s="9" t="s">
        <v>22</v>
      </c>
      <c r="F1336" s="8" t="s">
        <v>23</v>
      </c>
      <c r="G1336" s="10" t="s">
        <v>3456</v>
      </c>
      <c r="H1336" s="11" t="s">
        <v>22</v>
      </c>
      <c r="I1336" s="11" t="s">
        <v>22</v>
      </c>
      <c r="J1336" s="12" t="s">
        <v>22</v>
      </c>
      <c r="K1336" s="13" t="s">
        <v>3456</v>
      </c>
      <c r="L1336" s="14" t="s">
        <v>22</v>
      </c>
      <c r="M1336" s="14" t="s">
        <v>22</v>
      </c>
      <c r="N1336" s="14" t="s">
        <v>22</v>
      </c>
      <c r="O1336" s="14" t="s">
        <v>22</v>
      </c>
      <c r="P1336" s="14" t="s">
        <v>22</v>
      </c>
      <c r="Q1336" s="14" t="s">
        <v>22</v>
      </c>
      <c r="R1336" s="14" t="s">
        <v>22</v>
      </c>
      <c r="S1336" s="14" t="s">
        <v>22</v>
      </c>
    </row>
    <row r="1337" spans="1:19">
      <c r="A1337" s="8" t="s">
        <v>3457</v>
      </c>
      <c r="B1337" s="8" t="s">
        <v>3458</v>
      </c>
      <c r="C1337" s="9" t="s">
        <v>22</v>
      </c>
      <c r="D1337" s="9" t="s">
        <v>22</v>
      </c>
      <c r="E1337" s="9" t="s">
        <v>22</v>
      </c>
      <c r="F1337" s="8" t="s">
        <v>23</v>
      </c>
      <c r="G1337" s="10" t="s">
        <v>3459</v>
      </c>
      <c r="H1337" s="11" t="s">
        <v>22</v>
      </c>
      <c r="I1337" s="11" t="s">
        <v>22</v>
      </c>
      <c r="J1337" s="12" t="s">
        <v>22</v>
      </c>
      <c r="K1337" s="13">
        <v>0</v>
      </c>
      <c r="L1337" s="14" t="s">
        <v>22</v>
      </c>
      <c r="M1337" s="14" t="s">
        <v>22</v>
      </c>
      <c r="N1337" s="14" t="s">
        <v>22</v>
      </c>
      <c r="O1337" s="14" t="s">
        <v>22</v>
      </c>
      <c r="P1337" s="14" t="s">
        <v>22</v>
      </c>
      <c r="Q1337" s="14" t="s">
        <v>22</v>
      </c>
      <c r="R1337" s="14" t="s">
        <v>22</v>
      </c>
      <c r="S1337" s="14" t="s">
        <v>22</v>
      </c>
    </row>
    <row r="1338" spans="1:19">
      <c r="A1338" s="8" t="s">
        <v>3460</v>
      </c>
      <c r="B1338" s="8" t="s">
        <v>3461</v>
      </c>
      <c r="C1338" s="9" t="s">
        <v>22</v>
      </c>
      <c r="D1338" s="9" t="s">
        <v>22</v>
      </c>
      <c r="E1338" s="9" t="s">
        <v>22</v>
      </c>
      <c r="F1338" s="8" t="s">
        <v>23</v>
      </c>
      <c r="G1338" s="10" t="s">
        <v>3462</v>
      </c>
      <c r="H1338" s="11" t="s">
        <v>22</v>
      </c>
      <c r="I1338" s="11" t="s">
        <v>22</v>
      </c>
      <c r="J1338" s="12" t="s">
        <v>22</v>
      </c>
      <c r="K1338" s="13">
        <v>0</v>
      </c>
      <c r="L1338" s="14" t="s">
        <v>22</v>
      </c>
      <c r="M1338" s="14" t="s">
        <v>22</v>
      </c>
      <c r="N1338" s="14" t="s">
        <v>22</v>
      </c>
      <c r="O1338" s="14" t="s">
        <v>22</v>
      </c>
      <c r="P1338" s="14" t="s">
        <v>22</v>
      </c>
      <c r="Q1338" s="14" t="s">
        <v>22</v>
      </c>
      <c r="R1338" s="14" t="s">
        <v>22</v>
      </c>
      <c r="S1338" s="14" t="s">
        <v>22</v>
      </c>
    </row>
    <row r="1339" spans="1:19">
      <c r="A1339" s="8" t="s">
        <v>3463</v>
      </c>
      <c r="B1339" s="8" t="s">
        <v>3464</v>
      </c>
      <c r="C1339" s="9" t="s">
        <v>22</v>
      </c>
      <c r="D1339" s="9" t="s">
        <v>22</v>
      </c>
      <c r="E1339" s="9" t="s">
        <v>22</v>
      </c>
      <c r="F1339" s="8" t="s">
        <v>23</v>
      </c>
      <c r="G1339" s="10" t="s">
        <v>3465</v>
      </c>
      <c r="H1339" s="11" t="s">
        <v>22</v>
      </c>
      <c r="I1339" s="11" t="s">
        <v>22</v>
      </c>
      <c r="J1339" s="12" t="s">
        <v>22</v>
      </c>
      <c r="K1339" s="13">
        <v>0</v>
      </c>
      <c r="L1339" s="14" t="s">
        <v>22</v>
      </c>
      <c r="M1339" s="14" t="s">
        <v>22</v>
      </c>
      <c r="N1339" s="14" t="s">
        <v>22</v>
      </c>
      <c r="O1339" s="14" t="s">
        <v>22</v>
      </c>
      <c r="P1339" s="14" t="s">
        <v>22</v>
      </c>
      <c r="Q1339" s="14" t="s">
        <v>22</v>
      </c>
      <c r="R1339" s="14" t="s">
        <v>22</v>
      </c>
      <c r="S1339" s="14" t="s">
        <v>22</v>
      </c>
    </row>
    <row r="1340" spans="1:19">
      <c r="A1340" s="8" t="s">
        <v>3466</v>
      </c>
      <c r="B1340" s="8" t="s">
        <v>3467</v>
      </c>
      <c r="C1340" s="9" t="s">
        <v>22</v>
      </c>
      <c r="D1340" s="9" t="s">
        <v>22</v>
      </c>
      <c r="E1340" s="9" t="s">
        <v>22</v>
      </c>
      <c r="F1340" s="8" t="s">
        <v>23</v>
      </c>
      <c r="G1340" s="10" t="s">
        <v>3468</v>
      </c>
      <c r="H1340" s="11" t="s">
        <v>22</v>
      </c>
      <c r="I1340" s="11" t="s">
        <v>22</v>
      </c>
      <c r="J1340" s="12" t="s">
        <v>22</v>
      </c>
      <c r="K1340" s="13">
        <v>0</v>
      </c>
      <c r="L1340" s="14" t="s">
        <v>22</v>
      </c>
      <c r="M1340" s="14" t="s">
        <v>22</v>
      </c>
      <c r="N1340" s="14" t="s">
        <v>22</v>
      </c>
      <c r="O1340" s="14" t="s">
        <v>22</v>
      </c>
      <c r="P1340" s="14" t="s">
        <v>22</v>
      </c>
      <c r="Q1340" s="14" t="s">
        <v>22</v>
      </c>
      <c r="R1340" s="14" t="s">
        <v>22</v>
      </c>
      <c r="S1340" s="14" t="s">
        <v>22</v>
      </c>
    </row>
    <row r="1341" spans="1:19" ht="25.5">
      <c r="A1341" s="8" t="s">
        <v>3469</v>
      </c>
      <c r="B1341" s="8" t="s">
        <v>3470</v>
      </c>
      <c r="C1341" s="9" t="s">
        <v>22</v>
      </c>
      <c r="D1341" s="9" t="s">
        <v>22</v>
      </c>
      <c r="E1341" s="9" t="s">
        <v>22</v>
      </c>
      <c r="F1341" s="8" t="s">
        <v>23</v>
      </c>
      <c r="G1341" s="10" t="s">
        <v>3471</v>
      </c>
      <c r="H1341" s="11" t="s">
        <v>22</v>
      </c>
      <c r="I1341" s="11" t="s">
        <v>22</v>
      </c>
      <c r="J1341" s="12" t="s">
        <v>22</v>
      </c>
      <c r="K1341" s="13">
        <v>0</v>
      </c>
      <c r="L1341" s="14" t="s">
        <v>22</v>
      </c>
      <c r="M1341" s="14" t="s">
        <v>22</v>
      </c>
      <c r="N1341" s="14" t="s">
        <v>22</v>
      </c>
      <c r="O1341" s="14" t="s">
        <v>22</v>
      </c>
      <c r="P1341" s="14" t="s">
        <v>22</v>
      </c>
      <c r="Q1341" s="14" t="s">
        <v>22</v>
      </c>
      <c r="R1341" s="14" t="s">
        <v>22</v>
      </c>
      <c r="S1341" s="14" t="s">
        <v>22</v>
      </c>
    </row>
    <row r="1342" spans="1:19" ht="25.5">
      <c r="A1342" s="8" t="s">
        <v>3472</v>
      </c>
      <c r="B1342" s="8" t="s">
        <v>3438</v>
      </c>
      <c r="C1342" s="9" t="s">
        <v>22</v>
      </c>
      <c r="D1342" s="9" t="s">
        <v>22</v>
      </c>
      <c r="E1342" s="9" t="s">
        <v>22</v>
      </c>
      <c r="F1342" s="8" t="s">
        <v>23</v>
      </c>
      <c r="G1342" s="10">
        <v>40931</v>
      </c>
      <c r="H1342" s="11" t="s">
        <v>22</v>
      </c>
      <c r="I1342" s="11" t="s">
        <v>22</v>
      </c>
      <c r="J1342" s="12" t="s">
        <v>22</v>
      </c>
      <c r="K1342" s="13">
        <v>0</v>
      </c>
      <c r="L1342" s="14" t="s">
        <v>22</v>
      </c>
      <c r="M1342" s="14" t="s">
        <v>22</v>
      </c>
      <c r="N1342" s="14" t="s">
        <v>22</v>
      </c>
      <c r="O1342" s="14" t="s">
        <v>22</v>
      </c>
      <c r="P1342" s="14" t="s">
        <v>22</v>
      </c>
      <c r="Q1342" s="14" t="s">
        <v>22</v>
      </c>
      <c r="R1342" s="14" t="s">
        <v>22</v>
      </c>
      <c r="S1342" s="14" t="s">
        <v>22</v>
      </c>
    </row>
    <row r="1343" spans="1:19" ht="25.5">
      <c r="A1343" s="8" t="s">
        <v>3473</v>
      </c>
      <c r="B1343" s="8" t="s">
        <v>3474</v>
      </c>
      <c r="C1343" s="9" t="s">
        <v>22</v>
      </c>
      <c r="D1343" s="9" t="s">
        <v>22</v>
      </c>
      <c r="E1343" s="9" t="s">
        <v>22</v>
      </c>
      <c r="F1343" s="8" t="s">
        <v>23</v>
      </c>
      <c r="G1343" s="10" t="s">
        <v>3475</v>
      </c>
      <c r="H1343" s="11" t="s">
        <v>22</v>
      </c>
      <c r="I1343" s="11" t="s">
        <v>22</v>
      </c>
      <c r="J1343" s="12" t="s">
        <v>22</v>
      </c>
      <c r="K1343" s="13">
        <v>0</v>
      </c>
      <c r="L1343" s="14" t="s">
        <v>22</v>
      </c>
      <c r="M1343" s="14" t="s">
        <v>22</v>
      </c>
      <c r="N1343" s="14" t="s">
        <v>22</v>
      </c>
      <c r="O1343" s="14" t="s">
        <v>22</v>
      </c>
      <c r="P1343" s="14" t="s">
        <v>22</v>
      </c>
      <c r="Q1343" s="14" t="s">
        <v>22</v>
      </c>
      <c r="R1343" s="14" t="s">
        <v>22</v>
      </c>
      <c r="S1343" s="14" t="s">
        <v>22</v>
      </c>
    </row>
    <row r="1344" spans="1:19" ht="25.5">
      <c r="A1344" s="8" t="s">
        <v>3476</v>
      </c>
      <c r="B1344" s="8" t="s">
        <v>3477</v>
      </c>
      <c r="C1344" s="9" t="s">
        <v>22</v>
      </c>
      <c r="D1344" s="9" t="s">
        <v>22</v>
      </c>
      <c r="E1344" s="9" t="s">
        <v>22</v>
      </c>
      <c r="F1344" s="8" t="s">
        <v>23</v>
      </c>
      <c r="G1344" s="10" t="s">
        <v>3199</v>
      </c>
      <c r="H1344" s="11" t="s">
        <v>22</v>
      </c>
      <c r="I1344" s="11" t="s">
        <v>22</v>
      </c>
      <c r="J1344" s="12" t="s">
        <v>22</v>
      </c>
      <c r="K1344" s="13">
        <v>0</v>
      </c>
      <c r="L1344" s="14" t="s">
        <v>22</v>
      </c>
      <c r="M1344" s="14" t="s">
        <v>22</v>
      </c>
      <c r="N1344" s="14" t="s">
        <v>22</v>
      </c>
      <c r="O1344" s="14" t="s">
        <v>22</v>
      </c>
      <c r="P1344" s="14" t="s">
        <v>22</v>
      </c>
      <c r="Q1344" s="14" t="s">
        <v>22</v>
      </c>
      <c r="R1344" s="14" t="s">
        <v>22</v>
      </c>
      <c r="S1344" s="14" t="s">
        <v>22</v>
      </c>
    </row>
    <row r="1345" spans="1:19" ht="25.5">
      <c r="A1345" s="8" t="s">
        <v>3478</v>
      </c>
      <c r="B1345" s="8" t="s">
        <v>3479</v>
      </c>
      <c r="C1345" s="9" t="s">
        <v>22</v>
      </c>
      <c r="D1345" s="9" t="s">
        <v>22</v>
      </c>
      <c r="E1345" s="9" t="s">
        <v>22</v>
      </c>
      <c r="F1345" s="8" t="s">
        <v>23</v>
      </c>
      <c r="G1345" s="10" t="s">
        <v>3480</v>
      </c>
      <c r="H1345" s="11" t="s">
        <v>22</v>
      </c>
      <c r="I1345" s="11" t="s">
        <v>22</v>
      </c>
      <c r="J1345" s="12" t="s">
        <v>22</v>
      </c>
      <c r="K1345" s="13" t="s">
        <v>3480</v>
      </c>
      <c r="L1345" s="14" t="s">
        <v>22</v>
      </c>
      <c r="M1345" s="14" t="s">
        <v>22</v>
      </c>
      <c r="N1345" s="14" t="s">
        <v>22</v>
      </c>
      <c r="O1345" s="14" t="s">
        <v>22</v>
      </c>
      <c r="P1345" s="14" t="s">
        <v>22</v>
      </c>
      <c r="Q1345" s="14" t="s">
        <v>22</v>
      </c>
      <c r="R1345" s="14" t="s">
        <v>22</v>
      </c>
      <c r="S1345" s="14" t="s">
        <v>22</v>
      </c>
    </row>
    <row r="1346" spans="1:19" ht="25.5">
      <c r="A1346" s="8" t="s">
        <v>3481</v>
      </c>
      <c r="B1346" s="8" t="s">
        <v>3482</v>
      </c>
      <c r="C1346" s="9" t="s">
        <v>22</v>
      </c>
      <c r="D1346" s="9" t="s">
        <v>22</v>
      </c>
      <c r="E1346" s="9" t="s">
        <v>22</v>
      </c>
      <c r="F1346" s="8" t="s">
        <v>23</v>
      </c>
      <c r="G1346" s="10" t="s">
        <v>3483</v>
      </c>
      <c r="H1346" s="11" t="s">
        <v>22</v>
      </c>
      <c r="I1346" s="11" t="s">
        <v>22</v>
      </c>
      <c r="J1346" s="12" t="s">
        <v>22</v>
      </c>
      <c r="K1346" s="13">
        <v>0</v>
      </c>
      <c r="L1346" s="14" t="s">
        <v>3484</v>
      </c>
      <c r="M1346" s="14" t="s">
        <v>3483</v>
      </c>
      <c r="N1346" s="14" t="s">
        <v>22</v>
      </c>
      <c r="O1346" s="14" t="s">
        <v>22</v>
      </c>
      <c r="P1346" s="14" t="s">
        <v>22</v>
      </c>
      <c r="Q1346" s="14" t="s">
        <v>22</v>
      </c>
      <c r="R1346" s="14" t="s">
        <v>22</v>
      </c>
      <c r="S1346" s="14" t="s">
        <v>22</v>
      </c>
    </row>
    <row r="1347" spans="1:19" ht="25.5">
      <c r="A1347" s="8" t="s">
        <v>3485</v>
      </c>
      <c r="B1347" s="8" t="s">
        <v>3486</v>
      </c>
      <c r="C1347" s="9" t="s">
        <v>22</v>
      </c>
      <c r="D1347" s="9" t="s">
        <v>22</v>
      </c>
      <c r="E1347" s="9" t="s">
        <v>22</v>
      </c>
      <c r="F1347" s="8" t="s">
        <v>23</v>
      </c>
      <c r="G1347" s="10" t="s">
        <v>3487</v>
      </c>
      <c r="H1347" s="11" t="s">
        <v>22</v>
      </c>
      <c r="I1347" s="11" t="s">
        <v>22</v>
      </c>
      <c r="J1347" s="12" t="s">
        <v>22</v>
      </c>
      <c r="K1347" s="13">
        <v>0</v>
      </c>
      <c r="L1347" s="14" t="s">
        <v>22</v>
      </c>
      <c r="M1347" s="14" t="s">
        <v>22</v>
      </c>
      <c r="N1347" s="14" t="s">
        <v>22</v>
      </c>
      <c r="O1347" s="14" t="s">
        <v>22</v>
      </c>
      <c r="P1347" s="14" t="s">
        <v>22</v>
      </c>
      <c r="Q1347" s="14" t="s">
        <v>22</v>
      </c>
      <c r="R1347" s="14" t="s">
        <v>22</v>
      </c>
      <c r="S1347" s="14" t="s">
        <v>22</v>
      </c>
    </row>
    <row r="1348" spans="1:19">
      <c r="A1348" s="8" t="s">
        <v>3488</v>
      </c>
      <c r="B1348" s="8" t="s">
        <v>3489</v>
      </c>
      <c r="C1348" s="9" t="s">
        <v>22</v>
      </c>
      <c r="D1348" s="9" t="s">
        <v>22</v>
      </c>
      <c r="E1348" s="9" t="s">
        <v>22</v>
      </c>
      <c r="F1348" s="8" t="s">
        <v>23</v>
      </c>
      <c r="G1348" s="10" t="s">
        <v>3490</v>
      </c>
      <c r="H1348" s="11" t="s">
        <v>22</v>
      </c>
      <c r="I1348" s="11" t="s">
        <v>22</v>
      </c>
      <c r="J1348" s="12" t="s">
        <v>22</v>
      </c>
      <c r="K1348" s="13">
        <v>0</v>
      </c>
      <c r="L1348" s="14" t="s">
        <v>22</v>
      </c>
      <c r="M1348" s="14" t="s">
        <v>22</v>
      </c>
      <c r="N1348" s="14" t="s">
        <v>22</v>
      </c>
      <c r="O1348" s="14" t="s">
        <v>22</v>
      </c>
      <c r="P1348" s="14" t="s">
        <v>22</v>
      </c>
      <c r="Q1348" s="14" t="s">
        <v>22</v>
      </c>
      <c r="R1348" s="14" t="s">
        <v>22</v>
      </c>
      <c r="S1348" s="14" t="s">
        <v>22</v>
      </c>
    </row>
    <row r="1349" spans="1:19">
      <c r="A1349" s="8" t="s">
        <v>3491</v>
      </c>
      <c r="B1349" s="8" t="s">
        <v>3492</v>
      </c>
      <c r="C1349" s="9" t="s">
        <v>22</v>
      </c>
      <c r="D1349" s="9" t="s">
        <v>22</v>
      </c>
      <c r="E1349" s="9" t="s">
        <v>22</v>
      </c>
      <c r="F1349" s="8" t="s">
        <v>23</v>
      </c>
      <c r="G1349" s="10" t="s">
        <v>3493</v>
      </c>
      <c r="H1349" s="11" t="s">
        <v>22</v>
      </c>
      <c r="I1349" s="11" t="s">
        <v>22</v>
      </c>
      <c r="J1349" s="12" t="s">
        <v>22</v>
      </c>
      <c r="K1349" s="13">
        <v>0</v>
      </c>
      <c r="L1349" s="14" t="s">
        <v>22</v>
      </c>
      <c r="M1349" s="14" t="s">
        <v>22</v>
      </c>
      <c r="N1349" s="14" t="s">
        <v>22</v>
      </c>
      <c r="O1349" s="14" t="s">
        <v>22</v>
      </c>
      <c r="P1349" s="14" t="s">
        <v>22</v>
      </c>
      <c r="Q1349" s="14" t="s">
        <v>22</v>
      </c>
      <c r="R1349" s="14" t="s">
        <v>22</v>
      </c>
      <c r="S1349" s="14" t="s">
        <v>22</v>
      </c>
    </row>
    <row r="1350" spans="1:19" ht="25.5">
      <c r="A1350" s="8" t="s">
        <v>3494</v>
      </c>
      <c r="B1350" s="8" t="s">
        <v>3495</v>
      </c>
      <c r="C1350" s="9" t="s">
        <v>22</v>
      </c>
      <c r="D1350" s="9" t="s">
        <v>22</v>
      </c>
      <c r="E1350" s="9" t="s">
        <v>22</v>
      </c>
      <c r="F1350" s="8" t="s">
        <v>23</v>
      </c>
      <c r="G1350" s="10" t="s">
        <v>3496</v>
      </c>
      <c r="H1350" s="11" t="s">
        <v>22</v>
      </c>
      <c r="I1350" s="11" t="s">
        <v>22</v>
      </c>
      <c r="J1350" s="12" t="s">
        <v>22</v>
      </c>
      <c r="K1350" s="13">
        <v>0</v>
      </c>
      <c r="L1350" s="14" t="s">
        <v>22</v>
      </c>
      <c r="M1350" s="14" t="s">
        <v>22</v>
      </c>
      <c r="N1350" s="14" t="s">
        <v>22</v>
      </c>
      <c r="O1350" s="14" t="s">
        <v>22</v>
      </c>
      <c r="P1350" s="14" t="s">
        <v>22</v>
      </c>
      <c r="Q1350" s="14" t="s">
        <v>22</v>
      </c>
      <c r="R1350" s="14" t="s">
        <v>22</v>
      </c>
      <c r="S1350" s="14" t="s">
        <v>22</v>
      </c>
    </row>
    <row r="1351" spans="1:19" ht="25.5">
      <c r="A1351" s="8" t="s">
        <v>3497</v>
      </c>
      <c r="B1351" s="8" t="s">
        <v>3498</v>
      </c>
      <c r="C1351" s="9" t="s">
        <v>22</v>
      </c>
      <c r="D1351" s="9" t="s">
        <v>22</v>
      </c>
      <c r="E1351" s="9" t="s">
        <v>22</v>
      </c>
      <c r="F1351" s="8" t="s">
        <v>23</v>
      </c>
      <c r="G1351" s="10">
        <v>1172902</v>
      </c>
      <c r="H1351" s="11" t="s">
        <v>22</v>
      </c>
      <c r="I1351" s="11" t="s">
        <v>22</v>
      </c>
      <c r="J1351" s="12" t="s">
        <v>22</v>
      </c>
      <c r="K1351" s="13">
        <v>0</v>
      </c>
      <c r="L1351" s="14" t="s">
        <v>22</v>
      </c>
      <c r="M1351" s="14" t="s">
        <v>22</v>
      </c>
      <c r="N1351" s="14" t="s">
        <v>22</v>
      </c>
      <c r="O1351" s="14" t="s">
        <v>22</v>
      </c>
      <c r="P1351" s="14" t="s">
        <v>22</v>
      </c>
      <c r="Q1351" s="14" t="s">
        <v>22</v>
      </c>
      <c r="R1351" s="14" t="s">
        <v>22</v>
      </c>
      <c r="S1351" s="14" t="s">
        <v>22</v>
      </c>
    </row>
    <row r="1352" spans="1:19" ht="25.5">
      <c r="A1352" s="8" t="s">
        <v>3499</v>
      </c>
      <c r="B1352" s="8" t="s">
        <v>3500</v>
      </c>
      <c r="C1352" s="9" t="s">
        <v>22</v>
      </c>
      <c r="D1352" s="9" t="s">
        <v>22</v>
      </c>
      <c r="E1352" s="9" t="s">
        <v>22</v>
      </c>
      <c r="F1352" s="8" t="s">
        <v>23</v>
      </c>
      <c r="G1352" s="10" t="s">
        <v>3501</v>
      </c>
      <c r="H1352" s="11" t="s">
        <v>22</v>
      </c>
      <c r="I1352" s="11" t="s">
        <v>22</v>
      </c>
      <c r="J1352" s="12" t="s">
        <v>22</v>
      </c>
      <c r="K1352" s="13">
        <v>0</v>
      </c>
      <c r="L1352" s="14" t="s">
        <v>22</v>
      </c>
      <c r="M1352" s="14" t="s">
        <v>22</v>
      </c>
      <c r="N1352" s="14" t="s">
        <v>22</v>
      </c>
      <c r="O1352" s="14" t="s">
        <v>22</v>
      </c>
      <c r="P1352" s="14" t="s">
        <v>22</v>
      </c>
      <c r="Q1352" s="14" t="s">
        <v>22</v>
      </c>
      <c r="R1352" s="14" t="s">
        <v>22</v>
      </c>
      <c r="S1352" s="14" t="s">
        <v>22</v>
      </c>
    </row>
    <row r="1353" spans="1:19" ht="25.5">
      <c r="A1353" s="8" t="s">
        <v>3502</v>
      </c>
      <c r="B1353" s="8" t="s">
        <v>3503</v>
      </c>
      <c r="C1353" s="9" t="s">
        <v>22</v>
      </c>
      <c r="D1353" s="9" t="s">
        <v>22</v>
      </c>
      <c r="E1353" s="9" t="s">
        <v>22</v>
      </c>
      <c r="F1353" s="8" t="s">
        <v>23</v>
      </c>
      <c r="G1353" s="10" t="s">
        <v>3504</v>
      </c>
      <c r="H1353" s="11" t="s">
        <v>22</v>
      </c>
      <c r="I1353" s="11" t="s">
        <v>22</v>
      </c>
      <c r="J1353" s="12" t="s">
        <v>22</v>
      </c>
      <c r="K1353" s="13">
        <v>0</v>
      </c>
      <c r="L1353" s="14" t="s">
        <v>22</v>
      </c>
      <c r="M1353" s="14" t="s">
        <v>22</v>
      </c>
      <c r="N1353" s="14" t="s">
        <v>22</v>
      </c>
      <c r="O1353" s="14" t="s">
        <v>22</v>
      </c>
      <c r="P1353" s="14" t="s">
        <v>22</v>
      </c>
      <c r="Q1353" s="14" t="s">
        <v>22</v>
      </c>
      <c r="R1353" s="14" t="s">
        <v>22</v>
      </c>
      <c r="S1353" s="14" t="s">
        <v>22</v>
      </c>
    </row>
    <row r="1354" spans="1:19" ht="25.5">
      <c r="A1354" s="8" t="s">
        <v>3505</v>
      </c>
      <c r="B1354" s="8" t="s">
        <v>3506</v>
      </c>
      <c r="C1354" s="9" t="s">
        <v>22</v>
      </c>
      <c r="D1354" s="9" t="s">
        <v>22</v>
      </c>
      <c r="E1354" s="9" t="s">
        <v>22</v>
      </c>
      <c r="F1354" s="8" t="s">
        <v>23</v>
      </c>
      <c r="G1354" s="10" t="s">
        <v>3507</v>
      </c>
      <c r="H1354" s="11" t="s">
        <v>22</v>
      </c>
      <c r="I1354" s="11" t="s">
        <v>22</v>
      </c>
      <c r="J1354" s="12" t="s">
        <v>22</v>
      </c>
      <c r="K1354" s="13">
        <v>0</v>
      </c>
      <c r="L1354" s="14" t="s">
        <v>22</v>
      </c>
      <c r="M1354" s="14" t="s">
        <v>22</v>
      </c>
      <c r="N1354" s="14" t="s">
        <v>22</v>
      </c>
      <c r="O1354" s="14" t="s">
        <v>22</v>
      </c>
      <c r="P1354" s="14" t="s">
        <v>22</v>
      </c>
      <c r="Q1354" s="14" t="s">
        <v>22</v>
      </c>
      <c r="R1354" s="14" t="s">
        <v>22</v>
      </c>
      <c r="S1354" s="14" t="s">
        <v>22</v>
      </c>
    </row>
    <row r="1355" spans="1:19" ht="25.5">
      <c r="A1355" s="8" t="s">
        <v>3508</v>
      </c>
      <c r="B1355" s="8" t="s">
        <v>3509</v>
      </c>
      <c r="C1355" s="9" t="s">
        <v>22</v>
      </c>
      <c r="D1355" s="9" t="s">
        <v>22</v>
      </c>
      <c r="E1355" s="9" t="s">
        <v>22</v>
      </c>
      <c r="F1355" s="8" t="s">
        <v>23</v>
      </c>
      <c r="G1355" s="10" t="s">
        <v>3510</v>
      </c>
      <c r="H1355" s="11" t="s">
        <v>22</v>
      </c>
      <c r="I1355" s="11" t="s">
        <v>22</v>
      </c>
      <c r="J1355" s="12" t="s">
        <v>22</v>
      </c>
      <c r="K1355" s="13">
        <v>0</v>
      </c>
      <c r="L1355" s="14" t="s">
        <v>22</v>
      </c>
      <c r="M1355" s="14" t="s">
        <v>22</v>
      </c>
      <c r="N1355" s="14" t="s">
        <v>22</v>
      </c>
      <c r="O1355" s="14" t="s">
        <v>22</v>
      </c>
      <c r="P1355" s="14" t="s">
        <v>22</v>
      </c>
      <c r="Q1355" s="14" t="s">
        <v>22</v>
      </c>
      <c r="R1355" s="14" t="s">
        <v>22</v>
      </c>
      <c r="S1355" s="14" t="s">
        <v>22</v>
      </c>
    </row>
    <row r="1356" spans="1:19">
      <c r="A1356" s="8" t="s">
        <v>3511</v>
      </c>
      <c r="B1356" s="8" t="s">
        <v>3512</v>
      </c>
      <c r="C1356" s="9" t="s">
        <v>22</v>
      </c>
      <c r="D1356" s="9" t="s">
        <v>22</v>
      </c>
      <c r="E1356" s="9" t="s">
        <v>22</v>
      </c>
      <c r="F1356" s="8" t="s">
        <v>23</v>
      </c>
      <c r="G1356" s="10" t="s">
        <v>3513</v>
      </c>
      <c r="H1356" s="11" t="s">
        <v>22</v>
      </c>
      <c r="I1356" s="11" t="s">
        <v>22</v>
      </c>
      <c r="J1356" s="12" t="s">
        <v>22</v>
      </c>
      <c r="K1356" s="13">
        <v>0</v>
      </c>
      <c r="L1356" s="14" t="s">
        <v>22</v>
      </c>
      <c r="M1356" s="14" t="s">
        <v>22</v>
      </c>
      <c r="N1356" s="14" t="s">
        <v>22</v>
      </c>
      <c r="O1356" s="14" t="s">
        <v>22</v>
      </c>
      <c r="P1356" s="14" t="s">
        <v>22</v>
      </c>
      <c r="Q1356" s="14" t="s">
        <v>22</v>
      </c>
      <c r="R1356" s="14" t="s">
        <v>22</v>
      </c>
      <c r="S1356" s="14" t="s">
        <v>22</v>
      </c>
    </row>
    <row r="1357" spans="1:19" ht="25.5">
      <c r="A1357" s="8" t="s">
        <v>3514</v>
      </c>
      <c r="B1357" s="8" t="s">
        <v>3515</v>
      </c>
      <c r="C1357" s="9" t="s">
        <v>22</v>
      </c>
      <c r="D1357" s="9" t="s">
        <v>22</v>
      </c>
      <c r="E1357" s="9" t="s">
        <v>22</v>
      </c>
      <c r="F1357" s="8" t="s">
        <v>23</v>
      </c>
      <c r="G1357" s="10" t="s">
        <v>3516</v>
      </c>
      <c r="H1357" s="11" t="s">
        <v>22</v>
      </c>
      <c r="I1357" s="11" t="s">
        <v>22</v>
      </c>
      <c r="J1357" s="12" t="s">
        <v>22</v>
      </c>
      <c r="K1357" s="13">
        <v>0</v>
      </c>
      <c r="L1357" s="14" t="s">
        <v>22</v>
      </c>
      <c r="M1357" s="14" t="s">
        <v>22</v>
      </c>
      <c r="N1357" s="14" t="s">
        <v>22</v>
      </c>
      <c r="O1357" s="14" t="s">
        <v>22</v>
      </c>
      <c r="P1357" s="14" t="s">
        <v>22</v>
      </c>
      <c r="Q1357" s="14" t="s">
        <v>22</v>
      </c>
      <c r="R1357" s="14" t="s">
        <v>22</v>
      </c>
      <c r="S1357" s="14" t="s">
        <v>22</v>
      </c>
    </row>
    <row r="1358" spans="1:19" ht="25.5">
      <c r="A1358" s="8" t="s">
        <v>3517</v>
      </c>
      <c r="B1358" s="8" t="s">
        <v>3518</v>
      </c>
      <c r="C1358" s="9" t="s">
        <v>22</v>
      </c>
      <c r="D1358" s="9" t="s">
        <v>22</v>
      </c>
      <c r="E1358" s="9" t="s">
        <v>22</v>
      </c>
      <c r="F1358" s="8" t="s">
        <v>23</v>
      </c>
      <c r="G1358" s="10">
        <v>11510092</v>
      </c>
      <c r="H1358" s="11" t="s">
        <v>22</v>
      </c>
      <c r="I1358" s="11" t="s">
        <v>22</v>
      </c>
      <c r="J1358" s="12" t="s">
        <v>22</v>
      </c>
      <c r="K1358" s="13">
        <v>0</v>
      </c>
      <c r="L1358" s="14" t="s">
        <v>22</v>
      </c>
      <c r="M1358" s="14" t="s">
        <v>22</v>
      </c>
      <c r="N1358" s="14" t="s">
        <v>22</v>
      </c>
      <c r="O1358" s="14" t="s">
        <v>22</v>
      </c>
      <c r="P1358" s="14" t="s">
        <v>22</v>
      </c>
      <c r="Q1358" s="14" t="s">
        <v>22</v>
      </c>
      <c r="R1358" s="14" t="s">
        <v>22</v>
      </c>
      <c r="S1358" s="14" t="s">
        <v>22</v>
      </c>
    </row>
    <row r="1359" spans="1:19">
      <c r="A1359" s="8" t="s">
        <v>3519</v>
      </c>
      <c r="B1359" s="8" t="s">
        <v>3520</v>
      </c>
      <c r="C1359" s="9" t="s">
        <v>22</v>
      </c>
      <c r="D1359" s="9" t="s">
        <v>22</v>
      </c>
      <c r="E1359" s="9" t="s">
        <v>22</v>
      </c>
      <c r="F1359" s="8" t="s">
        <v>23</v>
      </c>
      <c r="G1359" s="10" t="s">
        <v>3521</v>
      </c>
      <c r="H1359" s="11" t="s">
        <v>22</v>
      </c>
      <c r="I1359" s="11" t="s">
        <v>22</v>
      </c>
      <c r="J1359" s="12" t="s">
        <v>22</v>
      </c>
      <c r="K1359" s="13">
        <v>0</v>
      </c>
      <c r="L1359" s="14" t="s">
        <v>3522</v>
      </c>
      <c r="M1359" s="14" t="s">
        <v>22</v>
      </c>
      <c r="N1359" s="14" t="s">
        <v>22</v>
      </c>
      <c r="O1359" s="14" t="s">
        <v>22</v>
      </c>
      <c r="P1359" s="14" t="s">
        <v>22</v>
      </c>
      <c r="Q1359" s="14" t="s">
        <v>22</v>
      </c>
      <c r="R1359" s="14" t="s">
        <v>22</v>
      </c>
      <c r="S1359" s="14" t="s">
        <v>22</v>
      </c>
    </row>
    <row r="1360" spans="1:19">
      <c r="A1360" s="8" t="s">
        <v>3523</v>
      </c>
      <c r="B1360" s="8" t="s">
        <v>3524</v>
      </c>
      <c r="C1360" s="9" t="s">
        <v>22</v>
      </c>
      <c r="D1360" s="9" t="s">
        <v>22</v>
      </c>
      <c r="E1360" s="9" t="s">
        <v>22</v>
      </c>
      <c r="F1360" s="8" t="s">
        <v>23</v>
      </c>
      <c r="G1360" s="10" t="s">
        <v>3525</v>
      </c>
      <c r="H1360" s="11" t="s">
        <v>22</v>
      </c>
      <c r="I1360" s="11" t="s">
        <v>22</v>
      </c>
      <c r="J1360" s="12" t="s">
        <v>22</v>
      </c>
      <c r="K1360" s="13">
        <v>0</v>
      </c>
      <c r="L1360" s="14" t="s">
        <v>3522</v>
      </c>
      <c r="M1360" s="14" t="s">
        <v>22</v>
      </c>
      <c r="N1360" s="14" t="s">
        <v>22</v>
      </c>
      <c r="O1360" s="14" t="s">
        <v>22</v>
      </c>
      <c r="P1360" s="14" t="s">
        <v>22</v>
      </c>
      <c r="Q1360" s="14" t="s">
        <v>22</v>
      </c>
      <c r="R1360" s="14" t="s">
        <v>22</v>
      </c>
      <c r="S1360" s="14" t="s">
        <v>22</v>
      </c>
    </row>
    <row r="1361" spans="1:19" ht="25.5">
      <c r="A1361" s="8" t="s">
        <v>3526</v>
      </c>
      <c r="B1361" s="8" t="s">
        <v>3527</v>
      </c>
      <c r="C1361" s="9" t="s">
        <v>22</v>
      </c>
      <c r="D1361" s="9" t="s">
        <v>22</v>
      </c>
      <c r="E1361" s="9" t="s">
        <v>22</v>
      </c>
      <c r="F1361" s="8" t="s">
        <v>23</v>
      </c>
      <c r="G1361" s="10" t="s">
        <v>3528</v>
      </c>
      <c r="H1361" s="11" t="s">
        <v>22</v>
      </c>
      <c r="I1361" s="11" t="s">
        <v>22</v>
      </c>
      <c r="J1361" s="12" t="s">
        <v>22</v>
      </c>
      <c r="K1361" s="13">
        <v>0</v>
      </c>
      <c r="L1361" s="14" t="s">
        <v>22</v>
      </c>
      <c r="M1361" s="14" t="s">
        <v>22</v>
      </c>
      <c r="N1361" s="14" t="s">
        <v>22</v>
      </c>
      <c r="O1361" s="14" t="s">
        <v>22</v>
      </c>
      <c r="P1361" s="14" t="s">
        <v>22</v>
      </c>
      <c r="Q1361" s="14" t="s">
        <v>22</v>
      </c>
      <c r="R1361" s="14" t="s">
        <v>22</v>
      </c>
      <c r="S1361" s="14" t="s">
        <v>22</v>
      </c>
    </row>
    <row r="1362" spans="1:19" ht="25.5">
      <c r="A1362" s="8" t="s">
        <v>3529</v>
      </c>
      <c r="B1362" s="8" t="s">
        <v>3530</v>
      </c>
      <c r="C1362" s="9" t="s">
        <v>22</v>
      </c>
      <c r="D1362" s="9" t="s">
        <v>22</v>
      </c>
      <c r="E1362" s="9" t="s">
        <v>22</v>
      </c>
      <c r="F1362" s="8" t="s">
        <v>23</v>
      </c>
      <c r="G1362" s="10" t="s">
        <v>3531</v>
      </c>
      <c r="H1362" s="11" t="s">
        <v>22</v>
      </c>
      <c r="I1362" s="11" t="s">
        <v>22</v>
      </c>
      <c r="J1362" s="12" t="s">
        <v>22</v>
      </c>
      <c r="K1362" s="13">
        <v>0</v>
      </c>
      <c r="L1362" s="14" t="s">
        <v>22</v>
      </c>
      <c r="M1362" s="14" t="s">
        <v>22</v>
      </c>
      <c r="N1362" s="14" t="s">
        <v>22</v>
      </c>
      <c r="O1362" s="14" t="s">
        <v>22</v>
      </c>
      <c r="P1362" s="14" t="s">
        <v>22</v>
      </c>
      <c r="Q1362" s="14" t="s">
        <v>22</v>
      </c>
      <c r="R1362" s="14" t="s">
        <v>22</v>
      </c>
      <c r="S1362" s="14" t="s">
        <v>22</v>
      </c>
    </row>
    <row r="1363" spans="1:19">
      <c r="A1363" s="8" t="s">
        <v>3532</v>
      </c>
      <c r="B1363" s="8" t="s">
        <v>3533</v>
      </c>
      <c r="C1363" s="9" t="s">
        <v>22</v>
      </c>
      <c r="D1363" s="9" t="s">
        <v>22</v>
      </c>
      <c r="E1363" s="9" t="s">
        <v>22</v>
      </c>
      <c r="F1363" s="8" t="s">
        <v>23</v>
      </c>
      <c r="G1363" s="10" t="s">
        <v>3534</v>
      </c>
      <c r="H1363" s="11" t="s">
        <v>22</v>
      </c>
      <c r="I1363" s="11" t="s">
        <v>22</v>
      </c>
      <c r="J1363" s="12" t="s">
        <v>22</v>
      </c>
      <c r="K1363" s="13" t="s">
        <v>3534</v>
      </c>
      <c r="L1363" s="14" t="s">
        <v>22</v>
      </c>
      <c r="M1363" s="14" t="s">
        <v>22</v>
      </c>
      <c r="N1363" s="14" t="s">
        <v>22</v>
      </c>
      <c r="O1363" s="14" t="s">
        <v>22</v>
      </c>
      <c r="P1363" s="14" t="s">
        <v>22</v>
      </c>
      <c r="Q1363" s="14" t="s">
        <v>22</v>
      </c>
      <c r="R1363" s="14" t="s">
        <v>22</v>
      </c>
      <c r="S1363" s="14" t="s">
        <v>22</v>
      </c>
    </row>
    <row r="1364" spans="1:19">
      <c r="A1364" s="8" t="s">
        <v>3535</v>
      </c>
      <c r="B1364" s="8" t="s">
        <v>3536</v>
      </c>
      <c r="C1364" s="9" t="s">
        <v>22</v>
      </c>
      <c r="D1364" s="9" t="s">
        <v>22</v>
      </c>
      <c r="E1364" s="9" t="s">
        <v>22</v>
      </c>
      <c r="F1364" s="8" t="s">
        <v>23</v>
      </c>
      <c r="G1364" s="10" t="s">
        <v>3537</v>
      </c>
      <c r="H1364" s="11" t="s">
        <v>22</v>
      </c>
      <c r="I1364" s="11" t="s">
        <v>22</v>
      </c>
      <c r="J1364" s="12" t="s">
        <v>22</v>
      </c>
      <c r="K1364" s="13">
        <v>0</v>
      </c>
      <c r="L1364" s="14" t="s">
        <v>22</v>
      </c>
      <c r="M1364" s="14" t="s">
        <v>22</v>
      </c>
      <c r="N1364" s="14" t="s">
        <v>22</v>
      </c>
      <c r="O1364" s="14" t="s">
        <v>22</v>
      </c>
      <c r="P1364" s="14" t="s">
        <v>22</v>
      </c>
      <c r="Q1364" s="14" t="s">
        <v>22</v>
      </c>
      <c r="R1364" s="14" t="s">
        <v>22</v>
      </c>
      <c r="S1364" s="14" t="s">
        <v>22</v>
      </c>
    </row>
    <row r="1365" spans="1:19">
      <c r="A1365" s="8" t="s">
        <v>3538</v>
      </c>
      <c r="B1365" s="8" t="s">
        <v>3539</v>
      </c>
      <c r="C1365" s="9" t="s">
        <v>22</v>
      </c>
      <c r="D1365" s="9" t="s">
        <v>22</v>
      </c>
      <c r="E1365" s="9" t="s">
        <v>22</v>
      </c>
      <c r="F1365" s="8" t="s">
        <v>23</v>
      </c>
      <c r="G1365" s="10">
        <v>0</v>
      </c>
      <c r="H1365" s="11" t="s">
        <v>22</v>
      </c>
      <c r="I1365" s="11" t="s">
        <v>22</v>
      </c>
      <c r="J1365" s="12" t="s">
        <v>22</v>
      </c>
      <c r="K1365" s="13">
        <v>0</v>
      </c>
      <c r="L1365" s="14" t="s">
        <v>22</v>
      </c>
      <c r="M1365" s="14" t="s">
        <v>22</v>
      </c>
      <c r="N1365" s="14" t="s">
        <v>22</v>
      </c>
      <c r="O1365" s="14" t="s">
        <v>22</v>
      </c>
      <c r="P1365" s="14" t="s">
        <v>22</v>
      </c>
      <c r="Q1365" s="14" t="s">
        <v>22</v>
      </c>
      <c r="R1365" s="14" t="s">
        <v>22</v>
      </c>
      <c r="S1365" s="14" t="s">
        <v>22</v>
      </c>
    </row>
    <row r="1366" spans="1:19">
      <c r="A1366" s="8" t="s">
        <v>3540</v>
      </c>
      <c r="B1366" s="8" t="s">
        <v>3541</v>
      </c>
      <c r="C1366" s="9" t="s">
        <v>22</v>
      </c>
      <c r="D1366" s="9" t="s">
        <v>22</v>
      </c>
      <c r="E1366" s="9" t="s">
        <v>22</v>
      </c>
      <c r="F1366" s="8" t="s">
        <v>23</v>
      </c>
      <c r="G1366" s="10">
        <v>0</v>
      </c>
      <c r="H1366" s="11" t="s">
        <v>22</v>
      </c>
      <c r="I1366" s="11" t="s">
        <v>22</v>
      </c>
      <c r="J1366" s="12" t="s">
        <v>22</v>
      </c>
      <c r="K1366" s="13">
        <v>0</v>
      </c>
      <c r="L1366" s="14" t="s">
        <v>22</v>
      </c>
      <c r="M1366" s="14" t="s">
        <v>22</v>
      </c>
      <c r="N1366" s="14" t="s">
        <v>22</v>
      </c>
      <c r="O1366" s="14" t="s">
        <v>22</v>
      </c>
      <c r="P1366" s="14" t="s">
        <v>22</v>
      </c>
      <c r="Q1366" s="14" t="s">
        <v>22</v>
      </c>
      <c r="R1366" s="14" t="s">
        <v>22</v>
      </c>
      <c r="S1366" s="14" t="s">
        <v>22</v>
      </c>
    </row>
    <row r="1367" spans="1:19">
      <c r="A1367" s="8" t="s">
        <v>3542</v>
      </c>
      <c r="B1367" s="8" t="s">
        <v>3543</v>
      </c>
      <c r="C1367" s="9" t="s">
        <v>22</v>
      </c>
      <c r="D1367" s="9" t="s">
        <v>22</v>
      </c>
      <c r="E1367" s="9" t="s">
        <v>22</v>
      </c>
      <c r="F1367" s="8" t="s">
        <v>23</v>
      </c>
      <c r="G1367" s="10" t="s">
        <v>3544</v>
      </c>
      <c r="H1367" s="11" t="s">
        <v>22</v>
      </c>
      <c r="I1367" s="11" t="s">
        <v>22</v>
      </c>
      <c r="J1367" s="12" t="s">
        <v>22</v>
      </c>
      <c r="K1367" s="13">
        <v>0</v>
      </c>
      <c r="L1367" s="14" t="s">
        <v>22</v>
      </c>
      <c r="M1367" s="14" t="s">
        <v>22</v>
      </c>
      <c r="N1367" s="14" t="s">
        <v>22</v>
      </c>
      <c r="O1367" s="14" t="s">
        <v>22</v>
      </c>
      <c r="P1367" s="14" t="s">
        <v>22</v>
      </c>
      <c r="Q1367" s="14" t="s">
        <v>22</v>
      </c>
      <c r="R1367" s="14" t="s">
        <v>22</v>
      </c>
      <c r="S1367" s="14" t="s">
        <v>22</v>
      </c>
    </row>
    <row r="1368" spans="1:19">
      <c r="A1368" s="8" t="s">
        <v>3545</v>
      </c>
      <c r="B1368" s="8" t="s">
        <v>3546</v>
      </c>
      <c r="C1368" s="9" t="s">
        <v>22</v>
      </c>
      <c r="D1368" s="9" t="s">
        <v>22</v>
      </c>
      <c r="E1368" s="9" t="s">
        <v>22</v>
      </c>
      <c r="F1368" s="8" t="s">
        <v>23</v>
      </c>
      <c r="G1368" s="10" t="s">
        <v>3547</v>
      </c>
      <c r="H1368" s="11" t="s">
        <v>22</v>
      </c>
      <c r="I1368" s="11" t="s">
        <v>22</v>
      </c>
      <c r="J1368" s="12" t="s">
        <v>22</v>
      </c>
      <c r="K1368" s="13">
        <v>0</v>
      </c>
      <c r="L1368" s="14" t="s">
        <v>22</v>
      </c>
      <c r="M1368" s="14" t="s">
        <v>22</v>
      </c>
      <c r="N1368" s="14" t="s">
        <v>22</v>
      </c>
      <c r="O1368" s="14" t="s">
        <v>22</v>
      </c>
      <c r="P1368" s="14" t="s">
        <v>22</v>
      </c>
      <c r="Q1368" s="14" t="s">
        <v>22</v>
      </c>
      <c r="R1368" s="14" t="s">
        <v>22</v>
      </c>
      <c r="S1368" s="14" t="s">
        <v>22</v>
      </c>
    </row>
    <row r="1369" spans="1:19">
      <c r="A1369" s="8" t="s">
        <v>3548</v>
      </c>
      <c r="B1369" s="8" t="s">
        <v>3549</v>
      </c>
      <c r="C1369" s="9" t="s">
        <v>22</v>
      </c>
      <c r="D1369" s="9" t="s">
        <v>22</v>
      </c>
      <c r="E1369" s="9" t="s">
        <v>22</v>
      </c>
      <c r="F1369" s="8" t="s">
        <v>23</v>
      </c>
      <c r="G1369" s="10" t="s">
        <v>3550</v>
      </c>
      <c r="H1369" s="11" t="s">
        <v>22</v>
      </c>
      <c r="I1369" s="11" t="s">
        <v>22</v>
      </c>
      <c r="J1369" s="12" t="s">
        <v>22</v>
      </c>
      <c r="K1369" s="13">
        <v>0</v>
      </c>
      <c r="L1369" s="14" t="s">
        <v>22</v>
      </c>
      <c r="M1369" s="14" t="s">
        <v>22</v>
      </c>
      <c r="N1369" s="14" t="s">
        <v>22</v>
      </c>
      <c r="O1369" s="14" t="s">
        <v>22</v>
      </c>
      <c r="P1369" s="14" t="s">
        <v>22</v>
      </c>
      <c r="Q1369" s="14" t="s">
        <v>22</v>
      </c>
      <c r="R1369" s="14" t="s">
        <v>22</v>
      </c>
      <c r="S1369" s="14" t="s">
        <v>22</v>
      </c>
    </row>
    <row r="1370" spans="1:19">
      <c r="A1370" s="8" t="s">
        <v>3551</v>
      </c>
      <c r="B1370" s="8" t="s">
        <v>3552</v>
      </c>
      <c r="C1370" s="9" t="s">
        <v>22</v>
      </c>
      <c r="D1370" s="9" t="s">
        <v>22</v>
      </c>
      <c r="E1370" s="9" t="s">
        <v>22</v>
      </c>
      <c r="F1370" s="8" t="s">
        <v>23</v>
      </c>
      <c r="G1370" s="10">
        <v>0</v>
      </c>
      <c r="H1370" s="11" t="s">
        <v>22</v>
      </c>
      <c r="I1370" s="11" t="s">
        <v>22</v>
      </c>
      <c r="J1370" s="12" t="s">
        <v>22</v>
      </c>
      <c r="K1370" s="13">
        <v>0</v>
      </c>
      <c r="L1370" s="14" t="s">
        <v>22</v>
      </c>
      <c r="M1370" s="14" t="s">
        <v>22</v>
      </c>
      <c r="N1370" s="14" t="s">
        <v>22</v>
      </c>
      <c r="O1370" s="14" t="s">
        <v>22</v>
      </c>
      <c r="P1370" s="14" t="s">
        <v>22</v>
      </c>
      <c r="Q1370" s="14" t="s">
        <v>22</v>
      </c>
      <c r="R1370" s="14" t="s">
        <v>22</v>
      </c>
      <c r="S1370" s="14" t="s">
        <v>22</v>
      </c>
    </row>
    <row r="1371" spans="1:19">
      <c r="A1371" s="8" t="s">
        <v>3553</v>
      </c>
      <c r="B1371" s="8" t="s">
        <v>3554</v>
      </c>
      <c r="C1371" s="9" t="s">
        <v>22</v>
      </c>
      <c r="D1371" s="9" t="s">
        <v>22</v>
      </c>
      <c r="E1371" s="9" t="s">
        <v>22</v>
      </c>
      <c r="F1371" s="8" t="s">
        <v>23</v>
      </c>
      <c r="G1371" s="10">
        <v>0</v>
      </c>
      <c r="H1371" s="11" t="s">
        <v>22</v>
      </c>
      <c r="I1371" s="11" t="s">
        <v>22</v>
      </c>
      <c r="J1371" s="12" t="s">
        <v>22</v>
      </c>
      <c r="K1371" s="13">
        <v>0</v>
      </c>
      <c r="L1371" s="14" t="s">
        <v>22</v>
      </c>
      <c r="M1371" s="14" t="s">
        <v>22</v>
      </c>
      <c r="N1371" s="14" t="s">
        <v>22</v>
      </c>
      <c r="O1371" s="14" t="s">
        <v>22</v>
      </c>
      <c r="P1371" s="14" t="s">
        <v>22</v>
      </c>
      <c r="Q1371" s="14" t="s">
        <v>22</v>
      </c>
      <c r="R1371" s="14" t="s">
        <v>22</v>
      </c>
      <c r="S1371" s="14" t="s">
        <v>22</v>
      </c>
    </row>
    <row r="1372" spans="1:19">
      <c r="A1372" s="8" t="s">
        <v>3555</v>
      </c>
      <c r="B1372" s="8" t="s">
        <v>3556</v>
      </c>
      <c r="C1372" s="9" t="s">
        <v>22</v>
      </c>
      <c r="D1372" s="9" t="s">
        <v>22</v>
      </c>
      <c r="E1372" s="9" t="s">
        <v>22</v>
      </c>
      <c r="F1372" s="8" t="s">
        <v>23</v>
      </c>
      <c r="G1372" s="10">
        <v>0</v>
      </c>
      <c r="H1372" s="11" t="s">
        <v>22</v>
      </c>
      <c r="I1372" s="11" t="s">
        <v>22</v>
      </c>
      <c r="J1372" s="12" t="s">
        <v>22</v>
      </c>
      <c r="K1372" s="13">
        <v>0</v>
      </c>
      <c r="L1372" s="14" t="s">
        <v>22</v>
      </c>
      <c r="M1372" s="14" t="s">
        <v>22</v>
      </c>
      <c r="N1372" s="14" t="s">
        <v>22</v>
      </c>
      <c r="O1372" s="14" t="s">
        <v>22</v>
      </c>
      <c r="P1372" s="14" t="s">
        <v>22</v>
      </c>
      <c r="Q1372" s="14" t="s">
        <v>22</v>
      </c>
      <c r="R1372" s="14" t="s">
        <v>22</v>
      </c>
      <c r="S1372" s="14" t="s">
        <v>22</v>
      </c>
    </row>
    <row r="1373" spans="1:19">
      <c r="A1373" s="8" t="s">
        <v>3557</v>
      </c>
      <c r="B1373" s="8" t="s">
        <v>3558</v>
      </c>
      <c r="C1373" s="9" t="s">
        <v>22</v>
      </c>
      <c r="D1373" s="9" t="s">
        <v>22</v>
      </c>
      <c r="E1373" s="9" t="s">
        <v>22</v>
      </c>
      <c r="F1373" s="8" t="s">
        <v>23</v>
      </c>
      <c r="G1373" s="10">
        <v>0</v>
      </c>
      <c r="H1373" s="11" t="s">
        <v>22</v>
      </c>
      <c r="I1373" s="11" t="s">
        <v>22</v>
      </c>
      <c r="J1373" s="12" t="s">
        <v>22</v>
      </c>
      <c r="K1373" s="13">
        <v>0</v>
      </c>
      <c r="L1373" s="14" t="s">
        <v>22</v>
      </c>
      <c r="M1373" s="14" t="s">
        <v>22</v>
      </c>
      <c r="N1373" s="14" t="s">
        <v>22</v>
      </c>
      <c r="O1373" s="14" t="s">
        <v>22</v>
      </c>
      <c r="P1373" s="14" t="s">
        <v>22</v>
      </c>
      <c r="Q1373" s="14" t="s">
        <v>22</v>
      </c>
      <c r="R1373" s="14" t="s">
        <v>22</v>
      </c>
      <c r="S1373" s="14" t="s">
        <v>22</v>
      </c>
    </row>
    <row r="1374" spans="1:19">
      <c r="A1374" s="8" t="s">
        <v>3559</v>
      </c>
      <c r="B1374" s="8" t="s">
        <v>3560</v>
      </c>
      <c r="C1374" s="9" t="s">
        <v>22</v>
      </c>
      <c r="D1374" s="9" t="s">
        <v>22</v>
      </c>
      <c r="E1374" s="9" t="s">
        <v>22</v>
      </c>
      <c r="F1374" s="8" t="s">
        <v>23</v>
      </c>
      <c r="G1374" s="10">
        <v>0</v>
      </c>
      <c r="H1374" s="11" t="s">
        <v>22</v>
      </c>
      <c r="I1374" s="11" t="s">
        <v>22</v>
      </c>
      <c r="J1374" s="12" t="s">
        <v>22</v>
      </c>
      <c r="K1374" s="13">
        <v>0</v>
      </c>
      <c r="L1374" s="14" t="s">
        <v>22</v>
      </c>
      <c r="M1374" s="14" t="s">
        <v>22</v>
      </c>
      <c r="N1374" s="14" t="s">
        <v>22</v>
      </c>
      <c r="O1374" s="14" t="s">
        <v>22</v>
      </c>
      <c r="P1374" s="14" t="s">
        <v>22</v>
      </c>
      <c r="Q1374" s="14" t="s">
        <v>22</v>
      </c>
      <c r="R1374" s="14" t="s">
        <v>22</v>
      </c>
      <c r="S1374" s="14" t="s">
        <v>22</v>
      </c>
    </row>
    <row r="1375" spans="1:19">
      <c r="A1375" s="8" t="s">
        <v>3561</v>
      </c>
      <c r="B1375" s="8" t="s">
        <v>3562</v>
      </c>
      <c r="C1375" s="9" t="s">
        <v>389</v>
      </c>
      <c r="D1375" s="9">
        <v>0</v>
      </c>
      <c r="E1375" s="9">
        <v>0</v>
      </c>
      <c r="F1375" s="8" t="s">
        <v>23</v>
      </c>
      <c r="G1375" s="10" t="s">
        <v>3563</v>
      </c>
      <c r="H1375" s="11" t="s">
        <v>3077</v>
      </c>
      <c r="I1375" s="11" t="s">
        <v>389</v>
      </c>
      <c r="J1375" s="12">
        <v>0</v>
      </c>
      <c r="K1375" s="13" t="s">
        <v>3563</v>
      </c>
      <c r="L1375" s="14" t="s">
        <v>1264</v>
      </c>
      <c r="M1375" s="14" t="s">
        <v>3563</v>
      </c>
      <c r="N1375" s="14">
        <v>0</v>
      </c>
      <c r="O1375" s="14">
        <v>0</v>
      </c>
      <c r="P1375" s="14">
        <v>0</v>
      </c>
      <c r="Q1375" s="14">
        <v>0</v>
      </c>
      <c r="R1375" s="14">
        <v>0</v>
      </c>
      <c r="S1375" s="14">
        <v>0</v>
      </c>
    </row>
    <row r="1376" spans="1:19">
      <c r="A1376" s="8" t="s">
        <v>3564</v>
      </c>
      <c r="B1376" s="8" t="s">
        <v>3565</v>
      </c>
      <c r="C1376" s="9" t="s">
        <v>22</v>
      </c>
      <c r="D1376" s="9" t="s">
        <v>22</v>
      </c>
      <c r="E1376" s="9" t="s">
        <v>22</v>
      </c>
      <c r="F1376" s="8" t="s">
        <v>23</v>
      </c>
      <c r="G1376" s="10" t="s">
        <v>3566</v>
      </c>
      <c r="H1376" s="11" t="s">
        <v>22</v>
      </c>
      <c r="I1376" s="11" t="s">
        <v>22</v>
      </c>
      <c r="J1376" s="12" t="s">
        <v>22</v>
      </c>
      <c r="K1376" s="13">
        <v>0</v>
      </c>
      <c r="L1376" s="14" t="s">
        <v>22</v>
      </c>
      <c r="M1376" s="14" t="s">
        <v>22</v>
      </c>
      <c r="N1376" s="14" t="s">
        <v>22</v>
      </c>
      <c r="O1376" s="14" t="s">
        <v>22</v>
      </c>
      <c r="P1376" s="14" t="s">
        <v>22</v>
      </c>
      <c r="Q1376" s="14" t="s">
        <v>22</v>
      </c>
      <c r="R1376" s="14" t="s">
        <v>22</v>
      </c>
      <c r="S1376" s="14" t="s">
        <v>22</v>
      </c>
    </row>
    <row r="1377" spans="1:19">
      <c r="A1377" s="8" t="s">
        <v>3567</v>
      </c>
      <c r="B1377" s="8" t="s">
        <v>3568</v>
      </c>
      <c r="C1377" s="9" t="s">
        <v>22</v>
      </c>
      <c r="D1377" s="9" t="s">
        <v>22</v>
      </c>
      <c r="E1377" s="9" t="s">
        <v>22</v>
      </c>
      <c r="F1377" s="8" t="s">
        <v>23</v>
      </c>
      <c r="G1377" s="10" t="s">
        <v>3569</v>
      </c>
      <c r="H1377" s="11" t="s">
        <v>22</v>
      </c>
      <c r="I1377" s="11" t="s">
        <v>22</v>
      </c>
      <c r="J1377" s="12" t="s">
        <v>22</v>
      </c>
      <c r="K1377" s="13">
        <v>0</v>
      </c>
      <c r="L1377" s="14" t="s">
        <v>22</v>
      </c>
      <c r="M1377" s="14" t="s">
        <v>22</v>
      </c>
      <c r="N1377" s="14" t="s">
        <v>22</v>
      </c>
      <c r="O1377" s="14" t="s">
        <v>22</v>
      </c>
      <c r="P1377" s="14" t="s">
        <v>22</v>
      </c>
      <c r="Q1377" s="14" t="s">
        <v>22</v>
      </c>
      <c r="R1377" s="14" t="s">
        <v>22</v>
      </c>
      <c r="S1377" s="14" t="s">
        <v>22</v>
      </c>
    </row>
    <row r="1378" spans="1:19">
      <c r="A1378" s="8" t="s">
        <v>3570</v>
      </c>
      <c r="B1378" s="8" t="s">
        <v>3571</v>
      </c>
      <c r="C1378" s="9" t="s">
        <v>22</v>
      </c>
      <c r="D1378" s="9" t="s">
        <v>22</v>
      </c>
      <c r="E1378" s="9" t="s">
        <v>22</v>
      </c>
      <c r="F1378" s="8" t="s">
        <v>23</v>
      </c>
      <c r="G1378" s="10" t="s">
        <v>3572</v>
      </c>
      <c r="H1378" s="11" t="s">
        <v>22</v>
      </c>
      <c r="I1378" s="11" t="s">
        <v>22</v>
      </c>
      <c r="J1378" s="12" t="s">
        <v>22</v>
      </c>
      <c r="K1378" s="13">
        <v>0</v>
      </c>
      <c r="L1378" s="14" t="s">
        <v>22</v>
      </c>
      <c r="M1378" s="14" t="s">
        <v>22</v>
      </c>
      <c r="N1378" s="14" t="s">
        <v>22</v>
      </c>
      <c r="O1378" s="14" t="s">
        <v>22</v>
      </c>
      <c r="P1378" s="14" t="s">
        <v>22</v>
      </c>
      <c r="Q1378" s="14" t="s">
        <v>22</v>
      </c>
      <c r="R1378" s="14" t="s">
        <v>22</v>
      </c>
      <c r="S1378" s="14" t="s">
        <v>22</v>
      </c>
    </row>
    <row r="1379" spans="1:19">
      <c r="A1379" s="8" t="s">
        <v>3573</v>
      </c>
      <c r="B1379" s="8" t="s">
        <v>3574</v>
      </c>
      <c r="C1379" s="9" t="s">
        <v>22</v>
      </c>
      <c r="D1379" s="9" t="s">
        <v>22</v>
      </c>
      <c r="E1379" s="9" t="s">
        <v>22</v>
      </c>
      <c r="F1379" s="8" t="s">
        <v>23</v>
      </c>
      <c r="G1379" s="10" t="s">
        <v>3575</v>
      </c>
      <c r="H1379" s="11" t="s">
        <v>22</v>
      </c>
      <c r="I1379" s="11" t="s">
        <v>22</v>
      </c>
      <c r="J1379" s="12" t="s">
        <v>22</v>
      </c>
      <c r="K1379" s="13">
        <v>0</v>
      </c>
      <c r="L1379" s="14" t="s">
        <v>22</v>
      </c>
      <c r="M1379" s="14" t="s">
        <v>22</v>
      </c>
      <c r="N1379" s="14" t="s">
        <v>22</v>
      </c>
      <c r="O1379" s="14" t="s">
        <v>22</v>
      </c>
      <c r="P1379" s="14" t="s">
        <v>22</v>
      </c>
      <c r="Q1379" s="14" t="s">
        <v>22</v>
      </c>
      <c r="R1379" s="14" t="s">
        <v>22</v>
      </c>
      <c r="S1379" s="14" t="s">
        <v>22</v>
      </c>
    </row>
    <row r="1380" spans="1:19">
      <c r="A1380" s="8" t="s">
        <v>3576</v>
      </c>
      <c r="B1380" s="8" t="s">
        <v>3577</v>
      </c>
      <c r="C1380" s="9" t="s">
        <v>22</v>
      </c>
      <c r="D1380" s="9" t="s">
        <v>22</v>
      </c>
      <c r="E1380" s="9" t="s">
        <v>22</v>
      </c>
      <c r="F1380" s="8" t="s">
        <v>23</v>
      </c>
      <c r="G1380" s="10" t="s">
        <v>3578</v>
      </c>
      <c r="H1380" s="11" t="s">
        <v>22</v>
      </c>
      <c r="I1380" s="11" t="s">
        <v>22</v>
      </c>
      <c r="J1380" s="12" t="s">
        <v>22</v>
      </c>
      <c r="K1380" s="13">
        <v>0</v>
      </c>
      <c r="L1380" s="14" t="s">
        <v>22</v>
      </c>
      <c r="M1380" s="14" t="s">
        <v>22</v>
      </c>
      <c r="N1380" s="14" t="s">
        <v>22</v>
      </c>
      <c r="O1380" s="14" t="s">
        <v>22</v>
      </c>
      <c r="P1380" s="14" t="s">
        <v>22</v>
      </c>
      <c r="Q1380" s="14" t="s">
        <v>22</v>
      </c>
      <c r="R1380" s="14" t="s">
        <v>22</v>
      </c>
      <c r="S1380" s="14" t="s">
        <v>22</v>
      </c>
    </row>
    <row r="1381" spans="1:19">
      <c r="A1381" s="8" t="s">
        <v>3579</v>
      </c>
      <c r="B1381" s="8" t="s">
        <v>3580</v>
      </c>
      <c r="C1381" s="9" t="s">
        <v>22</v>
      </c>
      <c r="D1381" s="9" t="s">
        <v>22</v>
      </c>
      <c r="E1381" s="9" t="s">
        <v>22</v>
      </c>
      <c r="F1381" s="8" t="s">
        <v>23</v>
      </c>
      <c r="G1381" s="10" t="s">
        <v>3581</v>
      </c>
      <c r="H1381" s="11" t="s">
        <v>22</v>
      </c>
      <c r="I1381" s="11" t="s">
        <v>22</v>
      </c>
      <c r="J1381" s="12" t="s">
        <v>22</v>
      </c>
      <c r="K1381" s="13">
        <v>0</v>
      </c>
      <c r="L1381" s="14" t="s">
        <v>22</v>
      </c>
      <c r="M1381" s="14" t="s">
        <v>22</v>
      </c>
      <c r="N1381" s="14" t="s">
        <v>22</v>
      </c>
      <c r="O1381" s="14" t="s">
        <v>22</v>
      </c>
      <c r="P1381" s="14" t="s">
        <v>22</v>
      </c>
      <c r="Q1381" s="14" t="s">
        <v>22</v>
      </c>
      <c r="R1381" s="14" t="s">
        <v>22</v>
      </c>
      <c r="S1381" s="14" t="s">
        <v>22</v>
      </c>
    </row>
    <row r="1382" spans="1:19">
      <c r="A1382" s="8" t="s">
        <v>3582</v>
      </c>
      <c r="B1382" s="8" t="s">
        <v>3583</v>
      </c>
      <c r="C1382" s="9" t="s">
        <v>22</v>
      </c>
      <c r="D1382" s="9" t="s">
        <v>22</v>
      </c>
      <c r="E1382" s="9" t="s">
        <v>22</v>
      </c>
      <c r="F1382" s="8" t="s">
        <v>23</v>
      </c>
      <c r="G1382" s="10" t="s">
        <v>3584</v>
      </c>
      <c r="H1382" s="11" t="s">
        <v>22</v>
      </c>
      <c r="I1382" s="11" t="s">
        <v>22</v>
      </c>
      <c r="J1382" s="12" t="s">
        <v>22</v>
      </c>
      <c r="K1382" s="13">
        <v>0</v>
      </c>
      <c r="L1382" s="14" t="s">
        <v>22</v>
      </c>
      <c r="M1382" s="14" t="s">
        <v>22</v>
      </c>
      <c r="N1382" s="14" t="s">
        <v>22</v>
      </c>
      <c r="O1382" s="14" t="s">
        <v>22</v>
      </c>
      <c r="P1382" s="14" t="s">
        <v>22</v>
      </c>
      <c r="Q1382" s="14" t="s">
        <v>22</v>
      </c>
      <c r="R1382" s="14" t="s">
        <v>22</v>
      </c>
      <c r="S1382" s="14" t="s">
        <v>22</v>
      </c>
    </row>
    <row r="1383" spans="1:19">
      <c r="A1383" s="8" t="s">
        <v>3585</v>
      </c>
      <c r="B1383" s="8" t="s">
        <v>3586</v>
      </c>
      <c r="C1383" s="9" t="s">
        <v>22</v>
      </c>
      <c r="D1383" s="9" t="s">
        <v>22</v>
      </c>
      <c r="E1383" s="9" t="s">
        <v>22</v>
      </c>
      <c r="F1383" s="8" t="s">
        <v>23</v>
      </c>
      <c r="G1383" s="10" t="s">
        <v>3587</v>
      </c>
      <c r="H1383" s="11" t="s">
        <v>22</v>
      </c>
      <c r="I1383" s="11" t="s">
        <v>22</v>
      </c>
      <c r="J1383" s="12" t="s">
        <v>22</v>
      </c>
      <c r="K1383" s="13">
        <v>0</v>
      </c>
      <c r="L1383" s="14" t="s">
        <v>22</v>
      </c>
      <c r="M1383" s="14" t="s">
        <v>22</v>
      </c>
      <c r="N1383" s="14" t="s">
        <v>22</v>
      </c>
      <c r="O1383" s="14" t="s">
        <v>22</v>
      </c>
      <c r="P1383" s="14" t="s">
        <v>22</v>
      </c>
      <c r="Q1383" s="14" t="s">
        <v>22</v>
      </c>
      <c r="R1383" s="14" t="s">
        <v>22</v>
      </c>
      <c r="S1383" s="14" t="s">
        <v>22</v>
      </c>
    </row>
    <row r="1384" spans="1:19">
      <c r="A1384" s="8" t="s">
        <v>3588</v>
      </c>
      <c r="B1384" s="8" t="s">
        <v>3589</v>
      </c>
      <c r="C1384" s="9" t="s">
        <v>22</v>
      </c>
      <c r="D1384" s="9" t="s">
        <v>22</v>
      </c>
      <c r="E1384" s="9" t="s">
        <v>22</v>
      </c>
      <c r="F1384" s="8" t="s">
        <v>23</v>
      </c>
      <c r="G1384" s="10">
        <v>0</v>
      </c>
      <c r="H1384" s="11" t="s">
        <v>22</v>
      </c>
      <c r="I1384" s="11" t="s">
        <v>22</v>
      </c>
      <c r="J1384" s="12" t="s">
        <v>22</v>
      </c>
      <c r="K1384" s="13">
        <v>0</v>
      </c>
      <c r="L1384" s="14" t="s">
        <v>22</v>
      </c>
      <c r="M1384" s="14" t="s">
        <v>22</v>
      </c>
      <c r="N1384" s="14" t="s">
        <v>22</v>
      </c>
      <c r="O1384" s="14" t="s">
        <v>22</v>
      </c>
      <c r="P1384" s="14" t="s">
        <v>22</v>
      </c>
      <c r="Q1384" s="14" t="s">
        <v>22</v>
      </c>
      <c r="R1384" s="14" t="s">
        <v>22</v>
      </c>
      <c r="S1384" s="14" t="s">
        <v>22</v>
      </c>
    </row>
    <row r="1385" spans="1:19">
      <c r="A1385" s="8" t="s">
        <v>3590</v>
      </c>
      <c r="B1385" s="8" t="s">
        <v>3591</v>
      </c>
      <c r="C1385" s="9" t="s">
        <v>22</v>
      </c>
      <c r="D1385" s="9" t="s">
        <v>22</v>
      </c>
      <c r="E1385" s="9" t="s">
        <v>22</v>
      </c>
      <c r="F1385" s="8" t="s">
        <v>23</v>
      </c>
      <c r="G1385" s="10">
        <v>0</v>
      </c>
      <c r="H1385" s="11" t="s">
        <v>22</v>
      </c>
      <c r="I1385" s="11" t="s">
        <v>22</v>
      </c>
      <c r="J1385" s="12" t="s">
        <v>22</v>
      </c>
      <c r="K1385" s="13">
        <v>0</v>
      </c>
      <c r="L1385" s="14" t="s">
        <v>22</v>
      </c>
      <c r="M1385" s="14" t="s">
        <v>22</v>
      </c>
      <c r="N1385" s="14" t="s">
        <v>22</v>
      </c>
      <c r="O1385" s="14" t="s">
        <v>22</v>
      </c>
      <c r="P1385" s="14" t="s">
        <v>22</v>
      </c>
      <c r="Q1385" s="14" t="s">
        <v>22</v>
      </c>
      <c r="R1385" s="14" t="s">
        <v>22</v>
      </c>
      <c r="S1385" s="14" t="s">
        <v>22</v>
      </c>
    </row>
    <row r="1386" spans="1:19">
      <c r="A1386" s="8" t="s">
        <v>3592</v>
      </c>
      <c r="B1386" s="8" t="s">
        <v>3593</v>
      </c>
      <c r="C1386" s="9" t="s">
        <v>22</v>
      </c>
      <c r="D1386" s="9" t="s">
        <v>22</v>
      </c>
      <c r="E1386" s="9" t="s">
        <v>22</v>
      </c>
      <c r="F1386" s="8" t="s">
        <v>23</v>
      </c>
      <c r="G1386" s="10">
        <v>0</v>
      </c>
      <c r="H1386" s="11" t="s">
        <v>22</v>
      </c>
      <c r="I1386" s="11" t="s">
        <v>22</v>
      </c>
      <c r="J1386" s="12" t="s">
        <v>22</v>
      </c>
      <c r="K1386" s="13">
        <v>0</v>
      </c>
      <c r="L1386" s="14" t="s">
        <v>22</v>
      </c>
      <c r="M1386" s="14" t="s">
        <v>22</v>
      </c>
      <c r="N1386" s="14" t="s">
        <v>22</v>
      </c>
      <c r="O1386" s="14" t="s">
        <v>22</v>
      </c>
      <c r="P1386" s="14" t="s">
        <v>22</v>
      </c>
      <c r="Q1386" s="14" t="s">
        <v>22</v>
      </c>
      <c r="R1386" s="14" t="s">
        <v>22</v>
      </c>
      <c r="S1386" s="14" t="s">
        <v>22</v>
      </c>
    </row>
    <row r="1387" spans="1:19">
      <c r="A1387" s="8" t="s">
        <v>3594</v>
      </c>
      <c r="B1387" s="8" t="s">
        <v>3595</v>
      </c>
      <c r="C1387" s="9" t="s">
        <v>22</v>
      </c>
      <c r="D1387" s="9" t="s">
        <v>22</v>
      </c>
      <c r="E1387" s="9" t="s">
        <v>22</v>
      </c>
      <c r="F1387" s="8" t="s">
        <v>23</v>
      </c>
      <c r="G1387" s="10">
        <v>0</v>
      </c>
      <c r="H1387" s="11" t="s">
        <v>22</v>
      </c>
      <c r="I1387" s="11" t="s">
        <v>22</v>
      </c>
      <c r="J1387" s="12" t="s">
        <v>22</v>
      </c>
      <c r="K1387" s="13">
        <v>0</v>
      </c>
      <c r="L1387" s="14" t="s">
        <v>22</v>
      </c>
      <c r="M1387" s="14" t="s">
        <v>22</v>
      </c>
      <c r="N1387" s="14" t="s">
        <v>22</v>
      </c>
      <c r="O1387" s="14" t="s">
        <v>22</v>
      </c>
      <c r="P1387" s="14" t="s">
        <v>22</v>
      </c>
      <c r="Q1387" s="14" t="s">
        <v>22</v>
      </c>
      <c r="R1387" s="14" t="s">
        <v>22</v>
      </c>
      <c r="S1387" s="14" t="s">
        <v>22</v>
      </c>
    </row>
    <row r="1388" spans="1:19">
      <c r="A1388" s="8" t="s">
        <v>3596</v>
      </c>
      <c r="B1388" s="8" t="s">
        <v>3597</v>
      </c>
      <c r="C1388" s="9" t="s">
        <v>22</v>
      </c>
      <c r="D1388" s="9" t="s">
        <v>22</v>
      </c>
      <c r="E1388" s="9" t="s">
        <v>22</v>
      </c>
      <c r="F1388" s="8" t="s">
        <v>23</v>
      </c>
      <c r="G1388" s="10">
        <v>0</v>
      </c>
      <c r="H1388" s="11" t="s">
        <v>22</v>
      </c>
      <c r="I1388" s="11" t="s">
        <v>22</v>
      </c>
      <c r="J1388" s="12" t="s">
        <v>22</v>
      </c>
      <c r="K1388" s="13">
        <v>0</v>
      </c>
      <c r="L1388" s="14" t="s">
        <v>22</v>
      </c>
      <c r="M1388" s="14" t="s">
        <v>22</v>
      </c>
      <c r="N1388" s="14" t="s">
        <v>22</v>
      </c>
      <c r="O1388" s="14" t="s">
        <v>22</v>
      </c>
      <c r="P1388" s="14" t="s">
        <v>22</v>
      </c>
      <c r="Q1388" s="14" t="s">
        <v>22</v>
      </c>
      <c r="R1388" s="14" t="s">
        <v>22</v>
      </c>
      <c r="S1388" s="14" t="s">
        <v>22</v>
      </c>
    </row>
    <row r="1389" spans="1:19">
      <c r="A1389" s="8" t="s">
        <v>3598</v>
      </c>
      <c r="B1389" s="8" t="s">
        <v>3599</v>
      </c>
      <c r="C1389" s="9" t="s">
        <v>22</v>
      </c>
      <c r="D1389" s="9" t="s">
        <v>22</v>
      </c>
      <c r="E1389" s="9" t="s">
        <v>22</v>
      </c>
      <c r="F1389" s="8" t="s">
        <v>23</v>
      </c>
      <c r="G1389" s="10">
        <v>0</v>
      </c>
      <c r="H1389" s="11" t="s">
        <v>22</v>
      </c>
      <c r="I1389" s="11" t="s">
        <v>22</v>
      </c>
      <c r="J1389" s="12" t="s">
        <v>22</v>
      </c>
      <c r="K1389" s="13">
        <v>0</v>
      </c>
      <c r="L1389" s="14" t="s">
        <v>22</v>
      </c>
      <c r="M1389" s="14" t="s">
        <v>22</v>
      </c>
      <c r="N1389" s="14" t="s">
        <v>22</v>
      </c>
      <c r="O1389" s="14" t="s">
        <v>22</v>
      </c>
      <c r="P1389" s="14" t="s">
        <v>22</v>
      </c>
      <c r="Q1389" s="14" t="s">
        <v>22</v>
      </c>
      <c r="R1389" s="14" t="s">
        <v>22</v>
      </c>
      <c r="S1389" s="14" t="s">
        <v>22</v>
      </c>
    </row>
    <row r="1390" spans="1:19">
      <c r="A1390" s="8" t="s">
        <v>3600</v>
      </c>
      <c r="B1390" s="8" t="s">
        <v>3601</v>
      </c>
      <c r="C1390" s="9" t="s">
        <v>22</v>
      </c>
      <c r="D1390" s="9" t="s">
        <v>22</v>
      </c>
      <c r="E1390" s="9" t="s">
        <v>22</v>
      </c>
      <c r="F1390" s="8" t="s">
        <v>23</v>
      </c>
      <c r="G1390" s="10" t="s">
        <v>3602</v>
      </c>
      <c r="H1390" s="11" t="s">
        <v>22</v>
      </c>
      <c r="I1390" s="11" t="s">
        <v>22</v>
      </c>
      <c r="J1390" s="12" t="s">
        <v>22</v>
      </c>
      <c r="K1390" s="13" t="s">
        <v>3602</v>
      </c>
      <c r="L1390" s="14" t="s">
        <v>22</v>
      </c>
      <c r="M1390" s="14" t="s">
        <v>22</v>
      </c>
      <c r="N1390" s="14" t="s">
        <v>22</v>
      </c>
      <c r="O1390" s="14" t="s">
        <v>22</v>
      </c>
      <c r="P1390" s="14" t="s">
        <v>22</v>
      </c>
      <c r="Q1390" s="14" t="s">
        <v>22</v>
      </c>
      <c r="R1390" s="14" t="s">
        <v>22</v>
      </c>
      <c r="S1390" s="14" t="s">
        <v>22</v>
      </c>
    </row>
    <row r="1391" spans="1:19">
      <c r="A1391" s="8" t="s">
        <v>3603</v>
      </c>
      <c r="B1391" s="8" t="s">
        <v>3604</v>
      </c>
      <c r="C1391" s="9" t="s">
        <v>22</v>
      </c>
      <c r="D1391" s="9" t="s">
        <v>22</v>
      </c>
      <c r="E1391" s="9" t="s">
        <v>22</v>
      </c>
      <c r="F1391" s="8" t="s">
        <v>23</v>
      </c>
      <c r="G1391" s="10" t="s">
        <v>3605</v>
      </c>
      <c r="H1391" s="11" t="s">
        <v>22</v>
      </c>
      <c r="I1391" s="11" t="s">
        <v>22</v>
      </c>
      <c r="J1391" s="12" t="s">
        <v>22</v>
      </c>
      <c r="K1391" s="13" t="s">
        <v>3605</v>
      </c>
      <c r="L1391" s="14" t="s">
        <v>22</v>
      </c>
      <c r="M1391" s="14" t="s">
        <v>22</v>
      </c>
      <c r="N1391" s="14" t="s">
        <v>22</v>
      </c>
      <c r="O1391" s="14" t="s">
        <v>22</v>
      </c>
      <c r="P1391" s="14" t="s">
        <v>22</v>
      </c>
      <c r="Q1391" s="14" t="s">
        <v>22</v>
      </c>
      <c r="R1391" s="14" t="s">
        <v>22</v>
      </c>
      <c r="S1391" s="14" t="s">
        <v>22</v>
      </c>
    </row>
    <row r="1392" spans="1:19">
      <c r="A1392" s="8" t="s">
        <v>3606</v>
      </c>
      <c r="B1392" s="8" t="s">
        <v>3607</v>
      </c>
      <c r="C1392" s="9" t="s">
        <v>22</v>
      </c>
      <c r="D1392" s="9" t="s">
        <v>22</v>
      </c>
      <c r="E1392" s="9" t="s">
        <v>22</v>
      </c>
      <c r="F1392" s="8" t="s">
        <v>23</v>
      </c>
      <c r="G1392" s="10" t="s">
        <v>3569</v>
      </c>
      <c r="H1392" s="11" t="s">
        <v>22</v>
      </c>
      <c r="I1392" s="11" t="s">
        <v>22</v>
      </c>
      <c r="J1392" s="12" t="s">
        <v>22</v>
      </c>
      <c r="K1392" s="13" t="s">
        <v>3569</v>
      </c>
      <c r="L1392" s="14" t="s">
        <v>22</v>
      </c>
      <c r="M1392" s="14" t="s">
        <v>22</v>
      </c>
      <c r="N1392" s="14" t="s">
        <v>22</v>
      </c>
      <c r="O1392" s="14" t="s">
        <v>22</v>
      </c>
      <c r="P1392" s="14" t="s">
        <v>22</v>
      </c>
      <c r="Q1392" s="14" t="s">
        <v>22</v>
      </c>
      <c r="R1392" s="14" t="s">
        <v>22</v>
      </c>
      <c r="S1392" s="14" t="s">
        <v>22</v>
      </c>
    </row>
    <row r="1393" spans="1:19">
      <c r="A1393" s="8" t="s">
        <v>3608</v>
      </c>
      <c r="B1393" s="8" t="s">
        <v>3609</v>
      </c>
      <c r="C1393" s="9" t="s">
        <v>22</v>
      </c>
      <c r="D1393" s="9" t="s">
        <v>22</v>
      </c>
      <c r="E1393" s="9" t="s">
        <v>22</v>
      </c>
      <c r="F1393" s="8" t="s">
        <v>23</v>
      </c>
      <c r="G1393" s="10">
        <v>0</v>
      </c>
      <c r="H1393" s="11" t="s">
        <v>22</v>
      </c>
      <c r="I1393" s="11" t="s">
        <v>22</v>
      </c>
      <c r="J1393" s="12" t="s">
        <v>22</v>
      </c>
      <c r="K1393" s="13">
        <v>0</v>
      </c>
      <c r="L1393" s="14" t="s">
        <v>22</v>
      </c>
      <c r="M1393" s="14" t="s">
        <v>22</v>
      </c>
      <c r="N1393" s="14" t="s">
        <v>22</v>
      </c>
      <c r="O1393" s="14" t="s">
        <v>22</v>
      </c>
      <c r="P1393" s="14" t="s">
        <v>22</v>
      </c>
      <c r="Q1393" s="14" t="s">
        <v>22</v>
      </c>
      <c r="R1393" s="14" t="s">
        <v>22</v>
      </c>
      <c r="S1393" s="14" t="s">
        <v>22</v>
      </c>
    </row>
    <row r="1394" spans="1:19">
      <c r="A1394" s="8" t="s">
        <v>3610</v>
      </c>
      <c r="B1394" s="8" t="s">
        <v>3611</v>
      </c>
      <c r="C1394" s="9" t="s">
        <v>22</v>
      </c>
      <c r="D1394" s="9" t="s">
        <v>22</v>
      </c>
      <c r="E1394" s="9" t="s">
        <v>22</v>
      </c>
      <c r="F1394" s="8" t="s">
        <v>23</v>
      </c>
      <c r="G1394" s="10">
        <v>0</v>
      </c>
      <c r="H1394" s="11" t="s">
        <v>22</v>
      </c>
      <c r="I1394" s="11" t="s">
        <v>22</v>
      </c>
      <c r="J1394" s="12" t="s">
        <v>22</v>
      </c>
      <c r="K1394" s="13">
        <v>0</v>
      </c>
      <c r="L1394" s="14" t="s">
        <v>22</v>
      </c>
      <c r="M1394" s="14" t="s">
        <v>22</v>
      </c>
      <c r="N1394" s="14" t="s">
        <v>22</v>
      </c>
      <c r="O1394" s="14" t="s">
        <v>22</v>
      </c>
      <c r="P1394" s="14" t="s">
        <v>22</v>
      </c>
      <c r="Q1394" s="14" t="s">
        <v>22</v>
      </c>
      <c r="R1394" s="14" t="s">
        <v>22</v>
      </c>
      <c r="S1394" s="14" t="s">
        <v>22</v>
      </c>
    </row>
    <row r="1395" spans="1:19">
      <c r="A1395" s="8" t="s">
        <v>3612</v>
      </c>
      <c r="B1395" s="8" t="s">
        <v>3613</v>
      </c>
      <c r="C1395" s="9" t="s">
        <v>22</v>
      </c>
      <c r="D1395" s="9" t="s">
        <v>22</v>
      </c>
      <c r="E1395" s="9" t="s">
        <v>22</v>
      </c>
      <c r="F1395" s="8" t="s">
        <v>23</v>
      </c>
      <c r="G1395" s="10">
        <v>0</v>
      </c>
      <c r="H1395" s="11" t="s">
        <v>22</v>
      </c>
      <c r="I1395" s="11" t="s">
        <v>22</v>
      </c>
      <c r="J1395" s="12" t="s">
        <v>22</v>
      </c>
      <c r="K1395" s="13">
        <v>0</v>
      </c>
      <c r="L1395" s="14" t="s">
        <v>22</v>
      </c>
      <c r="M1395" s="14" t="s">
        <v>22</v>
      </c>
      <c r="N1395" s="14" t="s">
        <v>22</v>
      </c>
      <c r="O1395" s="14" t="s">
        <v>22</v>
      </c>
      <c r="P1395" s="14" t="s">
        <v>22</v>
      </c>
      <c r="Q1395" s="14" t="s">
        <v>22</v>
      </c>
      <c r="R1395" s="14" t="s">
        <v>22</v>
      </c>
      <c r="S1395" s="14" t="s">
        <v>22</v>
      </c>
    </row>
    <row r="1396" spans="1:19">
      <c r="A1396" s="8" t="s">
        <v>3614</v>
      </c>
      <c r="B1396" s="8" t="s">
        <v>3615</v>
      </c>
      <c r="C1396" s="9" t="s">
        <v>22</v>
      </c>
      <c r="D1396" s="9" t="s">
        <v>22</v>
      </c>
      <c r="E1396" s="9" t="s">
        <v>22</v>
      </c>
      <c r="F1396" s="8" t="s">
        <v>23</v>
      </c>
      <c r="G1396" s="10" t="s">
        <v>3616</v>
      </c>
      <c r="H1396" s="11" t="s">
        <v>22</v>
      </c>
      <c r="I1396" s="11" t="s">
        <v>22</v>
      </c>
      <c r="J1396" s="12" t="s">
        <v>22</v>
      </c>
      <c r="K1396" s="13">
        <v>0</v>
      </c>
      <c r="L1396" s="14" t="s">
        <v>22</v>
      </c>
      <c r="M1396" s="14" t="s">
        <v>22</v>
      </c>
      <c r="N1396" s="14" t="s">
        <v>22</v>
      </c>
      <c r="O1396" s="14" t="s">
        <v>22</v>
      </c>
      <c r="P1396" s="14" t="s">
        <v>22</v>
      </c>
      <c r="Q1396" s="14" t="s">
        <v>22</v>
      </c>
      <c r="R1396" s="14" t="s">
        <v>22</v>
      </c>
      <c r="S1396" s="14" t="s">
        <v>22</v>
      </c>
    </row>
    <row r="1397" spans="1:19">
      <c r="A1397" s="8" t="s">
        <v>3617</v>
      </c>
      <c r="B1397" s="8" t="s">
        <v>3618</v>
      </c>
      <c r="C1397" s="9" t="s">
        <v>22</v>
      </c>
      <c r="D1397" s="9" t="s">
        <v>22</v>
      </c>
      <c r="E1397" s="9" t="s">
        <v>22</v>
      </c>
      <c r="F1397" s="8" t="s">
        <v>23</v>
      </c>
      <c r="G1397" s="10" t="s">
        <v>3619</v>
      </c>
      <c r="H1397" s="11" t="s">
        <v>22</v>
      </c>
      <c r="I1397" s="11" t="s">
        <v>22</v>
      </c>
      <c r="J1397" s="12" t="s">
        <v>22</v>
      </c>
      <c r="K1397" s="13">
        <v>0</v>
      </c>
      <c r="L1397" s="14" t="s">
        <v>22</v>
      </c>
      <c r="M1397" s="14" t="s">
        <v>22</v>
      </c>
      <c r="N1397" s="14" t="s">
        <v>22</v>
      </c>
      <c r="O1397" s="14" t="s">
        <v>22</v>
      </c>
      <c r="P1397" s="14" t="s">
        <v>22</v>
      </c>
      <c r="Q1397" s="14" t="s">
        <v>22</v>
      </c>
      <c r="R1397" s="14" t="s">
        <v>22</v>
      </c>
      <c r="S1397" s="14" t="s">
        <v>22</v>
      </c>
    </row>
    <row r="1398" spans="1:19">
      <c r="A1398" s="8" t="s">
        <v>3620</v>
      </c>
      <c r="B1398" s="8" t="s">
        <v>3621</v>
      </c>
      <c r="C1398" s="9" t="s">
        <v>22</v>
      </c>
      <c r="D1398" s="9" t="s">
        <v>22</v>
      </c>
      <c r="E1398" s="9" t="s">
        <v>22</v>
      </c>
      <c r="F1398" s="8" t="s">
        <v>23</v>
      </c>
      <c r="G1398" s="10" t="s">
        <v>3622</v>
      </c>
      <c r="H1398" s="11" t="s">
        <v>22</v>
      </c>
      <c r="I1398" s="11" t="s">
        <v>22</v>
      </c>
      <c r="J1398" s="12" t="s">
        <v>22</v>
      </c>
      <c r="K1398" s="13">
        <v>0</v>
      </c>
      <c r="L1398" s="14" t="s">
        <v>22</v>
      </c>
      <c r="M1398" s="14" t="s">
        <v>22</v>
      </c>
      <c r="N1398" s="14" t="s">
        <v>22</v>
      </c>
      <c r="O1398" s="14" t="s">
        <v>22</v>
      </c>
      <c r="P1398" s="14" t="s">
        <v>22</v>
      </c>
      <c r="Q1398" s="14" t="s">
        <v>22</v>
      </c>
      <c r="R1398" s="14" t="s">
        <v>22</v>
      </c>
      <c r="S1398" s="14" t="s">
        <v>22</v>
      </c>
    </row>
    <row r="1399" spans="1:19" ht="25.5">
      <c r="A1399" s="8" t="s">
        <v>3623</v>
      </c>
      <c r="B1399" s="8" t="s">
        <v>3624</v>
      </c>
      <c r="C1399" s="9" t="s">
        <v>22</v>
      </c>
      <c r="D1399" s="9" t="s">
        <v>22</v>
      </c>
      <c r="E1399" s="9" t="s">
        <v>22</v>
      </c>
      <c r="F1399" s="8" t="s">
        <v>23</v>
      </c>
      <c r="G1399" s="10" t="s">
        <v>3625</v>
      </c>
      <c r="H1399" s="11" t="s">
        <v>22</v>
      </c>
      <c r="I1399" s="11" t="s">
        <v>22</v>
      </c>
      <c r="J1399" s="12" t="s">
        <v>22</v>
      </c>
      <c r="K1399" s="13">
        <v>0</v>
      </c>
      <c r="L1399" s="14" t="s">
        <v>22</v>
      </c>
      <c r="M1399" s="14" t="s">
        <v>22</v>
      </c>
      <c r="N1399" s="14" t="s">
        <v>22</v>
      </c>
      <c r="O1399" s="14" t="s">
        <v>22</v>
      </c>
      <c r="P1399" s="14" t="s">
        <v>22</v>
      </c>
      <c r="Q1399" s="14" t="s">
        <v>22</v>
      </c>
      <c r="R1399" s="14" t="s">
        <v>22</v>
      </c>
      <c r="S1399" s="14" t="s">
        <v>22</v>
      </c>
    </row>
    <row r="1400" spans="1:19">
      <c r="A1400" s="8" t="s">
        <v>3626</v>
      </c>
      <c r="B1400" s="8" t="s">
        <v>3627</v>
      </c>
      <c r="C1400" s="9" t="s">
        <v>22</v>
      </c>
      <c r="D1400" s="9" t="s">
        <v>22</v>
      </c>
      <c r="E1400" s="9" t="s">
        <v>22</v>
      </c>
      <c r="F1400" s="8" t="s">
        <v>23</v>
      </c>
      <c r="G1400" s="10" t="s">
        <v>3628</v>
      </c>
      <c r="H1400" s="11" t="s">
        <v>22</v>
      </c>
      <c r="I1400" s="11" t="s">
        <v>22</v>
      </c>
      <c r="J1400" s="12" t="s">
        <v>22</v>
      </c>
      <c r="K1400" s="13">
        <v>0</v>
      </c>
      <c r="L1400" s="14" t="s">
        <v>22</v>
      </c>
      <c r="M1400" s="14" t="s">
        <v>22</v>
      </c>
      <c r="N1400" s="14" t="s">
        <v>22</v>
      </c>
      <c r="O1400" s="14" t="s">
        <v>22</v>
      </c>
      <c r="P1400" s="14" t="s">
        <v>22</v>
      </c>
      <c r="Q1400" s="14" t="s">
        <v>22</v>
      </c>
      <c r="R1400" s="14" t="s">
        <v>22</v>
      </c>
      <c r="S1400" s="14" t="s">
        <v>22</v>
      </c>
    </row>
    <row r="1401" spans="1:19">
      <c r="A1401" s="8" t="s">
        <v>3629</v>
      </c>
      <c r="B1401" s="8" t="s">
        <v>3630</v>
      </c>
      <c r="C1401" s="9" t="s">
        <v>22</v>
      </c>
      <c r="D1401" s="9" t="s">
        <v>22</v>
      </c>
      <c r="E1401" s="9" t="s">
        <v>22</v>
      </c>
      <c r="F1401" s="8" t="s">
        <v>23</v>
      </c>
      <c r="G1401" s="10" t="s">
        <v>3631</v>
      </c>
      <c r="H1401" s="11" t="s">
        <v>22</v>
      </c>
      <c r="I1401" s="11" t="s">
        <v>22</v>
      </c>
      <c r="J1401" s="12" t="s">
        <v>22</v>
      </c>
      <c r="K1401" s="13">
        <v>0</v>
      </c>
      <c r="L1401" s="14" t="s">
        <v>22</v>
      </c>
      <c r="M1401" s="14" t="s">
        <v>22</v>
      </c>
      <c r="N1401" s="14" t="s">
        <v>22</v>
      </c>
      <c r="O1401" s="14" t="s">
        <v>22</v>
      </c>
      <c r="P1401" s="14" t="s">
        <v>22</v>
      </c>
      <c r="Q1401" s="14" t="s">
        <v>22</v>
      </c>
      <c r="R1401" s="14" t="s">
        <v>22</v>
      </c>
      <c r="S1401" s="14" t="s">
        <v>22</v>
      </c>
    </row>
    <row r="1402" spans="1:19">
      <c r="A1402" s="8" t="s">
        <v>3632</v>
      </c>
      <c r="B1402" s="8" t="s">
        <v>3633</v>
      </c>
      <c r="C1402" s="9" t="s">
        <v>22</v>
      </c>
      <c r="D1402" s="9" t="s">
        <v>22</v>
      </c>
      <c r="E1402" s="9" t="s">
        <v>22</v>
      </c>
      <c r="F1402" s="8" t="s">
        <v>23</v>
      </c>
      <c r="G1402" s="10">
        <v>0</v>
      </c>
      <c r="H1402" s="11" t="s">
        <v>22</v>
      </c>
      <c r="I1402" s="11" t="s">
        <v>22</v>
      </c>
      <c r="J1402" s="12" t="s">
        <v>22</v>
      </c>
      <c r="K1402" s="13">
        <v>0</v>
      </c>
      <c r="L1402" s="14" t="s">
        <v>22</v>
      </c>
      <c r="M1402" s="14" t="s">
        <v>22</v>
      </c>
      <c r="N1402" s="14" t="s">
        <v>22</v>
      </c>
      <c r="O1402" s="14" t="s">
        <v>22</v>
      </c>
      <c r="P1402" s="14" t="s">
        <v>22</v>
      </c>
      <c r="Q1402" s="14" t="s">
        <v>22</v>
      </c>
      <c r="R1402" s="14" t="s">
        <v>22</v>
      </c>
      <c r="S1402" s="14" t="s">
        <v>22</v>
      </c>
    </row>
    <row r="1403" spans="1:19">
      <c r="A1403" s="8" t="s">
        <v>3634</v>
      </c>
      <c r="B1403" s="8" t="s">
        <v>3635</v>
      </c>
      <c r="C1403" s="9" t="s">
        <v>22</v>
      </c>
      <c r="D1403" s="9" t="s">
        <v>22</v>
      </c>
      <c r="E1403" s="9" t="s">
        <v>22</v>
      </c>
      <c r="F1403" s="8" t="s">
        <v>23</v>
      </c>
      <c r="G1403" s="10">
        <v>0</v>
      </c>
      <c r="H1403" s="11" t="s">
        <v>22</v>
      </c>
      <c r="I1403" s="11" t="s">
        <v>22</v>
      </c>
      <c r="J1403" s="12" t="s">
        <v>22</v>
      </c>
      <c r="K1403" s="13">
        <v>0</v>
      </c>
      <c r="L1403" s="14" t="s">
        <v>22</v>
      </c>
      <c r="M1403" s="14" t="s">
        <v>22</v>
      </c>
      <c r="N1403" s="14" t="s">
        <v>22</v>
      </c>
      <c r="O1403" s="14" t="s">
        <v>22</v>
      </c>
      <c r="P1403" s="14" t="s">
        <v>22</v>
      </c>
      <c r="Q1403" s="14" t="s">
        <v>22</v>
      </c>
      <c r="R1403" s="14" t="s">
        <v>22</v>
      </c>
      <c r="S1403" s="14" t="s">
        <v>22</v>
      </c>
    </row>
    <row r="1404" spans="1:19">
      <c r="A1404" s="8" t="s">
        <v>3636</v>
      </c>
      <c r="B1404" s="8" t="s">
        <v>3637</v>
      </c>
      <c r="C1404" s="9" t="s">
        <v>22</v>
      </c>
      <c r="D1404" s="9" t="s">
        <v>22</v>
      </c>
      <c r="E1404" s="9" t="s">
        <v>22</v>
      </c>
      <c r="F1404" s="8" t="s">
        <v>23</v>
      </c>
      <c r="G1404" s="10" t="s">
        <v>3638</v>
      </c>
      <c r="H1404" s="11" t="s">
        <v>22</v>
      </c>
      <c r="I1404" s="11" t="s">
        <v>22</v>
      </c>
      <c r="J1404" s="12" t="s">
        <v>22</v>
      </c>
      <c r="K1404" s="13">
        <v>0</v>
      </c>
      <c r="L1404" s="14" t="s">
        <v>22</v>
      </c>
      <c r="M1404" s="14" t="s">
        <v>22</v>
      </c>
      <c r="N1404" s="14" t="s">
        <v>22</v>
      </c>
      <c r="O1404" s="14" t="s">
        <v>22</v>
      </c>
      <c r="P1404" s="14" t="s">
        <v>22</v>
      </c>
      <c r="Q1404" s="14" t="s">
        <v>22</v>
      </c>
      <c r="R1404" s="14" t="s">
        <v>22</v>
      </c>
      <c r="S1404" s="14" t="s">
        <v>22</v>
      </c>
    </row>
    <row r="1405" spans="1:19">
      <c r="A1405" s="8" t="s">
        <v>3639</v>
      </c>
      <c r="B1405" s="8" t="s">
        <v>3640</v>
      </c>
      <c r="C1405" s="9" t="s">
        <v>22</v>
      </c>
      <c r="D1405" s="9" t="s">
        <v>22</v>
      </c>
      <c r="E1405" s="9" t="s">
        <v>22</v>
      </c>
      <c r="F1405" s="8" t="s">
        <v>23</v>
      </c>
      <c r="G1405" s="10" t="s">
        <v>3641</v>
      </c>
      <c r="H1405" s="11" t="s">
        <v>22</v>
      </c>
      <c r="I1405" s="11" t="s">
        <v>22</v>
      </c>
      <c r="J1405" s="12" t="s">
        <v>22</v>
      </c>
      <c r="K1405" s="13">
        <v>0</v>
      </c>
      <c r="L1405" s="14" t="s">
        <v>22</v>
      </c>
      <c r="M1405" s="14" t="s">
        <v>22</v>
      </c>
      <c r="N1405" s="14" t="s">
        <v>22</v>
      </c>
      <c r="O1405" s="14" t="s">
        <v>22</v>
      </c>
      <c r="P1405" s="14" t="s">
        <v>22</v>
      </c>
      <c r="Q1405" s="14" t="s">
        <v>22</v>
      </c>
      <c r="R1405" s="14" t="s">
        <v>22</v>
      </c>
      <c r="S1405" s="14" t="s">
        <v>22</v>
      </c>
    </row>
    <row r="1406" spans="1:19">
      <c r="A1406" s="8" t="s">
        <v>3642</v>
      </c>
      <c r="B1406" s="8" t="s">
        <v>3643</v>
      </c>
      <c r="C1406" s="9" t="s">
        <v>22</v>
      </c>
      <c r="D1406" s="9" t="s">
        <v>22</v>
      </c>
      <c r="E1406" s="9" t="s">
        <v>22</v>
      </c>
      <c r="F1406" s="8" t="s">
        <v>23</v>
      </c>
      <c r="G1406" s="10" t="s">
        <v>3644</v>
      </c>
      <c r="H1406" s="11" t="s">
        <v>22</v>
      </c>
      <c r="I1406" s="11" t="s">
        <v>22</v>
      </c>
      <c r="J1406" s="12" t="s">
        <v>22</v>
      </c>
      <c r="K1406" s="13">
        <v>0</v>
      </c>
      <c r="L1406" s="14" t="s">
        <v>22</v>
      </c>
      <c r="M1406" s="14" t="s">
        <v>22</v>
      </c>
      <c r="N1406" s="14" t="s">
        <v>22</v>
      </c>
      <c r="O1406" s="14" t="s">
        <v>22</v>
      </c>
      <c r="P1406" s="14" t="s">
        <v>22</v>
      </c>
      <c r="Q1406" s="14" t="s">
        <v>22</v>
      </c>
      <c r="R1406" s="14" t="s">
        <v>22</v>
      </c>
      <c r="S1406" s="14" t="s">
        <v>22</v>
      </c>
    </row>
    <row r="1407" spans="1:19">
      <c r="A1407" s="8" t="s">
        <v>3645</v>
      </c>
      <c r="B1407" s="8" t="s">
        <v>3646</v>
      </c>
      <c r="C1407" s="9" t="s">
        <v>22</v>
      </c>
      <c r="D1407" s="9" t="s">
        <v>22</v>
      </c>
      <c r="E1407" s="9" t="s">
        <v>22</v>
      </c>
      <c r="F1407" s="8" t="s">
        <v>23</v>
      </c>
      <c r="G1407" s="10" t="s">
        <v>3647</v>
      </c>
      <c r="H1407" s="11" t="s">
        <v>22</v>
      </c>
      <c r="I1407" s="11" t="s">
        <v>22</v>
      </c>
      <c r="J1407" s="12" t="s">
        <v>22</v>
      </c>
      <c r="K1407" s="13" t="s">
        <v>3647</v>
      </c>
      <c r="L1407" s="14" t="s">
        <v>22</v>
      </c>
      <c r="M1407" s="14" t="s">
        <v>22</v>
      </c>
      <c r="N1407" s="14" t="s">
        <v>22</v>
      </c>
      <c r="O1407" s="14" t="s">
        <v>22</v>
      </c>
      <c r="P1407" s="14" t="s">
        <v>22</v>
      </c>
      <c r="Q1407" s="14" t="s">
        <v>22</v>
      </c>
      <c r="R1407" s="14" t="s">
        <v>22</v>
      </c>
      <c r="S1407" s="14" t="s">
        <v>22</v>
      </c>
    </row>
    <row r="1408" spans="1:19" ht="25.5">
      <c r="A1408" s="8" t="s">
        <v>3648</v>
      </c>
      <c r="B1408" s="8" t="s">
        <v>3649</v>
      </c>
      <c r="C1408" s="9" t="s">
        <v>22</v>
      </c>
      <c r="D1408" s="9" t="s">
        <v>22</v>
      </c>
      <c r="E1408" s="9" t="s">
        <v>22</v>
      </c>
      <c r="F1408" s="8" t="s">
        <v>23</v>
      </c>
      <c r="G1408" s="10" t="s">
        <v>3650</v>
      </c>
      <c r="H1408" s="11" t="s">
        <v>22</v>
      </c>
      <c r="I1408" s="11" t="s">
        <v>22</v>
      </c>
      <c r="J1408" s="12" t="s">
        <v>22</v>
      </c>
      <c r="K1408" s="13" t="s">
        <v>3650</v>
      </c>
      <c r="L1408" s="14" t="s">
        <v>22</v>
      </c>
      <c r="M1408" s="14" t="s">
        <v>22</v>
      </c>
      <c r="N1408" s="14" t="s">
        <v>22</v>
      </c>
      <c r="O1408" s="14" t="s">
        <v>22</v>
      </c>
      <c r="P1408" s="14" t="s">
        <v>22</v>
      </c>
      <c r="Q1408" s="14" t="s">
        <v>22</v>
      </c>
      <c r="R1408" s="14" t="s">
        <v>22</v>
      </c>
      <c r="S1408" s="14" t="s">
        <v>22</v>
      </c>
    </row>
    <row r="1409" spans="1:19" ht="25.5">
      <c r="A1409" s="8" t="s">
        <v>3651</v>
      </c>
      <c r="B1409" s="8" t="s">
        <v>3652</v>
      </c>
      <c r="C1409" s="9" t="s">
        <v>22</v>
      </c>
      <c r="D1409" s="9" t="s">
        <v>22</v>
      </c>
      <c r="E1409" s="9" t="s">
        <v>22</v>
      </c>
      <c r="F1409" s="8" t="s">
        <v>23</v>
      </c>
      <c r="G1409" s="10" t="s">
        <v>3653</v>
      </c>
      <c r="H1409" s="11" t="s">
        <v>22</v>
      </c>
      <c r="I1409" s="11" t="s">
        <v>22</v>
      </c>
      <c r="J1409" s="12" t="s">
        <v>22</v>
      </c>
      <c r="K1409" s="13" t="s">
        <v>3653</v>
      </c>
      <c r="L1409" s="14" t="s">
        <v>22</v>
      </c>
      <c r="M1409" s="14" t="s">
        <v>22</v>
      </c>
      <c r="N1409" s="14" t="s">
        <v>22</v>
      </c>
      <c r="O1409" s="14" t="s">
        <v>22</v>
      </c>
      <c r="P1409" s="14" t="s">
        <v>22</v>
      </c>
      <c r="Q1409" s="14" t="s">
        <v>22</v>
      </c>
      <c r="R1409" s="14" t="s">
        <v>22</v>
      </c>
      <c r="S1409" s="14" t="s">
        <v>22</v>
      </c>
    </row>
    <row r="1410" spans="1:19" ht="25.5">
      <c r="A1410" s="8" t="s">
        <v>3654</v>
      </c>
      <c r="B1410" s="8" t="s">
        <v>3655</v>
      </c>
      <c r="C1410" s="9" t="s">
        <v>22</v>
      </c>
      <c r="D1410" s="9" t="s">
        <v>22</v>
      </c>
      <c r="E1410" s="9" t="s">
        <v>22</v>
      </c>
      <c r="F1410" s="8" t="s">
        <v>23</v>
      </c>
      <c r="G1410" s="10" t="s">
        <v>3656</v>
      </c>
      <c r="H1410" s="11" t="s">
        <v>22</v>
      </c>
      <c r="I1410" s="11" t="s">
        <v>22</v>
      </c>
      <c r="J1410" s="12" t="s">
        <v>22</v>
      </c>
      <c r="K1410" s="13">
        <v>0</v>
      </c>
      <c r="L1410" s="14" t="s">
        <v>22</v>
      </c>
      <c r="M1410" s="14" t="s">
        <v>22</v>
      </c>
      <c r="N1410" s="14" t="s">
        <v>22</v>
      </c>
      <c r="O1410" s="14" t="s">
        <v>22</v>
      </c>
      <c r="P1410" s="14" t="s">
        <v>22</v>
      </c>
      <c r="Q1410" s="14" t="s">
        <v>22</v>
      </c>
      <c r="R1410" s="14" t="s">
        <v>22</v>
      </c>
      <c r="S1410" s="14" t="s">
        <v>22</v>
      </c>
    </row>
    <row r="1411" spans="1:19">
      <c r="A1411" s="8" t="s">
        <v>3657</v>
      </c>
      <c r="B1411" s="8" t="s">
        <v>3658</v>
      </c>
      <c r="C1411" s="9" t="s">
        <v>22</v>
      </c>
      <c r="D1411" s="9" t="s">
        <v>22</v>
      </c>
      <c r="E1411" s="9" t="s">
        <v>22</v>
      </c>
      <c r="F1411" s="8" t="s">
        <v>23</v>
      </c>
      <c r="G1411" s="10">
        <v>0</v>
      </c>
      <c r="H1411" s="11" t="s">
        <v>22</v>
      </c>
      <c r="I1411" s="11" t="s">
        <v>22</v>
      </c>
      <c r="J1411" s="12" t="s">
        <v>22</v>
      </c>
      <c r="K1411" s="13">
        <v>0</v>
      </c>
      <c r="L1411" s="14" t="s">
        <v>22</v>
      </c>
      <c r="M1411" s="14" t="s">
        <v>22</v>
      </c>
      <c r="N1411" s="14" t="s">
        <v>22</v>
      </c>
      <c r="O1411" s="14" t="s">
        <v>22</v>
      </c>
      <c r="P1411" s="14" t="s">
        <v>22</v>
      </c>
      <c r="Q1411" s="14" t="s">
        <v>22</v>
      </c>
      <c r="R1411" s="14" t="s">
        <v>22</v>
      </c>
      <c r="S1411" s="14" t="s">
        <v>22</v>
      </c>
    </row>
    <row r="1412" spans="1:19">
      <c r="A1412" s="8" t="s">
        <v>3659</v>
      </c>
      <c r="B1412" s="8" t="s">
        <v>3660</v>
      </c>
      <c r="C1412" s="9" t="s">
        <v>22</v>
      </c>
      <c r="D1412" s="9" t="s">
        <v>22</v>
      </c>
      <c r="E1412" s="9" t="s">
        <v>22</v>
      </c>
      <c r="F1412" s="8" t="s">
        <v>23</v>
      </c>
      <c r="G1412" s="10" t="s">
        <v>3661</v>
      </c>
      <c r="H1412" s="11" t="s">
        <v>22</v>
      </c>
      <c r="I1412" s="11" t="s">
        <v>22</v>
      </c>
      <c r="J1412" s="12" t="s">
        <v>22</v>
      </c>
      <c r="K1412" s="13">
        <v>0</v>
      </c>
      <c r="L1412" s="14" t="s">
        <v>22</v>
      </c>
      <c r="M1412" s="14" t="s">
        <v>22</v>
      </c>
      <c r="N1412" s="14" t="s">
        <v>22</v>
      </c>
      <c r="O1412" s="14" t="s">
        <v>22</v>
      </c>
      <c r="P1412" s="14" t="s">
        <v>22</v>
      </c>
      <c r="Q1412" s="14" t="s">
        <v>22</v>
      </c>
      <c r="R1412" s="14" t="s">
        <v>22</v>
      </c>
      <c r="S1412" s="14" t="s">
        <v>22</v>
      </c>
    </row>
    <row r="1413" spans="1:19">
      <c r="A1413" s="8" t="s">
        <v>3662</v>
      </c>
      <c r="B1413" s="8" t="s">
        <v>3663</v>
      </c>
      <c r="C1413" s="9" t="s">
        <v>22</v>
      </c>
      <c r="D1413" s="9" t="s">
        <v>22</v>
      </c>
      <c r="E1413" s="9" t="s">
        <v>22</v>
      </c>
      <c r="F1413" s="8" t="s">
        <v>23</v>
      </c>
      <c r="G1413" s="10">
        <v>0</v>
      </c>
      <c r="H1413" s="11" t="s">
        <v>22</v>
      </c>
      <c r="I1413" s="11" t="s">
        <v>22</v>
      </c>
      <c r="J1413" s="12" t="s">
        <v>22</v>
      </c>
      <c r="K1413" s="13">
        <v>0</v>
      </c>
      <c r="L1413" s="14" t="s">
        <v>22</v>
      </c>
      <c r="M1413" s="14" t="s">
        <v>22</v>
      </c>
      <c r="N1413" s="14" t="s">
        <v>22</v>
      </c>
      <c r="O1413" s="14" t="s">
        <v>22</v>
      </c>
      <c r="P1413" s="14" t="s">
        <v>22</v>
      </c>
      <c r="Q1413" s="14" t="s">
        <v>22</v>
      </c>
      <c r="R1413" s="14" t="s">
        <v>22</v>
      </c>
      <c r="S1413" s="14" t="s">
        <v>22</v>
      </c>
    </row>
    <row r="1414" spans="1:19">
      <c r="A1414" s="8" t="s">
        <v>3664</v>
      </c>
      <c r="B1414" s="8" t="s">
        <v>3665</v>
      </c>
      <c r="C1414" s="9" t="s">
        <v>22</v>
      </c>
      <c r="D1414" s="9" t="s">
        <v>22</v>
      </c>
      <c r="E1414" s="9" t="s">
        <v>22</v>
      </c>
      <c r="F1414" s="8" t="s">
        <v>23</v>
      </c>
      <c r="G1414" s="10">
        <v>0</v>
      </c>
      <c r="H1414" s="11" t="s">
        <v>22</v>
      </c>
      <c r="I1414" s="11" t="s">
        <v>22</v>
      </c>
      <c r="J1414" s="12" t="s">
        <v>22</v>
      </c>
      <c r="K1414" s="13">
        <v>0</v>
      </c>
      <c r="L1414" s="14" t="s">
        <v>22</v>
      </c>
      <c r="M1414" s="14" t="s">
        <v>22</v>
      </c>
      <c r="N1414" s="14" t="s">
        <v>22</v>
      </c>
      <c r="O1414" s="14" t="s">
        <v>22</v>
      </c>
      <c r="P1414" s="14" t="s">
        <v>22</v>
      </c>
      <c r="Q1414" s="14" t="s">
        <v>22</v>
      </c>
      <c r="R1414" s="14" t="s">
        <v>22</v>
      </c>
      <c r="S1414" s="14" t="s">
        <v>22</v>
      </c>
    </row>
    <row r="1415" spans="1:19">
      <c r="A1415" s="8" t="s">
        <v>3666</v>
      </c>
      <c r="B1415" s="8" t="s">
        <v>3667</v>
      </c>
      <c r="C1415" s="9" t="s">
        <v>22</v>
      </c>
      <c r="D1415" s="9" t="s">
        <v>22</v>
      </c>
      <c r="E1415" s="9" t="s">
        <v>22</v>
      </c>
      <c r="F1415" s="8" t="s">
        <v>23</v>
      </c>
      <c r="G1415" s="10" t="s">
        <v>3668</v>
      </c>
      <c r="H1415" s="11" t="s">
        <v>22</v>
      </c>
      <c r="I1415" s="11" t="s">
        <v>22</v>
      </c>
      <c r="J1415" s="12" t="s">
        <v>22</v>
      </c>
      <c r="K1415" s="13">
        <v>0</v>
      </c>
      <c r="L1415" s="14" t="s">
        <v>22</v>
      </c>
      <c r="M1415" s="14" t="s">
        <v>22</v>
      </c>
      <c r="N1415" s="14" t="s">
        <v>22</v>
      </c>
      <c r="O1415" s="14" t="s">
        <v>22</v>
      </c>
      <c r="P1415" s="14" t="s">
        <v>22</v>
      </c>
      <c r="Q1415" s="14" t="s">
        <v>22</v>
      </c>
      <c r="R1415" s="14" t="s">
        <v>22</v>
      </c>
      <c r="S1415" s="14" t="s">
        <v>22</v>
      </c>
    </row>
    <row r="1416" spans="1:19">
      <c r="A1416" s="8" t="s">
        <v>3669</v>
      </c>
      <c r="B1416" s="8" t="s">
        <v>3670</v>
      </c>
      <c r="C1416" s="9" t="s">
        <v>22</v>
      </c>
      <c r="D1416" s="9" t="s">
        <v>22</v>
      </c>
      <c r="E1416" s="9" t="s">
        <v>22</v>
      </c>
      <c r="F1416" s="8" t="s">
        <v>23</v>
      </c>
      <c r="G1416" s="10" t="s">
        <v>3671</v>
      </c>
      <c r="H1416" s="11" t="s">
        <v>22</v>
      </c>
      <c r="I1416" s="11" t="s">
        <v>22</v>
      </c>
      <c r="J1416" s="12" t="s">
        <v>22</v>
      </c>
      <c r="K1416" s="13">
        <v>0</v>
      </c>
      <c r="L1416" s="14" t="s">
        <v>22</v>
      </c>
      <c r="M1416" s="14" t="s">
        <v>22</v>
      </c>
      <c r="N1416" s="14" t="s">
        <v>22</v>
      </c>
      <c r="O1416" s="14" t="s">
        <v>22</v>
      </c>
      <c r="P1416" s="14" t="s">
        <v>22</v>
      </c>
      <c r="Q1416" s="14" t="s">
        <v>22</v>
      </c>
      <c r="R1416" s="14" t="s">
        <v>22</v>
      </c>
      <c r="S1416" s="14" t="s">
        <v>22</v>
      </c>
    </row>
    <row r="1417" spans="1:19">
      <c r="A1417" s="8" t="s">
        <v>3672</v>
      </c>
      <c r="B1417" s="8" t="s">
        <v>3673</v>
      </c>
      <c r="C1417" s="9" t="s">
        <v>22</v>
      </c>
      <c r="D1417" s="9" t="s">
        <v>22</v>
      </c>
      <c r="E1417" s="9" t="s">
        <v>22</v>
      </c>
      <c r="F1417" s="8" t="s">
        <v>23</v>
      </c>
      <c r="G1417" s="10">
        <v>0</v>
      </c>
      <c r="H1417" s="11" t="s">
        <v>22</v>
      </c>
      <c r="I1417" s="11" t="s">
        <v>22</v>
      </c>
      <c r="J1417" s="12" t="s">
        <v>22</v>
      </c>
      <c r="K1417" s="13">
        <v>0</v>
      </c>
      <c r="L1417" s="14" t="s">
        <v>22</v>
      </c>
      <c r="M1417" s="14" t="s">
        <v>22</v>
      </c>
      <c r="N1417" s="14" t="s">
        <v>22</v>
      </c>
      <c r="O1417" s="14" t="s">
        <v>22</v>
      </c>
      <c r="P1417" s="14" t="s">
        <v>22</v>
      </c>
      <c r="Q1417" s="14" t="s">
        <v>22</v>
      </c>
      <c r="R1417" s="14" t="s">
        <v>22</v>
      </c>
      <c r="S1417" s="14" t="s">
        <v>22</v>
      </c>
    </row>
    <row r="1418" spans="1:19">
      <c r="A1418" s="8" t="s">
        <v>3674</v>
      </c>
      <c r="B1418" s="8" t="s">
        <v>3675</v>
      </c>
      <c r="C1418" s="9" t="s">
        <v>22</v>
      </c>
      <c r="D1418" s="9" t="s">
        <v>22</v>
      </c>
      <c r="E1418" s="9" t="s">
        <v>22</v>
      </c>
      <c r="F1418" s="8" t="s">
        <v>23</v>
      </c>
      <c r="G1418" s="10">
        <v>0</v>
      </c>
      <c r="H1418" s="11" t="s">
        <v>22</v>
      </c>
      <c r="I1418" s="11" t="s">
        <v>22</v>
      </c>
      <c r="J1418" s="12" t="s">
        <v>22</v>
      </c>
      <c r="K1418" s="13">
        <v>0</v>
      </c>
      <c r="L1418" s="14" t="s">
        <v>22</v>
      </c>
      <c r="M1418" s="14" t="s">
        <v>22</v>
      </c>
      <c r="N1418" s="14" t="s">
        <v>22</v>
      </c>
      <c r="O1418" s="14" t="s">
        <v>22</v>
      </c>
      <c r="P1418" s="14" t="s">
        <v>22</v>
      </c>
      <c r="Q1418" s="14" t="s">
        <v>22</v>
      </c>
      <c r="R1418" s="14" t="s">
        <v>22</v>
      </c>
      <c r="S1418" s="14" t="s">
        <v>22</v>
      </c>
    </row>
    <row r="1419" spans="1:19">
      <c r="A1419" s="8" t="s">
        <v>3676</v>
      </c>
      <c r="B1419" s="8" t="s">
        <v>3677</v>
      </c>
      <c r="C1419" s="9" t="s">
        <v>22</v>
      </c>
      <c r="D1419" s="9" t="s">
        <v>22</v>
      </c>
      <c r="E1419" s="9" t="s">
        <v>22</v>
      </c>
      <c r="F1419" s="8" t="s">
        <v>23</v>
      </c>
      <c r="G1419" s="10">
        <v>0</v>
      </c>
      <c r="H1419" s="11" t="s">
        <v>22</v>
      </c>
      <c r="I1419" s="11" t="s">
        <v>22</v>
      </c>
      <c r="J1419" s="12" t="s">
        <v>22</v>
      </c>
      <c r="K1419" s="13">
        <v>0</v>
      </c>
      <c r="L1419" s="14" t="s">
        <v>22</v>
      </c>
      <c r="M1419" s="14" t="s">
        <v>22</v>
      </c>
      <c r="N1419" s="14" t="s">
        <v>22</v>
      </c>
      <c r="O1419" s="14" t="s">
        <v>22</v>
      </c>
      <c r="P1419" s="14" t="s">
        <v>22</v>
      </c>
      <c r="Q1419" s="14" t="s">
        <v>22</v>
      </c>
      <c r="R1419" s="14" t="s">
        <v>22</v>
      </c>
      <c r="S1419" s="14" t="s">
        <v>22</v>
      </c>
    </row>
    <row r="1420" spans="1:19">
      <c r="A1420" s="8" t="s">
        <v>3678</v>
      </c>
      <c r="B1420" s="8" t="s">
        <v>3679</v>
      </c>
      <c r="C1420" s="9" t="s">
        <v>22</v>
      </c>
      <c r="D1420" s="9" t="s">
        <v>22</v>
      </c>
      <c r="E1420" s="9" t="s">
        <v>22</v>
      </c>
      <c r="F1420" s="8" t="s">
        <v>23</v>
      </c>
      <c r="G1420" s="10">
        <v>0</v>
      </c>
      <c r="H1420" s="11" t="s">
        <v>22</v>
      </c>
      <c r="I1420" s="11" t="s">
        <v>22</v>
      </c>
      <c r="J1420" s="12" t="s">
        <v>22</v>
      </c>
      <c r="K1420" s="13">
        <v>0</v>
      </c>
      <c r="L1420" s="14" t="s">
        <v>22</v>
      </c>
      <c r="M1420" s="14" t="s">
        <v>22</v>
      </c>
      <c r="N1420" s="14" t="s">
        <v>22</v>
      </c>
      <c r="O1420" s="14" t="s">
        <v>22</v>
      </c>
      <c r="P1420" s="14" t="s">
        <v>22</v>
      </c>
      <c r="Q1420" s="14" t="s">
        <v>22</v>
      </c>
      <c r="R1420" s="14" t="s">
        <v>22</v>
      </c>
      <c r="S1420" s="14" t="s">
        <v>22</v>
      </c>
    </row>
    <row r="1421" spans="1:19">
      <c r="A1421" s="8" t="s">
        <v>3680</v>
      </c>
      <c r="B1421" s="8" t="s">
        <v>3681</v>
      </c>
      <c r="C1421" s="9" t="s">
        <v>22</v>
      </c>
      <c r="D1421" s="9" t="s">
        <v>22</v>
      </c>
      <c r="E1421" s="9" t="s">
        <v>22</v>
      </c>
      <c r="F1421" s="8" t="s">
        <v>23</v>
      </c>
      <c r="G1421" s="10">
        <v>0</v>
      </c>
      <c r="H1421" s="11" t="s">
        <v>22</v>
      </c>
      <c r="I1421" s="11" t="s">
        <v>22</v>
      </c>
      <c r="J1421" s="12" t="s">
        <v>22</v>
      </c>
      <c r="K1421" s="13">
        <v>0</v>
      </c>
      <c r="L1421" s="14" t="s">
        <v>22</v>
      </c>
      <c r="M1421" s="14" t="s">
        <v>22</v>
      </c>
      <c r="N1421" s="14" t="s">
        <v>22</v>
      </c>
      <c r="O1421" s="14" t="s">
        <v>22</v>
      </c>
      <c r="P1421" s="14" t="s">
        <v>22</v>
      </c>
      <c r="Q1421" s="14" t="s">
        <v>22</v>
      </c>
      <c r="R1421" s="14" t="s">
        <v>22</v>
      </c>
      <c r="S1421" s="14" t="s">
        <v>22</v>
      </c>
    </row>
    <row r="1422" spans="1:19">
      <c r="A1422" s="8" t="s">
        <v>3682</v>
      </c>
      <c r="B1422" s="8" t="s">
        <v>3683</v>
      </c>
      <c r="C1422" s="9" t="s">
        <v>22</v>
      </c>
      <c r="D1422" s="9" t="s">
        <v>22</v>
      </c>
      <c r="E1422" s="9" t="s">
        <v>22</v>
      </c>
      <c r="F1422" s="8" t="s">
        <v>23</v>
      </c>
      <c r="G1422" s="10">
        <v>0</v>
      </c>
      <c r="H1422" s="11" t="s">
        <v>22</v>
      </c>
      <c r="I1422" s="11" t="s">
        <v>22</v>
      </c>
      <c r="J1422" s="12" t="s">
        <v>22</v>
      </c>
      <c r="K1422" s="13">
        <v>0</v>
      </c>
      <c r="L1422" s="14" t="s">
        <v>22</v>
      </c>
      <c r="M1422" s="14" t="s">
        <v>22</v>
      </c>
      <c r="N1422" s="14" t="s">
        <v>22</v>
      </c>
      <c r="O1422" s="14" t="s">
        <v>22</v>
      </c>
      <c r="P1422" s="14" t="s">
        <v>22</v>
      </c>
      <c r="Q1422" s="14" t="s">
        <v>22</v>
      </c>
      <c r="R1422" s="14" t="s">
        <v>22</v>
      </c>
      <c r="S1422" s="14" t="s">
        <v>22</v>
      </c>
    </row>
    <row r="1423" spans="1:19">
      <c r="A1423" s="8" t="s">
        <v>3684</v>
      </c>
      <c r="B1423" s="8" t="s">
        <v>3685</v>
      </c>
      <c r="C1423" s="9" t="s">
        <v>22</v>
      </c>
      <c r="D1423" s="9" t="s">
        <v>22</v>
      </c>
      <c r="E1423" s="9" t="s">
        <v>22</v>
      </c>
      <c r="F1423" s="8" t="s">
        <v>23</v>
      </c>
      <c r="G1423" s="10">
        <v>0</v>
      </c>
      <c r="H1423" s="11" t="s">
        <v>22</v>
      </c>
      <c r="I1423" s="11" t="s">
        <v>22</v>
      </c>
      <c r="J1423" s="12" t="s">
        <v>22</v>
      </c>
      <c r="K1423" s="13">
        <v>0</v>
      </c>
      <c r="L1423" s="14" t="s">
        <v>22</v>
      </c>
      <c r="M1423" s="14" t="s">
        <v>22</v>
      </c>
      <c r="N1423" s="14" t="s">
        <v>22</v>
      </c>
      <c r="O1423" s="14" t="s">
        <v>22</v>
      </c>
      <c r="P1423" s="14" t="s">
        <v>22</v>
      </c>
      <c r="Q1423" s="14" t="s">
        <v>22</v>
      </c>
      <c r="R1423" s="14" t="s">
        <v>22</v>
      </c>
      <c r="S1423" s="14" t="s">
        <v>22</v>
      </c>
    </row>
    <row r="1424" spans="1:19">
      <c r="A1424" s="8" t="s">
        <v>3686</v>
      </c>
      <c r="B1424" s="8" t="s">
        <v>3687</v>
      </c>
      <c r="C1424" s="9" t="s">
        <v>22</v>
      </c>
      <c r="D1424" s="9" t="s">
        <v>22</v>
      </c>
      <c r="E1424" s="9" t="s">
        <v>22</v>
      </c>
      <c r="F1424" s="8" t="s">
        <v>23</v>
      </c>
      <c r="G1424" s="10">
        <v>0</v>
      </c>
      <c r="H1424" s="11" t="s">
        <v>22</v>
      </c>
      <c r="I1424" s="11" t="s">
        <v>22</v>
      </c>
      <c r="J1424" s="12" t="s">
        <v>22</v>
      </c>
      <c r="K1424" s="13">
        <v>0</v>
      </c>
      <c r="L1424" s="14" t="s">
        <v>22</v>
      </c>
      <c r="M1424" s="14" t="s">
        <v>22</v>
      </c>
      <c r="N1424" s="14" t="s">
        <v>22</v>
      </c>
      <c r="O1424" s="14" t="s">
        <v>22</v>
      </c>
      <c r="P1424" s="14" t="s">
        <v>22</v>
      </c>
      <c r="Q1424" s="14" t="s">
        <v>22</v>
      </c>
      <c r="R1424" s="14" t="s">
        <v>22</v>
      </c>
      <c r="S1424" s="14" t="s">
        <v>22</v>
      </c>
    </row>
    <row r="1425" spans="1:19">
      <c r="A1425" s="8" t="s">
        <v>3688</v>
      </c>
      <c r="B1425" s="8" t="s">
        <v>3689</v>
      </c>
      <c r="C1425" s="9" t="s">
        <v>22</v>
      </c>
      <c r="D1425" s="9" t="s">
        <v>22</v>
      </c>
      <c r="E1425" s="9" t="s">
        <v>22</v>
      </c>
      <c r="F1425" s="8" t="s">
        <v>23</v>
      </c>
      <c r="G1425" s="10">
        <v>0</v>
      </c>
      <c r="H1425" s="11" t="s">
        <v>22</v>
      </c>
      <c r="I1425" s="11" t="s">
        <v>22</v>
      </c>
      <c r="J1425" s="12" t="s">
        <v>22</v>
      </c>
      <c r="K1425" s="13">
        <v>0</v>
      </c>
      <c r="L1425" s="14" t="s">
        <v>22</v>
      </c>
      <c r="M1425" s="14" t="s">
        <v>22</v>
      </c>
      <c r="N1425" s="14" t="s">
        <v>22</v>
      </c>
      <c r="O1425" s="14" t="s">
        <v>22</v>
      </c>
      <c r="P1425" s="14" t="s">
        <v>22</v>
      </c>
      <c r="Q1425" s="14" t="s">
        <v>22</v>
      </c>
      <c r="R1425" s="14" t="s">
        <v>22</v>
      </c>
      <c r="S1425" s="14" t="s">
        <v>22</v>
      </c>
    </row>
    <row r="1426" spans="1:19">
      <c r="A1426" s="8" t="s">
        <v>3690</v>
      </c>
      <c r="B1426" s="8" t="s">
        <v>3691</v>
      </c>
      <c r="C1426" s="9" t="s">
        <v>22</v>
      </c>
      <c r="D1426" s="9" t="s">
        <v>22</v>
      </c>
      <c r="E1426" s="9" t="s">
        <v>22</v>
      </c>
      <c r="F1426" s="8" t="s">
        <v>23</v>
      </c>
      <c r="G1426" s="10">
        <v>0</v>
      </c>
      <c r="H1426" s="11" t="s">
        <v>22</v>
      </c>
      <c r="I1426" s="11" t="s">
        <v>22</v>
      </c>
      <c r="J1426" s="12" t="s">
        <v>22</v>
      </c>
      <c r="K1426" s="13">
        <v>0</v>
      </c>
      <c r="L1426" s="14" t="s">
        <v>22</v>
      </c>
      <c r="M1426" s="14" t="s">
        <v>22</v>
      </c>
      <c r="N1426" s="14" t="s">
        <v>22</v>
      </c>
      <c r="O1426" s="14" t="s">
        <v>22</v>
      </c>
      <c r="P1426" s="14" t="s">
        <v>22</v>
      </c>
      <c r="Q1426" s="14" t="s">
        <v>22</v>
      </c>
      <c r="R1426" s="14" t="s">
        <v>22</v>
      </c>
      <c r="S1426" s="14" t="s">
        <v>22</v>
      </c>
    </row>
    <row r="1427" spans="1:19">
      <c r="A1427" s="8" t="s">
        <v>3692</v>
      </c>
      <c r="B1427" s="8" t="s">
        <v>3693</v>
      </c>
      <c r="C1427" s="9" t="s">
        <v>22</v>
      </c>
      <c r="D1427" s="9" t="s">
        <v>22</v>
      </c>
      <c r="E1427" s="9" t="s">
        <v>22</v>
      </c>
      <c r="F1427" s="8" t="s">
        <v>23</v>
      </c>
      <c r="G1427" s="10">
        <v>0</v>
      </c>
      <c r="H1427" s="11" t="s">
        <v>22</v>
      </c>
      <c r="I1427" s="11" t="s">
        <v>22</v>
      </c>
      <c r="J1427" s="12" t="s">
        <v>22</v>
      </c>
      <c r="K1427" s="13">
        <v>0</v>
      </c>
      <c r="L1427" s="14" t="s">
        <v>22</v>
      </c>
      <c r="M1427" s="14" t="s">
        <v>22</v>
      </c>
      <c r="N1427" s="14" t="s">
        <v>22</v>
      </c>
      <c r="O1427" s="14" t="s">
        <v>22</v>
      </c>
      <c r="P1427" s="14" t="s">
        <v>22</v>
      </c>
      <c r="Q1427" s="14" t="s">
        <v>22</v>
      </c>
      <c r="R1427" s="14" t="s">
        <v>22</v>
      </c>
      <c r="S1427" s="14" t="s">
        <v>22</v>
      </c>
    </row>
    <row r="1428" spans="1:19">
      <c r="A1428" s="8" t="s">
        <v>3694</v>
      </c>
      <c r="B1428" s="8" t="s">
        <v>3695</v>
      </c>
      <c r="C1428" s="9" t="s">
        <v>22</v>
      </c>
      <c r="D1428" s="9" t="s">
        <v>22</v>
      </c>
      <c r="E1428" s="9" t="s">
        <v>22</v>
      </c>
      <c r="F1428" s="8" t="s">
        <v>23</v>
      </c>
      <c r="G1428" s="10">
        <v>0</v>
      </c>
      <c r="H1428" s="11" t="s">
        <v>22</v>
      </c>
      <c r="I1428" s="11" t="s">
        <v>22</v>
      </c>
      <c r="J1428" s="12" t="s">
        <v>22</v>
      </c>
      <c r="K1428" s="13">
        <v>0</v>
      </c>
      <c r="L1428" s="14" t="s">
        <v>22</v>
      </c>
      <c r="M1428" s="14" t="s">
        <v>22</v>
      </c>
      <c r="N1428" s="14" t="s">
        <v>22</v>
      </c>
      <c r="O1428" s="14" t="s">
        <v>22</v>
      </c>
      <c r="P1428" s="14" t="s">
        <v>22</v>
      </c>
      <c r="Q1428" s="14" t="s">
        <v>22</v>
      </c>
      <c r="R1428" s="14" t="s">
        <v>22</v>
      </c>
      <c r="S1428" s="14" t="s">
        <v>22</v>
      </c>
    </row>
    <row r="1429" spans="1:19">
      <c r="A1429" s="8" t="s">
        <v>3696</v>
      </c>
      <c r="B1429" s="8" t="s">
        <v>3697</v>
      </c>
      <c r="C1429" s="9" t="s">
        <v>22</v>
      </c>
      <c r="D1429" s="9" t="s">
        <v>22</v>
      </c>
      <c r="E1429" s="9" t="s">
        <v>22</v>
      </c>
      <c r="F1429" s="8" t="s">
        <v>23</v>
      </c>
      <c r="G1429" s="10">
        <v>0</v>
      </c>
      <c r="H1429" s="11" t="s">
        <v>22</v>
      </c>
      <c r="I1429" s="11" t="s">
        <v>22</v>
      </c>
      <c r="J1429" s="12" t="s">
        <v>22</v>
      </c>
      <c r="K1429" s="13">
        <v>0</v>
      </c>
      <c r="L1429" s="14" t="s">
        <v>22</v>
      </c>
      <c r="M1429" s="14" t="s">
        <v>22</v>
      </c>
      <c r="N1429" s="14" t="s">
        <v>22</v>
      </c>
      <c r="O1429" s="14" t="s">
        <v>22</v>
      </c>
      <c r="P1429" s="14" t="s">
        <v>22</v>
      </c>
      <c r="Q1429" s="14" t="s">
        <v>22</v>
      </c>
      <c r="R1429" s="14" t="s">
        <v>22</v>
      </c>
      <c r="S1429" s="14" t="s">
        <v>22</v>
      </c>
    </row>
    <row r="1430" spans="1:19">
      <c r="A1430" s="8" t="s">
        <v>3698</v>
      </c>
      <c r="B1430" s="8" t="s">
        <v>3699</v>
      </c>
      <c r="C1430" s="9" t="s">
        <v>22</v>
      </c>
      <c r="D1430" s="9" t="s">
        <v>22</v>
      </c>
      <c r="E1430" s="9" t="s">
        <v>22</v>
      </c>
      <c r="F1430" s="8" t="s">
        <v>23</v>
      </c>
      <c r="G1430" s="10">
        <v>0</v>
      </c>
      <c r="H1430" s="11" t="s">
        <v>22</v>
      </c>
      <c r="I1430" s="11" t="s">
        <v>22</v>
      </c>
      <c r="J1430" s="12" t="s">
        <v>22</v>
      </c>
      <c r="K1430" s="13">
        <v>0</v>
      </c>
      <c r="L1430" s="14" t="s">
        <v>22</v>
      </c>
      <c r="M1430" s="14" t="s">
        <v>22</v>
      </c>
      <c r="N1430" s="14" t="s">
        <v>22</v>
      </c>
      <c r="O1430" s="14" t="s">
        <v>22</v>
      </c>
      <c r="P1430" s="14" t="s">
        <v>22</v>
      </c>
      <c r="Q1430" s="14" t="s">
        <v>22</v>
      </c>
      <c r="R1430" s="14" t="s">
        <v>22</v>
      </c>
      <c r="S1430" s="14" t="s">
        <v>22</v>
      </c>
    </row>
    <row r="1431" spans="1:19">
      <c r="A1431" s="8" t="s">
        <v>3700</v>
      </c>
      <c r="B1431" s="8" t="s">
        <v>3701</v>
      </c>
      <c r="C1431" s="9" t="s">
        <v>22</v>
      </c>
      <c r="D1431" s="9" t="s">
        <v>22</v>
      </c>
      <c r="E1431" s="9" t="s">
        <v>22</v>
      </c>
      <c r="F1431" s="8" t="s">
        <v>23</v>
      </c>
      <c r="G1431" s="10">
        <v>0</v>
      </c>
      <c r="H1431" s="11" t="s">
        <v>22</v>
      </c>
      <c r="I1431" s="11" t="s">
        <v>22</v>
      </c>
      <c r="J1431" s="12" t="s">
        <v>22</v>
      </c>
      <c r="K1431" s="13">
        <v>0</v>
      </c>
      <c r="L1431" s="14" t="s">
        <v>22</v>
      </c>
      <c r="M1431" s="14" t="s">
        <v>22</v>
      </c>
      <c r="N1431" s="14" t="s">
        <v>22</v>
      </c>
      <c r="O1431" s="14" t="s">
        <v>22</v>
      </c>
      <c r="P1431" s="14" t="s">
        <v>22</v>
      </c>
      <c r="Q1431" s="14" t="s">
        <v>22</v>
      </c>
      <c r="R1431" s="14" t="s">
        <v>22</v>
      </c>
      <c r="S1431" s="14" t="s">
        <v>22</v>
      </c>
    </row>
    <row r="1432" spans="1:19">
      <c r="A1432" s="8" t="s">
        <v>3702</v>
      </c>
      <c r="B1432" s="8" t="s">
        <v>3703</v>
      </c>
      <c r="C1432" s="9" t="s">
        <v>22</v>
      </c>
      <c r="D1432" s="9" t="s">
        <v>22</v>
      </c>
      <c r="E1432" s="9" t="s">
        <v>22</v>
      </c>
      <c r="F1432" s="8" t="s">
        <v>23</v>
      </c>
      <c r="G1432" s="10">
        <v>0</v>
      </c>
      <c r="H1432" s="11" t="s">
        <v>22</v>
      </c>
      <c r="I1432" s="11" t="s">
        <v>22</v>
      </c>
      <c r="J1432" s="12" t="s">
        <v>22</v>
      </c>
      <c r="K1432" s="13">
        <v>0</v>
      </c>
      <c r="L1432" s="14" t="s">
        <v>22</v>
      </c>
      <c r="M1432" s="14" t="s">
        <v>22</v>
      </c>
      <c r="N1432" s="14" t="s">
        <v>22</v>
      </c>
      <c r="O1432" s="14" t="s">
        <v>22</v>
      </c>
      <c r="P1432" s="14" t="s">
        <v>22</v>
      </c>
      <c r="Q1432" s="14" t="s">
        <v>22</v>
      </c>
      <c r="R1432" s="14" t="s">
        <v>22</v>
      </c>
      <c r="S1432" s="14" t="s">
        <v>22</v>
      </c>
    </row>
    <row r="1433" spans="1:19">
      <c r="A1433" s="8" t="s">
        <v>3704</v>
      </c>
      <c r="B1433" s="8" t="s">
        <v>3705</v>
      </c>
      <c r="C1433" s="9" t="s">
        <v>22</v>
      </c>
      <c r="D1433" s="9" t="s">
        <v>22</v>
      </c>
      <c r="E1433" s="9" t="s">
        <v>22</v>
      </c>
      <c r="F1433" s="8" t="s">
        <v>23</v>
      </c>
      <c r="G1433" s="10">
        <v>0</v>
      </c>
      <c r="H1433" s="11" t="s">
        <v>22</v>
      </c>
      <c r="I1433" s="11" t="s">
        <v>22</v>
      </c>
      <c r="J1433" s="12" t="s">
        <v>22</v>
      </c>
      <c r="K1433" s="13">
        <v>0</v>
      </c>
      <c r="L1433" s="14" t="s">
        <v>22</v>
      </c>
      <c r="M1433" s="14" t="s">
        <v>22</v>
      </c>
      <c r="N1433" s="14" t="s">
        <v>22</v>
      </c>
      <c r="O1433" s="14" t="s">
        <v>22</v>
      </c>
      <c r="P1433" s="14" t="s">
        <v>22</v>
      </c>
      <c r="Q1433" s="14" t="s">
        <v>22</v>
      </c>
      <c r="R1433" s="14" t="s">
        <v>22</v>
      </c>
      <c r="S1433" s="14" t="s">
        <v>22</v>
      </c>
    </row>
    <row r="1434" spans="1:19">
      <c r="A1434" s="8" t="s">
        <v>3706</v>
      </c>
      <c r="B1434" s="8" t="s">
        <v>3707</v>
      </c>
      <c r="C1434" s="9" t="s">
        <v>22</v>
      </c>
      <c r="D1434" s="9" t="s">
        <v>22</v>
      </c>
      <c r="E1434" s="9" t="s">
        <v>22</v>
      </c>
      <c r="F1434" s="8" t="s">
        <v>23</v>
      </c>
      <c r="G1434" s="10">
        <v>0</v>
      </c>
      <c r="H1434" s="11" t="s">
        <v>22</v>
      </c>
      <c r="I1434" s="11" t="s">
        <v>22</v>
      </c>
      <c r="J1434" s="12" t="s">
        <v>22</v>
      </c>
      <c r="K1434" s="13">
        <v>0</v>
      </c>
      <c r="L1434" s="14" t="s">
        <v>22</v>
      </c>
      <c r="M1434" s="14" t="s">
        <v>22</v>
      </c>
      <c r="N1434" s="14" t="s">
        <v>22</v>
      </c>
      <c r="O1434" s="14" t="s">
        <v>22</v>
      </c>
      <c r="P1434" s="14" t="s">
        <v>22</v>
      </c>
      <c r="Q1434" s="14" t="s">
        <v>22</v>
      </c>
      <c r="R1434" s="14" t="s">
        <v>22</v>
      </c>
      <c r="S1434" s="14" t="s">
        <v>22</v>
      </c>
    </row>
    <row r="1435" spans="1:19">
      <c r="A1435" s="8" t="s">
        <v>3708</v>
      </c>
      <c r="B1435" s="8" t="s">
        <v>3709</v>
      </c>
      <c r="C1435" s="9" t="s">
        <v>22</v>
      </c>
      <c r="D1435" s="9" t="s">
        <v>22</v>
      </c>
      <c r="E1435" s="9" t="s">
        <v>22</v>
      </c>
      <c r="F1435" s="8" t="s">
        <v>23</v>
      </c>
      <c r="G1435" s="10">
        <v>0</v>
      </c>
      <c r="H1435" s="11" t="s">
        <v>22</v>
      </c>
      <c r="I1435" s="11" t="s">
        <v>22</v>
      </c>
      <c r="J1435" s="12" t="s">
        <v>22</v>
      </c>
      <c r="K1435" s="13">
        <v>0</v>
      </c>
      <c r="L1435" s="14" t="s">
        <v>22</v>
      </c>
      <c r="M1435" s="14" t="s">
        <v>22</v>
      </c>
      <c r="N1435" s="14" t="s">
        <v>22</v>
      </c>
      <c r="O1435" s="14" t="s">
        <v>22</v>
      </c>
      <c r="P1435" s="14" t="s">
        <v>22</v>
      </c>
      <c r="Q1435" s="14" t="s">
        <v>22</v>
      </c>
      <c r="R1435" s="14" t="s">
        <v>22</v>
      </c>
      <c r="S1435" s="14" t="s">
        <v>22</v>
      </c>
    </row>
    <row r="1436" spans="1:19">
      <c r="A1436" s="8" t="s">
        <v>3710</v>
      </c>
      <c r="B1436" s="8" t="s">
        <v>3711</v>
      </c>
      <c r="C1436" s="9" t="s">
        <v>22</v>
      </c>
      <c r="D1436" s="9" t="s">
        <v>22</v>
      </c>
      <c r="E1436" s="9" t="s">
        <v>22</v>
      </c>
      <c r="F1436" s="8" t="s">
        <v>23</v>
      </c>
      <c r="G1436" s="10">
        <v>0</v>
      </c>
      <c r="H1436" s="11" t="s">
        <v>22</v>
      </c>
      <c r="I1436" s="11" t="s">
        <v>22</v>
      </c>
      <c r="J1436" s="12" t="s">
        <v>22</v>
      </c>
      <c r="K1436" s="13">
        <v>0</v>
      </c>
      <c r="L1436" s="14" t="s">
        <v>22</v>
      </c>
      <c r="M1436" s="14" t="s">
        <v>22</v>
      </c>
      <c r="N1436" s="14" t="s">
        <v>22</v>
      </c>
      <c r="O1436" s="14" t="s">
        <v>22</v>
      </c>
      <c r="P1436" s="14" t="s">
        <v>22</v>
      </c>
      <c r="Q1436" s="14" t="s">
        <v>22</v>
      </c>
      <c r="R1436" s="14" t="s">
        <v>22</v>
      </c>
      <c r="S1436" s="14" t="s">
        <v>22</v>
      </c>
    </row>
    <row r="1437" spans="1:19">
      <c r="A1437" s="8" t="s">
        <v>3712</v>
      </c>
      <c r="B1437" s="8" t="s">
        <v>3713</v>
      </c>
      <c r="C1437" s="9" t="s">
        <v>22</v>
      </c>
      <c r="D1437" s="9" t="s">
        <v>22</v>
      </c>
      <c r="E1437" s="9" t="s">
        <v>22</v>
      </c>
      <c r="F1437" s="8" t="s">
        <v>23</v>
      </c>
      <c r="G1437" s="10" t="s">
        <v>3714</v>
      </c>
      <c r="H1437" s="11" t="s">
        <v>22</v>
      </c>
      <c r="I1437" s="11" t="s">
        <v>22</v>
      </c>
      <c r="J1437" s="12" t="s">
        <v>22</v>
      </c>
      <c r="K1437" s="13">
        <v>0</v>
      </c>
      <c r="L1437" s="14" t="s">
        <v>22</v>
      </c>
      <c r="M1437" s="14" t="s">
        <v>22</v>
      </c>
      <c r="N1437" s="14" t="s">
        <v>22</v>
      </c>
      <c r="O1437" s="14" t="s">
        <v>22</v>
      </c>
      <c r="P1437" s="14" t="s">
        <v>22</v>
      </c>
      <c r="Q1437" s="14" t="s">
        <v>22</v>
      </c>
      <c r="R1437" s="14" t="s">
        <v>22</v>
      </c>
      <c r="S1437" s="14" t="s">
        <v>22</v>
      </c>
    </row>
    <row r="1438" spans="1:19">
      <c r="A1438" s="8" t="s">
        <v>3715</v>
      </c>
      <c r="B1438" s="8" t="s">
        <v>3716</v>
      </c>
      <c r="C1438" s="9" t="s">
        <v>22</v>
      </c>
      <c r="D1438" s="9" t="s">
        <v>22</v>
      </c>
      <c r="E1438" s="9" t="s">
        <v>22</v>
      </c>
      <c r="F1438" s="8" t="s">
        <v>23</v>
      </c>
      <c r="G1438" s="10" t="s">
        <v>3717</v>
      </c>
      <c r="H1438" s="11" t="s">
        <v>22</v>
      </c>
      <c r="I1438" s="11" t="s">
        <v>22</v>
      </c>
      <c r="J1438" s="12" t="s">
        <v>22</v>
      </c>
      <c r="K1438" s="13" t="s">
        <v>3718</v>
      </c>
      <c r="L1438" s="14" t="s">
        <v>22</v>
      </c>
      <c r="M1438" s="14" t="s">
        <v>22</v>
      </c>
      <c r="N1438" s="14" t="s">
        <v>22</v>
      </c>
      <c r="O1438" s="14" t="s">
        <v>22</v>
      </c>
      <c r="P1438" s="14" t="s">
        <v>22</v>
      </c>
      <c r="Q1438" s="14" t="s">
        <v>22</v>
      </c>
      <c r="R1438" s="14" t="s">
        <v>22</v>
      </c>
      <c r="S1438" s="14" t="s">
        <v>22</v>
      </c>
    </row>
    <row r="1439" spans="1:19">
      <c r="A1439" s="8" t="s">
        <v>3719</v>
      </c>
      <c r="B1439" s="8" t="s">
        <v>3720</v>
      </c>
      <c r="C1439" s="9" t="s">
        <v>22</v>
      </c>
      <c r="D1439" s="9" t="s">
        <v>22</v>
      </c>
      <c r="E1439" s="9" t="s">
        <v>22</v>
      </c>
      <c r="F1439" s="8" t="s">
        <v>23</v>
      </c>
      <c r="G1439" s="10" t="s">
        <v>3721</v>
      </c>
      <c r="H1439" s="11" t="s">
        <v>22</v>
      </c>
      <c r="I1439" s="11" t="s">
        <v>22</v>
      </c>
      <c r="J1439" s="12" t="s">
        <v>22</v>
      </c>
      <c r="K1439" s="13" t="s">
        <v>3722</v>
      </c>
      <c r="L1439" s="14" t="s">
        <v>22</v>
      </c>
      <c r="M1439" s="14" t="s">
        <v>22</v>
      </c>
      <c r="N1439" s="14" t="s">
        <v>22</v>
      </c>
      <c r="O1439" s="14" t="s">
        <v>22</v>
      </c>
      <c r="P1439" s="14" t="s">
        <v>22</v>
      </c>
      <c r="Q1439" s="14" t="s">
        <v>22</v>
      </c>
      <c r="R1439" s="14" t="s">
        <v>22</v>
      </c>
      <c r="S1439" s="14" t="s">
        <v>22</v>
      </c>
    </row>
    <row r="1440" spans="1:19">
      <c r="A1440" s="8" t="s">
        <v>3723</v>
      </c>
      <c r="B1440" s="8" t="s">
        <v>3724</v>
      </c>
      <c r="C1440" s="9" t="s">
        <v>22</v>
      </c>
      <c r="D1440" s="9" t="s">
        <v>22</v>
      </c>
      <c r="E1440" s="9" t="s">
        <v>22</v>
      </c>
      <c r="F1440" s="8" t="s">
        <v>23</v>
      </c>
      <c r="G1440" s="10" t="s">
        <v>3725</v>
      </c>
      <c r="H1440" s="11" t="s">
        <v>22</v>
      </c>
      <c r="I1440" s="11" t="s">
        <v>22</v>
      </c>
      <c r="J1440" s="12" t="s">
        <v>22</v>
      </c>
      <c r="K1440" s="13" t="s">
        <v>3726</v>
      </c>
      <c r="L1440" s="14" t="s">
        <v>22</v>
      </c>
      <c r="M1440" s="14" t="s">
        <v>22</v>
      </c>
      <c r="N1440" s="14" t="s">
        <v>22</v>
      </c>
      <c r="O1440" s="14" t="s">
        <v>22</v>
      </c>
      <c r="P1440" s="14" t="s">
        <v>22</v>
      </c>
      <c r="Q1440" s="14" t="s">
        <v>22</v>
      </c>
      <c r="R1440" s="14" t="s">
        <v>22</v>
      </c>
      <c r="S1440" s="14" t="s">
        <v>22</v>
      </c>
    </row>
    <row r="1441" spans="1:19">
      <c r="A1441" s="8" t="s">
        <v>3727</v>
      </c>
      <c r="B1441" s="8" t="s">
        <v>3728</v>
      </c>
      <c r="C1441" s="9" t="s">
        <v>22</v>
      </c>
      <c r="D1441" s="9" t="s">
        <v>22</v>
      </c>
      <c r="E1441" s="9" t="s">
        <v>22</v>
      </c>
      <c r="F1441" s="8" t="s">
        <v>23</v>
      </c>
      <c r="G1441" s="10" t="s">
        <v>3729</v>
      </c>
      <c r="H1441" s="11" t="s">
        <v>22</v>
      </c>
      <c r="I1441" s="11" t="s">
        <v>22</v>
      </c>
      <c r="J1441" s="12" t="s">
        <v>22</v>
      </c>
      <c r="K1441" s="13" t="s">
        <v>3729</v>
      </c>
      <c r="L1441" s="14" t="s">
        <v>22</v>
      </c>
      <c r="M1441" s="14" t="s">
        <v>22</v>
      </c>
      <c r="N1441" s="14" t="s">
        <v>22</v>
      </c>
      <c r="O1441" s="14" t="s">
        <v>22</v>
      </c>
      <c r="P1441" s="14" t="s">
        <v>22</v>
      </c>
      <c r="Q1441" s="14" t="s">
        <v>22</v>
      </c>
      <c r="R1441" s="14" t="s">
        <v>22</v>
      </c>
      <c r="S1441" s="14" t="s">
        <v>22</v>
      </c>
    </row>
    <row r="1442" spans="1:19">
      <c r="A1442" s="8" t="s">
        <v>3730</v>
      </c>
      <c r="B1442" s="8" t="s">
        <v>3731</v>
      </c>
      <c r="C1442" s="9" t="s">
        <v>22</v>
      </c>
      <c r="D1442" s="9" t="s">
        <v>22</v>
      </c>
      <c r="E1442" s="9" t="s">
        <v>22</v>
      </c>
      <c r="F1442" s="8" t="s">
        <v>23</v>
      </c>
      <c r="G1442" s="10" t="s">
        <v>3732</v>
      </c>
      <c r="H1442" s="11" t="s">
        <v>22</v>
      </c>
      <c r="I1442" s="11" t="s">
        <v>22</v>
      </c>
      <c r="J1442" s="12" t="s">
        <v>22</v>
      </c>
      <c r="K1442" s="13" t="s">
        <v>3732</v>
      </c>
      <c r="L1442" s="14" t="s">
        <v>22</v>
      </c>
      <c r="M1442" s="14" t="s">
        <v>22</v>
      </c>
      <c r="N1442" s="14" t="s">
        <v>22</v>
      </c>
      <c r="O1442" s="14" t="s">
        <v>22</v>
      </c>
      <c r="P1442" s="14" t="s">
        <v>22</v>
      </c>
      <c r="Q1442" s="14" t="s">
        <v>22</v>
      </c>
      <c r="R1442" s="14" t="s">
        <v>22</v>
      </c>
      <c r="S1442" s="14" t="s">
        <v>22</v>
      </c>
    </row>
    <row r="1443" spans="1:19" ht="25.5">
      <c r="A1443" s="8" t="s">
        <v>3733</v>
      </c>
      <c r="B1443" s="8" t="s">
        <v>3734</v>
      </c>
      <c r="C1443" s="9" t="s">
        <v>22</v>
      </c>
      <c r="D1443" s="9" t="s">
        <v>22</v>
      </c>
      <c r="E1443" s="9" t="s">
        <v>22</v>
      </c>
      <c r="F1443" s="8" t="s">
        <v>23</v>
      </c>
      <c r="G1443" s="10" t="s">
        <v>3735</v>
      </c>
      <c r="H1443" s="11" t="s">
        <v>22</v>
      </c>
      <c r="I1443" s="11" t="s">
        <v>22</v>
      </c>
      <c r="J1443" s="12" t="s">
        <v>22</v>
      </c>
      <c r="K1443" s="13">
        <v>0</v>
      </c>
      <c r="L1443" s="14" t="s">
        <v>22</v>
      </c>
      <c r="M1443" s="14" t="s">
        <v>22</v>
      </c>
      <c r="N1443" s="14" t="s">
        <v>22</v>
      </c>
      <c r="O1443" s="14" t="s">
        <v>22</v>
      </c>
      <c r="P1443" s="14" t="s">
        <v>22</v>
      </c>
      <c r="Q1443" s="14" t="s">
        <v>22</v>
      </c>
      <c r="R1443" s="14" t="s">
        <v>22</v>
      </c>
      <c r="S1443" s="14" t="s">
        <v>22</v>
      </c>
    </row>
    <row r="1444" spans="1:19">
      <c r="A1444" s="8" t="s">
        <v>3736</v>
      </c>
      <c r="B1444" s="8" t="s">
        <v>3737</v>
      </c>
      <c r="C1444" s="9" t="s">
        <v>22</v>
      </c>
      <c r="D1444" s="9" t="s">
        <v>22</v>
      </c>
      <c r="E1444" s="9" t="s">
        <v>22</v>
      </c>
      <c r="F1444" s="8" t="s">
        <v>23</v>
      </c>
      <c r="G1444" s="10" t="s">
        <v>3738</v>
      </c>
      <c r="H1444" s="11" t="s">
        <v>22</v>
      </c>
      <c r="I1444" s="11" t="s">
        <v>22</v>
      </c>
      <c r="J1444" s="12" t="s">
        <v>22</v>
      </c>
      <c r="K1444" s="13" t="s">
        <v>3738</v>
      </c>
      <c r="L1444" s="14" t="s">
        <v>22</v>
      </c>
      <c r="M1444" s="14" t="s">
        <v>22</v>
      </c>
      <c r="N1444" s="14" t="s">
        <v>22</v>
      </c>
      <c r="O1444" s="14" t="s">
        <v>22</v>
      </c>
      <c r="P1444" s="14" t="s">
        <v>22</v>
      </c>
      <c r="Q1444" s="14" t="s">
        <v>22</v>
      </c>
      <c r="R1444" s="14" t="s">
        <v>22</v>
      </c>
      <c r="S1444" s="14" t="s">
        <v>22</v>
      </c>
    </row>
    <row r="1445" spans="1:19">
      <c r="A1445" s="8" t="s">
        <v>3739</v>
      </c>
      <c r="B1445" s="8" t="s">
        <v>3740</v>
      </c>
      <c r="C1445" s="9" t="s">
        <v>22</v>
      </c>
      <c r="D1445" s="9" t="s">
        <v>22</v>
      </c>
      <c r="E1445" s="9" t="s">
        <v>22</v>
      </c>
      <c r="F1445" s="8" t="s">
        <v>23</v>
      </c>
      <c r="G1445" s="10" t="s">
        <v>3741</v>
      </c>
      <c r="H1445" s="11" t="s">
        <v>22</v>
      </c>
      <c r="I1445" s="11" t="s">
        <v>22</v>
      </c>
      <c r="J1445" s="12" t="s">
        <v>22</v>
      </c>
      <c r="K1445" s="13" t="s">
        <v>3741</v>
      </c>
      <c r="L1445" s="14" t="s">
        <v>22</v>
      </c>
      <c r="M1445" s="14" t="s">
        <v>22</v>
      </c>
      <c r="N1445" s="14" t="s">
        <v>22</v>
      </c>
      <c r="O1445" s="14" t="s">
        <v>22</v>
      </c>
      <c r="P1445" s="14" t="s">
        <v>22</v>
      </c>
      <c r="Q1445" s="14" t="s">
        <v>22</v>
      </c>
      <c r="R1445" s="14" t="s">
        <v>22</v>
      </c>
      <c r="S1445" s="14" t="s">
        <v>22</v>
      </c>
    </row>
    <row r="1446" spans="1:19" ht="25.5">
      <c r="A1446" s="8" t="s">
        <v>3742</v>
      </c>
      <c r="B1446" s="8" t="s">
        <v>3743</v>
      </c>
      <c r="C1446" s="9" t="s">
        <v>22</v>
      </c>
      <c r="D1446" s="9" t="s">
        <v>22</v>
      </c>
      <c r="E1446" s="9" t="s">
        <v>22</v>
      </c>
      <c r="F1446" s="8" t="s">
        <v>23</v>
      </c>
      <c r="G1446" s="10" t="s">
        <v>3744</v>
      </c>
      <c r="H1446" s="11" t="s">
        <v>22</v>
      </c>
      <c r="I1446" s="11" t="s">
        <v>22</v>
      </c>
      <c r="J1446" s="12" t="s">
        <v>22</v>
      </c>
      <c r="K1446" s="13" t="s">
        <v>3744</v>
      </c>
      <c r="L1446" s="14" t="s">
        <v>22</v>
      </c>
      <c r="M1446" s="14" t="s">
        <v>22</v>
      </c>
      <c r="N1446" s="14" t="s">
        <v>22</v>
      </c>
      <c r="O1446" s="14" t="s">
        <v>22</v>
      </c>
      <c r="P1446" s="14" t="s">
        <v>22</v>
      </c>
      <c r="Q1446" s="14" t="s">
        <v>22</v>
      </c>
      <c r="R1446" s="14" t="s">
        <v>22</v>
      </c>
      <c r="S1446" s="14" t="s">
        <v>22</v>
      </c>
    </row>
    <row r="1447" spans="1:19" ht="25.5">
      <c r="A1447" s="8" t="s">
        <v>3745</v>
      </c>
      <c r="B1447" s="8" t="s">
        <v>3746</v>
      </c>
      <c r="C1447" s="9" t="s">
        <v>22</v>
      </c>
      <c r="D1447" s="9" t="s">
        <v>22</v>
      </c>
      <c r="E1447" s="9" t="s">
        <v>22</v>
      </c>
      <c r="F1447" s="8" t="s">
        <v>23</v>
      </c>
      <c r="G1447" s="10" t="s">
        <v>3747</v>
      </c>
      <c r="H1447" s="11" t="s">
        <v>22</v>
      </c>
      <c r="I1447" s="11" t="s">
        <v>22</v>
      </c>
      <c r="J1447" s="12" t="s">
        <v>22</v>
      </c>
      <c r="K1447" s="13" t="s">
        <v>3747</v>
      </c>
      <c r="L1447" s="14" t="s">
        <v>22</v>
      </c>
      <c r="M1447" s="14" t="s">
        <v>22</v>
      </c>
      <c r="N1447" s="14" t="s">
        <v>22</v>
      </c>
      <c r="O1447" s="14" t="s">
        <v>22</v>
      </c>
      <c r="P1447" s="14" t="s">
        <v>22</v>
      </c>
      <c r="Q1447" s="14" t="s">
        <v>22</v>
      </c>
      <c r="R1447" s="14" t="s">
        <v>22</v>
      </c>
      <c r="S1447" s="14" t="s">
        <v>22</v>
      </c>
    </row>
    <row r="1448" spans="1:19">
      <c r="A1448" s="8" t="s">
        <v>3748</v>
      </c>
      <c r="B1448" s="8" t="s">
        <v>3749</v>
      </c>
      <c r="C1448" s="9" t="s">
        <v>22</v>
      </c>
      <c r="D1448" s="9" t="s">
        <v>22</v>
      </c>
      <c r="E1448" s="9" t="s">
        <v>22</v>
      </c>
      <c r="F1448" s="8" t="s">
        <v>23</v>
      </c>
      <c r="G1448" s="10" t="s">
        <v>3750</v>
      </c>
      <c r="H1448" s="11" t="s">
        <v>22</v>
      </c>
      <c r="I1448" s="11" t="s">
        <v>22</v>
      </c>
      <c r="J1448" s="12" t="s">
        <v>22</v>
      </c>
      <c r="K1448" s="13">
        <v>0</v>
      </c>
      <c r="L1448" s="14" t="s">
        <v>22</v>
      </c>
      <c r="M1448" s="14" t="s">
        <v>22</v>
      </c>
      <c r="N1448" s="14" t="s">
        <v>22</v>
      </c>
      <c r="O1448" s="14" t="s">
        <v>22</v>
      </c>
      <c r="P1448" s="14" t="s">
        <v>22</v>
      </c>
      <c r="Q1448" s="14" t="s">
        <v>22</v>
      </c>
      <c r="R1448" s="14" t="s">
        <v>22</v>
      </c>
      <c r="S1448" s="14" t="s">
        <v>22</v>
      </c>
    </row>
    <row r="1449" spans="1:19">
      <c r="A1449" s="8" t="s">
        <v>3751</v>
      </c>
      <c r="B1449" s="8" t="s">
        <v>3752</v>
      </c>
      <c r="C1449" s="9" t="s">
        <v>22</v>
      </c>
      <c r="D1449" s="9" t="s">
        <v>22</v>
      </c>
      <c r="E1449" s="9" t="s">
        <v>22</v>
      </c>
      <c r="F1449" s="8" t="s">
        <v>23</v>
      </c>
      <c r="G1449" s="10">
        <v>0</v>
      </c>
      <c r="H1449" s="11" t="s">
        <v>22</v>
      </c>
      <c r="I1449" s="11" t="s">
        <v>22</v>
      </c>
      <c r="J1449" s="12" t="s">
        <v>22</v>
      </c>
      <c r="K1449" s="13">
        <v>0</v>
      </c>
      <c r="L1449" s="14" t="s">
        <v>22</v>
      </c>
      <c r="M1449" s="14" t="s">
        <v>22</v>
      </c>
      <c r="N1449" s="14" t="s">
        <v>22</v>
      </c>
      <c r="O1449" s="14" t="s">
        <v>22</v>
      </c>
      <c r="P1449" s="14" t="s">
        <v>22</v>
      </c>
      <c r="Q1449" s="14" t="s">
        <v>22</v>
      </c>
      <c r="R1449" s="14" t="s">
        <v>22</v>
      </c>
      <c r="S1449" s="14" t="s">
        <v>22</v>
      </c>
    </row>
    <row r="1450" spans="1:19" ht="25.5">
      <c r="A1450" s="8" t="s">
        <v>3753</v>
      </c>
      <c r="B1450" s="8" t="s">
        <v>3754</v>
      </c>
      <c r="C1450" s="9" t="s">
        <v>22</v>
      </c>
      <c r="D1450" s="9" t="s">
        <v>22</v>
      </c>
      <c r="E1450" s="9" t="s">
        <v>22</v>
      </c>
      <c r="F1450" s="8" t="s">
        <v>23</v>
      </c>
      <c r="G1450" s="10" t="s">
        <v>3755</v>
      </c>
      <c r="H1450" s="11" t="s">
        <v>22</v>
      </c>
      <c r="I1450" s="11" t="s">
        <v>22</v>
      </c>
      <c r="J1450" s="12" t="s">
        <v>22</v>
      </c>
      <c r="K1450" s="13">
        <v>0</v>
      </c>
      <c r="L1450" s="14" t="s">
        <v>22</v>
      </c>
      <c r="M1450" s="14" t="s">
        <v>22</v>
      </c>
      <c r="N1450" s="14" t="s">
        <v>22</v>
      </c>
      <c r="O1450" s="14" t="s">
        <v>22</v>
      </c>
      <c r="P1450" s="14" t="s">
        <v>22</v>
      </c>
      <c r="Q1450" s="14" t="s">
        <v>22</v>
      </c>
      <c r="R1450" s="14" t="s">
        <v>22</v>
      </c>
      <c r="S1450" s="14" t="s">
        <v>22</v>
      </c>
    </row>
    <row r="1451" spans="1:19">
      <c r="A1451" s="8" t="s">
        <v>3756</v>
      </c>
      <c r="B1451" s="8" t="s">
        <v>3757</v>
      </c>
      <c r="C1451" s="9" t="s">
        <v>22</v>
      </c>
      <c r="D1451" s="9" t="s">
        <v>22</v>
      </c>
      <c r="E1451" s="9" t="s">
        <v>22</v>
      </c>
      <c r="F1451" s="8" t="s">
        <v>23</v>
      </c>
      <c r="G1451" s="10" t="s">
        <v>3758</v>
      </c>
      <c r="H1451" s="11" t="s">
        <v>22</v>
      </c>
      <c r="I1451" s="11" t="s">
        <v>22</v>
      </c>
      <c r="J1451" s="12" t="s">
        <v>22</v>
      </c>
      <c r="K1451" s="13">
        <v>0</v>
      </c>
      <c r="L1451" s="14" t="s">
        <v>22</v>
      </c>
      <c r="M1451" s="14" t="s">
        <v>22</v>
      </c>
      <c r="N1451" s="14" t="s">
        <v>22</v>
      </c>
      <c r="O1451" s="14" t="s">
        <v>22</v>
      </c>
      <c r="P1451" s="14" t="s">
        <v>22</v>
      </c>
      <c r="Q1451" s="14" t="s">
        <v>22</v>
      </c>
      <c r="R1451" s="14" t="s">
        <v>22</v>
      </c>
      <c r="S1451" s="14" t="s">
        <v>22</v>
      </c>
    </row>
    <row r="1452" spans="1:19">
      <c r="A1452" s="8" t="s">
        <v>3759</v>
      </c>
      <c r="B1452" s="8" t="s">
        <v>3760</v>
      </c>
      <c r="C1452" s="9" t="s">
        <v>22</v>
      </c>
      <c r="D1452" s="9" t="s">
        <v>22</v>
      </c>
      <c r="E1452" s="9" t="s">
        <v>22</v>
      </c>
      <c r="F1452" s="8" t="s">
        <v>23</v>
      </c>
      <c r="G1452" s="10" t="s">
        <v>3761</v>
      </c>
      <c r="H1452" s="11" t="s">
        <v>22</v>
      </c>
      <c r="I1452" s="11" t="s">
        <v>22</v>
      </c>
      <c r="J1452" s="12" t="s">
        <v>22</v>
      </c>
      <c r="K1452" s="13">
        <v>0</v>
      </c>
      <c r="L1452" s="14" t="s">
        <v>22</v>
      </c>
      <c r="M1452" s="14" t="s">
        <v>22</v>
      </c>
      <c r="N1452" s="14" t="s">
        <v>22</v>
      </c>
      <c r="O1452" s="14" t="s">
        <v>22</v>
      </c>
      <c r="P1452" s="14" t="s">
        <v>22</v>
      </c>
      <c r="Q1452" s="14" t="s">
        <v>22</v>
      </c>
      <c r="R1452" s="14" t="s">
        <v>22</v>
      </c>
      <c r="S1452" s="14" t="s">
        <v>22</v>
      </c>
    </row>
    <row r="1453" spans="1:19">
      <c r="A1453" s="8" t="s">
        <v>3762</v>
      </c>
      <c r="B1453" s="8" t="s">
        <v>3763</v>
      </c>
      <c r="C1453" s="9" t="s">
        <v>22</v>
      </c>
      <c r="D1453" s="9" t="s">
        <v>22</v>
      </c>
      <c r="E1453" s="9" t="s">
        <v>22</v>
      </c>
      <c r="F1453" s="8" t="s">
        <v>23</v>
      </c>
      <c r="G1453" s="10" t="s">
        <v>3764</v>
      </c>
      <c r="H1453" s="11" t="s">
        <v>22</v>
      </c>
      <c r="I1453" s="11" t="s">
        <v>22</v>
      </c>
      <c r="J1453" s="12" t="s">
        <v>22</v>
      </c>
      <c r="K1453" s="13">
        <v>0</v>
      </c>
      <c r="L1453" s="14" t="s">
        <v>22</v>
      </c>
      <c r="M1453" s="14" t="s">
        <v>22</v>
      </c>
      <c r="N1453" s="14" t="s">
        <v>22</v>
      </c>
      <c r="O1453" s="14" t="s">
        <v>22</v>
      </c>
      <c r="P1453" s="14" t="s">
        <v>22</v>
      </c>
      <c r="Q1453" s="14" t="s">
        <v>22</v>
      </c>
      <c r="R1453" s="14" t="s">
        <v>22</v>
      </c>
      <c r="S1453" s="14" t="s">
        <v>22</v>
      </c>
    </row>
    <row r="1454" spans="1:19">
      <c r="A1454" s="8" t="s">
        <v>3765</v>
      </c>
      <c r="B1454" s="8" t="s">
        <v>3766</v>
      </c>
      <c r="C1454" s="9" t="s">
        <v>22</v>
      </c>
      <c r="D1454" s="9" t="s">
        <v>22</v>
      </c>
      <c r="E1454" s="9" t="s">
        <v>22</v>
      </c>
      <c r="F1454" s="8" t="s">
        <v>23</v>
      </c>
      <c r="G1454" s="10" t="s">
        <v>3765</v>
      </c>
      <c r="H1454" s="11" t="s">
        <v>22</v>
      </c>
      <c r="I1454" s="11" t="s">
        <v>22</v>
      </c>
      <c r="J1454" s="12" t="s">
        <v>22</v>
      </c>
      <c r="K1454" s="13">
        <v>0</v>
      </c>
      <c r="L1454" s="14" t="s">
        <v>22</v>
      </c>
      <c r="M1454" s="14" t="s">
        <v>22</v>
      </c>
      <c r="N1454" s="14" t="s">
        <v>22</v>
      </c>
      <c r="O1454" s="14" t="s">
        <v>22</v>
      </c>
      <c r="P1454" s="14" t="s">
        <v>22</v>
      </c>
      <c r="Q1454" s="14" t="s">
        <v>22</v>
      </c>
      <c r="R1454" s="14" t="s">
        <v>22</v>
      </c>
      <c r="S1454" s="14" t="s">
        <v>22</v>
      </c>
    </row>
    <row r="1455" spans="1:19" ht="25.5">
      <c r="A1455" s="8" t="s">
        <v>3767</v>
      </c>
      <c r="B1455" s="8" t="s">
        <v>3768</v>
      </c>
      <c r="C1455" s="9" t="s">
        <v>22</v>
      </c>
      <c r="D1455" s="9" t="s">
        <v>22</v>
      </c>
      <c r="E1455" s="9" t="s">
        <v>22</v>
      </c>
      <c r="F1455" s="8" t="s">
        <v>23</v>
      </c>
      <c r="G1455" s="10" t="s">
        <v>3769</v>
      </c>
      <c r="H1455" s="11" t="s">
        <v>22</v>
      </c>
      <c r="I1455" s="11" t="s">
        <v>22</v>
      </c>
      <c r="J1455" s="12" t="s">
        <v>22</v>
      </c>
      <c r="K1455" s="13">
        <v>0</v>
      </c>
      <c r="L1455" s="14" t="s">
        <v>22</v>
      </c>
      <c r="M1455" s="14" t="s">
        <v>22</v>
      </c>
      <c r="N1455" s="14" t="s">
        <v>22</v>
      </c>
      <c r="O1455" s="14" t="s">
        <v>22</v>
      </c>
      <c r="P1455" s="14" t="s">
        <v>22</v>
      </c>
      <c r="Q1455" s="14" t="s">
        <v>22</v>
      </c>
      <c r="R1455" s="14" t="s">
        <v>22</v>
      </c>
      <c r="S1455" s="14" t="s">
        <v>22</v>
      </c>
    </row>
    <row r="1456" spans="1:19" ht="25.5">
      <c r="A1456" s="8" t="s">
        <v>3770</v>
      </c>
      <c r="B1456" s="8" t="s">
        <v>3771</v>
      </c>
      <c r="C1456" s="9" t="s">
        <v>22</v>
      </c>
      <c r="D1456" s="9" t="s">
        <v>22</v>
      </c>
      <c r="E1456" s="9" t="s">
        <v>22</v>
      </c>
      <c r="F1456" s="8" t="s">
        <v>23</v>
      </c>
      <c r="G1456" s="10">
        <v>0</v>
      </c>
      <c r="H1456" s="11" t="s">
        <v>22</v>
      </c>
      <c r="I1456" s="11" t="s">
        <v>22</v>
      </c>
      <c r="J1456" s="12" t="s">
        <v>22</v>
      </c>
      <c r="K1456" s="13">
        <v>0</v>
      </c>
      <c r="L1456" s="14" t="s">
        <v>22</v>
      </c>
      <c r="M1456" s="14" t="s">
        <v>22</v>
      </c>
      <c r="N1456" s="14" t="s">
        <v>22</v>
      </c>
      <c r="O1456" s="14" t="s">
        <v>22</v>
      </c>
      <c r="P1456" s="14" t="s">
        <v>22</v>
      </c>
      <c r="Q1456" s="14" t="s">
        <v>22</v>
      </c>
      <c r="R1456" s="14" t="s">
        <v>22</v>
      </c>
      <c r="S1456" s="14" t="s">
        <v>22</v>
      </c>
    </row>
    <row r="1457" spans="1:19" ht="25.5">
      <c r="A1457" s="8" t="s">
        <v>3772</v>
      </c>
      <c r="B1457" s="8" t="s">
        <v>3773</v>
      </c>
      <c r="C1457" s="9" t="s">
        <v>22</v>
      </c>
      <c r="D1457" s="9" t="s">
        <v>22</v>
      </c>
      <c r="E1457" s="9" t="s">
        <v>22</v>
      </c>
      <c r="F1457" s="8" t="s">
        <v>23</v>
      </c>
      <c r="G1457" s="10">
        <v>0</v>
      </c>
      <c r="H1457" s="11" t="s">
        <v>22</v>
      </c>
      <c r="I1457" s="11" t="s">
        <v>22</v>
      </c>
      <c r="J1457" s="12" t="s">
        <v>22</v>
      </c>
      <c r="K1457" s="13">
        <v>0</v>
      </c>
      <c r="L1457" s="14" t="s">
        <v>22</v>
      </c>
      <c r="M1457" s="14" t="s">
        <v>22</v>
      </c>
      <c r="N1457" s="14" t="s">
        <v>22</v>
      </c>
      <c r="O1457" s="14" t="s">
        <v>22</v>
      </c>
      <c r="P1457" s="14" t="s">
        <v>22</v>
      </c>
      <c r="Q1457" s="14" t="s">
        <v>22</v>
      </c>
      <c r="R1457" s="14" t="s">
        <v>22</v>
      </c>
      <c r="S1457" s="14" t="s">
        <v>22</v>
      </c>
    </row>
    <row r="1458" spans="1:19">
      <c r="A1458" s="8" t="s">
        <v>3774</v>
      </c>
      <c r="B1458" s="8" t="s">
        <v>3775</v>
      </c>
      <c r="C1458" s="9" t="s">
        <v>22</v>
      </c>
      <c r="D1458" s="9" t="s">
        <v>22</v>
      </c>
      <c r="E1458" s="9" t="s">
        <v>22</v>
      </c>
      <c r="F1458" s="8" t="s">
        <v>23</v>
      </c>
      <c r="G1458" s="10">
        <v>0</v>
      </c>
      <c r="H1458" s="11" t="s">
        <v>22</v>
      </c>
      <c r="I1458" s="11" t="s">
        <v>22</v>
      </c>
      <c r="J1458" s="12" t="s">
        <v>22</v>
      </c>
      <c r="K1458" s="13">
        <v>0</v>
      </c>
      <c r="L1458" s="14" t="s">
        <v>22</v>
      </c>
      <c r="M1458" s="14" t="s">
        <v>22</v>
      </c>
      <c r="N1458" s="14" t="s">
        <v>22</v>
      </c>
      <c r="O1458" s="14" t="s">
        <v>22</v>
      </c>
      <c r="P1458" s="14" t="s">
        <v>22</v>
      </c>
      <c r="Q1458" s="14" t="s">
        <v>22</v>
      </c>
      <c r="R1458" s="14" t="s">
        <v>22</v>
      </c>
      <c r="S1458" s="14" t="s">
        <v>22</v>
      </c>
    </row>
    <row r="1459" spans="1:19">
      <c r="A1459" s="8" t="s">
        <v>3776</v>
      </c>
      <c r="B1459" s="8" t="s">
        <v>3777</v>
      </c>
      <c r="C1459" s="9" t="s">
        <v>22</v>
      </c>
      <c r="D1459" s="9" t="s">
        <v>22</v>
      </c>
      <c r="E1459" s="9" t="s">
        <v>22</v>
      </c>
      <c r="F1459" s="8" t="s">
        <v>23</v>
      </c>
      <c r="G1459" s="10" t="s">
        <v>3778</v>
      </c>
      <c r="H1459" s="11" t="s">
        <v>22</v>
      </c>
      <c r="I1459" s="11" t="s">
        <v>22</v>
      </c>
      <c r="J1459" s="12" t="s">
        <v>22</v>
      </c>
      <c r="K1459" s="13">
        <v>0</v>
      </c>
      <c r="L1459" s="14" t="s">
        <v>22</v>
      </c>
      <c r="M1459" s="14" t="s">
        <v>22</v>
      </c>
      <c r="N1459" s="14" t="s">
        <v>22</v>
      </c>
      <c r="O1459" s="14" t="s">
        <v>22</v>
      </c>
      <c r="P1459" s="14" t="s">
        <v>22</v>
      </c>
      <c r="Q1459" s="14" t="s">
        <v>22</v>
      </c>
      <c r="R1459" s="14" t="s">
        <v>22</v>
      </c>
      <c r="S1459" s="14" t="s">
        <v>22</v>
      </c>
    </row>
    <row r="1460" spans="1:19">
      <c r="A1460" s="8" t="s">
        <v>3779</v>
      </c>
      <c r="B1460" s="8" t="s">
        <v>3780</v>
      </c>
      <c r="C1460" s="9" t="s">
        <v>22</v>
      </c>
      <c r="D1460" s="9" t="s">
        <v>22</v>
      </c>
      <c r="E1460" s="9" t="s">
        <v>22</v>
      </c>
      <c r="F1460" s="8" t="s">
        <v>1353</v>
      </c>
      <c r="G1460" s="10">
        <v>0</v>
      </c>
      <c r="H1460" s="11" t="s">
        <v>22</v>
      </c>
      <c r="I1460" s="11" t="s">
        <v>22</v>
      </c>
      <c r="J1460" s="12" t="s">
        <v>22</v>
      </c>
      <c r="K1460" s="13">
        <v>0</v>
      </c>
      <c r="L1460" s="14" t="s">
        <v>22</v>
      </c>
      <c r="M1460" s="14" t="s">
        <v>22</v>
      </c>
      <c r="N1460" s="14" t="s">
        <v>22</v>
      </c>
      <c r="O1460" s="14" t="s">
        <v>22</v>
      </c>
      <c r="P1460" s="14" t="s">
        <v>22</v>
      </c>
      <c r="Q1460" s="14" t="s">
        <v>22</v>
      </c>
      <c r="R1460" s="14" t="s">
        <v>22</v>
      </c>
      <c r="S1460" s="14" t="s">
        <v>22</v>
      </c>
    </row>
    <row r="1461" spans="1:19">
      <c r="A1461" s="8" t="s">
        <v>3781</v>
      </c>
      <c r="B1461" s="8" t="s">
        <v>3782</v>
      </c>
      <c r="C1461" s="9" t="s">
        <v>22</v>
      </c>
      <c r="D1461" s="9" t="s">
        <v>22</v>
      </c>
      <c r="E1461" s="9" t="s">
        <v>22</v>
      </c>
      <c r="F1461" s="8" t="s">
        <v>23</v>
      </c>
      <c r="G1461" s="10" t="s">
        <v>3778</v>
      </c>
      <c r="H1461" s="11" t="s">
        <v>22</v>
      </c>
      <c r="I1461" s="11" t="s">
        <v>22</v>
      </c>
      <c r="J1461" s="12" t="s">
        <v>22</v>
      </c>
      <c r="K1461" s="13">
        <v>0</v>
      </c>
      <c r="L1461" s="14" t="s">
        <v>22</v>
      </c>
      <c r="M1461" s="14" t="s">
        <v>22</v>
      </c>
      <c r="N1461" s="14" t="s">
        <v>22</v>
      </c>
      <c r="O1461" s="14" t="s">
        <v>22</v>
      </c>
      <c r="P1461" s="14" t="s">
        <v>22</v>
      </c>
      <c r="Q1461" s="14" t="s">
        <v>22</v>
      </c>
      <c r="R1461" s="14" t="s">
        <v>22</v>
      </c>
      <c r="S1461" s="14" t="s">
        <v>22</v>
      </c>
    </row>
    <row r="1462" spans="1:19">
      <c r="A1462" s="8" t="s">
        <v>3783</v>
      </c>
      <c r="B1462" s="8" t="s">
        <v>3784</v>
      </c>
      <c r="C1462" s="9" t="s">
        <v>22</v>
      </c>
      <c r="D1462" s="9" t="s">
        <v>22</v>
      </c>
      <c r="E1462" s="9" t="s">
        <v>22</v>
      </c>
      <c r="F1462" s="8" t="s">
        <v>23</v>
      </c>
      <c r="G1462" s="10" t="s">
        <v>3785</v>
      </c>
      <c r="H1462" s="11" t="s">
        <v>22</v>
      </c>
      <c r="I1462" s="11" t="s">
        <v>22</v>
      </c>
      <c r="J1462" s="12" t="s">
        <v>22</v>
      </c>
      <c r="K1462" s="13">
        <v>0</v>
      </c>
      <c r="L1462" s="14" t="s">
        <v>22</v>
      </c>
      <c r="M1462" s="14" t="s">
        <v>22</v>
      </c>
      <c r="N1462" s="14" t="s">
        <v>22</v>
      </c>
      <c r="O1462" s="14" t="s">
        <v>22</v>
      </c>
      <c r="P1462" s="14" t="s">
        <v>22</v>
      </c>
      <c r="Q1462" s="14" t="s">
        <v>22</v>
      </c>
      <c r="R1462" s="14" t="s">
        <v>22</v>
      </c>
      <c r="S1462" s="14" t="s">
        <v>22</v>
      </c>
    </row>
    <row r="1463" spans="1:19">
      <c r="A1463" s="8" t="s">
        <v>3786</v>
      </c>
      <c r="B1463" s="8" t="s">
        <v>3787</v>
      </c>
      <c r="C1463" s="9" t="s">
        <v>22</v>
      </c>
      <c r="D1463" s="9" t="s">
        <v>22</v>
      </c>
      <c r="E1463" s="9" t="s">
        <v>22</v>
      </c>
      <c r="F1463" s="8" t="s">
        <v>23</v>
      </c>
      <c r="G1463" s="10" t="s">
        <v>3788</v>
      </c>
      <c r="H1463" s="11" t="s">
        <v>22</v>
      </c>
      <c r="I1463" s="11" t="s">
        <v>22</v>
      </c>
      <c r="J1463" s="12" t="s">
        <v>22</v>
      </c>
      <c r="K1463" s="13">
        <v>0</v>
      </c>
      <c r="L1463" s="14" t="s">
        <v>22</v>
      </c>
      <c r="M1463" s="14" t="s">
        <v>22</v>
      </c>
      <c r="N1463" s="14" t="s">
        <v>22</v>
      </c>
      <c r="O1463" s="14" t="s">
        <v>22</v>
      </c>
      <c r="P1463" s="14" t="s">
        <v>22</v>
      </c>
      <c r="Q1463" s="14" t="s">
        <v>22</v>
      </c>
      <c r="R1463" s="14" t="s">
        <v>22</v>
      </c>
      <c r="S1463" s="14" t="s">
        <v>22</v>
      </c>
    </row>
    <row r="1464" spans="1:19">
      <c r="A1464" s="8" t="s">
        <v>3789</v>
      </c>
      <c r="B1464" s="8" t="s">
        <v>3790</v>
      </c>
      <c r="C1464" s="9" t="s">
        <v>22</v>
      </c>
      <c r="D1464" s="9" t="s">
        <v>22</v>
      </c>
      <c r="E1464" s="9" t="s">
        <v>22</v>
      </c>
      <c r="F1464" s="8" t="s">
        <v>23</v>
      </c>
      <c r="G1464" s="10" t="s">
        <v>3791</v>
      </c>
      <c r="H1464" s="11" t="s">
        <v>22</v>
      </c>
      <c r="I1464" s="11" t="s">
        <v>22</v>
      </c>
      <c r="J1464" s="12" t="s">
        <v>22</v>
      </c>
      <c r="K1464" s="13">
        <v>0</v>
      </c>
      <c r="L1464" s="14" t="s">
        <v>22</v>
      </c>
      <c r="M1464" s="14" t="s">
        <v>22</v>
      </c>
      <c r="N1464" s="14" t="s">
        <v>22</v>
      </c>
      <c r="O1464" s="14" t="s">
        <v>22</v>
      </c>
      <c r="P1464" s="14" t="s">
        <v>22</v>
      </c>
      <c r="Q1464" s="14" t="s">
        <v>22</v>
      </c>
      <c r="R1464" s="14" t="s">
        <v>22</v>
      </c>
      <c r="S1464" s="14" t="s">
        <v>22</v>
      </c>
    </row>
    <row r="1465" spans="1:19">
      <c r="A1465" s="8" t="s">
        <v>3792</v>
      </c>
      <c r="B1465" s="8" t="s">
        <v>3793</v>
      </c>
      <c r="C1465" s="9" t="s">
        <v>22</v>
      </c>
      <c r="D1465" s="9" t="s">
        <v>22</v>
      </c>
      <c r="E1465" s="9" t="s">
        <v>22</v>
      </c>
      <c r="F1465" s="8" t="s">
        <v>23</v>
      </c>
      <c r="G1465" s="10" t="s">
        <v>3794</v>
      </c>
      <c r="H1465" s="11" t="s">
        <v>22</v>
      </c>
      <c r="I1465" s="11" t="s">
        <v>22</v>
      </c>
      <c r="J1465" s="12" t="s">
        <v>22</v>
      </c>
      <c r="K1465" s="13">
        <v>0</v>
      </c>
      <c r="L1465" s="14" t="s">
        <v>22</v>
      </c>
      <c r="M1465" s="14" t="s">
        <v>22</v>
      </c>
      <c r="N1465" s="14" t="s">
        <v>22</v>
      </c>
      <c r="O1465" s="14" t="s">
        <v>22</v>
      </c>
      <c r="P1465" s="14" t="s">
        <v>22</v>
      </c>
      <c r="Q1465" s="14" t="s">
        <v>22</v>
      </c>
      <c r="R1465" s="14" t="s">
        <v>22</v>
      </c>
      <c r="S1465" s="14" t="s">
        <v>22</v>
      </c>
    </row>
    <row r="1466" spans="1:19">
      <c r="A1466" s="8" t="s">
        <v>3795</v>
      </c>
      <c r="B1466" s="8" t="s">
        <v>3796</v>
      </c>
      <c r="C1466" s="9" t="s">
        <v>22</v>
      </c>
      <c r="D1466" s="9" t="s">
        <v>22</v>
      </c>
      <c r="E1466" s="9" t="s">
        <v>22</v>
      </c>
      <c r="F1466" s="8" t="s">
        <v>23</v>
      </c>
      <c r="G1466" s="10" t="s">
        <v>3797</v>
      </c>
      <c r="H1466" s="11" t="s">
        <v>22</v>
      </c>
      <c r="I1466" s="11" t="s">
        <v>22</v>
      </c>
      <c r="J1466" s="12" t="s">
        <v>22</v>
      </c>
      <c r="K1466" s="13">
        <v>0</v>
      </c>
      <c r="L1466" s="14" t="s">
        <v>22</v>
      </c>
      <c r="M1466" s="14" t="s">
        <v>22</v>
      </c>
      <c r="N1466" s="14" t="s">
        <v>22</v>
      </c>
      <c r="O1466" s="14" t="s">
        <v>22</v>
      </c>
      <c r="P1466" s="14" t="s">
        <v>22</v>
      </c>
      <c r="Q1466" s="14" t="s">
        <v>22</v>
      </c>
      <c r="R1466" s="14" t="s">
        <v>22</v>
      </c>
      <c r="S1466" s="14" t="s">
        <v>22</v>
      </c>
    </row>
    <row r="1467" spans="1:19">
      <c r="A1467" s="8" t="s">
        <v>3798</v>
      </c>
      <c r="B1467" s="8" t="s">
        <v>3799</v>
      </c>
      <c r="C1467" s="9" t="s">
        <v>22</v>
      </c>
      <c r="D1467" s="9" t="s">
        <v>22</v>
      </c>
      <c r="E1467" s="9" t="s">
        <v>22</v>
      </c>
      <c r="F1467" s="8" t="s">
        <v>23</v>
      </c>
      <c r="G1467" s="10" t="s">
        <v>3800</v>
      </c>
      <c r="H1467" s="11" t="s">
        <v>22</v>
      </c>
      <c r="I1467" s="11" t="s">
        <v>22</v>
      </c>
      <c r="J1467" s="12" t="s">
        <v>22</v>
      </c>
      <c r="K1467" s="13">
        <v>0</v>
      </c>
      <c r="L1467" s="14" t="s">
        <v>22</v>
      </c>
      <c r="M1467" s="14" t="s">
        <v>22</v>
      </c>
      <c r="N1467" s="14" t="s">
        <v>22</v>
      </c>
      <c r="O1467" s="14" t="s">
        <v>22</v>
      </c>
      <c r="P1467" s="14" t="s">
        <v>22</v>
      </c>
      <c r="Q1467" s="14" t="s">
        <v>22</v>
      </c>
      <c r="R1467" s="14" t="s">
        <v>22</v>
      </c>
      <c r="S1467" s="14" t="s">
        <v>22</v>
      </c>
    </row>
    <row r="1468" spans="1:19">
      <c r="A1468" s="8" t="s">
        <v>3801</v>
      </c>
      <c r="B1468" s="8" t="s">
        <v>3802</v>
      </c>
      <c r="C1468" s="9" t="s">
        <v>22</v>
      </c>
      <c r="D1468" s="9" t="s">
        <v>22</v>
      </c>
      <c r="E1468" s="9" t="s">
        <v>22</v>
      </c>
      <c r="F1468" s="8" t="s">
        <v>3803</v>
      </c>
      <c r="G1468" s="10">
        <v>0</v>
      </c>
      <c r="H1468" s="11" t="s">
        <v>22</v>
      </c>
      <c r="I1468" s="11" t="s">
        <v>22</v>
      </c>
      <c r="J1468" s="12" t="s">
        <v>22</v>
      </c>
      <c r="K1468" s="13">
        <v>0</v>
      </c>
      <c r="L1468" s="14" t="s">
        <v>22</v>
      </c>
      <c r="M1468" s="14" t="s">
        <v>22</v>
      </c>
      <c r="N1468" s="14" t="s">
        <v>22</v>
      </c>
      <c r="O1468" s="14" t="s">
        <v>22</v>
      </c>
      <c r="P1468" s="14" t="s">
        <v>22</v>
      </c>
      <c r="Q1468" s="14" t="s">
        <v>22</v>
      </c>
      <c r="R1468" s="14" t="s">
        <v>22</v>
      </c>
      <c r="S1468" s="14" t="s">
        <v>22</v>
      </c>
    </row>
    <row r="1469" spans="1:19">
      <c r="A1469" s="8" t="s">
        <v>3804</v>
      </c>
      <c r="B1469" s="8" t="s">
        <v>3805</v>
      </c>
      <c r="C1469" s="9" t="s">
        <v>22</v>
      </c>
      <c r="D1469" s="9" t="s">
        <v>22</v>
      </c>
      <c r="E1469" s="9" t="s">
        <v>22</v>
      </c>
      <c r="F1469" s="8" t="s">
        <v>23</v>
      </c>
      <c r="G1469" s="10">
        <v>0</v>
      </c>
      <c r="H1469" s="11" t="s">
        <v>22</v>
      </c>
      <c r="I1469" s="11" t="s">
        <v>22</v>
      </c>
      <c r="J1469" s="12" t="s">
        <v>22</v>
      </c>
      <c r="K1469" s="13">
        <v>0</v>
      </c>
      <c r="L1469" s="14" t="s">
        <v>22</v>
      </c>
      <c r="M1469" s="14" t="s">
        <v>22</v>
      </c>
      <c r="N1469" s="14" t="s">
        <v>22</v>
      </c>
      <c r="O1469" s="14" t="s">
        <v>22</v>
      </c>
      <c r="P1469" s="14" t="s">
        <v>22</v>
      </c>
      <c r="Q1469" s="14" t="s">
        <v>22</v>
      </c>
      <c r="R1469" s="14" t="s">
        <v>22</v>
      </c>
      <c r="S1469" s="14" t="s">
        <v>22</v>
      </c>
    </row>
    <row r="1470" spans="1:19">
      <c r="A1470" s="8" t="s">
        <v>3806</v>
      </c>
      <c r="B1470" s="8" t="s">
        <v>3807</v>
      </c>
      <c r="C1470" s="9" t="s">
        <v>22</v>
      </c>
      <c r="D1470" s="9" t="s">
        <v>22</v>
      </c>
      <c r="E1470" s="9" t="s">
        <v>22</v>
      </c>
      <c r="F1470" s="8" t="s">
        <v>23</v>
      </c>
      <c r="G1470" s="10" t="s">
        <v>3808</v>
      </c>
      <c r="H1470" s="11" t="s">
        <v>22</v>
      </c>
      <c r="I1470" s="11" t="s">
        <v>22</v>
      </c>
      <c r="J1470" s="12" t="s">
        <v>22</v>
      </c>
      <c r="K1470" s="13">
        <v>0</v>
      </c>
      <c r="L1470" s="14" t="s">
        <v>22</v>
      </c>
      <c r="M1470" s="14" t="s">
        <v>22</v>
      </c>
      <c r="N1470" s="14" t="s">
        <v>22</v>
      </c>
      <c r="O1470" s="14" t="s">
        <v>22</v>
      </c>
      <c r="P1470" s="14" t="s">
        <v>22</v>
      </c>
      <c r="Q1470" s="14" t="s">
        <v>22</v>
      </c>
      <c r="R1470" s="14" t="s">
        <v>22</v>
      </c>
      <c r="S1470" s="14" t="s">
        <v>22</v>
      </c>
    </row>
    <row r="1471" spans="1:19">
      <c r="A1471" s="8" t="s">
        <v>3809</v>
      </c>
      <c r="B1471" s="8" t="s">
        <v>3810</v>
      </c>
      <c r="C1471" s="9" t="s">
        <v>22</v>
      </c>
      <c r="D1471" s="9" t="s">
        <v>22</v>
      </c>
      <c r="E1471" s="9" t="s">
        <v>22</v>
      </c>
      <c r="F1471" s="8" t="s">
        <v>23</v>
      </c>
      <c r="G1471" s="10" t="s">
        <v>3811</v>
      </c>
      <c r="H1471" s="11" t="s">
        <v>22</v>
      </c>
      <c r="I1471" s="11" t="s">
        <v>22</v>
      </c>
      <c r="J1471" s="12" t="s">
        <v>22</v>
      </c>
      <c r="K1471" s="13">
        <v>0</v>
      </c>
      <c r="L1471" s="14" t="s">
        <v>22</v>
      </c>
      <c r="M1471" s="14" t="s">
        <v>22</v>
      </c>
      <c r="N1471" s="14" t="s">
        <v>22</v>
      </c>
      <c r="O1471" s="14" t="s">
        <v>22</v>
      </c>
      <c r="P1471" s="14" t="s">
        <v>22</v>
      </c>
      <c r="Q1471" s="14" t="s">
        <v>22</v>
      </c>
      <c r="R1471" s="14" t="s">
        <v>22</v>
      </c>
      <c r="S1471" s="14" t="s">
        <v>22</v>
      </c>
    </row>
    <row r="1472" spans="1:19" ht="25.5">
      <c r="A1472" s="8" t="s">
        <v>3812</v>
      </c>
      <c r="B1472" s="8" t="s">
        <v>3813</v>
      </c>
      <c r="C1472" s="9" t="s">
        <v>22</v>
      </c>
      <c r="D1472" s="9" t="s">
        <v>22</v>
      </c>
      <c r="E1472" s="9" t="s">
        <v>22</v>
      </c>
      <c r="F1472" s="8" t="s">
        <v>23</v>
      </c>
      <c r="G1472" s="10" t="s">
        <v>3814</v>
      </c>
      <c r="H1472" s="11" t="s">
        <v>22</v>
      </c>
      <c r="I1472" s="11" t="s">
        <v>22</v>
      </c>
      <c r="J1472" s="12" t="s">
        <v>22</v>
      </c>
      <c r="K1472" s="13">
        <v>0</v>
      </c>
      <c r="L1472" s="14" t="s">
        <v>22</v>
      </c>
      <c r="M1472" s="14" t="s">
        <v>22</v>
      </c>
      <c r="N1472" s="14" t="s">
        <v>22</v>
      </c>
      <c r="O1472" s="14" t="s">
        <v>22</v>
      </c>
      <c r="P1472" s="14" t="s">
        <v>22</v>
      </c>
      <c r="Q1472" s="14" t="s">
        <v>22</v>
      </c>
      <c r="R1472" s="14" t="s">
        <v>22</v>
      </c>
      <c r="S1472" s="14" t="s">
        <v>22</v>
      </c>
    </row>
    <row r="1473" spans="1:19">
      <c r="A1473" s="8" t="s">
        <v>3815</v>
      </c>
      <c r="B1473" s="8" t="s">
        <v>3816</v>
      </c>
      <c r="C1473" s="9" t="s">
        <v>22</v>
      </c>
      <c r="D1473" s="9" t="s">
        <v>22</v>
      </c>
      <c r="E1473" s="9" t="s">
        <v>22</v>
      </c>
      <c r="F1473" s="8" t="s">
        <v>23</v>
      </c>
      <c r="G1473" s="10" t="s">
        <v>3817</v>
      </c>
      <c r="H1473" s="11" t="s">
        <v>22</v>
      </c>
      <c r="I1473" s="11" t="s">
        <v>22</v>
      </c>
      <c r="J1473" s="12" t="s">
        <v>22</v>
      </c>
      <c r="K1473" s="13">
        <v>0</v>
      </c>
      <c r="L1473" s="14" t="s">
        <v>22</v>
      </c>
      <c r="M1473" s="14" t="s">
        <v>22</v>
      </c>
      <c r="N1473" s="14" t="s">
        <v>22</v>
      </c>
      <c r="O1473" s="14" t="s">
        <v>22</v>
      </c>
      <c r="P1473" s="14" t="s">
        <v>22</v>
      </c>
      <c r="Q1473" s="14" t="s">
        <v>22</v>
      </c>
      <c r="R1473" s="14" t="s">
        <v>22</v>
      </c>
      <c r="S1473" s="14" t="s">
        <v>22</v>
      </c>
    </row>
    <row r="1474" spans="1:19">
      <c r="A1474" s="8" t="s">
        <v>3818</v>
      </c>
      <c r="B1474" s="8" t="s">
        <v>3819</v>
      </c>
      <c r="C1474" s="9" t="s">
        <v>22</v>
      </c>
      <c r="D1474" s="9" t="s">
        <v>22</v>
      </c>
      <c r="E1474" s="9" t="s">
        <v>22</v>
      </c>
      <c r="F1474" s="8" t="s">
        <v>23</v>
      </c>
      <c r="G1474" s="10" t="s">
        <v>3820</v>
      </c>
      <c r="H1474" s="11" t="s">
        <v>22</v>
      </c>
      <c r="I1474" s="11" t="s">
        <v>22</v>
      </c>
      <c r="J1474" s="12" t="s">
        <v>22</v>
      </c>
      <c r="K1474" s="13">
        <v>0</v>
      </c>
      <c r="L1474" s="14" t="s">
        <v>22</v>
      </c>
      <c r="M1474" s="14" t="s">
        <v>22</v>
      </c>
      <c r="N1474" s="14" t="s">
        <v>22</v>
      </c>
      <c r="O1474" s="14" t="s">
        <v>22</v>
      </c>
      <c r="P1474" s="14" t="s">
        <v>22</v>
      </c>
      <c r="Q1474" s="14" t="s">
        <v>22</v>
      </c>
      <c r="R1474" s="14" t="s">
        <v>22</v>
      </c>
      <c r="S1474" s="14" t="s">
        <v>22</v>
      </c>
    </row>
    <row r="1475" spans="1:19">
      <c r="A1475" s="8" t="s">
        <v>3821</v>
      </c>
      <c r="B1475" s="8" t="s">
        <v>3822</v>
      </c>
      <c r="C1475" s="9" t="s">
        <v>22</v>
      </c>
      <c r="D1475" s="9" t="s">
        <v>22</v>
      </c>
      <c r="E1475" s="9" t="s">
        <v>22</v>
      </c>
      <c r="F1475" s="8" t="s">
        <v>23</v>
      </c>
      <c r="G1475" s="10" t="s">
        <v>3823</v>
      </c>
      <c r="H1475" s="11" t="s">
        <v>22</v>
      </c>
      <c r="I1475" s="11" t="s">
        <v>22</v>
      </c>
      <c r="J1475" s="12" t="s">
        <v>22</v>
      </c>
      <c r="K1475" s="13">
        <v>0</v>
      </c>
      <c r="L1475" s="14" t="s">
        <v>22</v>
      </c>
      <c r="M1475" s="14" t="s">
        <v>22</v>
      </c>
      <c r="N1475" s="14" t="s">
        <v>22</v>
      </c>
      <c r="O1475" s="14" t="s">
        <v>22</v>
      </c>
      <c r="P1475" s="14" t="s">
        <v>22</v>
      </c>
      <c r="Q1475" s="14" t="s">
        <v>22</v>
      </c>
      <c r="R1475" s="14" t="s">
        <v>22</v>
      </c>
      <c r="S1475" s="14" t="s">
        <v>22</v>
      </c>
    </row>
    <row r="1476" spans="1:19">
      <c r="A1476" s="8" t="s">
        <v>3824</v>
      </c>
      <c r="B1476" s="8" t="s">
        <v>3825</v>
      </c>
      <c r="C1476" s="9" t="s">
        <v>22</v>
      </c>
      <c r="D1476" s="9" t="s">
        <v>22</v>
      </c>
      <c r="E1476" s="9" t="s">
        <v>22</v>
      </c>
      <c r="F1476" s="8" t="s">
        <v>23</v>
      </c>
      <c r="G1476" s="10">
        <v>565083</v>
      </c>
      <c r="H1476" s="11" t="s">
        <v>22</v>
      </c>
      <c r="I1476" s="11" t="s">
        <v>22</v>
      </c>
      <c r="J1476" s="12" t="s">
        <v>22</v>
      </c>
      <c r="K1476" s="13">
        <v>0</v>
      </c>
      <c r="L1476" s="14" t="s">
        <v>22</v>
      </c>
      <c r="M1476" s="14" t="s">
        <v>22</v>
      </c>
      <c r="N1476" s="14" t="s">
        <v>22</v>
      </c>
      <c r="O1476" s="14" t="s">
        <v>22</v>
      </c>
      <c r="P1476" s="14" t="s">
        <v>22</v>
      </c>
      <c r="Q1476" s="14" t="s">
        <v>22</v>
      </c>
      <c r="R1476" s="14" t="s">
        <v>22</v>
      </c>
      <c r="S1476" s="14" t="s">
        <v>22</v>
      </c>
    </row>
    <row r="1477" spans="1:19">
      <c r="A1477" s="8" t="s">
        <v>3826</v>
      </c>
      <c r="B1477" s="8" t="s">
        <v>3827</v>
      </c>
      <c r="C1477" s="9" t="s">
        <v>22</v>
      </c>
      <c r="D1477" s="9" t="s">
        <v>22</v>
      </c>
      <c r="E1477" s="9" t="s">
        <v>22</v>
      </c>
      <c r="F1477" s="8" t="s">
        <v>3828</v>
      </c>
      <c r="G1477" s="10">
        <v>0</v>
      </c>
      <c r="H1477" s="11" t="s">
        <v>22</v>
      </c>
      <c r="I1477" s="11" t="s">
        <v>22</v>
      </c>
      <c r="J1477" s="12" t="s">
        <v>22</v>
      </c>
      <c r="K1477" s="13">
        <v>0</v>
      </c>
      <c r="L1477" s="14" t="s">
        <v>22</v>
      </c>
      <c r="M1477" s="14" t="s">
        <v>22</v>
      </c>
      <c r="N1477" s="14" t="s">
        <v>22</v>
      </c>
      <c r="O1477" s="14" t="s">
        <v>22</v>
      </c>
      <c r="P1477" s="14" t="s">
        <v>22</v>
      </c>
      <c r="Q1477" s="14" t="s">
        <v>22</v>
      </c>
      <c r="R1477" s="14" t="s">
        <v>22</v>
      </c>
      <c r="S1477" s="14" t="s">
        <v>22</v>
      </c>
    </row>
    <row r="1478" spans="1:19">
      <c r="A1478" s="8" t="s">
        <v>3829</v>
      </c>
      <c r="B1478" s="8" t="s">
        <v>3830</v>
      </c>
      <c r="C1478" s="9" t="s">
        <v>22</v>
      </c>
      <c r="D1478" s="9" t="s">
        <v>22</v>
      </c>
      <c r="E1478" s="9" t="s">
        <v>22</v>
      </c>
      <c r="F1478" s="8" t="s">
        <v>23</v>
      </c>
      <c r="G1478" s="10">
        <v>0</v>
      </c>
      <c r="H1478" s="11" t="s">
        <v>22</v>
      </c>
      <c r="I1478" s="11" t="s">
        <v>22</v>
      </c>
      <c r="J1478" s="12" t="s">
        <v>22</v>
      </c>
      <c r="K1478" s="13">
        <v>0</v>
      </c>
      <c r="L1478" s="14" t="s">
        <v>22</v>
      </c>
      <c r="M1478" s="14" t="s">
        <v>22</v>
      </c>
      <c r="N1478" s="14" t="s">
        <v>22</v>
      </c>
      <c r="O1478" s="14" t="s">
        <v>22</v>
      </c>
      <c r="P1478" s="14" t="s">
        <v>22</v>
      </c>
      <c r="Q1478" s="14" t="s">
        <v>22</v>
      </c>
      <c r="R1478" s="14" t="s">
        <v>22</v>
      </c>
      <c r="S1478" s="14" t="s">
        <v>22</v>
      </c>
    </row>
    <row r="1479" spans="1:19">
      <c r="A1479" s="8" t="s">
        <v>3831</v>
      </c>
      <c r="B1479" s="8" t="s">
        <v>3832</v>
      </c>
      <c r="C1479" s="9" t="s">
        <v>22</v>
      </c>
      <c r="D1479" s="9" t="s">
        <v>22</v>
      </c>
      <c r="E1479" s="9" t="s">
        <v>22</v>
      </c>
      <c r="F1479" s="8" t="s">
        <v>23</v>
      </c>
      <c r="G1479" s="10">
        <v>320656193102</v>
      </c>
      <c r="H1479" s="11" t="s">
        <v>22</v>
      </c>
      <c r="I1479" s="11" t="s">
        <v>22</v>
      </c>
      <c r="J1479" s="12" t="s">
        <v>22</v>
      </c>
      <c r="K1479" s="13">
        <v>0</v>
      </c>
      <c r="L1479" s="14" t="s">
        <v>22</v>
      </c>
      <c r="M1479" s="14" t="s">
        <v>22</v>
      </c>
      <c r="N1479" s="14" t="s">
        <v>22</v>
      </c>
      <c r="O1479" s="14" t="s">
        <v>22</v>
      </c>
      <c r="P1479" s="14" t="s">
        <v>22</v>
      </c>
      <c r="Q1479" s="14" t="s">
        <v>22</v>
      </c>
      <c r="R1479" s="14" t="s">
        <v>22</v>
      </c>
      <c r="S1479" s="14" t="s">
        <v>22</v>
      </c>
    </row>
    <row r="1480" spans="1:19">
      <c r="A1480" s="8" t="s">
        <v>3833</v>
      </c>
      <c r="B1480" s="8" t="s">
        <v>3834</v>
      </c>
      <c r="C1480" s="9" t="s">
        <v>22</v>
      </c>
      <c r="D1480" s="9" t="s">
        <v>22</v>
      </c>
      <c r="E1480" s="9" t="s">
        <v>22</v>
      </c>
      <c r="F1480" s="8" t="s">
        <v>23</v>
      </c>
      <c r="G1480" s="10" t="s">
        <v>3835</v>
      </c>
      <c r="H1480" s="11" t="s">
        <v>22</v>
      </c>
      <c r="I1480" s="11" t="s">
        <v>22</v>
      </c>
      <c r="J1480" s="12" t="s">
        <v>22</v>
      </c>
      <c r="K1480" s="13">
        <v>0</v>
      </c>
      <c r="L1480" s="14" t="s">
        <v>22</v>
      </c>
      <c r="M1480" s="14" t="s">
        <v>22</v>
      </c>
      <c r="N1480" s="14" t="s">
        <v>22</v>
      </c>
      <c r="O1480" s="14" t="s">
        <v>22</v>
      </c>
      <c r="P1480" s="14" t="s">
        <v>22</v>
      </c>
      <c r="Q1480" s="14" t="s">
        <v>22</v>
      </c>
      <c r="R1480" s="14" t="s">
        <v>22</v>
      </c>
      <c r="S1480" s="14" t="s">
        <v>22</v>
      </c>
    </row>
    <row r="1481" spans="1:19">
      <c r="A1481" s="8" t="s">
        <v>3836</v>
      </c>
      <c r="B1481" s="8" t="s">
        <v>3837</v>
      </c>
      <c r="C1481" s="9">
        <v>0</v>
      </c>
      <c r="D1481" s="9">
        <v>0</v>
      </c>
      <c r="E1481" s="9">
        <v>0</v>
      </c>
      <c r="F1481" s="8" t="s">
        <v>23</v>
      </c>
      <c r="G1481" s="10" t="s">
        <v>3838</v>
      </c>
      <c r="H1481" s="11" t="s">
        <v>1784</v>
      </c>
      <c r="I1481" s="11"/>
      <c r="J1481" s="12" t="s">
        <v>3839</v>
      </c>
      <c r="K1481" s="13" t="s">
        <v>3840</v>
      </c>
      <c r="L1481" s="14" t="s">
        <v>3839</v>
      </c>
      <c r="M1481" s="14" t="s">
        <v>3838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</row>
    <row r="1482" spans="1:19">
      <c r="A1482" s="8" t="s">
        <v>3841</v>
      </c>
      <c r="B1482" s="8" t="s">
        <v>3842</v>
      </c>
      <c r="C1482" s="9" t="s">
        <v>22</v>
      </c>
      <c r="D1482" s="9" t="s">
        <v>22</v>
      </c>
      <c r="E1482" s="9" t="s">
        <v>22</v>
      </c>
      <c r="F1482" s="8" t="s">
        <v>23</v>
      </c>
      <c r="G1482" s="10" t="s">
        <v>3843</v>
      </c>
      <c r="H1482" s="11" t="s">
        <v>22</v>
      </c>
      <c r="I1482" s="11" t="s">
        <v>22</v>
      </c>
      <c r="J1482" s="12" t="s">
        <v>22</v>
      </c>
      <c r="K1482" s="13">
        <v>0</v>
      </c>
      <c r="L1482" s="14" t="s">
        <v>22</v>
      </c>
      <c r="M1482" s="14" t="s">
        <v>22</v>
      </c>
      <c r="N1482" s="14" t="s">
        <v>22</v>
      </c>
      <c r="O1482" s="14" t="s">
        <v>22</v>
      </c>
      <c r="P1482" s="14" t="s">
        <v>22</v>
      </c>
      <c r="Q1482" s="14" t="s">
        <v>22</v>
      </c>
      <c r="R1482" s="14" t="s">
        <v>22</v>
      </c>
      <c r="S1482" s="14" t="s">
        <v>22</v>
      </c>
    </row>
    <row r="1483" spans="1:19">
      <c r="A1483" s="8" t="s">
        <v>3844</v>
      </c>
      <c r="B1483" s="8" t="s">
        <v>3845</v>
      </c>
      <c r="C1483" s="9" t="s">
        <v>22</v>
      </c>
      <c r="D1483" s="9" t="s">
        <v>22</v>
      </c>
      <c r="E1483" s="9" t="s">
        <v>22</v>
      </c>
      <c r="F1483" s="8" t="s">
        <v>23</v>
      </c>
      <c r="G1483" s="10">
        <v>0</v>
      </c>
      <c r="H1483" s="11" t="s">
        <v>22</v>
      </c>
      <c r="I1483" s="11" t="s">
        <v>22</v>
      </c>
      <c r="J1483" s="12" t="s">
        <v>22</v>
      </c>
      <c r="K1483" s="13">
        <v>0</v>
      </c>
      <c r="L1483" s="14" t="s">
        <v>22</v>
      </c>
      <c r="M1483" s="14" t="s">
        <v>22</v>
      </c>
      <c r="N1483" s="14" t="s">
        <v>22</v>
      </c>
      <c r="O1483" s="14" t="s">
        <v>22</v>
      </c>
      <c r="P1483" s="14" t="s">
        <v>22</v>
      </c>
      <c r="Q1483" s="14" t="s">
        <v>22</v>
      </c>
      <c r="R1483" s="14" t="s">
        <v>22</v>
      </c>
      <c r="S1483" s="14" t="s">
        <v>22</v>
      </c>
    </row>
    <row r="1484" spans="1:19" ht="25.5">
      <c r="A1484" s="8" t="s">
        <v>3846</v>
      </c>
      <c r="B1484" s="8" t="s">
        <v>3847</v>
      </c>
      <c r="C1484" s="9">
        <v>0</v>
      </c>
      <c r="D1484" s="9">
        <v>0</v>
      </c>
      <c r="E1484" s="9">
        <v>0</v>
      </c>
      <c r="F1484" s="8" t="s">
        <v>23</v>
      </c>
      <c r="G1484" s="10" t="s">
        <v>3848</v>
      </c>
      <c r="H1484" s="11" t="s">
        <v>1784</v>
      </c>
      <c r="I1484" s="11"/>
      <c r="J1484" s="12" t="s">
        <v>3849</v>
      </c>
      <c r="K1484" s="14" t="s">
        <v>3850</v>
      </c>
      <c r="L1484" s="14" t="s">
        <v>3851</v>
      </c>
      <c r="M1484" s="14">
        <v>0</v>
      </c>
      <c r="N1484" s="14" t="s">
        <v>3852</v>
      </c>
      <c r="O1484" s="14">
        <v>0</v>
      </c>
      <c r="P1484" s="14">
        <v>0</v>
      </c>
      <c r="Q1484" s="14">
        <v>0</v>
      </c>
      <c r="R1484" s="14">
        <v>0</v>
      </c>
      <c r="S1484" s="14">
        <v>0</v>
      </c>
    </row>
    <row r="1485" spans="1:19" ht="25.5">
      <c r="A1485" s="8" t="s">
        <v>3853</v>
      </c>
      <c r="B1485" s="8" t="s">
        <v>3854</v>
      </c>
      <c r="C1485" s="9">
        <v>0</v>
      </c>
      <c r="D1485" s="9">
        <v>0</v>
      </c>
      <c r="E1485" s="9">
        <v>0</v>
      </c>
      <c r="F1485" s="8" t="s">
        <v>23</v>
      </c>
      <c r="G1485" s="10" t="s">
        <v>3855</v>
      </c>
      <c r="H1485" s="11" t="s">
        <v>1784</v>
      </c>
      <c r="I1485" s="11"/>
      <c r="J1485" s="12">
        <v>0</v>
      </c>
      <c r="K1485" s="13">
        <v>11102951</v>
      </c>
      <c r="L1485" s="14" t="s">
        <v>2326</v>
      </c>
      <c r="M1485" s="14">
        <v>11102951</v>
      </c>
      <c r="N1485" s="14" t="s">
        <v>3114</v>
      </c>
      <c r="O1485" s="14" t="s">
        <v>3115</v>
      </c>
      <c r="P1485" s="14" t="s">
        <v>3856</v>
      </c>
      <c r="Q1485" s="14">
        <v>0</v>
      </c>
      <c r="R1485" s="14">
        <v>0</v>
      </c>
      <c r="S1485" s="14">
        <v>0</v>
      </c>
    </row>
    <row r="1486" spans="1:19">
      <c r="A1486" s="8" t="s">
        <v>3857</v>
      </c>
      <c r="B1486" s="8" t="s">
        <v>3858</v>
      </c>
      <c r="C1486" s="9" t="s">
        <v>22</v>
      </c>
      <c r="D1486" s="9" t="s">
        <v>22</v>
      </c>
      <c r="E1486" s="9" t="s">
        <v>22</v>
      </c>
      <c r="F1486" s="8" t="s">
        <v>23</v>
      </c>
      <c r="G1486" s="10" t="s">
        <v>3859</v>
      </c>
      <c r="H1486" s="11" t="s">
        <v>22</v>
      </c>
      <c r="I1486" s="11" t="s">
        <v>22</v>
      </c>
      <c r="J1486" s="12" t="s">
        <v>22</v>
      </c>
      <c r="K1486" s="13">
        <v>0</v>
      </c>
      <c r="L1486" s="14" t="s">
        <v>22</v>
      </c>
      <c r="M1486" s="14" t="s">
        <v>22</v>
      </c>
      <c r="N1486" s="14" t="s">
        <v>22</v>
      </c>
      <c r="O1486" s="14" t="s">
        <v>22</v>
      </c>
      <c r="P1486" s="14" t="s">
        <v>22</v>
      </c>
      <c r="Q1486" s="14" t="s">
        <v>22</v>
      </c>
      <c r="R1486" s="14" t="s">
        <v>22</v>
      </c>
      <c r="S1486" s="14" t="s">
        <v>22</v>
      </c>
    </row>
    <row r="1487" spans="1:19">
      <c r="A1487" s="8" t="s">
        <v>3860</v>
      </c>
      <c r="B1487" s="8" t="s">
        <v>3861</v>
      </c>
      <c r="C1487" s="9">
        <v>0</v>
      </c>
      <c r="D1487" s="9">
        <v>0</v>
      </c>
      <c r="E1487" s="9">
        <v>0</v>
      </c>
      <c r="F1487" s="8" t="s">
        <v>23</v>
      </c>
      <c r="G1487" s="10" t="s">
        <v>3862</v>
      </c>
      <c r="H1487" s="11" t="s">
        <v>1784</v>
      </c>
      <c r="I1487" s="11"/>
      <c r="J1487" s="12" t="s">
        <v>3078</v>
      </c>
      <c r="K1487" s="14" t="s">
        <v>3863</v>
      </c>
      <c r="L1487" s="14" t="s">
        <v>3078</v>
      </c>
      <c r="M1487" s="14" t="s">
        <v>3864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</row>
    <row r="1488" spans="1:19" ht="25.5">
      <c r="A1488" s="8" t="s">
        <v>3865</v>
      </c>
      <c r="B1488" s="8" t="s">
        <v>3866</v>
      </c>
      <c r="C1488" s="9" t="s">
        <v>22</v>
      </c>
      <c r="D1488" s="9" t="s">
        <v>22</v>
      </c>
      <c r="E1488" s="9" t="s">
        <v>22</v>
      </c>
      <c r="F1488" s="8" t="s">
        <v>23</v>
      </c>
      <c r="G1488" s="10" t="s">
        <v>3867</v>
      </c>
      <c r="H1488" s="11" t="s">
        <v>22</v>
      </c>
      <c r="I1488" s="11" t="s">
        <v>22</v>
      </c>
      <c r="J1488" s="12" t="s">
        <v>22</v>
      </c>
      <c r="K1488" s="13">
        <v>0</v>
      </c>
      <c r="L1488" s="14" t="s">
        <v>22</v>
      </c>
      <c r="M1488" s="14" t="s">
        <v>22</v>
      </c>
      <c r="N1488" s="14" t="s">
        <v>22</v>
      </c>
      <c r="O1488" s="14" t="s">
        <v>22</v>
      </c>
      <c r="P1488" s="14" t="s">
        <v>22</v>
      </c>
      <c r="Q1488" s="14" t="s">
        <v>22</v>
      </c>
      <c r="R1488" s="14" t="s">
        <v>22</v>
      </c>
      <c r="S1488" s="14" t="s">
        <v>22</v>
      </c>
    </row>
    <row r="1489" spans="1:19">
      <c r="A1489" s="8" t="s">
        <v>3868</v>
      </c>
      <c r="B1489" s="8" t="s">
        <v>3869</v>
      </c>
      <c r="C1489" s="9" t="s">
        <v>22</v>
      </c>
      <c r="D1489" s="9" t="s">
        <v>22</v>
      </c>
      <c r="E1489" s="9" t="s">
        <v>22</v>
      </c>
      <c r="F1489" s="8" t="s">
        <v>23</v>
      </c>
      <c r="G1489" s="10" t="s">
        <v>3870</v>
      </c>
      <c r="H1489" s="11" t="s">
        <v>22</v>
      </c>
      <c r="I1489" s="11" t="s">
        <v>22</v>
      </c>
      <c r="J1489" s="12" t="s">
        <v>22</v>
      </c>
      <c r="K1489" s="13">
        <v>0</v>
      </c>
      <c r="L1489" s="14" t="s">
        <v>22</v>
      </c>
      <c r="M1489" s="14" t="s">
        <v>22</v>
      </c>
      <c r="N1489" s="14" t="s">
        <v>22</v>
      </c>
      <c r="O1489" s="14" t="s">
        <v>22</v>
      </c>
      <c r="P1489" s="14" t="s">
        <v>22</v>
      </c>
      <c r="Q1489" s="14" t="s">
        <v>22</v>
      </c>
      <c r="R1489" s="14" t="s">
        <v>22</v>
      </c>
      <c r="S1489" s="14" t="s">
        <v>22</v>
      </c>
    </row>
    <row r="1490" spans="1:19">
      <c r="A1490" s="8" t="s">
        <v>3871</v>
      </c>
      <c r="B1490" s="8" t="s">
        <v>3872</v>
      </c>
      <c r="C1490" s="9" t="s">
        <v>22</v>
      </c>
      <c r="D1490" s="9" t="s">
        <v>22</v>
      </c>
      <c r="E1490" s="9" t="s">
        <v>22</v>
      </c>
      <c r="F1490" s="8" t="s">
        <v>23</v>
      </c>
      <c r="G1490" s="10" t="s">
        <v>3785</v>
      </c>
      <c r="H1490" s="11" t="s">
        <v>22</v>
      </c>
      <c r="I1490" s="11" t="s">
        <v>22</v>
      </c>
      <c r="J1490" s="12" t="s">
        <v>22</v>
      </c>
      <c r="K1490" s="13">
        <v>0</v>
      </c>
      <c r="L1490" s="14" t="s">
        <v>22</v>
      </c>
      <c r="M1490" s="14" t="s">
        <v>22</v>
      </c>
      <c r="N1490" s="14" t="s">
        <v>22</v>
      </c>
      <c r="O1490" s="14" t="s">
        <v>22</v>
      </c>
      <c r="P1490" s="14" t="s">
        <v>22</v>
      </c>
      <c r="Q1490" s="14" t="s">
        <v>22</v>
      </c>
      <c r="R1490" s="14" t="s">
        <v>22</v>
      </c>
      <c r="S1490" s="14" t="s">
        <v>22</v>
      </c>
    </row>
    <row r="1491" spans="1:19">
      <c r="A1491" s="8" t="s">
        <v>3873</v>
      </c>
      <c r="B1491" s="8" t="s">
        <v>3874</v>
      </c>
      <c r="C1491" s="9" t="s">
        <v>22</v>
      </c>
      <c r="D1491" s="9" t="s">
        <v>22</v>
      </c>
      <c r="E1491" s="9" t="s">
        <v>22</v>
      </c>
      <c r="F1491" s="8" t="s">
        <v>23</v>
      </c>
      <c r="G1491" s="10">
        <v>0</v>
      </c>
      <c r="H1491" s="11" t="s">
        <v>22</v>
      </c>
      <c r="I1491" s="11" t="s">
        <v>22</v>
      </c>
      <c r="J1491" s="12" t="s">
        <v>22</v>
      </c>
      <c r="K1491" s="13">
        <v>0</v>
      </c>
      <c r="L1491" s="14" t="s">
        <v>22</v>
      </c>
      <c r="M1491" s="14" t="s">
        <v>22</v>
      </c>
      <c r="N1491" s="14" t="s">
        <v>22</v>
      </c>
      <c r="O1491" s="14" t="s">
        <v>22</v>
      </c>
      <c r="P1491" s="14" t="s">
        <v>22</v>
      </c>
      <c r="Q1491" s="14" t="s">
        <v>22</v>
      </c>
      <c r="R1491" s="14" t="s">
        <v>22</v>
      </c>
      <c r="S1491" s="14" t="s">
        <v>22</v>
      </c>
    </row>
    <row r="1492" spans="1:19">
      <c r="A1492" s="8" t="s">
        <v>3875</v>
      </c>
      <c r="B1492" s="8" t="s">
        <v>3876</v>
      </c>
      <c r="C1492" s="9" t="s">
        <v>22</v>
      </c>
      <c r="D1492" s="9" t="s">
        <v>22</v>
      </c>
      <c r="E1492" s="9" t="s">
        <v>22</v>
      </c>
      <c r="F1492" s="8" t="s">
        <v>23</v>
      </c>
      <c r="G1492" s="10">
        <v>0</v>
      </c>
      <c r="H1492" s="11" t="s">
        <v>22</v>
      </c>
      <c r="I1492" s="11" t="s">
        <v>22</v>
      </c>
      <c r="J1492" s="12" t="s">
        <v>22</v>
      </c>
      <c r="K1492" s="13">
        <v>0</v>
      </c>
      <c r="L1492" s="14" t="s">
        <v>22</v>
      </c>
      <c r="M1492" s="14" t="s">
        <v>22</v>
      </c>
      <c r="N1492" s="14" t="s">
        <v>22</v>
      </c>
      <c r="O1492" s="14" t="s">
        <v>22</v>
      </c>
      <c r="P1492" s="14" t="s">
        <v>22</v>
      </c>
      <c r="Q1492" s="14" t="s">
        <v>22</v>
      </c>
      <c r="R1492" s="14" t="s">
        <v>22</v>
      </c>
      <c r="S1492" s="14" t="s">
        <v>22</v>
      </c>
    </row>
    <row r="1493" spans="1:19">
      <c r="A1493" s="8" t="s">
        <v>3877</v>
      </c>
      <c r="B1493" s="8" t="s">
        <v>3878</v>
      </c>
      <c r="C1493" s="9" t="s">
        <v>22</v>
      </c>
      <c r="D1493" s="9" t="s">
        <v>22</v>
      </c>
      <c r="E1493" s="9" t="s">
        <v>22</v>
      </c>
      <c r="F1493" s="8" t="s">
        <v>23</v>
      </c>
      <c r="G1493" s="10">
        <v>0</v>
      </c>
      <c r="H1493" s="11" t="s">
        <v>22</v>
      </c>
      <c r="I1493" s="11" t="s">
        <v>22</v>
      </c>
      <c r="J1493" s="12" t="s">
        <v>22</v>
      </c>
      <c r="K1493" s="13">
        <v>0</v>
      </c>
      <c r="L1493" s="14" t="s">
        <v>22</v>
      </c>
      <c r="M1493" s="14" t="s">
        <v>22</v>
      </c>
      <c r="N1493" s="14" t="s">
        <v>22</v>
      </c>
      <c r="O1493" s="14" t="s">
        <v>22</v>
      </c>
      <c r="P1493" s="14" t="s">
        <v>22</v>
      </c>
      <c r="Q1493" s="14" t="s">
        <v>22</v>
      </c>
      <c r="R1493" s="14" t="s">
        <v>22</v>
      </c>
      <c r="S1493" s="14" t="s">
        <v>22</v>
      </c>
    </row>
    <row r="1494" spans="1:19">
      <c r="A1494" s="8" t="s">
        <v>3879</v>
      </c>
      <c r="B1494" s="8" t="s">
        <v>3880</v>
      </c>
      <c r="C1494" s="9" t="s">
        <v>22</v>
      </c>
      <c r="D1494" s="9" t="s">
        <v>22</v>
      </c>
      <c r="E1494" s="9" t="s">
        <v>22</v>
      </c>
      <c r="F1494" s="8" t="s">
        <v>23</v>
      </c>
      <c r="G1494" s="10" t="s">
        <v>3881</v>
      </c>
      <c r="H1494" s="11" t="s">
        <v>22</v>
      </c>
      <c r="I1494" s="11" t="s">
        <v>22</v>
      </c>
      <c r="J1494" s="12" t="s">
        <v>22</v>
      </c>
      <c r="K1494" s="13">
        <v>0</v>
      </c>
      <c r="L1494" s="14" t="s">
        <v>22</v>
      </c>
      <c r="M1494" s="14" t="s">
        <v>22</v>
      </c>
      <c r="N1494" s="14" t="s">
        <v>22</v>
      </c>
      <c r="O1494" s="14" t="s">
        <v>22</v>
      </c>
      <c r="P1494" s="14" t="s">
        <v>22</v>
      </c>
      <c r="Q1494" s="14" t="s">
        <v>22</v>
      </c>
      <c r="R1494" s="14" t="s">
        <v>22</v>
      </c>
      <c r="S1494" s="14" t="s">
        <v>22</v>
      </c>
    </row>
    <row r="1495" spans="1:19">
      <c r="A1495" s="8" t="s">
        <v>3882</v>
      </c>
      <c r="B1495" s="8" t="s">
        <v>3883</v>
      </c>
      <c r="C1495" s="9" t="s">
        <v>22</v>
      </c>
      <c r="D1495" s="9" t="s">
        <v>22</v>
      </c>
      <c r="E1495" s="9" t="s">
        <v>22</v>
      </c>
      <c r="F1495" s="8" t="s">
        <v>23</v>
      </c>
      <c r="G1495" s="10" t="s">
        <v>3758</v>
      </c>
      <c r="H1495" s="11" t="s">
        <v>22</v>
      </c>
      <c r="I1495" s="11" t="s">
        <v>22</v>
      </c>
      <c r="J1495" s="12" t="s">
        <v>22</v>
      </c>
      <c r="K1495" s="13">
        <v>0</v>
      </c>
      <c r="L1495" s="14" t="s">
        <v>22</v>
      </c>
      <c r="M1495" s="14" t="s">
        <v>22</v>
      </c>
      <c r="N1495" s="14" t="s">
        <v>22</v>
      </c>
      <c r="O1495" s="14" t="s">
        <v>22</v>
      </c>
      <c r="P1495" s="14" t="s">
        <v>22</v>
      </c>
      <c r="Q1495" s="14" t="s">
        <v>22</v>
      </c>
      <c r="R1495" s="14" t="s">
        <v>22</v>
      </c>
      <c r="S1495" s="14" t="s">
        <v>22</v>
      </c>
    </row>
    <row r="1496" spans="1:19">
      <c r="A1496" s="8" t="s">
        <v>3884</v>
      </c>
      <c r="B1496" s="8" t="s">
        <v>3885</v>
      </c>
      <c r="C1496" s="9" t="s">
        <v>22</v>
      </c>
      <c r="D1496" s="9" t="s">
        <v>22</v>
      </c>
      <c r="E1496" s="9" t="s">
        <v>22</v>
      </c>
      <c r="F1496" s="8" t="s">
        <v>23</v>
      </c>
      <c r="G1496" s="10">
        <v>0</v>
      </c>
      <c r="H1496" s="11" t="s">
        <v>22</v>
      </c>
      <c r="I1496" s="11" t="s">
        <v>22</v>
      </c>
      <c r="J1496" s="12" t="s">
        <v>22</v>
      </c>
      <c r="K1496" s="13">
        <v>0</v>
      </c>
      <c r="L1496" s="14" t="s">
        <v>22</v>
      </c>
      <c r="M1496" s="14" t="s">
        <v>22</v>
      </c>
      <c r="N1496" s="14" t="s">
        <v>22</v>
      </c>
      <c r="O1496" s="14" t="s">
        <v>22</v>
      </c>
      <c r="P1496" s="14" t="s">
        <v>22</v>
      </c>
      <c r="Q1496" s="14" t="s">
        <v>22</v>
      </c>
      <c r="R1496" s="14" t="s">
        <v>22</v>
      </c>
      <c r="S1496" s="14" t="s">
        <v>22</v>
      </c>
    </row>
    <row r="1497" spans="1:19">
      <c r="A1497" s="8" t="s">
        <v>3886</v>
      </c>
      <c r="B1497" s="8" t="s">
        <v>3887</v>
      </c>
      <c r="C1497" s="9" t="s">
        <v>22</v>
      </c>
      <c r="D1497" s="9" t="s">
        <v>22</v>
      </c>
      <c r="E1497" s="9" t="s">
        <v>22</v>
      </c>
      <c r="F1497" s="8" t="s">
        <v>23</v>
      </c>
      <c r="G1497" s="10" t="s">
        <v>3888</v>
      </c>
      <c r="H1497" s="11" t="s">
        <v>22</v>
      </c>
      <c r="I1497" s="11" t="s">
        <v>22</v>
      </c>
      <c r="J1497" s="12" t="s">
        <v>22</v>
      </c>
      <c r="K1497" s="13">
        <v>0</v>
      </c>
      <c r="L1497" s="14" t="s">
        <v>22</v>
      </c>
      <c r="M1497" s="14" t="s">
        <v>22</v>
      </c>
      <c r="N1497" s="14" t="s">
        <v>22</v>
      </c>
      <c r="O1497" s="14" t="s">
        <v>22</v>
      </c>
      <c r="P1497" s="14" t="s">
        <v>22</v>
      </c>
      <c r="Q1497" s="14" t="s">
        <v>22</v>
      </c>
      <c r="R1497" s="14" t="s">
        <v>22</v>
      </c>
      <c r="S1497" s="14" t="s">
        <v>22</v>
      </c>
    </row>
    <row r="1498" spans="1:19">
      <c r="A1498" s="8" t="s">
        <v>3889</v>
      </c>
      <c r="B1498" s="8" t="s">
        <v>3890</v>
      </c>
      <c r="C1498" s="9" t="s">
        <v>22</v>
      </c>
      <c r="D1498" s="9" t="s">
        <v>22</v>
      </c>
      <c r="E1498" s="9" t="s">
        <v>22</v>
      </c>
      <c r="F1498" s="8" t="s">
        <v>23</v>
      </c>
      <c r="G1498" s="10">
        <v>0</v>
      </c>
      <c r="H1498" s="11" t="s">
        <v>22</v>
      </c>
      <c r="I1498" s="11" t="s">
        <v>22</v>
      </c>
      <c r="J1498" s="12" t="s">
        <v>22</v>
      </c>
      <c r="K1498" s="13">
        <v>0</v>
      </c>
      <c r="L1498" s="14" t="s">
        <v>22</v>
      </c>
      <c r="M1498" s="14" t="s">
        <v>22</v>
      </c>
      <c r="N1498" s="14" t="s">
        <v>22</v>
      </c>
      <c r="O1498" s="14" t="s">
        <v>22</v>
      </c>
      <c r="P1498" s="14" t="s">
        <v>22</v>
      </c>
      <c r="Q1498" s="14" t="s">
        <v>22</v>
      </c>
      <c r="R1498" s="14" t="s">
        <v>22</v>
      </c>
      <c r="S1498" s="14" t="s">
        <v>22</v>
      </c>
    </row>
    <row r="1499" spans="1:19">
      <c r="A1499" s="8" t="s">
        <v>3891</v>
      </c>
      <c r="B1499" s="8" t="s">
        <v>3892</v>
      </c>
      <c r="C1499" s="9" t="s">
        <v>22</v>
      </c>
      <c r="D1499" s="9" t="s">
        <v>22</v>
      </c>
      <c r="E1499" s="9" t="s">
        <v>22</v>
      </c>
      <c r="F1499" s="8" t="s">
        <v>23</v>
      </c>
      <c r="G1499" s="10">
        <v>0</v>
      </c>
      <c r="H1499" s="11" t="s">
        <v>22</v>
      </c>
      <c r="I1499" s="11" t="s">
        <v>22</v>
      </c>
      <c r="J1499" s="12" t="s">
        <v>22</v>
      </c>
      <c r="K1499" s="13">
        <v>0</v>
      </c>
      <c r="L1499" s="14" t="s">
        <v>22</v>
      </c>
      <c r="M1499" s="14" t="s">
        <v>22</v>
      </c>
      <c r="N1499" s="14" t="s">
        <v>22</v>
      </c>
      <c r="O1499" s="14" t="s">
        <v>22</v>
      </c>
      <c r="P1499" s="14" t="s">
        <v>22</v>
      </c>
      <c r="Q1499" s="14" t="s">
        <v>22</v>
      </c>
      <c r="R1499" s="14" t="s">
        <v>22</v>
      </c>
      <c r="S1499" s="14" t="s">
        <v>22</v>
      </c>
    </row>
    <row r="1500" spans="1:19">
      <c r="A1500" s="8" t="s">
        <v>3893</v>
      </c>
      <c r="B1500" s="8" t="s">
        <v>3894</v>
      </c>
      <c r="C1500" s="9" t="s">
        <v>22</v>
      </c>
      <c r="D1500" s="9" t="s">
        <v>22</v>
      </c>
      <c r="E1500" s="9" t="s">
        <v>22</v>
      </c>
      <c r="F1500" s="8" t="s">
        <v>23</v>
      </c>
      <c r="G1500" s="10">
        <v>0</v>
      </c>
      <c r="H1500" s="11" t="s">
        <v>22</v>
      </c>
      <c r="I1500" s="11" t="s">
        <v>22</v>
      </c>
      <c r="J1500" s="12" t="s">
        <v>22</v>
      </c>
      <c r="K1500" s="13">
        <v>0</v>
      </c>
      <c r="L1500" s="14" t="s">
        <v>22</v>
      </c>
      <c r="M1500" s="14" t="s">
        <v>22</v>
      </c>
      <c r="N1500" s="14" t="s">
        <v>22</v>
      </c>
      <c r="O1500" s="14" t="s">
        <v>22</v>
      </c>
      <c r="P1500" s="14" t="s">
        <v>22</v>
      </c>
      <c r="Q1500" s="14" t="s">
        <v>22</v>
      </c>
      <c r="R1500" s="14" t="s">
        <v>22</v>
      </c>
      <c r="S1500" s="14" t="s">
        <v>22</v>
      </c>
    </row>
    <row r="1501" spans="1:19">
      <c r="A1501" s="8" t="s">
        <v>3895</v>
      </c>
      <c r="B1501" s="8" t="s">
        <v>3896</v>
      </c>
      <c r="C1501" s="9" t="s">
        <v>22</v>
      </c>
      <c r="D1501" s="9" t="s">
        <v>22</v>
      </c>
      <c r="E1501" s="9" t="s">
        <v>22</v>
      </c>
      <c r="F1501" s="8" t="s">
        <v>23</v>
      </c>
      <c r="G1501" s="10" t="s">
        <v>3897</v>
      </c>
      <c r="H1501" s="11" t="s">
        <v>22</v>
      </c>
      <c r="I1501" s="11" t="s">
        <v>22</v>
      </c>
      <c r="J1501" s="12" t="s">
        <v>22</v>
      </c>
      <c r="K1501" s="13">
        <v>0</v>
      </c>
      <c r="L1501" s="14" t="s">
        <v>22</v>
      </c>
      <c r="M1501" s="14" t="s">
        <v>22</v>
      </c>
      <c r="N1501" s="14" t="s">
        <v>22</v>
      </c>
      <c r="O1501" s="14" t="s">
        <v>22</v>
      </c>
      <c r="P1501" s="14" t="s">
        <v>22</v>
      </c>
      <c r="Q1501" s="14" t="s">
        <v>22</v>
      </c>
      <c r="R1501" s="14" t="s">
        <v>22</v>
      </c>
      <c r="S1501" s="14" t="s">
        <v>22</v>
      </c>
    </row>
    <row r="1502" spans="1:19">
      <c r="A1502" s="8" t="s">
        <v>3898</v>
      </c>
      <c r="B1502" s="8" t="s">
        <v>3899</v>
      </c>
      <c r="C1502" s="9" t="s">
        <v>22</v>
      </c>
      <c r="D1502" s="9" t="s">
        <v>22</v>
      </c>
      <c r="E1502" s="9" t="s">
        <v>22</v>
      </c>
      <c r="F1502" s="8" t="s">
        <v>23</v>
      </c>
      <c r="G1502" s="10" t="s">
        <v>3900</v>
      </c>
      <c r="H1502" s="11" t="s">
        <v>22</v>
      </c>
      <c r="I1502" s="11" t="s">
        <v>22</v>
      </c>
      <c r="J1502" s="12" t="s">
        <v>22</v>
      </c>
      <c r="K1502" s="13">
        <v>0</v>
      </c>
      <c r="L1502" s="14" t="s">
        <v>22</v>
      </c>
      <c r="M1502" s="14" t="s">
        <v>22</v>
      </c>
      <c r="N1502" s="14" t="s">
        <v>22</v>
      </c>
      <c r="O1502" s="14" t="s">
        <v>22</v>
      </c>
      <c r="P1502" s="14" t="s">
        <v>22</v>
      </c>
      <c r="Q1502" s="14" t="s">
        <v>22</v>
      </c>
      <c r="R1502" s="14" t="s">
        <v>22</v>
      </c>
      <c r="S1502" s="14" t="s">
        <v>22</v>
      </c>
    </row>
    <row r="1503" spans="1:19" ht="25.5">
      <c r="A1503" s="8" t="s">
        <v>3901</v>
      </c>
      <c r="B1503" s="8" t="s">
        <v>3902</v>
      </c>
      <c r="C1503" s="9" t="s">
        <v>22</v>
      </c>
      <c r="D1503" s="9" t="s">
        <v>22</v>
      </c>
      <c r="E1503" s="9" t="s">
        <v>22</v>
      </c>
      <c r="F1503" s="8" t="s">
        <v>23</v>
      </c>
      <c r="G1503" s="10" t="s">
        <v>3903</v>
      </c>
      <c r="H1503" s="11" t="s">
        <v>22</v>
      </c>
      <c r="I1503" s="11" t="s">
        <v>22</v>
      </c>
      <c r="J1503" s="12" t="s">
        <v>22</v>
      </c>
      <c r="K1503" s="13">
        <v>0</v>
      </c>
      <c r="L1503" s="14" t="s">
        <v>22</v>
      </c>
      <c r="M1503" s="14" t="s">
        <v>22</v>
      </c>
      <c r="N1503" s="14" t="s">
        <v>22</v>
      </c>
      <c r="O1503" s="14" t="s">
        <v>22</v>
      </c>
      <c r="P1503" s="14" t="s">
        <v>22</v>
      </c>
      <c r="Q1503" s="14" t="s">
        <v>22</v>
      </c>
      <c r="R1503" s="14" t="s">
        <v>22</v>
      </c>
      <c r="S1503" s="14" t="s">
        <v>22</v>
      </c>
    </row>
    <row r="1504" spans="1:19" ht="25.5">
      <c r="A1504" s="8" t="s">
        <v>3904</v>
      </c>
      <c r="B1504" s="8" t="s">
        <v>3905</v>
      </c>
      <c r="C1504" s="9" t="s">
        <v>22</v>
      </c>
      <c r="D1504" s="9" t="s">
        <v>22</v>
      </c>
      <c r="E1504" s="9" t="s">
        <v>22</v>
      </c>
      <c r="F1504" s="8" t="s">
        <v>23</v>
      </c>
      <c r="G1504" s="10" t="s">
        <v>3906</v>
      </c>
      <c r="H1504" s="11" t="s">
        <v>22</v>
      </c>
      <c r="I1504" s="11" t="s">
        <v>22</v>
      </c>
      <c r="J1504" s="12" t="s">
        <v>22</v>
      </c>
      <c r="K1504" s="13">
        <v>0</v>
      </c>
      <c r="L1504" s="14" t="s">
        <v>22</v>
      </c>
      <c r="M1504" s="14" t="s">
        <v>22</v>
      </c>
      <c r="N1504" s="14" t="s">
        <v>22</v>
      </c>
      <c r="O1504" s="14" t="s">
        <v>22</v>
      </c>
      <c r="P1504" s="14" t="s">
        <v>22</v>
      </c>
      <c r="Q1504" s="14" t="s">
        <v>22</v>
      </c>
      <c r="R1504" s="14" t="s">
        <v>22</v>
      </c>
      <c r="S1504" s="14" t="s">
        <v>22</v>
      </c>
    </row>
    <row r="1505" spans="1:19">
      <c r="A1505" s="8" t="s">
        <v>3907</v>
      </c>
      <c r="B1505" s="8" t="s">
        <v>3908</v>
      </c>
      <c r="C1505" s="9" t="s">
        <v>22</v>
      </c>
      <c r="D1505" s="9" t="s">
        <v>22</v>
      </c>
      <c r="E1505" s="9" t="s">
        <v>22</v>
      </c>
      <c r="F1505" s="8" t="s">
        <v>23</v>
      </c>
      <c r="G1505" s="10" t="s">
        <v>3909</v>
      </c>
      <c r="H1505" s="11" t="s">
        <v>22</v>
      </c>
      <c r="I1505" s="11" t="s">
        <v>22</v>
      </c>
      <c r="J1505" s="12" t="s">
        <v>22</v>
      </c>
      <c r="K1505" s="13">
        <v>0</v>
      </c>
      <c r="L1505" s="14" t="s">
        <v>22</v>
      </c>
      <c r="M1505" s="14" t="s">
        <v>22</v>
      </c>
      <c r="N1505" s="14" t="s">
        <v>22</v>
      </c>
      <c r="O1505" s="14" t="s">
        <v>22</v>
      </c>
      <c r="P1505" s="14" t="s">
        <v>22</v>
      </c>
      <c r="Q1505" s="14" t="s">
        <v>22</v>
      </c>
      <c r="R1505" s="14" t="s">
        <v>22</v>
      </c>
      <c r="S1505" s="14" t="s">
        <v>22</v>
      </c>
    </row>
    <row r="1506" spans="1:19">
      <c r="A1506" s="8" t="s">
        <v>3910</v>
      </c>
      <c r="B1506" s="8" t="s">
        <v>3911</v>
      </c>
      <c r="C1506" s="9" t="s">
        <v>22</v>
      </c>
      <c r="D1506" s="9" t="s">
        <v>22</v>
      </c>
      <c r="E1506" s="9" t="s">
        <v>22</v>
      </c>
      <c r="F1506" s="8" t="s">
        <v>23</v>
      </c>
      <c r="G1506" s="10" t="s">
        <v>3912</v>
      </c>
      <c r="H1506" s="11" t="s">
        <v>22</v>
      </c>
      <c r="I1506" s="11" t="s">
        <v>22</v>
      </c>
      <c r="J1506" s="12" t="s">
        <v>22</v>
      </c>
      <c r="K1506" s="13">
        <v>0</v>
      </c>
      <c r="L1506" s="14" t="s">
        <v>22</v>
      </c>
      <c r="M1506" s="14" t="s">
        <v>22</v>
      </c>
      <c r="N1506" s="14" t="s">
        <v>22</v>
      </c>
      <c r="O1506" s="14" t="s">
        <v>22</v>
      </c>
      <c r="P1506" s="14" t="s">
        <v>22</v>
      </c>
      <c r="Q1506" s="14" t="s">
        <v>22</v>
      </c>
      <c r="R1506" s="14" t="s">
        <v>22</v>
      </c>
      <c r="S1506" s="14" t="s">
        <v>22</v>
      </c>
    </row>
    <row r="1507" spans="1:19">
      <c r="A1507" s="8" t="s">
        <v>3913</v>
      </c>
      <c r="B1507" s="8" t="s">
        <v>3914</v>
      </c>
      <c r="C1507" s="9" t="s">
        <v>22</v>
      </c>
      <c r="D1507" s="9" t="s">
        <v>22</v>
      </c>
      <c r="E1507" s="9" t="s">
        <v>22</v>
      </c>
      <c r="F1507" s="8" t="s">
        <v>23</v>
      </c>
      <c r="G1507" s="10" t="s">
        <v>3915</v>
      </c>
      <c r="H1507" s="11" t="s">
        <v>22</v>
      </c>
      <c r="I1507" s="11" t="s">
        <v>22</v>
      </c>
      <c r="J1507" s="12" t="s">
        <v>22</v>
      </c>
      <c r="K1507" s="13">
        <v>0</v>
      </c>
      <c r="L1507" s="14" t="s">
        <v>3851</v>
      </c>
      <c r="M1507" s="14" t="s">
        <v>3916</v>
      </c>
      <c r="N1507" s="14" t="s">
        <v>22</v>
      </c>
      <c r="O1507" s="14" t="s">
        <v>22</v>
      </c>
      <c r="P1507" s="14" t="s">
        <v>22</v>
      </c>
      <c r="Q1507" s="14" t="s">
        <v>22</v>
      </c>
      <c r="R1507" s="14" t="s">
        <v>22</v>
      </c>
      <c r="S1507" s="14" t="s">
        <v>22</v>
      </c>
    </row>
    <row r="1508" spans="1:19" ht="25.5">
      <c r="A1508" s="8" t="s">
        <v>3917</v>
      </c>
      <c r="B1508" s="8" t="s">
        <v>3918</v>
      </c>
      <c r="C1508" s="9" t="s">
        <v>22</v>
      </c>
      <c r="D1508" s="9" t="s">
        <v>22</v>
      </c>
      <c r="E1508" s="9" t="s">
        <v>22</v>
      </c>
      <c r="F1508" s="8" t="s">
        <v>23</v>
      </c>
      <c r="G1508" s="10" t="s">
        <v>3919</v>
      </c>
      <c r="H1508" s="11" t="s">
        <v>22</v>
      </c>
      <c r="I1508" s="11" t="s">
        <v>22</v>
      </c>
      <c r="J1508" s="12" t="s">
        <v>22</v>
      </c>
      <c r="K1508" s="13" t="s">
        <v>3920</v>
      </c>
      <c r="L1508" s="14" t="s">
        <v>22</v>
      </c>
      <c r="M1508" s="14" t="s">
        <v>22</v>
      </c>
      <c r="N1508" s="14" t="s">
        <v>22</v>
      </c>
      <c r="O1508" s="14" t="s">
        <v>22</v>
      </c>
      <c r="P1508" s="14" t="s">
        <v>22</v>
      </c>
      <c r="Q1508" s="14" t="s">
        <v>22</v>
      </c>
      <c r="R1508" s="14" t="s">
        <v>22</v>
      </c>
      <c r="S1508" s="14" t="s">
        <v>22</v>
      </c>
    </row>
    <row r="1509" spans="1:19">
      <c r="A1509" s="8" t="s">
        <v>3921</v>
      </c>
      <c r="B1509" s="8" t="s">
        <v>3922</v>
      </c>
      <c r="C1509" s="9">
        <v>0</v>
      </c>
      <c r="D1509" s="9">
        <v>0</v>
      </c>
      <c r="E1509" s="9">
        <v>0</v>
      </c>
      <c r="F1509" s="8" t="s">
        <v>23</v>
      </c>
      <c r="G1509" s="10" t="s">
        <v>3811</v>
      </c>
      <c r="H1509" s="11" t="s">
        <v>1784</v>
      </c>
      <c r="I1509" s="11"/>
      <c r="J1509" s="12">
        <v>0</v>
      </c>
      <c r="K1509" s="14" t="s">
        <v>3923</v>
      </c>
      <c r="L1509" s="14" t="s">
        <v>1540</v>
      </c>
      <c r="M1509" s="14" t="s">
        <v>3924</v>
      </c>
      <c r="N1509" s="14">
        <v>0</v>
      </c>
      <c r="O1509" s="14" t="s">
        <v>3925</v>
      </c>
      <c r="P1509" s="14" t="s">
        <v>3811</v>
      </c>
      <c r="Q1509" s="14">
        <v>0</v>
      </c>
      <c r="R1509" s="14">
        <v>0</v>
      </c>
      <c r="S1509" s="14">
        <v>0</v>
      </c>
    </row>
    <row r="1510" spans="1:19" ht="25.5">
      <c r="A1510" s="8" t="s">
        <v>3926</v>
      </c>
      <c r="B1510" s="8" t="s">
        <v>3927</v>
      </c>
      <c r="C1510" s="9" t="s">
        <v>22</v>
      </c>
      <c r="D1510" s="9" t="s">
        <v>22</v>
      </c>
      <c r="E1510" s="9" t="s">
        <v>22</v>
      </c>
      <c r="F1510" s="8" t="s">
        <v>23</v>
      </c>
      <c r="G1510" s="10" t="s">
        <v>3928</v>
      </c>
      <c r="H1510" s="11" t="s">
        <v>22</v>
      </c>
      <c r="I1510" s="11" t="s">
        <v>22</v>
      </c>
      <c r="J1510" s="12" t="s">
        <v>22</v>
      </c>
      <c r="K1510" s="13">
        <v>0</v>
      </c>
      <c r="L1510" s="14" t="s">
        <v>22</v>
      </c>
      <c r="M1510" s="14" t="s">
        <v>22</v>
      </c>
      <c r="N1510" s="14" t="s">
        <v>22</v>
      </c>
      <c r="O1510" s="14" t="s">
        <v>22</v>
      </c>
      <c r="P1510" s="14" t="s">
        <v>22</v>
      </c>
      <c r="Q1510" s="14" t="s">
        <v>22</v>
      </c>
      <c r="R1510" s="14" t="s">
        <v>22</v>
      </c>
      <c r="S1510" s="14" t="s">
        <v>22</v>
      </c>
    </row>
    <row r="1511" spans="1:19" ht="25.5">
      <c r="A1511" s="8" t="s">
        <v>3929</v>
      </c>
      <c r="B1511" s="8" t="s">
        <v>3930</v>
      </c>
      <c r="C1511" s="9" t="s">
        <v>22</v>
      </c>
      <c r="D1511" s="9" t="s">
        <v>22</v>
      </c>
      <c r="E1511" s="9" t="s">
        <v>22</v>
      </c>
      <c r="F1511" s="8" t="s">
        <v>23</v>
      </c>
      <c r="G1511" s="10" t="s">
        <v>3931</v>
      </c>
      <c r="H1511" s="11" t="s">
        <v>22</v>
      </c>
      <c r="I1511" s="11" t="s">
        <v>22</v>
      </c>
      <c r="J1511" s="12" t="s">
        <v>22</v>
      </c>
      <c r="K1511" s="13">
        <v>0</v>
      </c>
      <c r="L1511" s="14" t="s">
        <v>22</v>
      </c>
      <c r="M1511" s="14" t="s">
        <v>22</v>
      </c>
      <c r="N1511" s="14" t="s">
        <v>22</v>
      </c>
      <c r="O1511" s="14" t="s">
        <v>22</v>
      </c>
      <c r="P1511" s="14" t="s">
        <v>22</v>
      </c>
      <c r="Q1511" s="14" t="s">
        <v>22</v>
      </c>
      <c r="R1511" s="14" t="s">
        <v>22</v>
      </c>
      <c r="S1511" s="14" t="s">
        <v>22</v>
      </c>
    </row>
    <row r="1512" spans="1:19">
      <c r="A1512" s="8" t="s">
        <v>3932</v>
      </c>
      <c r="B1512" s="8" t="s">
        <v>3933</v>
      </c>
      <c r="C1512" s="9" t="s">
        <v>22</v>
      </c>
      <c r="D1512" s="9" t="s">
        <v>22</v>
      </c>
      <c r="E1512" s="9" t="s">
        <v>22</v>
      </c>
      <c r="F1512" s="8" t="s">
        <v>23</v>
      </c>
      <c r="G1512" s="10" t="s">
        <v>3934</v>
      </c>
      <c r="H1512" s="11" t="s">
        <v>22</v>
      </c>
      <c r="I1512" s="11" t="s">
        <v>22</v>
      </c>
      <c r="J1512" s="12" t="s">
        <v>22</v>
      </c>
      <c r="K1512" s="13">
        <v>0</v>
      </c>
      <c r="L1512" s="14" t="s">
        <v>22</v>
      </c>
      <c r="M1512" s="14" t="s">
        <v>22</v>
      </c>
      <c r="N1512" s="14" t="s">
        <v>22</v>
      </c>
      <c r="O1512" s="14" t="s">
        <v>22</v>
      </c>
      <c r="P1512" s="14" t="s">
        <v>22</v>
      </c>
      <c r="Q1512" s="14" t="s">
        <v>22</v>
      </c>
      <c r="R1512" s="14" t="s">
        <v>22</v>
      </c>
      <c r="S1512" s="14" t="s">
        <v>22</v>
      </c>
    </row>
    <row r="1513" spans="1:19">
      <c r="A1513" s="8" t="s">
        <v>3935</v>
      </c>
      <c r="B1513" s="8" t="s">
        <v>3936</v>
      </c>
      <c r="C1513" s="9" t="s">
        <v>22</v>
      </c>
      <c r="D1513" s="9" t="s">
        <v>22</v>
      </c>
      <c r="E1513" s="9" t="s">
        <v>22</v>
      </c>
      <c r="F1513" s="8" t="s">
        <v>23</v>
      </c>
      <c r="G1513" s="10" t="s">
        <v>3937</v>
      </c>
      <c r="H1513" s="11" t="s">
        <v>22</v>
      </c>
      <c r="I1513" s="11" t="s">
        <v>22</v>
      </c>
      <c r="J1513" s="12" t="s">
        <v>22</v>
      </c>
      <c r="K1513" s="13">
        <v>11485208</v>
      </c>
      <c r="L1513" s="14" t="s">
        <v>22</v>
      </c>
      <c r="M1513" s="14" t="s">
        <v>22</v>
      </c>
      <c r="N1513" s="14" t="s">
        <v>22</v>
      </c>
      <c r="O1513" s="14" t="s">
        <v>22</v>
      </c>
      <c r="P1513" s="14" t="s">
        <v>22</v>
      </c>
      <c r="Q1513" s="14" t="s">
        <v>22</v>
      </c>
      <c r="R1513" s="14" t="s">
        <v>22</v>
      </c>
      <c r="S1513" s="14" t="s">
        <v>22</v>
      </c>
    </row>
    <row r="1514" spans="1:19">
      <c r="A1514" s="8" t="s">
        <v>3938</v>
      </c>
      <c r="B1514" s="8" t="s">
        <v>3939</v>
      </c>
      <c r="C1514" s="9" t="s">
        <v>22</v>
      </c>
      <c r="D1514" s="9" t="s">
        <v>22</v>
      </c>
      <c r="E1514" s="9" t="s">
        <v>22</v>
      </c>
      <c r="F1514" s="8" t="s">
        <v>23</v>
      </c>
      <c r="G1514" s="10" t="s">
        <v>3940</v>
      </c>
      <c r="H1514" s="11" t="s">
        <v>22</v>
      </c>
      <c r="I1514" s="11" t="s">
        <v>22</v>
      </c>
      <c r="J1514" s="12" t="s">
        <v>22</v>
      </c>
      <c r="K1514" s="13">
        <v>0</v>
      </c>
      <c r="L1514" s="14" t="s">
        <v>22</v>
      </c>
      <c r="M1514" s="14" t="s">
        <v>22</v>
      </c>
      <c r="N1514" s="14" t="s">
        <v>22</v>
      </c>
      <c r="O1514" s="14" t="s">
        <v>22</v>
      </c>
      <c r="P1514" s="14" t="s">
        <v>22</v>
      </c>
      <c r="Q1514" s="14" t="s">
        <v>22</v>
      </c>
      <c r="R1514" s="14" t="s">
        <v>22</v>
      </c>
      <c r="S1514" s="14" t="s">
        <v>22</v>
      </c>
    </row>
    <row r="1515" spans="1:19">
      <c r="A1515" s="8" t="s">
        <v>3941</v>
      </c>
      <c r="B1515" s="8" t="s">
        <v>3942</v>
      </c>
      <c r="C1515" s="9" t="s">
        <v>22</v>
      </c>
      <c r="D1515" s="9" t="s">
        <v>22</v>
      </c>
      <c r="E1515" s="9" t="s">
        <v>22</v>
      </c>
      <c r="F1515" s="8" t="s">
        <v>23</v>
      </c>
      <c r="G1515" s="10">
        <v>0</v>
      </c>
      <c r="H1515" s="11" t="s">
        <v>22</v>
      </c>
      <c r="I1515" s="11" t="s">
        <v>22</v>
      </c>
      <c r="J1515" s="12" t="s">
        <v>22</v>
      </c>
      <c r="K1515" s="13">
        <v>0</v>
      </c>
      <c r="L1515" s="14" t="s">
        <v>22</v>
      </c>
      <c r="M1515" s="14" t="s">
        <v>22</v>
      </c>
      <c r="N1515" s="14" t="s">
        <v>22</v>
      </c>
      <c r="O1515" s="14" t="s">
        <v>22</v>
      </c>
      <c r="P1515" s="14" t="s">
        <v>22</v>
      </c>
      <c r="Q1515" s="14" t="s">
        <v>22</v>
      </c>
      <c r="R1515" s="14" t="s">
        <v>22</v>
      </c>
      <c r="S1515" s="14" t="s">
        <v>22</v>
      </c>
    </row>
    <row r="1516" spans="1:19">
      <c r="A1516" s="8" t="s">
        <v>3943</v>
      </c>
      <c r="B1516" s="8" t="s">
        <v>3944</v>
      </c>
      <c r="C1516" s="9" t="s">
        <v>22</v>
      </c>
      <c r="D1516" s="9" t="s">
        <v>22</v>
      </c>
      <c r="E1516" s="9" t="s">
        <v>22</v>
      </c>
      <c r="F1516" s="8" t="s">
        <v>23</v>
      </c>
      <c r="G1516" s="10" t="s">
        <v>3945</v>
      </c>
      <c r="H1516" s="11" t="s">
        <v>22</v>
      </c>
      <c r="I1516" s="11" t="s">
        <v>22</v>
      </c>
      <c r="J1516" s="12" t="s">
        <v>22</v>
      </c>
      <c r="K1516" s="13">
        <v>0</v>
      </c>
      <c r="L1516" s="14" t="s">
        <v>22</v>
      </c>
      <c r="M1516" s="14" t="s">
        <v>22</v>
      </c>
      <c r="N1516" s="14" t="s">
        <v>22</v>
      </c>
      <c r="O1516" s="14" t="s">
        <v>22</v>
      </c>
      <c r="P1516" s="14" t="s">
        <v>22</v>
      </c>
      <c r="Q1516" s="14" t="s">
        <v>22</v>
      </c>
      <c r="R1516" s="14" t="s">
        <v>22</v>
      </c>
      <c r="S1516" s="14" t="s">
        <v>22</v>
      </c>
    </row>
    <row r="1517" spans="1:19">
      <c r="A1517" s="8" t="s">
        <v>3946</v>
      </c>
      <c r="B1517" s="8" t="s">
        <v>3947</v>
      </c>
      <c r="C1517" s="9" t="s">
        <v>22</v>
      </c>
      <c r="D1517" s="9" t="s">
        <v>22</v>
      </c>
      <c r="E1517" s="9" t="s">
        <v>22</v>
      </c>
      <c r="F1517" s="8" t="s">
        <v>23</v>
      </c>
      <c r="G1517" s="10" t="s">
        <v>3948</v>
      </c>
      <c r="H1517" s="11" t="s">
        <v>22</v>
      </c>
      <c r="I1517" s="11" t="s">
        <v>22</v>
      </c>
      <c r="J1517" s="12" t="s">
        <v>22</v>
      </c>
      <c r="K1517" s="13">
        <v>0</v>
      </c>
      <c r="L1517" s="14" t="s">
        <v>22</v>
      </c>
      <c r="M1517" s="14" t="s">
        <v>22</v>
      </c>
      <c r="N1517" s="14" t="s">
        <v>22</v>
      </c>
      <c r="O1517" s="14" t="s">
        <v>22</v>
      </c>
      <c r="P1517" s="14" t="s">
        <v>22</v>
      </c>
      <c r="Q1517" s="14" t="s">
        <v>22</v>
      </c>
      <c r="R1517" s="14" t="s">
        <v>22</v>
      </c>
      <c r="S1517" s="14" t="s">
        <v>22</v>
      </c>
    </row>
    <row r="1518" spans="1:19">
      <c r="A1518" s="8" t="s">
        <v>3949</v>
      </c>
      <c r="B1518" s="8" t="s">
        <v>3950</v>
      </c>
      <c r="C1518" s="9" t="s">
        <v>22</v>
      </c>
      <c r="D1518" s="9" t="s">
        <v>22</v>
      </c>
      <c r="E1518" s="9" t="s">
        <v>22</v>
      </c>
      <c r="F1518" s="8" t="s">
        <v>23</v>
      </c>
      <c r="G1518" s="10">
        <v>465796</v>
      </c>
      <c r="H1518" s="11" t="s">
        <v>22</v>
      </c>
      <c r="I1518" s="11" t="s">
        <v>22</v>
      </c>
      <c r="J1518" s="12" t="s">
        <v>22</v>
      </c>
      <c r="K1518" s="13">
        <v>0</v>
      </c>
      <c r="L1518" s="14" t="s">
        <v>22</v>
      </c>
      <c r="M1518" s="14" t="s">
        <v>22</v>
      </c>
      <c r="N1518" s="14" t="s">
        <v>22</v>
      </c>
      <c r="O1518" s="14" t="s">
        <v>22</v>
      </c>
      <c r="P1518" s="14" t="s">
        <v>22</v>
      </c>
      <c r="Q1518" s="14" t="s">
        <v>22</v>
      </c>
      <c r="R1518" s="14" t="s">
        <v>22</v>
      </c>
      <c r="S1518" s="14" t="s">
        <v>22</v>
      </c>
    </row>
    <row r="1519" spans="1:19">
      <c r="A1519" s="8" t="s">
        <v>3951</v>
      </c>
      <c r="B1519" s="8" t="s">
        <v>3952</v>
      </c>
      <c r="C1519" s="9" t="s">
        <v>22</v>
      </c>
      <c r="D1519" s="9" t="s">
        <v>22</v>
      </c>
      <c r="E1519" s="9" t="s">
        <v>22</v>
      </c>
      <c r="F1519" s="8" t="s">
        <v>23</v>
      </c>
      <c r="G1519" s="10">
        <v>0</v>
      </c>
      <c r="H1519" s="11" t="s">
        <v>22</v>
      </c>
      <c r="I1519" s="11" t="s">
        <v>22</v>
      </c>
      <c r="J1519" s="12" t="s">
        <v>22</v>
      </c>
      <c r="K1519" s="13">
        <v>0</v>
      </c>
      <c r="L1519" s="14" t="s">
        <v>22</v>
      </c>
      <c r="M1519" s="14" t="s">
        <v>22</v>
      </c>
      <c r="N1519" s="14" t="s">
        <v>22</v>
      </c>
      <c r="O1519" s="14" t="s">
        <v>22</v>
      </c>
      <c r="P1519" s="14" t="s">
        <v>22</v>
      </c>
      <c r="Q1519" s="14" t="s">
        <v>22</v>
      </c>
      <c r="R1519" s="14" t="s">
        <v>22</v>
      </c>
      <c r="S1519" s="14" t="s">
        <v>22</v>
      </c>
    </row>
    <row r="1520" spans="1:19">
      <c r="A1520" s="8" t="s">
        <v>3953</v>
      </c>
      <c r="B1520" s="8" t="s">
        <v>3954</v>
      </c>
      <c r="C1520" s="9" t="s">
        <v>22</v>
      </c>
      <c r="D1520" s="9" t="s">
        <v>22</v>
      </c>
      <c r="E1520" s="9" t="s">
        <v>22</v>
      </c>
      <c r="F1520" s="8" t="s">
        <v>23</v>
      </c>
      <c r="G1520" s="10">
        <v>1508108</v>
      </c>
      <c r="H1520" s="11" t="s">
        <v>22</v>
      </c>
      <c r="I1520" s="11" t="s">
        <v>22</v>
      </c>
      <c r="J1520" s="12" t="s">
        <v>22</v>
      </c>
      <c r="K1520" s="13">
        <v>0</v>
      </c>
      <c r="L1520" s="14" t="s">
        <v>22</v>
      </c>
      <c r="M1520" s="14" t="s">
        <v>22</v>
      </c>
      <c r="N1520" s="14" t="s">
        <v>22</v>
      </c>
      <c r="O1520" s="14" t="s">
        <v>22</v>
      </c>
      <c r="P1520" s="14" t="s">
        <v>22</v>
      </c>
      <c r="Q1520" s="14" t="s">
        <v>22</v>
      </c>
      <c r="R1520" s="14" t="s">
        <v>22</v>
      </c>
      <c r="S1520" s="14" t="s">
        <v>22</v>
      </c>
    </row>
    <row r="1521" spans="1:19">
      <c r="A1521" s="8" t="s">
        <v>3955</v>
      </c>
      <c r="B1521" s="8" t="s">
        <v>3956</v>
      </c>
      <c r="C1521" s="9" t="s">
        <v>22</v>
      </c>
      <c r="D1521" s="9" t="s">
        <v>22</v>
      </c>
      <c r="E1521" s="9" t="s">
        <v>22</v>
      </c>
      <c r="F1521" s="8" t="s">
        <v>23</v>
      </c>
      <c r="G1521" s="10">
        <v>96037157503</v>
      </c>
      <c r="H1521" s="11" t="s">
        <v>22</v>
      </c>
      <c r="I1521" s="11" t="s">
        <v>22</v>
      </c>
      <c r="J1521" s="12" t="s">
        <v>22</v>
      </c>
      <c r="K1521" s="13">
        <v>0</v>
      </c>
      <c r="L1521" s="14" t="s">
        <v>22</v>
      </c>
      <c r="M1521" s="14" t="s">
        <v>22</v>
      </c>
      <c r="N1521" s="14" t="s">
        <v>22</v>
      </c>
      <c r="O1521" s="14" t="s">
        <v>22</v>
      </c>
      <c r="P1521" s="14" t="s">
        <v>22</v>
      </c>
      <c r="Q1521" s="14" t="s">
        <v>22</v>
      </c>
      <c r="R1521" s="14" t="s">
        <v>22</v>
      </c>
      <c r="S1521" s="14" t="s">
        <v>22</v>
      </c>
    </row>
    <row r="1522" spans="1:19">
      <c r="A1522" s="8" t="s">
        <v>3957</v>
      </c>
      <c r="B1522" s="8" t="s">
        <v>3958</v>
      </c>
      <c r="C1522" s="9" t="s">
        <v>22</v>
      </c>
      <c r="D1522" s="9" t="s">
        <v>22</v>
      </c>
      <c r="E1522" s="9" t="s">
        <v>22</v>
      </c>
      <c r="F1522" s="8" t="s">
        <v>23</v>
      </c>
      <c r="G1522" s="10">
        <v>0</v>
      </c>
      <c r="H1522" s="11" t="s">
        <v>22</v>
      </c>
      <c r="I1522" s="11" t="s">
        <v>22</v>
      </c>
      <c r="J1522" s="12" t="s">
        <v>22</v>
      </c>
      <c r="K1522" s="13">
        <v>0</v>
      </c>
      <c r="L1522" s="14" t="s">
        <v>22</v>
      </c>
      <c r="M1522" s="14" t="s">
        <v>22</v>
      </c>
      <c r="N1522" s="14" t="s">
        <v>22</v>
      </c>
      <c r="O1522" s="14" t="s">
        <v>22</v>
      </c>
      <c r="P1522" s="14" t="s">
        <v>22</v>
      </c>
      <c r="Q1522" s="14" t="s">
        <v>22</v>
      </c>
      <c r="R1522" s="14" t="s">
        <v>22</v>
      </c>
      <c r="S1522" s="14" t="s">
        <v>22</v>
      </c>
    </row>
    <row r="1523" spans="1:19">
      <c r="A1523" s="8" t="s">
        <v>3959</v>
      </c>
      <c r="B1523" s="8" t="s">
        <v>3960</v>
      </c>
      <c r="C1523" s="9" t="s">
        <v>22</v>
      </c>
      <c r="D1523" s="9" t="s">
        <v>22</v>
      </c>
      <c r="E1523" s="9" t="s">
        <v>22</v>
      </c>
      <c r="F1523" s="8" t="s">
        <v>23</v>
      </c>
      <c r="G1523" s="10" t="s">
        <v>3961</v>
      </c>
      <c r="H1523" s="11" t="s">
        <v>22</v>
      </c>
      <c r="I1523" s="11" t="s">
        <v>22</v>
      </c>
      <c r="J1523" s="12" t="s">
        <v>22</v>
      </c>
      <c r="K1523" s="13">
        <v>0</v>
      </c>
      <c r="L1523" s="14" t="s">
        <v>22</v>
      </c>
      <c r="M1523" s="14" t="s">
        <v>22</v>
      </c>
      <c r="N1523" s="14" t="s">
        <v>22</v>
      </c>
      <c r="O1523" s="14" t="s">
        <v>22</v>
      </c>
      <c r="P1523" s="14" t="s">
        <v>22</v>
      </c>
      <c r="Q1523" s="14" t="s">
        <v>22</v>
      </c>
      <c r="R1523" s="14" t="s">
        <v>22</v>
      </c>
      <c r="S1523" s="14" t="s">
        <v>22</v>
      </c>
    </row>
    <row r="1524" spans="1:19">
      <c r="A1524" s="8" t="s">
        <v>3962</v>
      </c>
      <c r="B1524" s="8" t="s">
        <v>3963</v>
      </c>
      <c r="C1524" s="9" t="s">
        <v>22</v>
      </c>
      <c r="D1524" s="9" t="s">
        <v>22</v>
      </c>
      <c r="E1524" s="9" t="s">
        <v>22</v>
      </c>
      <c r="F1524" s="8" t="s">
        <v>23</v>
      </c>
      <c r="G1524" s="10" t="s">
        <v>3964</v>
      </c>
      <c r="H1524" s="11" t="s">
        <v>22</v>
      </c>
      <c r="I1524" s="11" t="s">
        <v>22</v>
      </c>
      <c r="J1524" s="12" t="s">
        <v>22</v>
      </c>
      <c r="K1524" s="13">
        <v>0</v>
      </c>
      <c r="L1524" s="14" t="s">
        <v>22</v>
      </c>
      <c r="M1524" s="14" t="s">
        <v>22</v>
      </c>
      <c r="N1524" s="14" t="s">
        <v>22</v>
      </c>
      <c r="O1524" s="14" t="s">
        <v>22</v>
      </c>
      <c r="P1524" s="14" t="s">
        <v>22</v>
      </c>
      <c r="Q1524" s="14" t="s">
        <v>22</v>
      </c>
      <c r="R1524" s="14" t="s">
        <v>22</v>
      </c>
      <c r="S1524" s="14" t="s">
        <v>22</v>
      </c>
    </row>
    <row r="1525" spans="1:19">
      <c r="A1525" s="8" t="s">
        <v>3965</v>
      </c>
      <c r="B1525" s="8" t="s">
        <v>3966</v>
      </c>
      <c r="C1525" s="9" t="s">
        <v>22</v>
      </c>
      <c r="D1525" s="9" t="s">
        <v>22</v>
      </c>
      <c r="E1525" s="9" t="s">
        <v>22</v>
      </c>
      <c r="F1525" s="8" t="s">
        <v>23</v>
      </c>
      <c r="G1525" s="10">
        <v>8992</v>
      </c>
      <c r="H1525" s="11" t="s">
        <v>22</v>
      </c>
      <c r="I1525" s="11" t="s">
        <v>22</v>
      </c>
      <c r="J1525" s="12" t="s">
        <v>22</v>
      </c>
      <c r="K1525" s="13">
        <v>0</v>
      </c>
      <c r="L1525" s="14" t="s">
        <v>22</v>
      </c>
      <c r="M1525" s="14" t="s">
        <v>22</v>
      </c>
      <c r="N1525" s="14" t="s">
        <v>22</v>
      </c>
      <c r="O1525" s="14" t="s">
        <v>22</v>
      </c>
      <c r="P1525" s="14" t="s">
        <v>22</v>
      </c>
      <c r="Q1525" s="14" t="s">
        <v>22</v>
      </c>
      <c r="R1525" s="14" t="s">
        <v>22</v>
      </c>
      <c r="S1525" s="14" t="s">
        <v>22</v>
      </c>
    </row>
    <row r="1526" spans="1:19">
      <c r="A1526" s="8" t="s">
        <v>3967</v>
      </c>
      <c r="B1526" s="8" t="s">
        <v>3968</v>
      </c>
      <c r="C1526" s="9" t="s">
        <v>22</v>
      </c>
      <c r="D1526" s="9" t="s">
        <v>22</v>
      </c>
      <c r="E1526" s="9" t="s">
        <v>22</v>
      </c>
      <c r="F1526" s="8" t="s">
        <v>23</v>
      </c>
      <c r="G1526" s="10" t="s">
        <v>3969</v>
      </c>
      <c r="H1526" s="11" t="s">
        <v>22</v>
      </c>
      <c r="I1526" s="11" t="s">
        <v>22</v>
      </c>
      <c r="J1526" s="12" t="s">
        <v>22</v>
      </c>
      <c r="K1526" s="13">
        <v>0</v>
      </c>
      <c r="L1526" s="14" t="s">
        <v>22</v>
      </c>
      <c r="M1526" s="14" t="s">
        <v>22</v>
      </c>
      <c r="N1526" s="14" t="s">
        <v>22</v>
      </c>
      <c r="O1526" s="14" t="s">
        <v>22</v>
      </c>
      <c r="P1526" s="14" t="s">
        <v>22</v>
      </c>
      <c r="Q1526" s="14" t="s">
        <v>22</v>
      </c>
      <c r="R1526" s="14" t="s">
        <v>22</v>
      </c>
      <c r="S1526" s="14" t="s">
        <v>22</v>
      </c>
    </row>
    <row r="1527" spans="1:19">
      <c r="A1527" s="8" t="s">
        <v>3970</v>
      </c>
      <c r="B1527" s="8" t="s">
        <v>3971</v>
      </c>
      <c r="C1527" s="9" t="s">
        <v>22</v>
      </c>
      <c r="D1527" s="9" t="s">
        <v>22</v>
      </c>
      <c r="E1527" s="9" t="s">
        <v>22</v>
      </c>
      <c r="F1527" s="8" t="s">
        <v>23</v>
      </c>
      <c r="G1527" s="10" t="s">
        <v>3972</v>
      </c>
      <c r="H1527" s="11" t="s">
        <v>22</v>
      </c>
      <c r="I1527" s="11" t="s">
        <v>22</v>
      </c>
      <c r="J1527" s="12" t="s">
        <v>22</v>
      </c>
      <c r="K1527" s="13">
        <v>0</v>
      </c>
      <c r="L1527" s="14" t="s">
        <v>22</v>
      </c>
      <c r="M1527" s="14" t="s">
        <v>22</v>
      </c>
      <c r="N1527" s="14" t="s">
        <v>22</v>
      </c>
      <c r="O1527" s="14" t="s">
        <v>22</v>
      </c>
      <c r="P1527" s="14" t="s">
        <v>22</v>
      </c>
      <c r="Q1527" s="14" t="s">
        <v>22</v>
      </c>
      <c r="R1527" s="14" t="s">
        <v>22</v>
      </c>
      <c r="S1527" s="14" t="s">
        <v>22</v>
      </c>
    </row>
    <row r="1528" spans="1:19">
      <c r="A1528" s="8" t="s">
        <v>3973</v>
      </c>
      <c r="B1528" s="8" t="s">
        <v>3974</v>
      </c>
      <c r="C1528" s="9" t="s">
        <v>22</v>
      </c>
      <c r="D1528" s="9" t="s">
        <v>22</v>
      </c>
      <c r="E1528" s="9" t="s">
        <v>22</v>
      </c>
      <c r="F1528" s="8" t="s">
        <v>23</v>
      </c>
      <c r="G1528" s="10" t="s">
        <v>3975</v>
      </c>
      <c r="H1528" s="11" t="s">
        <v>22</v>
      </c>
      <c r="I1528" s="11" t="s">
        <v>22</v>
      </c>
      <c r="J1528" s="12" t="s">
        <v>22</v>
      </c>
      <c r="K1528" s="13">
        <v>0</v>
      </c>
      <c r="L1528" s="14" t="s">
        <v>22</v>
      </c>
      <c r="M1528" s="14" t="s">
        <v>22</v>
      </c>
      <c r="N1528" s="14" t="s">
        <v>22</v>
      </c>
      <c r="O1528" s="14" t="s">
        <v>22</v>
      </c>
      <c r="P1528" s="14" t="s">
        <v>22</v>
      </c>
      <c r="Q1528" s="14" t="s">
        <v>22</v>
      </c>
      <c r="R1528" s="14" t="s">
        <v>22</v>
      </c>
      <c r="S1528" s="14" t="s">
        <v>22</v>
      </c>
    </row>
    <row r="1529" spans="1:19">
      <c r="A1529" s="8" t="s">
        <v>3976</v>
      </c>
      <c r="B1529" s="8" t="s">
        <v>3977</v>
      </c>
      <c r="C1529" s="9" t="s">
        <v>22</v>
      </c>
      <c r="D1529" s="9" t="s">
        <v>22</v>
      </c>
      <c r="E1529" s="9" t="s">
        <v>22</v>
      </c>
      <c r="F1529" s="8" t="s">
        <v>23</v>
      </c>
      <c r="G1529" s="10">
        <v>0</v>
      </c>
      <c r="H1529" s="11" t="s">
        <v>22</v>
      </c>
      <c r="I1529" s="11" t="s">
        <v>22</v>
      </c>
      <c r="J1529" s="12" t="s">
        <v>22</v>
      </c>
      <c r="K1529" s="13">
        <v>0</v>
      </c>
      <c r="L1529" s="14" t="s">
        <v>22</v>
      </c>
      <c r="M1529" s="14" t="s">
        <v>22</v>
      </c>
      <c r="N1529" s="14" t="s">
        <v>22</v>
      </c>
      <c r="O1529" s="14" t="s">
        <v>22</v>
      </c>
      <c r="P1529" s="14" t="s">
        <v>22</v>
      </c>
      <c r="Q1529" s="14" t="s">
        <v>22</v>
      </c>
      <c r="R1529" s="14" t="s">
        <v>22</v>
      </c>
      <c r="S1529" s="14" t="s">
        <v>22</v>
      </c>
    </row>
    <row r="1530" spans="1:19">
      <c r="A1530" s="8" t="s">
        <v>3978</v>
      </c>
      <c r="B1530" s="8" t="s">
        <v>3979</v>
      </c>
      <c r="C1530" s="9" t="s">
        <v>22</v>
      </c>
      <c r="D1530" s="9" t="s">
        <v>22</v>
      </c>
      <c r="E1530" s="9" t="s">
        <v>22</v>
      </c>
      <c r="F1530" s="8" t="s">
        <v>23</v>
      </c>
      <c r="G1530" s="10" t="s">
        <v>3980</v>
      </c>
      <c r="H1530" s="11" t="s">
        <v>22</v>
      </c>
      <c r="I1530" s="11" t="s">
        <v>22</v>
      </c>
      <c r="J1530" s="12" t="s">
        <v>22</v>
      </c>
      <c r="K1530" s="13">
        <v>0</v>
      </c>
      <c r="L1530" s="14" t="s">
        <v>22</v>
      </c>
      <c r="M1530" s="14" t="s">
        <v>22</v>
      </c>
      <c r="N1530" s="14" t="s">
        <v>22</v>
      </c>
      <c r="O1530" s="14" t="s">
        <v>22</v>
      </c>
      <c r="P1530" s="14" t="s">
        <v>22</v>
      </c>
      <c r="Q1530" s="14" t="s">
        <v>22</v>
      </c>
      <c r="R1530" s="14" t="s">
        <v>22</v>
      </c>
      <c r="S1530" s="14" t="s">
        <v>22</v>
      </c>
    </row>
    <row r="1531" spans="1:19">
      <c r="A1531" s="8" t="s">
        <v>3981</v>
      </c>
      <c r="B1531" s="8" t="s">
        <v>3982</v>
      </c>
      <c r="C1531" s="9" t="s">
        <v>22</v>
      </c>
      <c r="D1531" s="9" t="s">
        <v>22</v>
      </c>
      <c r="E1531" s="9" t="s">
        <v>22</v>
      </c>
      <c r="F1531" s="8" t="s">
        <v>23</v>
      </c>
      <c r="G1531" s="10" t="s">
        <v>3983</v>
      </c>
      <c r="H1531" s="11" t="s">
        <v>22</v>
      </c>
      <c r="I1531" s="11" t="s">
        <v>22</v>
      </c>
      <c r="J1531" s="12" t="s">
        <v>22</v>
      </c>
      <c r="K1531" s="13">
        <v>0</v>
      </c>
      <c r="L1531" s="14" t="s">
        <v>22</v>
      </c>
      <c r="M1531" s="14" t="s">
        <v>22</v>
      </c>
      <c r="N1531" s="14" t="s">
        <v>22</v>
      </c>
      <c r="O1531" s="14" t="s">
        <v>22</v>
      </c>
      <c r="P1531" s="14" t="s">
        <v>22</v>
      </c>
      <c r="Q1531" s="14" t="s">
        <v>22</v>
      </c>
      <c r="R1531" s="14" t="s">
        <v>22</v>
      </c>
      <c r="S1531" s="14" t="s">
        <v>22</v>
      </c>
    </row>
    <row r="1532" spans="1:19">
      <c r="A1532" s="8" t="s">
        <v>3984</v>
      </c>
      <c r="B1532" s="8" t="s">
        <v>3985</v>
      </c>
      <c r="C1532" s="9" t="s">
        <v>22</v>
      </c>
      <c r="D1532" s="9" t="s">
        <v>22</v>
      </c>
      <c r="E1532" s="9" t="s">
        <v>22</v>
      </c>
      <c r="F1532" s="8" t="s">
        <v>23</v>
      </c>
      <c r="G1532" s="10">
        <v>6456339</v>
      </c>
      <c r="H1532" s="11" t="s">
        <v>22</v>
      </c>
      <c r="I1532" s="11" t="s">
        <v>22</v>
      </c>
      <c r="J1532" s="12" t="s">
        <v>22</v>
      </c>
      <c r="K1532" s="13">
        <v>0</v>
      </c>
      <c r="L1532" s="14" t="s">
        <v>22</v>
      </c>
      <c r="M1532" s="14" t="s">
        <v>22</v>
      </c>
      <c r="N1532" s="14" t="s">
        <v>22</v>
      </c>
      <c r="O1532" s="14" t="s">
        <v>22</v>
      </c>
      <c r="P1532" s="14" t="s">
        <v>22</v>
      </c>
      <c r="Q1532" s="14" t="s">
        <v>22</v>
      </c>
      <c r="R1532" s="14" t="s">
        <v>22</v>
      </c>
      <c r="S1532" s="14" t="s">
        <v>22</v>
      </c>
    </row>
    <row r="1533" spans="1:19">
      <c r="A1533" s="8" t="s">
        <v>3986</v>
      </c>
      <c r="B1533" s="8" t="s">
        <v>3987</v>
      </c>
      <c r="C1533" s="9" t="s">
        <v>22</v>
      </c>
      <c r="D1533" s="9" t="s">
        <v>22</v>
      </c>
      <c r="E1533" s="9" t="s">
        <v>22</v>
      </c>
      <c r="F1533" s="8" t="s">
        <v>23</v>
      </c>
      <c r="G1533" s="10">
        <v>6456362</v>
      </c>
      <c r="H1533" s="11" t="s">
        <v>22</v>
      </c>
      <c r="I1533" s="11" t="s">
        <v>22</v>
      </c>
      <c r="J1533" s="12" t="s">
        <v>22</v>
      </c>
      <c r="K1533" s="13">
        <v>0</v>
      </c>
      <c r="L1533" s="14" t="s">
        <v>22</v>
      </c>
      <c r="M1533" s="14" t="s">
        <v>22</v>
      </c>
      <c r="N1533" s="14" t="s">
        <v>22</v>
      </c>
      <c r="O1533" s="14" t="s">
        <v>22</v>
      </c>
      <c r="P1533" s="14" t="s">
        <v>22</v>
      </c>
      <c r="Q1533" s="14" t="s">
        <v>22</v>
      </c>
      <c r="R1533" s="14" t="s">
        <v>22</v>
      </c>
      <c r="S1533" s="14" t="s">
        <v>22</v>
      </c>
    </row>
    <row r="1534" spans="1:19">
      <c r="A1534" s="8" t="s">
        <v>3988</v>
      </c>
      <c r="B1534" s="8" t="s">
        <v>3989</v>
      </c>
      <c r="C1534" s="9" t="s">
        <v>22</v>
      </c>
      <c r="D1534" s="9" t="s">
        <v>22</v>
      </c>
      <c r="E1534" s="9" t="s">
        <v>22</v>
      </c>
      <c r="F1534" s="8" t="s">
        <v>23</v>
      </c>
      <c r="G1534" s="10">
        <v>0</v>
      </c>
      <c r="H1534" s="11" t="s">
        <v>22</v>
      </c>
      <c r="I1534" s="11" t="s">
        <v>22</v>
      </c>
      <c r="J1534" s="12" t="s">
        <v>22</v>
      </c>
      <c r="K1534" s="13">
        <v>0</v>
      </c>
      <c r="L1534" s="14" t="s">
        <v>22</v>
      </c>
      <c r="M1534" s="14" t="s">
        <v>22</v>
      </c>
      <c r="N1534" s="14" t="s">
        <v>22</v>
      </c>
      <c r="O1534" s="14" t="s">
        <v>22</v>
      </c>
      <c r="P1534" s="14" t="s">
        <v>22</v>
      </c>
      <c r="Q1534" s="14" t="s">
        <v>22</v>
      </c>
      <c r="R1534" s="14" t="s">
        <v>22</v>
      </c>
      <c r="S1534" s="14" t="s">
        <v>22</v>
      </c>
    </row>
    <row r="1535" spans="1:19">
      <c r="A1535" s="8" t="s">
        <v>3990</v>
      </c>
      <c r="B1535" s="8" t="s">
        <v>3991</v>
      </c>
      <c r="C1535" s="9" t="s">
        <v>22</v>
      </c>
      <c r="D1535" s="9" t="s">
        <v>22</v>
      </c>
      <c r="E1535" s="9" t="s">
        <v>22</v>
      </c>
      <c r="F1535" s="8" t="s">
        <v>23</v>
      </c>
      <c r="G1535" s="10" t="s">
        <v>3761</v>
      </c>
      <c r="H1535" s="11" t="s">
        <v>22</v>
      </c>
      <c r="I1535" s="11" t="s">
        <v>22</v>
      </c>
      <c r="J1535" s="12" t="s">
        <v>22</v>
      </c>
      <c r="K1535" s="13">
        <v>0</v>
      </c>
      <c r="L1535" s="14" t="s">
        <v>22</v>
      </c>
      <c r="M1535" s="14" t="s">
        <v>22</v>
      </c>
      <c r="N1535" s="14" t="s">
        <v>22</v>
      </c>
      <c r="O1535" s="14" t="s">
        <v>22</v>
      </c>
      <c r="P1535" s="14" t="s">
        <v>22</v>
      </c>
      <c r="Q1535" s="14" t="s">
        <v>22</v>
      </c>
      <c r="R1535" s="14" t="s">
        <v>22</v>
      </c>
      <c r="S1535" s="14" t="s">
        <v>22</v>
      </c>
    </row>
    <row r="1536" spans="1:19" ht="25.5">
      <c r="A1536" s="8" t="s">
        <v>3992</v>
      </c>
      <c r="B1536" s="8" t="s">
        <v>3993</v>
      </c>
      <c r="C1536" s="9" t="s">
        <v>22</v>
      </c>
      <c r="D1536" s="9" t="s">
        <v>22</v>
      </c>
      <c r="E1536" s="9" t="s">
        <v>22</v>
      </c>
      <c r="F1536" s="8" t="s">
        <v>23</v>
      </c>
      <c r="G1536" s="10" t="s">
        <v>3994</v>
      </c>
      <c r="H1536" s="11" t="s">
        <v>22</v>
      </c>
      <c r="I1536" s="11" t="s">
        <v>22</v>
      </c>
      <c r="J1536" s="12" t="s">
        <v>22</v>
      </c>
      <c r="K1536" s="13">
        <v>0</v>
      </c>
      <c r="L1536" s="14" t="s">
        <v>22</v>
      </c>
      <c r="M1536" s="14" t="s">
        <v>22</v>
      </c>
      <c r="N1536" s="14" t="s">
        <v>22</v>
      </c>
      <c r="O1536" s="14" t="s">
        <v>22</v>
      </c>
      <c r="P1536" s="14" t="s">
        <v>22</v>
      </c>
      <c r="Q1536" s="14" t="s">
        <v>22</v>
      </c>
      <c r="R1536" s="14" t="s">
        <v>22</v>
      </c>
      <c r="S1536" s="14" t="s">
        <v>22</v>
      </c>
    </row>
    <row r="1537" spans="1:19">
      <c r="A1537" s="8" t="s">
        <v>3995</v>
      </c>
      <c r="B1537" s="8" t="s">
        <v>3996</v>
      </c>
      <c r="C1537" s="9" t="s">
        <v>22</v>
      </c>
      <c r="D1537" s="9" t="s">
        <v>22</v>
      </c>
      <c r="E1537" s="9" t="s">
        <v>22</v>
      </c>
      <c r="F1537" s="8" t="s">
        <v>23</v>
      </c>
      <c r="G1537" s="10" t="s">
        <v>3997</v>
      </c>
      <c r="H1537" s="11" t="s">
        <v>22</v>
      </c>
      <c r="I1537" s="11" t="s">
        <v>22</v>
      </c>
      <c r="J1537" s="12" t="s">
        <v>22</v>
      </c>
      <c r="K1537" s="13">
        <v>0</v>
      </c>
      <c r="L1537" s="14" t="s">
        <v>22</v>
      </c>
      <c r="M1537" s="14" t="s">
        <v>22</v>
      </c>
      <c r="N1537" s="14" t="s">
        <v>22</v>
      </c>
      <c r="O1537" s="14" t="s">
        <v>22</v>
      </c>
      <c r="P1537" s="14" t="s">
        <v>22</v>
      </c>
      <c r="Q1537" s="14" t="s">
        <v>22</v>
      </c>
      <c r="R1537" s="14" t="s">
        <v>22</v>
      </c>
      <c r="S1537" s="14" t="s">
        <v>22</v>
      </c>
    </row>
    <row r="1538" spans="1:19">
      <c r="A1538" s="8" t="s">
        <v>3998</v>
      </c>
      <c r="B1538" s="8" t="s">
        <v>3999</v>
      </c>
      <c r="C1538" s="9" t="s">
        <v>22</v>
      </c>
      <c r="D1538" s="9" t="s">
        <v>22</v>
      </c>
      <c r="E1538" s="9" t="s">
        <v>22</v>
      </c>
      <c r="F1538" s="8" t="s">
        <v>23</v>
      </c>
      <c r="G1538" s="10">
        <v>52095</v>
      </c>
      <c r="H1538" s="11" t="s">
        <v>22</v>
      </c>
      <c r="I1538" s="11" t="s">
        <v>22</v>
      </c>
      <c r="J1538" s="12" t="s">
        <v>22</v>
      </c>
      <c r="K1538" s="13">
        <v>0</v>
      </c>
      <c r="L1538" s="14" t="s">
        <v>22</v>
      </c>
      <c r="M1538" s="14" t="s">
        <v>22</v>
      </c>
      <c r="N1538" s="14" t="s">
        <v>22</v>
      </c>
      <c r="O1538" s="14" t="s">
        <v>22</v>
      </c>
      <c r="P1538" s="14" t="s">
        <v>22</v>
      </c>
      <c r="Q1538" s="14" t="s">
        <v>22</v>
      </c>
      <c r="R1538" s="14" t="s">
        <v>22</v>
      </c>
      <c r="S1538" s="14" t="s">
        <v>22</v>
      </c>
    </row>
    <row r="1539" spans="1:19">
      <c r="A1539" s="8" t="s">
        <v>4000</v>
      </c>
      <c r="B1539" s="8" t="s">
        <v>4001</v>
      </c>
      <c r="C1539" s="9" t="s">
        <v>22</v>
      </c>
      <c r="D1539" s="9" t="s">
        <v>22</v>
      </c>
      <c r="E1539" s="9" t="s">
        <v>22</v>
      </c>
      <c r="F1539" s="8" t="s">
        <v>23</v>
      </c>
      <c r="G1539" s="10">
        <v>0</v>
      </c>
      <c r="H1539" s="11" t="s">
        <v>22</v>
      </c>
      <c r="I1539" s="11" t="s">
        <v>22</v>
      </c>
      <c r="J1539" s="12" t="s">
        <v>22</v>
      </c>
      <c r="K1539" s="13">
        <v>0</v>
      </c>
      <c r="L1539" s="14" t="s">
        <v>22</v>
      </c>
      <c r="M1539" s="14" t="s">
        <v>22</v>
      </c>
      <c r="N1539" s="14" t="s">
        <v>22</v>
      </c>
      <c r="O1539" s="14" t="s">
        <v>22</v>
      </c>
      <c r="P1539" s="14" t="s">
        <v>22</v>
      </c>
      <c r="Q1539" s="14" t="s">
        <v>22</v>
      </c>
      <c r="R1539" s="14" t="s">
        <v>22</v>
      </c>
      <c r="S1539" s="14" t="s">
        <v>22</v>
      </c>
    </row>
    <row r="1540" spans="1:19">
      <c r="A1540" s="8" t="s">
        <v>4002</v>
      </c>
      <c r="B1540" s="8" t="s">
        <v>4003</v>
      </c>
      <c r="C1540" s="9" t="s">
        <v>22</v>
      </c>
      <c r="D1540" s="9" t="s">
        <v>22</v>
      </c>
      <c r="E1540" s="9" t="s">
        <v>22</v>
      </c>
      <c r="F1540" s="8" t="s">
        <v>23</v>
      </c>
      <c r="G1540" s="10" t="s">
        <v>4004</v>
      </c>
      <c r="H1540" s="11" t="s">
        <v>22</v>
      </c>
      <c r="I1540" s="11" t="s">
        <v>22</v>
      </c>
      <c r="J1540" s="12" t="s">
        <v>22</v>
      </c>
      <c r="K1540" s="13">
        <v>0</v>
      </c>
      <c r="L1540" s="14" t="s">
        <v>22</v>
      </c>
      <c r="M1540" s="14" t="s">
        <v>22</v>
      </c>
      <c r="N1540" s="14" t="s">
        <v>22</v>
      </c>
      <c r="O1540" s="14" t="s">
        <v>22</v>
      </c>
      <c r="P1540" s="14" t="s">
        <v>22</v>
      </c>
      <c r="Q1540" s="14" t="s">
        <v>22</v>
      </c>
      <c r="R1540" s="14" t="s">
        <v>22</v>
      </c>
      <c r="S1540" s="14" t="s">
        <v>22</v>
      </c>
    </row>
    <row r="1541" spans="1:19">
      <c r="A1541" s="8" t="s">
        <v>4005</v>
      </c>
      <c r="B1541" s="8" t="s">
        <v>4006</v>
      </c>
      <c r="C1541" s="9" t="s">
        <v>22</v>
      </c>
      <c r="D1541" s="9" t="s">
        <v>22</v>
      </c>
      <c r="E1541" s="9" t="s">
        <v>22</v>
      </c>
      <c r="F1541" s="8" t="s">
        <v>23</v>
      </c>
      <c r="G1541" s="10" t="s">
        <v>4007</v>
      </c>
      <c r="H1541" s="11" t="s">
        <v>22</v>
      </c>
      <c r="I1541" s="11" t="s">
        <v>22</v>
      </c>
      <c r="J1541" s="12" t="s">
        <v>22</v>
      </c>
      <c r="K1541" s="13">
        <v>0</v>
      </c>
      <c r="L1541" s="14" t="s">
        <v>22</v>
      </c>
      <c r="M1541" s="14" t="s">
        <v>22</v>
      </c>
      <c r="N1541" s="14" t="s">
        <v>22</v>
      </c>
      <c r="O1541" s="14" t="s">
        <v>22</v>
      </c>
      <c r="P1541" s="14" t="s">
        <v>22</v>
      </c>
      <c r="Q1541" s="14" t="s">
        <v>22</v>
      </c>
      <c r="R1541" s="14" t="s">
        <v>22</v>
      </c>
      <c r="S1541" s="14" t="s">
        <v>22</v>
      </c>
    </row>
    <row r="1542" spans="1:19">
      <c r="A1542" s="8" t="s">
        <v>4008</v>
      </c>
      <c r="B1542" s="8" t="s">
        <v>4009</v>
      </c>
      <c r="C1542" s="9" t="s">
        <v>22</v>
      </c>
      <c r="D1542" s="9" t="s">
        <v>22</v>
      </c>
      <c r="E1542" s="9" t="s">
        <v>22</v>
      </c>
      <c r="F1542" s="8" t="s">
        <v>23</v>
      </c>
      <c r="G1542" s="10">
        <v>0</v>
      </c>
      <c r="H1542" s="11" t="s">
        <v>22</v>
      </c>
      <c r="I1542" s="11" t="s">
        <v>22</v>
      </c>
      <c r="J1542" s="12" t="s">
        <v>22</v>
      </c>
      <c r="K1542" s="13">
        <v>0</v>
      </c>
      <c r="L1542" s="14" t="s">
        <v>22</v>
      </c>
      <c r="M1542" s="14" t="s">
        <v>22</v>
      </c>
      <c r="N1542" s="14" t="s">
        <v>22</v>
      </c>
      <c r="O1542" s="14" t="s">
        <v>22</v>
      </c>
      <c r="P1542" s="14" t="s">
        <v>22</v>
      </c>
      <c r="Q1542" s="14" t="s">
        <v>22</v>
      </c>
      <c r="R1542" s="14" t="s">
        <v>22</v>
      </c>
      <c r="S1542" s="14" t="s">
        <v>22</v>
      </c>
    </row>
    <row r="1543" spans="1:19">
      <c r="A1543" s="8" t="s">
        <v>4010</v>
      </c>
      <c r="B1543" s="8" t="s">
        <v>4011</v>
      </c>
      <c r="C1543" s="9" t="s">
        <v>22</v>
      </c>
      <c r="D1543" s="9" t="s">
        <v>22</v>
      </c>
      <c r="E1543" s="9" t="s">
        <v>22</v>
      </c>
      <c r="F1543" s="8" t="s">
        <v>23</v>
      </c>
      <c r="G1543" s="10">
        <v>39961402707</v>
      </c>
      <c r="H1543" s="11" t="s">
        <v>22</v>
      </c>
      <c r="I1543" s="11" t="s">
        <v>22</v>
      </c>
      <c r="J1543" s="12" t="s">
        <v>22</v>
      </c>
      <c r="K1543" s="13">
        <v>0</v>
      </c>
      <c r="L1543" s="14" t="s">
        <v>22</v>
      </c>
      <c r="M1543" s="14" t="s">
        <v>22</v>
      </c>
      <c r="N1543" s="14" t="s">
        <v>22</v>
      </c>
      <c r="O1543" s="14" t="s">
        <v>22</v>
      </c>
      <c r="P1543" s="14" t="s">
        <v>22</v>
      </c>
      <c r="Q1543" s="14" t="s">
        <v>22</v>
      </c>
      <c r="R1543" s="14" t="s">
        <v>22</v>
      </c>
      <c r="S1543" s="14" t="s">
        <v>22</v>
      </c>
    </row>
    <row r="1544" spans="1:19">
      <c r="A1544" s="8" t="s">
        <v>4012</v>
      </c>
      <c r="B1544" s="8" t="s">
        <v>4013</v>
      </c>
      <c r="C1544" s="9" t="s">
        <v>22</v>
      </c>
      <c r="D1544" s="9" t="s">
        <v>22</v>
      </c>
      <c r="E1544" s="9" t="s">
        <v>22</v>
      </c>
      <c r="F1544" s="8" t="s">
        <v>23</v>
      </c>
      <c r="G1544" s="10">
        <v>5307996</v>
      </c>
      <c r="H1544" s="11" t="s">
        <v>22</v>
      </c>
      <c r="I1544" s="11" t="s">
        <v>22</v>
      </c>
      <c r="J1544" s="12" t="s">
        <v>22</v>
      </c>
      <c r="K1544" s="13">
        <v>0</v>
      </c>
      <c r="L1544" s="14" t="s">
        <v>22</v>
      </c>
      <c r="M1544" s="14" t="s">
        <v>22</v>
      </c>
      <c r="N1544" s="14" t="s">
        <v>22</v>
      </c>
      <c r="O1544" s="14" t="s">
        <v>22</v>
      </c>
      <c r="P1544" s="14" t="s">
        <v>22</v>
      </c>
      <c r="Q1544" s="14" t="s">
        <v>22</v>
      </c>
      <c r="R1544" s="14" t="s">
        <v>22</v>
      </c>
      <c r="S1544" s="14" t="s">
        <v>22</v>
      </c>
    </row>
    <row r="1545" spans="1:19">
      <c r="A1545" s="8" t="s">
        <v>4014</v>
      </c>
      <c r="B1545" s="8" t="s">
        <v>4015</v>
      </c>
      <c r="C1545" s="9" t="s">
        <v>22</v>
      </c>
      <c r="D1545" s="9" t="s">
        <v>22</v>
      </c>
      <c r="E1545" s="9" t="s">
        <v>22</v>
      </c>
      <c r="F1545" s="8" t="s">
        <v>23</v>
      </c>
      <c r="G1545" s="10">
        <v>4893465050248</v>
      </c>
      <c r="H1545" s="11" t="s">
        <v>22</v>
      </c>
      <c r="I1545" s="11" t="s">
        <v>22</v>
      </c>
      <c r="J1545" s="12" t="s">
        <v>22</v>
      </c>
      <c r="K1545" s="13">
        <v>0</v>
      </c>
      <c r="L1545" s="14" t="s">
        <v>22</v>
      </c>
      <c r="M1545" s="14" t="s">
        <v>22</v>
      </c>
      <c r="N1545" s="14" t="s">
        <v>22</v>
      </c>
      <c r="O1545" s="14" t="s">
        <v>22</v>
      </c>
      <c r="P1545" s="14" t="s">
        <v>22</v>
      </c>
      <c r="Q1545" s="14" t="s">
        <v>22</v>
      </c>
      <c r="R1545" s="14" t="s">
        <v>22</v>
      </c>
      <c r="S1545" s="14" t="s">
        <v>22</v>
      </c>
    </row>
    <row r="1546" spans="1:19">
      <c r="A1546" s="8" t="s">
        <v>4016</v>
      </c>
      <c r="B1546" s="8" t="s">
        <v>4017</v>
      </c>
      <c r="C1546" s="9" t="s">
        <v>22</v>
      </c>
      <c r="D1546" s="9" t="s">
        <v>22</v>
      </c>
      <c r="E1546" s="9" t="s">
        <v>22</v>
      </c>
      <c r="F1546" s="8" t="s">
        <v>23</v>
      </c>
      <c r="G1546" s="10">
        <v>0</v>
      </c>
      <c r="H1546" s="11" t="s">
        <v>22</v>
      </c>
      <c r="I1546" s="11" t="s">
        <v>22</v>
      </c>
      <c r="J1546" s="12" t="s">
        <v>22</v>
      </c>
      <c r="K1546" s="13">
        <v>0</v>
      </c>
      <c r="L1546" s="14" t="s">
        <v>22</v>
      </c>
      <c r="M1546" s="14" t="s">
        <v>22</v>
      </c>
      <c r="N1546" s="14" t="s">
        <v>22</v>
      </c>
      <c r="O1546" s="14" t="s">
        <v>22</v>
      </c>
      <c r="P1546" s="14" t="s">
        <v>22</v>
      </c>
      <c r="Q1546" s="14" t="s">
        <v>22</v>
      </c>
      <c r="R1546" s="14" t="s">
        <v>22</v>
      </c>
      <c r="S1546" s="14" t="s">
        <v>22</v>
      </c>
    </row>
    <row r="1547" spans="1:19">
      <c r="A1547" s="8" t="s">
        <v>4018</v>
      </c>
      <c r="B1547" s="8" t="s">
        <v>4019</v>
      </c>
      <c r="C1547" s="9" t="s">
        <v>22</v>
      </c>
      <c r="D1547" s="9" t="s">
        <v>22</v>
      </c>
      <c r="E1547" s="9" t="s">
        <v>22</v>
      </c>
      <c r="F1547" s="8" t="s">
        <v>23</v>
      </c>
      <c r="G1547" s="10" t="s">
        <v>4020</v>
      </c>
      <c r="H1547" s="11" t="s">
        <v>22</v>
      </c>
      <c r="I1547" s="11" t="s">
        <v>22</v>
      </c>
      <c r="J1547" s="12" t="s">
        <v>22</v>
      </c>
      <c r="K1547" s="13">
        <v>0</v>
      </c>
      <c r="L1547" s="14" t="s">
        <v>22</v>
      </c>
      <c r="M1547" s="14" t="s">
        <v>22</v>
      </c>
      <c r="N1547" s="14" t="s">
        <v>22</v>
      </c>
      <c r="O1547" s="14" t="s">
        <v>22</v>
      </c>
      <c r="P1547" s="14" t="s">
        <v>22</v>
      </c>
      <c r="Q1547" s="14" t="s">
        <v>22</v>
      </c>
      <c r="R1547" s="14" t="s">
        <v>22</v>
      </c>
      <c r="S1547" s="14" t="s">
        <v>22</v>
      </c>
    </row>
    <row r="1548" spans="1:19">
      <c r="A1548" s="8" t="s">
        <v>4021</v>
      </c>
      <c r="B1548" s="8" t="s">
        <v>4022</v>
      </c>
      <c r="C1548" s="9" t="s">
        <v>22</v>
      </c>
      <c r="D1548" s="9" t="s">
        <v>22</v>
      </c>
      <c r="E1548" s="9" t="s">
        <v>22</v>
      </c>
      <c r="F1548" s="8" t="s">
        <v>23</v>
      </c>
      <c r="G1548" s="10" t="s">
        <v>4023</v>
      </c>
      <c r="H1548" s="11" t="s">
        <v>22</v>
      </c>
      <c r="I1548" s="11" t="s">
        <v>22</v>
      </c>
      <c r="J1548" s="12" t="s">
        <v>22</v>
      </c>
      <c r="K1548" s="13">
        <v>0</v>
      </c>
      <c r="L1548" s="14" t="s">
        <v>22</v>
      </c>
      <c r="M1548" s="14" t="s">
        <v>22</v>
      </c>
      <c r="N1548" s="14" t="s">
        <v>22</v>
      </c>
      <c r="O1548" s="14" t="s">
        <v>22</v>
      </c>
      <c r="P1548" s="14" t="s">
        <v>22</v>
      </c>
      <c r="Q1548" s="14" t="s">
        <v>22</v>
      </c>
      <c r="R1548" s="14" t="s">
        <v>22</v>
      </c>
      <c r="S1548" s="14" t="s">
        <v>22</v>
      </c>
    </row>
    <row r="1549" spans="1:19">
      <c r="A1549" s="8" t="s">
        <v>4024</v>
      </c>
      <c r="B1549" s="8" t="s">
        <v>4025</v>
      </c>
      <c r="C1549" s="9" t="s">
        <v>22</v>
      </c>
      <c r="D1549" s="9" t="s">
        <v>22</v>
      </c>
      <c r="E1549" s="9" t="s">
        <v>22</v>
      </c>
      <c r="F1549" s="8" t="s">
        <v>23</v>
      </c>
      <c r="G1549" s="10" t="s">
        <v>4026</v>
      </c>
      <c r="H1549" s="11" t="s">
        <v>22</v>
      </c>
      <c r="I1549" s="11" t="s">
        <v>22</v>
      </c>
      <c r="J1549" s="12" t="s">
        <v>22</v>
      </c>
      <c r="K1549" s="13">
        <v>0</v>
      </c>
      <c r="L1549" s="14" t="s">
        <v>22</v>
      </c>
      <c r="M1549" s="14" t="s">
        <v>22</v>
      </c>
      <c r="N1549" s="14" t="s">
        <v>22</v>
      </c>
      <c r="O1549" s="14" t="s">
        <v>22</v>
      </c>
      <c r="P1549" s="14" t="s">
        <v>22</v>
      </c>
      <c r="Q1549" s="14" t="s">
        <v>22</v>
      </c>
      <c r="R1549" s="14" t="s">
        <v>22</v>
      </c>
      <c r="S1549" s="14" t="s">
        <v>22</v>
      </c>
    </row>
    <row r="1550" spans="1:19">
      <c r="A1550" s="8" t="s">
        <v>4027</v>
      </c>
      <c r="B1550" s="8" t="s">
        <v>4028</v>
      </c>
      <c r="C1550" s="9" t="s">
        <v>22</v>
      </c>
      <c r="D1550" s="9" t="s">
        <v>22</v>
      </c>
      <c r="E1550" s="9" t="s">
        <v>22</v>
      </c>
      <c r="F1550" s="8" t="s">
        <v>23</v>
      </c>
      <c r="G1550" s="10">
        <v>52623</v>
      </c>
      <c r="H1550" s="11" t="s">
        <v>22</v>
      </c>
      <c r="I1550" s="11" t="s">
        <v>22</v>
      </c>
      <c r="J1550" s="12" t="s">
        <v>22</v>
      </c>
      <c r="K1550" s="13">
        <v>0</v>
      </c>
      <c r="L1550" s="14" t="s">
        <v>22</v>
      </c>
      <c r="M1550" s="14" t="s">
        <v>22</v>
      </c>
      <c r="N1550" s="14" t="s">
        <v>22</v>
      </c>
      <c r="O1550" s="14" t="s">
        <v>22</v>
      </c>
      <c r="P1550" s="14" t="s">
        <v>22</v>
      </c>
      <c r="Q1550" s="14" t="s">
        <v>22</v>
      </c>
      <c r="R1550" s="14" t="s">
        <v>22</v>
      </c>
      <c r="S1550" s="14" t="s">
        <v>22</v>
      </c>
    </row>
    <row r="1551" spans="1:19">
      <c r="A1551" s="8" t="s">
        <v>4029</v>
      </c>
      <c r="B1551" s="8" t="s">
        <v>4030</v>
      </c>
      <c r="C1551" s="9" t="s">
        <v>22</v>
      </c>
      <c r="D1551" s="9" t="s">
        <v>22</v>
      </c>
      <c r="E1551" s="9" t="s">
        <v>22</v>
      </c>
      <c r="F1551" s="8" t="s">
        <v>1558</v>
      </c>
      <c r="G1551" s="10">
        <v>0</v>
      </c>
      <c r="H1551" s="11" t="s">
        <v>22</v>
      </c>
      <c r="I1551" s="11" t="s">
        <v>22</v>
      </c>
      <c r="J1551" s="12" t="s">
        <v>22</v>
      </c>
      <c r="K1551" s="13">
        <v>0</v>
      </c>
      <c r="L1551" s="14" t="s">
        <v>22</v>
      </c>
      <c r="M1551" s="14" t="s">
        <v>22</v>
      </c>
      <c r="N1551" s="14" t="s">
        <v>22</v>
      </c>
      <c r="O1551" s="14" t="s">
        <v>22</v>
      </c>
      <c r="P1551" s="14" t="s">
        <v>22</v>
      </c>
      <c r="Q1551" s="14" t="s">
        <v>22</v>
      </c>
      <c r="R1551" s="14" t="s">
        <v>22</v>
      </c>
      <c r="S1551" s="14" t="s">
        <v>22</v>
      </c>
    </row>
    <row r="1552" spans="1:19" ht="25.5">
      <c r="A1552" s="8" t="s">
        <v>4031</v>
      </c>
      <c r="B1552" s="8" t="s">
        <v>4032</v>
      </c>
      <c r="C1552" s="9" t="s">
        <v>22</v>
      </c>
      <c r="D1552" s="9" t="s">
        <v>22</v>
      </c>
      <c r="E1552" s="9" t="s">
        <v>22</v>
      </c>
      <c r="F1552" s="8" t="s">
        <v>23</v>
      </c>
      <c r="G1552" s="10" t="s">
        <v>4033</v>
      </c>
      <c r="H1552" s="11" t="s">
        <v>22</v>
      </c>
      <c r="I1552" s="11" t="s">
        <v>22</v>
      </c>
      <c r="J1552" s="12" t="s">
        <v>22</v>
      </c>
      <c r="K1552" s="13">
        <v>0</v>
      </c>
      <c r="L1552" s="14" t="s">
        <v>22</v>
      </c>
      <c r="M1552" s="14" t="s">
        <v>22</v>
      </c>
      <c r="N1552" s="14" t="s">
        <v>22</v>
      </c>
      <c r="O1552" s="14" t="s">
        <v>22</v>
      </c>
      <c r="P1552" s="14" t="s">
        <v>22</v>
      </c>
      <c r="Q1552" s="14" t="s">
        <v>22</v>
      </c>
      <c r="R1552" s="14" t="s">
        <v>22</v>
      </c>
      <c r="S1552" s="14" t="s">
        <v>22</v>
      </c>
    </row>
    <row r="1553" spans="1:19">
      <c r="A1553" s="8" t="s">
        <v>4034</v>
      </c>
      <c r="B1553" s="8" t="s">
        <v>4035</v>
      </c>
      <c r="C1553" s="9" t="s">
        <v>22</v>
      </c>
      <c r="D1553" s="9" t="s">
        <v>22</v>
      </c>
      <c r="E1553" s="9" t="s">
        <v>22</v>
      </c>
      <c r="F1553" s="8" t="s">
        <v>23</v>
      </c>
      <c r="G1553" s="10" t="s">
        <v>4036</v>
      </c>
      <c r="H1553" s="11" t="s">
        <v>22</v>
      </c>
      <c r="I1553" s="11" t="s">
        <v>22</v>
      </c>
      <c r="J1553" s="12" t="s">
        <v>22</v>
      </c>
      <c r="K1553" s="13">
        <v>0</v>
      </c>
      <c r="L1553" s="14" t="s">
        <v>22</v>
      </c>
      <c r="M1553" s="14" t="s">
        <v>22</v>
      </c>
      <c r="N1553" s="14" t="s">
        <v>22</v>
      </c>
      <c r="O1553" s="14" t="s">
        <v>22</v>
      </c>
      <c r="P1553" s="14" t="s">
        <v>22</v>
      </c>
      <c r="Q1553" s="14" t="s">
        <v>22</v>
      </c>
      <c r="R1553" s="14" t="s">
        <v>22</v>
      </c>
      <c r="S1553" s="14" t="s">
        <v>22</v>
      </c>
    </row>
    <row r="1554" spans="1:19">
      <c r="A1554" s="8" t="s">
        <v>4037</v>
      </c>
      <c r="B1554" s="8" t="s">
        <v>4038</v>
      </c>
      <c r="C1554" s="9" t="s">
        <v>22</v>
      </c>
      <c r="D1554" s="9" t="s">
        <v>22</v>
      </c>
      <c r="E1554" s="9" t="s">
        <v>22</v>
      </c>
      <c r="F1554" s="8" t="s">
        <v>23</v>
      </c>
      <c r="G1554" s="10" t="s">
        <v>4039</v>
      </c>
      <c r="H1554" s="11" t="s">
        <v>22</v>
      </c>
      <c r="I1554" s="11" t="s">
        <v>22</v>
      </c>
      <c r="J1554" s="12" t="s">
        <v>22</v>
      </c>
      <c r="K1554" s="13">
        <v>0</v>
      </c>
      <c r="L1554" s="14" t="s">
        <v>22</v>
      </c>
      <c r="M1554" s="14" t="s">
        <v>22</v>
      </c>
      <c r="N1554" s="14" t="s">
        <v>22</v>
      </c>
      <c r="O1554" s="14" t="s">
        <v>22</v>
      </c>
      <c r="P1554" s="14" t="s">
        <v>22</v>
      </c>
      <c r="Q1554" s="14" t="s">
        <v>22</v>
      </c>
      <c r="R1554" s="14" t="s">
        <v>22</v>
      </c>
      <c r="S1554" s="14" t="s">
        <v>22</v>
      </c>
    </row>
    <row r="1555" spans="1:19">
      <c r="A1555" s="8" t="s">
        <v>4040</v>
      </c>
      <c r="B1555" s="8" t="s">
        <v>4041</v>
      </c>
      <c r="C1555" s="9" t="s">
        <v>22</v>
      </c>
      <c r="D1555" s="9" t="s">
        <v>22</v>
      </c>
      <c r="E1555" s="9" t="s">
        <v>22</v>
      </c>
      <c r="F1555" s="8" t="s">
        <v>23</v>
      </c>
      <c r="G1555" s="10" t="s">
        <v>4042</v>
      </c>
      <c r="H1555" s="11" t="s">
        <v>22</v>
      </c>
      <c r="I1555" s="11" t="s">
        <v>22</v>
      </c>
      <c r="J1555" s="12" t="s">
        <v>22</v>
      </c>
      <c r="K1555" s="13">
        <v>0</v>
      </c>
      <c r="L1555" s="14" t="s">
        <v>22</v>
      </c>
      <c r="M1555" s="14" t="s">
        <v>22</v>
      </c>
      <c r="N1555" s="14" t="s">
        <v>22</v>
      </c>
      <c r="O1555" s="14" t="s">
        <v>22</v>
      </c>
      <c r="P1555" s="14" t="s">
        <v>22</v>
      </c>
      <c r="Q1555" s="14" t="s">
        <v>22</v>
      </c>
      <c r="R1555" s="14" t="s">
        <v>22</v>
      </c>
      <c r="S1555" s="14" t="s">
        <v>22</v>
      </c>
    </row>
    <row r="1556" spans="1:19">
      <c r="A1556" s="8" t="s">
        <v>4043</v>
      </c>
      <c r="B1556" s="8" t="s">
        <v>4044</v>
      </c>
      <c r="C1556" s="9" t="s">
        <v>22</v>
      </c>
      <c r="D1556" s="9" t="s">
        <v>22</v>
      </c>
      <c r="E1556" s="9" t="s">
        <v>22</v>
      </c>
      <c r="F1556" s="8" t="s">
        <v>23</v>
      </c>
      <c r="G1556" s="10" t="s">
        <v>4045</v>
      </c>
      <c r="H1556" s="11" t="s">
        <v>22</v>
      </c>
      <c r="I1556" s="11" t="s">
        <v>22</v>
      </c>
      <c r="J1556" s="12" t="s">
        <v>22</v>
      </c>
      <c r="K1556" s="13">
        <v>0</v>
      </c>
      <c r="L1556" s="14" t="s">
        <v>22</v>
      </c>
      <c r="M1556" s="14" t="s">
        <v>22</v>
      </c>
      <c r="N1556" s="14" t="s">
        <v>22</v>
      </c>
      <c r="O1556" s="14" t="s">
        <v>22</v>
      </c>
      <c r="P1556" s="14" t="s">
        <v>22</v>
      </c>
      <c r="Q1556" s="14" t="s">
        <v>22</v>
      </c>
      <c r="R1556" s="14" t="s">
        <v>22</v>
      </c>
      <c r="S1556" s="14" t="s">
        <v>22</v>
      </c>
    </row>
    <row r="1557" spans="1:19">
      <c r="A1557" s="8" t="s">
        <v>4046</v>
      </c>
      <c r="B1557" s="8" t="s">
        <v>4047</v>
      </c>
      <c r="C1557" s="9" t="s">
        <v>22</v>
      </c>
      <c r="D1557" s="9" t="s">
        <v>22</v>
      </c>
      <c r="E1557" s="9" t="s">
        <v>22</v>
      </c>
      <c r="F1557" s="8" t="s">
        <v>23</v>
      </c>
      <c r="G1557" s="10" t="s">
        <v>4048</v>
      </c>
      <c r="H1557" s="11" t="s">
        <v>22</v>
      </c>
      <c r="I1557" s="11" t="s">
        <v>22</v>
      </c>
      <c r="J1557" s="12" t="s">
        <v>22</v>
      </c>
      <c r="K1557" s="13">
        <v>0</v>
      </c>
      <c r="L1557" s="14" t="s">
        <v>22</v>
      </c>
      <c r="M1557" s="14" t="s">
        <v>22</v>
      </c>
      <c r="N1557" s="14" t="s">
        <v>22</v>
      </c>
      <c r="O1557" s="14" t="s">
        <v>22</v>
      </c>
      <c r="P1557" s="14" t="s">
        <v>22</v>
      </c>
      <c r="Q1557" s="14" t="s">
        <v>22</v>
      </c>
      <c r="R1557" s="14" t="s">
        <v>22</v>
      </c>
      <c r="S1557" s="14" t="s">
        <v>22</v>
      </c>
    </row>
    <row r="1558" spans="1:19">
      <c r="A1558" s="8" t="s">
        <v>4049</v>
      </c>
      <c r="B1558" s="8" t="s">
        <v>4050</v>
      </c>
      <c r="C1558" s="9" t="s">
        <v>22</v>
      </c>
      <c r="D1558" s="9" t="s">
        <v>22</v>
      </c>
      <c r="E1558" s="9" t="s">
        <v>22</v>
      </c>
      <c r="F1558" s="8" t="s">
        <v>23</v>
      </c>
      <c r="G1558" s="10" t="s">
        <v>4051</v>
      </c>
      <c r="H1558" s="11" t="s">
        <v>22</v>
      </c>
      <c r="I1558" s="11" t="s">
        <v>22</v>
      </c>
      <c r="J1558" s="12" t="s">
        <v>22</v>
      </c>
      <c r="K1558" s="13">
        <v>0</v>
      </c>
      <c r="L1558" s="14" t="s">
        <v>22</v>
      </c>
      <c r="M1558" s="14" t="s">
        <v>22</v>
      </c>
      <c r="N1558" s="14" t="s">
        <v>22</v>
      </c>
      <c r="O1558" s="14" t="s">
        <v>22</v>
      </c>
      <c r="P1558" s="14" t="s">
        <v>22</v>
      </c>
      <c r="Q1558" s="14" t="s">
        <v>22</v>
      </c>
      <c r="R1558" s="14" t="s">
        <v>22</v>
      </c>
      <c r="S1558" s="14" t="s">
        <v>22</v>
      </c>
    </row>
    <row r="1559" spans="1:19">
      <c r="A1559" s="8" t="s">
        <v>4052</v>
      </c>
      <c r="B1559" s="8" t="s">
        <v>4053</v>
      </c>
      <c r="C1559" s="9" t="s">
        <v>22</v>
      </c>
      <c r="D1559" s="9" t="s">
        <v>22</v>
      </c>
      <c r="E1559" s="9" t="s">
        <v>22</v>
      </c>
      <c r="F1559" s="8" t="s">
        <v>4054</v>
      </c>
      <c r="G1559" s="10">
        <v>142666</v>
      </c>
      <c r="H1559" s="11" t="s">
        <v>22</v>
      </c>
      <c r="I1559" s="11" t="s">
        <v>22</v>
      </c>
      <c r="J1559" s="12" t="s">
        <v>22</v>
      </c>
      <c r="K1559" s="13">
        <v>0</v>
      </c>
      <c r="L1559" s="14" t="s">
        <v>22</v>
      </c>
      <c r="M1559" s="14" t="s">
        <v>22</v>
      </c>
      <c r="N1559" s="14" t="s">
        <v>22</v>
      </c>
      <c r="O1559" s="14" t="s">
        <v>22</v>
      </c>
      <c r="P1559" s="14" t="s">
        <v>22</v>
      </c>
      <c r="Q1559" s="14" t="s">
        <v>22</v>
      </c>
      <c r="R1559" s="14" t="s">
        <v>22</v>
      </c>
      <c r="S1559" s="14" t="s">
        <v>22</v>
      </c>
    </row>
    <row r="1560" spans="1:19">
      <c r="A1560" s="8" t="s">
        <v>4055</v>
      </c>
      <c r="B1560" s="8" t="s">
        <v>4056</v>
      </c>
      <c r="C1560" s="9" t="s">
        <v>22</v>
      </c>
      <c r="D1560" s="9" t="s">
        <v>22</v>
      </c>
      <c r="E1560" s="9" t="s">
        <v>22</v>
      </c>
      <c r="F1560" s="8" t="s">
        <v>23</v>
      </c>
      <c r="G1560" s="10" t="s">
        <v>4057</v>
      </c>
      <c r="H1560" s="11" t="s">
        <v>22</v>
      </c>
      <c r="I1560" s="11" t="s">
        <v>22</v>
      </c>
      <c r="J1560" s="12" t="s">
        <v>22</v>
      </c>
      <c r="K1560" s="13">
        <v>0</v>
      </c>
      <c r="L1560" s="14" t="s">
        <v>22</v>
      </c>
      <c r="M1560" s="14" t="s">
        <v>22</v>
      </c>
      <c r="N1560" s="14" t="s">
        <v>22</v>
      </c>
      <c r="O1560" s="14" t="s">
        <v>22</v>
      </c>
      <c r="P1560" s="14" t="s">
        <v>22</v>
      </c>
      <c r="Q1560" s="14" t="s">
        <v>22</v>
      </c>
      <c r="R1560" s="14" t="s">
        <v>22</v>
      </c>
      <c r="S1560" s="14" t="s">
        <v>22</v>
      </c>
    </row>
    <row r="1561" spans="1:19">
      <c r="A1561" s="8" t="s">
        <v>4058</v>
      </c>
      <c r="B1561" s="8" t="s">
        <v>4059</v>
      </c>
      <c r="C1561" s="9" t="s">
        <v>22</v>
      </c>
      <c r="D1561" s="9" t="s">
        <v>22</v>
      </c>
      <c r="E1561" s="9" t="s">
        <v>22</v>
      </c>
      <c r="F1561" s="8" t="s">
        <v>23</v>
      </c>
      <c r="G1561" s="10">
        <v>435192</v>
      </c>
      <c r="H1561" s="11" t="s">
        <v>22</v>
      </c>
      <c r="I1561" s="11" t="s">
        <v>22</v>
      </c>
      <c r="J1561" s="12" t="s">
        <v>22</v>
      </c>
      <c r="K1561" s="13">
        <v>0</v>
      </c>
      <c r="L1561" s="14" t="s">
        <v>22</v>
      </c>
      <c r="M1561" s="14" t="s">
        <v>22</v>
      </c>
      <c r="N1561" s="14" t="s">
        <v>22</v>
      </c>
      <c r="O1561" s="14" t="s">
        <v>22</v>
      </c>
      <c r="P1561" s="14" t="s">
        <v>22</v>
      </c>
      <c r="Q1561" s="14" t="s">
        <v>22</v>
      </c>
      <c r="R1561" s="14" t="s">
        <v>22</v>
      </c>
      <c r="S1561" s="14" t="s">
        <v>22</v>
      </c>
    </row>
    <row r="1562" spans="1:19">
      <c r="A1562" s="8" t="s">
        <v>4060</v>
      </c>
      <c r="B1562" s="8" t="s">
        <v>4061</v>
      </c>
      <c r="C1562" s="9" t="s">
        <v>22</v>
      </c>
      <c r="D1562" s="9" t="s">
        <v>22</v>
      </c>
      <c r="E1562" s="9" t="s">
        <v>22</v>
      </c>
      <c r="F1562" s="8" t="s">
        <v>23</v>
      </c>
      <c r="G1562" s="10" t="s">
        <v>4062</v>
      </c>
      <c r="H1562" s="11" t="s">
        <v>22</v>
      </c>
      <c r="I1562" s="11" t="s">
        <v>22</v>
      </c>
      <c r="J1562" s="12" t="s">
        <v>22</v>
      </c>
      <c r="K1562" s="13">
        <v>0</v>
      </c>
      <c r="L1562" s="14" t="s">
        <v>22</v>
      </c>
      <c r="M1562" s="14" t="s">
        <v>22</v>
      </c>
      <c r="N1562" s="14" t="s">
        <v>22</v>
      </c>
      <c r="O1562" s="14" t="s">
        <v>22</v>
      </c>
      <c r="P1562" s="14" t="s">
        <v>22</v>
      </c>
      <c r="Q1562" s="14" t="s">
        <v>22</v>
      </c>
      <c r="R1562" s="14" t="s">
        <v>22</v>
      </c>
      <c r="S1562" s="14" t="s">
        <v>22</v>
      </c>
    </row>
    <row r="1563" spans="1:19">
      <c r="A1563" s="8" t="s">
        <v>4063</v>
      </c>
      <c r="B1563" s="8" t="s">
        <v>4064</v>
      </c>
      <c r="C1563" s="9" t="s">
        <v>22</v>
      </c>
      <c r="D1563" s="9" t="s">
        <v>22</v>
      </c>
      <c r="E1563" s="9" t="s">
        <v>22</v>
      </c>
      <c r="F1563" s="8" t="s">
        <v>4065</v>
      </c>
      <c r="G1563" s="10" t="s">
        <v>4066</v>
      </c>
      <c r="H1563" s="11" t="s">
        <v>22</v>
      </c>
      <c r="I1563" s="11" t="s">
        <v>22</v>
      </c>
      <c r="J1563" s="12" t="s">
        <v>22</v>
      </c>
      <c r="K1563" s="13">
        <v>0</v>
      </c>
      <c r="L1563" s="14" t="s">
        <v>22</v>
      </c>
      <c r="M1563" s="14" t="s">
        <v>22</v>
      </c>
      <c r="N1563" s="14" t="s">
        <v>22</v>
      </c>
      <c r="O1563" s="14" t="s">
        <v>22</v>
      </c>
      <c r="P1563" s="14" t="s">
        <v>22</v>
      </c>
      <c r="Q1563" s="14" t="s">
        <v>22</v>
      </c>
      <c r="R1563" s="14" t="s">
        <v>22</v>
      </c>
      <c r="S1563" s="14" t="s">
        <v>22</v>
      </c>
    </row>
    <row r="1564" spans="1:19">
      <c r="A1564" s="8" t="s">
        <v>4067</v>
      </c>
      <c r="B1564" s="8" t="s">
        <v>4068</v>
      </c>
      <c r="C1564" s="9" t="s">
        <v>22</v>
      </c>
      <c r="D1564" s="9" t="s">
        <v>22</v>
      </c>
      <c r="E1564" s="9" t="s">
        <v>22</v>
      </c>
      <c r="F1564" s="8" t="s">
        <v>4065</v>
      </c>
      <c r="G1564" s="10" t="s">
        <v>4069</v>
      </c>
      <c r="H1564" s="11" t="s">
        <v>22</v>
      </c>
      <c r="I1564" s="11" t="s">
        <v>22</v>
      </c>
      <c r="J1564" s="12" t="s">
        <v>22</v>
      </c>
      <c r="K1564" s="13">
        <v>0</v>
      </c>
      <c r="L1564" s="14" t="s">
        <v>22</v>
      </c>
      <c r="M1564" s="14" t="s">
        <v>22</v>
      </c>
      <c r="N1564" s="14" t="s">
        <v>22</v>
      </c>
      <c r="O1564" s="14" t="s">
        <v>22</v>
      </c>
      <c r="P1564" s="14" t="s">
        <v>22</v>
      </c>
      <c r="Q1564" s="14" t="s">
        <v>22</v>
      </c>
      <c r="R1564" s="14" t="s">
        <v>22</v>
      </c>
      <c r="S1564" s="14" t="s">
        <v>22</v>
      </c>
    </row>
    <row r="1565" spans="1:19">
      <c r="A1565" s="8" t="s">
        <v>4070</v>
      </c>
      <c r="B1565" s="8" t="s">
        <v>4071</v>
      </c>
      <c r="C1565" s="9" t="s">
        <v>22</v>
      </c>
      <c r="D1565" s="9" t="s">
        <v>22</v>
      </c>
      <c r="E1565" s="9" t="s">
        <v>22</v>
      </c>
      <c r="F1565" s="8" t="s">
        <v>4072</v>
      </c>
      <c r="G1565" s="10" t="s">
        <v>4073</v>
      </c>
      <c r="H1565" s="11" t="s">
        <v>22</v>
      </c>
      <c r="I1565" s="11" t="s">
        <v>22</v>
      </c>
      <c r="J1565" s="12" t="s">
        <v>22</v>
      </c>
      <c r="K1565" s="13">
        <v>0</v>
      </c>
      <c r="L1565" s="14" t="s">
        <v>22</v>
      </c>
      <c r="M1565" s="14" t="s">
        <v>22</v>
      </c>
      <c r="N1565" s="14" t="s">
        <v>22</v>
      </c>
      <c r="O1565" s="14" t="s">
        <v>22</v>
      </c>
      <c r="P1565" s="14" t="s">
        <v>22</v>
      </c>
      <c r="Q1565" s="14" t="s">
        <v>22</v>
      </c>
      <c r="R1565" s="14" t="s">
        <v>22</v>
      </c>
      <c r="S1565" s="14" t="s">
        <v>22</v>
      </c>
    </row>
    <row r="1566" spans="1:19" ht="25.5">
      <c r="A1566" s="8" t="s">
        <v>4074</v>
      </c>
      <c r="B1566" s="8" t="s">
        <v>4075</v>
      </c>
      <c r="C1566" s="9" t="s">
        <v>22</v>
      </c>
      <c r="D1566" s="9" t="s">
        <v>22</v>
      </c>
      <c r="E1566" s="9" t="s">
        <v>22</v>
      </c>
      <c r="F1566" s="8" t="s">
        <v>23</v>
      </c>
      <c r="G1566" s="10" t="s">
        <v>4076</v>
      </c>
      <c r="H1566" s="11" t="s">
        <v>22</v>
      </c>
      <c r="I1566" s="11" t="s">
        <v>22</v>
      </c>
      <c r="J1566" s="12" t="s">
        <v>22</v>
      </c>
      <c r="K1566" s="13">
        <v>0</v>
      </c>
      <c r="L1566" s="14" t="s">
        <v>22</v>
      </c>
      <c r="M1566" s="14" t="s">
        <v>22</v>
      </c>
      <c r="N1566" s="14" t="s">
        <v>22</v>
      </c>
      <c r="O1566" s="14" t="s">
        <v>22</v>
      </c>
      <c r="P1566" s="14" t="s">
        <v>22</v>
      </c>
      <c r="Q1566" s="14" t="s">
        <v>22</v>
      </c>
      <c r="R1566" s="14" t="s">
        <v>22</v>
      </c>
      <c r="S1566" s="14" t="s">
        <v>22</v>
      </c>
    </row>
    <row r="1567" spans="1:19">
      <c r="A1567" s="8" t="s">
        <v>4077</v>
      </c>
      <c r="B1567" s="8" t="s">
        <v>4078</v>
      </c>
      <c r="C1567" s="9" t="s">
        <v>22</v>
      </c>
      <c r="D1567" s="9" t="s">
        <v>22</v>
      </c>
      <c r="E1567" s="9" t="s">
        <v>22</v>
      </c>
      <c r="F1567" s="8" t="s">
        <v>23</v>
      </c>
      <c r="G1567" s="10" t="s">
        <v>4079</v>
      </c>
      <c r="H1567" s="11" t="s">
        <v>22</v>
      </c>
      <c r="I1567" s="11" t="s">
        <v>22</v>
      </c>
      <c r="J1567" s="12" t="s">
        <v>22</v>
      </c>
      <c r="K1567" s="13">
        <v>0</v>
      </c>
      <c r="L1567" s="14" t="s">
        <v>22</v>
      </c>
      <c r="M1567" s="14" t="s">
        <v>22</v>
      </c>
      <c r="N1567" s="14" t="s">
        <v>22</v>
      </c>
      <c r="O1567" s="14" t="s">
        <v>22</v>
      </c>
      <c r="P1567" s="14" t="s">
        <v>22</v>
      </c>
      <c r="Q1567" s="14" t="s">
        <v>22</v>
      </c>
      <c r="R1567" s="14" t="s">
        <v>22</v>
      </c>
      <c r="S1567" s="14" t="s">
        <v>22</v>
      </c>
    </row>
    <row r="1568" spans="1:19" ht="25.5">
      <c r="A1568" s="8" t="s">
        <v>4080</v>
      </c>
      <c r="B1568" s="8" t="s">
        <v>4081</v>
      </c>
      <c r="C1568" s="9" t="s">
        <v>22</v>
      </c>
      <c r="D1568" s="9" t="s">
        <v>22</v>
      </c>
      <c r="E1568" s="9" t="s">
        <v>22</v>
      </c>
      <c r="F1568" s="8" t="s">
        <v>23</v>
      </c>
      <c r="G1568" s="10" t="s">
        <v>3811</v>
      </c>
      <c r="H1568" s="11" t="s">
        <v>22</v>
      </c>
      <c r="I1568" s="11" t="s">
        <v>22</v>
      </c>
      <c r="J1568" s="12" t="s">
        <v>22</v>
      </c>
      <c r="K1568" s="13">
        <v>0</v>
      </c>
      <c r="L1568" s="14" t="s">
        <v>22</v>
      </c>
      <c r="M1568" s="14" t="s">
        <v>22</v>
      </c>
      <c r="N1568" s="14" t="s">
        <v>22</v>
      </c>
      <c r="O1568" s="14" t="s">
        <v>22</v>
      </c>
      <c r="P1568" s="14" t="s">
        <v>22</v>
      </c>
      <c r="Q1568" s="14" t="s">
        <v>22</v>
      </c>
      <c r="R1568" s="14" t="s">
        <v>22</v>
      </c>
      <c r="S1568" s="14" t="s">
        <v>22</v>
      </c>
    </row>
    <row r="1569" spans="1:19" ht="25.5">
      <c r="A1569" s="8" t="s">
        <v>4082</v>
      </c>
      <c r="B1569" s="8" t="s">
        <v>4083</v>
      </c>
      <c r="C1569" s="9" t="s">
        <v>22</v>
      </c>
      <c r="D1569" s="9" t="s">
        <v>22</v>
      </c>
      <c r="E1569" s="9" t="s">
        <v>22</v>
      </c>
      <c r="F1569" s="8" t="s">
        <v>23</v>
      </c>
      <c r="G1569" s="10" t="s">
        <v>4084</v>
      </c>
      <c r="H1569" s="11" t="s">
        <v>22</v>
      </c>
      <c r="I1569" s="11" t="s">
        <v>22</v>
      </c>
      <c r="J1569" s="12" t="s">
        <v>22</v>
      </c>
      <c r="K1569" s="13">
        <v>0</v>
      </c>
      <c r="L1569" s="14" t="s">
        <v>22</v>
      </c>
      <c r="M1569" s="14" t="s">
        <v>22</v>
      </c>
      <c r="N1569" s="14" t="s">
        <v>22</v>
      </c>
      <c r="O1569" s="14" t="s">
        <v>22</v>
      </c>
      <c r="P1569" s="14" t="s">
        <v>22</v>
      </c>
      <c r="Q1569" s="14" t="s">
        <v>22</v>
      </c>
      <c r="R1569" s="14" t="s">
        <v>22</v>
      </c>
      <c r="S1569" s="14" t="s">
        <v>22</v>
      </c>
    </row>
    <row r="1570" spans="1:19" ht="25.5">
      <c r="A1570" s="8" t="s">
        <v>4085</v>
      </c>
      <c r="B1570" s="8" t="s">
        <v>4086</v>
      </c>
      <c r="C1570" s="9" t="s">
        <v>22</v>
      </c>
      <c r="D1570" s="9" t="s">
        <v>22</v>
      </c>
      <c r="E1570" s="9" t="s">
        <v>22</v>
      </c>
      <c r="F1570" s="8" t="s">
        <v>23</v>
      </c>
      <c r="G1570" s="10" t="s">
        <v>4087</v>
      </c>
      <c r="H1570" s="11" t="s">
        <v>22</v>
      </c>
      <c r="I1570" s="11" t="s">
        <v>22</v>
      </c>
      <c r="J1570" s="12" t="s">
        <v>22</v>
      </c>
      <c r="K1570" s="13">
        <v>0</v>
      </c>
      <c r="L1570" s="14" t="s">
        <v>22</v>
      </c>
      <c r="M1570" s="14" t="s">
        <v>22</v>
      </c>
      <c r="N1570" s="14" t="s">
        <v>22</v>
      </c>
      <c r="O1570" s="14" t="s">
        <v>22</v>
      </c>
      <c r="P1570" s="14" t="s">
        <v>22</v>
      </c>
      <c r="Q1570" s="14" t="s">
        <v>22</v>
      </c>
      <c r="R1570" s="14" t="s">
        <v>22</v>
      </c>
      <c r="S1570" s="14" t="s">
        <v>22</v>
      </c>
    </row>
    <row r="1571" spans="1:19">
      <c r="A1571" s="8" t="s">
        <v>4088</v>
      </c>
      <c r="B1571" s="8" t="s">
        <v>4089</v>
      </c>
      <c r="C1571" s="9" t="s">
        <v>22</v>
      </c>
      <c r="D1571" s="9" t="s">
        <v>22</v>
      </c>
      <c r="E1571" s="9" t="s">
        <v>22</v>
      </c>
      <c r="F1571" s="8" t="s">
        <v>23</v>
      </c>
      <c r="G1571" s="10" t="s">
        <v>4090</v>
      </c>
      <c r="H1571" s="11" t="s">
        <v>22</v>
      </c>
      <c r="I1571" s="11" t="s">
        <v>22</v>
      </c>
      <c r="J1571" s="12" t="s">
        <v>22</v>
      </c>
      <c r="K1571" s="13">
        <v>0</v>
      </c>
      <c r="L1571" s="14" t="s">
        <v>22</v>
      </c>
      <c r="M1571" s="14" t="s">
        <v>22</v>
      </c>
      <c r="N1571" s="14" t="s">
        <v>22</v>
      </c>
      <c r="O1571" s="14" t="s">
        <v>22</v>
      </c>
      <c r="P1571" s="14" t="s">
        <v>22</v>
      </c>
      <c r="Q1571" s="14" t="s">
        <v>22</v>
      </c>
      <c r="R1571" s="14" t="s">
        <v>22</v>
      </c>
      <c r="S1571" s="14" t="s">
        <v>22</v>
      </c>
    </row>
    <row r="1572" spans="1:19">
      <c r="A1572" s="8" t="s">
        <v>4091</v>
      </c>
      <c r="B1572" s="8" t="s">
        <v>4092</v>
      </c>
      <c r="C1572" s="9" t="s">
        <v>22</v>
      </c>
      <c r="D1572" s="9" t="s">
        <v>22</v>
      </c>
      <c r="E1572" s="9" t="s">
        <v>22</v>
      </c>
      <c r="F1572" s="8" t="s">
        <v>23</v>
      </c>
      <c r="G1572" s="10" t="s">
        <v>4093</v>
      </c>
      <c r="H1572" s="11" t="s">
        <v>22</v>
      </c>
      <c r="I1572" s="11" t="s">
        <v>22</v>
      </c>
      <c r="J1572" s="12" t="s">
        <v>22</v>
      </c>
      <c r="K1572" s="13">
        <v>0</v>
      </c>
      <c r="L1572" s="14" t="s">
        <v>22</v>
      </c>
      <c r="M1572" s="14" t="s">
        <v>22</v>
      </c>
      <c r="N1572" s="14" t="s">
        <v>22</v>
      </c>
      <c r="O1572" s="14" t="s">
        <v>22</v>
      </c>
      <c r="P1572" s="14" t="s">
        <v>22</v>
      </c>
      <c r="Q1572" s="14" t="s">
        <v>22</v>
      </c>
      <c r="R1572" s="14" t="s">
        <v>22</v>
      </c>
      <c r="S1572" s="14" t="s">
        <v>22</v>
      </c>
    </row>
    <row r="1573" spans="1:19">
      <c r="A1573" s="8" t="s">
        <v>4094</v>
      </c>
      <c r="B1573" s="8" t="s">
        <v>4095</v>
      </c>
      <c r="C1573" s="9" t="s">
        <v>22</v>
      </c>
      <c r="D1573" s="9" t="s">
        <v>22</v>
      </c>
      <c r="E1573" s="9" t="s">
        <v>22</v>
      </c>
      <c r="F1573" s="8" t="s">
        <v>4096</v>
      </c>
      <c r="G1573" s="10">
        <v>0</v>
      </c>
      <c r="H1573" s="11" t="s">
        <v>22</v>
      </c>
      <c r="I1573" s="11" t="s">
        <v>22</v>
      </c>
      <c r="J1573" s="12" t="s">
        <v>22</v>
      </c>
      <c r="K1573" s="13">
        <v>0</v>
      </c>
      <c r="L1573" s="14" t="s">
        <v>22</v>
      </c>
      <c r="M1573" s="14" t="s">
        <v>22</v>
      </c>
      <c r="N1573" s="14" t="s">
        <v>22</v>
      </c>
      <c r="O1573" s="14" t="s">
        <v>22</v>
      </c>
      <c r="P1573" s="14" t="s">
        <v>22</v>
      </c>
      <c r="Q1573" s="14" t="s">
        <v>22</v>
      </c>
      <c r="R1573" s="14" t="s">
        <v>22</v>
      </c>
      <c r="S1573" s="14" t="s">
        <v>22</v>
      </c>
    </row>
    <row r="1574" spans="1:19">
      <c r="A1574" s="8" t="s">
        <v>4097</v>
      </c>
      <c r="B1574" s="8" t="s">
        <v>4098</v>
      </c>
      <c r="C1574" s="9" t="s">
        <v>22</v>
      </c>
      <c r="D1574" s="9" t="s">
        <v>22</v>
      </c>
      <c r="E1574" s="9" t="s">
        <v>22</v>
      </c>
      <c r="F1574" s="8" t="s">
        <v>23</v>
      </c>
      <c r="G1574" s="10" t="s">
        <v>4099</v>
      </c>
      <c r="H1574" s="11" t="s">
        <v>22</v>
      </c>
      <c r="I1574" s="11" t="s">
        <v>22</v>
      </c>
      <c r="J1574" s="12" t="s">
        <v>22</v>
      </c>
      <c r="K1574" s="13">
        <v>0</v>
      </c>
      <c r="L1574" s="14" t="s">
        <v>22</v>
      </c>
      <c r="M1574" s="14" t="s">
        <v>22</v>
      </c>
      <c r="N1574" s="14" t="s">
        <v>22</v>
      </c>
      <c r="O1574" s="14" t="s">
        <v>22</v>
      </c>
      <c r="P1574" s="14" t="s">
        <v>22</v>
      </c>
      <c r="Q1574" s="14" t="s">
        <v>22</v>
      </c>
      <c r="R1574" s="14" t="s">
        <v>22</v>
      </c>
      <c r="S1574" s="14" t="s">
        <v>22</v>
      </c>
    </row>
    <row r="1575" spans="1:19">
      <c r="A1575" s="8" t="s">
        <v>4100</v>
      </c>
      <c r="B1575" s="8" t="s">
        <v>4101</v>
      </c>
      <c r="C1575" s="9" t="s">
        <v>22</v>
      </c>
      <c r="D1575" s="9" t="s">
        <v>22</v>
      </c>
      <c r="E1575" s="9" t="s">
        <v>22</v>
      </c>
      <c r="F1575" s="8" t="s">
        <v>23</v>
      </c>
      <c r="G1575" s="10" t="s">
        <v>4102</v>
      </c>
      <c r="H1575" s="11" t="s">
        <v>22</v>
      </c>
      <c r="I1575" s="11" t="s">
        <v>22</v>
      </c>
      <c r="J1575" s="12" t="s">
        <v>22</v>
      </c>
      <c r="K1575" s="13">
        <v>0</v>
      </c>
      <c r="L1575" s="14" t="s">
        <v>22</v>
      </c>
      <c r="M1575" s="14" t="s">
        <v>22</v>
      </c>
      <c r="N1575" s="14" t="s">
        <v>22</v>
      </c>
      <c r="O1575" s="14" t="s">
        <v>22</v>
      </c>
      <c r="P1575" s="14" t="s">
        <v>22</v>
      </c>
      <c r="Q1575" s="14" t="s">
        <v>22</v>
      </c>
      <c r="R1575" s="14" t="s">
        <v>22</v>
      </c>
      <c r="S1575" s="14" t="s">
        <v>22</v>
      </c>
    </row>
    <row r="1576" spans="1:19">
      <c r="A1576" s="8" t="s">
        <v>4103</v>
      </c>
      <c r="B1576" s="8" t="s">
        <v>4104</v>
      </c>
      <c r="C1576" s="9" t="s">
        <v>22</v>
      </c>
      <c r="D1576" s="9" t="s">
        <v>22</v>
      </c>
      <c r="E1576" s="9" t="s">
        <v>22</v>
      </c>
      <c r="F1576" s="8" t="s">
        <v>23</v>
      </c>
      <c r="G1576" s="10" t="s">
        <v>4105</v>
      </c>
      <c r="H1576" s="11" t="s">
        <v>22</v>
      </c>
      <c r="I1576" s="11" t="s">
        <v>22</v>
      </c>
      <c r="J1576" s="12" t="s">
        <v>22</v>
      </c>
      <c r="K1576" s="13">
        <v>0</v>
      </c>
      <c r="L1576" s="14" t="s">
        <v>22</v>
      </c>
      <c r="M1576" s="14" t="s">
        <v>22</v>
      </c>
      <c r="N1576" s="14" t="s">
        <v>22</v>
      </c>
      <c r="O1576" s="14" t="s">
        <v>22</v>
      </c>
      <c r="P1576" s="14" t="s">
        <v>22</v>
      </c>
      <c r="Q1576" s="14" t="s">
        <v>22</v>
      </c>
      <c r="R1576" s="14" t="s">
        <v>22</v>
      </c>
      <c r="S1576" s="14" t="s">
        <v>22</v>
      </c>
    </row>
    <row r="1577" spans="1:19">
      <c r="A1577" s="8" t="s">
        <v>4106</v>
      </c>
      <c r="B1577" s="8" t="s">
        <v>4107</v>
      </c>
      <c r="C1577" s="9" t="s">
        <v>22</v>
      </c>
      <c r="D1577" s="9" t="s">
        <v>22</v>
      </c>
      <c r="E1577" s="9" t="s">
        <v>22</v>
      </c>
      <c r="F1577" s="8" t="s">
        <v>23</v>
      </c>
      <c r="G1577" s="10">
        <v>301125</v>
      </c>
      <c r="H1577" s="11" t="s">
        <v>22</v>
      </c>
      <c r="I1577" s="11" t="s">
        <v>22</v>
      </c>
      <c r="J1577" s="12" t="s">
        <v>22</v>
      </c>
      <c r="K1577" s="13">
        <v>0</v>
      </c>
      <c r="L1577" s="14" t="s">
        <v>22</v>
      </c>
      <c r="M1577" s="14" t="s">
        <v>22</v>
      </c>
      <c r="N1577" s="14" t="s">
        <v>22</v>
      </c>
      <c r="O1577" s="14" t="s">
        <v>22</v>
      </c>
      <c r="P1577" s="14" t="s">
        <v>22</v>
      </c>
      <c r="Q1577" s="14" t="s">
        <v>22</v>
      </c>
      <c r="R1577" s="14" t="s">
        <v>22</v>
      </c>
      <c r="S1577" s="14" t="s">
        <v>22</v>
      </c>
    </row>
    <row r="1578" spans="1:19">
      <c r="A1578" s="8" t="s">
        <v>4108</v>
      </c>
      <c r="B1578" s="8" t="s">
        <v>4109</v>
      </c>
      <c r="C1578" s="9" t="s">
        <v>22</v>
      </c>
      <c r="D1578" s="9" t="s">
        <v>22</v>
      </c>
      <c r="E1578" s="9" t="s">
        <v>22</v>
      </c>
      <c r="F1578" s="8" t="s">
        <v>23</v>
      </c>
      <c r="G1578" s="10" t="s">
        <v>4110</v>
      </c>
      <c r="H1578" s="11" t="s">
        <v>22</v>
      </c>
      <c r="I1578" s="11" t="s">
        <v>22</v>
      </c>
      <c r="J1578" s="12" t="s">
        <v>22</v>
      </c>
      <c r="K1578" s="13">
        <v>0</v>
      </c>
      <c r="L1578" s="14" t="s">
        <v>22</v>
      </c>
      <c r="M1578" s="14" t="s">
        <v>22</v>
      </c>
      <c r="N1578" s="14" t="s">
        <v>22</v>
      </c>
      <c r="O1578" s="14" t="s">
        <v>22</v>
      </c>
      <c r="P1578" s="14" t="s">
        <v>22</v>
      </c>
      <c r="Q1578" s="14" t="s">
        <v>22</v>
      </c>
      <c r="R1578" s="14" t="s">
        <v>22</v>
      </c>
      <c r="S1578" s="14" t="s">
        <v>22</v>
      </c>
    </row>
    <row r="1579" spans="1:19">
      <c r="A1579" s="8" t="s">
        <v>4111</v>
      </c>
      <c r="B1579" s="8" t="s">
        <v>4112</v>
      </c>
      <c r="C1579" s="9" t="s">
        <v>22</v>
      </c>
      <c r="D1579" s="9" t="s">
        <v>22</v>
      </c>
      <c r="E1579" s="9" t="s">
        <v>22</v>
      </c>
      <c r="F1579" s="8" t="s">
        <v>4072</v>
      </c>
      <c r="G1579" s="10">
        <v>0</v>
      </c>
      <c r="H1579" s="11" t="s">
        <v>22</v>
      </c>
      <c r="I1579" s="11" t="s">
        <v>22</v>
      </c>
      <c r="J1579" s="12" t="s">
        <v>22</v>
      </c>
      <c r="K1579" s="13">
        <v>0</v>
      </c>
      <c r="L1579" s="14" t="s">
        <v>22</v>
      </c>
      <c r="M1579" s="14" t="s">
        <v>22</v>
      </c>
      <c r="N1579" s="14" t="s">
        <v>22</v>
      </c>
      <c r="O1579" s="14" t="s">
        <v>22</v>
      </c>
      <c r="P1579" s="14" t="s">
        <v>22</v>
      </c>
      <c r="Q1579" s="14" t="s">
        <v>22</v>
      </c>
      <c r="R1579" s="14" t="s">
        <v>22</v>
      </c>
      <c r="S1579" s="14" t="s">
        <v>22</v>
      </c>
    </row>
    <row r="1580" spans="1:19">
      <c r="A1580" s="8" t="s">
        <v>4113</v>
      </c>
      <c r="B1580" s="8" t="s">
        <v>4114</v>
      </c>
      <c r="C1580" s="9" t="s">
        <v>22</v>
      </c>
      <c r="D1580" s="9" t="s">
        <v>22</v>
      </c>
      <c r="E1580" s="9" t="s">
        <v>22</v>
      </c>
      <c r="F1580" s="8" t="s">
        <v>23</v>
      </c>
      <c r="G1580" s="10" t="s">
        <v>4115</v>
      </c>
      <c r="H1580" s="11" t="s">
        <v>22</v>
      </c>
      <c r="I1580" s="11" t="s">
        <v>22</v>
      </c>
      <c r="J1580" s="12" t="s">
        <v>22</v>
      </c>
      <c r="K1580" s="13">
        <v>0</v>
      </c>
      <c r="L1580" s="14" t="s">
        <v>22</v>
      </c>
      <c r="M1580" s="14" t="s">
        <v>22</v>
      </c>
      <c r="N1580" s="14" t="s">
        <v>22</v>
      </c>
      <c r="O1580" s="14" t="s">
        <v>22</v>
      </c>
      <c r="P1580" s="14" t="s">
        <v>22</v>
      </c>
      <c r="Q1580" s="14" t="s">
        <v>22</v>
      </c>
      <c r="R1580" s="14" t="s">
        <v>22</v>
      </c>
      <c r="S1580" s="14" t="s">
        <v>22</v>
      </c>
    </row>
    <row r="1581" spans="1:19">
      <c r="A1581" s="8" t="s">
        <v>4116</v>
      </c>
      <c r="B1581" s="8" t="s">
        <v>4117</v>
      </c>
      <c r="C1581" s="9" t="s">
        <v>22</v>
      </c>
      <c r="D1581" s="9" t="s">
        <v>22</v>
      </c>
      <c r="E1581" s="9" t="s">
        <v>22</v>
      </c>
      <c r="F1581" s="8" t="s">
        <v>23</v>
      </c>
      <c r="G1581" s="10" t="s">
        <v>3797</v>
      </c>
      <c r="H1581" s="11" t="s">
        <v>22</v>
      </c>
      <c r="I1581" s="11" t="s">
        <v>22</v>
      </c>
      <c r="J1581" s="12" t="s">
        <v>22</v>
      </c>
      <c r="K1581" s="13">
        <v>0</v>
      </c>
      <c r="L1581" s="14" t="s">
        <v>22</v>
      </c>
      <c r="M1581" s="14" t="s">
        <v>22</v>
      </c>
      <c r="N1581" s="14" t="s">
        <v>22</v>
      </c>
      <c r="O1581" s="14" t="s">
        <v>22</v>
      </c>
      <c r="P1581" s="14" t="s">
        <v>22</v>
      </c>
      <c r="Q1581" s="14" t="s">
        <v>22</v>
      </c>
      <c r="R1581" s="14" t="s">
        <v>22</v>
      </c>
      <c r="S1581" s="14" t="s">
        <v>22</v>
      </c>
    </row>
    <row r="1582" spans="1:19">
      <c r="A1582" s="8" t="s">
        <v>4118</v>
      </c>
      <c r="B1582" s="8" t="s">
        <v>4119</v>
      </c>
      <c r="C1582" s="9" t="s">
        <v>22</v>
      </c>
      <c r="D1582" s="9" t="s">
        <v>22</v>
      </c>
      <c r="E1582" s="9" t="s">
        <v>22</v>
      </c>
      <c r="F1582" s="8" t="s">
        <v>23</v>
      </c>
      <c r="G1582" s="10" t="s">
        <v>4120</v>
      </c>
      <c r="H1582" s="11" t="s">
        <v>22</v>
      </c>
      <c r="I1582" s="11" t="s">
        <v>22</v>
      </c>
      <c r="J1582" s="12" t="s">
        <v>22</v>
      </c>
      <c r="K1582" s="13">
        <v>0</v>
      </c>
      <c r="L1582" s="14" t="s">
        <v>22</v>
      </c>
      <c r="M1582" s="14" t="s">
        <v>22</v>
      </c>
      <c r="N1582" s="14" t="s">
        <v>22</v>
      </c>
      <c r="O1582" s="14" t="s">
        <v>22</v>
      </c>
      <c r="P1582" s="14" t="s">
        <v>22</v>
      </c>
      <c r="Q1582" s="14" t="s">
        <v>22</v>
      </c>
      <c r="R1582" s="14" t="s">
        <v>22</v>
      </c>
      <c r="S1582" s="14" t="s">
        <v>22</v>
      </c>
    </row>
    <row r="1583" spans="1:19">
      <c r="A1583" s="8" t="s">
        <v>4121</v>
      </c>
      <c r="B1583" s="8" t="s">
        <v>4122</v>
      </c>
      <c r="C1583" s="9" t="s">
        <v>22</v>
      </c>
      <c r="D1583" s="9" t="s">
        <v>22</v>
      </c>
      <c r="E1583" s="9" t="s">
        <v>22</v>
      </c>
      <c r="F1583" s="8" t="s">
        <v>23</v>
      </c>
      <c r="G1583" s="10">
        <v>68615</v>
      </c>
      <c r="H1583" s="11" t="s">
        <v>22</v>
      </c>
      <c r="I1583" s="11" t="s">
        <v>22</v>
      </c>
      <c r="J1583" s="12" t="s">
        <v>22</v>
      </c>
      <c r="K1583" s="13">
        <v>0</v>
      </c>
      <c r="L1583" s="14" t="s">
        <v>22</v>
      </c>
      <c r="M1583" s="14" t="s">
        <v>22</v>
      </c>
      <c r="N1583" s="14" t="s">
        <v>22</v>
      </c>
      <c r="O1583" s="14" t="s">
        <v>22</v>
      </c>
      <c r="P1583" s="14" t="s">
        <v>22</v>
      </c>
      <c r="Q1583" s="14" t="s">
        <v>22</v>
      </c>
      <c r="R1583" s="14" t="s">
        <v>22</v>
      </c>
      <c r="S1583" s="14" t="s">
        <v>22</v>
      </c>
    </row>
    <row r="1584" spans="1:19">
      <c r="A1584" s="8" t="s">
        <v>4123</v>
      </c>
      <c r="B1584" s="8" t="s">
        <v>4124</v>
      </c>
      <c r="C1584" s="9" t="s">
        <v>22</v>
      </c>
      <c r="D1584" s="9" t="s">
        <v>22</v>
      </c>
      <c r="E1584" s="9" t="s">
        <v>22</v>
      </c>
      <c r="F1584" s="8" t="s">
        <v>23</v>
      </c>
      <c r="G1584" s="10">
        <v>0</v>
      </c>
      <c r="H1584" s="11" t="s">
        <v>22</v>
      </c>
      <c r="I1584" s="11" t="s">
        <v>22</v>
      </c>
      <c r="J1584" s="12" t="s">
        <v>22</v>
      </c>
      <c r="K1584" s="13">
        <v>0</v>
      </c>
      <c r="L1584" s="14" t="s">
        <v>22</v>
      </c>
      <c r="M1584" s="14" t="s">
        <v>22</v>
      </c>
      <c r="N1584" s="14" t="s">
        <v>22</v>
      </c>
      <c r="O1584" s="14" t="s">
        <v>22</v>
      </c>
      <c r="P1584" s="14" t="s">
        <v>22</v>
      </c>
      <c r="Q1584" s="14" t="s">
        <v>22</v>
      </c>
      <c r="R1584" s="14" t="s">
        <v>22</v>
      </c>
      <c r="S1584" s="14" t="s">
        <v>22</v>
      </c>
    </row>
    <row r="1585" spans="1:19">
      <c r="A1585" s="8" t="s">
        <v>4125</v>
      </c>
      <c r="B1585" s="8" t="s">
        <v>4126</v>
      </c>
      <c r="C1585" s="9" t="s">
        <v>22</v>
      </c>
      <c r="D1585" s="9" t="s">
        <v>22</v>
      </c>
      <c r="E1585" s="9" t="s">
        <v>22</v>
      </c>
      <c r="F1585" s="8" t="s">
        <v>23</v>
      </c>
      <c r="G1585" s="10">
        <v>272143</v>
      </c>
      <c r="H1585" s="11" t="s">
        <v>22</v>
      </c>
      <c r="I1585" s="11" t="s">
        <v>22</v>
      </c>
      <c r="J1585" s="12" t="s">
        <v>22</v>
      </c>
      <c r="K1585" s="13">
        <v>0</v>
      </c>
      <c r="L1585" s="14" t="s">
        <v>22</v>
      </c>
      <c r="M1585" s="14" t="s">
        <v>22</v>
      </c>
      <c r="N1585" s="14" t="s">
        <v>22</v>
      </c>
      <c r="O1585" s="14" t="s">
        <v>22</v>
      </c>
      <c r="P1585" s="14" t="s">
        <v>22</v>
      </c>
      <c r="Q1585" s="14" t="s">
        <v>22</v>
      </c>
      <c r="R1585" s="14" t="s">
        <v>22</v>
      </c>
      <c r="S1585" s="14" t="s">
        <v>22</v>
      </c>
    </row>
    <row r="1586" spans="1:19">
      <c r="A1586" s="8" t="s">
        <v>4127</v>
      </c>
      <c r="B1586" s="8" t="s">
        <v>4128</v>
      </c>
      <c r="C1586" s="9" t="s">
        <v>22</v>
      </c>
      <c r="D1586" s="9" t="s">
        <v>22</v>
      </c>
      <c r="E1586" s="9" t="s">
        <v>22</v>
      </c>
      <c r="F1586" s="8" t="s">
        <v>23</v>
      </c>
      <c r="G1586" s="10" t="s">
        <v>4129</v>
      </c>
      <c r="H1586" s="11" t="s">
        <v>22</v>
      </c>
      <c r="I1586" s="11" t="s">
        <v>22</v>
      </c>
      <c r="J1586" s="12" t="s">
        <v>22</v>
      </c>
      <c r="K1586" s="13">
        <v>0</v>
      </c>
      <c r="L1586" s="14" t="s">
        <v>22</v>
      </c>
      <c r="M1586" s="14" t="s">
        <v>22</v>
      </c>
      <c r="N1586" s="14" t="s">
        <v>22</v>
      </c>
      <c r="O1586" s="14" t="s">
        <v>22</v>
      </c>
      <c r="P1586" s="14" t="s">
        <v>22</v>
      </c>
      <c r="Q1586" s="14" t="s">
        <v>22</v>
      </c>
      <c r="R1586" s="14" t="s">
        <v>22</v>
      </c>
      <c r="S1586" s="14" t="s">
        <v>22</v>
      </c>
    </row>
    <row r="1587" spans="1:19">
      <c r="A1587" s="8" t="s">
        <v>4130</v>
      </c>
      <c r="B1587" s="8" t="s">
        <v>4131</v>
      </c>
      <c r="C1587" s="9" t="s">
        <v>22</v>
      </c>
      <c r="D1587" s="9" t="s">
        <v>22</v>
      </c>
      <c r="E1587" s="9" t="s">
        <v>22</v>
      </c>
      <c r="F1587" s="8" t="s">
        <v>23</v>
      </c>
      <c r="G1587" s="10" t="s">
        <v>4132</v>
      </c>
      <c r="H1587" s="11" t="s">
        <v>22</v>
      </c>
      <c r="I1587" s="11" t="s">
        <v>22</v>
      </c>
      <c r="J1587" s="12" t="s">
        <v>22</v>
      </c>
      <c r="K1587" s="13">
        <v>0</v>
      </c>
      <c r="L1587" s="14" t="s">
        <v>22</v>
      </c>
      <c r="M1587" s="14" t="s">
        <v>22</v>
      </c>
      <c r="N1587" s="14" t="s">
        <v>22</v>
      </c>
      <c r="O1587" s="14" t="s">
        <v>22</v>
      </c>
      <c r="P1587" s="14" t="s">
        <v>22</v>
      </c>
      <c r="Q1587" s="14" t="s">
        <v>22</v>
      </c>
      <c r="R1587" s="14" t="s">
        <v>22</v>
      </c>
      <c r="S1587" s="14" t="s">
        <v>22</v>
      </c>
    </row>
    <row r="1588" spans="1:19">
      <c r="A1588" s="8" t="s">
        <v>4133</v>
      </c>
      <c r="B1588" s="8" t="s">
        <v>4134</v>
      </c>
      <c r="C1588" s="9" t="s">
        <v>22</v>
      </c>
      <c r="D1588" s="9" t="s">
        <v>22</v>
      </c>
      <c r="E1588" s="9" t="s">
        <v>22</v>
      </c>
      <c r="F1588" s="8" t="s">
        <v>23</v>
      </c>
      <c r="G1588" s="10" t="s">
        <v>4135</v>
      </c>
      <c r="H1588" s="11" t="s">
        <v>22</v>
      </c>
      <c r="I1588" s="11" t="s">
        <v>22</v>
      </c>
      <c r="J1588" s="12" t="s">
        <v>22</v>
      </c>
      <c r="K1588" s="13">
        <v>0</v>
      </c>
      <c r="L1588" s="14" t="s">
        <v>22</v>
      </c>
      <c r="M1588" s="14" t="s">
        <v>22</v>
      </c>
      <c r="N1588" s="14" t="s">
        <v>22</v>
      </c>
      <c r="O1588" s="14" t="s">
        <v>22</v>
      </c>
      <c r="P1588" s="14" t="s">
        <v>22</v>
      </c>
      <c r="Q1588" s="14" t="s">
        <v>22</v>
      </c>
      <c r="R1588" s="14" t="s">
        <v>22</v>
      </c>
      <c r="S1588" s="14" t="s">
        <v>22</v>
      </c>
    </row>
    <row r="1589" spans="1:19">
      <c r="A1589" s="8" t="s">
        <v>4136</v>
      </c>
      <c r="B1589" s="8" t="s">
        <v>4137</v>
      </c>
      <c r="C1589" s="9" t="s">
        <v>22</v>
      </c>
      <c r="D1589" s="9" t="s">
        <v>22</v>
      </c>
      <c r="E1589" s="9" t="s">
        <v>22</v>
      </c>
      <c r="F1589" s="8" t="s">
        <v>23</v>
      </c>
      <c r="G1589" s="10" t="s">
        <v>4138</v>
      </c>
      <c r="H1589" s="11" t="s">
        <v>22</v>
      </c>
      <c r="I1589" s="11" t="s">
        <v>22</v>
      </c>
      <c r="J1589" s="12" t="s">
        <v>22</v>
      </c>
      <c r="K1589" s="13">
        <v>0</v>
      </c>
      <c r="L1589" s="14" t="s">
        <v>22</v>
      </c>
      <c r="M1589" s="14" t="s">
        <v>22</v>
      </c>
      <c r="N1589" s="14" t="s">
        <v>22</v>
      </c>
      <c r="O1589" s="14" t="s">
        <v>22</v>
      </c>
      <c r="P1589" s="14" t="s">
        <v>22</v>
      </c>
      <c r="Q1589" s="14" t="s">
        <v>22</v>
      </c>
      <c r="R1589" s="14" t="s">
        <v>22</v>
      </c>
      <c r="S1589" s="14" t="s">
        <v>22</v>
      </c>
    </row>
    <row r="1590" spans="1:19">
      <c r="A1590" s="8" t="s">
        <v>4139</v>
      </c>
      <c r="B1590" s="8" t="s">
        <v>4140</v>
      </c>
      <c r="C1590" s="9" t="s">
        <v>22</v>
      </c>
      <c r="D1590" s="9" t="s">
        <v>22</v>
      </c>
      <c r="E1590" s="9" t="s">
        <v>22</v>
      </c>
      <c r="F1590" s="8" t="s">
        <v>23</v>
      </c>
      <c r="G1590" s="10">
        <v>0</v>
      </c>
      <c r="H1590" s="11" t="s">
        <v>22</v>
      </c>
      <c r="I1590" s="11" t="s">
        <v>22</v>
      </c>
      <c r="J1590" s="12" t="s">
        <v>22</v>
      </c>
      <c r="K1590" s="13">
        <v>0</v>
      </c>
      <c r="L1590" s="14" t="s">
        <v>22</v>
      </c>
      <c r="M1590" s="14" t="s">
        <v>22</v>
      </c>
      <c r="N1590" s="14" t="s">
        <v>22</v>
      </c>
      <c r="O1590" s="14" t="s">
        <v>22</v>
      </c>
      <c r="P1590" s="14" t="s">
        <v>22</v>
      </c>
      <c r="Q1590" s="14" t="s">
        <v>22</v>
      </c>
      <c r="R1590" s="14" t="s">
        <v>22</v>
      </c>
      <c r="S1590" s="14" t="s">
        <v>22</v>
      </c>
    </row>
    <row r="1591" spans="1:19">
      <c r="A1591" s="8" t="s">
        <v>4141</v>
      </c>
      <c r="B1591" s="8" t="s">
        <v>4142</v>
      </c>
      <c r="C1591" s="9" t="s">
        <v>22</v>
      </c>
      <c r="D1591" s="9" t="s">
        <v>22</v>
      </c>
      <c r="E1591" s="9" t="s">
        <v>22</v>
      </c>
      <c r="F1591" s="8" t="s">
        <v>23</v>
      </c>
      <c r="G1591" s="10">
        <v>0</v>
      </c>
      <c r="H1591" s="11" t="s">
        <v>22</v>
      </c>
      <c r="I1591" s="11" t="s">
        <v>22</v>
      </c>
      <c r="J1591" s="12" t="s">
        <v>22</v>
      </c>
      <c r="K1591" s="13">
        <v>0</v>
      </c>
      <c r="L1591" s="14" t="s">
        <v>22</v>
      </c>
      <c r="M1591" s="14" t="s">
        <v>22</v>
      </c>
      <c r="N1591" s="14" t="s">
        <v>22</v>
      </c>
      <c r="O1591" s="14" t="s">
        <v>22</v>
      </c>
      <c r="P1591" s="14" t="s">
        <v>22</v>
      </c>
      <c r="Q1591" s="14" t="s">
        <v>22</v>
      </c>
      <c r="R1591" s="14" t="s">
        <v>22</v>
      </c>
      <c r="S1591" s="14" t="s">
        <v>22</v>
      </c>
    </row>
    <row r="1592" spans="1:19">
      <c r="A1592" s="8" t="s">
        <v>4143</v>
      </c>
      <c r="B1592" s="8" t="s">
        <v>4144</v>
      </c>
      <c r="C1592" s="9" t="s">
        <v>22</v>
      </c>
      <c r="D1592" s="9" t="s">
        <v>22</v>
      </c>
      <c r="E1592" s="9" t="s">
        <v>22</v>
      </c>
      <c r="F1592" s="8" t="s">
        <v>23</v>
      </c>
      <c r="G1592" s="10" t="s">
        <v>4145</v>
      </c>
      <c r="H1592" s="11" t="s">
        <v>22</v>
      </c>
      <c r="I1592" s="11" t="s">
        <v>22</v>
      </c>
      <c r="J1592" s="12" t="s">
        <v>22</v>
      </c>
      <c r="K1592" s="13" t="s">
        <v>4145</v>
      </c>
      <c r="L1592" s="14" t="s">
        <v>22</v>
      </c>
      <c r="M1592" s="14" t="s">
        <v>22</v>
      </c>
      <c r="N1592" s="14" t="s">
        <v>22</v>
      </c>
      <c r="O1592" s="14" t="s">
        <v>22</v>
      </c>
      <c r="P1592" s="14" t="s">
        <v>22</v>
      </c>
      <c r="Q1592" s="14" t="s">
        <v>22</v>
      </c>
      <c r="R1592" s="14" t="s">
        <v>22</v>
      </c>
      <c r="S1592" s="14" t="s">
        <v>22</v>
      </c>
    </row>
    <row r="1593" spans="1:19" ht="25.5">
      <c r="A1593" s="8" t="s">
        <v>4146</v>
      </c>
      <c r="B1593" s="8" t="s">
        <v>4147</v>
      </c>
      <c r="C1593" s="9">
        <v>0</v>
      </c>
      <c r="D1593" s="9">
        <v>0</v>
      </c>
      <c r="E1593" s="9">
        <v>0</v>
      </c>
      <c r="F1593" s="8" t="s">
        <v>23</v>
      </c>
      <c r="G1593" s="10" t="s">
        <v>4148</v>
      </c>
      <c r="H1593" s="11" t="s">
        <v>1784</v>
      </c>
      <c r="I1593" s="11"/>
      <c r="J1593" s="12" t="s">
        <v>3849</v>
      </c>
      <c r="K1593" s="14" t="s">
        <v>4149</v>
      </c>
      <c r="L1593" s="14" t="s">
        <v>3851</v>
      </c>
      <c r="M1593" s="14">
        <v>0</v>
      </c>
      <c r="N1593" s="14" t="s">
        <v>4150</v>
      </c>
      <c r="O1593" s="14" t="s">
        <v>3115</v>
      </c>
      <c r="P1593" s="14" t="s">
        <v>4151</v>
      </c>
      <c r="Q1593" s="14">
        <v>0</v>
      </c>
      <c r="R1593" s="14">
        <v>0</v>
      </c>
      <c r="S1593" s="14">
        <v>0</v>
      </c>
    </row>
    <row r="1594" spans="1:19" ht="38.25">
      <c r="A1594" s="8" t="s">
        <v>4152</v>
      </c>
      <c r="B1594" s="8" t="s">
        <v>4153</v>
      </c>
      <c r="C1594" s="9" t="s">
        <v>22</v>
      </c>
      <c r="D1594" s="9" t="s">
        <v>22</v>
      </c>
      <c r="E1594" s="9" t="s">
        <v>22</v>
      </c>
      <c r="F1594" s="8" t="s">
        <v>3300</v>
      </c>
      <c r="G1594" s="10">
        <v>0</v>
      </c>
      <c r="H1594" s="11" t="s">
        <v>22</v>
      </c>
      <c r="I1594" s="11" t="s">
        <v>22</v>
      </c>
      <c r="J1594" s="12" t="s">
        <v>22</v>
      </c>
      <c r="K1594" s="13">
        <v>0</v>
      </c>
      <c r="L1594" s="14" t="s">
        <v>22</v>
      </c>
      <c r="M1594" s="14" t="s">
        <v>22</v>
      </c>
      <c r="N1594" s="14" t="s">
        <v>22</v>
      </c>
      <c r="O1594" s="14" t="s">
        <v>22</v>
      </c>
      <c r="P1594" s="14" t="s">
        <v>22</v>
      </c>
      <c r="Q1594" s="14" t="s">
        <v>22</v>
      </c>
      <c r="R1594" s="14" t="s">
        <v>22</v>
      </c>
      <c r="S1594" s="14" t="s">
        <v>22</v>
      </c>
    </row>
    <row r="1595" spans="1:19" ht="25.5">
      <c r="A1595" s="8" t="s">
        <v>4154</v>
      </c>
      <c r="B1595" s="8" t="s">
        <v>4155</v>
      </c>
      <c r="C1595" s="9" t="s">
        <v>22</v>
      </c>
      <c r="D1595" s="9" t="s">
        <v>22</v>
      </c>
      <c r="E1595" s="9" t="s">
        <v>22</v>
      </c>
      <c r="F1595" s="8" t="s">
        <v>3310</v>
      </c>
      <c r="G1595" s="10" t="s">
        <v>4156</v>
      </c>
      <c r="H1595" s="11" t="s">
        <v>22</v>
      </c>
      <c r="I1595" s="11" t="s">
        <v>22</v>
      </c>
      <c r="J1595" s="12" t="s">
        <v>22</v>
      </c>
      <c r="K1595" s="13">
        <v>0</v>
      </c>
      <c r="L1595" s="14" t="s">
        <v>22</v>
      </c>
      <c r="M1595" s="14" t="s">
        <v>22</v>
      </c>
      <c r="N1595" s="14" t="s">
        <v>22</v>
      </c>
      <c r="O1595" s="14" t="s">
        <v>22</v>
      </c>
      <c r="P1595" s="14" t="s">
        <v>22</v>
      </c>
      <c r="Q1595" s="14" t="s">
        <v>22</v>
      </c>
      <c r="R1595" s="14" t="s">
        <v>22</v>
      </c>
      <c r="S1595" s="14" t="s">
        <v>22</v>
      </c>
    </row>
    <row r="1596" spans="1:19">
      <c r="A1596" s="8" t="s">
        <v>4157</v>
      </c>
      <c r="B1596" s="8" t="s">
        <v>4158</v>
      </c>
      <c r="C1596" s="9" t="s">
        <v>22</v>
      </c>
      <c r="D1596" s="9" t="s">
        <v>22</v>
      </c>
      <c r="E1596" s="9" t="s">
        <v>22</v>
      </c>
      <c r="F1596" s="8" t="s">
        <v>23</v>
      </c>
      <c r="G1596" s="10">
        <v>0</v>
      </c>
      <c r="H1596" s="11" t="s">
        <v>22</v>
      </c>
      <c r="I1596" s="11" t="s">
        <v>22</v>
      </c>
      <c r="J1596" s="12" t="s">
        <v>22</v>
      </c>
      <c r="K1596" s="13">
        <v>0</v>
      </c>
      <c r="L1596" s="14" t="s">
        <v>22</v>
      </c>
      <c r="M1596" s="14" t="s">
        <v>22</v>
      </c>
      <c r="N1596" s="14" t="s">
        <v>22</v>
      </c>
      <c r="O1596" s="14" t="s">
        <v>22</v>
      </c>
      <c r="P1596" s="14" t="s">
        <v>22</v>
      </c>
      <c r="Q1596" s="14" t="s">
        <v>22</v>
      </c>
      <c r="R1596" s="14" t="s">
        <v>22</v>
      </c>
      <c r="S1596" s="14" t="s">
        <v>22</v>
      </c>
    </row>
    <row r="1597" spans="1:19" ht="25.5">
      <c r="A1597" s="8" t="s">
        <v>4159</v>
      </c>
      <c r="B1597" s="8" t="s">
        <v>4160</v>
      </c>
      <c r="C1597" s="9" t="s">
        <v>22</v>
      </c>
      <c r="D1597" s="9" t="s">
        <v>22</v>
      </c>
      <c r="E1597" s="9" t="s">
        <v>22</v>
      </c>
      <c r="F1597" s="8" t="s">
        <v>23</v>
      </c>
      <c r="G1597" s="10">
        <v>11125709</v>
      </c>
      <c r="H1597" s="11" t="s">
        <v>22</v>
      </c>
      <c r="I1597" s="11" t="s">
        <v>22</v>
      </c>
      <c r="J1597" s="12" t="s">
        <v>22</v>
      </c>
      <c r="K1597" s="13">
        <v>11125709</v>
      </c>
      <c r="L1597" s="14" t="s">
        <v>22</v>
      </c>
      <c r="M1597" s="14" t="s">
        <v>22</v>
      </c>
      <c r="N1597" s="14" t="s">
        <v>22</v>
      </c>
      <c r="O1597" s="14" t="s">
        <v>22</v>
      </c>
      <c r="P1597" s="14" t="s">
        <v>22</v>
      </c>
      <c r="Q1597" s="14" t="s">
        <v>22</v>
      </c>
      <c r="R1597" s="14" t="s">
        <v>22</v>
      </c>
      <c r="S1597" s="14" t="s">
        <v>22</v>
      </c>
    </row>
    <row r="1598" spans="1:19">
      <c r="A1598" s="8" t="s">
        <v>4161</v>
      </c>
      <c r="B1598" s="8" t="s">
        <v>4162</v>
      </c>
      <c r="C1598" s="9" t="s">
        <v>22</v>
      </c>
      <c r="D1598" s="9" t="s">
        <v>22</v>
      </c>
      <c r="E1598" s="9" t="s">
        <v>22</v>
      </c>
      <c r="F1598" s="8" t="s">
        <v>23</v>
      </c>
      <c r="G1598" s="10">
        <v>37103246905</v>
      </c>
      <c r="H1598" s="11" t="s">
        <v>22</v>
      </c>
      <c r="I1598" s="11" t="s">
        <v>22</v>
      </c>
      <c r="J1598" s="12" t="s">
        <v>22</v>
      </c>
      <c r="K1598" s="13">
        <v>0</v>
      </c>
      <c r="L1598" s="14" t="s">
        <v>22</v>
      </c>
      <c r="M1598" s="14" t="s">
        <v>22</v>
      </c>
      <c r="N1598" s="14" t="s">
        <v>22</v>
      </c>
      <c r="O1598" s="14" t="s">
        <v>22</v>
      </c>
      <c r="P1598" s="14" t="s">
        <v>22</v>
      </c>
      <c r="Q1598" s="14" t="s">
        <v>22</v>
      </c>
      <c r="R1598" s="14" t="s">
        <v>22</v>
      </c>
      <c r="S1598" s="14" t="s">
        <v>22</v>
      </c>
    </row>
    <row r="1599" spans="1:19">
      <c r="A1599" s="8" t="s">
        <v>4163</v>
      </c>
      <c r="B1599" s="8" t="s">
        <v>4164</v>
      </c>
      <c r="C1599" s="9" t="s">
        <v>22</v>
      </c>
      <c r="D1599" s="9" t="s">
        <v>22</v>
      </c>
      <c r="E1599" s="9" t="s">
        <v>22</v>
      </c>
      <c r="F1599" s="8" t="s">
        <v>23</v>
      </c>
      <c r="G1599" s="10">
        <v>37103248831</v>
      </c>
      <c r="H1599" s="11" t="s">
        <v>22</v>
      </c>
      <c r="I1599" s="11" t="s">
        <v>22</v>
      </c>
      <c r="J1599" s="12" t="s">
        <v>22</v>
      </c>
      <c r="K1599" s="13">
        <v>0</v>
      </c>
      <c r="L1599" s="14" t="s">
        <v>22</v>
      </c>
      <c r="M1599" s="14" t="s">
        <v>22</v>
      </c>
      <c r="N1599" s="14" t="s">
        <v>22</v>
      </c>
      <c r="O1599" s="14" t="s">
        <v>22</v>
      </c>
      <c r="P1599" s="14" t="s">
        <v>22</v>
      </c>
      <c r="Q1599" s="14" t="s">
        <v>22</v>
      </c>
      <c r="R1599" s="14" t="s">
        <v>22</v>
      </c>
      <c r="S1599" s="14" t="s">
        <v>22</v>
      </c>
    </row>
    <row r="1600" spans="1:19">
      <c r="A1600" s="8" t="s">
        <v>4165</v>
      </c>
      <c r="B1600" s="8" t="s">
        <v>4166</v>
      </c>
      <c r="C1600" s="9" t="s">
        <v>22</v>
      </c>
      <c r="D1600" s="9" t="s">
        <v>22</v>
      </c>
      <c r="E1600" s="9" t="s">
        <v>22</v>
      </c>
      <c r="F1600" s="8" t="s">
        <v>23</v>
      </c>
      <c r="G1600" s="10">
        <v>37103249685</v>
      </c>
      <c r="H1600" s="11" t="s">
        <v>22</v>
      </c>
      <c r="I1600" s="11" t="s">
        <v>22</v>
      </c>
      <c r="J1600" s="12" t="s">
        <v>22</v>
      </c>
      <c r="K1600" s="13">
        <v>0</v>
      </c>
      <c r="L1600" s="14" t="s">
        <v>22</v>
      </c>
      <c r="M1600" s="14" t="s">
        <v>22</v>
      </c>
      <c r="N1600" s="14" t="s">
        <v>22</v>
      </c>
      <c r="O1600" s="14" t="s">
        <v>22</v>
      </c>
      <c r="P1600" s="14" t="s">
        <v>22</v>
      </c>
      <c r="Q1600" s="14" t="s">
        <v>22</v>
      </c>
      <c r="R1600" s="14" t="s">
        <v>22</v>
      </c>
      <c r="S1600" s="14" t="s">
        <v>22</v>
      </c>
    </row>
    <row r="1601" spans="1:19">
      <c r="A1601" s="8" t="s">
        <v>4167</v>
      </c>
      <c r="B1601" s="8" t="s">
        <v>4168</v>
      </c>
      <c r="C1601" s="9" t="s">
        <v>22</v>
      </c>
      <c r="D1601" s="9" t="s">
        <v>22</v>
      </c>
      <c r="E1601" s="9" t="s">
        <v>22</v>
      </c>
      <c r="F1601" s="8" t="s">
        <v>23</v>
      </c>
      <c r="G1601" s="10">
        <v>76812480569</v>
      </c>
      <c r="H1601" s="11" t="s">
        <v>22</v>
      </c>
      <c r="I1601" s="11" t="s">
        <v>22</v>
      </c>
      <c r="J1601" s="12" t="s">
        <v>22</v>
      </c>
      <c r="K1601" s="13">
        <v>0</v>
      </c>
      <c r="L1601" s="14" t="s">
        <v>22</v>
      </c>
      <c r="M1601" s="14" t="s">
        <v>22</v>
      </c>
      <c r="N1601" s="14" t="s">
        <v>22</v>
      </c>
      <c r="O1601" s="14" t="s">
        <v>22</v>
      </c>
      <c r="P1601" s="14" t="s">
        <v>22</v>
      </c>
      <c r="Q1601" s="14" t="s">
        <v>22</v>
      </c>
      <c r="R1601" s="14" t="s">
        <v>22</v>
      </c>
      <c r="S1601" s="14" t="s">
        <v>22</v>
      </c>
    </row>
    <row r="1602" spans="1:19">
      <c r="A1602" s="8" t="s">
        <v>4169</v>
      </c>
      <c r="B1602" s="8" t="s">
        <v>4170</v>
      </c>
      <c r="C1602" s="9" t="s">
        <v>22</v>
      </c>
      <c r="D1602" s="9" t="s">
        <v>22</v>
      </c>
      <c r="E1602" s="9" t="s">
        <v>22</v>
      </c>
      <c r="F1602" s="8" t="s">
        <v>23</v>
      </c>
      <c r="G1602" s="10">
        <v>37103254238</v>
      </c>
      <c r="H1602" s="11" t="s">
        <v>22</v>
      </c>
      <c r="I1602" s="11" t="s">
        <v>22</v>
      </c>
      <c r="J1602" s="12" t="s">
        <v>22</v>
      </c>
      <c r="K1602" s="13">
        <v>0</v>
      </c>
      <c r="L1602" s="14" t="s">
        <v>22</v>
      </c>
      <c r="M1602" s="14" t="s">
        <v>22</v>
      </c>
      <c r="N1602" s="14" t="s">
        <v>22</v>
      </c>
      <c r="O1602" s="14" t="s">
        <v>22</v>
      </c>
      <c r="P1602" s="14" t="s">
        <v>22</v>
      </c>
      <c r="Q1602" s="14" t="s">
        <v>22</v>
      </c>
      <c r="R1602" s="14" t="s">
        <v>22</v>
      </c>
      <c r="S1602" s="14" t="s">
        <v>22</v>
      </c>
    </row>
    <row r="1603" spans="1:19">
      <c r="A1603" s="8" t="s">
        <v>4171</v>
      </c>
      <c r="B1603" s="8" t="s">
        <v>4172</v>
      </c>
      <c r="C1603" s="9" t="s">
        <v>22</v>
      </c>
      <c r="D1603" s="9" t="s">
        <v>22</v>
      </c>
      <c r="E1603" s="9" t="s">
        <v>22</v>
      </c>
      <c r="F1603" s="8" t="s">
        <v>23</v>
      </c>
      <c r="G1603" s="10">
        <v>0</v>
      </c>
      <c r="H1603" s="11" t="s">
        <v>22</v>
      </c>
      <c r="I1603" s="11" t="s">
        <v>22</v>
      </c>
      <c r="J1603" s="12" t="s">
        <v>22</v>
      </c>
      <c r="K1603" s="13">
        <v>0</v>
      </c>
      <c r="L1603" s="14" t="s">
        <v>22</v>
      </c>
      <c r="M1603" s="14" t="s">
        <v>22</v>
      </c>
      <c r="N1603" s="14" t="s">
        <v>22</v>
      </c>
      <c r="O1603" s="14" t="s">
        <v>22</v>
      </c>
      <c r="P1603" s="14" t="s">
        <v>22</v>
      </c>
      <c r="Q1603" s="14" t="s">
        <v>22</v>
      </c>
      <c r="R1603" s="14" t="s">
        <v>22</v>
      </c>
      <c r="S1603" s="14" t="s">
        <v>22</v>
      </c>
    </row>
    <row r="1604" spans="1:19">
      <c r="A1604" s="8" t="s">
        <v>4173</v>
      </c>
      <c r="B1604" s="8" t="s">
        <v>4174</v>
      </c>
      <c r="C1604" s="9" t="s">
        <v>22</v>
      </c>
      <c r="D1604" s="9" t="s">
        <v>22</v>
      </c>
      <c r="E1604" s="9" t="s">
        <v>22</v>
      </c>
      <c r="F1604" s="8" t="s">
        <v>23</v>
      </c>
      <c r="G1604" s="10" t="s">
        <v>4175</v>
      </c>
      <c r="H1604" s="11" t="s">
        <v>22</v>
      </c>
      <c r="I1604" s="11" t="s">
        <v>22</v>
      </c>
      <c r="J1604" s="12" t="s">
        <v>22</v>
      </c>
      <c r="K1604" s="13">
        <v>0</v>
      </c>
      <c r="L1604" s="14" t="s">
        <v>22</v>
      </c>
      <c r="M1604" s="14" t="s">
        <v>22</v>
      </c>
      <c r="N1604" s="14" t="s">
        <v>22</v>
      </c>
      <c r="O1604" s="14" t="s">
        <v>22</v>
      </c>
      <c r="P1604" s="14" t="s">
        <v>22</v>
      </c>
      <c r="Q1604" s="14" t="s">
        <v>22</v>
      </c>
      <c r="R1604" s="14" t="s">
        <v>22</v>
      </c>
      <c r="S1604" s="14" t="s">
        <v>22</v>
      </c>
    </row>
    <row r="1605" spans="1:19">
      <c r="A1605" s="8" t="s">
        <v>4176</v>
      </c>
      <c r="B1605" s="8" t="s">
        <v>4177</v>
      </c>
      <c r="C1605" s="9" t="s">
        <v>22</v>
      </c>
      <c r="D1605" s="9" t="s">
        <v>22</v>
      </c>
      <c r="E1605" s="9" t="s">
        <v>22</v>
      </c>
      <c r="F1605" s="8" t="s">
        <v>23</v>
      </c>
      <c r="G1605" s="10" t="s">
        <v>4178</v>
      </c>
      <c r="H1605" s="11" t="s">
        <v>22</v>
      </c>
      <c r="I1605" s="11" t="s">
        <v>22</v>
      </c>
      <c r="J1605" s="12" t="s">
        <v>22</v>
      </c>
      <c r="K1605" s="13">
        <v>0</v>
      </c>
      <c r="L1605" s="14" t="s">
        <v>22</v>
      </c>
      <c r="M1605" s="14" t="s">
        <v>22</v>
      </c>
      <c r="N1605" s="14" t="s">
        <v>22</v>
      </c>
      <c r="O1605" s="14" t="s">
        <v>22</v>
      </c>
      <c r="P1605" s="14" t="s">
        <v>22</v>
      </c>
      <c r="Q1605" s="14" t="s">
        <v>22</v>
      </c>
      <c r="R1605" s="14" t="s">
        <v>22</v>
      </c>
      <c r="S1605" s="14" t="s">
        <v>22</v>
      </c>
    </row>
    <row r="1606" spans="1:19">
      <c r="A1606" s="8" t="s">
        <v>4179</v>
      </c>
      <c r="B1606" s="8" t="s">
        <v>4180</v>
      </c>
      <c r="C1606" s="9" t="s">
        <v>22</v>
      </c>
      <c r="D1606" s="9" t="s">
        <v>22</v>
      </c>
      <c r="E1606" s="9" t="s">
        <v>22</v>
      </c>
      <c r="F1606" s="8" t="s">
        <v>23</v>
      </c>
      <c r="G1606" s="10" t="s">
        <v>4181</v>
      </c>
      <c r="H1606" s="11" t="s">
        <v>22</v>
      </c>
      <c r="I1606" s="11" t="s">
        <v>22</v>
      </c>
      <c r="J1606" s="12" t="s">
        <v>22</v>
      </c>
      <c r="K1606" s="13">
        <v>0</v>
      </c>
      <c r="L1606" s="14" t="s">
        <v>22</v>
      </c>
      <c r="M1606" s="14" t="s">
        <v>22</v>
      </c>
      <c r="N1606" s="14" t="s">
        <v>22</v>
      </c>
      <c r="O1606" s="14" t="s">
        <v>22</v>
      </c>
      <c r="P1606" s="14" t="s">
        <v>22</v>
      </c>
      <c r="Q1606" s="14" t="s">
        <v>22</v>
      </c>
      <c r="R1606" s="14" t="s">
        <v>22</v>
      </c>
      <c r="S1606" s="14" t="s">
        <v>22</v>
      </c>
    </row>
    <row r="1607" spans="1:19">
      <c r="A1607" s="8" t="s">
        <v>4182</v>
      </c>
      <c r="B1607" s="8" t="s">
        <v>4183</v>
      </c>
      <c r="C1607" s="9" t="s">
        <v>22</v>
      </c>
      <c r="D1607" s="9" t="s">
        <v>22</v>
      </c>
      <c r="E1607" s="9" t="s">
        <v>22</v>
      </c>
      <c r="F1607" s="8" t="s">
        <v>23</v>
      </c>
      <c r="G1607" s="10" t="s">
        <v>4184</v>
      </c>
      <c r="H1607" s="11" t="s">
        <v>22</v>
      </c>
      <c r="I1607" s="11" t="s">
        <v>22</v>
      </c>
      <c r="J1607" s="12" t="s">
        <v>22</v>
      </c>
      <c r="K1607" s="13">
        <v>0</v>
      </c>
      <c r="L1607" s="14" t="s">
        <v>22</v>
      </c>
      <c r="M1607" s="14" t="s">
        <v>22</v>
      </c>
      <c r="N1607" s="14" t="s">
        <v>22</v>
      </c>
      <c r="O1607" s="14" t="s">
        <v>22</v>
      </c>
      <c r="P1607" s="14" t="s">
        <v>22</v>
      </c>
      <c r="Q1607" s="14" t="s">
        <v>22</v>
      </c>
      <c r="R1607" s="14" t="s">
        <v>22</v>
      </c>
      <c r="S1607" s="14" t="s">
        <v>22</v>
      </c>
    </row>
    <row r="1608" spans="1:19">
      <c r="A1608" s="8" t="s">
        <v>4185</v>
      </c>
      <c r="B1608" s="8" t="s">
        <v>4186</v>
      </c>
      <c r="C1608" s="9" t="s">
        <v>22</v>
      </c>
      <c r="D1608" s="9" t="s">
        <v>22</v>
      </c>
      <c r="E1608" s="9" t="s">
        <v>22</v>
      </c>
      <c r="F1608" s="8" t="s">
        <v>4187</v>
      </c>
      <c r="G1608" s="10" t="s">
        <v>4188</v>
      </c>
      <c r="H1608" s="11" t="s">
        <v>22</v>
      </c>
      <c r="I1608" s="11" t="s">
        <v>22</v>
      </c>
      <c r="J1608" s="12" t="s">
        <v>22</v>
      </c>
      <c r="K1608" s="13">
        <v>0</v>
      </c>
      <c r="L1608" s="14" t="s">
        <v>22</v>
      </c>
      <c r="M1608" s="14" t="s">
        <v>22</v>
      </c>
      <c r="N1608" s="14" t="s">
        <v>22</v>
      </c>
      <c r="O1608" s="14" t="s">
        <v>22</v>
      </c>
      <c r="P1608" s="14" t="s">
        <v>22</v>
      </c>
      <c r="Q1608" s="14" t="s">
        <v>22</v>
      </c>
      <c r="R1608" s="14" t="s">
        <v>22</v>
      </c>
      <c r="S1608" s="14" t="s">
        <v>22</v>
      </c>
    </row>
    <row r="1609" spans="1:19">
      <c r="A1609" s="8" t="s">
        <v>4189</v>
      </c>
      <c r="B1609" s="8" t="s">
        <v>4190</v>
      </c>
      <c r="C1609" s="9" t="s">
        <v>22</v>
      </c>
      <c r="D1609" s="9" t="s">
        <v>22</v>
      </c>
      <c r="E1609" s="9" t="s">
        <v>22</v>
      </c>
      <c r="F1609" s="8" t="s">
        <v>4187</v>
      </c>
      <c r="G1609" s="10" t="s">
        <v>4191</v>
      </c>
      <c r="H1609" s="11" t="s">
        <v>22</v>
      </c>
      <c r="I1609" s="11" t="s">
        <v>22</v>
      </c>
      <c r="J1609" s="12" t="s">
        <v>22</v>
      </c>
      <c r="K1609" s="13">
        <v>0</v>
      </c>
      <c r="L1609" s="14" t="s">
        <v>22</v>
      </c>
      <c r="M1609" s="14" t="s">
        <v>22</v>
      </c>
      <c r="N1609" s="14" t="s">
        <v>22</v>
      </c>
      <c r="O1609" s="14" t="s">
        <v>22</v>
      </c>
      <c r="P1609" s="14" t="s">
        <v>22</v>
      </c>
      <c r="Q1609" s="14" t="s">
        <v>22</v>
      </c>
      <c r="R1609" s="14" t="s">
        <v>22</v>
      </c>
      <c r="S1609" s="14" t="s">
        <v>22</v>
      </c>
    </row>
    <row r="1610" spans="1:19">
      <c r="A1610" s="8" t="s">
        <v>4192</v>
      </c>
      <c r="B1610" s="8" t="s">
        <v>4193</v>
      </c>
      <c r="C1610" s="9" t="s">
        <v>22</v>
      </c>
      <c r="D1610" s="9" t="s">
        <v>22</v>
      </c>
      <c r="E1610" s="9" t="s">
        <v>22</v>
      </c>
      <c r="F1610" s="8" t="s">
        <v>23</v>
      </c>
      <c r="G1610" s="10" t="s">
        <v>4194</v>
      </c>
      <c r="H1610" s="11" t="s">
        <v>22</v>
      </c>
      <c r="I1610" s="11" t="s">
        <v>22</v>
      </c>
      <c r="J1610" s="12" t="s">
        <v>22</v>
      </c>
      <c r="K1610" s="13">
        <v>0</v>
      </c>
      <c r="L1610" s="14" t="s">
        <v>22</v>
      </c>
      <c r="M1610" s="14" t="s">
        <v>22</v>
      </c>
      <c r="N1610" s="14" t="s">
        <v>22</v>
      </c>
      <c r="O1610" s="14" t="s">
        <v>22</v>
      </c>
      <c r="P1610" s="14" t="s">
        <v>22</v>
      </c>
      <c r="Q1610" s="14" t="s">
        <v>22</v>
      </c>
      <c r="R1610" s="14" t="s">
        <v>22</v>
      </c>
      <c r="S1610" s="14" t="s">
        <v>22</v>
      </c>
    </row>
    <row r="1611" spans="1:19">
      <c r="A1611" s="8" t="s">
        <v>4195</v>
      </c>
      <c r="B1611" s="8" t="s">
        <v>4196</v>
      </c>
      <c r="C1611" s="9" t="s">
        <v>22</v>
      </c>
      <c r="D1611" s="9" t="s">
        <v>22</v>
      </c>
      <c r="E1611" s="9" t="s">
        <v>22</v>
      </c>
      <c r="F1611" s="8" t="s">
        <v>23</v>
      </c>
      <c r="G1611" s="10">
        <v>115314</v>
      </c>
      <c r="H1611" s="11" t="s">
        <v>22</v>
      </c>
      <c r="I1611" s="11" t="s">
        <v>22</v>
      </c>
      <c r="J1611" s="12" t="s">
        <v>22</v>
      </c>
      <c r="K1611" s="13">
        <v>0</v>
      </c>
      <c r="L1611" s="14" t="s">
        <v>22</v>
      </c>
      <c r="M1611" s="14" t="s">
        <v>22</v>
      </c>
      <c r="N1611" s="14" t="s">
        <v>22</v>
      </c>
      <c r="O1611" s="14" t="s">
        <v>22</v>
      </c>
      <c r="P1611" s="14" t="s">
        <v>22</v>
      </c>
      <c r="Q1611" s="14" t="s">
        <v>22</v>
      </c>
      <c r="R1611" s="14" t="s">
        <v>22</v>
      </c>
      <c r="S1611" s="14" t="s">
        <v>22</v>
      </c>
    </row>
    <row r="1612" spans="1:19">
      <c r="A1612" s="8" t="s">
        <v>4197</v>
      </c>
      <c r="B1612" s="8" t="s">
        <v>4198</v>
      </c>
      <c r="C1612" s="9" t="s">
        <v>22</v>
      </c>
      <c r="D1612" s="9" t="s">
        <v>22</v>
      </c>
      <c r="E1612" s="9" t="s">
        <v>22</v>
      </c>
      <c r="F1612" s="8" t="s">
        <v>23</v>
      </c>
      <c r="G1612" s="10" t="s">
        <v>4199</v>
      </c>
      <c r="H1612" s="11" t="s">
        <v>22</v>
      </c>
      <c r="I1612" s="11" t="s">
        <v>22</v>
      </c>
      <c r="J1612" s="12" t="s">
        <v>22</v>
      </c>
      <c r="K1612" s="13">
        <v>0</v>
      </c>
      <c r="L1612" s="14" t="s">
        <v>22</v>
      </c>
      <c r="M1612" s="14" t="s">
        <v>22</v>
      </c>
      <c r="N1612" s="14" t="s">
        <v>22</v>
      </c>
      <c r="O1612" s="14" t="s">
        <v>22</v>
      </c>
      <c r="P1612" s="14" t="s">
        <v>22</v>
      </c>
      <c r="Q1612" s="14" t="s">
        <v>22</v>
      </c>
      <c r="R1612" s="14" t="s">
        <v>22</v>
      </c>
      <c r="S1612" s="14" t="s">
        <v>22</v>
      </c>
    </row>
    <row r="1613" spans="1:19">
      <c r="A1613" s="8" t="s">
        <v>4200</v>
      </c>
      <c r="B1613" s="8" t="s">
        <v>4201</v>
      </c>
      <c r="C1613" s="9" t="s">
        <v>22</v>
      </c>
      <c r="D1613" s="9" t="s">
        <v>22</v>
      </c>
      <c r="E1613" s="9" t="s">
        <v>22</v>
      </c>
      <c r="F1613" s="8" t="s">
        <v>23</v>
      </c>
      <c r="G1613" s="10" t="s">
        <v>4202</v>
      </c>
      <c r="H1613" s="11" t="s">
        <v>22</v>
      </c>
      <c r="I1613" s="11" t="s">
        <v>22</v>
      </c>
      <c r="J1613" s="12" t="s">
        <v>22</v>
      </c>
      <c r="K1613" s="13">
        <v>0</v>
      </c>
      <c r="L1613" s="14" t="s">
        <v>22</v>
      </c>
      <c r="M1613" s="14" t="s">
        <v>22</v>
      </c>
      <c r="N1613" s="14" t="s">
        <v>22</v>
      </c>
      <c r="O1613" s="14" t="s">
        <v>22</v>
      </c>
      <c r="P1613" s="14" t="s">
        <v>22</v>
      </c>
      <c r="Q1613" s="14" t="s">
        <v>22</v>
      </c>
      <c r="R1613" s="14" t="s">
        <v>22</v>
      </c>
      <c r="S1613" s="14" t="s">
        <v>22</v>
      </c>
    </row>
    <row r="1614" spans="1:19" ht="25.5">
      <c r="A1614" s="8" t="s">
        <v>4203</v>
      </c>
      <c r="B1614" s="8" t="s">
        <v>4204</v>
      </c>
      <c r="C1614" s="9" t="s">
        <v>22</v>
      </c>
      <c r="D1614" s="9" t="s">
        <v>22</v>
      </c>
      <c r="E1614" s="9" t="s">
        <v>22</v>
      </c>
      <c r="F1614" s="8" t="s">
        <v>23</v>
      </c>
      <c r="G1614" s="10" t="s">
        <v>3107</v>
      </c>
      <c r="H1614" s="11" t="s">
        <v>22</v>
      </c>
      <c r="I1614" s="11" t="s">
        <v>22</v>
      </c>
      <c r="J1614" s="12" t="s">
        <v>22</v>
      </c>
      <c r="K1614" s="13">
        <v>0</v>
      </c>
      <c r="L1614" s="14" t="s">
        <v>22</v>
      </c>
      <c r="M1614" s="14" t="s">
        <v>22</v>
      </c>
      <c r="N1614" s="14" t="s">
        <v>22</v>
      </c>
      <c r="O1614" s="14" t="s">
        <v>22</v>
      </c>
      <c r="P1614" s="14" t="s">
        <v>22</v>
      </c>
      <c r="Q1614" s="14" t="s">
        <v>22</v>
      </c>
      <c r="R1614" s="14" t="s">
        <v>22</v>
      </c>
      <c r="S1614" s="14" t="s">
        <v>22</v>
      </c>
    </row>
    <row r="1615" spans="1:19" ht="25.5">
      <c r="A1615" s="8" t="s">
        <v>4205</v>
      </c>
      <c r="B1615" s="8" t="s">
        <v>4206</v>
      </c>
      <c r="C1615" s="9" t="s">
        <v>22</v>
      </c>
      <c r="D1615" s="9" t="s">
        <v>22</v>
      </c>
      <c r="E1615" s="9" t="s">
        <v>22</v>
      </c>
      <c r="F1615" s="8" t="s">
        <v>23</v>
      </c>
      <c r="G1615" s="10" t="s">
        <v>3216</v>
      </c>
      <c r="H1615" s="11" t="s">
        <v>22</v>
      </c>
      <c r="I1615" s="11" t="s">
        <v>22</v>
      </c>
      <c r="J1615" s="12" t="s">
        <v>22</v>
      </c>
      <c r="K1615" s="13">
        <v>0</v>
      </c>
      <c r="L1615" s="14" t="s">
        <v>22</v>
      </c>
      <c r="M1615" s="14" t="s">
        <v>22</v>
      </c>
      <c r="N1615" s="14" t="s">
        <v>22</v>
      </c>
      <c r="O1615" s="14" t="s">
        <v>22</v>
      </c>
      <c r="P1615" s="14" t="s">
        <v>22</v>
      </c>
      <c r="Q1615" s="14" t="s">
        <v>22</v>
      </c>
      <c r="R1615" s="14" t="s">
        <v>22</v>
      </c>
      <c r="S1615" s="14" t="s">
        <v>22</v>
      </c>
    </row>
    <row r="1616" spans="1:19" ht="25.5">
      <c r="A1616" s="8" t="s">
        <v>4207</v>
      </c>
      <c r="B1616" s="8" t="s">
        <v>4208</v>
      </c>
      <c r="C1616" s="9" t="s">
        <v>22</v>
      </c>
      <c r="D1616" s="9" t="s">
        <v>22</v>
      </c>
      <c r="E1616" s="9" t="s">
        <v>22</v>
      </c>
      <c r="F1616" s="8" t="s">
        <v>23</v>
      </c>
      <c r="G1616" s="10" t="s">
        <v>3182</v>
      </c>
      <c r="H1616" s="11" t="s">
        <v>22</v>
      </c>
      <c r="I1616" s="11" t="s">
        <v>22</v>
      </c>
      <c r="J1616" s="12" t="s">
        <v>22</v>
      </c>
      <c r="K1616" s="13">
        <v>0</v>
      </c>
      <c r="L1616" s="14" t="s">
        <v>22</v>
      </c>
      <c r="M1616" s="14" t="s">
        <v>22</v>
      </c>
      <c r="N1616" s="14" t="s">
        <v>22</v>
      </c>
      <c r="O1616" s="14" t="s">
        <v>22</v>
      </c>
      <c r="P1616" s="14" t="s">
        <v>22</v>
      </c>
      <c r="Q1616" s="14" t="s">
        <v>22</v>
      </c>
      <c r="R1616" s="14" t="s">
        <v>22</v>
      </c>
      <c r="S1616" s="14" t="s">
        <v>22</v>
      </c>
    </row>
    <row r="1617" spans="1:19" ht="25.5">
      <c r="A1617" s="8" t="s">
        <v>4209</v>
      </c>
      <c r="B1617" s="8" t="s">
        <v>4210</v>
      </c>
      <c r="C1617" s="9" t="s">
        <v>22</v>
      </c>
      <c r="D1617" s="9" t="s">
        <v>22</v>
      </c>
      <c r="E1617" s="9" t="s">
        <v>22</v>
      </c>
      <c r="F1617" s="8" t="s">
        <v>23</v>
      </c>
      <c r="G1617" s="10" t="s">
        <v>3187</v>
      </c>
      <c r="H1617" s="11" t="s">
        <v>22</v>
      </c>
      <c r="I1617" s="11" t="s">
        <v>22</v>
      </c>
      <c r="J1617" s="12" t="s">
        <v>22</v>
      </c>
      <c r="K1617" s="13">
        <v>0</v>
      </c>
      <c r="L1617" s="14" t="s">
        <v>22</v>
      </c>
      <c r="M1617" s="14" t="s">
        <v>22</v>
      </c>
      <c r="N1617" s="14" t="s">
        <v>22</v>
      </c>
      <c r="O1617" s="14" t="s">
        <v>22</v>
      </c>
      <c r="P1617" s="14" t="s">
        <v>22</v>
      </c>
      <c r="Q1617" s="14" t="s">
        <v>22</v>
      </c>
      <c r="R1617" s="14" t="s">
        <v>22</v>
      </c>
      <c r="S1617" s="14" t="s">
        <v>22</v>
      </c>
    </row>
    <row r="1618" spans="1:19" ht="25.5">
      <c r="A1618" s="8" t="s">
        <v>4211</v>
      </c>
      <c r="B1618" s="8" t="s">
        <v>4212</v>
      </c>
      <c r="C1618" s="9" t="s">
        <v>22</v>
      </c>
      <c r="D1618" s="9" t="s">
        <v>22</v>
      </c>
      <c r="E1618" s="9" t="s">
        <v>22</v>
      </c>
      <c r="F1618" s="8" t="s">
        <v>23</v>
      </c>
      <c r="G1618" s="10" t="s">
        <v>4213</v>
      </c>
      <c r="H1618" s="11" t="s">
        <v>22</v>
      </c>
      <c r="I1618" s="11" t="s">
        <v>22</v>
      </c>
      <c r="J1618" s="12" t="s">
        <v>22</v>
      </c>
      <c r="K1618" s="13">
        <v>0</v>
      </c>
      <c r="L1618" s="14" t="s">
        <v>22</v>
      </c>
      <c r="M1618" s="14" t="s">
        <v>22</v>
      </c>
      <c r="N1618" s="14" t="s">
        <v>22</v>
      </c>
      <c r="O1618" s="14" t="s">
        <v>22</v>
      </c>
      <c r="P1618" s="14" t="s">
        <v>22</v>
      </c>
      <c r="Q1618" s="14" t="s">
        <v>22</v>
      </c>
      <c r="R1618" s="14" t="s">
        <v>22</v>
      </c>
      <c r="S1618" s="14" t="s">
        <v>22</v>
      </c>
    </row>
    <row r="1619" spans="1:19">
      <c r="A1619" s="8" t="s">
        <v>4214</v>
      </c>
      <c r="B1619" s="8" t="s">
        <v>4215</v>
      </c>
      <c r="C1619" s="9" t="s">
        <v>22</v>
      </c>
      <c r="D1619" s="9" t="s">
        <v>22</v>
      </c>
      <c r="E1619" s="9" t="s">
        <v>22</v>
      </c>
      <c r="F1619" s="8" t="s">
        <v>23</v>
      </c>
      <c r="G1619" s="10" t="s">
        <v>4216</v>
      </c>
      <c r="H1619" s="11" t="s">
        <v>22</v>
      </c>
      <c r="I1619" s="11" t="s">
        <v>22</v>
      </c>
      <c r="J1619" s="12" t="s">
        <v>22</v>
      </c>
      <c r="K1619" s="13">
        <v>0</v>
      </c>
      <c r="L1619" s="14" t="s">
        <v>22</v>
      </c>
      <c r="M1619" s="14" t="s">
        <v>22</v>
      </c>
      <c r="N1619" s="14" t="s">
        <v>22</v>
      </c>
      <c r="O1619" s="14" t="s">
        <v>22</v>
      </c>
      <c r="P1619" s="14" t="s">
        <v>22</v>
      </c>
      <c r="Q1619" s="14" t="s">
        <v>22</v>
      </c>
      <c r="R1619" s="14" t="s">
        <v>22</v>
      </c>
      <c r="S1619" s="14" t="s">
        <v>22</v>
      </c>
    </row>
    <row r="1620" spans="1:19">
      <c r="A1620" s="8" t="s">
        <v>4217</v>
      </c>
      <c r="B1620" s="8" t="s">
        <v>4218</v>
      </c>
      <c r="C1620" s="9" t="s">
        <v>22</v>
      </c>
      <c r="D1620" s="9" t="s">
        <v>22</v>
      </c>
      <c r="E1620" s="9" t="s">
        <v>22</v>
      </c>
      <c r="F1620" s="8" t="s">
        <v>23</v>
      </c>
      <c r="G1620" s="10" t="s">
        <v>4219</v>
      </c>
      <c r="H1620" s="11" t="s">
        <v>22</v>
      </c>
      <c r="I1620" s="11" t="s">
        <v>22</v>
      </c>
      <c r="J1620" s="12" t="s">
        <v>22</v>
      </c>
      <c r="K1620" s="13">
        <v>0</v>
      </c>
      <c r="L1620" s="14" t="s">
        <v>22</v>
      </c>
      <c r="M1620" s="14" t="s">
        <v>22</v>
      </c>
      <c r="N1620" s="14" t="s">
        <v>22</v>
      </c>
      <c r="O1620" s="14" t="s">
        <v>22</v>
      </c>
      <c r="P1620" s="14" t="s">
        <v>22</v>
      </c>
      <c r="Q1620" s="14" t="s">
        <v>22</v>
      </c>
      <c r="R1620" s="14" t="s">
        <v>22</v>
      </c>
      <c r="S1620" s="14" t="s">
        <v>22</v>
      </c>
    </row>
    <row r="1621" spans="1:19" ht="25.5">
      <c r="A1621" s="8" t="s">
        <v>4220</v>
      </c>
      <c r="B1621" s="8" t="s">
        <v>4221</v>
      </c>
      <c r="C1621" s="9" t="s">
        <v>22</v>
      </c>
      <c r="D1621" s="9" t="s">
        <v>22</v>
      </c>
      <c r="E1621" s="9" t="s">
        <v>22</v>
      </c>
      <c r="F1621" s="8" t="s">
        <v>23</v>
      </c>
      <c r="G1621" s="10" t="s">
        <v>4222</v>
      </c>
      <c r="H1621" s="11" t="s">
        <v>22</v>
      </c>
      <c r="I1621" s="11" t="s">
        <v>22</v>
      </c>
      <c r="J1621" s="12" t="s">
        <v>22</v>
      </c>
      <c r="K1621" s="13" t="s">
        <v>4223</v>
      </c>
      <c r="L1621" s="14" t="s">
        <v>22</v>
      </c>
      <c r="M1621" s="14" t="s">
        <v>22</v>
      </c>
      <c r="N1621" s="14" t="s">
        <v>22</v>
      </c>
      <c r="O1621" s="14" t="s">
        <v>22</v>
      </c>
      <c r="P1621" s="14" t="s">
        <v>22</v>
      </c>
      <c r="Q1621" s="14" t="s">
        <v>22</v>
      </c>
      <c r="R1621" s="14" t="s">
        <v>22</v>
      </c>
      <c r="S1621" s="14" t="s">
        <v>22</v>
      </c>
    </row>
    <row r="1622" spans="1:19" ht="25.5">
      <c r="A1622" s="8" t="s">
        <v>4224</v>
      </c>
      <c r="B1622" s="8" t="s">
        <v>4225</v>
      </c>
      <c r="C1622" s="9" t="s">
        <v>22</v>
      </c>
      <c r="D1622" s="9" t="s">
        <v>22</v>
      </c>
      <c r="E1622" s="9" t="s">
        <v>22</v>
      </c>
      <c r="F1622" s="8" t="s">
        <v>23</v>
      </c>
      <c r="G1622" s="10" t="s">
        <v>4226</v>
      </c>
      <c r="H1622" s="11" t="s">
        <v>22</v>
      </c>
      <c r="I1622" s="11" t="s">
        <v>22</v>
      </c>
      <c r="J1622" s="12" t="s">
        <v>22</v>
      </c>
      <c r="K1622" s="13">
        <v>0</v>
      </c>
      <c r="L1622" s="14" t="s">
        <v>22</v>
      </c>
      <c r="M1622" s="14" t="s">
        <v>22</v>
      </c>
      <c r="N1622" s="14" t="s">
        <v>22</v>
      </c>
      <c r="O1622" s="14" t="s">
        <v>22</v>
      </c>
      <c r="P1622" s="14" t="s">
        <v>22</v>
      </c>
      <c r="Q1622" s="14" t="s">
        <v>22</v>
      </c>
      <c r="R1622" s="14" t="s">
        <v>22</v>
      </c>
      <c r="S1622" s="14" t="s">
        <v>22</v>
      </c>
    </row>
    <row r="1623" spans="1:19">
      <c r="A1623" s="8" t="s">
        <v>4227</v>
      </c>
      <c r="B1623" s="8" t="s">
        <v>4228</v>
      </c>
      <c r="C1623" s="9" t="s">
        <v>22</v>
      </c>
      <c r="D1623" s="9" t="s">
        <v>22</v>
      </c>
      <c r="E1623" s="9" t="s">
        <v>22</v>
      </c>
      <c r="F1623" s="8" t="s">
        <v>23</v>
      </c>
      <c r="G1623" s="10" t="s">
        <v>4229</v>
      </c>
      <c r="H1623" s="11" t="s">
        <v>22</v>
      </c>
      <c r="I1623" s="11" t="s">
        <v>22</v>
      </c>
      <c r="J1623" s="12" t="s">
        <v>22</v>
      </c>
      <c r="K1623" s="13">
        <v>0</v>
      </c>
      <c r="L1623" s="14" t="s">
        <v>22</v>
      </c>
      <c r="M1623" s="14" t="s">
        <v>22</v>
      </c>
      <c r="N1623" s="14" t="s">
        <v>22</v>
      </c>
      <c r="O1623" s="14" t="s">
        <v>22</v>
      </c>
      <c r="P1623" s="14" t="s">
        <v>22</v>
      </c>
      <c r="Q1623" s="14" t="s">
        <v>22</v>
      </c>
      <c r="R1623" s="14" t="s">
        <v>22</v>
      </c>
      <c r="S1623" s="14" t="s">
        <v>22</v>
      </c>
    </row>
    <row r="1624" spans="1:19">
      <c r="A1624" s="8" t="s">
        <v>4230</v>
      </c>
      <c r="B1624" s="8" t="s">
        <v>4231</v>
      </c>
      <c r="C1624" s="9" t="s">
        <v>22</v>
      </c>
      <c r="D1624" s="9" t="s">
        <v>22</v>
      </c>
      <c r="E1624" s="9" t="s">
        <v>22</v>
      </c>
      <c r="F1624" s="8" t="s">
        <v>23</v>
      </c>
      <c r="G1624" s="10" t="s">
        <v>4232</v>
      </c>
      <c r="H1624" s="11" t="s">
        <v>22</v>
      </c>
      <c r="I1624" s="11" t="s">
        <v>22</v>
      </c>
      <c r="J1624" s="12" t="s">
        <v>22</v>
      </c>
      <c r="K1624" s="13">
        <v>0</v>
      </c>
      <c r="L1624" s="14" t="s">
        <v>22</v>
      </c>
      <c r="M1624" s="14" t="s">
        <v>22</v>
      </c>
      <c r="N1624" s="14" t="s">
        <v>22</v>
      </c>
      <c r="O1624" s="14" t="s">
        <v>22</v>
      </c>
      <c r="P1624" s="14" t="s">
        <v>22</v>
      </c>
      <c r="Q1624" s="14" t="s">
        <v>22</v>
      </c>
      <c r="R1624" s="14" t="s">
        <v>22</v>
      </c>
      <c r="S1624" s="14" t="s">
        <v>22</v>
      </c>
    </row>
    <row r="1625" spans="1:19">
      <c r="A1625" s="8" t="s">
        <v>4233</v>
      </c>
      <c r="B1625" s="8" t="s">
        <v>4234</v>
      </c>
      <c r="C1625" s="9" t="s">
        <v>22</v>
      </c>
      <c r="D1625" s="9" t="s">
        <v>22</v>
      </c>
      <c r="E1625" s="9" t="s">
        <v>22</v>
      </c>
      <c r="F1625" s="8" t="s">
        <v>23</v>
      </c>
      <c r="G1625" s="10" t="s">
        <v>4235</v>
      </c>
      <c r="H1625" s="11" t="s">
        <v>22</v>
      </c>
      <c r="I1625" s="11" t="s">
        <v>22</v>
      </c>
      <c r="J1625" s="12" t="s">
        <v>22</v>
      </c>
      <c r="K1625" s="13">
        <v>0</v>
      </c>
      <c r="L1625" s="14" t="s">
        <v>22</v>
      </c>
      <c r="M1625" s="14" t="s">
        <v>22</v>
      </c>
      <c r="N1625" s="14" t="s">
        <v>22</v>
      </c>
      <c r="O1625" s="14" t="s">
        <v>22</v>
      </c>
      <c r="P1625" s="14" t="s">
        <v>22</v>
      </c>
      <c r="Q1625" s="14" t="s">
        <v>22</v>
      </c>
      <c r="R1625" s="14" t="s">
        <v>22</v>
      </c>
      <c r="S1625" s="14" t="s">
        <v>22</v>
      </c>
    </row>
    <row r="1626" spans="1:19">
      <c r="A1626" s="8" t="s">
        <v>4236</v>
      </c>
      <c r="B1626" s="8" t="s">
        <v>4237</v>
      </c>
      <c r="C1626" s="9" t="s">
        <v>22</v>
      </c>
      <c r="D1626" s="9" t="s">
        <v>22</v>
      </c>
      <c r="E1626" s="9" t="s">
        <v>22</v>
      </c>
      <c r="F1626" s="8" t="s">
        <v>23</v>
      </c>
      <c r="G1626" s="10" t="s">
        <v>4238</v>
      </c>
      <c r="H1626" s="11" t="s">
        <v>22</v>
      </c>
      <c r="I1626" s="11" t="s">
        <v>22</v>
      </c>
      <c r="J1626" s="12" t="s">
        <v>22</v>
      </c>
      <c r="K1626" s="13">
        <v>0</v>
      </c>
      <c r="L1626" s="14" t="s">
        <v>22</v>
      </c>
      <c r="M1626" s="14" t="s">
        <v>22</v>
      </c>
      <c r="N1626" s="14" t="s">
        <v>22</v>
      </c>
      <c r="O1626" s="14" t="s">
        <v>22</v>
      </c>
      <c r="P1626" s="14" t="s">
        <v>22</v>
      </c>
      <c r="Q1626" s="14" t="s">
        <v>22</v>
      </c>
      <c r="R1626" s="14" t="s">
        <v>22</v>
      </c>
      <c r="S1626" s="14" t="s">
        <v>22</v>
      </c>
    </row>
    <row r="1627" spans="1:19">
      <c r="A1627" s="8" t="s">
        <v>4239</v>
      </c>
      <c r="B1627" s="8" t="s">
        <v>4240</v>
      </c>
      <c r="C1627" s="9" t="s">
        <v>22</v>
      </c>
      <c r="D1627" s="9" t="s">
        <v>22</v>
      </c>
      <c r="E1627" s="9" t="s">
        <v>22</v>
      </c>
      <c r="F1627" s="8" t="s">
        <v>23</v>
      </c>
      <c r="G1627" s="10" t="s">
        <v>4241</v>
      </c>
      <c r="H1627" s="11" t="s">
        <v>22</v>
      </c>
      <c r="I1627" s="11" t="s">
        <v>22</v>
      </c>
      <c r="J1627" s="12" t="s">
        <v>22</v>
      </c>
      <c r="K1627" s="13">
        <v>0</v>
      </c>
      <c r="L1627" s="14" t="s">
        <v>22</v>
      </c>
      <c r="M1627" s="14" t="s">
        <v>22</v>
      </c>
      <c r="N1627" s="14" t="s">
        <v>22</v>
      </c>
      <c r="O1627" s="14" t="s">
        <v>22</v>
      </c>
      <c r="P1627" s="14" t="s">
        <v>22</v>
      </c>
      <c r="Q1627" s="14" t="s">
        <v>22</v>
      </c>
      <c r="R1627" s="14" t="s">
        <v>22</v>
      </c>
      <c r="S1627" s="14" t="s">
        <v>22</v>
      </c>
    </row>
    <row r="1628" spans="1:19">
      <c r="A1628" s="8" t="s">
        <v>4242</v>
      </c>
      <c r="B1628" s="8" t="s">
        <v>4243</v>
      </c>
      <c r="C1628" s="9" t="s">
        <v>22</v>
      </c>
      <c r="D1628" s="9" t="s">
        <v>22</v>
      </c>
      <c r="E1628" s="9" t="s">
        <v>22</v>
      </c>
      <c r="F1628" s="8" t="s">
        <v>23</v>
      </c>
      <c r="G1628" s="10" t="s">
        <v>4244</v>
      </c>
      <c r="H1628" s="11" t="s">
        <v>22</v>
      </c>
      <c r="I1628" s="11" t="s">
        <v>22</v>
      </c>
      <c r="J1628" s="12" t="s">
        <v>22</v>
      </c>
      <c r="K1628" s="13" t="s">
        <v>4244</v>
      </c>
      <c r="L1628" s="14" t="s">
        <v>22</v>
      </c>
      <c r="M1628" s="14" t="s">
        <v>22</v>
      </c>
      <c r="N1628" s="14" t="s">
        <v>22</v>
      </c>
      <c r="O1628" s="14" t="s">
        <v>22</v>
      </c>
      <c r="P1628" s="14" t="s">
        <v>22</v>
      </c>
      <c r="Q1628" s="14" t="s">
        <v>22</v>
      </c>
      <c r="R1628" s="14" t="s">
        <v>22</v>
      </c>
      <c r="S1628" s="14" t="s">
        <v>22</v>
      </c>
    </row>
    <row r="1629" spans="1:19">
      <c r="A1629" s="8" t="s">
        <v>4245</v>
      </c>
      <c r="B1629" s="8" t="s">
        <v>4246</v>
      </c>
      <c r="C1629" s="9" t="s">
        <v>22</v>
      </c>
      <c r="D1629" s="9" t="s">
        <v>22</v>
      </c>
      <c r="E1629" s="9" t="s">
        <v>22</v>
      </c>
      <c r="F1629" s="8" t="s">
        <v>23</v>
      </c>
      <c r="G1629" s="10" t="s">
        <v>4247</v>
      </c>
      <c r="H1629" s="11" t="s">
        <v>22</v>
      </c>
      <c r="I1629" s="11" t="s">
        <v>22</v>
      </c>
      <c r="J1629" s="12" t="s">
        <v>22</v>
      </c>
      <c r="K1629" s="13">
        <v>0</v>
      </c>
      <c r="L1629" s="14" t="s">
        <v>22</v>
      </c>
      <c r="M1629" s="14" t="s">
        <v>22</v>
      </c>
      <c r="N1629" s="14" t="s">
        <v>22</v>
      </c>
      <c r="O1629" s="14" t="s">
        <v>22</v>
      </c>
      <c r="P1629" s="14" t="s">
        <v>22</v>
      </c>
      <c r="Q1629" s="14" t="s">
        <v>22</v>
      </c>
      <c r="R1629" s="14" t="s">
        <v>22</v>
      </c>
      <c r="S1629" s="14" t="s">
        <v>22</v>
      </c>
    </row>
    <row r="1630" spans="1:19">
      <c r="A1630" s="8" t="s">
        <v>4248</v>
      </c>
      <c r="B1630" s="8" t="s">
        <v>4249</v>
      </c>
      <c r="C1630" s="9" t="s">
        <v>22</v>
      </c>
      <c r="D1630" s="9" t="s">
        <v>22</v>
      </c>
      <c r="E1630" s="9" t="s">
        <v>22</v>
      </c>
      <c r="F1630" s="8" t="s">
        <v>881</v>
      </c>
      <c r="G1630" s="10">
        <v>51115647239</v>
      </c>
      <c r="H1630" s="11" t="s">
        <v>22</v>
      </c>
      <c r="I1630" s="11" t="s">
        <v>22</v>
      </c>
      <c r="J1630" s="12" t="s">
        <v>22</v>
      </c>
      <c r="K1630" s="13">
        <v>0</v>
      </c>
      <c r="L1630" s="14" t="s">
        <v>22</v>
      </c>
      <c r="M1630" s="14" t="s">
        <v>22</v>
      </c>
      <c r="N1630" s="14" t="s">
        <v>22</v>
      </c>
      <c r="O1630" s="14" t="s">
        <v>22</v>
      </c>
      <c r="P1630" s="14" t="s">
        <v>22</v>
      </c>
      <c r="Q1630" s="14" t="s">
        <v>22</v>
      </c>
      <c r="R1630" s="14" t="s">
        <v>22</v>
      </c>
      <c r="S1630" s="14" t="s">
        <v>22</v>
      </c>
    </row>
    <row r="1631" spans="1:19">
      <c r="A1631" s="8" t="s">
        <v>4250</v>
      </c>
      <c r="B1631" s="8" t="s">
        <v>4251</v>
      </c>
      <c r="C1631" s="9" t="s">
        <v>22</v>
      </c>
      <c r="D1631" s="9" t="s">
        <v>22</v>
      </c>
      <c r="E1631" s="9" t="s">
        <v>22</v>
      </c>
      <c r="F1631" s="8" t="s">
        <v>23</v>
      </c>
      <c r="G1631" s="10" t="s">
        <v>4252</v>
      </c>
      <c r="H1631" s="11" t="s">
        <v>22</v>
      </c>
      <c r="I1631" s="11" t="s">
        <v>22</v>
      </c>
      <c r="J1631" s="12" t="s">
        <v>22</v>
      </c>
      <c r="K1631" s="13">
        <v>0</v>
      </c>
      <c r="L1631" s="14" t="s">
        <v>22</v>
      </c>
      <c r="M1631" s="14" t="s">
        <v>22</v>
      </c>
      <c r="N1631" s="14" t="s">
        <v>22</v>
      </c>
      <c r="O1631" s="14" t="s">
        <v>22</v>
      </c>
      <c r="P1631" s="14" t="s">
        <v>22</v>
      </c>
      <c r="Q1631" s="14" t="s">
        <v>22</v>
      </c>
      <c r="R1631" s="14" t="s">
        <v>22</v>
      </c>
      <c r="S1631" s="14" t="s">
        <v>22</v>
      </c>
    </row>
    <row r="1632" spans="1:19">
      <c r="A1632" s="8" t="s">
        <v>4253</v>
      </c>
      <c r="B1632" s="8" t="s">
        <v>4254</v>
      </c>
      <c r="C1632" s="9" t="s">
        <v>22</v>
      </c>
      <c r="D1632" s="9" t="s">
        <v>22</v>
      </c>
      <c r="E1632" s="9" t="s">
        <v>22</v>
      </c>
      <c r="F1632" s="8" t="s">
        <v>23</v>
      </c>
      <c r="G1632" s="10" t="s">
        <v>4255</v>
      </c>
      <c r="H1632" s="11" t="s">
        <v>22</v>
      </c>
      <c r="I1632" s="11" t="s">
        <v>22</v>
      </c>
      <c r="J1632" s="12" t="s">
        <v>22</v>
      </c>
      <c r="K1632" s="13" t="s">
        <v>4255</v>
      </c>
      <c r="L1632" s="14" t="s">
        <v>22</v>
      </c>
      <c r="M1632" s="14" t="s">
        <v>22</v>
      </c>
      <c r="N1632" s="14" t="s">
        <v>22</v>
      </c>
      <c r="O1632" s="14" t="s">
        <v>22</v>
      </c>
      <c r="P1632" s="14" t="s">
        <v>22</v>
      </c>
      <c r="Q1632" s="14" t="s">
        <v>22</v>
      </c>
      <c r="R1632" s="14" t="s">
        <v>22</v>
      </c>
      <c r="S1632" s="14" t="s">
        <v>22</v>
      </c>
    </row>
    <row r="1633" spans="1:19">
      <c r="A1633" s="8" t="s">
        <v>4256</v>
      </c>
      <c r="B1633" s="8" t="s">
        <v>4257</v>
      </c>
      <c r="C1633" s="9" t="s">
        <v>22</v>
      </c>
      <c r="D1633" s="9" t="s">
        <v>22</v>
      </c>
      <c r="E1633" s="9" t="s">
        <v>22</v>
      </c>
      <c r="F1633" s="8" t="s">
        <v>23</v>
      </c>
      <c r="G1633" s="10">
        <v>0</v>
      </c>
      <c r="H1633" s="11" t="s">
        <v>22</v>
      </c>
      <c r="I1633" s="11" t="s">
        <v>22</v>
      </c>
      <c r="J1633" s="12" t="s">
        <v>22</v>
      </c>
      <c r="K1633" s="13">
        <v>0</v>
      </c>
      <c r="L1633" s="14" t="s">
        <v>22</v>
      </c>
      <c r="M1633" s="14" t="s">
        <v>22</v>
      </c>
      <c r="N1633" s="14" t="s">
        <v>22</v>
      </c>
      <c r="O1633" s="14" t="s">
        <v>22</v>
      </c>
      <c r="P1633" s="14" t="s">
        <v>22</v>
      </c>
      <c r="Q1633" s="14" t="s">
        <v>22</v>
      </c>
      <c r="R1633" s="14" t="s">
        <v>22</v>
      </c>
      <c r="S1633" s="14" t="s">
        <v>22</v>
      </c>
    </row>
    <row r="1634" spans="1:19">
      <c r="A1634" s="8" t="s">
        <v>4258</v>
      </c>
      <c r="B1634" s="8" t="s">
        <v>4259</v>
      </c>
      <c r="C1634" s="9" t="s">
        <v>22</v>
      </c>
      <c r="D1634" s="9" t="s">
        <v>22</v>
      </c>
      <c r="E1634" s="9" t="s">
        <v>22</v>
      </c>
      <c r="F1634" s="8" t="s">
        <v>23</v>
      </c>
      <c r="G1634" s="10" t="s">
        <v>4260</v>
      </c>
      <c r="H1634" s="11" t="s">
        <v>22</v>
      </c>
      <c r="I1634" s="11" t="s">
        <v>22</v>
      </c>
      <c r="J1634" s="12" t="s">
        <v>22</v>
      </c>
      <c r="K1634" s="13">
        <v>0</v>
      </c>
      <c r="L1634" s="14" t="s">
        <v>22</v>
      </c>
      <c r="M1634" s="14" t="s">
        <v>22</v>
      </c>
      <c r="N1634" s="14" t="s">
        <v>22</v>
      </c>
      <c r="O1634" s="14" t="s">
        <v>22</v>
      </c>
      <c r="P1634" s="14" t="s">
        <v>22</v>
      </c>
      <c r="Q1634" s="14" t="s">
        <v>22</v>
      </c>
      <c r="R1634" s="14" t="s">
        <v>22</v>
      </c>
      <c r="S1634" s="14" t="s">
        <v>22</v>
      </c>
    </row>
    <row r="1635" spans="1:19">
      <c r="A1635" s="8" t="s">
        <v>4261</v>
      </c>
      <c r="B1635" s="8" t="s">
        <v>4262</v>
      </c>
      <c r="C1635" s="9" t="s">
        <v>22</v>
      </c>
      <c r="D1635" s="9" t="s">
        <v>22</v>
      </c>
      <c r="E1635" s="9" t="s">
        <v>22</v>
      </c>
      <c r="F1635" s="8" t="s">
        <v>23</v>
      </c>
      <c r="G1635" s="10" t="s">
        <v>4263</v>
      </c>
      <c r="H1635" s="11" t="s">
        <v>22</v>
      </c>
      <c r="I1635" s="11" t="s">
        <v>22</v>
      </c>
      <c r="J1635" s="12" t="s">
        <v>22</v>
      </c>
      <c r="K1635" s="13">
        <v>0</v>
      </c>
      <c r="L1635" s="14" t="s">
        <v>22</v>
      </c>
      <c r="M1635" s="14" t="s">
        <v>22</v>
      </c>
      <c r="N1635" s="14" t="s">
        <v>22</v>
      </c>
      <c r="O1635" s="14" t="s">
        <v>22</v>
      </c>
      <c r="P1635" s="14" t="s">
        <v>22</v>
      </c>
      <c r="Q1635" s="14" t="s">
        <v>22</v>
      </c>
      <c r="R1635" s="14" t="s">
        <v>22</v>
      </c>
      <c r="S1635" s="14" t="s">
        <v>22</v>
      </c>
    </row>
    <row r="1636" spans="1:19" ht="25.5">
      <c r="A1636" s="8" t="s">
        <v>4264</v>
      </c>
      <c r="B1636" s="8" t="s">
        <v>4265</v>
      </c>
      <c r="C1636" s="9" t="s">
        <v>389</v>
      </c>
      <c r="D1636" s="9">
        <v>0</v>
      </c>
      <c r="E1636" s="9">
        <v>0</v>
      </c>
      <c r="F1636" s="8" t="s">
        <v>23</v>
      </c>
      <c r="G1636" s="10" t="s">
        <v>4266</v>
      </c>
      <c r="H1636" s="11" t="s">
        <v>3077</v>
      </c>
      <c r="I1636" s="11" t="s">
        <v>389</v>
      </c>
      <c r="J1636" s="12">
        <v>0</v>
      </c>
      <c r="K1636" s="13">
        <v>0</v>
      </c>
      <c r="L1636" s="14" t="s">
        <v>4267</v>
      </c>
      <c r="M1636" s="14">
        <v>0</v>
      </c>
      <c r="N1636" s="14">
        <v>0</v>
      </c>
      <c r="O1636" s="14">
        <v>0</v>
      </c>
      <c r="P1636" s="14">
        <v>0</v>
      </c>
      <c r="Q1636" s="14">
        <v>0</v>
      </c>
      <c r="R1636" s="14">
        <v>0</v>
      </c>
      <c r="S1636" s="14">
        <v>0</v>
      </c>
    </row>
    <row r="1637" spans="1:19" ht="25.5">
      <c r="A1637" s="8" t="s">
        <v>4268</v>
      </c>
      <c r="B1637" s="8" t="s">
        <v>4269</v>
      </c>
      <c r="C1637" s="9" t="s">
        <v>22</v>
      </c>
      <c r="D1637" s="9" t="s">
        <v>22</v>
      </c>
      <c r="E1637" s="9" t="s">
        <v>22</v>
      </c>
      <c r="F1637" s="8" t="s">
        <v>23</v>
      </c>
      <c r="G1637" s="10">
        <v>0</v>
      </c>
      <c r="H1637" s="11" t="s">
        <v>22</v>
      </c>
      <c r="I1637" s="11" t="s">
        <v>22</v>
      </c>
      <c r="J1637" s="12" t="s">
        <v>22</v>
      </c>
      <c r="K1637" s="13">
        <v>0</v>
      </c>
      <c r="L1637" s="14" t="s">
        <v>22</v>
      </c>
      <c r="M1637" s="14" t="s">
        <v>22</v>
      </c>
      <c r="N1637" s="14" t="s">
        <v>22</v>
      </c>
      <c r="O1637" s="14" t="s">
        <v>22</v>
      </c>
      <c r="P1637" s="14" t="s">
        <v>22</v>
      </c>
      <c r="Q1637" s="14" t="s">
        <v>22</v>
      </c>
      <c r="R1637" s="14" t="s">
        <v>22</v>
      </c>
      <c r="S1637" s="14" t="s">
        <v>22</v>
      </c>
    </row>
    <row r="1638" spans="1:19" ht="25.5">
      <c r="A1638" s="8" t="s">
        <v>4270</v>
      </c>
      <c r="B1638" s="8" t="s">
        <v>4271</v>
      </c>
      <c r="C1638" s="9" t="s">
        <v>22</v>
      </c>
      <c r="D1638" s="9" t="s">
        <v>22</v>
      </c>
      <c r="E1638" s="9" t="s">
        <v>22</v>
      </c>
      <c r="F1638" s="8" t="s">
        <v>23</v>
      </c>
      <c r="G1638" s="10">
        <v>0</v>
      </c>
      <c r="H1638" s="11" t="s">
        <v>22</v>
      </c>
      <c r="I1638" s="11" t="s">
        <v>22</v>
      </c>
      <c r="J1638" s="12" t="s">
        <v>22</v>
      </c>
      <c r="K1638" s="13">
        <v>0</v>
      </c>
      <c r="L1638" s="14" t="s">
        <v>22</v>
      </c>
      <c r="M1638" s="14" t="s">
        <v>22</v>
      </c>
      <c r="N1638" s="14" t="s">
        <v>22</v>
      </c>
      <c r="O1638" s="14" t="s">
        <v>22</v>
      </c>
      <c r="P1638" s="14" t="s">
        <v>22</v>
      </c>
      <c r="Q1638" s="14" t="s">
        <v>22</v>
      </c>
      <c r="R1638" s="14" t="s">
        <v>22</v>
      </c>
      <c r="S1638" s="14" t="s">
        <v>22</v>
      </c>
    </row>
    <row r="1639" spans="1:19">
      <c r="A1639" s="8" t="s">
        <v>4272</v>
      </c>
      <c r="B1639" s="8" t="s">
        <v>4273</v>
      </c>
      <c r="C1639" s="9" t="s">
        <v>22</v>
      </c>
      <c r="D1639" s="9" t="s">
        <v>22</v>
      </c>
      <c r="E1639" s="9" t="s">
        <v>22</v>
      </c>
      <c r="F1639" s="8" t="s">
        <v>23</v>
      </c>
      <c r="G1639" s="10" t="s">
        <v>4274</v>
      </c>
      <c r="H1639" s="11" t="s">
        <v>22</v>
      </c>
      <c r="I1639" s="11" t="s">
        <v>22</v>
      </c>
      <c r="J1639" s="12" t="s">
        <v>22</v>
      </c>
      <c r="K1639" s="13" t="s">
        <v>4274</v>
      </c>
      <c r="L1639" s="14" t="s">
        <v>22</v>
      </c>
      <c r="M1639" s="14" t="s">
        <v>22</v>
      </c>
      <c r="N1639" s="14" t="s">
        <v>22</v>
      </c>
      <c r="O1639" s="14" t="s">
        <v>22</v>
      </c>
      <c r="P1639" s="14" t="s">
        <v>22</v>
      </c>
      <c r="Q1639" s="14" t="s">
        <v>22</v>
      </c>
      <c r="R1639" s="14" t="s">
        <v>22</v>
      </c>
      <c r="S1639" s="14" t="s">
        <v>22</v>
      </c>
    </row>
    <row r="1640" spans="1:19">
      <c r="A1640" s="8" t="s">
        <v>4275</v>
      </c>
      <c r="B1640" s="8" t="s">
        <v>4276</v>
      </c>
      <c r="C1640" s="9" t="s">
        <v>22</v>
      </c>
      <c r="D1640" s="9" t="s">
        <v>22</v>
      </c>
      <c r="E1640" s="9" t="s">
        <v>22</v>
      </c>
      <c r="F1640" s="8" t="s">
        <v>23</v>
      </c>
      <c r="G1640" s="10" t="s">
        <v>4277</v>
      </c>
      <c r="H1640" s="11" t="s">
        <v>22</v>
      </c>
      <c r="I1640" s="11" t="s">
        <v>22</v>
      </c>
      <c r="J1640" s="12" t="s">
        <v>22</v>
      </c>
      <c r="K1640" s="13" t="s">
        <v>4277</v>
      </c>
      <c r="L1640" s="14" t="s">
        <v>22</v>
      </c>
      <c r="M1640" s="14" t="s">
        <v>22</v>
      </c>
      <c r="N1640" s="14" t="s">
        <v>22</v>
      </c>
      <c r="O1640" s="14" t="s">
        <v>22</v>
      </c>
      <c r="P1640" s="14" t="s">
        <v>22</v>
      </c>
      <c r="Q1640" s="14" t="s">
        <v>22</v>
      </c>
      <c r="R1640" s="14" t="s">
        <v>22</v>
      </c>
      <c r="S1640" s="14" t="s">
        <v>22</v>
      </c>
    </row>
    <row r="1641" spans="1:19">
      <c r="A1641" s="8" t="s">
        <v>4278</v>
      </c>
      <c r="B1641" s="8" t="s">
        <v>4279</v>
      </c>
      <c r="C1641" s="9" t="s">
        <v>22</v>
      </c>
      <c r="D1641" s="9" t="s">
        <v>22</v>
      </c>
      <c r="E1641" s="9" t="s">
        <v>22</v>
      </c>
      <c r="F1641" s="8" t="s">
        <v>23</v>
      </c>
      <c r="G1641" s="10" t="s">
        <v>4280</v>
      </c>
      <c r="H1641" s="11" t="s">
        <v>22</v>
      </c>
      <c r="I1641" s="11" t="s">
        <v>22</v>
      </c>
      <c r="J1641" s="12" t="s">
        <v>22</v>
      </c>
      <c r="K1641" s="13" t="s">
        <v>4280</v>
      </c>
      <c r="L1641" s="14" t="s">
        <v>22</v>
      </c>
      <c r="M1641" s="14" t="s">
        <v>22</v>
      </c>
      <c r="N1641" s="14" t="s">
        <v>22</v>
      </c>
      <c r="O1641" s="14" t="s">
        <v>22</v>
      </c>
      <c r="P1641" s="14" t="s">
        <v>22</v>
      </c>
      <c r="Q1641" s="14" t="s">
        <v>22</v>
      </c>
      <c r="R1641" s="14" t="s">
        <v>22</v>
      </c>
      <c r="S1641" s="14" t="s">
        <v>22</v>
      </c>
    </row>
    <row r="1642" spans="1:19">
      <c r="A1642" s="8" t="s">
        <v>4281</v>
      </c>
      <c r="B1642" s="8" t="s">
        <v>4282</v>
      </c>
      <c r="C1642" s="9" t="s">
        <v>22</v>
      </c>
      <c r="D1642" s="9" t="s">
        <v>22</v>
      </c>
      <c r="E1642" s="9" t="s">
        <v>22</v>
      </c>
      <c r="F1642" s="8" t="s">
        <v>23</v>
      </c>
      <c r="G1642" s="10" t="s">
        <v>4283</v>
      </c>
      <c r="H1642" s="11" t="s">
        <v>22</v>
      </c>
      <c r="I1642" s="11" t="s">
        <v>22</v>
      </c>
      <c r="J1642" s="12" t="s">
        <v>22</v>
      </c>
      <c r="K1642" s="13" t="s">
        <v>4283</v>
      </c>
      <c r="L1642" s="14" t="s">
        <v>22</v>
      </c>
      <c r="M1642" s="14" t="s">
        <v>22</v>
      </c>
      <c r="N1642" s="14" t="s">
        <v>22</v>
      </c>
      <c r="O1642" s="14" t="s">
        <v>22</v>
      </c>
      <c r="P1642" s="14" t="s">
        <v>22</v>
      </c>
      <c r="Q1642" s="14" t="s">
        <v>22</v>
      </c>
      <c r="R1642" s="14" t="s">
        <v>22</v>
      </c>
      <c r="S1642" s="14" t="s">
        <v>22</v>
      </c>
    </row>
    <row r="1643" spans="1:19">
      <c r="A1643" s="8" t="s">
        <v>4284</v>
      </c>
      <c r="B1643" s="8" t="s">
        <v>4285</v>
      </c>
      <c r="C1643" s="9" t="s">
        <v>22</v>
      </c>
      <c r="D1643" s="9" t="s">
        <v>22</v>
      </c>
      <c r="E1643" s="9" t="s">
        <v>22</v>
      </c>
      <c r="F1643" s="8" t="s">
        <v>23</v>
      </c>
      <c r="G1643" s="10" t="s">
        <v>4286</v>
      </c>
      <c r="H1643" s="11" t="s">
        <v>22</v>
      </c>
      <c r="I1643" s="11" t="s">
        <v>22</v>
      </c>
      <c r="J1643" s="12" t="s">
        <v>22</v>
      </c>
      <c r="K1643" s="13" t="s">
        <v>4286</v>
      </c>
      <c r="L1643" s="14" t="s">
        <v>22</v>
      </c>
      <c r="M1643" s="14" t="s">
        <v>22</v>
      </c>
      <c r="N1643" s="14" t="s">
        <v>22</v>
      </c>
      <c r="O1643" s="14" t="s">
        <v>22</v>
      </c>
      <c r="P1643" s="14" t="s">
        <v>22</v>
      </c>
      <c r="Q1643" s="14" t="s">
        <v>22</v>
      </c>
      <c r="R1643" s="14" t="s">
        <v>22</v>
      </c>
      <c r="S1643" s="14" t="s">
        <v>22</v>
      </c>
    </row>
    <row r="1644" spans="1:19">
      <c r="A1644" s="8" t="s">
        <v>4287</v>
      </c>
      <c r="B1644" s="8" t="s">
        <v>4288</v>
      </c>
      <c r="C1644" s="9" t="s">
        <v>22</v>
      </c>
      <c r="D1644" s="9" t="s">
        <v>22</v>
      </c>
      <c r="E1644" s="9" t="s">
        <v>22</v>
      </c>
      <c r="F1644" s="8" t="s">
        <v>23</v>
      </c>
      <c r="G1644" s="10" t="s">
        <v>4289</v>
      </c>
      <c r="H1644" s="11" t="s">
        <v>22</v>
      </c>
      <c r="I1644" s="11" t="s">
        <v>22</v>
      </c>
      <c r="J1644" s="12" t="s">
        <v>22</v>
      </c>
      <c r="K1644" s="13" t="s">
        <v>4289</v>
      </c>
      <c r="L1644" s="14" t="s">
        <v>22</v>
      </c>
      <c r="M1644" s="14" t="s">
        <v>22</v>
      </c>
      <c r="N1644" s="14" t="s">
        <v>22</v>
      </c>
      <c r="O1644" s="14" t="s">
        <v>22</v>
      </c>
      <c r="P1644" s="14" t="s">
        <v>22</v>
      </c>
      <c r="Q1644" s="14" t="s">
        <v>22</v>
      </c>
      <c r="R1644" s="14" t="s">
        <v>22</v>
      </c>
      <c r="S1644" s="14" t="s">
        <v>22</v>
      </c>
    </row>
    <row r="1645" spans="1:19">
      <c r="A1645" s="8" t="s">
        <v>4290</v>
      </c>
      <c r="B1645" s="8" t="s">
        <v>4291</v>
      </c>
      <c r="C1645" s="9" t="s">
        <v>22</v>
      </c>
      <c r="D1645" s="9" t="s">
        <v>22</v>
      </c>
      <c r="E1645" s="9" t="s">
        <v>22</v>
      </c>
      <c r="F1645" s="8" t="s">
        <v>881</v>
      </c>
      <c r="G1645" s="10" t="s">
        <v>4292</v>
      </c>
      <c r="H1645" s="11" t="s">
        <v>22</v>
      </c>
      <c r="I1645" s="11" t="s">
        <v>22</v>
      </c>
      <c r="J1645" s="12" t="s">
        <v>22</v>
      </c>
      <c r="K1645" s="13">
        <v>0</v>
      </c>
      <c r="L1645" s="14" t="s">
        <v>22</v>
      </c>
      <c r="M1645" s="14" t="s">
        <v>22</v>
      </c>
      <c r="N1645" s="14" t="s">
        <v>22</v>
      </c>
      <c r="O1645" s="14" t="s">
        <v>22</v>
      </c>
      <c r="P1645" s="14" t="s">
        <v>22</v>
      </c>
      <c r="Q1645" s="14" t="s">
        <v>22</v>
      </c>
      <c r="R1645" s="14" t="s">
        <v>22</v>
      </c>
      <c r="S1645" s="14" t="s">
        <v>22</v>
      </c>
    </row>
    <row r="1646" spans="1:19">
      <c r="A1646" s="8" t="s">
        <v>4290</v>
      </c>
      <c r="B1646" s="8" t="s">
        <v>4293</v>
      </c>
      <c r="C1646" s="9" t="s">
        <v>22</v>
      </c>
      <c r="D1646" s="9" t="s">
        <v>22</v>
      </c>
      <c r="E1646" s="9" t="s">
        <v>22</v>
      </c>
      <c r="F1646" s="8" t="s">
        <v>23</v>
      </c>
      <c r="G1646" s="10" t="s">
        <v>4292</v>
      </c>
      <c r="H1646" s="11" t="s">
        <v>22</v>
      </c>
      <c r="I1646" s="11" t="s">
        <v>22</v>
      </c>
      <c r="J1646" s="12" t="s">
        <v>22</v>
      </c>
      <c r="K1646" s="13">
        <v>0</v>
      </c>
      <c r="L1646" s="14" t="s">
        <v>22</v>
      </c>
      <c r="M1646" s="14" t="s">
        <v>22</v>
      </c>
      <c r="N1646" s="14" t="s">
        <v>22</v>
      </c>
      <c r="O1646" s="14" t="s">
        <v>22</v>
      </c>
      <c r="P1646" s="14" t="s">
        <v>22</v>
      </c>
      <c r="Q1646" s="14" t="s">
        <v>22</v>
      </c>
      <c r="R1646" s="14" t="s">
        <v>22</v>
      </c>
      <c r="S1646" s="14" t="s">
        <v>22</v>
      </c>
    </row>
    <row r="1647" spans="1:19" ht="25.5">
      <c r="A1647" s="8" t="s">
        <v>4294</v>
      </c>
      <c r="B1647" s="8" t="s">
        <v>4295</v>
      </c>
      <c r="C1647" s="9" t="s">
        <v>22</v>
      </c>
      <c r="D1647" s="9" t="s">
        <v>22</v>
      </c>
      <c r="E1647" s="9" t="s">
        <v>22</v>
      </c>
      <c r="F1647" s="8" t="s">
        <v>23</v>
      </c>
      <c r="G1647" s="10" t="s">
        <v>4296</v>
      </c>
      <c r="H1647" s="11" t="s">
        <v>22</v>
      </c>
      <c r="I1647" s="11" t="s">
        <v>22</v>
      </c>
      <c r="J1647" s="12" t="s">
        <v>22</v>
      </c>
      <c r="K1647" s="13">
        <v>0</v>
      </c>
      <c r="L1647" s="14" t="s">
        <v>22</v>
      </c>
      <c r="M1647" s="14" t="s">
        <v>22</v>
      </c>
      <c r="N1647" s="14" t="s">
        <v>22</v>
      </c>
      <c r="O1647" s="14" t="s">
        <v>22</v>
      </c>
      <c r="P1647" s="14" t="s">
        <v>22</v>
      </c>
      <c r="Q1647" s="14" t="s">
        <v>22</v>
      </c>
      <c r="R1647" s="14" t="s">
        <v>22</v>
      </c>
      <c r="S1647" s="14" t="s">
        <v>22</v>
      </c>
    </row>
    <row r="1648" spans="1:19">
      <c r="A1648" s="8" t="s">
        <v>4297</v>
      </c>
      <c r="B1648" s="8" t="s">
        <v>4298</v>
      </c>
      <c r="C1648" s="9" t="s">
        <v>22</v>
      </c>
      <c r="D1648" s="9" t="s">
        <v>22</v>
      </c>
      <c r="E1648" s="9" t="s">
        <v>22</v>
      </c>
      <c r="F1648" s="8" t="s">
        <v>23</v>
      </c>
      <c r="G1648" s="10">
        <v>25951</v>
      </c>
      <c r="H1648" s="11" t="s">
        <v>22</v>
      </c>
      <c r="I1648" s="11" t="s">
        <v>22</v>
      </c>
      <c r="J1648" s="12" t="s">
        <v>22</v>
      </c>
      <c r="K1648" s="13">
        <v>0</v>
      </c>
      <c r="L1648" s="14" t="s">
        <v>22</v>
      </c>
      <c r="M1648" s="14" t="s">
        <v>22</v>
      </c>
      <c r="N1648" s="14" t="s">
        <v>22</v>
      </c>
      <c r="O1648" s="14" t="s">
        <v>22</v>
      </c>
      <c r="P1648" s="14" t="s">
        <v>22</v>
      </c>
      <c r="Q1648" s="14" t="s">
        <v>22</v>
      </c>
      <c r="R1648" s="14" t="s">
        <v>22</v>
      </c>
      <c r="S1648" s="14" t="s">
        <v>22</v>
      </c>
    </row>
    <row r="1649" spans="1:19" ht="25.5">
      <c r="A1649" s="8" t="s">
        <v>4299</v>
      </c>
      <c r="B1649" s="8" t="s">
        <v>4300</v>
      </c>
      <c r="C1649" s="9" t="s">
        <v>22</v>
      </c>
      <c r="D1649" s="9" t="s">
        <v>22</v>
      </c>
      <c r="E1649" s="9" t="s">
        <v>22</v>
      </c>
      <c r="F1649" s="8" t="s">
        <v>23</v>
      </c>
      <c r="G1649" s="10" t="s">
        <v>4301</v>
      </c>
      <c r="H1649" s="11" t="s">
        <v>22</v>
      </c>
      <c r="I1649" s="11" t="s">
        <v>22</v>
      </c>
      <c r="J1649" s="12" t="s">
        <v>22</v>
      </c>
      <c r="K1649" s="13">
        <v>0</v>
      </c>
      <c r="L1649" s="14" t="s">
        <v>22</v>
      </c>
      <c r="M1649" s="14" t="s">
        <v>22</v>
      </c>
      <c r="N1649" s="14" t="s">
        <v>22</v>
      </c>
      <c r="O1649" s="14" t="s">
        <v>22</v>
      </c>
      <c r="P1649" s="14" t="s">
        <v>22</v>
      </c>
      <c r="Q1649" s="14" t="s">
        <v>22</v>
      </c>
      <c r="R1649" s="14" t="s">
        <v>22</v>
      </c>
      <c r="S1649" s="14" t="s">
        <v>22</v>
      </c>
    </row>
    <row r="1650" spans="1:19" ht="25.5">
      <c r="A1650" s="8" t="s">
        <v>4302</v>
      </c>
      <c r="B1650" s="8" t="s">
        <v>4303</v>
      </c>
      <c r="C1650" s="9" t="s">
        <v>22</v>
      </c>
      <c r="D1650" s="9" t="s">
        <v>22</v>
      </c>
      <c r="E1650" s="9" t="s">
        <v>22</v>
      </c>
      <c r="F1650" s="8" t="s">
        <v>23</v>
      </c>
      <c r="G1650" s="10" t="s">
        <v>4304</v>
      </c>
      <c r="H1650" s="11" t="s">
        <v>22</v>
      </c>
      <c r="I1650" s="11" t="s">
        <v>22</v>
      </c>
      <c r="J1650" s="12" t="s">
        <v>22</v>
      </c>
      <c r="K1650" s="13">
        <v>0</v>
      </c>
      <c r="L1650" s="14" t="s">
        <v>22</v>
      </c>
      <c r="M1650" s="14" t="s">
        <v>22</v>
      </c>
      <c r="N1650" s="14" t="s">
        <v>22</v>
      </c>
      <c r="O1650" s="14" t="s">
        <v>22</v>
      </c>
      <c r="P1650" s="14" t="s">
        <v>22</v>
      </c>
      <c r="Q1650" s="14" t="s">
        <v>22</v>
      </c>
      <c r="R1650" s="14" t="s">
        <v>22</v>
      </c>
      <c r="S1650" s="14" t="s">
        <v>22</v>
      </c>
    </row>
    <row r="1651" spans="1:19">
      <c r="A1651" s="8" t="s">
        <v>4305</v>
      </c>
      <c r="B1651" s="8" t="s">
        <v>4306</v>
      </c>
      <c r="C1651" s="9" t="s">
        <v>22</v>
      </c>
      <c r="D1651" s="9" t="s">
        <v>22</v>
      </c>
      <c r="E1651" s="9" t="s">
        <v>22</v>
      </c>
      <c r="F1651" s="8" t="s">
        <v>23</v>
      </c>
      <c r="G1651" s="10" t="s">
        <v>4307</v>
      </c>
      <c r="H1651" s="11" t="s">
        <v>22</v>
      </c>
      <c r="I1651" s="11" t="s">
        <v>22</v>
      </c>
      <c r="J1651" s="12" t="s">
        <v>22</v>
      </c>
      <c r="K1651" s="13">
        <v>0</v>
      </c>
      <c r="L1651" s="14" t="s">
        <v>22</v>
      </c>
      <c r="M1651" s="14" t="s">
        <v>22</v>
      </c>
      <c r="N1651" s="14" t="s">
        <v>22</v>
      </c>
      <c r="O1651" s="14" t="s">
        <v>22</v>
      </c>
      <c r="P1651" s="14" t="s">
        <v>22</v>
      </c>
      <c r="Q1651" s="14" t="s">
        <v>22</v>
      </c>
      <c r="R1651" s="14" t="s">
        <v>22</v>
      </c>
      <c r="S1651" s="14" t="s">
        <v>22</v>
      </c>
    </row>
    <row r="1652" spans="1:19" ht="25.5">
      <c r="A1652" s="8" t="s">
        <v>4308</v>
      </c>
      <c r="B1652" s="8" t="s">
        <v>4309</v>
      </c>
      <c r="C1652" s="9" t="s">
        <v>22</v>
      </c>
      <c r="D1652" s="9" t="s">
        <v>22</v>
      </c>
      <c r="E1652" s="9" t="s">
        <v>22</v>
      </c>
      <c r="F1652" s="8" t="s">
        <v>23</v>
      </c>
      <c r="G1652" s="10" t="s">
        <v>4310</v>
      </c>
      <c r="H1652" s="11" t="s">
        <v>22</v>
      </c>
      <c r="I1652" s="11" t="s">
        <v>22</v>
      </c>
      <c r="J1652" s="12" t="s">
        <v>22</v>
      </c>
      <c r="K1652" s="13">
        <v>0</v>
      </c>
      <c r="L1652" s="14" t="s">
        <v>22</v>
      </c>
      <c r="M1652" s="14" t="s">
        <v>22</v>
      </c>
      <c r="N1652" s="14" t="s">
        <v>22</v>
      </c>
      <c r="O1652" s="14" t="s">
        <v>22</v>
      </c>
      <c r="P1652" s="14" t="s">
        <v>22</v>
      </c>
      <c r="Q1652" s="14" t="s">
        <v>22</v>
      </c>
      <c r="R1652" s="14" t="s">
        <v>22</v>
      </c>
      <c r="S1652" s="14" t="s">
        <v>22</v>
      </c>
    </row>
    <row r="1653" spans="1:19">
      <c r="A1653" s="8" t="s">
        <v>4311</v>
      </c>
      <c r="B1653" s="8" t="s">
        <v>4312</v>
      </c>
      <c r="C1653" s="9">
        <v>0</v>
      </c>
      <c r="D1653" s="9">
        <v>0</v>
      </c>
      <c r="E1653" s="9">
        <v>0</v>
      </c>
      <c r="F1653" s="8" t="s">
        <v>23</v>
      </c>
      <c r="G1653" s="10">
        <v>11103314</v>
      </c>
      <c r="H1653" s="11" t="s">
        <v>1784</v>
      </c>
      <c r="I1653" s="11"/>
      <c r="J1653" s="12">
        <v>0</v>
      </c>
      <c r="K1653" s="13">
        <v>11103314</v>
      </c>
      <c r="L1653" s="14" t="s">
        <v>2326</v>
      </c>
      <c r="M1653" s="14">
        <v>11103314</v>
      </c>
      <c r="N1653" s="14" t="s">
        <v>3114</v>
      </c>
      <c r="O1653" s="14" t="s">
        <v>3115</v>
      </c>
      <c r="P1653" s="14" t="s">
        <v>4313</v>
      </c>
      <c r="Q1653" s="14">
        <v>0</v>
      </c>
      <c r="R1653" s="14">
        <v>0</v>
      </c>
      <c r="S1653" s="14">
        <v>0</v>
      </c>
    </row>
    <row r="1654" spans="1:19" ht="25.5">
      <c r="A1654" s="8" t="s">
        <v>4314</v>
      </c>
      <c r="B1654" s="8" t="s">
        <v>4315</v>
      </c>
      <c r="C1654" s="9">
        <v>0</v>
      </c>
      <c r="D1654" s="9">
        <v>0</v>
      </c>
      <c r="E1654" s="9">
        <v>0</v>
      </c>
      <c r="F1654" s="8" t="s">
        <v>23</v>
      </c>
      <c r="G1654" s="10" t="s">
        <v>4316</v>
      </c>
      <c r="H1654" s="11" t="s">
        <v>1784</v>
      </c>
      <c r="I1654" s="11"/>
      <c r="J1654" s="12">
        <v>0</v>
      </c>
      <c r="K1654" s="13" t="s">
        <v>4317</v>
      </c>
      <c r="L1654" s="14" t="s">
        <v>2326</v>
      </c>
      <c r="M1654" s="14" t="s">
        <v>4318</v>
      </c>
      <c r="N1654" s="14" t="s">
        <v>3114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</row>
    <row r="1655" spans="1:19">
      <c r="A1655" s="8" t="s">
        <v>4319</v>
      </c>
      <c r="B1655" s="8" t="s">
        <v>4320</v>
      </c>
      <c r="C1655" s="9" t="s">
        <v>22</v>
      </c>
      <c r="D1655" s="9" t="s">
        <v>22</v>
      </c>
      <c r="E1655" s="9" t="s">
        <v>22</v>
      </c>
      <c r="F1655" s="8" t="s">
        <v>23</v>
      </c>
      <c r="G1655" s="10" t="s">
        <v>4321</v>
      </c>
      <c r="H1655" s="11" t="s">
        <v>22</v>
      </c>
      <c r="I1655" s="11" t="s">
        <v>22</v>
      </c>
      <c r="J1655" s="12" t="s">
        <v>22</v>
      </c>
      <c r="K1655" s="13">
        <v>0</v>
      </c>
      <c r="L1655" s="14" t="s">
        <v>22</v>
      </c>
      <c r="M1655" s="14" t="s">
        <v>22</v>
      </c>
      <c r="N1655" s="14" t="s">
        <v>22</v>
      </c>
      <c r="O1655" s="14" t="s">
        <v>22</v>
      </c>
      <c r="P1655" s="14" t="s">
        <v>22</v>
      </c>
      <c r="Q1655" s="14" t="s">
        <v>22</v>
      </c>
      <c r="R1655" s="14" t="s">
        <v>22</v>
      </c>
      <c r="S1655" s="14" t="s">
        <v>22</v>
      </c>
    </row>
    <row r="1656" spans="1:19">
      <c r="A1656" s="8" t="s">
        <v>4322</v>
      </c>
      <c r="B1656" s="8" t="s">
        <v>4323</v>
      </c>
      <c r="C1656" s="9" t="s">
        <v>22</v>
      </c>
      <c r="D1656" s="9" t="s">
        <v>22</v>
      </c>
      <c r="E1656" s="9" t="s">
        <v>22</v>
      </c>
      <c r="F1656" s="8" t="s">
        <v>23</v>
      </c>
      <c r="G1656" s="10" t="s">
        <v>4324</v>
      </c>
      <c r="H1656" s="11" t="s">
        <v>22</v>
      </c>
      <c r="I1656" s="11" t="s">
        <v>22</v>
      </c>
      <c r="J1656" s="12" t="s">
        <v>22</v>
      </c>
      <c r="K1656" s="13">
        <v>0</v>
      </c>
      <c r="L1656" s="14" t="s">
        <v>22</v>
      </c>
      <c r="M1656" s="14" t="s">
        <v>22</v>
      </c>
      <c r="N1656" s="14" t="s">
        <v>22</v>
      </c>
      <c r="O1656" s="14" t="s">
        <v>22</v>
      </c>
      <c r="P1656" s="14" t="s">
        <v>22</v>
      </c>
      <c r="Q1656" s="14" t="s">
        <v>22</v>
      </c>
      <c r="R1656" s="14" t="s">
        <v>22</v>
      </c>
      <c r="S1656" s="14" t="s">
        <v>22</v>
      </c>
    </row>
    <row r="1657" spans="1:19">
      <c r="A1657" s="8" t="s">
        <v>4325</v>
      </c>
      <c r="B1657" s="8" t="s">
        <v>4326</v>
      </c>
      <c r="C1657" s="9" t="s">
        <v>22</v>
      </c>
      <c r="D1657" s="9" t="s">
        <v>22</v>
      </c>
      <c r="E1657" s="9" t="s">
        <v>22</v>
      </c>
      <c r="F1657" s="8" t="s">
        <v>23</v>
      </c>
      <c r="G1657" s="10" t="s">
        <v>4327</v>
      </c>
      <c r="H1657" s="11" t="s">
        <v>22</v>
      </c>
      <c r="I1657" s="11" t="s">
        <v>22</v>
      </c>
      <c r="J1657" s="12" t="s">
        <v>22</v>
      </c>
      <c r="K1657" s="13">
        <v>0</v>
      </c>
      <c r="L1657" s="14" t="s">
        <v>22</v>
      </c>
      <c r="M1657" s="14" t="s">
        <v>22</v>
      </c>
      <c r="N1657" s="14" t="s">
        <v>22</v>
      </c>
      <c r="O1657" s="14" t="s">
        <v>22</v>
      </c>
      <c r="P1657" s="14" t="s">
        <v>22</v>
      </c>
      <c r="Q1657" s="14" t="s">
        <v>22</v>
      </c>
      <c r="R1657" s="14" t="s">
        <v>22</v>
      </c>
      <c r="S1657" s="14" t="s">
        <v>22</v>
      </c>
    </row>
    <row r="1658" spans="1:19">
      <c r="A1658" s="8" t="s">
        <v>4328</v>
      </c>
      <c r="B1658" s="8" t="s">
        <v>4329</v>
      </c>
      <c r="C1658" s="9" t="s">
        <v>22</v>
      </c>
      <c r="D1658" s="9" t="s">
        <v>22</v>
      </c>
      <c r="E1658" s="9" t="s">
        <v>22</v>
      </c>
      <c r="F1658" s="8" t="s">
        <v>23</v>
      </c>
      <c r="G1658" s="10" t="s">
        <v>4330</v>
      </c>
      <c r="H1658" s="11" t="s">
        <v>22</v>
      </c>
      <c r="I1658" s="11" t="s">
        <v>22</v>
      </c>
      <c r="J1658" s="12" t="s">
        <v>22</v>
      </c>
      <c r="K1658" s="13">
        <v>0</v>
      </c>
      <c r="L1658" s="14" t="s">
        <v>22</v>
      </c>
      <c r="M1658" s="14" t="s">
        <v>22</v>
      </c>
      <c r="N1658" s="14" t="s">
        <v>22</v>
      </c>
      <c r="O1658" s="14" t="s">
        <v>22</v>
      </c>
      <c r="P1658" s="14" t="s">
        <v>22</v>
      </c>
      <c r="Q1658" s="14" t="s">
        <v>22</v>
      </c>
      <c r="R1658" s="14" t="s">
        <v>22</v>
      </c>
      <c r="S1658" s="14" t="s">
        <v>22</v>
      </c>
    </row>
    <row r="1659" spans="1:19">
      <c r="A1659" s="8" t="s">
        <v>4331</v>
      </c>
      <c r="B1659" s="8" t="s">
        <v>4332</v>
      </c>
      <c r="C1659" s="9">
        <v>0</v>
      </c>
      <c r="D1659" s="9">
        <v>0</v>
      </c>
      <c r="E1659" s="9">
        <v>0</v>
      </c>
      <c r="F1659" s="8" t="s">
        <v>23</v>
      </c>
      <c r="G1659" s="10" t="s">
        <v>4333</v>
      </c>
      <c r="H1659" s="11" t="s">
        <v>1784</v>
      </c>
      <c r="I1659" s="11"/>
      <c r="J1659" s="12">
        <v>0</v>
      </c>
      <c r="K1659" s="13" t="s">
        <v>4334</v>
      </c>
      <c r="L1659" s="14" t="s">
        <v>2326</v>
      </c>
      <c r="M1659" s="14" t="s">
        <v>4335</v>
      </c>
      <c r="N1659" s="14" t="s">
        <v>3114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</row>
    <row r="1660" spans="1:19">
      <c r="A1660" s="8" t="s">
        <v>4336</v>
      </c>
      <c r="B1660" s="8" t="s">
        <v>4337</v>
      </c>
      <c r="C1660" s="9" t="s">
        <v>22</v>
      </c>
      <c r="D1660" s="9" t="s">
        <v>22</v>
      </c>
      <c r="E1660" s="9" t="s">
        <v>22</v>
      </c>
      <c r="F1660" s="8" t="s">
        <v>23</v>
      </c>
      <c r="G1660" s="10" t="s">
        <v>4338</v>
      </c>
      <c r="H1660" s="11" t="s">
        <v>22</v>
      </c>
      <c r="I1660" s="11" t="s">
        <v>22</v>
      </c>
      <c r="J1660" s="12" t="s">
        <v>22</v>
      </c>
      <c r="K1660" s="13">
        <v>0</v>
      </c>
      <c r="L1660" s="14" t="s">
        <v>22</v>
      </c>
      <c r="M1660" s="14" t="s">
        <v>22</v>
      </c>
      <c r="N1660" s="14" t="s">
        <v>22</v>
      </c>
      <c r="O1660" s="14" t="s">
        <v>22</v>
      </c>
      <c r="P1660" s="14" t="s">
        <v>22</v>
      </c>
      <c r="Q1660" s="14" t="s">
        <v>22</v>
      </c>
      <c r="R1660" s="14" t="s">
        <v>22</v>
      </c>
      <c r="S1660" s="14" t="s">
        <v>22</v>
      </c>
    </row>
    <row r="1661" spans="1:19">
      <c r="A1661" s="8" t="s">
        <v>4339</v>
      </c>
      <c r="B1661" s="8" t="s">
        <v>4340</v>
      </c>
      <c r="C1661" s="9" t="s">
        <v>22</v>
      </c>
      <c r="D1661" s="9" t="s">
        <v>22</v>
      </c>
      <c r="E1661" s="9" t="s">
        <v>22</v>
      </c>
      <c r="F1661" s="8" t="s">
        <v>23</v>
      </c>
      <c r="G1661" s="10" t="s">
        <v>4341</v>
      </c>
      <c r="H1661" s="11" t="s">
        <v>22</v>
      </c>
      <c r="I1661" s="11" t="s">
        <v>22</v>
      </c>
      <c r="J1661" s="12" t="s">
        <v>22</v>
      </c>
      <c r="K1661" s="13">
        <v>0</v>
      </c>
      <c r="L1661" s="14" t="s">
        <v>22</v>
      </c>
      <c r="M1661" s="14" t="s">
        <v>22</v>
      </c>
      <c r="N1661" s="14" t="s">
        <v>22</v>
      </c>
      <c r="O1661" s="14" t="s">
        <v>22</v>
      </c>
      <c r="P1661" s="14" t="s">
        <v>22</v>
      </c>
      <c r="Q1661" s="14" t="s">
        <v>22</v>
      </c>
      <c r="R1661" s="14" t="s">
        <v>22</v>
      </c>
      <c r="S1661" s="14" t="s">
        <v>22</v>
      </c>
    </row>
    <row r="1662" spans="1:19">
      <c r="A1662" s="8" t="s">
        <v>4342</v>
      </c>
      <c r="B1662" s="8" t="s">
        <v>4343</v>
      </c>
      <c r="C1662" s="9" t="s">
        <v>22</v>
      </c>
      <c r="D1662" s="9" t="s">
        <v>22</v>
      </c>
      <c r="E1662" s="9" t="s">
        <v>22</v>
      </c>
      <c r="F1662" s="8" t="s">
        <v>23</v>
      </c>
      <c r="G1662" s="10" t="s">
        <v>4344</v>
      </c>
      <c r="H1662" s="11" t="s">
        <v>22</v>
      </c>
      <c r="I1662" s="11" t="s">
        <v>22</v>
      </c>
      <c r="J1662" s="12" t="s">
        <v>22</v>
      </c>
      <c r="K1662" s="13">
        <v>0</v>
      </c>
      <c r="L1662" s="14" t="s">
        <v>22</v>
      </c>
      <c r="M1662" s="14" t="s">
        <v>22</v>
      </c>
      <c r="N1662" s="14" t="s">
        <v>22</v>
      </c>
      <c r="O1662" s="14" t="s">
        <v>22</v>
      </c>
      <c r="P1662" s="14" t="s">
        <v>22</v>
      </c>
      <c r="Q1662" s="14" t="s">
        <v>22</v>
      </c>
      <c r="R1662" s="14" t="s">
        <v>22</v>
      </c>
      <c r="S1662" s="14" t="s">
        <v>22</v>
      </c>
    </row>
    <row r="1663" spans="1:19">
      <c r="A1663" s="8" t="s">
        <v>4345</v>
      </c>
      <c r="B1663" s="8" t="s">
        <v>4346</v>
      </c>
      <c r="C1663" s="9" t="s">
        <v>22</v>
      </c>
      <c r="D1663" s="9" t="s">
        <v>22</v>
      </c>
      <c r="E1663" s="9" t="s">
        <v>22</v>
      </c>
      <c r="F1663" s="8" t="s">
        <v>23</v>
      </c>
      <c r="G1663" s="10" t="s">
        <v>4347</v>
      </c>
      <c r="H1663" s="11" t="s">
        <v>22</v>
      </c>
      <c r="I1663" s="11" t="s">
        <v>22</v>
      </c>
      <c r="J1663" s="12" t="s">
        <v>22</v>
      </c>
      <c r="K1663" s="13">
        <v>0</v>
      </c>
      <c r="L1663" s="14" t="s">
        <v>22</v>
      </c>
      <c r="M1663" s="14" t="s">
        <v>22</v>
      </c>
      <c r="N1663" s="14" t="s">
        <v>22</v>
      </c>
      <c r="O1663" s="14" t="s">
        <v>22</v>
      </c>
      <c r="P1663" s="14" t="s">
        <v>22</v>
      </c>
      <c r="Q1663" s="14" t="s">
        <v>22</v>
      </c>
      <c r="R1663" s="14" t="s">
        <v>22</v>
      </c>
      <c r="S1663" s="14" t="s">
        <v>22</v>
      </c>
    </row>
    <row r="1664" spans="1:19">
      <c r="A1664" s="8" t="s">
        <v>4348</v>
      </c>
      <c r="B1664" s="8" t="s">
        <v>4349</v>
      </c>
      <c r="C1664" s="9" t="s">
        <v>22</v>
      </c>
      <c r="D1664" s="9" t="s">
        <v>22</v>
      </c>
      <c r="E1664" s="9" t="s">
        <v>22</v>
      </c>
      <c r="F1664" s="8" t="s">
        <v>23</v>
      </c>
      <c r="G1664" s="10">
        <v>0</v>
      </c>
      <c r="H1664" s="11" t="s">
        <v>22</v>
      </c>
      <c r="I1664" s="11" t="s">
        <v>22</v>
      </c>
      <c r="J1664" s="12" t="s">
        <v>22</v>
      </c>
      <c r="K1664" s="13" t="s">
        <v>4350</v>
      </c>
      <c r="L1664" s="14" t="s">
        <v>22</v>
      </c>
      <c r="M1664" s="14" t="s">
        <v>22</v>
      </c>
      <c r="N1664" s="14" t="s">
        <v>22</v>
      </c>
      <c r="O1664" s="14" t="s">
        <v>22</v>
      </c>
      <c r="P1664" s="14" t="s">
        <v>22</v>
      </c>
      <c r="Q1664" s="14" t="s">
        <v>22</v>
      </c>
      <c r="R1664" s="14" t="s">
        <v>22</v>
      </c>
      <c r="S1664" s="14" t="s">
        <v>22</v>
      </c>
    </row>
    <row r="1665" spans="1:19">
      <c r="A1665" s="8" t="s">
        <v>4351</v>
      </c>
      <c r="B1665" s="8" t="s">
        <v>4352</v>
      </c>
      <c r="C1665" s="9" t="s">
        <v>22</v>
      </c>
      <c r="D1665" s="9" t="s">
        <v>22</v>
      </c>
      <c r="E1665" s="9" t="s">
        <v>22</v>
      </c>
      <c r="F1665" s="8" t="s">
        <v>23</v>
      </c>
      <c r="G1665" s="10">
        <v>0</v>
      </c>
      <c r="H1665" s="11" t="s">
        <v>22</v>
      </c>
      <c r="I1665" s="11" t="s">
        <v>22</v>
      </c>
      <c r="J1665" s="12" t="s">
        <v>22</v>
      </c>
      <c r="K1665" s="13" t="s">
        <v>4353</v>
      </c>
      <c r="L1665" s="14" t="s">
        <v>22</v>
      </c>
      <c r="M1665" s="14" t="s">
        <v>22</v>
      </c>
      <c r="N1665" s="14" t="s">
        <v>22</v>
      </c>
      <c r="O1665" s="14" t="s">
        <v>22</v>
      </c>
      <c r="P1665" s="14" t="s">
        <v>22</v>
      </c>
      <c r="Q1665" s="14" t="s">
        <v>22</v>
      </c>
      <c r="R1665" s="14" t="s">
        <v>22</v>
      </c>
      <c r="S1665" s="14" t="s">
        <v>22</v>
      </c>
    </row>
    <row r="1666" spans="1:19">
      <c r="A1666" s="8" t="s">
        <v>4354</v>
      </c>
      <c r="B1666" s="8" t="s">
        <v>4355</v>
      </c>
      <c r="C1666" s="9">
        <v>0</v>
      </c>
      <c r="D1666" s="9">
        <v>0</v>
      </c>
      <c r="E1666" s="9">
        <v>0</v>
      </c>
      <c r="F1666" s="8" t="s">
        <v>743</v>
      </c>
      <c r="G1666" s="10" t="s">
        <v>4356</v>
      </c>
      <c r="H1666" s="11" t="s">
        <v>4357</v>
      </c>
      <c r="I1666" s="11"/>
      <c r="J1666" s="12">
        <v>0</v>
      </c>
      <c r="K1666" s="13" t="s">
        <v>4356</v>
      </c>
      <c r="L1666" s="14" t="s">
        <v>3115</v>
      </c>
      <c r="M1666" s="14" t="s">
        <v>4356</v>
      </c>
      <c r="N1666" s="14" t="s">
        <v>4358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</row>
    <row r="1667" spans="1:19" ht="25.5">
      <c r="A1667" s="8" t="s">
        <v>4359</v>
      </c>
      <c r="B1667" s="8" t="s">
        <v>4360</v>
      </c>
      <c r="C1667" s="9" t="s">
        <v>22</v>
      </c>
      <c r="D1667" s="9" t="s">
        <v>22</v>
      </c>
      <c r="E1667" s="9" t="s">
        <v>22</v>
      </c>
      <c r="F1667" s="8" t="s">
        <v>23</v>
      </c>
      <c r="G1667" s="10" t="s">
        <v>4361</v>
      </c>
      <c r="H1667" s="11" t="s">
        <v>22</v>
      </c>
      <c r="I1667" s="11" t="s">
        <v>22</v>
      </c>
      <c r="J1667" s="12" t="s">
        <v>22</v>
      </c>
      <c r="K1667" s="13">
        <v>0</v>
      </c>
      <c r="L1667" s="14" t="s">
        <v>22</v>
      </c>
      <c r="M1667" s="14" t="s">
        <v>22</v>
      </c>
      <c r="N1667" s="14" t="s">
        <v>22</v>
      </c>
      <c r="O1667" s="14" t="s">
        <v>22</v>
      </c>
      <c r="P1667" s="14" t="s">
        <v>22</v>
      </c>
      <c r="Q1667" s="14" t="s">
        <v>22</v>
      </c>
      <c r="R1667" s="14" t="s">
        <v>22</v>
      </c>
      <c r="S1667" s="14" t="s">
        <v>22</v>
      </c>
    </row>
    <row r="1668" spans="1:19">
      <c r="A1668" s="8" t="s">
        <v>4362</v>
      </c>
      <c r="B1668" s="8" t="s">
        <v>4363</v>
      </c>
      <c r="C1668" s="9" t="s">
        <v>22</v>
      </c>
      <c r="D1668" s="9" t="s">
        <v>22</v>
      </c>
      <c r="E1668" s="9" t="s">
        <v>22</v>
      </c>
      <c r="F1668" s="8" t="s">
        <v>23</v>
      </c>
      <c r="G1668" s="10" t="s">
        <v>4364</v>
      </c>
      <c r="H1668" s="11" t="s">
        <v>22</v>
      </c>
      <c r="I1668" s="11" t="s">
        <v>22</v>
      </c>
      <c r="J1668" s="12" t="s">
        <v>22</v>
      </c>
      <c r="K1668" s="13">
        <v>0</v>
      </c>
      <c r="L1668" s="14" t="s">
        <v>22</v>
      </c>
      <c r="M1668" s="14" t="s">
        <v>22</v>
      </c>
      <c r="N1668" s="14" t="s">
        <v>22</v>
      </c>
      <c r="O1668" s="14" t="s">
        <v>22</v>
      </c>
      <c r="P1668" s="14" t="s">
        <v>22</v>
      </c>
      <c r="Q1668" s="14" t="s">
        <v>22</v>
      </c>
      <c r="R1668" s="14" t="s">
        <v>22</v>
      </c>
      <c r="S1668" s="14" t="s">
        <v>22</v>
      </c>
    </row>
    <row r="1669" spans="1:19" ht="25.5">
      <c r="A1669" s="8" t="s">
        <v>4365</v>
      </c>
      <c r="B1669" s="8" t="s">
        <v>4366</v>
      </c>
      <c r="C1669" s="9" t="s">
        <v>22</v>
      </c>
      <c r="D1669" s="9" t="s">
        <v>22</v>
      </c>
      <c r="E1669" s="9" t="s">
        <v>22</v>
      </c>
      <c r="F1669" s="8" t="s">
        <v>23</v>
      </c>
      <c r="G1669" s="10" t="s">
        <v>3791</v>
      </c>
      <c r="H1669" s="11" t="s">
        <v>22</v>
      </c>
      <c r="I1669" s="11" t="s">
        <v>22</v>
      </c>
      <c r="J1669" s="12" t="s">
        <v>22</v>
      </c>
      <c r="K1669" s="13">
        <v>0</v>
      </c>
      <c r="L1669" s="14" t="s">
        <v>22</v>
      </c>
      <c r="M1669" s="14" t="s">
        <v>22</v>
      </c>
      <c r="N1669" s="14" t="s">
        <v>22</v>
      </c>
      <c r="O1669" s="14" t="s">
        <v>22</v>
      </c>
      <c r="P1669" s="14" t="s">
        <v>22</v>
      </c>
      <c r="Q1669" s="14" t="s">
        <v>22</v>
      </c>
      <c r="R1669" s="14" t="s">
        <v>22</v>
      </c>
      <c r="S1669" s="14" t="s">
        <v>22</v>
      </c>
    </row>
    <row r="1670" spans="1:19" ht="25.5">
      <c r="A1670" s="8" t="s">
        <v>4367</v>
      </c>
      <c r="B1670" s="8" t="s">
        <v>4368</v>
      </c>
      <c r="C1670" s="9" t="s">
        <v>22</v>
      </c>
      <c r="D1670" s="9" t="s">
        <v>22</v>
      </c>
      <c r="E1670" s="9" t="s">
        <v>22</v>
      </c>
      <c r="F1670" s="8" t="s">
        <v>23</v>
      </c>
      <c r="G1670" s="10" t="s">
        <v>4369</v>
      </c>
      <c r="H1670" s="11" t="s">
        <v>22</v>
      </c>
      <c r="I1670" s="11" t="s">
        <v>22</v>
      </c>
      <c r="J1670" s="12" t="s">
        <v>22</v>
      </c>
      <c r="K1670" s="13">
        <v>0</v>
      </c>
      <c r="L1670" s="14" t="s">
        <v>22</v>
      </c>
      <c r="M1670" s="14" t="s">
        <v>22</v>
      </c>
      <c r="N1670" s="14" t="s">
        <v>22</v>
      </c>
      <c r="O1670" s="14" t="s">
        <v>22</v>
      </c>
      <c r="P1670" s="14" t="s">
        <v>22</v>
      </c>
      <c r="Q1670" s="14" t="s">
        <v>22</v>
      </c>
      <c r="R1670" s="14" t="s">
        <v>22</v>
      </c>
      <c r="S1670" s="14" t="s">
        <v>22</v>
      </c>
    </row>
    <row r="1671" spans="1:19" ht="25.5">
      <c r="A1671" s="8" t="s">
        <v>4370</v>
      </c>
      <c r="B1671" s="8" t="s">
        <v>4371</v>
      </c>
      <c r="C1671" s="9">
        <v>0</v>
      </c>
      <c r="D1671" s="9">
        <v>0</v>
      </c>
      <c r="E1671" s="9">
        <v>0</v>
      </c>
      <c r="F1671" s="8" t="s">
        <v>23</v>
      </c>
      <c r="G1671" s="10" t="s">
        <v>4372</v>
      </c>
      <c r="H1671" s="11" t="s">
        <v>1784</v>
      </c>
      <c r="I1671" s="11"/>
      <c r="J1671" s="12">
        <v>0</v>
      </c>
      <c r="K1671" s="13">
        <v>0</v>
      </c>
      <c r="L1671" s="14" t="s">
        <v>854</v>
      </c>
      <c r="M1671" s="14" t="s">
        <v>4373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</row>
    <row r="1672" spans="1:19" ht="25.5">
      <c r="A1672" s="8" t="s">
        <v>4374</v>
      </c>
      <c r="B1672" s="8" t="s">
        <v>4375</v>
      </c>
      <c r="C1672" s="9" t="s">
        <v>22</v>
      </c>
      <c r="D1672" s="9" t="s">
        <v>22</v>
      </c>
      <c r="E1672" s="9" t="s">
        <v>22</v>
      </c>
      <c r="F1672" s="8" t="s">
        <v>23</v>
      </c>
      <c r="G1672" s="10" t="s">
        <v>4376</v>
      </c>
      <c r="H1672" s="11" t="s">
        <v>22</v>
      </c>
      <c r="I1672" s="11" t="s">
        <v>22</v>
      </c>
      <c r="J1672" s="12" t="s">
        <v>22</v>
      </c>
      <c r="K1672" s="13">
        <v>0</v>
      </c>
      <c r="L1672" s="14" t="s">
        <v>22</v>
      </c>
      <c r="M1672" s="14" t="s">
        <v>22</v>
      </c>
      <c r="N1672" s="14" t="s">
        <v>22</v>
      </c>
      <c r="O1672" s="14" t="s">
        <v>22</v>
      </c>
      <c r="P1672" s="14" t="s">
        <v>22</v>
      </c>
      <c r="Q1672" s="14" t="s">
        <v>22</v>
      </c>
      <c r="R1672" s="14" t="s">
        <v>22</v>
      </c>
      <c r="S1672" s="14" t="s">
        <v>22</v>
      </c>
    </row>
    <row r="1673" spans="1:19" ht="25.5">
      <c r="A1673" s="8" t="s">
        <v>4377</v>
      </c>
      <c r="B1673" s="8" t="s">
        <v>4378</v>
      </c>
      <c r="C1673" s="9" t="s">
        <v>22</v>
      </c>
      <c r="D1673" s="9" t="s">
        <v>22</v>
      </c>
      <c r="E1673" s="9" t="s">
        <v>22</v>
      </c>
      <c r="F1673" s="8" t="s">
        <v>23</v>
      </c>
      <c r="G1673" s="10" t="s">
        <v>4379</v>
      </c>
      <c r="H1673" s="11" t="s">
        <v>22</v>
      </c>
      <c r="I1673" s="11" t="s">
        <v>22</v>
      </c>
      <c r="J1673" s="12" t="s">
        <v>22</v>
      </c>
      <c r="K1673" s="13">
        <v>0</v>
      </c>
      <c r="L1673" s="14" t="s">
        <v>22</v>
      </c>
      <c r="M1673" s="14" t="s">
        <v>22</v>
      </c>
      <c r="N1673" s="14" t="s">
        <v>22</v>
      </c>
      <c r="O1673" s="14" t="s">
        <v>22</v>
      </c>
      <c r="P1673" s="14" t="s">
        <v>22</v>
      </c>
      <c r="Q1673" s="14" t="s">
        <v>22</v>
      </c>
      <c r="R1673" s="14" t="s">
        <v>22</v>
      </c>
      <c r="S1673" s="14" t="s">
        <v>22</v>
      </c>
    </row>
    <row r="1674" spans="1:19" ht="25.5">
      <c r="A1674" s="8" t="s">
        <v>4380</v>
      </c>
      <c r="B1674" s="8" t="s">
        <v>4381</v>
      </c>
      <c r="C1674" s="9" t="s">
        <v>22</v>
      </c>
      <c r="D1674" s="9" t="s">
        <v>22</v>
      </c>
      <c r="E1674" s="9" t="s">
        <v>22</v>
      </c>
      <c r="F1674" s="8" t="s">
        <v>23</v>
      </c>
      <c r="G1674" s="10" t="s">
        <v>4376</v>
      </c>
      <c r="H1674" s="11" t="s">
        <v>22</v>
      </c>
      <c r="I1674" s="11" t="s">
        <v>22</v>
      </c>
      <c r="J1674" s="12" t="s">
        <v>22</v>
      </c>
      <c r="K1674" s="13">
        <v>0</v>
      </c>
      <c r="L1674" s="14" t="s">
        <v>22</v>
      </c>
      <c r="M1674" s="14" t="s">
        <v>22</v>
      </c>
      <c r="N1674" s="14" t="s">
        <v>22</v>
      </c>
      <c r="O1674" s="14" t="s">
        <v>22</v>
      </c>
      <c r="P1674" s="14" t="s">
        <v>22</v>
      </c>
      <c r="Q1674" s="14" t="s">
        <v>22</v>
      </c>
      <c r="R1674" s="14" t="s">
        <v>22</v>
      </c>
      <c r="S1674" s="14" t="s">
        <v>22</v>
      </c>
    </row>
    <row r="1675" spans="1:19" ht="25.5">
      <c r="A1675" s="8" t="s">
        <v>4382</v>
      </c>
      <c r="B1675" s="8" t="s">
        <v>4383</v>
      </c>
      <c r="C1675" s="9" t="s">
        <v>22</v>
      </c>
      <c r="D1675" s="9" t="s">
        <v>22</v>
      </c>
      <c r="E1675" s="9" t="s">
        <v>22</v>
      </c>
      <c r="F1675" s="8" t="s">
        <v>23</v>
      </c>
      <c r="G1675" s="10" t="s">
        <v>4379</v>
      </c>
      <c r="H1675" s="11" t="s">
        <v>22</v>
      </c>
      <c r="I1675" s="11" t="s">
        <v>22</v>
      </c>
      <c r="J1675" s="12" t="s">
        <v>22</v>
      </c>
      <c r="K1675" s="13">
        <v>0</v>
      </c>
      <c r="L1675" s="14" t="s">
        <v>22</v>
      </c>
      <c r="M1675" s="14" t="s">
        <v>22</v>
      </c>
      <c r="N1675" s="14" t="s">
        <v>22</v>
      </c>
      <c r="O1675" s="14" t="s">
        <v>22</v>
      </c>
      <c r="P1675" s="14" t="s">
        <v>22</v>
      </c>
      <c r="Q1675" s="14" t="s">
        <v>22</v>
      </c>
      <c r="R1675" s="14" t="s">
        <v>22</v>
      </c>
      <c r="S1675" s="14" t="s">
        <v>22</v>
      </c>
    </row>
    <row r="1676" spans="1:19">
      <c r="A1676" s="8" t="s">
        <v>4384</v>
      </c>
      <c r="B1676" s="8" t="s">
        <v>4385</v>
      </c>
      <c r="C1676" s="9" t="s">
        <v>22</v>
      </c>
      <c r="D1676" s="9" t="s">
        <v>22</v>
      </c>
      <c r="E1676" s="9" t="s">
        <v>22</v>
      </c>
      <c r="F1676" s="8" t="s">
        <v>881</v>
      </c>
      <c r="G1676" s="10" t="s">
        <v>4386</v>
      </c>
      <c r="H1676" s="11" t="s">
        <v>22</v>
      </c>
      <c r="I1676" s="11" t="s">
        <v>22</v>
      </c>
      <c r="J1676" s="12" t="s">
        <v>22</v>
      </c>
      <c r="K1676" s="13">
        <v>0</v>
      </c>
      <c r="L1676" s="14" t="s">
        <v>22</v>
      </c>
      <c r="M1676" s="14" t="s">
        <v>22</v>
      </c>
      <c r="N1676" s="14" t="s">
        <v>22</v>
      </c>
      <c r="O1676" s="14" t="s">
        <v>22</v>
      </c>
      <c r="P1676" s="14" t="s">
        <v>22</v>
      </c>
      <c r="Q1676" s="14" t="s">
        <v>22</v>
      </c>
      <c r="R1676" s="14" t="s">
        <v>22</v>
      </c>
      <c r="S1676" s="14" t="s">
        <v>22</v>
      </c>
    </row>
    <row r="1677" spans="1:19">
      <c r="A1677" s="8" t="s">
        <v>4387</v>
      </c>
      <c r="B1677" s="8" t="s">
        <v>4388</v>
      </c>
      <c r="C1677" s="9" t="s">
        <v>22</v>
      </c>
      <c r="D1677" s="9" t="s">
        <v>22</v>
      </c>
      <c r="E1677" s="9" t="s">
        <v>22</v>
      </c>
      <c r="F1677" s="8" t="s">
        <v>881</v>
      </c>
      <c r="G1677" s="10" t="s">
        <v>4389</v>
      </c>
      <c r="H1677" s="11" t="s">
        <v>22</v>
      </c>
      <c r="I1677" s="11" t="s">
        <v>22</v>
      </c>
      <c r="J1677" s="12" t="s">
        <v>22</v>
      </c>
      <c r="K1677" s="13">
        <v>0</v>
      </c>
      <c r="L1677" s="14" t="s">
        <v>22</v>
      </c>
      <c r="M1677" s="14" t="s">
        <v>22</v>
      </c>
      <c r="N1677" s="14" t="s">
        <v>22</v>
      </c>
      <c r="O1677" s="14" t="s">
        <v>22</v>
      </c>
      <c r="P1677" s="14" t="s">
        <v>22</v>
      </c>
      <c r="Q1677" s="14" t="s">
        <v>22</v>
      </c>
      <c r="R1677" s="14" t="s">
        <v>22</v>
      </c>
      <c r="S1677" s="14" t="s">
        <v>22</v>
      </c>
    </row>
    <row r="1678" spans="1:19" ht="25.5">
      <c r="A1678" s="8" t="s">
        <v>4390</v>
      </c>
      <c r="B1678" s="8" t="s">
        <v>4391</v>
      </c>
      <c r="C1678" s="9" t="s">
        <v>22</v>
      </c>
      <c r="D1678" s="9" t="s">
        <v>22</v>
      </c>
      <c r="E1678" s="9" t="s">
        <v>22</v>
      </c>
      <c r="F1678" s="8" t="s">
        <v>23</v>
      </c>
      <c r="G1678" s="10" t="s">
        <v>4392</v>
      </c>
      <c r="H1678" s="11" t="s">
        <v>22</v>
      </c>
      <c r="I1678" s="11" t="s">
        <v>22</v>
      </c>
      <c r="J1678" s="12" t="s">
        <v>22</v>
      </c>
      <c r="K1678" s="13">
        <v>0</v>
      </c>
      <c r="L1678" s="14" t="s">
        <v>22</v>
      </c>
      <c r="M1678" s="14" t="s">
        <v>22</v>
      </c>
      <c r="N1678" s="14" t="s">
        <v>22</v>
      </c>
      <c r="O1678" s="14" t="s">
        <v>22</v>
      </c>
      <c r="P1678" s="14" t="s">
        <v>22</v>
      </c>
      <c r="Q1678" s="14" t="s">
        <v>22</v>
      </c>
      <c r="R1678" s="14" t="s">
        <v>22</v>
      </c>
      <c r="S1678" s="14" t="s">
        <v>22</v>
      </c>
    </row>
    <row r="1679" spans="1:19">
      <c r="A1679" s="8" t="s">
        <v>4393</v>
      </c>
      <c r="B1679" s="8" t="s">
        <v>4394</v>
      </c>
      <c r="C1679" s="9" t="s">
        <v>22</v>
      </c>
      <c r="D1679" s="9" t="s">
        <v>22</v>
      </c>
      <c r="E1679" s="9" t="s">
        <v>22</v>
      </c>
      <c r="F1679" s="8" t="s">
        <v>23</v>
      </c>
      <c r="G1679" s="10" t="s">
        <v>4395</v>
      </c>
      <c r="H1679" s="11" t="s">
        <v>22</v>
      </c>
      <c r="I1679" s="11" t="s">
        <v>22</v>
      </c>
      <c r="J1679" s="12" t="s">
        <v>22</v>
      </c>
      <c r="K1679" s="13">
        <v>0</v>
      </c>
      <c r="L1679" s="14" t="s">
        <v>22</v>
      </c>
      <c r="M1679" s="14" t="s">
        <v>22</v>
      </c>
      <c r="N1679" s="14" t="s">
        <v>22</v>
      </c>
      <c r="O1679" s="14" t="s">
        <v>22</v>
      </c>
      <c r="P1679" s="14" t="s">
        <v>22</v>
      </c>
      <c r="Q1679" s="14" t="s">
        <v>22</v>
      </c>
      <c r="R1679" s="14" t="s">
        <v>22</v>
      </c>
      <c r="S1679" s="14" t="s">
        <v>22</v>
      </c>
    </row>
    <row r="1680" spans="1:19">
      <c r="A1680" s="8" t="s">
        <v>4396</v>
      </c>
      <c r="B1680" s="8" t="s">
        <v>4397</v>
      </c>
      <c r="C1680" s="9" t="s">
        <v>22</v>
      </c>
      <c r="D1680" s="9" t="s">
        <v>22</v>
      </c>
      <c r="E1680" s="9" t="s">
        <v>22</v>
      </c>
      <c r="F1680" s="8" t="s">
        <v>23</v>
      </c>
      <c r="G1680" s="10">
        <v>0</v>
      </c>
      <c r="H1680" s="11" t="s">
        <v>22</v>
      </c>
      <c r="I1680" s="11" t="s">
        <v>22</v>
      </c>
      <c r="J1680" s="12" t="s">
        <v>22</v>
      </c>
      <c r="K1680" s="13">
        <v>0</v>
      </c>
      <c r="L1680" s="14" t="s">
        <v>22</v>
      </c>
      <c r="M1680" s="14" t="s">
        <v>22</v>
      </c>
      <c r="N1680" s="14" t="s">
        <v>22</v>
      </c>
      <c r="O1680" s="14" t="s">
        <v>22</v>
      </c>
      <c r="P1680" s="14" t="s">
        <v>22</v>
      </c>
      <c r="Q1680" s="14" t="s">
        <v>22</v>
      </c>
      <c r="R1680" s="14" t="s">
        <v>22</v>
      </c>
      <c r="S1680" s="14" t="s">
        <v>22</v>
      </c>
    </row>
    <row r="1681" spans="1:19">
      <c r="A1681" s="8" t="s">
        <v>4398</v>
      </c>
      <c r="B1681" s="8" t="s">
        <v>4399</v>
      </c>
      <c r="C1681" s="9" t="s">
        <v>22</v>
      </c>
      <c r="D1681" s="9" t="s">
        <v>22</v>
      </c>
      <c r="E1681" s="9" t="s">
        <v>22</v>
      </c>
      <c r="F1681" s="8" t="s">
        <v>23</v>
      </c>
      <c r="G1681" s="10" t="s">
        <v>4400</v>
      </c>
      <c r="H1681" s="11" t="s">
        <v>22</v>
      </c>
      <c r="I1681" s="11" t="s">
        <v>22</v>
      </c>
      <c r="J1681" s="12" t="s">
        <v>22</v>
      </c>
      <c r="K1681" s="13">
        <v>0</v>
      </c>
      <c r="L1681" s="14" t="s">
        <v>22</v>
      </c>
      <c r="M1681" s="14" t="s">
        <v>22</v>
      </c>
      <c r="N1681" s="14" t="s">
        <v>22</v>
      </c>
      <c r="O1681" s="14" t="s">
        <v>22</v>
      </c>
      <c r="P1681" s="14" t="s">
        <v>22</v>
      </c>
      <c r="Q1681" s="14" t="s">
        <v>22</v>
      </c>
      <c r="R1681" s="14" t="s">
        <v>22</v>
      </c>
      <c r="S1681" s="14" t="s">
        <v>22</v>
      </c>
    </row>
    <row r="1682" spans="1:19" ht="25.5">
      <c r="A1682" s="8" t="s">
        <v>4401</v>
      </c>
      <c r="B1682" s="8" t="s">
        <v>4402</v>
      </c>
      <c r="C1682" s="9" t="s">
        <v>22</v>
      </c>
      <c r="D1682" s="9" t="s">
        <v>22</v>
      </c>
      <c r="E1682" s="9" t="s">
        <v>22</v>
      </c>
      <c r="F1682" s="8" t="s">
        <v>23</v>
      </c>
      <c r="G1682" s="10" t="s">
        <v>4403</v>
      </c>
      <c r="H1682" s="11" t="s">
        <v>22</v>
      </c>
      <c r="I1682" s="11" t="s">
        <v>22</v>
      </c>
      <c r="J1682" s="12" t="s">
        <v>22</v>
      </c>
      <c r="K1682" s="13">
        <v>0</v>
      </c>
      <c r="L1682" s="14" t="s">
        <v>22</v>
      </c>
      <c r="M1682" s="14" t="s">
        <v>22</v>
      </c>
      <c r="N1682" s="14" t="s">
        <v>22</v>
      </c>
      <c r="O1682" s="14" t="s">
        <v>22</v>
      </c>
      <c r="P1682" s="14" t="s">
        <v>22</v>
      </c>
      <c r="Q1682" s="14" t="s">
        <v>22</v>
      </c>
      <c r="R1682" s="14" t="s">
        <v>22</v>
      </c>
      <c r="S1682" s="14" t="s">
        <v>22</v>
      </c>
    </row>
    <row r="1683" spans="1:19">
      <c r="A1683" s="8" t="s">
        <v>4404</v>
      </c>
      <c r="B1683" s="8" t="s">
        <v>4405</v>
      </c>
      <c r="C1683" s="9" t="s">
        <v>22</v>
      </c>
      <c r="D1683" s="9" t="s">
        <v>22</v>
      </c>
      <c r="E1683" s="9" t="s">
        <v>22</v>
      </c>
      <c r="F1683" s="8" t="s">
        <v>23</v>
      </c>
      <c r="G1683" s="10" t="s">
        <v>4406</v>
      </c>
      <c r="H1683" s="11" t="s">
        <v>22</v>
      </c>
      <c r="I1683" s="11" t="s">
        <v>22</v>
      </c>
      <c r="J1683" s="12" t="s">
        <v>22</v>
      </c>
      <c r="K1683" s="13">
        <v>0</v>
      </c>
      <c r="L1683" s="14" t="s">
        <v>22</v>
      </c>
      <c r="M1683" s="14" t="s">
        <v>22</v>
      </c>
      <c r="N1683" s="14" t="s">
        <v>22</v>
      </c>
      <c r="O1683" s="14" t="s">
        <v>22</v>
      </c>
      <c r="P1683" s="14" t="s">
        <v>22</v>
      </c>
      <c r="Q1683" s="14" t="s">
        <v>22</v>
      </c>
      <c r="R1683" s="14" t="s">
        <v>22</v>
      </c>
      <c r="S1683" s="14" t="s">
        <v>22</v>
      </c>
    </row>
    <row r="1684" spans="1:19">
      <c r="A1684" s="8" t="s">
        <v>4407</v>
      </c>
      <c r="B1684" s="8" t="s">
        <v>4408</v>
      </c>
      <c r="C1684" s="9" t="s">
        <v>22</v>
      </c>
      <c r="D1684" s="9" t="s">
        <v>22</v>
      </c>
      <c r="E1684" s="9" t="s">
        <v>22</v>
      </c>
      <c r="F1684" s="8" t="s">
        <v>23</v>
      </c>
      <c r="G1684" s="10" t="s">
        <v>4409</v>
      </c>
      <c r="H1684" s="11" t="s">
        <v>22</v>
      </c>
      <c r="I1684" s="11" t="s">
        <v>22</v>
      </c>
      <c r="J1684" s="12" t="s">
        <v>22</v>
      </c>
      <c r="K1684" s="13">
        <v>0</v>
      </c>
      <c r="L1684" s="14" t="s">
        <v>22</v>
      </c>
      <c r="M1684" s="14" t="s">
        <v>22</v>
      </c>
      <c r="N1684" s="14" t="s">
        <v>22</v>
      </c>
      <c r="O1684" s="14" t="s">
        <v>22</v>
      </c>
      <c r="P1684" s="14" t="s">
        <v>22</v>
      </c>
      <c r="Q1684" s="14" t="s">
        <v>22</v>
      </c>
      <c r="R1684" s="14" t="s">
        <v>22</v>
      </c>
      <c r="S1684" s="14" t="s">
        <v>22</v>
      </c>
    </row>
    <row r="1685" spans="1:19">
      <c r="A1685" s="8" t="s">
        <v>4410</v>
      </c>
      <c r="B1685" s="8" t="s">
        <v>4411</v>
      </c>
      <c r="C1685" s="9" t="s">
        <v>22</v>
      </c>
      <c r="D1685" s="9" t="s">
        <v>22</v>
      </c>
      <c r="E1685" s="9" t="s">
        <v>22</v>
      </c>
      <c r="F1685" s="8" t="s">
        <v>23</v>
      </c>
      <c r="G1685" s="10" t="s">
        <v>4411</v>
      </c>
      <c r="H1685" s="11" t="s">
        <v>22</v>
      </c>
      <c r="I1685" s="11" t="s">
        <v>22</v>
      </c>
      <c r="J1685" s="12" t="s">
        <v>22</v>
      </c>
      <c r="K1685" s="13">
        <v>0</v>
      </c>
      <c r="L1685" s="14" t="s">
        <v>22</v>
      </c>
      <c r="M1685" s="14" t="s">
        <v>22</v>
      </c>
      <c r="N1685" s="14" t="s">
        <v>22</v>
      </c>
      <c r="O1685" s="14" t="s">
        <v>22</v>
      </c>
      <c r="P1685" s="14" t="s">
        <v>22</v>
      </c>
      <c r="Q1685" s="14" t="s">
        <v>22</v>
      </c>
      <c r="R1685" s="14" t="s">
        <v>22</v>
      </c>
      <c r="S1685" s="14" t="s">
        <v>22</v>
      </c>
    </row>
    <row r="1686" spans="1:19">
      <c r="A1686" s="8" t="s">
        <v>4412</v>
      </c>
      <c r="B1686" s="8" t="s">
        <v>4413</v>
      </c>
      <c r="C1686" s="9" t="s">
        <v>22</v>
      </c>
      <c r="D1686" s="9" t="s">
        <v>22</v>
      </c>
      <c r="E1686" s="9" t="s">
        <v>22</v>
      </c>
      <c r="F1686" s="8" t="s">
        <v>23</v>
      </c>
      <c r="G1686" s="10" t="s">
        <v>4414</v>
      </c>
      <c r="H1686" s="11" t="s">
        <v>22</v>
      </c>
      <c r="I1686" s="11" t="s">
        <v>22</v>
      </c>
      <c r="J1686" s="12" t="s">
        <v>22</v>
      </c>
      <c r="K1686" s="13">
        <v>0</v>
      </c>
      <c r="L1686" s="14" t="s">
        <v>22</v>
      </c>
      <c r="M1686" s="14" t="s">
        <v>22</v>
      </c>
      <c r="N1686" s="14" t="s">
        <v>22</v>
      </c>
      <c r="O1686" s="14" t="s">
        <v>22</v>
      </c>
      <c r="P1686" s="14" t="s">
        <v>22</v>
      </c>
      <c r="Q1686" s="14" t="s">
        <v>22</v>
      </c>
      <c r="R1686" s="14" t="s">
        <v>22</v>
      </c>
      <c r="S1686" s="14" t="s">
        <v>22</v>
      </c>
    </row>
    <row r="1687" spans="1:19">
      <c r="A1687" s="8" t="s">
        <v>4415</v>
      </c>
      <c r="B1687" s="8" t="s">
        <v>4416</v>
      </c>
      <c r="C1687" s="9" t="s">
        <v>22</v>
      </c>
      <c r="D1687" s="9" t="s">
        <v>22</v>
      </c>
      <c r="E1687" s="9" t="s">
        <v>22</v>
      </c>
      <c r="F1687" s="8" t="s">
        <v>23</v>
      </c>
      <c r="G1687" s="10" t="s">
        <v>4417</v>
      </c>
      <c r="H1687" s="11" t="s">
        <v>22</v>
      </c>
      <c r="I1687" s="11" t="s">
        <v>22</v>
      </c>
      <c r="J1687" s="12" t="s">
        <v>22</v>
      </c>
      <c r="K1687" s="13">
        <v>0</v>
      </c>
      <c r="L1687" s="14" t="s">
        <v>22</v>
      </c>
      <c r="M1687" s="14" t="s">
        <v>22</v>
      </c>
      <c r="N1687" s="14" t="s">
        <v>22</v>
      </c>
      <c r="O1687" s="14" t="s">
        <v>22</v>
      </c>
      <c r="P1687" s="14" t="s">
        <v>22</v>
      </c>
      <c r="Q1687" s="14" t="s">
        <v>22</v>
      </c>
      <c r="R1687" s="14" t="s">
        <v>22</v>
      </c>
      <c r="S1687" s="14" t="s">
        <v>22</v>
      </c>
    </row>
    <row r="1688" spans="1:19">
      <c r="A1688" s="8" t="s">
        <v>4418</v>
      </c>
      <c r="B1688" s="8" t="s">
        <v>4419</v>
      </c>
      <c r="C1688" s="9" t="s">
        <v>22</v>
      </c>
      <c r="D1688" s="9" t="s">
        <v>22</v>
      </c>
      <c r="E1688" s="9" t="s">
        <v>22</v>
      </c>
      <c r="F1688" s="8" t="s">
        <v>23</v>
      </c>
      <c r="G1688" s="10" t="s">
        <v>4420</v>
      </c>
      <c r="H1688" s="11" t="s">
        <v>22</v>
      </c>
      <c r="I1688" s="11" t="s">
        <v>22</v>
      </c>
      <c r="J1688" s="12" t="s">
        <v>22</v>
      </c>
      <c r="K1688" s="13">
        <v>0</v>
      </c>
      <c r="L1688" s="14" t="s">
        <v>22</v>
      </c>
      <c r="M1688" s="14" t="s">
        <v>22</v>
      </c>
      <c r="N1688" s="14" t="s">
        <v>22</v>
      </c>
      <c r="O1688" s="14" t="s">
        <v>22</v>
      </c>
      <c r="P1688" s="14" t="s">
        <v>22</v>
      </c>
      <c r="Q1688" s="14" t="s">
        <v>22</v>
      </c>
      <c r="R1688" s="14" t="s">
        <v>22</v>
      </c>
      <c r="S1688" s="14" t="s">
        <v>22</v>
      </c>
    </row>
    <row r="1689" spans="1:19">
      <c r="A1689" s="8" t="s">
        <v>4421</v>
      </c>
      <c r="B1689" s="8" t="s">
        <v>4422</v>
      </c>
      <c r="C1689" s="9" t="s">
        <v>22</v>
      </c>
      <c r="D1689" s="9" t="s">
        <v>22</v>
      </c>
      <c r="E1689" s="9" t="s">
        <v>22</v>
      </c>
      <c r="F1689" s="8" t="s">
        <v>23</v>
      </c>
      <c r="G1689" s="10" t="s">
        <v>4423</v>
      </c>
      <c r="H1689" s="11" t="s">
        <v>22</v>
      </c>
      <c r="I1689" s="11" t="s">
        <v>22</v>
      </c>
      <c r="J1689" s="12" t="s">
        <v>22</v>
      </c>
      <c r="K1689" s="13">
        <v>0</v>
      </c>
      <c r="L1689" s="14" t="s">
        <v>22</v>
      </c>
      <c r="M1689" s="14" t="s">
        <v>22</v>
      </c>
      <c r="N1689" s="14" t="s">
        <v>22</v>
      </c>
      <c r="O1689" s="14" t="s">
        <v>22</v>
      </c>
      <c r="P1689" s="14" t="s">
        <v>22</v>
      </c>
      <c r="Q1689" s="14" t="s">
        <v>22</v>
      </c>
      <c r="R1689" s="14" t="s">
        <v>22</v>
      </c>
      <c r="S1689" s="14" t="s">
        <v>22</v>
      </c>
    </row>
    <row r="1690" spans="1:19">
      <c r="A1690" s="8" t="s">
        <v>4424</v>
      </c>
      <c r="B1690" s="8" t="s">
        <v>4425</v>
      </c>
      <c r="C1690" s="9" t="s">
        <v>22</v>
      </c>
      <c r="D1690" s="9" t="s">
        <v>22</v>
      </c>
      <c r="E1690" s="9" t="s">
        <v>22</v>
      </c>
      <c r="F1690" s="8" t="s">
        <v>23</v>
      </c>
      <c r="G1690" s="10" t="s">
        <v>4426</v>
      </c>
      <c r="H1690" s="11" t="s">
        <v>22</v>
      </c>
      <c r="I1690" s="11" t="s">
        <v>22</v>
      </c>
      <c r="J1690" s="12" t="s">
        <v>22</v>
      </c>
      <c r="K1690" s="13">
        <v>0</v>
      </c>
      <c r="L1690" s="14" t="s">
        <v>22</v>
      </c>
      <c r="M1690" s="14" t="s">
        <v>22</v>
      </c>
      <c r="N1690" s="14" t="s">
        <v>22</v>
      </c>
      <c r="O1690" s="14" t="s">
        <v>22</v>
      </c>
      <c r="P1690" s="14" t="s">
        <v>22</v>
      </c>
      <c r="Q1690" s="14" t="s">
        <v>22</v>
      </c>
      <c r="R1690" s="14" t="s">
        <v>22</v>
      </c>
      <c r="S1690" s="14" t="s">
        <v>22</v>
      </c>
    </row>
    <row r="1691" spans="1:19">
      <c r="A1691" s="8" t="s">
        <v>4427</v>
      </c>
      <c r="B1691" s="8" t="s">
        <v>4428</v>
      </c>
      <c r="C1691" s="9" t="s">
        <v>22</v>
      </c>
      <c r="D1691" s="9" t="s">
        <v>22</v>
      </c>
      <c r="E1691" s="9" t="s">
        <v>22</v>
      </c>
      <c r="F1691" s="8" t="s">
        <v>23</v>
      </c>
      <c r="G1691" s="10" t="s">
        <v>4429</v>
      </c>
      <c r="H1691" s="11" t="s">
        <v>22</v>
      </c>
      <c r="I1691" s="11" t="s">
        <v>22</v>
      </c>
      <c r="J1691" s="12" t="s">
        <v>22</v>
      </c>
      <c r="K1691" s="13">
        <v>0</v>
      </c>
      <c r="L1691" s="14" t="s">
        <v>22</v>
      </c>
      <c r="M1691" s="14" t="s">
        <v>22</v>
      </c>
      <c r="N1691" s="14" t="s">
        <v>22</v>
      </c>
      <c r="O1691" s="14" t="s">
        <v>22</v>
      </c>
      <c r="P1691" s="14" t="s">
        <v>22</v>
      </c>
      <c r="Q1691" s="14" t="s">
        <v>22</v>
      </c>
      <c r="R1691" s="14" t="s">
        <v>22</v>
      </c>
      <c r="S1691" s="14" t="s">
        <v>22</v>
      </c>
    </row>
    <row r="1692" spans="1:19">
      <c r="A1692" s="8" t="s">
        <v>4430</v>
      </c>
      <c r="B1692" s="8" t="s">
        <v>4431</v>
      </c>
      <c r="C1692" s="9" t="s">
        <v>22</v>
      </c>
      <c r="D1692" s="9" t="s">
        <v>22</v>
      </c>
      <c r="E1692" s="9" t="s">
        <v>22</v>
      </c>
      <c r="F1692" s="8" t="s">
        <v>23</v>
      </c>
      <c r="G1692" s="10" t="s">
        <v>4432</v>
      </c>
      <c r="H1692" s="11" t="s">
        <v>22</v>
      </c>
      <c r="I1692" s="11" t="s">
        <v>22</v>
      </c>
      <c r="J1692" s="12" t="s">
        <v>22</v>
      </c>
      <c r="K1692" s="13">
        <v>0</v>
      </c>
      <c r="L1692" s="14" t="s">
        <v>22</v>
      </c>
      <c r="M1692" s="14" t="s">
        <v>22</v>
      </c>
      <c r="N1692" s="14" t="s">
        <v>22</v>
      </c>
      <c r="O1692" s="14" t="s">
        <v>22</v>
      </c>
      <c r="P1692" s="14" t="s">
        <v>22</v>
      </c>
      <c r="Q1692" s="14" t="s">
        <v>22</v>
      </c>
      <c r="R1692" s="14" t="s">
        <v>22</v>
      </c>
      <c r="S1692" s="14" t="s">
        <v>22</v>
      </c>
    </row>
    <row r="1693" spans="1:19">
      <c r="A1693" s="8" t="s">
        <v>4433</v>
      </c>
      <c r="B1693" s="8" t="s">
        <v>4434</v>
      </c>
      <c r="C1693" s="9" t="s">
        <v>22</v>
      </c>
      <c r="D1693" s="9" t="s">
        <v>22</v>
      </c>
      <c r="E1693" s="9" t="s">
        <v>22</v>
      </c>
      <c r="F1693" s="8" t="s">
        <v>23</v>
      </c>
      <c r="G1693" s="10" t="s">
        <v>4435</v>
      </c>
      <c r="H1693" s="11" t="s">
        <v>22</v>
      </c>
      <c r="I1693" s="11" t="s">
        <v>22</v>
      </c>
      <c r="J1693" s="12" t="s">
        <v>22</v>
      </c>
      <c r="K1693" s="13">
        <v>0</v>
      </c>
      <c r="L1693" s="14" t="s">
        <v>22</v>
      </c>
      <c r="M1693" s="14" t="s">
        <v>22</v>
      </c>
      <c r="N1693" s="14" t="s">
        <v>22</v>
      </c>
      <c r="O1693" s="14" t="s">
        <v>22</v>
      </c>
      <c r="P1693" s="14" t="s">
        <v>22</v>
      </c>
      <c r="Q1693" s="14" t="s">
        <v>22</v>
      </c>
      <c r="R1693" s="14" t="s">
        <v>22</v>
      </c>
      <c r="S1693" s="14" t="s">
        <v>22</v>
      </c>
    </row>
    <row r="1694" spans="1:19">
      <c r="A1694" s="8" t="s">
        <v>4436</v>
      </c>
      <c r="B1694" s="8" t="s">
        <v>4437</v>
      </c>
      <c r="C1694" s="9" t="s">
        <v>22</v>
      </c>
      <c r="D1694" s="9" t="s">
        <v>22</v>
      </c>
      <c r="E1694" s="9" t="s">
        <v>22</v>
      </c>
      <c r="F1694" s="8" t="s">
        <v>23</v>
      </c>
      <c r="G1694" s="10" t="s">
        <v>4438</v>
      </c>
      <c r="H1694" s="11" t="s">
        <v>22</v>
      </c>
      <c r="I1694" s="11" t="s">
        <v>22</v>
      </c>
      <c r="J1694" s="12" t="s">
        <v>22</v>
      </c>
      <c r="K1694" s="13">
        <v>0</v>
      </c>
      <c r="L1694" s="14" t="s">
        <v>22</v>
      </c>
      <c r="M1694" s="14" t="s">
        <v>22</v>
      </c>
      <c r="N1694" s="14" t="s">
        <v>22</v>
      </c>
      <c r="O1694" s="14" t="s">
        <v>22</v>
      </c>
      <c r="P1694" s="14" t="s">
        <v>22</v>
      </c>
      <c r="Q1694" s="14" t="s">
        <v>22</v>
      </c>
      <c r="R1694" s="14" t="s">
        <v>22</v>
      </c>
      <c r="S1694" s="14" t="s">
        <v>22</v>
      </c>
    </row>
    <row r="1695" spans="1:19">
      <c r="A1695" s="8" t="s">
        <v>4439</v>
      </c>
      <c r="B1695" s="8" t="s">
        <v>4440</v>
      </c>
      <c r="C1695" s="9" t="s">
        <v>22</v>
      </c>
      <c r="D1695" s="9" t="s">
        <v>22</v>
      </c>
      <c r="E1695" s="9" t="s">
        <v>22</v>
      </c>
      <c r="F1695" s="8" t="s">
        <v>23</v>
      </c>
      <c r="G1695" s="10">
        <v>10691</v>
      </c>
      <c r="H1695" s="11" t="s">
        <v>22</v>
      </c>
      <c r="I1695" s="11" t="s">
        <v>22</v>
      </c>
      <c r="J1695" s="12" t="s">
        <v>22</v>
      </c>
      <c r="K1695" s="13">
        <v>0</v>
      </c>
      <c r="L1695" s="14" t="s">
        <v>22</v>
      </c>
      <c r="M1695" s="14" t="s">
        <v>22</v>
      </c>
      <c r="N1695" s="14" t="s">
        <v>22</v>
      </c>
      <c r="O1695" s="14" t="s">
        <v>22</v>
      </c>
      <c r="P1695" s="14" t="s">
        <v>22</v>
      </c>
      <c r="Q1695" s="14" t="s">
        <v>22</v>
      </c>
      <c r="R1695" s="14" t="s">
        <v>22</v>
      </c>
      <c r="S1695" s="14" t="s">
        <v>22</v>
      </c>
    </row>
    <row r="1696" spans="1:19">
      <c r="A1696" s="8" t="s">
        <v>4441</v>
      </c>
      <c r="B1696" s="8" t="s">
        <v>4442</v>
      </c>
      <c r="C1696" s="9" t="s">
        <v>22</v>
      </c>
      <c r="D1696" s="9" t="s">
        <v>22</v>
      </c>
      <c r="E1696" s="9" t="s">
        <v>22</v>
      </c>
      <c r="F1696" s="8" t="s">
        <v>23</v>
      </c>
      <c r="G1696" s="10">
        <v>10671</v>
      </c>
      <c r="H1696" s="11" t="s">
        <v>22</v>
      </c>
      <c r="I1696" s="11" t="s">
        <v>22</v>
      </c>
      <c r="J1696" s="12" t="s">
        <v>22</v>
      </c>
      <c r="K1696" s="13">
        <v>0</v>
      </c>
      <c r="L1696" s="14" t="s">
        <v>22</v>
      </c>
      <c r="M1696" s="14" t="s">
        <v>22</v>
      </c>
      <c r="N1696" s="14" t="s">
        <v>22</v>
      </c>
      <c r="O1696" s="14" t="s">
        <v>22</v>
      </c>
      <c r="P1696" s="14" t="s">
        <v>22</v>
      </c>
      <c r="Q1696" s="14" t="s">
        <v>22</v>
      </c>
      <c r="R1696" s="14" t="s">
        <v>22</v>
      </c>
      <c r="S1696" s="14" t="s">
        <v>22</v>
      </c>
    </row>
    <row r="1697" spans="1:19">
      <c r="A1697" s="8" t="s">
        <v>4443</v>
      </c>
      <c r="B1697" s="8" t="s">
        <v>4444</v>
      </c>
      <c r="C1697" s="9" t="s">
        <v>22</v>
      </c>
      <c r="D1697" s="9" t="s">
        <v>22</v>
      </c>
      <c r="E1697" s="9" t="s">
        <v>22</v>
      </c>
      <c r="F1697" s="8" t="s">
        <v>23</v>
      </c>
      <c r="G1697" s="10">
        <v>0</v>
      </c>
      <c r="H1697" s="11" t="s">
        <v>22</v>
      </c>
      <c r="I1697" s="11" t="s">
        <v>22</v>
      </c>
      <c r="J1697" s="12" t="s">
        <v>22</v>
      </c>
      <c r="K1697" s="13">
        <v>0</v>
      </c>
      <c r="L1697" s="14" t="s">
        <v>22</v>
      </c>
      <c r="M1697" s="14" t="s">
        <v>22</v>
      </c>
      <c r="N1697" s="14" t="s">
        <v>22</v>
      </c>
      <c r="O1697" s="14" t="s">
        <v>22</v>
      </c>
      <c r="P1697" s="14" t="s">
        <v>22</v>
      </c>
      <c r="Q1697" s="14" t="s">
        <v>22</v>
      </c>
      <c r="R1697" s="14" t="s">
        <v>22</v>
      </c>
      <c r="S1697" s="14" t="s">
        <v>22</v>
      </c>
    </row>
    <row r="1698" spans="1:19">
      <c r="A1698" s="8" t="s">
        <v>4445</v>
      </c>
      <c r="B1698" s="8" t="s">
        <v>4446</v>
      </c>
      <c r="C1698" s="9" t="s">
        <v>389</v>
      </c>
      <c r="D1698" s="9">
        <v>0</v>
      </c>
      <c r="E1698" s="9">
        <v>0</v>
      </c>
      <c r="F1698" s="8" t="s">
        <v>23</v>
      </c>
      <c r="G1698" s="10" t="s">
        <v>4447</v>
      </c>
      <c r="H1698" s="11" t="s">
        <v>3077</v>
      </c>
      <c r="I1698" s="11"/>
      <c r="J1698" s="12">
        <v>0</v>
      </c>
      <c r="K1698" s="13">
        <v>0</v>
      </c>
      <c r="L1698" s="14" t="s">
        <v>4448</v>
      </c>
      <c r="M1698" s="14" t="s">
        <v>4447</v>
      </c>
      <c r="N1698" s="14" t="s">
        <v>4449</v>
      </c>
      <c r="O1698" s="14">
        <v>0</v>
      </c>
      <c r="P1698" s="14">
        <v>0</v>
      </c>
      <c r="Q1698" s="14">
        <v>0</v>
      </c>
      <c r="R1698" s="14">
        <v>0</v>
      </c>
      <c r="S1698" s="14">
        <v>0</v>
      </c>
    </row>
    <row r="1699" spans="1:19">
      <c r="A1699" s="8" t="s">
        <v>4450</v>
      </c>
      <c r="B1699" s="8" t="s">
        <v>4451</v>
      </c>
      <c r="C1699" s="9" t="s">
        <v>22</v>
      </c>
      <c r="D1699" s="9" t="s">
        <v>22</v>
      </c>
      <c r="E1699" s="9" t="s">
        <v>22</v>
      </c>
      <c r="F1699" s="8" t="s">
        <v>23</v>
      </c>
      <c r="G1699" s="10" t="s">
        <v>4452</v>
      </c>
      <c r="H1699" s="11" t="s">
        <v>22</v>
      </c>
      <c r="I1699" s="11" t="s">
        <v>22</v>
      </c>
      <c r="J1699" s="12" t="s">
        <v>22</v>
      </c>
      <c r="K1699" s="13">
        <v>0</v>
      </c>
      <c r="L1699" s="14" t="s">
        <v>22</v>
      </c>
      <c r="M1699" s="14" t="s">
        <v>22</v>
      </c>
      <c r="N1699" s="14" t="s">
        <v>22</v>
      </c>
      <c r="O1699" s="14" t="s">
        <v>22</v>
      </c>
      <c r="P1699" s="14" t="s">
        <v>22</v>
      </c>
      <c r="Q1699" s="14" t="s">
        <v>22</v>
      </c>
      <c r="R1699" s="14" t="s">
        <v>22</v>
      </c>
      <c r="S1699" s="14" t="s">
        <v>22</v>
      </c>
    </row>
    <row r="1700" spans="1:19" ht="25.5">
      <c r="A1700" s="8" t="s">
        <v>4453</v>
      </c>
      <c r="B1700" s="8" t="s">
        <v>4454</v>
      </c>
      <c r="C1700" s="9" t="s">
        <v>22</v>
      </c>
      <c r="D1700" s="9" t="s">
        <v>22</v>
      </c>
      <c r="E1700" s="9" t="s">
        <v>22</v>
      </c>
      <c r="F1700" s="8" t="s">
        <v>23</v>
      </c>
      <c r="G1700" s="10" t="s">
        <v>4455</v>
      </c>
      <c r="H1700" s="11" t="s">
        <v>22</v>
      </c>
      <c r="I1700" s="11" t="s">
        <v>22</v>
      </c>
      <c r="J1700" s="12" t="s">
        <v>22</v>
      </c>
      <c r="K1700" s="13">
        <v>0</v>
      </c>
      <c r="L1700" s="14" t="s">
        <v>22</v>
      </c>
      <c r="M1700" s="14" t="s">
        <v>22</v>
      </c>
      <c r="N1700" s="14" t="s">
        <v>22</v>
      </c>
      <c r="O1700" s="14" t="s">
        <v>22</v>
      </c>
      <c r="P1700" s="14" t="s">
        <v>22</v>
      </c>
      <c r="Q1700" s="14" t="s">
        <v>22</v>
      </c>
      <c r="R1700" s="14" t="s">
        <v>22</v>
      </c>
      <c r="S1700" s="14" t="s">
        <v>22</v>
      </c>
    </row>
    <row r="1701" spans="1:19" ht="25.5">
      <c r="A1701" s="8" t="s">
        <v>4456</v>
      </c>
      <c r="B1701" s="8" t="s">
        <v>4457</v>
      </c>
      <c r="C1701" s="9" t="s">
        <v>22</v>
      </c>
      <c r="D1701" s="9" t="s">
        <v>22</v>
      </c>
      <c r="E1701" s="9" t="s">
        <v>22</v>
      </c>
      <c r="F1701" s="8" t="s">
        <v>23</v>
      </c>
      <c r="G1701" s="10" t="s">
        <v>4458</v>
      </c>
      <c r="H1701" s="11" t="s">
        <v>22</v>
      </c>
      <c r="I1701" s="11" t="s">
        <v>22</v>
      </c>
      <c r="J1701" s="12" t="s">
        <v>22</v>
      </c>
      <c r="K1701" s="13">
        <v>0</v>
      </c>
      <c r="L1701" s="14" t="s">
        <v>22</v>
      </c>
      <c r="M1701" s="14" t="s">
        <v>22</v>
      </c>
      <c r="N1701" s="14" t="s">
        <v>22</v>
      </c>
      <c r="O1701" s="14" t="s">
        <v>22</v>
      </c>
      <c r="P1701" s="14" t="s">
        <v>22</v>
      </c>
      <c r="Q1701" s="14" t="s">
        <v>22</v>
      </c>
      <c r="R1701" s="14" t="s">
        <v>22</v>
      </c>
      <c r="S1701" s="14" t="s">
        <v>22</v>
      </c>
    </row>
    <row r="1702" spans="1:19">
      <c r="A1702" s="8" t="s">
        <v>4459</v>
      </c>
      <c r="B1702" s="8" t="s">
        <v>4460</v>
      </c>
      <c r="C1702" s="9" t="s">
        <v>389</v>
      </c>
      <c r="D1702" s="9">
        <v>0</v>
      </c>
      <c r="E1702" s="9">
        <v>0</v>
      </c>
      <c r="F1702" s="8" t="s">
        <v>23</v>
      </c>
      <c r="G1702" s="10" t="s">
        <v>4461</v>
      </c>
      <c r="H1702" s="11" t="s">
        <v>3077</v>
      </c>
      <c r="I1702" s="11" t="s">
        <v>389</v>
      </c>
      <c r="J1702" s="12">
        <v>0</v>
      </c>
      <c r="K1702" s="13" t="s">
        <v>4461</v>
      </c>
      <c r="L1702" s="14" t="s">
        <v>4448</v>
      </c>
      <c r="M1702" s="14" t="s">
        <v>4461</v>
      </c>
      <c r="N1702" s="14" t="s">
        <v>4449</v>
      </c>
      <c r="O1702" s="14">
        <v>0</v>
      </c>
      <c r="P1702" s="14">
        <v>0</v>
      </c>
      <c r="Q1702" s="14">
        <v>0</v>
      </c>
      <c r="R1702" s="14">
        <v>0</v>
      </c>
      <c r="S1702" s="14">
        <v>0</v>
      </c>
    </row>
    <row r="1703" spans="1:19">
      <c r="A1703" s="8" t="s">
        <v>4462</v>
      </c>
      <c r="B1703" s="8" t="s">
        <v>4463</v>
      </c>
      <c r="C1703" s="9" t="s">
        <v>22</v>
      </c>
      <c r="D1703" s="9" t="s">
        <v>22</v>
      </c>
      <c r="E1703" s="9" t="s">
        <v>22</v>
      </c>
      <c r="F1703" s="8" t="s">
        <v>23</v>
      </c>
      <c r="G1703" s="10" t="s">
        <v>4464</v>
      </c>
      <c r="H1703" s="11" t="s">
        <v>22</v>
      </c>
      <c r="I1703" s="11" t="s">
        <v>22</v>
      </c>
      <c r="J1703" s="12" t="s">
        <v>22</v>
      </c>
      <c r="K1703" s="13" t="s">
        <v>4464</v>
      </c>
      <c r="L1703" s="14" t="s">
        <v>22</v>
      </c>
      <c r="M1703" s="14" t="s">
        <v>22</v>
      </c>
      <c r="N1703" s="14" t="s">
        <v>22</v>
      </c>
      <c r="O1703" s="14" t="s">
        <v>22</v>
      </c>
      <c r="P1703" s="14" t="s">
        <v>22</v>
      </c>
      <c r="Q1703" s="14" t="s">
        <v>22</v>
      </c>
      <c r="R1703" s="14" t="s">
        <v>22</v>
      </c>
      <c r="S1703" s="14" t="s">
        <v>22</v>
      </c>
    </row>
    <row r="1704" spans="1:19" ht="25.5">
      <c r="A1704" s="8" t="s">
        <v>4465</v>
      </c>
      <c r="B1704" s="8" t="s">
        <v>4466</v>
      </c>
      <c r="C1704" s="9" t="s">
        <v>22</v>
      </c>
      <c r="D1704" s="9" t="s">
        <v>22</v>
      </c>
      <c r="E1704" s="9" t="s">
        <v>22</v>
      </c>
      <c r="F1704" s="8" t="s">
        <v>23</v>
      </c>
      <c r="G1704" s="10" t="s">
        <v>4467</v>
      </c>
      <c r="H1704" s="11" t="s">
        <v>22</v>
      </c>
      <c r="I1704" s="11" t="s">
        <v>22</v>
      </c>
      <c r="J1704" s="12" t="s">
        <v>22</v>
      </c>
      <c r="K1704" s="13">
        <v>0</v>
      </c>
      <c r="L1704" s="14" t="s">
        <v>22</v>
      </c>
      <c r="M1704" s="14" t="s">
        <v>22</v>
      </c>
      <c r="N1704" s="14" t="s">
        <v>22</v>
      </c>
      <c r="O1704" s="14" t="s">
        <v>22</v>
      </c>
      <c r="P1704" s="14" t="s">
        <v>22</v>
      </c>
      <c r="Q1704" s="14" t="s">
        <v>22</v>
      </c>
      <c r="R1704" s="14" t="s">
        <v>22</v>
      </c>
      <c r="S1704" s="14" t="s">
        <v>22</v>
      </c>
    </row>
    <row r="1705" spans="1:19" ht="25.5">
      <c r="A1705" s="8" t="s">
        <v>4468</v>
      </c>
      <c r="B1705" s="8" t="s">
        <v>4469</v>
      </c>
      <c r="C1705" s="9" t="s">
        <v>22</v>
      </c>
      <c r="D1705" s="9" t="s">
        <v>22</v>
      </c>
      <c r="E1705" s="9" t="s">
        <v>22</v>
      </c>
      <c r="F1705" s="8" t="s">
        <v>23</v>
      </c>
      <c r="G1705" s="10" t="s">
        <v>4470</v>
      </c>
      <c r="H1705" s="11" t="s">
        <v>22</v>
      </c>
      <c r="I1705" s="11" t="s">
        <v>22</v>
      </c>
      <c r="J1705" s="12" t="s">
        <v>22</v>
      </c>
      <c r="K1705" s="13">
        <v>0</v>
      </c>
      <c r="L1705" s="14" t="s">
        <v>22</v>
      </c>
      <c r="M1705" s="14" t="s">
        <v>22</v>
      </c>
      <c r="N1705" s="14" t="s">
        <v>22</v>
      </c>
      <c r="O1705" s="14" t="s">
        <v>22</v>
      </c>
      <c r="P1705" s="14" t="s">
        <v>22</v>
      </c>
      <c r="Q1705" s="14" t="s">
        <v>22</v>
      </c>
      <c r="R1705" s="14" t="s">
        <v>22</v>
      </c>
      <c r="S1705" s="14" t="s">
        <v>22</v>
      </c>
    </row>
    <row r="1706" spans="1:19">
      <c r="A1706" s="8" t="s">
        <v>4471</v>
      </c>
      <c r="B1706" s="8" t="s">
        <v>4472</v>
      </c>
      <c r="C1706" s="9" t="s">
        <v>22</v>
      </c>
      <c r="D1706" s="9" t="s">
        <v>22</v>
      </c>
      <c r="E1706" s="9" t="s">
        <v>22</v>
      </c>
      <c r="F1706" s="8" t="s">
        <v>23</v>
      </c>
      <c r="G1706" s="10" t="s">
        <v>4473</v>
      </c>
      <c r="H1706" s="11" t="s">
        <v>22</v>
      </c>
      <c r="I1706" s="11" t="s">
        <v>22</v>
      </c>
      <c r="J1706" s="12" t="s">
        <v>22</v>
      </c>
      <c r="K1706" s="13">
        <v>0</v>
      </c>
      <c r="L1706" s="14" t="s">
        <v>22</v>
      </c>
      <c r="M1706" s="14" t="s">
        <v>22</v>
      </c>
      <c r="N1706" s="14" t="s">
        <v>22</v>
      </c>
      <c r="O1706" s="14" t="s">
        <v>22</v>
      </c>
      <c r="P1706" s="14" t="s">
        <v>22</v>
      </c>
      <c r="Q1706" s="14" t="s">
        <v>22</v>
      </c>
      <c r="R1706" s="14" t="s">
        <v>22</v>
      </c>
      <c r="S1706" s="14" t="s">
        <v>22</v>
      </c>
    </row>
    <row r="1707" spans="1:19" ht="25.5">
      <c r="A1707" s="8" t="s">
        <v>4474</v>
      </c>
      <c r="B1707" s="8" t="s">
        <v>4475</v>
      </c>
      <c r="C1707" s="9" t="s">
        <v>22</v>
      </c>
      <c r="D1707" s="9" t="s">
        <v>22</v>
      </c>
      <c r="E1707" s="9" t="s">
        <v>22</v>
      </c>
      <c r="F1707" s="8" t="s">
        <v>23</v>
      </c>
      <c r="G1707" s="10" t="s">
        <v>4476</v>
      </c>
      <c r="H1707" s="11" t="s">
        <v>22</v>
      </c>
      <c r="I1707" s="11" t="s">
        <v>22</v>
      </c>
      <c r="J1707" s="12" t="s">
        <v>22</v>
      </c>
      <c r="K1707" s="13">
        <v>0</v>
      </c>
      <c r="L1707" s="14" t="s">
        <v>22</v>
      </c>
      <c r="M1707" s="14" t="s">
        <v>22</v>
      </c>
      <c r="N1707" s="14" t="s">
        <v>22</v>
      </c>
      <c r="O1707" s="14" t="s">
        <v>22</v>
      </c>
      <c r="P1707" s="14" t="s">
        <v>22</v>
      </c>
      <c r="Q1707" s="14" t="s">
        <v>22</v>
      </c>
      <c r="R1707" s="14" t="s">
        <v>22</v>
      </c>
      <c r="S1707" s="14" t="s">
        <v>22</v>
      </c>
    </row>
    <row r="1708" spans="1:19">
      <c r="A1708" s="8" t="s">
        <v>4477</v>
      </c>
      <c r="B1708" s="8" t="s">
        <v>4478</v>
      </c>
      <c r="C1708" s="9" t="s">
        <v>22</v>
      </c>
      <c r="D1708" s="9" t="s">
        <v>22</v>
      </c>
      <c r="E1708" s="9" t="s">
        <v>22</v>
      </c>
      <c r="F1708" s="8" t="s">
        <v>23</v>
      </c>
      <c r="G1708" s="10">
        <v>503049</v>
      </c>
      <c r="H1708" s="11" t="s">
        <v>22</v>
      </c>
      <c r="I1708" s="11" t="s">
        <v>22</v>
      </c>
      <c r="J1708" s="12" t="s">
        <v>22</v>
      </c>
      <c r="K1708" s="13">
        <v>0</v>
      </c>
      <c r="L1708" s="14" t="s">
        <v>22</v>
      </c>
      <c r="M1708" s="14" t="s">
        <v>22</v>
      </c>
      <c r="N1708" s="14" t="s">
        <v>22</v>
      </c>
      <c r="O1708" s="14" t="s">
        <v>22</v>
      </c>
      <c r="P1708" s="14" t="s">
        <v>22</v>
      </c>
      <c r="Q1708" s="14" t="s">
        <v>22</v>
      </c>
      <c r="R1708" s="14" t="s">
        <v>22</v>
      </c>
      <c r="S1708" s="14" t="s">
        <v>22</v>
      </c>
    </row>
    <row r="1709" spans="1:19">
      <c r="A1709" s="8" t="s">
        <v>4479</v>
      </c>
      <c r="B1709" s="8" t="s">
        <v>4480</v>
      </c>
      <c r="C1709" s="9" t="s">
        <v>22</v>
      </c>
      <c r="D1709" s="9" t="s">
        <v>22</v>
      </c>
      <c r="E1709" s="9" t="s">
        <v>22</v>
      </c>
      <c r="F1709" s="8" t="s">
        <v>23</v>
      </c>
      <c r="G1709" s="10">
        <v>708911</v>
      </c>
      <c r="H1709" s="11" t="s">
        <v>22</v>
      </c>
      <c r="I1709" s="11" t="s">
        <v>22</v>
      </c>
      <c r="J1709" s="12" t="s">
        <v>22</v>
      </c>
      <c r="K1709" s="13">
        <v>0</v>
      </c>
      <c r="L1709" s="14" t="s">
        <v>22</v>
      </c>
      <c r="M1709" s="14" t="s">
        <v>22</v>
      </c>
      <c r="N1709" s="14" t="s">
        <v>22</v>
      </c>
      <c r="O1709" s="14" t="s">
        <v>22</v>
      </c>
      <c r="P1709" s="14" t="s">
        <v>22</v>
      </c>
      <c r="Q1709" s="14" t="s">
        <v>22</v>
      </c>
      <c r="R1709" s="14" t="s">
        <v>22</v>
      </c>
      <c r="S1709" s="14" t="s">
        <v>22</v>
      </c>
    </row>
    <row r="1710" spans="1:19">
      <c r="A1710" s="8" t="s">
        <v>4481</v>
      </c>
      <c r="B1710" s="8" t="s">
        <v>4482</v>
      </c>
      <c r="C1710" s="9" t="s">
        <v>22</v>
      </c>
      <c r="D1710" s="9" t="s">
        <v>22</v>
      </c>
      <c r="E1710" s="9" t="s">
        <v>22</v>
      </c>
      <c r="F1710" s="8" t="s">
        <v>23</v>
      </c>
      <c r="G1710" s="10" t="s">
        <v>4483</v>
      </c>
      <c r="H1710" s="11" t="s">
        <v>22</v>
      </c>
      <c r="I1710" s="11" t="s">
        <v>22</v>
      </c>
      <c r="J1710" s="12" t="s">
        <v>22</v>
      </c>
      <c r="K1710" s="13">
        <v>0</v>
      </c>
      <c r="L1710" s="14" t="s">
        <v>22</v>
      </c>
      <c r="M1710" s="14" t="s">
        <v>22</v>
      </c>
      <c r="N1710" s="14" t="s">
        <v>22</v>
      </c>
      <c r="O1710" s="14" t="s">
        <v>22</v>
      </c>
      <c r="P1710" s="14" t="s">
        <v>22</v>
      </c>
      <c r="Q1710" s="14" t="s">
        <v>22</v>
      </c>
      <c r="R1710" s="14" t="s">
        <v>22</v>
      </c>
      <c r="S1710" s="14" t="s">
        <v>22</v>
      </c>
    </row>
    <row r="1711" spans="1:19">
      <c r="A1711" s="8" t="s">
        <v>4484</v>
      </c>
      <c r="B1711" s="8" t="s">
        <v>4485</v>
      </c>
      <c r="C1711" s="9" t="s">
        <v>22</v>
      </c>
      <c r="D1711" s="9" t="s">
        <v>22</v>
      </c>
      <c r="E1711" s="9" t="s">
        <v>22</v>
      </c>
      <c r="F1711" s="8" t="s">
        <v>23</v>
      </c>
      <c r="G1711" s="10" t="s">
        <v>4486</v>
      </c>
      <c r="H1711" s="11" t="s">
        <v>22</v>
      </c>
      <c r="I1711" s="11" t="s">
        <v>22</v>
      </c>
      <c r="J1711" s="12" t="s">
        <v>22</v>
      </c>
      <c r="K1711" s="13">
        <v>0</v>
      </c>
      <c r="L1711" s="14" t="s">
        <v>22</v>
      </c>
      <c r="M1711" s="14" t="s">
        <v>22</v>
      </c>
      <c r="N1711" s="14" t="s">
        <v>22</v>
      </c>
      <c r="O1711" s="14" t="s">
        <v>22</v>
      </c>
      <c r="P1711" s="14" t="s">
        <v>22</v>
      </c>
      <c r="Q1711" s="14" t="s">
        <v>22</v>
      </c>
      <c r="R1711" s="14" t="s">
        <v>22</v>
      </c>
      <c r="S1711" s="14" t="s">
        <v>22</v>
      </c>
    </row>
    <row r="1712" spans="1:19">
      <c r="A1712" s="8" t="s">
        <v>4487</v>
      </c>
      <c r="B1712" s="8" t="s">
        <v>4488</v>
      </c>
      <c r="C1712" s="9" t="s">
        <v>22</v>
      </c>
      <c r="D1712" s="9" t="s">
        <v>22</v>
      </c>
      <c r="E1712" s="9" t="s">
        <v>22</v>
      </c>
      <c r="F1712" s="8" t="s">
        <v>881</v>
      </c>
      <c r="G1712" s="10">
        <v>0</v>
      </c>
      <c r="H1712" s="11" t="s">
        <v>22</v>
      </c>
      <c r="I1712" s="11" t="s">
        <v>22</v>
      </c>
      <c r="J1712" s="12" t="s">
        <v>22</v>
      </c>
      <c r="K1712" s="13">
        <v>0</v>
      </c>
      <c r="L1712" s="14" t="s">
        <v>22</v>
      </c>
      <c r="M1712" s="14" t="s">
        <v>22</v>
      </c>
      <c r="N1712" s="14" t="s">
        <v>22</v>
      </c>
      <c r="O1712" s="14" t="s">
        <v>22</v>
      </c>
      <c r="P1712" s="14" t="s">
        <v>22</v>
      </c>
      <c r="Q1712" s="14" t="s">
        <v>22</v>
      </c>
      <c r="R1712" s="14" t="s">
        <v>22</v>
      </c>
      <c r="S1712" s="14" t="s">
        <v>22</v>
      </c>
    </row>
    <row r="1713" spans="1:19">
      <c r="A1713" s="8" t="s">
        <v>4489</v>
      </c>
      <c r="B1713" s="8" t="s">
        <v>4490</v>
      </c>
      <c r="C1713" s="9" t="s">
        <v>22</v>
      </c>
      <c r="D1713" s="9" t="s">
        <v>22</v>
      </c>
      <c r="E1713" s="9" t="s">
        <v>22</v>
      </c>
      <c r="F1713" s="8" t="s">
        <v>881</v>
      </c>
      <c r="G1713" s="10">
        <v>0</v>
      </c>
      <c r="H1713" s="11" t="s">
        <v>22</v>
      </c>
      <c r="I1713" s="11" t="s">
        <v>22</v>
      </c>
      <c r="J1713" s="12" t="s">
        <v>22</v>
      </c>
      <c r="K1713" s="13">
        <v>0</v>
      </c>
      <c r="L1713" s="14" t="s">
        <v>22</v>
      </c>
      <c r="M1713" s="14" t="s">
        <v>22</v>
      </c>
      <c r="N1713" s="14" t="s">
        <v>22</v>
      </c>
      <c r="O1713" s="14" t="s">
        <v>22</v>
      </c>
      <c r="P1713" s="14" t="s">
        <v>22</v>
      </c>
      <c r="Q1713" s="14" t="s">
        <v>22</v>
      </c>
      <c r="R1713" s="14" t="s">
        <v>22</v>
      </c>
      <c r="S1713" s="14" t="s">
        <v>22</v>
      </c>
    </row>
    <row r="1714" spans="1:19">
      <c r="A1714" s="8" t="s">
        <v>4491</v>
      </c>
      <c r="B1714" s="8" t="s">
        <v>4492</v>
      </c>
      <c r="C1714" s="9" t="s">
        <v>22</v>
      </c>
      <c r="D1714" s="9" t="s">
        <v>22</v>
      </c>
      <c r="E1714" s="9" t="s">
        <v>22</v>
      </c>
      <c r="F1714" s="8" t="s">
        <v>23</v>
      </c>
      <c r="G1714" s="10">
        <v>0</v>
      </c>
      <c r="H1714" s="11" t="s">
        <v>22</v>
      </c>
      <c r="I1714" s="11" t="s">
        <v>22</v>
      </c>
      <c r="J1714" s="12" t="s">
        <v>22</v>
      </c>
      <c r="K1714" s="13">
        <v>0</v>
      </c>
      <c r="L1714" s="14" t="s">
        <v>22</v>
      </c>
      <c r="M1714" s="14" t="s">
        <v>22</v>
      </c>
      <c r="N1714" s="14" t="s">
        <v>22</v>
      </c>
      <c r="O1714" s="14" t="s">
        <v>22</v>
      </c>
      <c r="P1714" s="14" t="s">
        <v>22</v>
      </c>
      <c r="Q1714" s="14" t="s">
        <v>22</v>
      </c>
      <c r="R1714" s="14" t="s">
        <v>22</v>
      </c>
      <c r="S1714" s="14" t="s">
        <v>22</v>
      </c>
    </row>
    <row r="1715" spans="1:19">
      <c r="A1715" s="8" t="s">
        <v>4493</v>
      </c>
      <c r="B1715" s="8" t="s">
        <v>4494</v>
      </c>
      <c r="C1715" s="9" t="s">
        <v>22</v>
      </c>
      <c r="D1715" s="9" t="s">
        <v>22</v>
      </c>
      <c r="E1715" s="9" t="s">
        <v>22</v>
      </c>
      <c r="F1715" s="8" t="s">
        <v>23</v>
      </c>
      <c r="G1715" s="10">
        <v>0</v>
      </c>
      <c r="H1715" s="11" t="s">
        <v>22</v>
      </c>
      <c r="I1715" s="11" t="s">
        <v>22</v>
      </c>
      <c r="J1715" s="12" t="s">
        <v>22</v>
      </c>
      <c r="K1715" s="13">
        <v>0</v>
      </c>
      <c r="L1715" s="14" t="s">
        <v>22</v>
      </c>
      <c r="M1715" s="14" t="s">
        <v>22</v>
      </c>
      <c r="N1715" s="14" t="s">
        <v>22</v>
      </c>
      <c r="O1715" s="14" t="s">
        <v>22</v>
      </c>
      <c r="P1715" s="14" t="s">
        <v>22</v>
      </c>
      <c r="Q1715" s="14" t="s">
        <v>22</v>
      </c>
      <c r="R1715" s="14" t="s">
        <v>22</v>
      </c>
      <c r="S1715" s="14" t="s">
        <v>22</v>
      </c>
    </row>
    <row r="1716" spans="1:19" ht="25.5">
      <c r="A1716" s="8" t="s">
        <v>4495</v>
      </c>
      <c r="B1716" s="8" t="s">
        <v>4496</v>
      </c>
      <c r="C1716" s="9" t="s">
        <v>22</v>
      </c>
      <c r="D1716" s="9" t="s">
        <v>22</v>
      </c>
      <c r="E1716" s="9" t="s">
        <v>22</v>
      </c>
      <c r="F1716" s="8" t="s">
        <v>23</v>
      </c>
      <c r="G1716" s="10" t="s">
        <v>4497</v>
      </c>
      <c r="H1716" s="11" t="s">
        <v>22</v>
      </c>
      <c r="I1716" s="11" t="s">
        <v>22</v>
      </c>
      <c r="J1716" s="12" t="s">
        <v>22</v>
      </c>
      <c r="K1716" s="13">
        <v>0</v>
      </c>
      <c r="L1716" s="14" t="s">
        <v>22</v>
      </c>
      <c r="M1716" s="14" t="s">
        <v>22</v>
      </c>
      <c r="N1716" s="14" t="s">
        <v>22</v>
      </c>
      <c r="O1716" s="14" t="s">
        <v>22</v>
      </c>
      <c r="P1716" s="14" t="s">
        <v>22</v>
      </c>
      <c r="Q1716" s="14" t="s">
        <v>22</v>
      </c>
      <c r="R1716" s="14" t="s">
        <v>22</v>
      </c>
      <c r="S1716" s="14" t="s">
        <v>22</v>
      </c>
    </row>
    <row r="1717" spans="1:19" ht="25.5">
      <c r="A1717" s="8" t="s">
        <v>4498</v>
      </c>
      <c r="B1717" s="8" t="s">
        <v>4499</v>
      </c>
      <c r="C1717" s="9" t="s">
        <v>22</v>
      </c>
      <c r="D1717" s="9" t="s">
        <v>22</v>
      </c>
      <c r="E1717" s="9" t="s">
        <v>22</v>
      </c>
      <c r="F1717" s="8" t="s">
        <v>23</v>
      </c>
      <c r="G1717" s="10" t="s">
        <v>4500</v>
      </c>
      <c r="H1717" s="11" t="s">
        <v>22</v>
      </c>
      <c r="I1717" s="11" t="s">
        <v>22</v>
      </c>
      <c r="J1717" s="12" t="s">
        <v>22</v>
      </c>
      <c r="K1717" s="13">
        <v>0</v>
      </c>
      <c r="L1717" s="14" t="s">
        <v>22</v>
      </c>
      <c r="M1717" s="14" t="s">
        <v>22</v>
      </c>
      <c r="N1717" s="14" t="s">
        <v>22</v>
      </c>
      <c r="O1717" s="14" t="s">
        <v>22</v>
      </c>
      <c r="P1717" s="14" t="s">
        <v>22</v>
      </c>
      <c r="Q1717" s="14" t="s">
        <v>22</v>
      </c>
      <c r="R1717" s="14" t="s">
        <v>22</v>
      </c>
      <c r="S1717" s="14" t="s">
        <v>22</v>
      </c>
    </row>
    <row r="1718" spans="1:19" ht="25.5">
      <c r="A1718" s="8" t="s">
        <v>4501</v>
      </c>
      <c r="B1718" s="8" t="s">
        <v>4502</v>
      </c>
      <c r="C1718" s="9" t="s">
        <v>22</v>
      </c>
      <c r="D1718" s="9" t="s">
        <v>22</v>
      </c>
      <c r="E1718" s="9" t="s">
        <v>22</v>
      </c>
      <c r="F1718" s="8" t="s">
        <v>23</v>
      </c>
      <c r="G1718" s="10" t="s">
        <v>4503</v>
      </c>
      <c r="H1718" s="11" t="s">
        <v>22</v>
      </c>
      <c r="I1718" s="11" t="s">
        <v>22</v>
      </c>
      <c r="J1718" s="12" t="s">
        <v>22</v>
      </c>
      <c r="K1718" s="13">
        <v>0</v>
      </c>
      <c r="L1718" s="14" t="s">
        <v>22</v>
      </c>
      <c r="M1718" s="14" t="s">
        <v>22</v>
      </c>
      <c r="N1718" s="14" t="s">
        <v>22</v>
      </c>
      <c r="O1718" s="14" t="s">
        <v>22</v>
      </c>
      <c r="P1718" s="14" t="s">
        <v>22</v>
      </c>
      <c r="Q1718" s="14" t="s">
        <v>22</v>
      </c>
      <c r="R1718" s="14" t="s">
        <v>22</v>
      </c>
      <c r="S1718" s="14" t="s">
        <v>22</v>
      </c>
    </row>
    <row r="1719" spans="1:19">
      <c r="A1719" s="8" t="s">
        <v>4504</v>
      </c>
      <c r="B1719" s="8" t="s">
        <v>4505</v>
      </c>
      <c r="C1719" s="9" t="s">
        <v>22</v>
      </c>
      <c r="D1719" s="9" t="s">
        <v>22</v>
      </c>
      <c r="E1719" s="9" t="s">
        <v>22</v>
      </c>
      <c r="F1719" s="8" t="s">
        <v>23</v>
      </c>
      <c r="G1719" s="10" t="s">
        <v>4506</v>
      </c>
      <c r="H1719" s="11" t="s">
        <v>22</v>
      </c>
      <c r="I1719" s="11" t="s">
        <v>22</v>
      </c>
      <c r="J1719" s="12" t="s">
        <v>22</v>
      </c>
      <c r="K1719" s="13">
        <v>0</v>
      </c>
      <c r="L1719" s="14" t="s">
        <v>22</v>
      </c>
      <c r="M1719" s="14" t="s">
        <v>22</v>
      </c>
      <c r="N1719" s="14" t="s">
        <v>22</v>
      </c>
      <c r="O1719" s="14" t="s">
        <v>22</v>
      </c>
      <c r="P1719" s="14" t="s">
        <v>22</v>
      </c>
      <c r="Q1719" s="14" t="s">
        <v>22</v>
      </c>
      <c r="R1719" s="14" t="s">
        <v>22</v>
      </c>
      <c r="S1719" s="14" t="s">
        <v>22</v>
      </c>
    </row>
    <row r="1720" spans="1:19">
      <c r="A1720" s="8" t="s">
        <v>4507</v>
      </c>
      <c r="B1720" s="8" t="s">
        <v>4508</v>
      </c>
      <c r="C1720" s="9" t="s">
        <v>22</v>
      </c>
      <c r="D1720" s="9" t="s">
        <v>22</v>
      </c>
      <c r="E1720" s="9" t="s">
        <v>22</v>
      </c>
      <c r="F1720" s="8" t="s">
        <v>23</v>
      </c>
      <c r="G1720" s="10" t="s">
        <v>4509</v>
      </c>
      <c r="H1720" s="11" t="s">
        <v>22</v>
      </c>
      <c r="I1720" s="11" t="s">
        <v>22</v>
      </c>
      <c r="J1720" s="12" t="s">
        <v>22</v>
      </c>
      <c r="K1720" s="13">
        <v>0</v>
      </c>
      <c r="L1720" s="14" t="s">
        <v>22</v>
      </c>
      <c r="M1720" s="14" t="s">
        <v>22</v>
      </c>
      <c r="N1720" s="14" t="s">
        <v>22</v>
      </c>
      <c r="O1720" s="14" t="s">
        <v>22</v>
      </c>
      <c r="P1720" s="14" t="s">
        <v>22</v>
      </c>
      <c r="Q1720" s="14" t="s">
        <v>22</v>
      </c>
      <c r="R1720" s="14" t="s">
        <v>22</v>
      </c>
      <c r="S1720" s="14" t="s">
        <v>22</v>
      </c>
    </row>
    <row r="1721" spans="1:19">
      <c r="A1721" s="8" t="s">
        <v>4510</v>
      </c>
      <c r="B1721" s="8" t="s">
        <v>4511</v>
      </c>
      <c r="C1721" s="9" t="s">
        <v>22</v>
      </c>
      <c r="D1721" s="9" t="s">
        <v>22</v>
      </c>
      <c r="E1721" s="9" t="s">
        <v>22</v>
      </c>
      <c r="F1721" s="8" t="s">
        <v>23</v>
      </c>
      <c r="G1721" s="10" t="s">
        <v>4512</v>
      </c>
      <c r="H1721" s="11" t="s">
        <v>22</v>
      </c>
      <c r="I1721" s="11" t="s">
        <v>22</v>
      </c>
      <c r="J1721" s="12" t="s">
        <v>22</v>
      </c>
      <c r="K1721" s="13">
        <v>0</v>
      </c>
      <c r="L1721" s="14" t="s">
        <v>22</v>
      </c>
      <c r="M1721" s="14" t="s">
        <v>22</v>
      </c>
      <c r="N1721" s="14" t="s">
        <v>22</v>
      </c>
      <c r="O1721" s="14" t="s">
        <v>22</v>
      </c>
      <c r="P1721" s="14" t="s">
        <v>22</v>
      </c>
      <c r="Q1721" s="14" t="s">
        <v>22</v>
      </c>
      <c r="R1721" s="14" t="s">
        <v>22</v>
      </c>
      <c r="S1721" s="14" t="s">
        <v>22</v>
      </c>
    </row>
    <row r="1722" spans="1:19">
      <c r="A1722" s="8" t="s">
        <v>4513</v>
      </c>
      <c r="B1722" s="8" t="s">
        <v>4514</v>
      </c>
      <c r="C1722" s="9" t="s">
        <v>22</v>
      </c>
      <c r="D1722" s="9" t="s">
        <v>22</v>
      </c>
      <c r="E1722" s="9" t="s">
        <v>22</v>
      </c>
      <c r="F1722" s="8" t="s">
        <v>23</v>
      </c>
      <c r="G1722" s="10">
        <v>0</v>
      </c>
      <c r="H1722" s="11" t="s">
        <v>22</v>
      </c>
      <c r="I1722" s="11" t="s">
        <v>22</v>
      </c>
      <c r="J1722" s="12" t="s">
        <v>22</v>
      </c>
      <c r="K1722" s="13">
        <v>0</v>
      </c>
      <c r="L1722" s="14" t="s">
        <v>22</v>
      </c>
      <c r="M1722" s="14" t="s">
        <v>22</v>
      </c>
      <c r="N1722" s="14" t="s">
        <v>22</v>
      </c>
      <c r="O1722" s="14" t="s">
        <v>22</v>
      </c>
      <c r="P1722" s="14" t="s">
        <v>22</v>
      </c>
      <c r="Q1722" s="14" t="s">
        <v>22</v>
      </c>
      <c r="R1722" s="14" t="s">
        <v>22</v>
      </c>
      <c r="S1722" s="14" t="s">
        <v>22</v>
      </c>
    </row>
    <row r="1723" spans="1:19">
      <c r="A1723" s="8" t="s">
        <v>4515</v>
      </c>
      <c r="B1723" s="8" t="s">
        <v>4516</v>
      </c>
      <c r="C1723" s="9" t="s">
        <v>22</v>
      </c>
      <c r="D1723" s="9" t="s">
        <v>22</v>
      </c>
      <c r="E1723" s="9" t="s">
        <v>22</v>
      </c>
      <c r="F1723" s="8" t="s">
        <v>23</v>
      </c>
      <c r="G1723" s="10">
        <v>0</v>
      </c>
      <c r="H1723" s="11" t="s">
        <v>22</v>
      </c>
      <c r="I1723" s="11" t="s">
        <v>22</v>
      </c>
      <c r="J1723" s="12" t="s">
        <v>22</v>
      </c>
      <c r="K1723" s="13">
        <v>0</v>
      </c>
      <c r="L1723" s="14" t="s">
        <v>22</v>
      </c>
      <c r="M1723" s="14" t="s">
        <v>22</v>
      </c>
      <c r="N1723" s="14" t="s">
        <v>22</v>
      </c>
      <c r="O1723" s="14" t="s">
        <v>22</v>
      </c>
      <c r="P1723" s="14" t="s">
        <v>22</v>
      </c>
      <c r="Q1723" s="14" t="s">
        <v>22</v>
      </c>
      <c r="R1723" s="14" t="s">
        <v>22</v>
      </c>
      <c r="S1723" s="14" t="s">
        <v>22</v>
      </c>
    </row>
    <row r="1724" spans="1:19">
      <c r="A1724" s="8" t="s">
        <v>4517</v>
      </c>
      <c r="B1724" s="8" t="s">
        <v>4518</v>
      </c>
      <c r="C1724" s="9" t="s">
        <v>22</v>
      </c>
      <c r="D1724" s="9" t="s">
        <v>22</v>
      </c>
      <c r="E1724" s="9" t="s">
        <v>22</v>
      </c>
      <c r="F1724" s="8" t="s">
        <v>23</v>
      </c>
      <c r="G1724" s="10" t="s">
        <v>4263</v>
      </c>
      <c r="H1724" s="11" t="s">
        <v>22</v>
      </c>
      <c r="I1724" s="11" t="s">
        <v>22</v>
      </c>
      <c r="J1724" s="12" t="s">
        <v>22</v>
      </c>
      <c r="K1724" s="13">
        <v>0</v>
      </c>
      <c r="L1724" s="14" t="s">
        <v>22</v>
      </c>
      <c r="M1724" s="14" t="s">
        <v>22</v>
      </c>
      <c r="N1724" s="14" t="s">
        <v>22</v>
      </c>
      <c r="O1724" s="14" t="s">
        <v>22</v>
      </c>
      <c r="P1724" s="14" t="s">
        <v>22</v>
      </c>
      <c r="Q1724" s="14" t="s">
        <v>22</v>
      </c>
      <c r="R1724" s="14" t="s">
        <v>22</v>
      </c>
      <c r="S1724" s="14" t="s">
        <v>22</v>
      </c>
    </row>
    <row r="1725" spans="1:19" ht="25.5">
      <c r="A1725" s="8" t="s">
        <v>4519</v>
      </c>
      <c r="B1725" s="8" t="s">
        <v>4520</v>
      </c>
      <c r="C1725" s="9" t="s">
        <v>22</v>
      </c>
      <c r="D1725" s="9" t="s">
        <v>22</v>
      </c>
      <c r="E1725" s="9" t="s">
        <v>22</v>
      </c>
      <c r="F1725" s="8" t="s">
        <v>23</v>
      </c>
      <c r="G1725" s="10" t="s">
        <v>4521</v>
      </c>
      <c r="H1725" s="11" t="s">
        <v>22</v>
      </c>
      <c r="I1725" s="11" t="s">
        <v>22</v>
      </c>
      <c r="J1725" s="12" t="s">
        <v>22</v>
      </c>
      <c r="K1725" s="13">
        <v>0</v>
      </c>
      <c r="L1725" s="14" t="s">
        <v>22</v>
      </c>
      <c r="M1725" s="14" t="s">
        <v>22</v>
      </c>
      <c r="N1725" s="14" t="s">
        <v>22</v>
      </c>
      <c r="O1725" s="14" t="s">
        <v>22</v>
      </c>
      <c r="P1725" s="14" t="s">
        <v>22</v>
      </c>
      <c r="Q1725" s="14" t="s">
        <v>22</v>
      </c>
      <c r="R1725" s="14" t="s">
        <v>22</v>
      </c>
      <c r="S1725" s="14" t="s">
        <v>22</v>
      </c>
    </row>
    <row r="1726" spans="1:19" ht="25.5">
      <c r="A1726" s="8" t="s">
        <v>4522</v>
      </c>
      <c r="B1726" s="8" t="s">
        <v>4523</v>
      </c>
      <c r="C1726" s="9" t="s">
        <v>22</v>
      </c>
      <c r="D1726" s="9" t="s">
        <v>22</v>
      </c>
      <c r="E1726" s="9" t="s">
        <v>22</v>
      </c>
      <c r="F1726" s="8" t="s">
        <v>23</v>
      </c>
      <c r="G1726" s="10" t="s">
        <v>4524</v>
      </c>
      <c r="H1726" s="11" t="s">
        <v>22</v>
      </c>
      <c r="I1726" s="11" t="s">
        <v>22</v>
      </c>
      <c r="J1726" s="12" t="s">
        <v>22</v>
      </c>
      <c r="K1726" s="13">
        <v>0</v>
      </c>
      <c r="L1726" s="14" t="s">
        <v>22</v>
      </c>
      <c r="M1726" s="14" t="s">
        <v>22</v>
      </c>
      <c r="N1726" s="14" t="s">
        <v>22</v>
      </c>
      <c r="O1726" s="14" t="s">
        <v>22</v>
      </c>
      <c r="P1726" s="14" t="s">
        <v>22</v>
      </c>
      <c r="Q1726" s="14" t="s">
        <v>22</v>
      </c>
      <c r="R1726" s="14" t="s">
        <v>22</v>
      </c>
      <c r="S1726" s="14" t="s">
        <v>22</v>
      </c>
    </row>
    <row r="1727" spans="1:19">
      <c r="A1727" s="8" t="s">
        <v>4525</v>
      </c>
      <c r="B1727" s="8" t="s">
        <v>4526</v>
      </c>
      <c r="C1727" s="9" t="s">
        <v>22</v>
      </c>
      <c r="D1727" s="9" t="s">
        <v>22</v>
      </c>
      <c r="E1727" s="9" t="s">
        <v>22</v>
      </c>
      <c r="F1727" s="8" t="s">
        <v>23</v>
      </c>
      <c r="G1727" s="10" t="s">
        <v>4527</v>
      </c>
      <c r="H1727" s="11" t="s">
        <v>22</v>
      </c>
      <c r="I1727" s="11" t="s">
        <v>22</v>
      </c>
      <c r="J1727" s="12" t="s">
        <v>22</v>
      </c>
      <c r="K1727" s="13">
        <v>0</v>
      </c>
      <c r="L1727" s="14" t="s">
        <v>22</v>
      </c>
      <c r="M1727" s="14" t="s">
        <v>22</v>
      </c>
      <c r="N1727" s="14" t="s">
        <v>22</v>
      </c>
      <c r="O1727" s="14" t="s">
        <v>22</v>
      </c>
      <c r="P1727" s="14" t="s">
        <v>22</v>
      </c>
      <c r="Q1727" s="14" t="s">
        <v>22</v>
      </c>
      <c r="R1727" s="14" t="s">
        <v>22</v>
      </c>
      <c r="S1727" s="14" t="s">
        <v>22</v>
      </c>
    </row>
    <row r="1728" spans="1:19">
      <c r="A1728" s="8" t="s">
        <v>4528</v>
      </c>
      <c r="B1728" s="8" t="s">
        <v>4529</v>
      </c>
      <c r="C1728" s="9" t="s">
        <v>22</v>
      </c>
      <c r="D1728" s="9" t="s">
        <v>22</v>
      </c>
      <c r="E1728" s="9" t="s">
        <v>22</v>
      </c>
      <c r="F1728" s="8" t="s">
        <v>23</v>
      </c>
      <c r="G1728" s="10" t="s">
        <v>4530</v>
      </c>
      <c r="H1728" s="11" t="s">
        <v>22</v>
      </c>
      <c r="I1728" s="11" t="s">
        <v>22</v>
      </c>
      <c r="J1728" s="12" t="s">
        <v>22</v>
      </c>
      <c r="K1728" s="13">
        <v>0</v>
      </c>
      <c r="L1728" s="14" t="s">
        <v>22</v>
      </c>
      <c r="M1728" s="14" t="s">
        <v>22</v>
      </c>
      <c r="N1728" s="14" t="s">
        <v>22</v>
      </c>
      <c r="O1728" s="14" t="s">
        <v>22</v>
      </c>
      <c r="P1728" s="14" t="s">
        <v>22</v>
      </c>
      <c r="Q1728" s="14" t="s">
        <v>22</v>
      </c>
      <c r="R1728" s="14" t="s">
        <v>22</v>
      </c>
      <c r="S1728" s="14" t="s">
        <v>22</v>
      </c>
    </row>
    <row r="1729" spans="1:19" ht="25.5">
      <c r="A1729" s="8" t="s">
        <v>4531</v>
      </c>
      <c r="B1729" s="8" t="s">
        <v>4532</v>
      </c>
      <c r="C1729" s="9">
        <v>0</v>
      </c>
      <c r="D1729" s="9">
        <v>0</v>
      </c>
      <c r="E1729" s="9">
        <v>0</v>
      </c>
      <c r="F1729" s="8" t="s">
        <v>23</v>
      </c>
      <c r="G1729" s="10" t="s">
        <v>4533</v>
      </c>
      <c r="H1729" s="11" t="s">
        <v>3077</v>
      </c>
      <c r="I1729" s="11"/>
      <c r="J1729" s="12" t="s">
        <v>4534</v>
      </c>
      <c r="K1729" s="14" t="s">
        <v>4533</v>
      </c>
      <c r="L1729" s="14" t="s">
        <v>4535</v>
      </c>
      <c r="M1729" s="14">
        <v>0</v>
      </c>
      <c r="N1729" s="14" t="s">
        <v>4536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</row>
    <row r="1730" spans="1:19" ht="25.5">
      <c r="A1730" s="8" t="s">
        <v>4537</v>
      </c>
      <c r="B1730" s="8" t="s">
        <v>4538</v>
      </c>
      <c r="C1730" s="9">
        <v>0</v>
      </c>
      <c r="D1730" s="9">
        <v>0</v>
      </c>
      <c r="E1730" s="9">
        <v>0</v>
      </c>
      <c r="F1730" s="8" t="s">
        <v>23</v>
      </c>
      <c r="G1730" s="10" t="s">
        <v>4539</v>
      </c>
      <c r="H1730" s="11" t="s">
        <v>3077</v>
      </c>
      <c r="I1730" s="11"/>
      <c r="J1730" s="12">
        <v>0</v>
      </c>
      <c r="K1730" s="13" t="s">
        <v>4540</v>
      </c>
      <c r="L1730" s="14" t="s">
        <v>4541</v>
      </c>
      <c r="M1730" s="14">
        <v>0</v>
      </c>
      <c r="N1730" s="14" t="s">
        <v>4542</v>
      </c>
      <c r="O1730" s="14">
        <v>0</v>
      </c>
      <c r="P1730" s="14">
        <v>0</v>
      </c>
      <c r="Q1730" s="14">
        <v>0</v>
      </c>
      <c r="R1730" s="14">
        <v>0</v>
      </c>
      <c r="S1730" s="14">
        <v>0</v>
      </c>
    </row>
    <row r="1731" spans="1:19">
      <c r="A1731" s="8" t="s">
        <v>4543</v>
      </c>
      <c r="B1731" s="8" t="s">
        <v>4544</v>
      </c>
      <c r="C1731" s="9" t="s">
        <v>22</v>
      </c>
      <c r="D1731" s="9" t="s">
        <v>22</v>
      </c>
      <c r="E1731" s="9" t="s">
        <v>22</v>
      </c>
      <c r="F1731" s="8" t="s">
        <v>23</v>
      </c>
      <c r="G1731" s="10">
        <v>0</v>
      </c>
      <c r="H1731" s="11" t="s">
        <v>22</v>
      </c>
      <c r="I1731" s="11" t="s">
        <v>22</v>
      </c>
      <c r="J1731" s="12" t="s">
        <v>22</v>
      </c>
      <c r="K1731" s="13">
        <v>0</v>
      </c>
      <c r="L1731" s="14" t="s">
        <v>22</v>
      </c>
      <c r="M1731" s="14" t="s">
        <v>22</v>
      </c>
      <c r="N1731" s="14" t="s">
        <v>22</v>
      </c>
      <c r="O1731" s="14" t="s">
        <v>22</v>
      </c>
      <c r="P1731" s="14" t="s">
        <v>22</v>
      </c>
      <c r="Q1731" s="14" t="s">
        <v>22</v>
      </c>
      <c r="R1731" s="14" t="s">
        <v>22</v>
      </c>
      <c r="S1731" s="14" t="s">
        <v>22</v>
      </c>
    </row>
    <row r="1732" spans="1:19">
      <c r="A1732" s="8" t="s">
        <v>4545</v>
      </c>
      <c r="B1732" s="8" t="s">
        <v>4546</v>
      </c>
      <c r="C1732" s="9" t="s">
        <v>22</v>
      </c>
      <c r="D1732" s="9" t="s">
        <v>22</v>
      </c>
      <c r="E1732" s="9" t="s">
        <v>22</v>
      </c>
      <c r="F1732" s="8" t="s">
        <v>23</v>
      </c>
      <c r="G1732" s="10">
        <v>0</v>
      </c>
      <c r="H1732" s="11" t="s">
        <v>22</v>
      </c>
      <c r="I1732" s="11" t="s">
        <v>22</v>
      </c>
      <c r="J1732" s="12" t="s">
        <v>22</v>
      </c>
      <c r="K1732" s="13">
        <v>0</v>
      </c>
      <c r="L1732" s="14" t="s">
        <v>22</v>
      </c>
      <c r="M1732" s="14" t="s">
        <v>22</v>
      </c>
      <c r="N1732" s="14" t="s">
        <v>22</v>
      </c>
      <c r="O1732" s="14" t="s">
        <v>22</v>
      </c>
      <c r="P1732" s="14" t="s">
        <v>22</v>
      </c>
      <c r="Q1732" s="14" t="s">
        <v>22</v>
      </c>
      <c r="R1732" s="14" t="s">
        <v>22</v>
      </c>
      <c r="S1732" s="14" t="s">
        <v>22</v>
      </c>
    </row>
    <row r="1733" spans="1:19">
      <c r="A1733" s="8" t="s">
        <v>4547</v>
      </c>
      <c r="B1733" s="8" t="s">
        <v>4548</v>
      </c>
      <c r="C1733" s="9" t="s">
        <v>22</v>
      </c>
      <c r="D1733" s="9" t="s">
        <v>22</v>
      </c>
      <c r="E1733" s="9" t="s">
        <v>22</v>
      </c>
      <c r="F1733" s="8" t="s">
        <v>23</v>
      </c>
      <c r="G1733" s="10">
        <v>0</v>
      </c>
      <c r="H1733" s="11" t="s">
        <v>22</v>
      </c>
      <c r="I1733" s="11" t="s">
        <v>22</v>
      </c>
      <c r="J1733" s="12" t="s">
        <v>22</v>
      </c>
      <c r="K1733" s="13">
        <v>0</v>
      </c>
      <c r="L1733" s="14" t="s">
        <v>22</v>
      </c>
      <c r="M1733" s="14" t="s">
        <v>22</v>
      </c>
      <c r="N1733" s="14" t="s">
        <v>22</v>
      </c>
      <c r="O1733" s="14" t="s">
        <v>22</v>
      </c>
      <c r="P1733" s="14" t="s">
        <v>22</v>
      </c>
      <c r="Q1733" s="14" t="s">
        <v>22</v>
      </c>
      <c r="R1733" s="14" t="s">
        <v>22</v>
      </c>
      <c r="S1733" s="14" t="s">
        <v>22</v>
      </c>
    </row>
    <row r="1734" spans="1:19">
      <c r="A1734" s="8" t="s">
        <v>4549</v>
      </c>
      <c r="B1734" s="8" t="s">
        <v>4550</v>
      </c>
      <c r="C1734" s="9" t="s">
        <v>22</v>
      </c>
      <c r="D1734" s="9" t="s">
        <v>22</v>
      </c>
      <c r="E1734" s="9" t="s">
        <v>22</v>
      </c>
      <c r="F1734" s="8" t="s">
        <v>23</v>
      </c>
      <c r="G1734" s="10">
        <v>0</v>
      </c>
      <c r="H1734" s="11" t="s">
        <v>22</v>
      </c>
      <c r="I1734" s="11" t="s">
        <v>22</v>
      </c>
      <c r="J1734" s="12" t="s">
        <v>22</v>
      </c>
      <c r="K1734" s="13">
        <v>0</v>
      </c>
      <c r="L1734" s="14" t="s">
        <v>22</v>
      </c>
      <c r="M1734" s="14" t="s">
        <v>22</v>
      </c>
      <c r="N1734" s="14" t="s">
        <v>22</v>
      </c>
      <c r="O1734" s="14" t="s">
        <v>22</v>
      </c>
      <c r="P1734" s="14" t="s">
        <v>22</v>
      </c>
      <c r="Q1734" s="14" t="s">
        <v>22</v>
      </c>
      <c r="R1734" s="14" t="s">
        <v>22</v>
      </c>
      <c r="S1734" s="14" t="s">
        <v>22</v>
      </c>
    </row>
    <row r="1735" spans="1:19">
      <c r="A1735" s="8" t="s">
        <v>4551</v>
      </c>
      <c r="B1735" s="8" t="s">
        <v>4552</v>
      </c>
      <c r="C1735" s="9" t="s">
        <v>22</v>
      </c>
      <c r="D1735" s="9" t="s">
        <v>22</v>
      </c>
      <c r="E1735" s="9" t="s">
        <v>22</v>
      </c>
      <c r="F1735" s="8" t="s">
        <v>23</v>
      </c>
      <c r="G1735" s="10">
        <v>0</v>
      </c>
      <c r="H1735" s="11" t="s">
        <v>22</v>
      </c>
      <c r="I1735" s="11" t="s">
        <v>22</v>
      </c>
      <c r="J1735" s="12" t="s">
        <v>22</v>
      </c>
      <c r="K1735" s="13">
        <v>0</v>
      </c>
      <c r="L1735" s="14" t="s">
        <v>22</v>
      </c>
      <c r="M1735" s="14" t="s">
        <v>22</v>
      </c>
      <c r="N1735" s="14" t="s">
        <v>22</v>
      </c>
      <c r="O1735" s="14" t="s">
        <v>22</v>
      </c>
      <c r="P1735" s="14" t="s">
        <v>22</v>
      </c>
      <c r="Q1735" s="14" t="s">
        <v>22</v>
      </c>
      <c r="R1735" s="14" t="s">
        <v>22</v>
      </c>
      <c r="S1735" s="14" t="s">
        <v>22</v>
      </c>
    </row>
    <row r="1736" spans="1:19">
      <c r="A1736" s="8" t="s">
        <v>4553</v>
      </c>
      <c r="B1736" s="8" t="s">
        <v>4554</v>
      </c>
      <c r="C1736" s="9" t="s">
        <v>22</v>
      </c>
      <c r="D1736" s="9" t="s">
        <v>22</v>
      </c>
      <c r="E1736" s="9" t="s">
        <v>22</v>
      </c>
      <c r="F1736" s="8" t="s">
        <v>23</v>
      </c>
      <c r="G1736" s="10" t="s">
        <v>3937</v>
      </c>
      <c r="H1736" s="11" t="s">
        <v>22</v>
      </c>
      <c r="I1736" s="11" t="s">
        <v>22</v>
      </c>
      <c r="J1736" s="12" t="s">
        <v>22</v>
      </c>
      <c r="K1736" s="13">
        <v>0</v>
      </c>
      <c r="L1736" s="14" t="s">
        <v>22</v>
      </c>
      <c r="M1736" s="14" t="s">
        <v>22</v>
      </c>
      <c r="N1736" s="14" t="s">
        <v>22</v>
      </c>
      <c r="O1736" s="14" t="s">
        <v>22</v>
      </c>
      <c r="P1736" s="14" t="s">
        <v>22</v>
      </c>
      <c r="Q1736" s="14" t="s">
        <v>22</v>
      </c>
      <c r="R1736" s="14" t="s">
        <v>22</v>
      </c>
      <c r="S1736" s="14" t="s">
        <v>22</v>
      </c>
    </row>
    <row r="1737" spans="1:19" ht="25.5">
      <c r="A1737" s="8" t="s">
        <v>4555</v>
      </c>
      <c r="B1737" s="8" t="s">
        <v>4556</v>
      </c>
      <c r="C1737" s="9" t="s">
        <v>22</v>
      </c>
      <c r="D1737" s="9" t="s">
        <v>22</v>
      </c>
      <c r="E1737" s="9" t="s">
        <v>22</v>
      </c>
      <c r="F1737" s="8" t="s">
        <v>743</v>
      </c>
      <c r="G1737" s="10" t="s">
        <v>4557</v>
      </c>
      <c r="H1737" s="11" t="s">
        <v>22</v>
      </c>
      <c r="I1737" s="11" t="s">
        <v>22</v>
      </c>
      <c r="J1737" s="12" t="s">
        <v>22</v>
      </c>
      <c r="K1737" s="13">
        <v>0</v>
      </c>
      <c r="L1737" s="14" t="s">
        <v>22</v>
      </c>
      <c r="M1737" s="14" t="s">
        <v>22</v>
      </c>
      <c r="N1737" s="14" t="s">
        <v>22</v>
      </c>
      <c r="O1737" s="14" t="s">
        <v>22</v>
      </c>
      <c r="P1737" s="14" t="s">
        <v>22</v>
      </c>
      <c r="Q1737" s="14" t="s">
        <v>22</v>
      </c>
      <c r="R1737" s="14" t="s">
        <v>22</v>
      </c>
      <c r="S1737" s="14" t="s">
        <v>22</v>
      </c>
    </row>
    <row r="1738" spans="1:19">
      <c r="A1738" s="8" t="s">
        <v>4558</v>
      </c>
      <c r="B1738" s="8" t="s">
        <v>4559</v>
      </c>
      <c r="C1738" s="9" t="s">
        <v>22</v>
      </c>
      <c r="D1738" s="9" t="s">
        <v>22</v>
      </c>
      <c r="E1738" s="9" t="s">
        <v>22</v>
      </c>
      <c r="F1738" s="8" t="s">
        <v>743</v>
      </c>
      <c r="G1738" s="10" t="s">
        <v>4560</v>
      </c>
      <c r="H1738" s="11" t="s">
        <v>22</v>
      </c>
      <c r="I1738" s="11" t="s">
        <v>22</v>
      </c>
      <c r="J1738" s="12" t="s">
        <v>22</v>
      </c>
      <c r="K1738" s="13">
        <v>0</v>
      </c>
      <c r="L1738" s="14" t="s">
        <v>22</v>
      </c>
      <c r="M1738" s="14" t="s">
        <v>22</v>
      </c>
      <c r="N1738" s="14" t="s">
        <v>22</v>
      </c>
      <c r="O1738" s="14" t="s">
        <v>22</v>
      </c>
      <c r="P1738" s="14" t="s">
        <v>22</v>
      </c>
      <c r="Q1738" s="14" t="s">
        <v>22</v>
      </c>
      <c r="R1738" s="14" t="s">
        <v>22</v>
      </c>
      <c r="S1738" s="14" t="s">
        <v>22</v>
      </c>
    </row>
    <row r="1739" spans="1:19">
      <c r="A1739" s="8" t="s">
        <v>4561</v>
      </c>
      <c r="B1739" s="8" t="s">
        <v>4562</v>
      </c>
      <c r="C1739" s="9" t="s">
        <v>22</v>
      </c>
      <c r="D1739" s="9" t="s">
        <v>22</v>
      </c>
      <c r="E1739" s="9" t="s">
        <v>22</v>
      </c>
      <c r="F1739" s="8" t="s">
        <v>23</v>
      </c>
      <c r="G1739" s="10">
        <v>0</v>
      </c>
      <c r="H1739" s="11" t="s">
        <v>22</v>
      </c>
      <c r="I1739" s="11" t="s">
        <v>22</v>
      </c>
      <c r="J1739" s="12" t="s">
        <v>22</v>
      </c>
      <c r="K1739" s="13">
        <v>0</v>
      </c>
      <c r="L1739" s="14" t="s">
        <v>22</v>
      </c>
      <c r="M1739" s="14" t="s">
        <v>22</v>
      </c>
      <c r="N1739" s="14" t="s">
        <v>22</v>
      </c>
      <c r="O1739" s="14" t="s">
        <v>22</v>
      </c>
      <c r="P1739" s="14" t="s">
        <v>22</v>
      </c>
      <c r="Q1739" s="14" t="s">
        <v>22</v>
      </c>
      <c r="R1739" s="14" t="s">
        <v>22</v>
      </c>
      <c r="S1739" s="14" t="s">
        <v>22</v>
      </c>
    </row>
    <row r="1740" spans="1:19">
      <c r="A1740" s="8" t="s">
        <v>4563</v>
      </c>
      <c r="B1740" s="8" t="s">
        <v>4564</v>
      </c>
      <c r="C1740" s="9" t="s">
        <v>22</v>
      </c>
      <c r="D1740" s="9" t="s">
        <v>22</v>
      </c>
      <c r="E1740" s="9" t="s">
        <v>22</v>
      </c>
      <c r="F1740" s="8" t="s">
        <v>23</v>
      </c>
      <c r="G1740" s="10">
        <v>0</v>
      </c>
      <c r="H1740" s="11" t="s">
        <v>22</v>
      </c>
      <c r="I1740" s="11" t="s">
        <v>22</v>
      </c>
      <c r="J1740" s="12" t="s">
        <v>22</v>
      </c>
      <c r="K1740" s="13">
        <v>0</v>
      </c>
      <c r="L1740" s="14" t="s">
        <v>22</v>
      </c>
      <c r="M1740" s="14" t="s">
        <v>22</v>
      </c>
      <c r="N1740" s="14" t="s">
        <v>22</v>
      </c>
      <c r="O1740" s="14" t="s">
        <v>22</v>
      </c>
      <c r="P1740" s="14" t="s">
        <v>22</v>
      </c>
      <c r="Q1740" s="14" t="s">
        <v>22</v>
      </c>
      <c r="R1740" s="14" t="s">
        <v>22</v>
      </c>
      <c r="S1740" s="14" t="s">
        <v>22</v>
      </c>
    </row>
    <row r="1741" spans="1:19">
      <c r="A1741" s="8" t="s">
        <v>4565</v>
      </c>
      <c r="B1741" s="8" t="s">
        <v>4566</v>
      </c>
      <c r="C1741" s="9" t="s">
        <v>22</v>
      </c>
      <c r="D1741" s="9" t="s">
        <v>22</v>
      </c>
      <c r="E1741" s="9" t="s">
        <v>22</v>
      </c>
      <c r="F1741" s="8" t="s">
        <v>23</v>
      </c>
      <c r="G1741" s="10">
        <v>0</v>
      </c>
      <c r="H1741" s="11" t="s">
        <v>22</v>
      </c>
      <c r="I1741" s="11" t="s">
        <v>22</v>
      </c>
      <c r="J1741" s="12" t="s">
        <v>22</v>
      </c>
      <c r="K1741" s="13">
        <v>0</v>
      </c>
      <c r="L1741" s="14" t="s">
        <v>22</v>
      </c>
      <c r="M1741" s="14" t="s">
        <v>22</v>
      </c>
      <c r="N1741" s="14" t="s">
        <v>22</v>
      </c>
      <c r="O1741" s="14" t="s">
        <v>22</v>
      </c>
      <c r="P1741" s="14" t="s">
        <v>22</v>
      </c>
      <c r="Q1741" s="14" t="s">
        <v>22</v>
      </c>
      <c r="R1741" s="14" t="s">
        <v>22</v>
      </c>
      <c r="S1741" s="14" t="s">
        <v>22</v>
      </c>
    </row>
    <row r="1742" spans="1:19">
      <c r="A1742" s="8" t="s">
        <v>4567</v>
      </c>
      <c r="B1742" s="8" t="s">
        <v>4568</v>
      </c>
      <c r="C1742" s="9" t="s">
        <v>22</v>
      </c>
      <c r="D1742" s="9" t="s">
        <v>22</v>
      </c>
      <c r="E1742" s="9" t="s">
        <v>22</v>
      </c>
      <c r="F1742" s="8" t="s">
        <v>23</v>
      </c>
      <c r="G1742" s="10" t="s">
        <v>4569</v>
      </c>
      <c r="H1742" s="11" t="s">
        <v>22</v>
      </c>
      <c r="I1742" s="11" t="s">
        <v>22</v>
      </c>
      <c r="J1742" s="12" t="s">
        <v>22</v>
      </c>
      <c r="K1742" s="13">
        <v>0</v>
      </c>
      <c r="L1742" s="14" t="s">
        <v>22</v>
      </c>
      <c r="M1742" s="14" t="s">
        <v>22</v>
      </c>
      <c r="N1742" s="14" t="s">
        <v>22</v>
      </c>
      <c r="O1742" s="14" t="s">
        <v>22</v>
      </c>
      <c r="P1742" s="14" t="s">
        <v>22</v>
      </c>
      <c r="Q1742" s="14" t="s">
        <v>22</v>
      </c>
      <c r="R1742" s="14" t="s">
        <v>22</v>
      </c>
      <c r="S1742" s="14" t="s">
        <v>22</v>
      </c>
    </row>
    <row r="1743" spans="1:19">
      <c r="A1743" s="8" t="s">
        <v>4570</v>
      </c>
      <c r="B1743" s="8" t="s">
        <v>4571</v>
      </c>
      <c r="C1743" s="9" t="s">
        <v>22</v>
      </c>
      <c r="D1743" s="9" t="s">
        <v>22</v>
      </c>
      <c r="E1743" s="9" t="s">
        <v>22</v>
      </c>
      <c r="F1743" s="8" t="s">
        <v>23</v>
      </c>
      <c r="G1743" s="10" t="s">
        <v>4572</v>
      </c>
      <c r="H1743" s="11" t="s">
        <v>22</v>
      </c>
      <c r="I1743" s="11" t="s">
        <v>22</v>
      </c>
      <c r="J1743" s="12" t="s">
        <v>22</v>
      </c>
      <c r="K1743" s="13">
        <v>0</v>
      </c>
      <c r="L1743" s="14" t="s">
        <v>22</v>
      </c>
      <c r="M1743" s="14" t="s">
        <v>22</v>
      </c>
      <c r="N1743" s="14" t="s">
        <v>22</v>
      </c>
      <c r="O1743" s="14" t="s">
        <v>22</v>
      </c>
      <c r="P1743" s="14" t="s">
        <v>22</v>
      </c>
      <c r="Q1743" s="14" t="s">
        <v>22</v>
      </c>
      <c r="R1743" s="14" t="s">
        <v>22</v>
      </c>
      <c r="S1743" s="14" t="s">
        <v>22</v>
      </c>
    </row>
    <row r="1744" spans="1:19">
      <c r="A1744" s="8" t="s">
        <v>4573</v>
      </c>
      <c r="B1744" s="8" t="s">
        <v>4574</v>
      </c>
      <c r="C1744" s="9" t="s">
        <v>22</v>
      </c>
      <c r="D1744" s="9" t="s">
        <v>22</v>
      </c>
      <c r="E1744" s="9" t="s">
        <v>22</v>
      </c>
      <c r="F1744" s="8" t="s">
        <v>23</v>
      </c>
      <c r="G1744" s="10">
        <v>0</v>
      </c>
      <c r="H1744" s="11" t="s">
        <v>22</v>
      </c>
      <c r="I1744" s="11" t="s">
        <v>22</v>
      </c>
      <c r="J1744" s="12" t="s">
        <v>22</v>
      </c>
      <c r="K1744" s="13">
        <v>0</v>
      </c>
      <c r="L1744" s="14" t="s">
        <v>22</v>
      </c>
      <c r="M1744" s="14" t="s">
        <v>22</v>
      </c>
      <c r="N1744" s="14" t="s">
        <v>22</v>
      </c>
      <c r="O1744" s="14" t="s">
        <v>22</v>
      </c>
      <c r="P1744" s="14" t="s">
        <v>22</v>
      </c>
      <c r="Q1744" s="14" t="s">
        <v>22</v>
      </c>
      <c r="R1744" s="14" t="s">
        <v>22</v>
      </c>
      <c r="S1744" s="14" t="s">
        <v>22</v>
      </c>
    </row>
    <row r="1745" spans="1:19">
      <c r="A1745" s="8" t="s">
        <v>4575</v>
      </c>
      <c r="B1745" s="8" t="s">
        <v>4576</v>
      </c>
      <c r="C1745" s="9" t="s">
        <v>22</v>
      </c>
      <c r="D1745" s="9" t="s">
        <v>22</v>
      </c>
      <c r="E1745" s="9" t="s">
        <v>22</v>
      </c>
      <c r="F1745" s="8" t="s">
        <v>23</v>
      </c>
      <c r="G1745" s="10" t="s">
        <v>4577</v>
      </c>
      <c r="H1745" s="11" t="s">
        <v>22</v>
      </c>
      <c r="I1745" s="11" t="s">
        <v>22</v>
      </c>
      <c r="J1745" s="12" t="s">
        <v>22</v>
      </c>
      <c r="K1745" s="13">
        <v>0</v>
      </c>
      <c r="L1745" s="14" t="s">
        <v>22</v>
      </c>
      <c r="M1745" s="14" t="s">
        <v>22</v>
      </c>
      <c r="N1745" s="14" t="s">
        <v>22</v>
      </c>
      <c r="O1745" s="14" t="s">
        <v>22</v>
      </c>
      <c r="P1745" s="14" t="s">
        <v>22</v>
      </c>
      <c r="Q1745" s="14" t="s">
        <v>22</v>
      </c>
      <c r="R1745" s="14" t="s">
        <v>22</v>
      </c>
      <c r="S1745" s="14" t="s">
        <v>22</v>
      </c>
    </row>
    <row r="1746" spans="1:19">
      <c r="A1746" s="8" t="s">
        <v>4578</v>
      </c>
      <c r="B1746" s="8" t="s">
        <v>4579</v>
      </c>
      <c r="C1746" s="9" t="s">
        <v>22</v>
      </c>
      <c r="D1746" s="9" t="s">
        <v>22</v>
      </c>
      <c r="E1746" s="9" t="s">
        <v>22</v>
      </c>
      <c r="F1746" s="8" t="s">
        <v>23</v>
      </c>
      <c r="G1746" s="10">
        <v>0</v>
      </c>
      <c r="H1746" s="11" t="s">
        <v>22</v>
      </c>
      <c r="I1746" s="11" t="s">
        <v>22</v>
      </c>
      <c r="J1746" s="12" t="s">
        <v>22</v>
      </c>
      <c r="K1746" s="13">
        <v>0</v>
      </c>
      <c r="L1746" s="14" t="s">
        <v>22</v>
      </c>
      <c r="M1746" s="14" t="s">
        <v>22</v>
      </c>
      <c r="N1746" s="14" t="s">
        <v>22</v>
      </c>
      <c r="O1746" s="14" t="s">
        <v>22</v>
      </c>
      <c r="P1746" s="14" t="s">
        <v>22</v>
      </c>
      <c r="Q1746" s="14" t="s">
        <v>22</v>
      </c>
      <c r="R1746" s="14" t="s">
        <v>22</v>
      </c>
      <c r="S1746" s="14" t="s">
        <v>22</v>
      </c>
    </row>
    <row r="1747" spans="1:19">
      <c r="A1747" s="8" t="s">
        <v>4580</v>
      </c>
      <c r="B1747" s="8" t="s">
        <v>4581</v>
      </c>
      <c r="C1747" s="9" t="s">
        <v>22</v>
      </c>
      <c r="D1747" s="9" t="s">
        <v>22</v>
      </c>
      <c r="E1747" s="9" t="s">
        <v>22</v>
      </c>
      <c r="F1747" s="8" t="s">
        <v>23</v>
      </c>
      <c r="G1747" s="10" t="s">
        <v>4582</v>
      </c>
      <c r="H1747" s="11" t="s">
        <v>22</v>
      </c>
      <c r="I1747" s="11" t="s">
        <v>22</v>
      </c>
      <c r="J1747" s="12" t="s">
        <v>22</v>
      </c>
      <c r="K1747" s="13">
        <v>0</v>
      </c>
      <c r="L1747" s="14" t="s">
        <v>22</v>
      </c>
      <c r="M1747" s="14" t="s">
        <v>22</v>
      </c>
      <c r="N1747" s="14" t="s">
        <v>22</v>
      </c>
      <c r="O1747" s="14" t="s">
        <v>22</v>
      </c>
      <c r="P1747" s="14" t="s">
        <v>22</v>
      </c>
      <c r="Q1747" s="14" t="s">
        <v>22</v>
      </c>
      <c r="R1747" s="14" t="s">
        <v>22</v>
      </c>
      <c r="S1747" s="14" t="s">
        <v>22</v>
      </c>
    </row>
    <row r="1748" spans="1:19">
      <c r="A1748" s="8" t="s">
        <v>4583</v>
      </c>
      <c r="B1748" s="8" t="s">
        <v>4584</v>
      </c>
      <c r="C1748" s="9" t="s">
        <v>22</v>
      </c>
      <c r="D1748" s="9" t="s">
        <v>22</v>
      </c>
      <c r="E1748" s="9" t="s">
        <v>22</v>
      </c>
      <c r="F1748" s="8" t="s">
        <v>23</v>
      </c>
      <c r="G1748" s="10" t="s">
        <v>4585</v>
      </c>
      <c r="H1748" s="11" t="s">
        <v>22</v>
      </c>
      <c r="I1748" s="11" t="s">
        <v>22</v>
      </c>
      <c r="J1748" s="12" t="s">
        <v>22</v>
      </c>
      <c r="K1748" s="13">
        <v>0</v>
      </c>
      <c r="L1748" s="14" t="s">
        <v>22</v>
      </c>
      <c r="M1748" s="14" t="s">
        <v>22</v>
      </c>
      <c r="N1748" s="14" t="s">
        <v>22</v>
      </c>
      <c r="O1748" s="14" t="s">
        <v>22</v>
      </c>
      <c r="P1748" s="14" t="s">
        <v>22</v>
      </c>
      <c r="Q1748" s="14" t="s">
        <v>22</v>
      </c>
      <c r="R1748" s="14" t="s">
        <v>22</v>
      </c>
      <c r="S1748" s="14" t="s">
        <v>22</v>
      </c>
    </row>
    <row r="1749" spans="1:19">
      <c r="A1749" s="8" t="s">
        <v>4586</v>
      </c>
      <c r="B1749" s="8" t="s">
        <v>4587</v>
      </c>
      <c r="C1749" s="9" t="s">
        <v>22</v>
      </c>
      <c r="D1749" s="9" t="s">
        <v>22</v>
      </c>
      <c r="E1749" s="9" t="s">
        <v>22</v>
      </c>
      <c r="F1749" s="8" t="s">
        <v>23</v>
      </c>
      <c r="G1749" s="10" t="s">
        <v>4588</v>
      </c>
      <c r="H1749" s="11" t="s">
        <v>22</v>
      </c>
      <c r="I1749" s="11" t="s">
        <v>22</v>
      </c>
      <c r="J1749" s="12" t="s">
        <v>22</v>
      </c>
      <c r="K1749" s="13">
        <v>0</v>
      </c>
      <c r="L1749" s="14" t="s">
        <v>22</v>
      </c>
      <c r="M1749" s="14" t="s">
        <v>22</v>
      </c>
      <c r="N1749" s="14" t="s">
        <v>22</v>
      </c>
      <c r="O1749" s="14" t="s">
        <v>22</v>
      </c>
      <c r="P1749" s="14" t="s">
        <v>22</v>
      </c>
      <c r="Q1749" s="14" t="s">
        <v>22</v>
      </c>
      <c r="R1749" s="14" t="s">
        <v>22</v>
      </c>
      <c r="S1749" s="14" t="s">
        <v>22</v>
      </c>
    </row>
    <row r="1750" spans="1:19">
      <c r="A1750" s="8" t="s">
        <v>4589</v>
      </c>
      <c r="B1750" s="8" t="s">
        <v>4590</v>
      </c>
      <c r="C1750" s="9" t="s">
        <v>22</v>
      </c>
      <c r="D1750" s="9" t="s">
        <v>22</v>
      </c>
      <c r="E1750" s="9" t="s">
        <v>22</v>
      </c>
      <c r="F1750" s="8" t="s">
        <v>23</v>
      </c>
      <c r="G1750" s="10">
        <v>0</v>
      </c>
      <c r="H1750" s="11" t="s">
        <v>22</v>
      </c>
      <c r="I1750" s="11" t="s">
        <v>22</v>
      </c>
      <c r="J1750" s="12" t="s">
        <v>22</v>
      </c>
      <c r="K1750" s="13">
        <v>0</v>
      </c>
      <c r="L1750" s="14" t="s">
        <v>22</v>
      </c>
      <c r="M1750" s="14" t="s">
        <v>22</v>
      </c>
      <c r="N1750" s="14" t="s">
        <v>22</v>
      </c>
      <c r="O1750" s="14" t="s">
        <v>22</v>
      </c>
      <c r="P1750" s="14" t="s">
        <v>22</v>
      </c>
      <c r="Q1750" s="14" t="s">
        <v>22</v>
      </c>
      <c r="R1750" s="14" t="s">
        <v>22</v>
      </c>
      <c r="S1750" s="14" t="s">
        <v>22</v>
      </c>
    </row>
    <row r="1751" spans="1:19">
      <c r="A1751" s="8" t="s">
        <v>4591</v>
      </c>
      <c r="B1751" s="8" t="s">
        <v>4592</v>
      </c>
      <c r="C1751" s="9" t="s">
        <v>22</v>
      </c>
      <c r="D1751" s="9" t="s">
        <v>22</v>
      </c>
      <c r="E1751" s="9" t="s">
        <v>22</v>
      </c>
      <c r="F1751" s="8" t="s">
        <v>23</v>
      </c>
      <c r="G1751" s="10">
        <v>0</v>
      </c>
      <c r="H1751" s="11" t="s">
        <v>22</v>
      </c>
      <c r="I1751" s="11" t="s">
        <v>22</v>
      </c>
      <c r="J1751" s="12" t="s">
        <v>22</v>
      </c>
      <c r="K1751" s="13">
        <v>0</v>
      </c>
      <c r="L1751" s="14" t="s">
        <v>22</v>
      </c>
      <c r="M1751" s="14" t="s">
        <v>22</v>
      </c>
      <c r="N1751" s="14" t="s">
        <v>22</v>
      </c>
      <c r="O1751" s="14" t="s">
        <v>22</v>
      </c>
      <c r="P1751" s="14" t="s">
        <v>22</v>
      </c>
      <c r="Q1751" s="14" t="s">
        <v>22</v>
      </c>
      <c r="R1751" s="14" t="s">
        <v>22</v>
      </c>
      <c r="S1751" s="14" t="s">
        <v>22</v>
      </c>
    </row>
    <row r="1752" spans="1:19">
      <c r="A1752" s="8" t="s">
        <v>4593</v>
      </c>
      <c r="B1752" s="8" t="s">
        <v>4594</v>
      </c>
      <c r="C1752" s="9" t="s">
        <v>22</v>
      </c>
      <c r="D1752" s="9" t="s">
        <v>22</v>
      </c>
      <c r="E1752" s="9" t="s">
        <v>22</v>
      </c>
      <c r="F1752" s="8" t="s">
        <v>23</v>
      </c>
      <c r="G1752" s="10">
        <v>0</v>
      </c>
      <c r="H1752" s="11" t="s">
        <v>22</v>
      </c>
      <c r="I1752" s="11" t="s">
        <v>22</v>
      </c>
      <c r="J1752" s="12" t="s">
        <v>22</v>
      </c>
      <c r="K1752" s="13">
        <v>0</v>
      </c>
      <c r="L1752" s="14" t="s">
        <v>22</v>
      </c>
      <c r="M1752" s="14" t="s">
        <v>22</v>
      </c>
      <c r="N1752" s="14" t="s">
        <v>22</v>
      </c>
      <c r="O1752" s="14" t="s">
        <v>22</v>
      </c>
      <c r="P1752" s="14" t="s">
        <v>22</v>
      </c>
      <c r="Q1752" s="14" t="s">
        <v>22</v>
      </c>
      <c r="R1752" s="14" t="s">
        <v>22</v>
      </c>
      <c r="S1752" s="14" t="s">
        <v>22</v>
      </c>
    </row>
    <row r="1753" spans="1:19">
      <c r="A1753" s="8" t="s">
        <v>4595</v>
      </c>
      <c r="B1753" s="8" t="s">
        <v>4596</v>
      </c>
      <c r="C1753" s="9" t="s">
        <v>22</v>
      </c>
      <c r="D1753" s="9" t="s">
        <v>22</v>
      </c>
      <c r="E1753" s="9" t="s">
        <v>22</v>
      </c>
      <c r="F1753" s="8" t="s">
        <v>23</v>
      </c>
      <c r="G1753" s="10" t="s">
        <v>4597</v>
      </c>
      <c r="H1753" s="11" t="s">
        <v>22</v>
      </c>
      <c r="I1753" s="11" t="s">
        <v>22</v>
      </c>
      <c r="J1753" s="12" t="s">
        <v>22</v>
      </c>
      <c r="K1753" s="13">
        <v>0</v>
      </c>
      <c r="L1753" s="14" t="s">
        <v>22</v>
      </c>
      <c r="M1753" s="14" t="s">
        <v>22</v>
      </c>
      <c r="N1753" s="14" t="s">
        <v>22</v>
      </c>
      <c r="O1753" s="14" t="s">
        <v>22</v>
      </c>
      <c r="P1753" s="14" t="s">
        <v>22</v>
      </c>
      <c r="Q1753" s="14" t="s">
        <v>22</v>
      </c>
      <c r="R1753" s="14" t="s">
        <v>22</v>
      </c>
      <c r="S1753" s="14" t="s">
        <v>22</v>
      </c>
    </row>
    <row r="1754" spans="1:19" ht="25.5">
      <c r="A1754" s="8" t="s">
        <v>4598</v>
      </c>
      <c r="B1754" s="8" t="s">
        <v>4599</v>
      </c>
      <c r="C1754" s="9" t="s">
        <v>22</v>
      </c>
      <c r="D1754" s="9" t="s">
        <v>22</v>
      </c>
      <c r="E1754" s="9" t="s">
        <v>22</v>
      </c>
      <c r="F1754" s="8" t="s">
        <v>23</v>
      </c>
      <c r="G1754" s="10" t="s">
        <v>4600</v>
      </c>
      <c r="H1754" s="11" t="s">
        <v>22</v>
      </c>
      <c r="I1754" s="11" t="s">
        <v>22</v>
      </c>
      <c r="J1754" s="12" t="s">
        <v>22</v>
      </c>
      <c r="K1754" s="13">
        <v>0</v>
      </c>
      <c r="L1754" s="14" t="s">
        <v>22</v>
      </c>
      <c r="M1754" s="14" t="s">
        <v>22</v>
      </c>
      <c r="N1754" s="14" t="s">
        <v>22</v>
      </c>
      <c r="O1754" s="14" t="s">
        <v>22</v>
      </c>
      <c r="P1754" s="14" t="s">
        <v>22</v>
      </c>
      <c r="Q1754" s="14" t="s">
        <v>22</v>
      </c>
      <c r="R1754" s="14" t="s">
        <v>22</v>
      </c>
      <c r="S1754" s="14" t="s">
        <v>22</v>
      </c>
    </row>
    <row r="1755" spans="1:19">
      <c r="A1755" s="8" t="s">
        <v>4601</v>
      </c>
      <c r="B1755" s="8" t="s">
        <v>4602</v>
      </c>
      <c r="C1755" s="9" t="s">
        <v>22</v>
      </c>
      <c r="D1755" s="9" t="s">
        <v>22</v>
      </c>
      <c r="E1755" s="9" t="s">
        <v>22</v>
      </c>
      <c r="F1755" s="8" t="s">
        <v>23</v>
      </c>
      <c r="G1755" s="10" t="s">
        <v>4603</v>
      </c>
      <c r="H1755" s="11" t="s">
        <v>22</v>
      </c>
      <c r="I1755" s="11" t="s">
        <v>22</v>
      </c>
      <c r="J1755" s="12" t="s">
        <v>22</v>
      </c>
      <c r="K1755" s="13">
        <v>0</v>
      </c>
      <c r="L1755" s="14" t="s">
        <v>22</v>
      </c>
      <c r="M1755" s="14" t="s">
        <v>22</v>
      </c>
      <c r="N1755" s="14" t="s">
        <v>22</v>
      </c>
      <c r="O1755" s="14" t="s">
        <v>22</v>
      </c>
      <c r="P1755" s="14" t="s">
        <v>22</v>
      </c>
      <c r="Q1755" s="14" t="s">
        <v>22</v>
      </c>
      <c r="R1755" s="14" t="s">
        <v>22</v>
      </c>
      <c r="S1755" s="14" t="s">
        <v>22</v>
      </c>
    </row>
    <row r="1756" spans="1:19">
      <c r="A1756" s="8" t="s">
        <v>4601</v>
      </c>
      <c r="B1756" s="8" t="s">
        <v>4604</v>
      </c>
      <c r="C1756" s="9" t="s">
        <v>22</v>
      </c>
      <c r="D1756" s="9" t="s">
        <v>22</v>
      </c>
      <c r="E1756" s="9" t="s">
        <v>22</v>
      </c>
      <c r="F1756" s="8" t="s">
        <v>23</v>
      </c>
      <c r="G1756" s="10" t="s">
        <v>4603</v>
      </c>
      <c r="H1756" s="11" t="s">
        <v>22</v>
      </c>
      <c r="I1756" s="11" t="s">
        <v>22</v>
      </c>
      <c r="J1756" s="12" t="s">
        <v>22</v>
      </c>
      <c r="K1756" s="13">
        <v>0</v>
      </c>
      <c r="L1756" s="14" t="s">
        <v>22</v>
      </c>
      <c r="M1756" s="14" t="s">
        <v>22</v>
      </c>
      <c r="N1756" s="14" t="s">
        <v>22</v>
      </c>
      <c r="O1756" s="14" t="s">
        <v>22</v>
      </c>
      <c r="P1756" s="14" t="s">
        <v>22</v>
      </c>
      <c r="Q1756" s="14" t="s">
        <v>22</v>
      </c>
      <c r="R1756" s="14" t="s">
        <v>22</v>
      </c>
      <c r="S1756" s="14" t="s">
        <v>22</v>
      </c>
    </row>
    <row r="1757" spans="1:19" ht="25.5">
      <c r="A1757" s="8" t="s">
        <v>4605</v>
      </c>
      <c r="B1757" s="8" t="s">
        <v>4606</v>
      </c>
      <c r="C1757" s="9" t="s">
        <v>22</v>
      </c>
      <c r="D1757" s="9" t="s">
        <v>22</v>
      </c>
      <c r="E1757" s="9" t="s">
        <v>22</v>
      </c>
      <c r="F1757" s="8" t="s">
        <v>23</v>
      </c>
      <c r="G1757" s="10">
        <v>99162998</v>
      </c>
      <c r="H1757" s="11" t="s">
        <v>22</v>
      </c>
      <c r="I1757" s="11" t="s">
        <v>22</v>
      </c>
      <c r="J1757" s="12" t="s">
        <v>22</v>
      </c>
      <c r="K1757" s="13">
        <v>0</v>
      </c>
      <c r="L1757" s="14" t="s">
        <v>22</v>
      </c>
      <c r="M1757" s="14" t="s">
        <v>22</v>
      </c>
      <c r="N1757" s="14" t="s">
        <v>22</v>
      </c>
      <c r="O1757" s="14" t="s">
        <v>22</v>
      </c>
      <c r="P1757" s="14" t="s">
        <v>22</v>
      </c>
      <c r="Q1757" s="14" t="s">
        <v>22</v>
      </c>
      <c r="R1757" s="14" t="s">
        <v>22</v>
      </c>
      <c r="S1757" s="14" t="s">
        <v>22</v>
      </c>
    </row>
    <row r="1758" spans="1:19">
      <c r="A1758" s="8" t="s">
        <v>4607</v>
      </c>
      <c r="B1758" s="8" t="s">
        <v>4608</v>
      </c>
      <c r="C1758" s="9" t="s">
        <v>22</v>
      </c>
      <c r="D1758" s="9" t="s">
        <v>22</v>
      </c>
      <c r="E1758" s="9" t="s">
        <v>22</v>
      </c>
      <c r="F1758" s="8" t="s">
        <v>23</v>
      </c>
      <c r="G1758" s="10">
        <v>0</v>
      </c>
      <c r="H1758" s="11" t="s">
        <v>22</v>
      </c>
      <c r="I1758" s="11" t="s">
        <v>22</v>
      </c>
      <c r="J1758" s="12" t="s">
        <v>22</v>
      </c>
      <c r="K1758" s="13">
        <v>0</v>
      </c>
      <c r="L1758" s="14" t="s">
        <v>22</v>
      </c>
      <c r="M1758" s="14" t="s">
        <v>22</v>
      </c>
      <c r="N1758" s="14" t="s">
        <v>22</v>
      </c>
      <c r="O1758" s="14" t="s">
        <v>22</v>
      </c>
      <c r="P1758" s="14" t="s">
        <v>22</v>
      </c>
      <c r="Q1758" s="14" t="s">
        <v>22</v>
      </c>
      <c r="R1758" s="14" t="s">
        <v>22</v>
      </c>
      <c r="S1758" s="14" t="s">
        <v>22</v>
      </c>
    </row>
    <row r="1759" spans="1:19">
      <c r="A1759" s="8" t="s">
        <v>4609</v>
      </c>
      <c r="B1759" s="8" t="s">
        <v>4610</v>
      </c>
      <c r="C1759" s="9" t="s">
        <v>22</v>
      </c>
      <c r="D1759" s="9" t="s">
        <v>22</v>
      </c>
      <c r="E1759" s="9" t="s">
        <v>22</v>
      </c>
      <c r="F1759" s="8" t="s">
        <v>23</v>
      </c>
      <c r="G1759" s="10">
        <v>0</v>
      </c>
      <c r="H1759" s="11" t="s">
        <v>22</v>
      </c>
      <c r="I1759" s="11" t="s">
        <v>22</v>
      </c>
      <c r="J1759" s="12" t="s">
        <v>22</v>
      </c>
      <c r="K1759" s="13">
        <v>0</v>
      </c>
      <c r="L1759" s="14" t="s">
        <v>22</v>
      </c>
      <c r="M1759" s="14" t="s">
        <v>22</v>
      </c>
      <c r="N1759" s="14" t="s">
        <v>22</v>
      </c>
      <c r="O1759" s="14" t="s">
        <v>22</v>
      </c>
      <c r="P1759" s="14" t="s">
        <v>22</v>
      </c>
      <c r="Q1759" s="14" t="s">
        <v>22</v>
      </c>
      <c r="R1759" s="14" t="s">
        <v>22</v>
      </c>
      <c r="S1759" s="14" t="s">
        <v>22</v>
      </c>
    </row>
    <row r="1760" spans="1:19">
      <c r="A1760" s="8" t="s">
        <v>4611</v>
      </c>
      <c r="B1760" s="8" t="s">
        <v>4612</v>
      </c>
      <c r="C1760" s="9" t="s">
        <v>22</v>
      </c>
      <c r="D1760" s="9" t="s">
        <v>22</v>
      </c>
      <c r="E1760" s="9" t="s">
        <v>22</v>
      </c>
      <c r="F1760" s="8" t="s">
        <v>23</v>
      </c>
      <c r="G1760" s="10">
        <v>0</v>
      </c>
      <c r="H1760" s="11" t="s">
        <v>22</v>
      </c>
      <c r="I1760" s="11" t="s">
        <v>22</v>
      </c>
      <c r="J1760" s="12" t="s">
        <v>22</v>
      </c>
      <c r="K1760" s="13">
        <v>0</v>
      </c>
      <c r="L1760" s="14" t="s">
        <v>22</v>
      </c>
      <c r="M1760" s="14" t="s">
        <v>22</v>
      </c>
      <c r="N1760" s="14" t="s">
        <v>22</v>
      </c>
      <c r="O1760" s="14" t="s">
        <v>22</v>
      </c>
      <c r="P1760" s="14" t="s">
        <v>22</v>
      </c>
      <c r="Q1760" s="14" t="s">
        <v>22</v>
      </c>
      <c r="R1760" s="14" t="s">
        <v>22</v>
      </c>
      <c r="S1760" s="14" t="s">
        <v>22</v>
      </c>
    </row>
    <row r="1761" spans="1:19">
      <c r="A1761" s="8" t="s">
        <v>4613</v>
      </c>
      <c r="B1761" s="8" t="s">
        <v>4614</v>
      </c>
      <c r="C1761" s="9" t="s">
        <v>22</v>
      </c>
      <c r="D1761" s="9" t="s">
        <v>22</v>
      </c>
      <c r="E1761" s="9" t="s">
        <v>22</v>
      </c>
      <c r="F1761" s="8" t="s">
        <v>23</v>
      </c>
      <c r="G1761" s="10">
        <v>0</v>
      </c>
      <c r="H1761" s="11" t="s">
        <v>22</v>
      </c>
      <c r="I1761" s="11" t="s">
        <v>22</v>
      </c>
      <c r="J1761" s="12" t="s">
        <v>22</v>
      </c>
      <c r="K1761" s="13">
        <v>0</v>
      </c>
      <c r="L1761" s="14" t="s">
        <v>22</v>
      </c>
      <c r="M1761" s="14" t="s">
        <v>22</v>
      </c>
      <c r="N1761" s="14" t="s">
        <v>22</v>
      </c>
      <c r="O1761" s="14" t="s">
        <v>22</v>
      </c>
      <c r="P1761" s="14" t="s">
        <v>22</v>
      </c>
      <c r="Q1761" s="14" t="s">
        <v>22</v>
      </c>
      <c r="R1761" s="14" t="s">
        <v>22</v>
      </c>
      <c r="S1761" s="14" t="s">
        <v>22</v>
      </c>
    </row>
    <row r="1762" spans="1:19">
      <c r="A1762" s="8" t="s">
        <v>4615</v>
      </c>
      <c r="B1762" s="8" t="s">
        <v>4616</v>
      </c>
      <c r="C1762" s="9" t="s">
        <v>22</v>
      </c>
      <c r="D1762" s="9" t="s">
        <v>22</v>
      </c>
      <c r="E1762" s="9" t="s">
        <v>22</v>
      </c>
      <c r="F1762" s="8" t="s">
        <v>23</v>
      </c>
      <c r="G1762" s="10">
        <v>0</v>
      </c>
      <c r="H1762" s="11" t="s">
        <v>22</v>
      </c>
      <c r="I1762" s="11" t="s">
        <v>22</v>
      </c>
      <c r="J1762" s="12" t="s">
        <v>22</v>
      </c>
      <c r="K1762" s="13">
        <v>0</v>
      </c>
      <c r="L1762" s="14" t="s">
        <v>22</v>
      </c>
      <c r="M1762" s="14" t="s">
        <v>22</v>
      </c>
      <c r="N1762" s="14" t="s">
        <v>22</v>
      </c>
      <c r="O1762" s="14" t="s">
        <v>22</v>
      </c>
      <c r="P1762" s="14" t="s">
        <v>22</v>
      </c>
      <c r="Q1762" s="14" t="s">
        <v>22</v>
      </c>
      <c r="R1762" s="14" t="s">
        <v>22</v>
      </c>
      <c r="S1762" s="14" t="s">
        <v>22</v>
      </c>
    </row>
    <row r="1763" spans="1:19">
      <c r="A1763" s="8" t="s">
        <v>4617</v>
      </c>
      <c r="B1763" s="8" t="s">
        <v>4618</v>
      </c>
      <c r="C1763" s="9" t="s">
        <v>22</v>
      </c>
      <c r="D1763" s="9" t="s">
        <v>22</v>
      </c>
      <c r="E1763" s="9" t="s">
        <v>22</v>
      </c>
      <c r="F1763" s="8" t="s">
        <v>23</v>
      </c>
      <c r="G1763" s="10">
        <v>0</v>
      </c>
      <c r="H1763" s="11" t="s">
        <v>22</v>
      </c>
      <c r="I1763" s="11" t="s">
        <v>22</v>
      </c>
      <c r="J1763" s="12" t="s">
        <v>22</v>
      </c>
      <c r="K1763" s="13">
        <v>0</v>
      </c>
      <c r="L1763" s="14" t="s">
        <v>22</v>
      </c>
      <c r="M1763" s="14" t="s">
        <v>22</v>
      </c>
      <c r="N1763" s="14" t="s">
        <v>22</v>
      </c>
      <c r="O1763" s="14" t="s">
        <v>22</v>
      </c>
      <c r="P1763" s="14" t="s">
        <v>22</v>
      </c>
      <c r="Q1763" s="14" t="s">
        <v>22</v>
      </c>
      <c r="R1763" s="14" t="s">
        <v>22</v>
      </c>
      <c r="S1763" s="14" t="s">
        <v>22</v>
      </c>
    </row>
    <row r="1764" spans="1:19">
      <c r="A1764" s="8" t="s">
        <v>4619</v>
      </c>
      <c r="B1764" s="8" t="s">
        <v>4620</v>
      </c>
      <c r="C1764" s="9" t="s">
        <v>22</v>
      </c>
      <c r="D1764" s="9" t="s">
        <v>22</v>
      </c>
      <c r="E1764" s="9" t="s">
        <v>22</v>
      </c>
      <c r="F1764" s="8" t="s">
        <v>23</v>
      </c>
      <c r="G1764" s="10">
        <v>0</v>
      </c>
      <c r="H1764" s="11" t="s">
        <v>22</v>
      </c>
      <c r="I1764" s="11" t="s">
        <v>22</v>
      </c>
      <c r="J1764" s="12" t="s">
        <v>22</v>
      </c>
      <c r="K1764" s="13">
        <v>0</v>
      </c>
      <c r="L1764" s="14" t="s">
        <v>22</v>
      </c>
      <c r="M1764" s="14" t="s">
        <v>22</v>
      </c>
      <c r="N1764" s="14" t="s">
        <v>22</v>
      </c>
      <c r="O1764" s="14" t="s">
        <v>22</v>
      </c>
      <c r="P1764" s="14" t="s">
        <v>22</v>
      </c>
      <c r="Q1764" s="14" t="s">
        <v>22</v>
      </c>
      <c r="R1764" s="14" t="s">
        <v>22</v>
      </c>
      <c r="S1764" s="14" t="s">
        <v>22</v>
      </c>
    </row>
    <row r="1765" spans="1:19">
      <c r="A1765" s="8" t="s">
        <v>4621</v>
      </c>
      <c r="B1765" s="8" t="s">
        <v>4622</v>
      </c>
      <c r="C1765" s="9" t="s">
        <v>22</v>
      </c>
      <c r="D1765" s="9" t="s">
        <v>22</v>
      </c>
      <c r="E1765" s="9" t="s">
        <v>22</v>
      </c>
      <c r="F1765" s="8" t="s">
        <v>23</v>
      </c>
      <c r="G1765" s="10" t="s">
        <v>3934</v>
      </c>
      <c r="H1765" s="11" t="s">
        <v>22</v>
      </c>
      <c r="I1765" s="11" t="s">
        <v>22</v>
      </c>
      <c r="J1765" s="12" t="s">
        <v>22</v>
      </c>
      <c r="K1765" s="13" t="s">
        <v>4623</v>
      </c>
      <c r="L1765" s="14" t="s">
        <v>22</v>
      </c>
      <c r="M1765" s="14" t="s">
        <v>22</v>
      </c>
      <c r="N1765" s="14" t="s">
        <v>22</v>
      </c>
      <c r="O1765" s="14" t="s">
        <v>22</v>
      </c>
      <c r="P1765" s="14" t="s">
        <v>22</v>
      </c>
      <c r="Q1765" s="14" t="s">
        <v>22</v>
      </c>
      <c r="R1765" s="14" t="s">
        <v>22</v>
      </c>
      <c r="S1765" s="14" t="s">
        <v>22</v>
      </c>
    </row>
    <row r="1766" spans="1:19">
      <c r="A1766" s="8" t="s">
        <v>4624</v>
      </c>
      <c r="B1766" s="8" t="s">
        <v>4625</v>
      </c>
      <c r="C1766" s="9" t="s">
        <v>22</v>
      </c>
      <c r="D1766" s="9" t="s">
        <v>22</v>
      </c>
      <c r="E1766" s="9" t="s">
        <v>22</v>
      </c>
      <c r="F1766" s="8" t="s">
        <v>23</v>
      </c>
      <c r="G1766" s="10" t="s">
        <v>4626</v>
      </c>
      <c r="H1766" s="11" t="s">
        <v>22</v>
      </c>
      <c r="I1766" s="11" t="s">
        <v>22</v>
      </c>
      <c r="J1766" s="12" t="s">
        <v>22</v>
      </c>
      <c r="K1766" s="13" t="s">
        <v>4626</v>
      </c>
      <c r="L1766" s="14" t="s">
        <v>22</v>
      </c>
      <c r="M1766" s="14" t="s">
        <v>22</v>
      </c>
      <c r="N1766" s="14" t="s">
        <v>22</v>
      </c>
      <c r="O1766" s="14" t="s">
        <v>22</v>
      </c>
      <c r="P1766" s="14" t="s">
        <v>22</v>
      </c>
      <c r="Q1766" s="14" t="s">
        <v>22</v>
      </c>
      <c r="R1766" s="14" t="s">
        <v>22</v>
      </c>
      <c r="S1766" s="14" t="s">
        <v>22</v>
      </c>
    </row>
    <row r="1767" spans="1:19">
      <c r="A1767" s="8" t="s">
        <v>4627</v>
      </c>
      <c r="B1767" s="8" t="s">
        <v>4628</v>
      </c>
      <c r="C1767" s="9" t="s">
        <v>22</v>
      </c>
      <c r="D1767" s="9" t="s">
        <v>22</v>
      </c>
      <c r="E1767" s="9" t="s">
        <v>22</v>
      </c>
      <c r="F1767" s="8" t="s">
        <v>23</v>
      </c>
      <c r="G1767" s="10">
        <v>0</v>
      </c>
      <c r="H1767" s="11" t="s">
        <v>22</v>
      </c>
      <c r="I1767" s="11" t="s">
        <v>22</v>
      </c>
      <c r="J1767" s="12" t="s">
        <v>22</v>
      </c>
      <c r="K1767" s="13">
        <v>0</v>
      </c>
      <c r="L1767" s="14" t="s">
        <v>22</v>
      </c>
      <c r="M1767" s="14" t="s">
        <v>22</v>
      </c>
      <c r="N1767" s="14" t="s">
        <v>22</v>
      </c>
      <c r="O1767" s="14" t="s">
        <v>22</v>
      </c>
      <c r="P1767" s="14" t="s">
        <v>22</v>
      </c>
      <c r="Q1767" s="14" t="s">
        <v>22</v>
      </c>
      <c r="R1767" s="14" t="s">
        <v>22</v>
      </c>
      <c r="S1767" s="14" t="s">
        <v>22</v>
      </c>
    </row>
    <row r="1768" spans="1:19">
      <c r="A1768" s="8" t="s">
        <v>4629</v>
      </c>
      <c r="B1768" s="8" t="s">
        <v>4630</v>
      </c>
      <c r="C1768" s="9" t="s">
        <v>22</v>
      </c>
      <c r="D1768" s="9" t="s">
        <v>22</v>
      </c>
      <c r="E1768" s="9" t="s">
        <v>22</v>
      </c>
      <c r="F1768" s="8" t="s">
        <v>23</v>
      </c>
      <c r="G1768" s="10" t="s">
        <v>4631</v>
      </c>
      <c r="H1768" s="11" t="s">
        <v>22</v>
      </c>
      <c r="I1768" s="11" t="s">
        <v>22</v>
      </c>
      <c r="J1768" s="12" t="s">
        <v>22</v>
      </c>
      <c r="K1768" s="13" t="s">
        <v>4631</v>
      </c>
      <c r="L1768" s="14" t="s">
        <v>22</v>
      </c>
      <c r="M1768" s="14" t="s">
        <v>22</v>
      </c>
      <c r="N1768" s="14" t="s">
        <v>22</v>
      </c>
      <c r="O1768" s="14" t="s">
        <v>22</v>
      </c>
      <c r="P1768" s="14" t="s">
        <v>22</v>
      </c>
      <c r="Q1768" s="14" t="s">
        <v>22</v>
      </c>
      <c r="R1768" s="14" t="s">
        <v>22</v>
      </c>
      <c r="S1768" s="14" t="s">
        <v>22</v>
      </c>
    </row>
    <row r="1769" spans="1:19">
      <c r="A1769" s="8" t="s">
        <v>4632</v>
      </c>
      <c r="B1769" s="8" t="s">
        <v>4633</v>
      </c>
      <c r="C1769" s="9" t="s">
        <v>22</v>
      </c>
      <c r="D1769" s="9" t="s">
        <v>22</v>
      </c>
      <c r="E1769" s="9" t="s">
        <v>22</v>
      </c>
      <c r="F1769" s="8" t="s">
        <v>23</v>
      </c>
      <c r="G1769" s="10">
        <v>0</v>
      </c>
      <c r="H1769" s="11" t="s">
        <v>22</v>
      </c>
      <c r="I1769" s="11" t="s">
        <v>22</v>
      </c>
      <c r="J1769" s="12" t="s">
        <v>22</v>
      </c>
      <c r="K1769" s="13">
        <v>0</v>
      </c>
      <c r="L1769" s="14" t="s">
        <v>22</v>
      </c>
      <c r="M1769" s="14" t="s">
        <v>22</v>
      </c>
      <c r="N1769" s="14" t="s">
        <v>22</v>
      </c>
      <c r="O1769" s="14" t="s">
        <v>22</v>
      </c>
      <c r="P1769" s="14" t="s">
        <v>22</v>
      </c>
      <c r="Q1769" s="14" t="s">
        <v>22</v>
      </c>
      <c r="R1769" s="14" t="s">
        <v>22</v>
      </c>
      <c r="S1769" s="14" t="s">
        <v>22</v>
      </c>
    </row>
    <row r="1770" spans="1:19">
      <c r="A1770" s="8" t="s">
        <v>4634</v>
      </c>
      <c r="B1770" s="8" t="s">
        <v>4635</v>
      </c>
      <c r="C1770" s="9" t="s">
        <v>22</v>
      </c>
      <c r="D1770" s="9" t="s">
        <v>22</v>
      </c>
      <c r="E1770" s="9" t="s">
        <v>22</v>
      </c>
      <c r="F1770" s="8" t="s">
        <v>23</v>
      </c>
      <c r="G1770" s="10">
        <v>0</v>
      </c>
      <c r="H1770" s="11" t="s">
        <v>22</v>
      </c>
      <c r="I1770" s="11" t="s">
        <v>22</v>
      </c>
      <c r="J1770" s="12" t="s">
        <v>22</v>
      </c>
      <c r="K1770" s="13">
        <v>0</v>
      </c>
      <c r="L1770" s="14" t="s">
        <v>22</v>
      </c>
      <c r="M1770" s="14" t="s">
        <v>22</v>
      </c>
      <c r="N1770" s="14" t="s">
        <v>22</v>
      </c>
      <c r="O1770" s="14" t="s">
        <v>22</v>
      </c>
      <c r="P1770" s="14" t="s">
        <v>22</v>
      </c>
      <c r="Q1770" s="14" t="s">
        <v>22</v>
      </c>
      <c r="R1770" s="14" t="s">
        <v>22</v>
      </c>
      <c r="S1770" s="14" t="s">
        <v>22</v>
      </c>
    </row>
    <row r="1771" spans="1:19" ht="25.5">
      <c r="A1771" s="8" t="s">
        <v>4636</v>
      </c>
      <c r="B1771" s="8" t="s">
        <v>4637</v>
      </c>
      <c r="C1771" s="9" t="s">
        <v>389</v>
      </c>
      <c r="D1771" s="9">
        <v>0</v>
      </c>
      <c r="E1771" s="9">
        <v>0</v>
      </c>
      <c r="F1771" s="8" t="s">
        <v>23</v>
      </c>
      <c r="G1771" s="10">
        <v>30070</v>
      </c>
      <c r="H1771" s="11" t="s">
        <v>3077</v>
      </c>
      <c r="I1771" s="11"/>
      <c r="J1771" s="12" t="s">
        <v>4638</v>
      </c>
      <c r="K1771" s="13">
        <v>30070</v>
      </c>
      <c r="L1771" s="14" t="s">
        <v>4638</v>
      </c>
      <c r="M1771" s="14" t="s">
        <v>4639</v>
      </c>
      <c r="N1771" s="14">
        <v>0</v>
      </c>
      <c r="O1771" s="14">
        <v>0</v>
      </c>
      <c r="P1771" s="14">
        <v>0</v>
      </c>
      <c r="Q1771" s="14">
        <v>0</v>
      </c>
      <c r="R1771" s="14">
        <v>0</v>
      </c>
      <c r="S1771" s="14">
        <v>0</v>
      </c>
    </row>
    <row r="1772" spans="1:19">
      <c r="A1772" s="8" t="s">
        <v>4640</v>
      </c>
      <c r="B1772" s="8" t="s">
        <v>4641</v>
      </c>
      <c r="C1772" s="9" t="s">
        <v>22</v>
      </c>
      <c r="D1772" s="9" t="s">
        <v>22</v>
      </c>
      <c r="E1772" s="9" t="s">
        <v>22</v>
      </c>
      <c r="F1772" s="8" t="s">
        <v>23</v>
      </c>
      <c r="G1772" s="10" t="s">
        <v>4642</v>
      </c>
      <c r="H1772" s="11" t="s">
        <v>22</v>
      </c>
      <c r="I1772" s="11" t="s">
        <v>22</v>
      </c>
      <c r="J1772" s="12" t="s">
        <v>22</v>
      </c>
      <c r="K1772" s="13" t="s">
        <v>4643</v>
      </c>
      <c r="L1772" s="14" t="s">
        <v>22</v>
      </c>
      <c r="M1772" s="14" t="s">
        <v>22</v>
      </c>
      <c r="N1772" s="14" t="s">
        <v>22</v>
      </c>
      <c r="O1772" s="14" t="s">
        <v>22</v>
      </c>
      <c r="P1772" s="14" t="s">
        <v>22</v>
      </c>
      <c r="Q1772" s="14" t="s">
        <v>22</v>
      </c>
      <c r="R1772" s="14" t="s">
        <v>22</v>
      </c>
      <c r="S1772" s="14" t="s">
        <v>22</v>
      </c>
    </row>
    <row r="1773" spans="1:19" ht="25.5">
      <c r="A1773" s="8" t="s">
        <v>4644</v>
      </c>
      <c r="B1773" s="8" t="s">
        <v>4645</v>
      </c>
      <c r="C1773" s="9" t="s">
        <v>22</v>
      </c>
      <c r="D1773" s="9" t="s">
        <v>22</v>
      </c>
      <c r="E1773" s="9" t="s">
        <v>22</v>
      </c>
      <c r="F1773" s="8" t="s">
        <v>23</v>
      </c>
      <c r="G1773" s="10" t="s">
        <v>4646</v>
      </c>
      <c r="H1773" s="11" t="s">
        <v>22</v>
      </c>
      <c r="I1773" s="11" t="s">
        <v>22</v>
      </c>
      <c r="J1773" s="12" t="s">
        <v>22</v>
      </c>
      <c r="K1773" s="13" t="s">
        <v>4647</v>
      </c>
      <c r="L1773" s="14" t="s">
        <v>22</v>
      </c>
      <c r="M1773" s="14" t="s">
        <v>22</v>
      </c>
      <c r="N1773" s="14" t="s">
        <v>22</v>
      </c>
      <c r="O1773" s="14" t="s">
        <v>22</v>
      </c>
      <c r="P1773" s="14" t="s">
        <v>22</v>
      </c>
      <c r="Q1773" s="14" t="s">
        <v>22</v>
      </c>
      <c r="R1773" s="14" t="s">
        <v>22</v>
      </c>
      <c r="S1773" s="14" t="s">
        <v>22</v>
      </c>
    </row>
    <row r="1774" spans="1:19">
      <c r="A1774" s="8" t="s">
        <v>4648</v>
      </c>
      <c r="B1774" s="8" t="s">
        <v>4649</v>
      </c>
      <c r="C1774" s="9" t="s">
        <v>22</v>
      </c>
      <c r="D1774" s="9" t="s">
        <v>22</v>
      </c>
      <c r="E1774" s="9" t="s">
        <v>22</v>
      </c>
      <c r="F1774" s="8" t="s">
        <v>23</v>
      </c>
      <c r="G1774" s="10" t="s">
        <v>3311</v>
      </c>
      <c r="H1774" s="11" t="s">
        <v>22</v>
      </c>
      <c r="I1774" s="11" t="s">
        <v>22</v>
      </c>
      <c r="J1774" s="12" t="s">
        <v>22</v>
      </c>
      <c r="K1774" s="13">
        <v>0</v>
      </c>
      <c r="L1774" s="14" t="s">
        <v>22</v>
      </c>
      <c r="M1774" s="14" t="s">
        <v>22</v>
      </c>
      <c r="N1774" s="14" t="s">
        <v>22</v>
      </c>
      <c r="O1774" s="14" t="s">
        <v>22</v>
      </c>
      <c r="P1774" s="14" t="s">
        <v>22</v>
      </c>
      <c r="Q1774" s="14" t="s">
        <v>22</v>
      </c>
      <c r="R1774" s="14" t="s">
        <v>22</v>
      </c>
      <c r="S1774" s="14" t="s">
        <v>22</v>
      </c>
    </row>
    <row r="1775" spans="1:19" ht="25.5">
      <c r="A1775" s="8" t="s">
        <v>4650</v>
      </c>
      <c r="B1775" s="8" t="s">
        <v>4651</v>
      </c>
      <c r="C1775" s="9" t="s">
        <v>22</v>
      </c>
      <c r="D1775" s="9" t="s">
        <v>22</v>
      </c>
      <c r="E1775" s="9" t="s">
        <v>22</v>
      </c>
      <c r="F1775" s="8" t="s">
        <v>23</v>
      </c>
      <c r="G1775" s="10">
        <v>22099923213</v>
      </c>
      <c r="H1775" s="11" t="s">
        <v>22</v>
      </c>
      <c r="I1775" s="11" t="s">
        <v>22</v>
      </c>
      <c r="J1775" s="12" t="s">
        <v>22</v>
      </c>
      <c r="K1775" s="13">
        <v>0</v>
      </c>
      <c r="L1775" s="14" t="s">
        <v>22</v>
      </c>
      <c r="M1775" s="14" t="s">
        <v>22</v>
      </c>
      <c r="N1775" s="14" t="s">
        <v>22</v>
      </c>
      <c r="O1775" s="14" t="s">
        <v>22</v>
      </c>
      <c r="P1775" s="14" t="s">
        <v>22</v>
      </c>
      <c r="Q1775" s="14" t="s">
        <v>22</v>
      </c>
      <c r="R1775" s="14" t="s">
        <v>22</v>
      </c>
      <c r="S1775" s="14" t="s">
        <v>22</v>
      </c>
    </row>
    <row r="1776" spans="1:19">
      <c r="A1776" s="8" t="s">
        <v>4652</v>
      </c>
      <c r="B1776" s="8" t="s">
        <v>4653</v>
      </c>
      <c r="C1776" s="9" t="s">
        <v>22</v>
      </c>
      <c r="D1776" s="9" t="s">
        <v>22</v>
      </c>
      <c r="E1776" s="9" t="s">
        <v>22</v>
      </c>
      <c r="F1776" s="8" t="s">
        <v>23</v>
      </c>
      <c r="G1776" s="10">
        <v>0</v>
      </c>
      <c r="H1776" s="11" t="s">
        <v>22</v>
      </c>
      <c r="I1776" s="11" t="s">
        <v>22</v>
      </c>
      <c r="J1776" s="12" t="s">
        <v>22</v>
      </c>
      <c r="K1776" s="13">
        <v>0</v>
      </c>
      <c r="L1776" s="14" t="s">
        <v>22</v>
      </c>
      <c r="M1776" s="14" t="s">
        <v>22</v>
      </c>
      <c r="N1776" s="14" t="s">
        <v>22</v>
      </c>
      <c r="O1776" s="14" t="s">
        <v>22</v>
      </c>
      <c r="P1776" s="14" t="s">
        <v>22</v>
      </c>
      <c r="Q1776" s="14" t="s">
        <v>22</v>
      </c>
      <c r="R1776" s="14" t="s">
        <v>22</v>
      </c>
      <c r="S1776" s="14" t="s">
        <v>22</v>
      </c>
    </row>
    <row r="1777" spans="1:19">
      <c r="A1777" s="8" t="s">
        <v>4654</v>
      </c>
      <c r="B1777" s="8" t="s">
        <v>4655</v>
      </c>
      <c r="C1777" s="9" t="s">
        <v>22</v>
      </c>
      <c r="D1777" s="9" t="s">
        <v>22</v>
      </c>
      <c r="E1777" s="9" t="s">
        <v>22</v>
      </c>
      <c r="F1777" s="8" t="s">
        <v>23</v>
      </c>
      <c r="G1777" s="10">
        <v>0</v>
      </c>
      <c r="H1777" s="11" t="s">
        <v>22</v>
      </c>
      <c r="I1777" s="11" t="s">
        <v>22</v>
      </c>
      <c r="J1777" s="12" t="s">
        <v>22</v>
      </c>
      <c r="K1777" s="13">
        <v>0</v>
      </c>
      <c r="L1777" s="14" t="s">
        <v>22</v>
      </c>
      <c r="M1777" s="14" t="s">
        <v>22</v>
      </c>
      <c r="N1777" s="14" t="s">
        <v>22</v>
      </c>
      <c r="O1777" s="14" t="s">
        <v>22</v>
      </c>
      <c r="P1777" s="14" t="s">
        <v>22</v>
      </c>
      <c r="Q1777" s="14" t="s">
        <v>22</v>
      </c>
      <c r="R1777" s="14" t="s">
        <v>22</v>
      </c>
      <c r="S1777" s="14" t="s">
        <v>22</v>
      </c>
    </row>
    <row r="1778" spans="1:19">
      <c r="A1778" s="8" t="s">
        <v>4656</v>
      </c>
      <c r="B1778" s="8" t="s">
        <v>4657</v>
      </c>
      <c r="C1778" s="9" t="s">
        <v>22</v>
      </c>
      <c r="D1778" s="9" t="s">
        <v>22</v>
      </c>
      <c r="E1778" s="9" t="s">
        <v>22</v>
      </c>
      <c r="F1778" s="8" t="s">
        <v>23</v>
      </c>
      <c r="G1778" s="10">
        <v>0</v>
      </c>
      <c r="H1778" s="11" t="s">
        <v>22</v>
      </c>
      <c r="I1778" s="11" t="s">
        <v>22</v>
      </c>
      <c r="J1778" s="12" t="s">
        <v>22</v>
      </c>
      <c r="K1778" s="13">
        <v>0</v>
      </c>
      <c r="L1778" s="14" t="s">
        <v>22</v>
      </c>
      <c r="M1778" s="14" t="s">
        <v>22</v>
      </c>
      <c r="N1778" s="14" t="s">
        <v>22</v>
      </c>
      <c r="O1778" s="14" t="s">
        <v>22</v>
      </c>
      <c r="P1778" s="14" t="s">
        <v>22</v>
      </c>
      <c r="Q1778" s="14" t="s">
        <v>22</v>
      </c>
      <c r="R1778" s="14" t="s">
        <v>22</v>
      </c>
      <c r="S1778" s="14" t="s">
        <v>22</v>
      </c>
    </row>
    <row r="1779" spans="1:19">
      <c r="A1779" s="8" t="s">
        <v>4658</v>
      </c>
      <c r="B1779" s="8" t="s">
        <v>4659</v>
      </c>
      <c r="C1779" s="9" t="s">
        <v>22</v>
      </c>
      <c r="D1779" s="9" t="s">
        <v>22</v>
      </c>
      <c r="E1779" s="9" t="s">
        <v>22</v>
      </c>
      <c r="F1779" s="8" t="s">
        <v>23</v>
      </c>
      <c r="G1779" s="10" t="s">
        <v>4660</v>
      </c>
      <c r="H1779" s="11" t="s">
        <v>22</v>
      </c>
      <c r="I1779" s="11" t="s">
        <v>22</v>
      </c>
      <c r="J1779" s="12" t="s">
        <v>22</v>
      </c>
      <c r="K1779" s="13" t="s">
        <v>4660</v>
      </c>
      <c r="L1779" s="14" t="s">
        <v>22</v>
      </c>
      <c r="M1779" s="14" t="s">
        <v>22</v>
      </c>
      <c r="N1779" s="14" t="s">
        <v>22</v>
      </c>
      <c r="O1779" s="14" t="s">
        <v>22</v>
      </c>
      <c r="P1779" s="14" t="s">
        <v>22</v>
      </c>
      <c r="Q1779" s="14" t="s">
        <v>22</v>
      </c>
      <c r="R1779" s="14" t="s">
        <v>22</v>
      </c>
      <c r="S1779" s="14" t="s">
        <v>22</v>
      </c>
    </row>
    <row r="1780" spans="1:19">
      <c r="A1780" s="8" t="s">
        <v>4661</v>
      </c>
      <c r="B1780" s="8" t="s">
        <v>4662</v>
      </c>
      <c r="C1780" s="9" t="s">
        <v>540</v>
      </c>
      <c r="D1780" s="9" t="s">
        <v>22</v>
      </c>
      <c r="E1780" s="9" t="s">
        <v>22</v>
      </c>
      <c r="F1780" s="8" t="s">
        <v>23</v>
      </c>
      <c r="G1780" s="10" t="s">
        <v>4663</v>
      </c>
      <c r="H1780" s="11" t="s">
        <v>22</v>
      </c>
      <c r="I1780" s="11" t="s">
        <v>22</v>
      </c>
      <c r="J1780" s="12" t="s">
        <v>22</v>
      </c>
      <c r="K1780" s="13">
        <v>0</v>
      </c>
      <c r="L1780" s="14" t="s">
        <v>2326</v>
      </c>
      <c r="M1780" s="14" t="s">
        <v>4664</v>
      </c>
      <c r="N1780" s="14" t="s">
        <v>22</v>
      </c>
      <c r="O1780" s="14" t="s">
        <v>22</v>
      </c>
      <c r="P1780" s="14" t="s">
        <v>22</v>
      </c>
      <c r="Q1780" s="14" t="s">
        <v>22</v>
      </c>
      <c r="R1780" s="14" t="s">
        <v>22</v>
      </c>
      <c r="S1780" s="14" t="s">
        <v>22</v>
      </c>
    </row>
    <row r="1781" spans="1:19">
      <c r="A1781" s="8" t="s">
        <v>4665</v>
      </c>
      <c r="B1781" s="8" t="s">
        <v>4666</v>
      </c>
      <c r="C1781" s="9" t="s">
        <v>22</v>
      </c>
      <c r="D1781" s="9" t="s">
        <v>22</v>
      </c>
      <c r="E1781" s="9" t="s">
        <v>22</v>
      </c>
      <c r="F1781" s="8" t="s">
        <v>23</v>
      </c>
      <c r="G1781" s="10" t="s">
        <v>4667</v>
      </c>
      <c r="H1781" s="11" t="s">
        <v>22</v>
      </c>
      <c r="I1781" s="11" t="s">
        <v>22</v>
      </c>
      <c r="J1781" s="12" t="s">
        <v>22</v>
      </c>
      <c r="K1781" s="13" t="s">
        <v>4668</v>
      </c>
      <c r="L1781" s="14" t="s">
        <v>22</v>
      </c>
      <c r="M1781" s="14" t="s">
        <v>22</v>
      </c>
      <c r="N1781" s="14" t="s">
        <v>22</v>
      </c>
      <c r="O1781" s="14" t="s">
        <v>22</v>
      </c>
      <c r="P1781" s="14" t="s">
        <v>22</v>
      </c>
      <c r="Q1781" s="14" t="s">
        <v>22</v>
      </c>
      <c r="R1781" s="14" t="s">
        <v>22</v>
      </c>
      <c r="S1781" s="14" t="s">
        <v>22</v>
      </c>
    </row>
    <row r="1782" spans="1:19">
      <c r="A1782" s="8" t="s">
        <v>4669</v>
      </c>
      <c r="B1782" s="8" t="s">
        <v>4670</v>
      </c>
      <c r="C1782" s="9" t="s">
        <v>22</v>
      </c>
      <c r="D1782" s="9" t="s">
        <v>22</v>
      </c>
      <c r="E1782" s="9" t="s">
        <v>22</v>
      </c>
      <c r="F1782" s="8" t="s">
        <v>4054</v>
      </c>
      <c r="G1782" s="10" t="s">
        <v>4671</v>
      </c>
      <c r="H1782" s="11" t="s">
        <v>22</v>
      </c>
      <c r="I1782" s="11" t="s">
        <v>22</v>
      </c>
      <c r="J1782" s="12" t="s">
        <v>22</v>
      </c>
      <c r="K1782" s="13">
        <v>0</v>
      </c>
      <c r="L1782" s="14" t="s">
        <v>22</v>
      </c>
      <c r="M1782" s="14" t="s">
        <v>22</v>
      </c>
      <c r="N1782" s="14" t="s">
        <v>22</v>
      </c>
      <c r="O1782" s="14" t="s">
        <v>22</v>
      </c>
      <c r="P1782" s="14" t="s">
        <v>22</v>
      </c>
      <c r="Q1782" s="14" t="s">
        <v>22</v>
      </c>
      <c r="R1782" s="14" t="s">
        <v>22</v>
      </c>
      <c r="S1782" s="14" t="s">
        <v>22</v>
      </c>
    </row>
    <row r="1783" spans="1:19">
      <c r="A1783" s="8" t="s">
        <v>4672</v>
      </c>
      <c r="B1783" s="8" t="s">
        <v>4673</v>
      </c>
      <c r="C1783" s="9" t="s">
        <v>22</v>
      </c>
      <c r="D1783" s="9" t="s">
        <v>22</v>
      </c>
      <c r="E1783" s="9" t="s">
        <v>22</v>
      </c>
      <c r="F1783" s="8" t="s">
        <v>4054</v>
      </c>
      <c r="G1783" s="10" t="s">
        <v>4674</v>
      </c>
      <c r="H1783" s="11" t="s">
        <v>22</v>
      </c>
      <c r="I1783" s="11" t="s">
        <v>22</v>
      </c>
      <c r="J1783" s="12" t="s">
        <v>22</v>
      </c>
      <c r="K1783" s="13">
        <v>0</v>
      </c>
      <c r="L1783" s="14" t="s">
        <v>22</v>
      </c>
      <c r="M1783" s="14" t="s">
        <v>22</v>
      </c>
      <c r="N1783" s="14" t="s">
        <v>22</v>
      </c>
      <c r="O1783" s="14" t="s">
        <v>22</v>
      </c>
      <c r="P1783" s="14" t="s">
        <v>22</v>
      </c>
      <c r="Q1783" s="14" t="s">
        <v>22</v>
      </c>
      <c r="R1783" s="14" t="s">
        <v>22</v>
      </c>
      <c r="S1783" s="14" t="s">
        <v>22</v>
      </c>
    </row>
    <row r="1784" spans="1:19">
      <c r="A1784" s="8" t="s">
        <v>4675</v>
      </c>
      <c r="B1784" s="8" t="s">
        <v>4676</v>
      </c>
      <c r="C1784" s="9" t="s">
        <v>22</v>
      </c>
      <c r="D1784" s="9" t="s">
        <v>22</v>
      </c>
      <c r="E1784" s="9" t="s">
        <v>22</v>
      </c>
      <c r="F1784" s="8" t="s">
        <v>4054</v>
      </c>
      <c r="G1784" s="10" t="s">
        <v>4677</v>
      </c>
      <c r="H1784" s="11" t="s">
        <v>22</v>
      </c>
      <c r="I1784" s="11" t="s">
        <v>22</v>
      </c>
      <c r="J1784" s="12" t="s">
        <v>22</v>
      </c>
      <c r="K1784" s="13">
        <v>0</v>
      </c>
      <c r="L1784" s="14" t="s">
        <v>22</v>
      </c>
      <c r="M1784" s="14" t="s">
        <v>22</v>
      </c>
      <c r="N1784" s="14" t="s">
        <v>22</v>
      </c>
      <c r="O1784" s="14" t="s">
        <v>22</v>
      </c>
      <c r="P1784" s="14" t="s">
        <v>22</v>
      </c>
      <c r="Q1784" s="14" t="s">
        <v>22</v>
      </c>
      <c r="R1784" s="14" t="s">
        <v>22</v>
      </c>
      <c r="S1784" s="14" t="s">
        <v>22</v>
      </c>
    </row>
    <row r="1785" spans="1:19" ht="25.5">
      <c r="A1785" s="8" t="s">
        <v>4678</v>
      </c>
      <c r="B1785" s="8" t="s">
        <v>4679</v>
      </c>
      <c r="C1785" s="9" t="s">
        <v>22</v>
      </c>
      <c r="D1785" s="9" t="s">
        <v>22</v>
      </c>
      <c r="E1785" s="9" t="s">
        <v>22</v>
      </c>
      <c r="F1785" s="8" t="s">
        <v>23</v>
      </c>
      <c r="G1785" s="10" t="s">
        <v>4680</v>
      </c>
      <c r="H1785" s="11" t="s">
        <v>22</v>
      </c>
      <c r="I1785" s="11" t="s">
        <v>22</v>
      </c>
      <c r="J1785" s="12" t="s">
        <v>22</v>
      </c>
      <c r="K1785" s="13" t="s">
        <v>4681</v>
      </c>
      <c r="L1785" s="14" t="s">
        <v>22</v>
      </c>
      <c r="M1785" s="14" t="s">
        <v>22</v>
      </c>
      <c r="N1785" s="14" t="s">
        <v>22</v>
      </c>
      <c r="O1785" s="14" t="s">
        <v>22</v>
      </c>
      <c r="P1785" s="14" t="s">
        <v>22</v>
      </c>
      <c r="Q1785" s="14" t="s">
        <v>22</v>
      </c>
      <c r="R1785" s="14" t="s">
        <v>22</v>
      </c>
      <c r="S1785" s="14" t="s">
        <v>22</v>
      </c>
    </row>
    <row r="1786" spans="1:19">
      <c r="A1786" s="8" t="s">
        <v>4682</v>
      </c>
      <c r="B1786" s="8" t="s">
        <v>4683</v>
      </c>
      <c r="C1786" s="9" t="s">
        <v>22</v>
      </c>
      <c r="D1786" s="9" t="s">
        <v>22</v>
      </c>
      <c r="E1786" s="9" t="s">
        <v>22</v>
      </c>
      <c r="F1786" s="8" t="s">
        <v>23</v>
      </c>
      <c r="G1786" s="10" t="s">
        <v>4684</v>
      </c>
      <c r="H1786" s="11" t="s">
        <v>22</v>
      </c>
      <c r="I1786" s="11" t="s">
        <v>22</v>
      </c>
      <c r="J1786" s="12" t="s">
        <v>22</v>
      </c>
      <c r="K1786" s="13">
        <v>0</v>
      </c>
      <c r="L1786" s="14" t="s">
        <v>22</v>
      </c>
      <c r="M1786" s="14" t="s">
        <v>22</v>
      </c>
      <c r="N1786" s="14" t="s">
        <v>22</v>
      </c>
      <c r="O1786" s="14" t="s">
        <v>22</v>
      </c>
      <c r="P1786" s="14" t="s">
        <v>22</v>
      </c>
      <c r="Q1786" s="14" t="s">
        <v>22</v>
      </c>
      <c r="R1786" s="14" t="s">
        <v>22</v>
      </c>
      <c r="S1786" s="14" t="s">
        <v>22</v>
      </c>
    </row>
    <row r="1787" spans="1:19">
      <c r="A1787" s="8" t="s">
        <v>4685</v>
      </c>
      <c r="B1787" s="8" t="s">
        <v>4686</v>
      </c>
      <c r="C1787" s="9" t="s">
        <v>22</v>
      </c>
      <c r="D1787" s="9" t="s">
        <v>22</v>
      </c>
      <c r="E1787" s="9" t="s">
        <v>22</v>
      </c>
      <c r="F1787" s="8" t="s">
        <v>23</v>
      </c>
      <c r="G1787" s="10" t="s">
        <v>4338</v>
      </c>
      <c r="H1787" s="11" t="s">
        <v>22</v>
      </c>
      <c r="I1787" s="11" t="s">
        <v>22</v>
      </c>
      <c r="J1787" s="12" t="s">
        <v>22</v>
      </c>
      <c r="K1787" s="13">
        <v>0</v>
      </c>
      <c r="L1787" s="14" t="s">
        <v>22</v>
      </c>
      <c r="M1787" s="14" t="s">
        <v>22</v>
      </c>
      <c r="N1787" s="14" t="s">
        <v>22</v>
      </c>
      <c r="O1787" s="14" t="s">
        <v>22</v>
      </c>
      <c r="P1787" s="14" t="s">
        <v>22</v>
      </c>
      <c r="Q1787" s="14" t="s">
        <v>22</v>
      </c>
      <c r="R1787" s="14" t="s">
        <v>22</v>
      </c>
      <c r="S1787" s="14" t="s">
        <v>22</v>
      </c>
    </row>
    <row r="1788" spans="1:19" ht="25.5">
      <c r="A1788" s="8" t="s">
        <v>4687</v>
      </c>
      <c r="B1788" s="8" t="s">
        <v>4688</v>
      </c>
      <c r="C1788" s="9">
        <v>0</v>
      </c>
      <c r="D1788" s="9">
        <v>0</v>
      </c>
      <c r="E1788" s="9">
        <v>0</v>
      </c>
      <c r="F1788" s="8" t="s">
        <v>23</v>
      </c>
      <c r="G1788" s="10" t="s">
        <v>4689</v>
      </c>
      <c r="H1788" s="11" t="s">
        <v>1784</v>
      </c>
      <c r="I1788" s="11"/>
      <c r="J1788" s="12">
        <v>0</v>
      </c>
      <c r="K1788" s="13">
        <v>40143</v>
      </c>
      <c r="L1788" s="14" t="s">
        <v>2326</v>
      </c>
      <c r="M1788" s="14">
        <v>40143</v>
      </c>
      <c r="N1788" s="14" t="s">
        <v>3114</v>
      </c>
      <c r="O1788" s="14" t="s">
        <v>3115</v>
      </c>
      <c r="P1788" s="14" t="s">
        <v>4689</v>
      </c>
      <c r="Q1788" s="14">
        <v>0</v>
      </c>
      <c r="R1788" s="14">
        <v>0</v>
      </c>
      <c r="S1788" s="14">
        <v>0</v>
      </c>
    </row>
    <row r="1789" spans="1:19">
      <c r="A1789" s="8" t="s">
        <v>4690</v>
      </c>
      <c r="B1789" s="8" t="s">
        <v>4691</v>
      </c>
      <c r="C1789" s="9">
        <v>0</v>
      </c>
      <c r="D1789" s="9">
        <v>0</v>
      </c>
      <c r="E1789" s="9">
        <v>0</v>
      </c>
      <c r="F1789" s="8" t="s">
        <v>23</v>
      </c>
      <c r="G1789" s="10" t="s">
        <v>4692</v>
      </c>
      <c r="H1789" s="11" t="s">
        <v>1784</v>
      </c>
      <c r="I1789" s="11"/>
      <c r="J1789" s="12">
        <v>0</v>
      </c>
      <c r="K1789" s="13">
        <v>40163</v>
      </c>
      <c r="L1789" s="14" t="s">
        <v>2326</v>
      </c>
      <c r="M1789" s="14">
        <v>40163</v>
      </c>
      <c r="N1789" s="14" t="s">
        <v>3114</v>
      </c>
      <c r="O1789" s="14" t="s">
        <v>3115</v>
      </c>
      <c r="P1789" s="14" t="s">
        <v>4692</v>
      </c>
      <c r="Q1789" s="14">
        <v>0</v>
      </c>
      <c r="R1789" s="14">
        <v>0</v>
      </c>
      <c r="S1789" s="14">
        <v>0</v>
      </c>
    </row>
    <row r="1790" spans="1:19">
      <c r="A1790" s="8" t="s">
        <v>4693</v>
      </c>
      <c r="B1790" s="8" t="s">
        <v>4694</v>
      </c>
      <c r="C1790" s="9">
        <v>0</v>
      </c>
      <c r="D1790" s="9">
        <v>0</v>
      </c>
      <c r="E1790" s="9" t="s">
        <v>4695</v>
      </c>
      <c r="F1790" s="8" t="s">
        <v>23</v>
      </c>
      <c r="G1790" s="10" t="s">
        <v>4696</v>
      </c>
      <c r="H1790" s="11" t="s">
        <v>1784</v>
      </c>
      <c r="I1790" s="11"/>
      <c r="J1790" s="12">
        <v>0</v>
      </c>
      <c r="K1790" s="13">
        <v>40302</v>
      </c>
      <c r="L1790" s="14" t="s">
        <v>2326</v>
      </c>
      <c r="M1790" s="14" t="s">
        <v>4697</v>
      </c>
      <c r="N1790" s="14" t="s">
        <v>3114</v>
      </c>
      <c r="O1790" s="14" t="s">
        <v>3115</v>
      </c>
      <c r="P1790" s="14" t="s">
        <v>4696</v>
      </c>
      <c r="Q1790" s="14">
        <v>0</v>
      </c>
      <c r="R1790" s="14">
        <v>0</v>
      </c>
      <c r="S1790" s="14">
        <v>0</v>
      </c>
    </row>
    <row r="1791" spans="1:19">
      <c r="A1791" s="8" t="s">
        <v>4698</v>
      </c>
      <c r="B1791" s="8" t="s">
        <v>4699</v>
      </c>
      <c r="C1791" s="9" t="s">
        <v>22</v>
      </c>
      <c r="D1791" s="9" t="s">
        <v>22</v>
      </c>
      <c r="E1791" s="9" t="s">
        <v>22</v>
      </c>
      <c r="F1791" s="8" t="s">
        <v>23</v>
      </c>
      <c r="G1791" s="10" t="s">
        <v>4700</v>
      </c>
      <c r="H1791" s="11" t="s">
        <v>22</v>
      </c>
      <c r="I1791" s="11" t="s">
        <v>22</v>
      </c>
      <c r="J1791" s="12" t="s">
        <v>22</v>
      </c>
      <c r="K1791" s="13">
        <v>0</v>
      </c>
      <c r="L1791" s="14" t="s">
        <v>22</v>
      </c>
      <c r="M1791" s="14" t="s">
        <v>22</v>
      </c>
      <c r="N1791" s="14" t="s">
        <v>22</v>
      </c>
      <c r="O1791" s="14" t="s">
        <v>22</v>
      </c>
      <c r="P1791" s="14" t="s">
        <v>22</v>
      </c>
      <c r="Q1791" s="14" t="s">
        <v>22</v>
      </c>
      <c r="R1791" s="14" t="s">
        <v>22</v>
      </c>
      <c r="S1791" s="14" t="s">
        <v>22</v>
      </c>
    </row>
    <row r="1792" spans="1:19">
      <c r="A1792" s="8" t="s">
        <v>4701</v>
      </c>
      <c r="B1792" s="8" t="s">
        <v>4702</v>
      </c>
      <c r="C1792" s="9" t="s">
        <v>22</v>
      </c>
      <c r="D1792" s="9" t="s">
        <v>22</v>
      </c>
      <c r="E1792" s="9" t="s">
        <v>22</v>
      </c>
      <c r="F1792" s="8" t="s">
        <v>23</v>
      </c>
      <c r="G1792" s="10" t="s">
        <v>4703</v>
      </c>
      <c r="H1792" s="11" t="s">
        <v>22</v>
      </c>
      <c r="I1792" s="11" t="s">
        <v>22</v>
      </c>
      <c r="J1792" s="12" t="s">
        <v>22</v>
      </c>
      <c r="K1792" s="13">
        <v>0</v>
      </c>
      <c r="L1792" s="14" t="s">
        <v>22</v>
      </c>
      <c r="M1792" s="14" t="s">
        <v>22</v>
      </c>
      <c r="N1792" s="14" t="s">
        <v>22</v>
      </c>
      <c r="O1792" s="14" t="s">
        <v>22</v>
      </c>
      <c r="P1792" s="14" t="s">
        <v>22</v>
      </c>
      <c r="Q1792" s="14" t="s">
        <v>22</v>
      </c>
      <c r="R1792" s="14" t="s">
        <v>22</v>
      </c>
      <c r="S1792" s="14" t="s">
        <v>22</v>
      </c>
    </row>
    <row r="1793" spans="1:19">
      <c r="A1793" s="8" t="s">
        <v>4704</v>
      </c>
      <c r="B1793" s="8" t="s">
        <v>4705</v>
      </c>
      <c r="C1793" s="9" t="s">
        <v>22</v>
      </c>
      <c r="D1793" s="9" t="s">
        <v>22</v>
      </c>
      <c r="E1793" s="9" t="s">
        <v>22</v>
      </c>
      <c r="F1793" s="8" t="s">
        <v>23</v>
      </c>
      <c r="G1793" s="10" t="s">
        <v>4706</v>
      </c>
      <c r="H1793" s="11" t="s">
        <v>22</v>
      </c>
      <c r="I1793" s="11" t="s">
        <v>22</v>
      </c>
      <c r="J1793" s="12" t="s">
        <v>22</v>
      </c>
      <c r="K1793" s="13">
        <v>0</v>
      </c>
      <c r="L1793" s="14" t="s">
        <v>22</v>
      </c>
      <c r="M1793" s="14" t="s">
        <v>22</v>
      </c>
      <c r="N1793" s="14" t="s">
        <v>22</v>
      </c>
      <c r="O1793" s="14" t="s">
        <v>22</v>
      </c>
      <c r="P1793" s="14" t="s">
        <v>22</v>
      </c>
      <c r="Q1793" s="14" t="s">
        <v>22</v>
      </c>
      <c r="R1793" s="14" t="s">
        <v>22</v>
      </c>
      <c r="S1793" s="14" t="s">
        <v>22</v>
      </c>
    </row>
    <row r="1794" spans="1:19">
      <c r="A1794" s="8" t="s">
        <v>4707</v>
      </c>
      <c r="B1794" s="8" t="s">
        <v>4708</v>
      </c>
      <c r="C1794" s="9" t="s">
        <v>22</v>
      </c>
      <c r="D1794" s="9" t="s">
        <v>22</v>
      </c>
      <c r="E1794" s="9" t="s">
        <v>22</v>
      </c>
      <c r="F1794" s="8" t="s">
        <v>23</v>
      </c>
      <c r="G1794" s="10" t="s">
        <v>4709</v>
      </c>
      <c r="H1794" s="11" t="s">
        <v>22</v>
      </c>
      <c r="I1794" s="11" t="s">
        <v>22</v>
      </c>
      <c r="J1794" s="12" t="s">
        <v>22</v>
      </c>
      <c r="K1794" s="13">
        <v>0</v>
      </c>
      <c r="L1794" s="14" t="s">
        <v>22</v>
      </c>
      <c r="M1794" s="14" t="s">
        <v>22</v>
      </c>
      <c r="N1794" s="14" t="s">
        <v>22</v>
      </c>
      <c r="O1794" s="14" t="s">
        <v>22</v>
      </c>
      <c r="P1794" s="14" t="s">
        <v>22</v>
      </c>
      <c r="Q1794" s="14" t="s">
        <v>22</v>
      </c>
      <c r="R1794" s="14" t="s">
        <v>22</v>
      </c>
      <c r="S1794" s="14" t="s">
        <v>22</v>
      </c>
    </row>
    <row r="1795" spans="1:19">
      <c r="A1795" s="8" t="s">
        <v>4710</v>
      </c>
      <c r="B1795" s="8" t="s">
        <v>4711</v>
      </c>
      <c r="C1795" s="9" t="s">
        <v>22</v>
      </c>
      <c r="D1795" s="9" t="s">
        <v>22</v>
      </c>
      <c r="E1795" s="9" t="s">
        <v>22</v>
      </c>
      <c r="F1795" s="8" t="s">
        <v>23</v>
      </c>
      <c r="G1795" s="10" t="s">
        <v>4712</v>
      </c>
      <c r="H1795" s="11" t="s">
        <v>22</v>
      </c>
      <c r="I1795" s="11" t="s">
        <v>22</v>
      </c>
      <c r="J1795" s="12" t="s">
        <v>22</v>
      </c>
      <c r="K1795" s="13">
        <v>0</v>
      </c>
      <c r="L1795" s="14" t="s">
        <v>22</v>
      </c>
      <c r="M1795" s="14" t="s">
        <v>22</v>
      </c>
      <c r="N1795" s="14" t="s">
        <v>22</v>
      </c>
      <c r="O1795" s="14" t="s">
        <v>22</v>
      </c>
      <c r="P1795" s="14" t="s">
        <v>22</v>
      </c>
      <c r="Q1795" s="14" t="s">
        <v>22</v>
      </c>
      <c r="R1795" s="14" t="s">
        <v>22</v>
      </c>
      <c r="S1795" s="14" t="s">
        <v>22</v>
      </c>
    </row>
    <row r="1796" spans="1:19">
      <c r="A1796" s="8" t="s">
        <v>4713</v>
      </c>
      <c r="B1796" s="8" t="s">
        <v>4714</v>
      </c>
      <c r="C1796" s="9" t="s">
        <v>22</v>
      </c>
      <c r="D1796" s="9" t="s">
        <v>22</v>
      </c>
      <c r="E1796" s="9" t="s">
        <v>22</v>
      </c>
      <c r="F1796" s="8" t="s">
        <v>23</v>
      </c>
      <c r="G1796" s="10" t="s">
        <v>4715</v>
      </c>
      <c r="H1796" s="11" t="s">
        <v>22</v>
      </c>
      <c r="I1796" s="11" t="s">
        <v>22</v>
      </c>
      <c r="J1796" s="12" t="s">
        <v>22</v>
      </c>
      <c r="K1796" s="13">
        <v>0</v>
      </c>
      <c r="L1796" s="14" t="s">
        <v>22</v>
      </c>
      <c r="M1796" s="14" t="s">
        <v>22</v>
      </c>
      <c r="N1796" s="14" t="s">
        <v>22</v>
      </c>
      <c r="O1796" s="14" t="s">
        <v>22</v>
      </c>
      <c r="P1796" s="14" t="s">
        <v>22</v>
      </c>
      <c r="Q1796" s="14" t="s">
        <v>22</v>
      </c>
      <c r="R1796" s="14" t="s">
        <v>22</v>
      </c>
      <c r="S1796" s="14" t="s">
        <v>22</v>
      </c>
    </row>
    <row r="1797" spans="1:19">
      <c r="A1797" s="8" t="s">
        <v>4716</v>
      </c>
      <c r="B1797" s="8" t="s">
        <v>4717</v>
      </c>
      <c r="C1797" s="9">
        <v>0</v>
      </c>
      <c r="D1797" s="9">
        <v>0</v>
      </c>
      <c r="E1797" s="9">
        <v>0</v>
      </c>
      <c r="F1797" s="8" t="s">
        <v>23</v>
      </c>
      <c r="G1797" s="10" t="s">
        <v>4718</v>
      </c>
      <c r="H1797" s="11" t="s">
        <v>1784</v>
      </c>
      <c r="I1797" s="11"/>
      <c r="J1797" s="12">
        <v>0</v>
      </c>
      <c r="K1797" s="13">
        <v>40303</v>
      </c>
      <c r="L1797" s="14" t="s">
        <v>2326</v>
      </c>
      <c r="M1797" s="14">
        <v>40143</v>
      </c>
      <c r="N1797" s="14" t="s">
        <v>3114</v>
      </c>
      <c r="O1797" s="14" t="s">
        <v>3115</v>
      </c>
      <c r="P1797" s="14" t="s">
        <v>4718</v>
      </c>
      <c r="Q1797" s="14">
        <v>0</v>
      </c>
      <c r="R1797" s="14">
        <v>0</v>
      </c>
      <c r="S1797" s="14">
        <v>0</v>
      </c>
    </row>
    <row r="1798" spans="1:19">
      <c r="A1798" s="8" t="s">
        <v>4719</v>
      </c>
      <c r="B1798" s="8" t="s">
        <v>4720</v>
      </c>
      <c r="C1798" s="9" t="s">
        <v>22</v>
      </c>
      <c r="D1798" s="9" t="s">
        <v>22</v>
      </c>
      <c r="E1798" s="9" t="s">
        <v>22</v>
      </c>
      <c r="F1798" s="8" t="s">
        <v>23</v>
      </c>
      <c r="G1798" s="10">
        <v>0</v>
      </c>
      <c r="H1798" s="11" t="s">
        <v>22</v>
      </c>
      <c r="I1798" s="11" t="s">
        <v>22</v>
      </c>
      <c r="J1798" s="12" t="s">
        <v>22</v>
      </c>
      <c r="K1798" s="13">
        <v>0</v>
      </c>
      <c r="L1798" s="14" t="s">
        <v>22</v>
      </c>
      <c r="M1798" s="14" t="s">
        <v>22</v>
      </c>
      <c r="N1798" s="14" t="s">
        <v>22</v>
      </c>
      <c r="O1798" s="14" t="s">
        <v>22</v>
      </c>
      <c r="P1798" s="14" t="s">
        <v>22</v>
      </c>
      <c r="Q1798" s="14" t="s">
        <v>22</v>
      </c>
      <c r="R1798" s="14" t="s">
        <v>22</v>
      </c>
      <c r="S1798" s="14" t="s">
        <v>22</v>
      </c>
    </row>
    <row r="1799" spans="1:19">
      <c r="A1799" s="8" t="s">
        <v>4721</v>
      </c>
      <c r="B1799" s="8" t="s">
        <v>4722</v>
      </c>
      <c r="C1799" s="9" t="s">
        <v>22</v>
      </c>
      <c r="D1799" s="9" t="s">
        <v>22</v>
      </c>
      <c r="E1799" s="9" t="s">
        <v>22</v>
      </c>
      <c r="F1799" s="8" t="s">
        <v>23</v>
      </c>
      <c r="G1799" s="10" t="s">
        <v>4723</v>
      </c>
      <c r="H1799" s="11" t="s">
        <v>22</v>
      </c>
      <c r="I1799" s="11" t="s">
        <v>22</v>
      </c>
      <c r="J1799" s="12" t="s">
        <v>22</v>
      </c>
      <c r="K1799" s="13">
        <v>0</v>
      </c>
      <c r="L1799" s="14" t="s">
        <v>22</v>
      </c>
      <c r="M1799" s="14" t="s">
        <v>22</v>
      </c>
      <c r="N1799" s="14" t="s">
        <v>22</v>
      </c>
      <c r="O1799" s="14" t="s">
        <v>22</v>
      </c>
      <c r="P1799" s="14" t="s">
        <v>22</v>
      </c>
      <c r="Q1799" s="14" t="s">
        <v>22</v>
      </c>
      <c r="R1799" s="14" t="s">
        <v>22</v>
      </c>
      <c r="S1799" s="14" t="s">
        <v>22</v>
      </c>
    </row>
    <row r="1800" spans="1:19">
      <c r="A1800" s="8" t="s">
        <v>4724</v>
      </c>
      <c r="B1800" s="8" t="s">
        <v>4725</v>
      </c>
      <c r="C1800" s="9" t="s">
        <v>22</v>
      </c>
      <c r="D1800" s="9" t="s">
        <v>22</v>
      </c>
      <c r="E1800" s="9" t="s">
        <v>22</v>
      </c>
      <c r="F1800" s="8" t="s">
        <v>23</v>
      </c>
      <c r="G1800" s="10" t="s">
        <v>4726</v>
      </c>
      <c r="H1800" s="11" t="s">
        <v>22</v>
      </c>
      <c r="I1800" s="11" t="s">
        <v>22</v>
      </c>
      <c r="J1800" s="12" t="s">
        <v>22</v>
      </c>
      <c r="K1800" s="13">
        <v>0</v>
      </c>
      <c r="L1800" s="14" t="s">
        <v>22</v>
      </c>
      <c r="M1800" s="14" t="s">
        <v>22</v>
      </c>
      <c r="N1800" s="14" t="s">
        <v>22</v>
      </c>
      <c r="O1800" s="14" t="s">
        <v>22</v>
      </c>
      <c r="P1800" s="14" t="s">
        <v>22</v>
      </c>
      <c r="Q1800" s="14" t="s">
        <v>22</v>
      </c>
      <c r="R1800" s="14" t="s">
        <v>22</v>
      </c>
      <c r="S1800" s="14" t="s">
        <v>22</v>
      </c>
    </row>
    <row r="1801" spans="1:19">
      <c r="A1801" s="8" t="s">
        <v>4727</v>
      </c>
      <c r="B1801" s="8" t="s">
        <v>4728</v>
      </c>
      <c r="C1801" s="9" t="s">
        <v>22</v>
      </c>
      <c r="D1801" s="9" t="s">
        <v>22</v>
      </c>
      <c r="E1801" s="9" t="s">
        <v>22</v>
      </c>
      <c r="F1801" s="8" t="s">
        <v>23</v>
      </c>
      <c r="G1801" s="10" t="s">
        <v>4729</v>
      </c>
      <c r="H1801" s="11" t="s">
        <v>22</v>
      </c>
      <c r="I1801" s="11" t="s">
        <v>22</v>
      </c>
      <c r="J1801" s="12" t="s">
        <v>22</v>
      </c>
      <c r="K1801" s="13">
        <v>0</v>
      </c>
      <c r="L1801" s="14" t="s">
        <v>22</v>
      </c>
      <c r="M1801" s="14" t="s">
        <v>22</v>
      </c>
      <c r="N1801" s="14" t="s">
        <v>22</v>
      </c>
      <c r="O1801" s="14" t="s">
        <v>22</v>
      </c>
      <c r="P1801" s="14" t="s">
        <v>22</v>
      </c>
      <c r="Q1801" s="14" t="s">
        <v>22</v>
      </c>
      <c r="R1801" s="14" t="s">
        <v>22</v>
      </c>
      <c r="S1801" s="14" t="s">
        <v>22</v>
      </c>
    </row>
    <row r="1802" spans="1:19">
      <c r="A1802" s="8" t="s">
        <v>4730</v>
      </c>
      <c r="B1802" s="8" t="s">
        <v>4731</v>
      </c>
      <c r="C1802" s="9" t="s">
        <v>22</v>
      </c>
      <c r="D1802" s="9" t="s">
        <v>22</v>
      </c>
      <c r="E1802" s="9" t="s">
        <v>22</v>
      </c>
      <c r="F1802" s="8" t="s">
        <v>23</v>
      </c>
      <c r="G1802" s="10" t="s">
        <v>4732</v>
      </c>
      <c r="H1802" s="11" t="s">
        <v>22</v>
      </c>
      <c r="I1802" s="11" t="s">
        <v>22</v>
      </c>
      <c r="J1802" s="12" t="s">
        <v>22</v>
      </c>
      <c r="K1802" s="13">
        <v>0</v>
      </c>
      <c r="L1802" s="14" t="s">
        <v>22</v>
      </c>
      <c r="M1802" s="14" t="s">
        <v>22</v>
      </c>
      <c r="N1802" s="14" t="s">
        <v>22</v>
      </c>
      <c r="O1802" s="14" t="s">
        <v>22</v>
      </c>
      <c r="P1802" s="14" t="s">
        <v>22</v>
      </c>
      <c r="Q1802" s="14" t="s">
        <v>22</v>
      </c>
      <c r="R1802" s="14" t="s">
        <v>22</v>
      </c>
      <c r="S1802" s="14" t="s">
        <v>22</v>
      </c>
    </row>
    <row r="1803" spans="1:19">
      <c r="A1803" s="8" t="s">
        <v>4733</v>
      </c>
      <c r="B1803" s="8" t="s">
        <v>4734</v>
      </c>
      <c r="C1803" s="9" t="s">
        <v>22</v>
      </c>
      <c r="D1803" s="9" t="s">
        <v>22</v>
      </c>
      <c r="E1803" s="9" t="s">
        <v>22</v>
      </c>
      <c r="F1803" s="8" t="s">
        <v>23</v>
      </c>
      <c r="G1803" s="10" t="s">
        <v>4735</v>
      </c>
      <c r="H1803" s="11" t="s">
        <v>22</v>
      </c>
      <c r="I1803" s="11" t="s">
        <v>22</v>
      </c>
      <c r="J1803" s="12" t="s">
        <v>22</v>
      </c>
      <c r="K1803" s="13" t="s">
        <v>4726</v>
      </c>
      <c r="L1803" s="14" t="s">
        <v>22</v>
      </c>
      <c r="M1803" s="14" t="s">
        <v>22</v>
      </c>
      <c r="N1803" s="14" t="s">
        <v>22</v>
      </c>
      <c r="O1803" s="14" t="s">
        <v>22</v>
      </c>
      <c r="P1803" s="14" t="s">
        <v>22</v>
      </c>
      <c r="Q1803" s="14" t="s">
        <v>22</v>
      </c>
      <c r="R1803" s="14" t="s">
        <v>22</v>
      </c>
      <c r="S1803" s="14" t="s">
        <v>22</v>
      </c>
    </row>
    <row r="1804" spans="1:19">
      <c r="A1804" s="8" t="s">
        <v>4736</v>
      </c>
      <c r="B1804" s="8" t="s">
        <v>4737</v>
      </c>
      <c r="C1804" s="9" t="s">
        <v>22</v>
      </c>
      <c r="D1804" s="9" t="s">
        <v>22</v>
      </c>
      <c r="E1804" s="9" t="s">
        <v>22</v>
      </c>
      <c r="F1804" s="8" t="s">
        <v>23</v>
      </c>
      <c r="G1804" s="10" t="s">
        <v>4738</v>
      </c>
      <c r="H1804" s="11" t="s">
        <v>22</v>
      </c>
      <c r="I1804" s="11" t="s">
        <v>22</v>
      </c>
      <c r="J1804" s="12" t="s">
        <v>22</v>
      </c>
      <c r="K1804" s="13">
        <v>0</v>
      </c>
      <c r="L1804" s="14" t="s">
        <v>22</v>
      </c>
      <c r="M1804" s="14" t="s">
        <v>22</v>
      </c>
      <c r="N1804" s="14" t="s">
        <v>22</v>
      </c>
      <c r="O1804" s="14" t="s">
        <v>22</v>
      </c>
      <c r="P1804" s="14" t="s">
        <v>22</v>
      </c>
      <c r="Q1804" s="14" t="s">
        <v>22</v>
      </c>
      <c r="R1804" s="14" t="s">
        <v>22</v>
      </c>
      <c r="S1804" s="14" t="s">
        <v>22</v>
      </c>
    </row>
    <row r="1805" spans="1:19" ht="25.5">
      <c r="A1805" s="8" t="s">
        <v>4739</v>
      </c>
      <c r="B1805" s="8" t="s">
        <v>4740</v>
      </c>
      <c r="C1805" s="9" t="s">
        <v>22</v>
      </c>
      <c r="D1805" s="9" t="s">
        <v>22</v>
      </c>
      <c r="E1805" s="9" t="s">
        <v>22</v>
      </c>
      <c r="F1805" s="8" t="s">
        <v>23</v>
      </c>
      <c r="G1805" s="10" t="s">
        <v>4696</v>
      </c>
      <c r="H1805" s="11" t="s">
        <v>22</v>
      </c>
      <c r="I1805" s="11" t="s">
        <v>22</v>
      </c>
      <c r="J1805" s="12" t="s">
        <v>22</v>
      </c>
      <c r="K1805" s="13">
        <v>0</v>
      </c>
      <c r="L1805" s="14" t="s">
        <v>22</v>
      </c>
      <c r="M1805" s="14" t="s">
        <v>22</v>
      </c>
      <c r="N1805" s="14" t="s">
        <v>22</v>
      </c>
      <c r="O1805" s="14" t="s">
        <v>22</v>
      </c>
      <c r="P1805" s="14" t="s">
        <v>22</v>
      </c>
      <c r="Q1805" s="14" t="s">
        <v>22</v>
      </c>
      <c r="R1805" s="14" t="s">
        <v>22</v>
      </c>
      <c r="S1805" s="14" t="s">
        <v>22</v>
      </c>
    </row>
    <row r="1806" spans="1:19">
      <c r="A1806" s="8" t="s">
        <v>4741</v>
      </c>
      <c r="B1806" s="8" t="s">
        <v>4742</v>
      </c>
      <c r="C1806" s="9" t="s">
        <v>22</v>
      </c>
      <c r="D1806" s="9" t="s">
        <v>22</v>
      </c>
      <c r="E1806" s="9" t="s">
        <v>22</v>
      </c>
      <c r="F1806" s="8" t="s">
        <v>23</v>
      </c>
      <c r="G1806" s="10" t="s">
        <v>4743</v>
      </c>
      <c r="H1806" s="11" t="s">
        <v>22</v>
      </c>
      <c r="I1806" s="11" t="s">
        <v>22</v>
      </c>
      <c r="J1806" s="12" t="s">
        <v>22</v>
      </c>
      <c r="K1806" s="13">
        <v>0</v>
      </c>
      <c r="L1806" s="14" t="s">
        <v>22</v>
      </c>
      <c r="M1806" s="14" t="s">
        <v>22</v>
      </c>
      <c r="N1806" s="14" t="s">
        <v>22</v>
      </c>
      <c r="O1806" s="14" t="s">
        <v>22</v>
      </c>
      <c r="P1806" s="14" t="s">
        <v>22</v>
      </c>
      <c r="Q1806" s="14" t="s">
        <v>22</v>
      </c>
      <c r="R1806" s="14" t="s">
        <v>22</v>
      </c>
      <c r="S1806" s="14" t="s">
        <v>22</v>
      </c>
    </row>
    <row r="1807" spans="1:19">
      <c r="A1807" s="8" t="s">
        <v>4744</v>
      </c>
      <c r="B1807" s="8" t="s">
        <v>4745</v>
      </c>
      <c r="C1807" s="9" t="s">
        <v>22</v>
      </c>
      <c r="D1807" s="9" t="s">
        <v>22</v>
      </c>
      <c r="E1807" s="9" t="s">
        <v>22</v>
      </c>
      <c r="F1807" s="8" t="s">
        <v>23</v>
      </c>
      <c r="G1807" s="10" t="s">
        <v>4746</v>
      </c>
      <c r="H1807" s="11" t="s">
        <v>22</v>
      </c>
      <c r="I1807" s="11" t="s">
        <v>22</v>
      </c>
      <c r="J1807" s="12" t="s">
        <v>22</v>
      </c>
      <c r="K1807" s="13">
        <v>0</v>
      </c>
      <c r="L1807" s="14" t="s">
        <v>22</v>
      </c>
      <c r="M1807" s="14" t="s">
        <v>22</v>
      </c>
      <c r="N1807" s="14" t="s">
        <v>22</v>
      </c>
      <c r="O1807" s="14" t="s">
        <v>22</v>
      </c>
      <c r="P1807" s="14" t="s">
        <v>22</v>
      </c>
      <c r="Q1807" s="14" t="s">
        <v>22</v>
      </c>
      <c r="R1807" s="14" t="s">
        <v>22</v>
      </c>
      <c r="S1807" s="14" t="s">
        <v>22</v>
      </c>
    </row>
    <row r="1808" spans="1:19" ht="25.5">
      <c r="A1808" s="8" t="s">
        <v>4747</v>
      </c>
      <c r="B1808" s="8" t="s">
        <v>4748</v>
      </c>
      <c r="C1808" s="9" t="s">
        <v>22</v>
      </c>
      <c r="D1808" s="9" t="s">
        <v>22</v>
      </c>
      <c r="E1808" s="9" t="s">
        <v>22</v>
      </c>
      <c r="F1808" s="8" t="s">
        <v>23</v>
      </c>
      <c r="G1808" s="10" t="s">
        <v>4689</v>
      </c>
      <c r="H1808" s="11" t="s">
        <v>22</v>
      </c>
      <c r="I1808" s="11" t="s">
        <v>22</v>
      </c>
      <c r="J1808" s="12" t="s">
        <v>22</v>
      </c>
      <c r="K1808" s="13">
        <v>0</v>
      </c>
      <c r="L1808" s="14" t="s">
        <v>22</v>
      </c>
      <c r="M1808" s="14" t="s">
        <v>22</v>
      </c>
      <c r="N1808" s="14" t="s">
        <v>22</v>
      </c>
      <c r="O1808" s="14" t="s">
        <v>22</v>
      </c>
      <c r="P1808" s="14" t="s">
        <v>22</v>
      </c>
      <c r="Q1808" s="14" t="s">
        <v>22</v>
      </c>
      <c r="R1808" s="14" t="s">
        <v>22</v>
      </c>
      <c r="S1808" s="14" t="s">
        <v>22</v>
      </c>
    </row>
    <row r="1809" spans="1:19" ht="25.5">
      <c r="A1809" s="8" t="s">
        <v>4749</v>
      </c>
      <c r="B1809" s="8" t="s">
        <v>4750</v>
      </c>
      <c r="C1809" s="9" t="s">
        <v>22</v>
      </c>
      <c r="D1809" s="9" t="s">
        <v>22</v>
      </c>
      <c r="E1809" s="9" t="s">
        <v>22</v>
      </c>
      <c r="F1809" s="8" t="s">
        <v>23</v>
      </c>
      <c r="G1809" s="10" t="s">
        <v>4692</v>
      </c>
      <c r="H1809" s="11" t="s">
        <v>22</v>
      </c>
      <c r="I1809" s="11" t="s">
        <v>22</v>
      </c>
      <c r="J1809" s="12" t="s">
        <v>22</v>
      </c>
      <c r="K1809" s="13">
        <v>0</v>
      </c>
      <c r="L1809" s="14" t="s">
        <v>22</v>
      </c>
      <c r="M1809" s="14" t="s">
        <v>22</v>
      </c>
      <c r="N1809" s="14" t="s">
        <v>22</v>
      </c>
      <c r="O1809" s="14" t="s">
        <v>22</v>
      </c>
      <c r="P1809" s="14" t="s">
        <v>22</v>
      </c>
      <c r="Q1809" s="14" t="s">
        <v>22</v>
      </c>
      <c r="R1809" s="14" t="s">
        <v>22</v>
      </c>
      <c r="S1809" s="14" t="s">
        <v>22</v>
      </c>
    </row>
    <row r="1810" spans="1:19">
      <c r="A1810" s="8" t="s">
        <v>4751</v>
      </c>
      <c r="B1810" s="8" t="s">
        <v>4752</v>
      </c>
      <c r="C1810" s="9" t="s">
        <v>22</v>
      </c>
      <c r="D1810" s="9" t="s">
        <v>22</v>
      </c>
      <c r="E1810" s="9" t="s">
        <v>22</v>
      </c>
      <c r="F1810" s="8" t="s">
        <v>23</v>
      </c>
      <c r="G1810" s="10" t="s">
        <v>4706</v>
      </c>
      <c r="H1810" s="11" t="s">
        <v>22</v>
      </c>
      <c r="I1810" s="11" t="s">
        <v>22</v>
      </c>
      <c r="J1810" s="12" t="s">
        <v>22</v>
      </c>
      <c r="K1810" s="13">
        <v>0</v>
      </c>
      <c r="L1810" s="14" t="s">
        <v>22</v>
      </c>
      <c r="M1810" s="14" t="s">
        <v>22</v>
      </c>
      <c r="N1810" s="14" t="s">
        <v>22</v>
      </c>
      <c r="O1810" s="14" t="s">
        <v>22</v>
      </c>
      <c r="P1810" s="14" t="s">
        <v>22</v>
      </c>
      <c r="Q1810" s="14" t="s">
        <v>22</v>
      </c>
      <c r="R1810" s="14" t="s">
        <v>22</v>
      </c>
      <c r="S1810" s="14" t="s">
        <v>22</v>
      </c>
    </row>
    <row r="1811" spans="1:19" ht="25.5">
      <c r="A1811" s="8" t="s">
        <v>4753</v>
      </c>
      <c r="B1811" s="8" t="s">
        <v>4754</v>
      </c>
      <c r="C1811" s="9" t="s">
        <v>22</v>
      </c>
      <c r="D1811" s="9" t="s">
        <v>22</v>
      </c>
      <c r="E1811" s="9" t="s">
        <v>22</v>
      </c>
      <c r="F1811" s="8" t="s">
        <v>23</v>
      </c>
      <c r="G1811" s="10" t="s">
        <v>4755</v>
      </c>
      <c r="H1811" s="11" t="s">
        <v>22</v>
      </c>
      <c r="I1811" s="11" t="s">
        <v>22</v>
      </c>
      <c r="J1811" s="12" t="s">
        <v>22</v>
      </c>
      <c r="K1811" s="13">
        <v>0</v>
      </c>
      <c r="L1811" s="14" t="s">
        <v>22</v>
      </c>
      <c r="M1811" s="14" t="s">
        <v>22</v>
      </c>
      <c r="N1811" s="14" t="s">
        <v>22</v>
      </c>
      <c r="O1811" s="14" t="s">
        <v>22</v>
      </c>
      <c r="P1811" s="14" t="s">
        <v>22</v>
      </c>
      <c r="Q1811" s="14" t="s">
        <v>22</v>
      </c>
      <c r="R1811" s="14" t="s">
        <v>22</v>
      </c>
      <c r="S1811" s="14" t="s">
        <v>22</v>
      </c>
    </row>
    <row r="1812" spans="1:19">
      <c r="A1812" s="8" t="s">
        <v>4756</v>
      </c>
      <c r="B1812" s="8" t="s">
        <v>4757</v>
      </c>
      <c r="C1812" s="9" t="s">
        <v>22</v>
      </c>
      <c r="D1812" s="9" t="s">
        <v>22</v>
      </c>
      <c r="E1812" s="9" t="s">
        <v>22</v>
      </c>
      <c r="F1812" s="8" t="s">
        <v>23</v>
      </c>
      <c r="G1812" s="10" t="s">
        <v>4706</v>
      </c>
      <c r="H1812" s="11" t="s">
        <v>22</v>
      </c>
      <c r="I1812" s="11" t="s">
        <v>22</v>
      </c>
      <c r="J1812" s="12" t="s">
        <v>22</v>
      </c>
      <c r="K1812" s="13">
        <v>0</v>
      </c>
      <c r="L1812" s="14" t="s">
        <v>22</v>
      </c>
      <c r="M1812" s="14" t="s">
        <v>22</v>
      </c>
      <c r="N1812" s="14" t="s">
        <v>22</v>
      </c>
      <c r="O1812" s="14" t="s">
        <v>22</v>
      </c>
      <c r="P1812" s="14" t="s">
        <v>22</v>
      </c>
      <c r="Q1812" s="14" t="s">
        <v>22</v>
      </c>
      <c r="R1812" s="14" t="s">
        <v>22</v>
      </c>
      <c r="S1812" s="14" t="s">
        <v>22</v>
      </c>
    </row>
    <row r="1813" spans="1:19">
      <c r="A1813" s="8" t="s">
        <v>4758</v>
      </c>
      <c r="B1813" s="8" t="s">
        <v>4759</v>
      </c>
      <c r="C1813" s="9" t="s">
        <v>22</v>
      </c>
      <c r="D1813" s="9" t="s">
        <v>22</v>
      </c>
      <c r="E1813" s="9" t="s">
        <v>22</v>
      </c>
      <c r="F1813" s="8" t="s">
        <v>23</v>
      </c>
      <c r="G1813" s="10">
        <v>36301</v>
      </c>
      <c r="H1813" s="11" t="s">
        <v>22</v>
      </c>
      <c r="I1813" s="11" t="s">
        <v>22</v>
      </c>
      <c r="J1813" s="12" t="s">
        <v>22</v>
      </c>
      <c r="K1813" s="13">
        <v>0</v>
      </c>
      <c r="L1813" s="14" t="s">
        <v>22</v>
      </c>
      <c r="M1813" s="14" t="s">
        <v>22</v>
      </c>
      <c r="N1813" s="14" t="s">
        <v>22</v>
      </c>
      <c r="O1813" s="14" t="s">
        <v>22</v>
      </c>
      <c r="P1813" s="14" t="s">
        <v>22</v>
      </c>
      <c r="Q1813" s="14" t="s">
        <v>22</v>
      </c>
      <c r="R1813" s="14" t="s">
        <v>22</v>
      </c>
      <c r="S1813" s="14" t="s">
        <v>22</v>
      </c>
    </row>
    <row r="1814" spans="1:19">
      <c r="A1814" s="8" t="s">
        <v>4760</v>
      </c>
      <c r="B1814" s="8" t="s">
        <v>4761</v>
      </c>
      <c r="C1814" s="9" t="s">
        <v>22</v>
      </c>
      <c r="D1814" s="9" t="s">
        <v>22</v>
      </c>
      <c r="E1814" s="9" t="s">
        <v>22</v>
      </c>
      <c r="F1814" s="8" t="s">
        <v>23</v>
      </c>
      <c r="G1814" s="10" t="s">
        <v>4762</v>
      </c>
      <c r="H1814" s="11" t="s">
        <v>22</v>
      </c>
      <c r="I1814" s="11" t="s">
        <v>22</v>
      </c>
      <c r="J1814" s="12" t="s">
        <v>22</v>
      </c>
      <c r="K1814" s="13">
        <v>0</v>
      </c>
      <c r="L1814" s="14" t="s">
        <v>22</v>
      </c>
      <c r="M1814" s="14" t="s">
        <v>22</v>
      </c>
      <c r="N1814" s="14" t="s">
        <v>22</v>
      </c>
      <c r="O1814" s="14" t="s">
        <v>22</v>
      </c>
      <c r="P1814" s="14" t="s">
        <v>22</v>
      </c>
      <c r="Q1814" s="14" t="s">
        <v>22</v>
      </c>
      <c r="R1814" s="14" t="s">
        <v>22</v>
      </c>
      <c r="S1814" s="14" t="s">
        <v>22</v>
      </c>
    </row>
    <row r="1815" spans="1:19">
      <c r="A1815" s="8" t="s">
        <v>4763</v>
      </c>
      <c r="B1815" s="8" t="s">
        <v>4764</v>
      </c>
      <c r="C1815" s="9" t="s">
        <v>22</v>
      </c>
      <c r="D1815" s="9" t="s">
        <v>22</v>
      </c>
      <c r="E1815" s="9" t="s">
        <v>22</v>
      </c>
      <c r="F1815" s="8" t="s">
        <v>23</v>
      </c>
      <c r="G1815" s="10">
        <v>0</v>
      </c>
      <c r="H1815" s="11" t="s">
        <v>22</v>
      </c>
      <c r="I1815" s="11" t="s">
        <v>22</v>
      </c>
      <c r="J1815" s="12" t="s">
        <v>22</v>
      </c>
      <c r="K1815" s="13">
        <v>0</v>
      </c>
      <c r="L1815" s="14" t="s">
        <v>22</v>
      </c>
      <c r="M1815" s="14" t="s">
        <v>22</v>
      </c>
      <c r="N1815" s="14" t="s">
        <v>22</v>
      </c>
      <c r="O1815" s="14" t="s">
        <v>22</v>
      </c>
      <c r="P1815" s="14" t="s">
        <v>22</v>
      </c>
      <c r="Q1815" s="14" t="s">
        <v>22</v>
      </c>
      <c r="R1815" s="14" t="s">
        <v>22</v>
      </c>
      <c r="S1815" s="14" t="s">
        <v>22</v>
      </c>
    </row>
    <row r="1816" spans="1:19">
      <c r="A1816" s="8" t="s">
        <v>4765</v>
      </c>
      <c r="B1816" s="8" t="s">
        <v>4766</v>
      </c>
      <c r="C1816" s="9" t="s">
        <v>22</v>
      </c>
      <c r="D1816" s="9" t="s">
        <v>22</v>
      </c>
      <c r="E1816" s="9" t="s">
        <v>22</v>
      </c>
      <c r="F1816" s="8" t="s">
        <v>23</v>
      </c>
      <c r="G1816" s="10">
        <v>40147</v>
      </c>
      <c r="H1816" s="11" t="s">
        <v>22</v>
      </c>
      <c r="I1816" s="11" t="s">
        <v>22</v>
      </c>
      <c r="J1816" s="12" t="s">
        <v>22</v>
      </c>
      <c r="K1816" s="13">
        <v>0</v>
      </c>
      <c r="L1816" s="14" t="s">
        <v>22</v>
      </c>
      <c r="M1816" s="14" t="s">
        <v>22</v>
      </c>
      <c r="N1816" s="14" t="s">
        <v>22</v>
      </c>
      <c r="O1816" s="14" t="s">
        <v>22</v>
      </c>
      <c r="P1816" s="14" t="s">
        <v>22</v>
      </c>
      <c r="Q1816" s="14" t="s">
        <v>22</v>
      </c>
      <c r="R1816" s="14" t="s">
        <v>22</v>
      </c>
      <c r="S1816" s="14" t="s">
        <v>22</v>
      </c>
    </row>
    <row r="1817" spans="1:19" ht="25.5">
      <c r="A1817" s="8" t="s">
        <v>4767</v>
      </c>
      <c r="B1817" s="8" t="s">
        <v>4768</v>
      </c>
      <c r="C1817" s="9" t="s">
        <v>22</v>
      </c>
      <c r="D1817" s="9" t="s">
        <v>22</v>
      </c>
      <c r="E1817" s="9" t="s">
        <v>22</v>
      </c>
      <c r="F1817" s="8" t="s">
        <v>23</v>
      </c>
      <c r="G1817" s="10" t="s">
        <v>4769</v>
      </c>
      <c r="H1817" s="11" t="s">
        <v>22</v>
      </c>
      <c r="I1817" s="11" t="s">
        <v>22</v>
      </c>
      <c r="J1817" s="12" t="s">
        <v>22</v>
      </c>
      <c r="K1817" s="13">
        <v>0</v>
      </c>
      <c r="L1817" s="14" t="s">
        <v>22</v>
      </c>
      <c r="M1817" s="14" t="s">
        <v>22</v>
      </c>
      <c r="N1817" s="14" t="s">
        <v>22</v>
      </c>
      <c r="O1817" s="14" t="s">
        <v>22</v>
      </c>
      <c r="P1817" s="14" t="s">
        <v>22</v>
      </c>
      <c r="Q1817" s="14" t="s">
        <v>22</v>
      </c>
      <c r="R1817" s="14" t="s">
        <v>22</v>
      </c>
      <c r="S1817" s="14" t="s">
        <v>22</v>
      </c>
    </row>
    <row r="1818" spans="1:19">
      <c r="A1818" s="8" t="s">
        <v>4770</v>
      </c>
      <c r="B1818" s="8" t="s">
        <v>4771</v>
      </c>
      <c r="C1818" s="9" t="s">
        <v>22</v>
      </c>
      <c r="D1818" s="9" t="s">
        <v>22</v>
      </c>
      <c r="E1818" s="9" t="s">
        <v>22</v>
      </c>
      <c r="F1818" s="8" t="s">
        <v>23</v>
      </c>
      <c r="G1818" s="10" t="s">
        <v>4772</v>
      </c>
      <c r="H1818" s="11" t="s">
        <v>22</v>
      </c>
      <c r="I1818" s="11" t="s">
        <v>22</v>
      </c>
      <c r="J1818" s="12" t="s">
        <v>22</v>
      </c>
      <c r="K1818" s="13">
        <v>0</v>
      </c>
      <c r="L1818" s="14" t="s">
        <v>22</v>
      </c>
      <c r="M1818" s="14" t="s">
        <v>22</v>
      </c>
      <c r="N1818" s="14" t="s">
        <v>22</v>
      </c>
      <c r="O1818" s="14" t="s">
        <v>22</v>
      </c>
      <c r="P1818" s="14" t="s">
        <v>22</v>
      </c>
      <c r="Q1818" s="14" t="s">
        <v>22</v>
      </c>
      <c r="R1818" s="14" t="s">
        <v>22</v>
      </c>
      <c r="S1818" s="14" t="s">
        <v>22</v>
      </c>
    </row>
    <row r="1819" spans="1:19">
      <c r="A1819" s="8" t="s">
        <v>4773</v>
      </c>
      <c r="B1819" s="8" t="s">
        <v>4774</v>
      </c>
      <c r="C1819" s="9" t="s">
        <v>22</v>
      </c>
      <c r="D1819" s="9" t="s">
        <v>22</v>
      </c>
      <c r="E1819" s="9" t="s">
        <v>22</v>
      </c>
      <c r="F1819" s="8" t="s">
        <v>23</v>
      </c>
      <c r="G1819" s="10" t="s">
        <v>4775</v>
      </c>
      <c r="H1819" s="11" t="s">
        <v>22</v>
      </c>
      <c r="I1819" s="11" t="s">
        <v>22</v>
      </c>
      <c r="J1819" s="12" t="s">
        <v>22</v>
      </c>
      <c r="K1819" s="13">
        <v>0</v>
      </c>
      <c r="L1819" s="14" t="s">
        <v>22</v>
      </c>
      <c r="M1819" s="14" t="s">
        <v>22</v>
      </c>
      <c r="N1819" s="14" t="s">
        <v>22</v>
      </c>
      <c r="O1819" s="14" t="s">
        <v>22</v>
      </c>
      <c r="P1819" s="14" t="s">
        <v>22</v>
      </c>
      <c r="Q1819" s="14" t="s">
        <v>22</v>
      </c>
      <c r="R1819" s="14" t="s">
        <v>22</v>
      </c>
      <c r="S1819" s="14" t="s">
        <v>22</v>
      </c>
    </row>
    <row r="1820" spans="1:19">
      <c r="A1820" s="8" t="s">
        <v>4776</v>
      </c>
      <c r="B1820" s="8" t="s">
        <v>4777</v>
      </c>
      <c r="C1820" s="9" t="s">
        <v>22</v>
      </c>
      <c r="D1820" s="9" t="s">
        <v>22</v>
      </c>
      <c r="E1820" s="9" t="s">
        <v>22</v>
      </c>
      <c r="F1820" s="8" t="s">
        <v>23</v>
      </c>
      <c r="G1820" s="10">
        <v>887480023916</v>
      </c>
      <c r="H1820" s="11" t="s">
        <v>22</v>
      </c>
      <c r="I1820" s="11" t="s">
        <v>22</v>
      </c>
      <c r="J1820" s="12" t="s">
        <v>22</v>
      </c>
      <c r="K1820" s="13">
        <v>0</v>
      </c>
      <c r="L1820" s="14" t="s">
        <v>22</v>
      </c>
      <c r="M1820" s="14" t="s">
        <v>22</v>
      </c>
      <c r="N1820" s="14" t="s">
        <v>22</v>
      </c>
      <c r="O1820" s="14" t="s">
        <v>22</v>
      </c>
      <c r="P1820" s="14" t="s">
        <v>22</v>
      </c>
      <c r="Q1820" s="14" t="s">
        <v>22</v>
      </c>
      <c r="R1820" s="14" t="s">
        <v>22</v>
      </c>
      <c r="S1820" s="14" t="s">
        <v>22</v>
      </c>
    </row>
    <row r="1821" spans="1:19">
      <c r="A1821" s="8" t="s">
        <v>4778</v>
      </c>
      <c r="B1821" s="8" t="s">
        <v>4779</v>
      </c>
      <c r="C1821" s="9" t="s">
        <v>22</v>
      </c>
      <c r="D1821" s="9" t="s">
        <v>22</v>
      </c>
      <c r="E1821" s="9" t="s">
        <v>22</v>
      </c>
      <c r="F1821" s="8" t="s">
        <v>23</v>
      </c>
      <c r="G1821" s="10" t="s">
        <v>3714</v>
      </c>
      <c r="H1821" s="11" t="s">
        <v>22</v>
      </c>
      <c r="I1821" s="11" t="s">
        <v>22</v>
      </c>
      <c r="J1821" s="12" t="s">
        <v>22</v>
      </c>
      <c r="K1821" s="13" t="s">
        <v>3714</v>
      </c>
      <c r="L1821" s="14" t="s">
        <v>22</v>
      </c>
      <c r="M1821" s="14" t="s">
        <v>22</v>
      </c>
      <c r="N1821" s="14" t="s">
        <v>22</v>
      </c>
      <c r="O1821" s="14" t="s">
        <v>22</v>
      </c>
      <c r="P1821" s="14" t="s">
        <v>22</v>
      </c>
      <c r="Q1821" s="14" t="s">
        <v>22</v>
      </c>
      <c r="R1821" s="14" t="s">
        <v>22</v>
      </c>
      <c r="S1821" s="14" t="s">
        <v>22</v>
      </c>
    </row>
    <row r="1822" spans="1:19">
      <c r="A1822" s="8" t="s">
        <v>4780</v>
      </c>
      <c r="B1822" s="8" t="s">
        <v>4781</v>
      </c>
      <c r="C1822" s="9" t="s">
        <v>389</v>
      </c>
      <c r="D1822" s="9">
        <v>0</v>
      </c>
      <c r="E1822" s="9">
        <v>0</v>
      </c>
      <c r="F1822" s="8" t="s">
        <v>23</v>
      </c>
      <c r="G1822" s="10" t="s">
        <v>4782</v>
      </c>
      <c r="H1822" s="11" t="s">
        <v>3077</v>
      </c>
      <c r="I1822" s="11"/>
      <c r="J1822" s="12">
        <v>0</v>
      </c>
      <c r="K1822" s="14" t="s">
        <v>4783</v>
      </c>
      <c r="L1822" s="14" t="s">
        <v>4784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</row>
    <row r="1823" spans="1:19" ht="25.5">
      <c r="A1823" s="8" t="s">
        <v>4785</v>
      </c>
      <c r="B1823" s="8" t="s">
        <v>4786</v>
      </c>
      <c r="C1823" s="9" t="s">
        <v>22</v>
      </c>
      <c r="D1823" s="9" t="s">
        <v>22</v>
      </c>
      <c r="E1823" s="9" t="s">
        <v>22</v>
      </c>
      <c r="F1823" s="8" t="s">
        <v>23</v>
      </c>
      <c r="G1823" s="10" t="s">
        <v>4787</v>
      </c>
      <c r="H1823" s="11" t="s">
        <v>22</v>
      </c>
      <c r="I1823" s="11" t="s">
        <v>22</v>
      </c>
      <c r="J1823" s="12" t="s">
        <v>22</v>
      </c>
      <c r="K1823" s="13">
        <v>0</v>
      </c>
      <c r="L1823" s="14" t="s">
        <v>22</v>
      </c>
      <c r="M1823" s="14" t="s">
        <v>22</v>
      </c>
      <c r="N1823" s="14" t="s">
        <v>22</v>
      </c>
      <c r="O1823" s="14" t="s">
        <v>22</v>
      </c>
      <c r="P1823" s="14" t="s">
        <v>22</v>
      </c>
      <c r="Q1823" s="14" t="s">
        <v>22</v>
      </c>
      <c r="R1823" s="14" t="s">
        <v>22</v>
      </c>
      <c r="S1823" s="14" t="s">
        <v>22</v>
      </c>
    </row>
    <row r="1824" spans="1:19" ht="25.5">
      <c r="A1824" s="8" t="s">
        <v>4788</v>
      </c>
      <c r="B1824" s="8" t="s">
        <v>4789</v>
      </c>
      <c r="C1824" s="9" t="s">
        <v>22</v>
      </c>
      <c r="D1824" s="9" t="s">
        <v>22</v>
      </c>
      <c r="E1824" s="9" t="s">
        <v>22</v>
      </c>
      <c r="F1824" s="8" t="s">
        <v>23</v>
      </c>
      <c r="G1824" s="10" t="s">
        <v>4790</v>
      </c>
      <c r="H1824" s="11" t="s">
        <v>22</v>
      </c>
      <c r="I1824" s="11" t="s">
        <v>22</v>
      </c>
      <c r="J1824" s="12" t="s">
        <v>22</v>
      </c>
      <c r="K1824" s="13">
        <v>0</v>
      </c>
      <c r="L1824" s="14" t="s">
        <v>22</v>
      </c>
      <c r="M1824" s="14" t="s">
        <v>22</v>
      </c>
      <c r="N1824" s="14" t="s">
        <v>22</v>
      </c>
      <c r="O1824" s="14" t="s">
        <v>22</v>
      </c>
      <c r="P1824" s="14" t="s">
        <v>22</v>
      </c>
      <c r="Q1824" s="14" t="s">
        <v>22</v>
      </c>
      <c r="R1824" s="14" t="s">
        <v>22</v>
      </c>
      <c r="S1824" s="14" t="s">
        <v>22</v>
      </c>
    </row>
    <row r="1825" spans="1:19" ht="25.5">
      <c r="A1825" s="8" t="s">
        <v>4791</v>
      </c>
      <c r="B1825" s="8" t="s">
        <v>4792</v>
      </c>
      <c r="C1825" s="9" t="s">
        <v>22</v>
      </c>
      <c r="D1825" s="9" t="s">
        <v>22</v>
      </c>
      <c r="E1825" s="9" t="s">
        <v>22</v>
      </c>
      <c r="F1825" s="8" t="s">
        <v>23</v>
      </c>
      <c r="G1825" s="10" t="s">
        <v>4793</v>
      </c>
      <c r="H1825" s="11" t="s">
        <v>22</v>
      </c>
      <c r="I1825" s="11" t="s">
        <v>22</v>
      </c>
      <c r="J1825" s="12" t="s">
        <v>22</v>
      </c>
      <c r="K1825" s="13">
        <v>0</v>
      </c>
      <c r="L1825" s="14" t="s">
        <v>22</v>
      </c>
      <c r="M1825" s="14" t="s">
        <v>22</v>
      </c>
      <c r="N1825" s="14" t="s">
        <v>22</v>
      </c>
      <c r="O1825" s="14" t="s">
        <v>22</v>
      </c>
      <c r="P1825" s="14" t="s">
        <v>22</v>
      </c>
      <c r="Q1825" s="14" t="s">
        <v>22</v>
      </c>
      <c r="R1825" s="14" t="s">
        <v>22</v>
      </c>
      <c r="S1825" s="14" t="s">
        <v>22</v>
      </c>
    </row>
    <row r="1826" spans="1:19">
      <c r="A1826" s="8" t="s">
        <v>4794</v>
      </c>
      <c r="B1826" s="8" t="s">
        <v>4795</v>
      </c>
      <c r="C1826" s="9" t="s">
        <v>22</v>
      </c>
      <c r="D1826" s="9" t="s">
        <v>22</v>
      </c>
      <c r="E1826" s="9" t="s">
        <v>22</v>
      </c>
      <c r="F1826" s="8" t="s">
        <v>23</v>
      </c>
      <c r="G1826" s="10" t="s">
        <v>4796</v>
      </c>
      <c r="H1826" s="11" t="s">
        <v>22</v>
      </c>
      <c r="I1826" s="11" t="s">
        <v>22</v>
      </c>
      <c r="J1826" s="12" t="s">
        <v>22</v>
      </c>
      <c r="K1826" s="13">
        <v>0</v>
      </c>
      <c r="L1826" s="14" t="s">
        <v>22</v>
      </c>
      <c r="M1826" s="14" t="s">
        <v>22</v>
      </c>
      <c r="N1826" s="14" t="s">
        <v>22</v>
      </c>
      <c r="O1826" s="14" t="s">
        <v>22</v>
      </c>
      <c r="P1826" s="14" t="s">
        <v>22</v>
      </c>
      <c r="Q1826" s="14" t="s">
        <v>22</v>
      </c>
      <c r="R1826" s="14" t="s">
        <v>22</v>
      </c>
      <c r="S1826" s="14" t="s">
        <v>22</v>
      </c>
    </row>
    <row r="1827" spans="1:19">
      <c r="A1827" s="8" t="s">
        <v>4797</v>
      </c>
      <c r="B1827" s="8" t="s">
        <v>4798</v>
      </c>
      <c r="C1827" s="9" t="s">
        <v>22</v>
      </c>
      <c r="D1827" s="9" t="s">
        <v>22</v>
      </c>
      <c r="E1827" s="9" t="s">
        <v>22</v>
      </c>
      <c r="F1827" s="8" t="s">
        <v>23</v>
      </c>
      <c r="G1827" s="10" t="s">
        <v>4799</v>
      </c>
      <c r="H1827" s="11" t="s">
        <v>22</v>
      </c>
      <c r="I1827" s="11" t="s">
        <v>22</v>
      </c>
      <c r="J1827" s="12" t="s">
        <v>22</v>
      </c>
      <c r="K1827" s="13">
        <v>0</v>
      </c>
      <c r="L1827" s="14" t="s">
        <v>22</v>
      </c>
      <c r="M1827" s="14" t="s">
        <v>22</v>
      </c>
      <c r="N1827" s="14" t="s">
        <v>22</v>
      </c>
      <c r="O1827" s="14" t="s">
        <v>22</v>
      </c>
      <c r="P1827" s="14" t="s">
        <v>22</v>
      </c>
      <c r="Q1827" s="14" t="s">
        <v>22</v>
      </c>
      <c r="R1827" s="14" t="s">
        <v>22</v>
      </c>
      <c r="S1827" s="14" t="s">
        <v>22</v>
      </c>
    </row>
    <row r="1828" spans="1:19">
      <c r="A1828" s="8" t="s">
        <v>4800</v>
      </c>
      <c r="B1828" s="8" t="s">
        <v>4801</v>
      </c>
      <c r="C1828" s="9" t="s">
        <v>22</v>
      </c>
      <c r="D1828" s="9" t="s">
        <v>22</v>
      </c>
      <c r="E1828" s="9" t="s">
        <v>22</v>
      </c>
      <c r="F1828" s="8" t="s">
        <v>23</v>
      </c>
      <c r="G1828" s="10">
        <v>682888</v>
      </c>
      <c r="H1828" s="11" t="s">
        <v>22</v>
      </c>
      <c r="I1828" s="11" t="s">
        <v>22</v>
      </c>
      <c r="J1828" s="12" t="s">
        <v>22</v>
      </c>
      <c r="K1828" s="13">
        <v>682888</v>
      </c>
      <c r="L1828" s="14" t="s">
        <v>22</v>
      </c>
      <c r="M1828" s="14" t="s">
        <v>22</v>
      </c>
      <c r="N1828" s="14" t="s">
        <v>22</v>
      </c>
      <c r="O1828" s="14" t="s">
        <v>22</v>
      </c>
      <c r="P1828" s="14" t="s">
        <v>22</v>
      </c>
      <c r="Q1828" s="14" t="s">
        <v>22</v>
      </c>
      <c r="R1828" s="14" t="s">
        <v>22</v>
      </c>
      <c r="S1828" s="14" t="s">
        <v>22</v>
      </c>
    </row>
    <row r="1829" spans="1:19">
      <c r="A1829" s="8" t="s">
        <v>4802</v>
      </c>
      <c r="B1829" s="8" t="s">
        <v>4803</v>
      </c>
      <c r="C1829" s="9" t="s">
        <v>22</v>
      </c>
      <c r="D1829" s="9" t="s">
        <v>22</v>
      </c>
      <c r="E1829" s="9" t="s">
        <v>22</v>
      </c>
      <c r="F1829" s="8" t="s">
        <v>23</v>
      </c>
      <c r="G1829" s="10" t="s">
        <v>4804</v>
      </c>
      <c r="H1829" s="11" t="s">
        <v>22</v>
      </c>
      <c r="I1829" s="11" t="s">
        <v>22</v>
      </c>
      <c r="J1829" s="12" t="s">
        <v>22</v>
      </c>
      <c r="K1829" s="13" t="s">
        <v>4804</v>
      </c>
      <c r="L1829" s="14" t="s">
        <v>22</v>
      </c>
      <c r="M1829" s="14" t="s">
        <v>22</v>
      </c>
      <c r="N1829" s="14" t="s">
        <v>22</v>
      </c>
      <c r="O1829" s="14" t="s">
        <v>22</v>
      </c>
      <c r="P1829" s="14" t="s">
        <v>22</v>
      </c>
      <c r="Q1829" s="14" t="s">
        <v>22</v>
      </c>
      <c r="R1829" s="14" t="s">
        <v>22</v>
      </c>
      <c r="S1829" s="14" t="s">
        <v>22</v>
      </c>
    </row>
    <row r="1830" spans="1:19">
      <c r="A1830" s="8" t="s">
        <v>4805</v>
      </c>
      <c r="B1830" s="8" t="s">
        <v>4806</v>
      </c>
      <c r="C1830" s="9" t="s">
        <v>22</v>
      </c>
      <c r="D1830" s="9" t="s">
        <v>22</v>
      </c>
      <c r="E1830" s="9" t="s">
        <v>22</v>
      </c>
      <c r="F1830" s="8" t="s">
        <v>23</v>
      </c>
      <c r="G1830" s="10">
        <v>0</v>
      </c>
      <c r="H1830" s="11" t="s">
        <v>22</v>
      </c>
      <c r="I1830" s="11" t="s">
        <v>22</v>
      </c>
      <c r="J1830" s="12" t="s">
        <v>22</v>
      </c>
      <c r="K1830" s="13">
        <v>0</v>
      </c>
      <c r="L1830" s="14" t="s">
        <v>22</v>
      </c>
      <c r="M1830" s="14" t="s">
        <v>22</v>
      </c>
      <c r="N1830" s="14" t="s">
        <v>22</v>
      </c>
      <c r="O1830" s="14" t="s">
        <v>22</v>
      </c>
      <c r="P1830" s="14" t="s">
        <v>22</v>
      </c>
      <c r="Q1830" s="14" t="s">
        <v>22</v>
      </c>
      <c r="R1830" s="14" t="s">
        <v>22</v>
      </c>
      <c r="S1830" s="14" t="s">
        <v>22</v>
      </c>
    </row>
    <row r="1831" spans="1:19">
      <c r="A1831" s="8" t="s">
        <v>4807</v>
      </c>
      <c r="B1831" s="8" t="s">
        <v>4808</v>
      </c>
      <c r="C1831" s="9" t="s">
        <v>22</v>
      </c>
      <c r="D1831" s="9" t="s">
        <v>22</v>
      </c>
      <c r="E1831" s="9" t="s">
        <v>22</v>
      </c>
      <c r="F1831" s="8" t="s">
        <v>1353</v>
      </c>
      <c r="G1831" s="10" t="s">
        <v>4809</v>
      </c>
      <c r="H1831" s="11" t="s">
        <v>22</v>
      </c>
      <c r="I1831" s="11" t="s">
        <v>22</v>
      </c>
      <c r="J1831" s="12" t="s">
        <v>22</v>
      </c>
      <c r="K1831" s="13">
        <v>0</v>
      </c>
      <c r="L1831" s="14" t="s">
        <v>22</v>
      </c>
      <c r="M1831" s="14" t="s">
        <v>22</v>
      </c>
      <c r="N1831" s="14" t="s">
        <v>22</v>
      </c>
      <c r="O1831" s="14" t="s">
        <v>22</v>
      </c>
      <c r="P1831" s="14" t="s">
        <v>22</v>
      </c>
      <c r="Q1831" s="14" t="s">
        <v>22</v>
      </c>
      <c r="R1831" s="14" t="s">
        <v>22</v>
      </c>
      <c r="S1831" s="14" t="s">
        <v>22</v>
      </c>
    </row>
    <row r="1832" spans="1:19">
      <c r="A1832" s="8" t="s">
        <v>4810</v>
      </c>
      <c r="B1832" s="8" t="s">
        <v>4811</v>
      </c>
      <c r="C1832" s="9" t="s">
        <v>22</v>
      </c>
      <c r="D1832" s="9" t="s">
        <v>22</v>
      </c>
      <c r="E1832" s="9" t="s">
        <v>22</v>
      </c>
      <c r="F1832" s="8" t="s">
        <v>23</v>
      </c>
      <c r="G1832" s="10" t="s">
        <v>4812</v>
      </c>
      <c r="H1832" s="11" t="s">
        <v>22</v>
      </c>
      <c r="I1832" s="11" t="s">
        <v>22</v>
      </c>
      <c r="J1832" s="12" t="s">
        <v>22</v>
      </c>
      <c r="K1832" s="13">
        <v>0</v>
      </c>
      <c r="L1832" s="14" t="s">
        <v>22</v>
      </c>
      <c r="M1832" s="14" t="s">
        <v>22</v>
      </c>
      <c r="N1832" s="14" t="s">
        <v>22</v>
      </c>
      <c r="O1832" s="14" t="s">
        <v>22</v>
      </c>
      <c r="P1832" s="14" t="s">
        <v>22</v>
      </c>
      <c r="Q1832" s="14" t="s">
        <v>22</v>
      </c>
      <c r="R1832" s="14" t="s">
        <v>22</v>
      </c>
      <c r="S1832" s="14" t="s">
        <v>22</v>
      </c>
    </row>
    <row r="1833" spans="1:19">
      <c r="A1833" s="8" t="s">
        <v>4813</v>
      </c>
      <c r="B1833" s="8" t="s">
        <v>4814</v>
      </c>
      <c r="C1833" s="9" t="s">
        <v>389</v>
      </c>
      <c r="D1833" s="9">
        <v>0</v>
      </c>
      <c r="E1833" s="9">
        <v>0</v>
      </c>
      <c r="F1833" s="8" t="s">
        <v>23</v>
      </c>
      <c r="G1833" s="10" t="s">
        <v>4815</v>
      </c>
      <c r="H1833" s="11" t="s">
        <v>3077</v>
      </c>
      <c r="I1833" s="11" t="s">
        <v>389</v>
      </c>
      <c r="J1833" s="12">
        <v>0</v>
      </c>
      <c r="K1833" s="13" t="s">
        <v>4816</v>
      </c>
      <c r="L1833" s="14" t="s">
        <v>2208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</row>
    <row r="1834" spans="1:19">
      <c r="A1834" s="8" t="s">
        <v>4817</v>
      </c>
      <c r="B1834" s="8" t="s">
        <v>4818</v>
      </c>
      <c r="C1834" s="9" t="s">
        <v>22</v>
      </c>
      <c r="D1834" s="9" t="s">
        <v>22</v>
      </c>
      <c r="E1834" s="9" t="s">
        <v>22</v>
      </c>
      <c r="F1834" s="8" t="s">
        <v>23</v>
      </c>
      <c r="G1834" s="10">
        <v>0</v>
      </c>
      <c r="H1834" s="11" t="s">
        <v>22</v>
      </c>
      <c r="I1834" s="11" t="s">
        <v>22</v>
      </c>
      <c r="J1834" s="12" t="s">
        <v>22</v>
      </c>
      <c r="K1834" s="13">
        <v>0</v>
      </c>
      <c r="L1834" s="14" t="s">
        <v>22</v>
      </c>
      <c r="M1834" s="14" t="s">
        <v>22</v>
      </c>
      <c r="N1834" s="14" t="s">
        <v>22</v>
      </c>
      <c r="O1834" s="14" t="s">
        <v>22</v>
      </c>
      <c r="P1834" s="14" t="s">
        <v>22</v>
      </c>
      <c r="Q1834" s="14" t="s">
        <v>22</v>
      </c>
      <c r="R1834" s="14" t="s">
        <v>22</v>
      </c>
      <c r="S1834" s="14" t="s">
        <v>22</v>
      </c>
    </row>
    <row r="1835" spans="1:19">
      <c r="A1835" s="8" t="s">
        <v>4819</v>
      </c>
      <c r="B1835" s="8" t="s">
        <v>4820</v>
      </c>
      <c r="C1835" s="9" t="s">
        <v>22</v>
      </c>
      <c r="D1835" s="9" t="s">
        <v>22</v>
      </c>
      <c r="E1835" s="9" t="s">
        <v>22</v>
      </c>
      <c r="F1835" s="8" t="s">
        <v>23</v>
      </c>
      <c r="G1835" s="10">
        <v>0</v>
      </c>
      <c r="H1835" s="11" t="s">
        <v>22</v>
      </c>
      <c r="I1835" s="11" t="s">
        <v>22</v>
      </c>
      <c r="J1835" s="12" t="s">
        <v>22</v>
      </c>
      <c r="K1835" s="13">
        <v>0</v>
      </c>
      <c r="L1835" s="14" t="s">
        <v>22</v>
      </c>
      <c r="M1835" s="14" t="s">
        <v>22</v>
      </c>
      <c r="N1835" s="14" t="s">
        <v>22</v>
      </c>
      <c r="O1835" s="14" t="s">
        <v>22</v>
      </c>
      <c r="P1835" s="14" t="s">
        <v>22</v>
      </c>
      <c r="Q1835" s="14" t="s">
        <v>22</v>
      </c>
      <c r="R1835" s="14" t="s">
        <v>22</v>
      </c>
      <c r="S1835" s="14" t="s">
        <v>22</v>
      </c>
    </row>
    <row r="1836" spans="1:19">
      <c r="A1836" s="8" t="s">
        <v>4821</v>
      </c>
      <c r="B1836" s="8" t="s">
        <v>4822</v>
      </c>
      <c r="C1836" s="9" t="s">
        <v>22</v>
      </c>
      <c r="D1836" s="9" t="s">
        <v>22</v>
      </c>
      <c r="E1836" s="9" t="s">
        <v>22</v>
      </c>
      <c r="F1836" s="8" t="s">
        <v>23</v>
      </c>
      <c r="G1836" s="10">
        <v>0</v>
      </c>
      <c r="H1836" s="11" t="s">
        <v>22</v>
      </c>
      <c r="I1836" s="11" t="s">
        <v>22</v>
      </c>
      <c r="J1836" s="12" t="s">
        <v>22</v>
      </c>
      <c r="K1836" s="13">
        <v>0</v>
      </c>
      <c r="L1836" s="14" t="s">
        <v>22</v>
      </c>
      <c r="M1836" s="14" t="s">
        <v>22</v>
      </c>
      <c r="N1836" s="14" t="s">
        <v>22</v>
      </c>
      <c r="O1836" s="14" t="s">
        <v>22</v>
      </c>
      <c r="P1836" s="14" t="s">
        <v>22</v>
      </c>
      <c r="Q1836" s="14" t="s">
        <v>22</v>
      </c>
      <c r="R1836" s="14" t="s">
        <v>22</v>
      </c>
      <c r="S1836" s="14" t="s">
        <v>22</v>
      </c>
    </row>
    <row r="1837" spans="1:19">
      <c r="A1837" s="8" t="s">
        <v>4823</v>
      </c>
      <c r="B1837" s="8" t="s">
        <v>4824</v>
      </c>
      <c r="C1837" s="9" t="s">
        <v>22</v>
      </c>
      <c r="D1837" s="9" t="s">
        <v>22</v>
      </c>
      <c r="E1837" s="9" t="s">
        <v>22</v>
      </c>
      <c r="F1837" s="8" t="s">
        <v>23</v>
      </c>
      <c r="G1837" s="10">
        <v>0</v>
      </c>
      <c r="H1837" s="11" t="s">
        <v>22</v>
      </c>
      <c r="I1837" s="11" t="s">
        <v>22</v>
      </c>
      <c r="J1837" s="12" t="s">
        <v>22</v>
      </c>
      <c r="K1837" s="13">
        <v>0</v>
      </c>
      <c r="L1837" s="14" t="s">
        <v>22</v>
      </c>
      <c r="M1837" s="14" t="s">
        <v>22</v>
      </c>
      <c r="N1837" s="14" t="s">
        <v>22</v>
      </c>
      <c r="O1837" s="14" t="s">
        <v>22</v>
      </c>
      <c r="P1837" s="14" t="s">
        <v>22</v>
      </c>
      <c r="Q1837" s="14" t="s">
        <v>22</v>
      </c>
      <c r="R1837" s="14" t="s">
        <v>22</v>
      </c>
      <c r="S1837" s="14" t="s">
        <v>22</v>
      </c>
    </row>
    <row r="1838" spans="1:19">
      <c r="A1838" s="8" t="s">
        <v>4825</v>
      </c>
      <c r="B1838" s="8" t="s">
        <v>4826</v>
      </c>
      <c r="C1838" s="9" t="s">
        <v>22</v>
      </c>
      <c r="D1838" s="9" t="s">
        <v>22</v>
      </c>
      <c r="E1838" s="9" t="s">
        <v>22</v>
      </c>
      <c r="F1838" s="8" t="s">
        <v>23</v>
      </c>
      <c r="G1838" s="10">
        <v>0</v>
      </c>
      <c r="H1838" s="11" t="s">
        <v>22</v>
      </c>
      <c r="I1838" s="11" t="s">
        <v>22</v>
      </c>
      <c r="J1838" s="12" t="s">
        <v>22</v>
      </c>
      <c r="K1838" s="13">
        <v>0</v>
      </c>
      <c r="L1838" s="14" t="s">
        <v>22</v>
      </c>
      <c r="M1838" s="14" t="s">
        <v>22</v>
      </c>
      <c r="N1838" s="14" t="s">
        <v>22</v>
      </c>
      <c r="O1838" s="14" t="s">
        <v>22</v>
      </c>
      <c r="P1838" s="14" t="s">
        <v>22</v>
      </c>
      <c r="Q1838" s="14" t="s">
        <v>22</v>
      </c>
      <c r="R1838" s="14" t="s">
        <v>22</v>
      </c>
      <c r="S1838" s="14" t="s">
        <v>22</v>
      </c>
    </row>
    <row r="1839" spans="1:19">
      <c r="A1839" s="8" t="s">
        <v>4827</v>
      </c>
      <c r="B1839" s="8" t="s">
        <v>4828</v>
      </c>
      <c r="C1839" s="9" t="s">
        <v>22</v>
      </c>
      <c r="D1839" s="9" t="s">
        <v>22</v>
      </c>
      <c r="E1839" s="9" t="s">
        <v>22</v>
      </c>
      <c r="F1839" s="8" t="s">
        <v>23</v>
      </c>
      <c r="G1839" s="10">
        <v>0</v>
      </c>
      <c r="H1839" s="11" t="s">
        <v>22</v>
      </c>
      <c r="I1839" s="11" t="s">
        <v>22</v>
      </c>
      <c r="J1839" s="12" t="s">
        <v>22</v>
      </c>
      <c r="K1839" s="13">
        <v>0</v>
      </c>
      <c r="L1839" s="14" t="s">
        <v>22</v>
      </c>
      <c r="M1839" s="14" t="s">
        <v>22</v>
      </c>
      <c r="N1839" s="14" t="s">
        <v>22</v>
      </c>
      <c r="O1839" s="14" t="s">
        <v>22</v>
      </c>
      <c r="P1839" s="14" t="s">
        <v>22</v>
      </c>
      <c r="Q1839" s="14" t="s">
        <v>22</v>
      </c>
      <c r="R1839" s="14" t="s">
        <v>22</v>
      </c>
      <c r="S1839" s="14" t="s">
        <v>22</v>
      </c>
    </row>
    <row r="1840" spans="1:19">
      <c r="A1840" s="8" t="s">
        <v>4829</v>
      </c>
      <c r="B1840" s="8" t="s">
        <v>4830</v>
      </c>
      <c r="C1840" s="9" t="s">
        <v>22</v>
      </c>
      <c r="D1840" s="9" t="s">
        <v>22</v>
      </c>
      <c r="E1840" s="9" t="s">
        <v>22</v>
      </c>
      <c r="F1840" s="8" t="s">
        <v>1353</v>
      </c>
      <c r="G1840" s="10" t="s">
        <v>4831</v>
      </c>
      <c r="H1840" s="11" t="s">
        <v>22</v>
      </c>
      <c r="I1840" s="11" t="s">
        <v>22</v>
      </c>
      <c r="J1840" s="12" t="s">
        <v>22</v>
      </c>
      <c r="K1840" s="13">
        <v>0</v>
      </c>
      <c r="L1840" s="14" t="s">
        <v>22</v>
      </c>
      <c r="M1840" s="14" t="s">
        <v>22</v>
      </c>
      <c r="N1840" s="14" t="s">
        <v>22</v>
      </c>
      <c r="O1840" s="14" t="s">
        <v>22</v>
      </c>
      <c r="P1840" s="14" t="s">
        <v>22</v>
      </c>
      <c r="Q1840" s="14" t="s">
        <v>22</v>
      </c>
      <c r="R1840" s="14" t="s">
        <v>22</v>
      </c>
      <c r="S1840" s="14" t="s">
        <v>22</v>
      </c>
    </row>
    <row r="1841" spans="1:19">
      <c r="A1841" s="8" t="s">
        <v>4832</v>
      </c>
      <c r="B1841" s="8" t="s">
        <v>4833</v>
      </c>
      <c r="C1841" s="9" t="s">
        <v>22</v>
      </c>
      <c r="D1841" s="9" t="s">
        <v>22</v>
      </c>
      <c r="E1841" s="9" t="s">
        <v>22</v>
      </c>
      <c r="F1841" s="8" t="s">
        <v>23</v>
      </c>
      <c r="G1841" s="10" t="s">
        <v>4834</v>
      </c>
      <c r="H1841" s="11" t="s">
        <v>22</v>
      </c>
      <c r="I1841" s="11" t="s">
        <v>22</v>
      </c>
      <c r="J1841" s="12" t="s">
        <v>22</v>
      </c>
      <c r="K1841" s="13">
        <v>0</v>
      </c>
      <c r="L1841" s="14" t="s">
        <v>22</v>
      </c>
      <c r="M1841" s="14" t="s">
        <v>22</v>
      </c>
      <c r="N1841" s="14" t="s">
        <v>22</v>
      </c>
      <c r="O1841" s="14" t="s">
        <v>22</v>
      </c>
      <c r="P1841" s="14" t="s">
        <v>22</v>
      </c>
      <c r="Q1841" s="14" t="s">
        <v>22</v>
      </c>
      <c r="R1841" s="14" t="s">
        <v>22</v>
      </c>
      <c r="S1841" s="14" t="s">
        <v>22</v>
      </c>
    </row>
    <row r="1842" spans="1:19">
      <c r="A1842" s="8" t="s">
        <v>4835</v>
      </c>
      <c r="B1842" s="8" t="s">
        <v>4836</v>
      </c>
      <c r="C1842" s="9" t="s">
        <v>22</v>
      </c>
      <c r="D1842" s="9" t="s">
        <v>22</v>
      </c>
      <c r="E1842" s="9" t="s">
        <v>22</v>
      </c>
      <c r="F1842" s="8" t="s">
        <v>23</v>
      </c>
      <c r="G1842" s="10" t="s">
        <v>4837</v>
      </c>
      <c r="H1842" s="11" t="s">
        <v>22</v>
      </c>
      <c r="I1842" s="11" t="s">
        <v>22</v>
      </c>
      <c r="J1842" s="12" t="s">
        <v>22</v>
      </c>
      <c r="K1842" s="13">
        <v>0</v>
      </c>
      <c r="L1842" s="14" t="s">
        <v>22</v>
      </c>
      <c r="M1842" s="14" t="s">
        <v>22</v>
      </c>
      <c r="N1842" s="14" t="s">
        <v>22</v>
      </c>
      <c r="O1842" s="14" t="s">
        <v>22</v>
      </c>
      <c r="P1842" s="14" t="s">
        <v>22</v>
      </c>
      <c r="Q1842" s="14" t="s">
        <v>22</v>
      </c>
      <c r="R1842" s="14" t="s">
        <v>22</v>
      </c>
      <c r="S1842" s="14" t="s">
        <v>22</v>
      </c>
    </row>
    <row r="1843" spans="1:19">
      <c r="A1843" s="8" t="s">
        <v>4838</v>
      </c>
      <c r="B1843" s="8" t="s">
        <v>4839</v>
      </c>
      <c r="C1843" s="9" t="s">
        <v>22</v>
      </c>
      <c r="D1843" s="9" t="s">
        <v>22</v>
      </c>
      <c r="E1843" s="9" t="s">
        <v>22</v>
      </c>
      <c r="F1843" s="8" t="s">
        <v>23</v>
      </c>
      <c r="G1843" s="10" t="s">
        <v>4840</v>
      </c>
      <c r="H1843" s="11" t="s">
        <v>22</v>
      </c>
      <c r="I1843" s="11" t="s">
        <v>22</v>
      </c>
      <c r="J1843" s="12" t="s">
        <v>22</v>
      </c>
      <c r="K1843" s="13">
        <v>0</v>
      </c>
      <c r="L1843" s="14" t="s">
        <v>22</v>
      </c>
      <c r="M1843" s="14" t="s">
        <v>22</v>
      </c>
      <c r="N1843" s="14" t="s">
        <v>22</v>
      </c>
      <c r="O1843" s="14" t="s">
        <v>22</v>
      </c>
      <c r="P1843" s="14" t="s">
        <v>22</v>
      </c>
      <c r="Q1843" s="14" t="s">
        <v>22</v>
      </c>
      <c r="R1843" s="14" t="s">
        <v>22</v>
      </c>
      <c r="S1843" s="14" t="s">
        <v>22</v>
      </c>
    </row>
    <row r="1844" spans="1:19">
      <c r="A1844" s="8" t="s">
        <v>4841</v>
      </c>
      <c r="B1844" s="8" t="s">
        <v>4842</v>
      </c>
      <c r="C1844" s="9" t="s">
        <v>22</v>
      </c>
      <c r="D1844" s="9" t="s">
        <v>22</v>
      </c>
      <c r="E1844" s="9" t="s">
        <v>22</v>
      </c>
      <c r="F1844" s="8" t="s">
        <v>23</v>
      </c>
      <c r="G1844" s="10" t="s">
        <v>4843</v>
      </c>
      <c r="H1844" s="11" t="s">
        <v>22</v>
      </c>
      <c r="I1844" s="11" t="s">
        <v>22</v>
      </c>
      <c r="J1844" s="12" t="s">
        <v>22</v>
      </c>
      <c r="K1844" s="13">
        <v>0</v>
      </c>
      <c r="L1844" s="14" t="s">
        <v>22</v>
      </c>
      <c r="M1844" s="14" t="s">
        <v>22</v>
      </c>
      <c r="N1844" s="14" t="s">
        <v>22</v>
      </c>
      <c r="O1844" s="14" t="s">
        <v>22</v>
      </c>
      <c r="P1844" s="14" t="s">
        <v>22</v>
      </c>
      <c r="Q1844" s="14" t="s">
        <v>22</v>
      </c>
      <c r="R1844" s="14" t="s">
        <v>22</v>
      </c>
      <c r="S1844" s="14" t="s">
        <v>22</v>
      </c>
    </row>
    <row r="1845" spans="1:19">
      <c r="A1845" s="8" t="s">
        <v>4844</v>
      </c>
      <c r="B1845" s="8" t="s">
        <v>4845</v>
      </c>
      <c r="C1845" s="9" t="s">
        <v>22</v>
      </c>
      <c r="D1845" s="9" t="s">
        <v>22</v>
      </c>
      <c r="E1845" s="9" t="s">
        <v>22</v>
      </c>
      <c r="F1845" s="8" t="s">
        <v>23</v>
      </c>
      <c r="G1845" s="10">
        <v>0</v>
      </c>
      <c r="H1845" s="11" t="s">
        <v>22</v>
      </c>
      <c r="I1845" s="11" t="s">
        <v>22</v>
      </c>
      <c r="J1845" s="12" t="s">
        <v>22</v>
      </c>
      <c r="K1845" s="13">
        <v>0</v>
      </c>
      <c r="L1845" s="14" t="s">
        <v>22</v>
      </c>
      <c r="M1845" s="14" t="s">
        <v>22</v>
      </c>
      <c r="N1845" s="14" t="s">
        <v>22</v>
      </c>
      <c r="O1845" s="14" t="s">
        <v>22</v>
      </c>
      <c r="P1845" s="14" t="s">
        <v>22</v>
      </c>
      <c r="Q1845" s="14" t="s">
        <v>22</v>
      </c>
      <c r="R1845" s="14" t="s">
        <v>22</v>
      </c>
      <c r="S1845" s="14" t="s">
        <v>22</v>
      </c>
    </row>
    <row r="1846" spans="1:19">
      <c r="A1846" s="8" t="s">
        <v>4846</v>
      </c>
      <c r="B1846" s="8" t="s">
        <v>4847</v>
      </c>
      <c r="C1846" s="9" t="s">
        <v>22</v>
      </c>
      <c r="D1846" s="9" t="s">
        <v>22</v>
      </c>
      <c r="E1846" s="9" t="s">
        <v>22</v>
      </c>
      <c r="F1846" s="8" t="s">
        <v>23</v>
      </c>
      <c r="G1846" s="10">
        <v>0</v>
      </c>
      <c r="H1846" s="11" t="s">
        <v>22</v>
      </c>
      <c r="I1846" s="11" t="s">
        <v>22</v>
      </c>
      <c r="J1846" s="12" t="s">
        <v>22</v>
      </c>
      <c r="K1846" s="13">
        <v>0</v>
      </c>
      <c r="L1846" s="14" t="s">
        <v>22</v>
      </c>
      <c r="M1846" s="14" t="s">
        <v>22</v>
      </c>
      <c r="N1846" s="14" t="s">
        <v>22</v>
      </c>
      <c r="O1846" s="14" t="s">
        <v>22</v>
      </c>
      <c r="P1846" s="14" t="s">
        <v>22</v>
      </c>
      <c r="Q1846" s="14" t="s">
        <v>22</v>
      </c>
      <c r="R1846" s="14" t="s">
        <v>22</v>
      </c>
      <c r="S1846" s="14" t="s">
        <v>22</v>
      </c>
    </row>
    <row r="1847" spans="1:19">
      <c r="A1847" s="8" t="s">
        <v>4848</v>
      </c>
      <c r="B1847" s="8" t="s">
        <v>4849</v>
      </c>
      <c r="C1847" s="9" t="s">
        <v>22</v>
      </c>
      <c r="D1847" s="9" t="s">
        <v>22</v>
      </c>
      <c r="E1847" s="9" t="s">
        <v>22</v>
      </c>
      <c r="F1847" s="8" t="s">
        <v>23</v>
      </c>
      <c r="G1847" s="10" t="s">
        <v>4850</v>
      </c>
      <c r="H1847" s="11" t="s">
        <v>22</v>
      </c>
      <c r="I1847" s="11" t="s">
        <v>22</v>
      </c>
      <c r="J1847" s="12" t="s">
        <v>22</v>
      </c>
      <c r="K1847" s="13" t="s">
        <v>4851</v>
      </c>
      <c r="L1847" s="14" t="s">
        <v>22</v>
      </c>
      <c r="M1847" s="14" t="s">
        <v>22</v>
      </c>
      <c r="N1847" s="14" t="s">
        <v>22</v>
      </c>
      <c r="O1847" s="14" t="s">
        <v>22</v>
      </c>
      <c r="P1847" s="14" t="s">
        <v>22</v>
      </c>
      <c r="Q1847" s="14" t="s">
        <v>22</v>
      </c>
      <c r="R1847" s="14" t="s">
        <v>22</v>
      </c>
      <c r="S1847" s="14" t="s">
        <v>22</v>
      </c>
    </row>
    <row r="1848" spans="1:19">
      <c r="A1848" s="8" t="s">
        <v>4852</v>
      </c>
      <c r="B1848" s="8" t="s">
        <v>4853</v>
      </c>
      <c r="C1848" s="9" t="s">
        <v>22</v>
      </c>
      <c r="D1848" s="9" t="s">
        <v>22</v>
      </c>
      <c r="E1848" s="9" t="s">
        <v>22</v>
      </c>
      <c r="F1848" s="8" t="s">
        <v>23</v>
      </c>
      <c r="G1848" s="10">
        <v>0</v>
      </c>
      <c r="H1848" s="11" t="s">
        <v>22</v>
      </c>
      <c r="I1848" s="11" t="s">
        <v>22</v>
      </c>
      <c r="J1848" s="12" t="s">
        <v>22</v>
      </c>
      <c r="K1848" s="13">
        <v>0</v>
      </c>
      <c r="L1848" s="14" t="s">
        <v>22</v>
      </c>
      <c r="M1848" s="14" t="s">
        <v>22</v>
      </c>
      <c r="N1848" s="14" t="s">
        <v>22</v>
      </c>
      <c r="O1848" s="14" t="s">
        <v>22</v>
      </c>
      <c r="P1848" s="14" t="s">
        <v>22</v>
      </c>
      <c r="Q1848" s="14" t="s">
        <v>22</v>
      </c>
      <c r="R1848" s="14" t="s">
        <v>22</v>
      </c>
      <c r="S1848" s="14" t="s">
        <v>22</v>
      </c>
    </row>
    <row r="1849" spans="1:19">
      <c r="A1849" s="8" t="s">
        <v>4854</v>
      </c>
      <c r="B1849" s="8" t="s">
        <v>4855</v>
      </c>
      <c r="C1849" s="9" t="s">
        <v>22</v>
      </c>
      <c r="D1849" s="9" t="s">
        <v>22</v>
      </c>
      <c r="E1849" s="9" t="s">
        <v>22</v>
      </c>
      <c r="F1849" s="8" t="s">
        <v>23</v>
      </c>
      <c r="G1849" s="10">
        <v>0</v>
      </c>
      <c r="H1849" s="11" t="s">
        <v>22</v>
      </c>
      <c r="I1849" s="11" t="s">
        <v>22</v>
      </c>
      <c r="J1849" s="12" t="s">
        <v>22</v>
      </c>
      <c r="K1849" s="13">
        <v>0</v>
      </c>
      <c r="L1849" s="14" t="s">
        <v>22</v>
      </c>
      <c r="M1849" s="14" t="s">
        <v>22</v>
      </c>
      <c r="N1849" s="14" t="s">
        <v>22</v>
      </c>
      <c r="O1849" s="14" t="s">
        <v>22</v>
      </c>
      <c r="P1849" s="14" t="s">
        <v>22</v>
      </c>
      <c r="Q1849" s="14" t="s">
        <v>22</v>
      </c>
      <c r="R1849" s="14" t="s">
        <v>22</v>
      </c>
      <c r="S1849" s="14" t="s">
        <v>22</v>
      </c>
    </row>
    <row r="1850" spans="1:19">
      <c r="A1850" s="8" t="s">
        <v>4856</v>
      </c>
      <c r="B1850" s="8" t="s">
        <v>4857</v>
      </c>
      <c r="C1850" s="9" t="s">
        <v>22</v>
      </c>
      <c r="D1850" s="9" t="s">
        <v>22</v>
      </c>
      <c r="E1850" s="9" t="s">
        <v>22</v>
      </c>
      <c r="F1850" s="8" t="s">
        <v>23</v>
      </c>
      <c r="G1850" s="10">
        <v>0</v>
      </c>
      <c r="H1850" s="11" t="s">
        <v>22</v>
      </c>
      <c r="I1850" s="11" t="s">
        <v>22</v>
      </c>
      <c r="J1850" s="12" t="s">
        <v>22</v>
      </c>
      <c r="K1850" s="13">
        <v>0</v>
      </c>
      <c r="L1850" s="14" t="s">
        <v>22</v>
      </c>
      <c r="M1850" s="14" t="s">
        <v>22</v>
      </c>
      <c r="N1850" s="14" t="s">
        <v>22</v>
      </c>
      <c r="O1850" s="14" t="s">
        <v>22</v>
      </c>
      <c r="P1850" s="14" t="s">
        <v>22</v>
      </c>
      <c r="Q1850" s="14" t="s">
        <v>22</v>
      </c>
      <c r="R1850" s="14" t="s">
        <v>22</v>
      </c>
      <c r="S1850" s="14" t="s">
        <v>22</v>
      </c>
    </row>
    <row r="1851" spans="1:19">
      <c r="A1851" s="8" t="s">
        <v>4858</v>
      </c>
      <c r="B1851" s="8" t="s">
        <v>4859</v>
      </c>
      <c r="C1851" s="9" t="s">
        <v>22</v>
      </c>
      <c r="D1851" s="9" t="s">
        <v>22</v>
      </c>
      <c r="E1851" s="9" t="s">
        <v>22</v>
      </c>
      <c r="F1851" s="8" t="s">
        <v>23</v>
      </c>
      <c r="G1851" s="10" t="s">
        <v>4860</v>
      </c>
      <c r="H1851" s="11" t="s">
        <v>22</v>
      </c>
      <c r="I1851" s="11" t="s">
        <v>22</v>
      </c>
      <c r="J1851" s="12" t="s">
        <v>22</v>
      </c>
      <c r="K1851" s="13">
        <v>0</v>
      </c>
      <c r="L1851" s="14" t="s">
        <v>22</v>
      </c>
      <c r="M1851" s="14" t="s">
        <v>22</v>
      </c>
      <c r="N1851" s="14" t="s">
        <v>22</v>
      </c>
      <c r="O1851" s="14" t="s">
        <v>22</v>
      </c>
      <c r="P1851" s="14" t="s">
        <v>22</v>
      </c>
      <c r="Q1851" s="14" t="s">
        <v>22</v>
      </c>
      <c r="R1851" s="14" t="s">
        <v>22</v>
      </c>
      <c r="S1851" s="14" t="s">
        <v>22</v>
      </c>
    </row>
    <row r="1852" spans="1:19">
      <c r="A1852" s="8" t="s">
        <v>4861</v>
      </c>
      <c r="B1852" s="8" t="s">
        <v>4862</v>
      </c>
      <c r="C1852" s="9" t="s">
        <v>22</v>
      </c>
      <c r="D1852" s="9" t="s">
        <v>22</v>
      </c>
      <c r="E1852" s="9" t="s">
        <v>22</v>
      </c>
      <c r="F1852" s="8" t="s">
        <v>23</v>
      </c>
      <c r="G1852" s="10" t="s">
        <v>4863</v>
      </c>
      <c r="H1852" s="11" t="s">
        <v>22</v>
      </c>
      <c r="I1852" s="11" t="s">
        <v>22</v>
      </c>
      <c r="J1852" s="12" t="s">
        <v>22</v>
      </c>
      <c r="K1852" s="13">
        <v>0</v>
      </c>
      <c r="L1852" s="14" t="s">
        <v>22</v>
      </c>
      <c r="M1852" s="14" t="s">
        <v>22</v>
      </c>
      <c r="N1852" s="14" t="s">
        <v>22</v>
      </c>
      <c r="O1852" s="14" t="s">
        <v>22</v>
      </c>
      <c r="P1852" s="14" t="s">
        <v>22</v>
      </c>
      <c r="Q1852" s="14" t="s">
        <v>22</v>
      </c>
      <c r="R1852" s="14" t="s">
        <v>22</v>
      </c>
      <c r="S1852" s="14" t="s">
        <v>22</v>
      </c>
    </row>
    <row r="1853" spans="1:19" ht="25.5">
      <c r="A1853" s="8" t="s">
        <v>4864</v>
      </c>
      <c r="B1853" s="8" t="s">
        <v>4865</v>
      </c>
      <c r="C1853" s="9" t="s">
        <v>22</v>
      </c>
      <c r="D1853" s="9" t="s">
        <v>22</v>
      </c>
      <c r="E1853" s="9" t="s">
        <v>22</v>
      </c>
      <c r="F1853" s="8" t="s">
        <v>23</v>
      </c>
      <c r="G1853" s="10" t="s">
        <v>4866</v>
      </c>
      <c r="H1853" s="11" t="s">
        <v>22</v>
      </c>
      <c r="I1853" s="11" t="s">
        <v>22</v>
      </c>
      <c r="J1853" s="12" t="s">
        <v>22</v>
      </c>
      <c r="K1853" s="13">
        <v>0</v>
      </c>
      <c r="L1853" s="14" t="s">
        <v>22</v>
      </c>
      <c r="M1853" s="14" t="s">
        <v>22</v>
      </c>
      <c r="N1853" s="14" t="s">
        <v>22</v>
      </c>
      <c r="O1853" s="14" t="s">
        <v>22</v>
      </c>
      <c r="P1853" s="14" t="s">
        <v>22</v>
      </c>
      <c r="Q1853" s="14" t="s">
        <v>22</v>
      </c>
      <c r="R1853" s="14" t="s">
        <v>22</v>
      </c>
      <c r="S1853" s="14" t="s">
        <v>22</v>
      </c>
    </row>
    <row r="1854" spans="1:19">
      <c r="A1854" s="8" t="s">
        <v>4867</v>
      </c>
      <c r="B1854" s="8" t="s">
        <v>4868</v>
      </c>
      <c r="C1854" s="9" t="s">
        <v>22</v>
      </c>
      <c r="D1854" s="9" t="s">
        <v>22</v>
      </c>
      <c r="E1854" s="9" t="s">
        <v>22</v>
      </c>
      <c r="F1854" s="8" t="s">
        <v>23</v>
      </c>
      <c r="G1854" s="10">
        <v>0</v>
      </c>
      <c r="H1854" s="11" t="s">
        <v>22</v>
      </c>
      <c r="I1854" s="11" t="s">
        <v>22</v>
      </c>
      <c r="J1854" s="12" t="s">
        <v>22</v>
      </c>
      <c r="K1854" s="13">
        <v>0</v>
      </c>
      <c r="L1854" s="14" t="s">
        <v>22</v>
      </c>
      <c r="M1854" s="14" t="s">
        <v>22</v>
      </c>
      <c r="N1854" s="14" t="s">
        <v>22</v>
      </c>
      <c r="O1854" s="14" t="s">
        <v>22</v>
      </c>
      <c r="P1854" s="14" t="s">
        <v>22</v>
      </c>
      <c r="Q1854" s="14" t="s">
        <v>22</v>
      </c>
      <c r="R1854" s="14" t="s">
        <v>22</v>
      </c>
      <c r="S1854" s="14" t="s">
        <v>22</v>
      </c>
    </row>
    <row r="1855" spans="1:19">
      <c r="A1855" s="8" t="s">
        <v>4869</v>
      </c>
      <c r="B1855" s="8" t="s">
        <v>4870</v>
      </c>
      <c r="C1855" s="9" t="s">
        <v>22</v>
      </c>
      <c r="D1855" s="9" t="s">
        <v>22</v>
      </c>
      <c r="E1855" s="9" t="s">
        <v>22</v>
      </c>
      <c r="F1855" s="8" t="s">
        <v>23</v>
      </c>
      <c r="G1855" s="10" t="s">
        <v>4871</v>
      </c>
      <c r="H1855" s="11" t="s">
        <v>22</v>
      </c>
      <c r="I1855" s="11" t="s">
        <v>22</v>
      </c>
      <c r="J1855" s="12" t="s">
        <v>22</v>
      </c>
      <c r="K1855" s="13">
        <v>0</v>
      </c>
      <c r="L1855" s="14" t="s">
        <v>22</v>
      </c>
      <c r="M1855" s="14" t="s">
        <v>22</v>
      </c>
      <c r="N1855" s="14" t="s">
        <v>22</v>
      </c>
      <c r="O1855" s="14" t="s">
        <v>22</v>
      </c>
      <c r="P1855" s="14" t="s">
        <v>22</v>
      </c>
      <c r="Q1855" s="14" t="s">
        <v>22</v>
      </c>
      <c r="R1855" s="14" t="s">
        <v>22</v>
      </c>
      <c r="S1855" s="14" t="s">
        <v>22</v>
      </c>
    </row>
    <row r="1856" spans="1:19">
      <c r="A1856" s="8" t="s">
        <v>4872</v>
      </c>
      <c r="B1856" s="8" t="s">
        <v>4873</v>
      </c>
      <c r="C1856" s="9" t="s">
        <v>22</v>
      </c>
      <c r="D1856" s="9" t="s">
        <v>22</v>
      </c>
      <c r="E1856" s="9" t="s">
        <v>22</v>
      </c>
      <c r="F1856" s="8" t="s">
        <v>23</v>
      </c>
      <c r="G1856" s="10" t="s">
        <v>4874</v>
      </c>
      <c r="H1856" s="11" t="s">
        <v>22</v>
      </c>
      <c r="I1856" s="11" t="s">
        <v>22</v>
      </c>
      <c r="J1856" s="12" t="s">
        <v>22</v>
      </c>
      <c r="K1856" s="13">
        <v>0</v>
      </c>
      <c r="L1856" s="14" t="s">
        <v>22</v>
      </c>
      <c r="M1856" s="14" t="s">
        <v>22</v>
      </c>
      <c r="N1856" s="14" t="s">
        <v>22</v>
      </c>
      <c r="O1856" s="14" t="s">
        <v>22</v>
      </c>
      <c r="P1856" s="14" t="s">
        <v>22</v>
      </c>
      <c r="Q1856" s="14" t="s">
        <v>22</v>
      </c>
      <c r="R1856" s="14" t="s">
        <v>22</v>
      </c>
      <c r="S1856" s="14" t="s">
        <v>22</v>
      </c>
    </row>
    <row r="1857" spans="1:19">
      <c r="A1857" s="8" t="s">
        <v>4875</v>
      </c>
      <c r="B1857" s="8" t="s">
        <v>4876</v>
      </c>
      <c r="C1857" s="9" t="s">
        <v>22</v>
      </c>
      <c r="D1857" s="9" t="s">
        <v>22</v>
      </c>
      <c r="E1857" s="9" t="s">
        <v>22</v>
      </c>
      <c r="F1857" s="8" t="s">
        <v>23</v>
      </c>
      <c r="G1857" s="10" t="s">
        <v>4809</v>
      </c>
      <c r="H1857" s="11" t="s">
        <v>22</v>
      </c>
      <c r="I1857" s="11" t="s">
        <v>22</v>
      </c>
      <c r="J1857" s="12" t="s">
        <v>22</v>
      </c>
      <c r="K1857" s="13">
        <v>0</v>
      </c>
      <c r="L1857" s="14" t="s">
        <v>22</v>
      </c>
      <c r="M1857" s="14" t="s">
        <v>22</v>
      </c>
      <c r="N1857" s="14" t="s">
        <v>22</v>
      </c>
      <c r="O1857" s="14" t="s">
        <v>22</v>
      </c>
      <c r="P1857" s="14" t="s">
        <v>22</v>
      </c>
      <c r="Q1857" s="14" t="s">
        <v>22</v>
      </c>
      <c r="R1857" s="14" t="s">
        <v>22</v>
      </c>
      <c r="S1857" s="14" t="s">
        <v>22</v>
      </c>
    </row>
    <row r="1858" spans="1:19">
      <c r="A1858" s="8" t="s">
        <v>4877</v>
      </c>
      <c r="B1858" s="8" t="s">
        <v>4878</v>
      </c>
      <c r="C1858" s="9" t="s">
        <v>22</v>
      </c>
      <c r="D1858" s="9" t="s">
        <v>22</v>
      </c>
      <c r="E1858" s="9" t="s">
        <v>22</v>
      </c>
      <c r="F1858" s="8" t="s">
        <v>23</v>
      </c>
      <c r="G1858" s="10" t="s">
        <v>4879</v>
      </c>
      <c r="H1858" s="11" t="s">
        <v>22</v>
      </c>
      <c r="I1858" s="11" t="s">
        <v>22</v>
      </c>
      <c r="J1858" s="12" t="s">
        <v>22</v>
      </c>
      <c r="K1858" s="13">
        <v>0</v>
      </c>
      <c r="L1858" s="14" t="s">
        <v>22</v>
      </c>
      <c r="M1858" s="14" t="s">
        <v>22</v>
      </c>
      <c r="N1858" s="14" t="s">
        <v>22</v>
      </c>
      <c r="O1858" s="14" t="s">
        <v>22</v>
      </c>
      <c r="P1858" s="14" t="s">
        <v>22</v>
      </c>
      <c r="Q1858" s="14" t="s">
        <v>22</v>
      </c>
      <c r="R1858" s="14" t="s">
        <v>22</v>
      </c>
      <c r="S1858" s="14" t="s">
        <v>22</v>
      </c>
    </row>
    <row r="1859" spans="1:19" ht="25.5">
      <c r="A1859" s="8" t="s">
        <v>4880</v>
      </c>
      <c r="B1859" s="8" t="s">
        <v>4881</v>
      </c>
      <c r="C1859" s="9" t="s">
        <v>22</v>
      </c>
      <c r="D1859" s="9" t="s">
        <v>22</v>
      </c>
      <c r="E1859" s="9" t="s">
        <v>22</v>
      </c>
      <c r="F1859" s="8" t="s">
        <v>23</v>
      </c>
      <c r="G1859" s="10" t="s">
        <v>4882</v>
      </c>
      <c r="H1859" s="11" t="s">
        <v>22</v>
      </c>
      <c r="I1859" s="11" t="s">
        <v>22</v>
      </c>
      <c r="J1859" s="12" t="s">
        <v>22</v>
      </c>
      <c r="K1859" s="13">
        <v>0</v>
      </c>
      <c r="L1859" s="14" t="s">
        <v>22</v>
      </c>
      <c r="M1859" s="14" t="s">
        <v>22</v>
      </c>
      <c r="N1859" s="14" t="s">
        <v>22</v>
      </c>
      <c r="O1859" s="14" t="s">
        <v>22</v>
      </c>
      <c r="P1859" s="14" t="s">
        <v>22</v>
      </c>
      <c r="Q1859" s="14" t="s">
        <v>22</v>
      </c>
      <c r="R1859" s="14" t="s">
        <v>22</v>
      </c>
      <c r="S1859" s="14" t="s">
        <v>22</v>
      </c>
    </row>
    <row r="1860" spans="1:19">
      <c r="A1860" s="8" t="s">
        <v>4883</v>
      </c>
      <c r="B1860" s="8" t="s">
        <v>4884</v>
      </c>
      <c r="C1860" s="9" t="s">
        <v>22</v>
      </c>
      <c r="D1860" s="9" t="s">
        <v>22</v>
      </c>
      <c r="E1860" s="9" t="s">
        <v>22</v>
      </c>
      <c r="F1860" s="8" t="s">
        <v>23</v>
      </c>
      <c r="G1860" s="10" t="s">
        <v>4885</v>
      </c>
      <c r="H1860" s="11" t="s">
        <v>22</v>
      </c>
      <c r="I1860" s="11" t="s">
        <v>22</v>
      </c>
      <c r="J1860" s="12" t="s">
        <v>22</v>
      </c>
      <c r="K1860" s="13">
        <v>0</v>
      </c>
      <c r="L1860" s="14" t="s">
        <v>22</v>
      </c>
      <c r="M1860" s="14" t="s">
        <v>22</v>
      </c>
      <c r="N1860" s="14" t="s">
        <v>22</v>
      </c>
      <c r="O1860" s="14" t="s">
        <v>22</v>
      </c>
      <c r="P1860" s="14" t="s">
        <v>22</v>
      </c>
      <c r="Q1860" s="14" t="s">
        <v>22</v>
      </c>
      <c r="R1860" s="14" t="s">
        <v>22</v>
      </c>
      <c r="S1860" s="14" t="s">
        <v>22</v>
      </c>
    </row>
    <row r="1861" spans="1:19" ht="25.5">
      <c r="A1861" s="8" t="s">
        <v>4886</v>
      </c>
      <c r="B1861" s="8" t="s">
        <v>4887</v>
      </c>
      <c r="C1861" s="9" t="s">
        <v>22</v>
      </c>
      <c r="D1861" s="9" t="s">
        <v>22</v>
      </c>
      <c r="E1861" s="9" t="s">
        <v>22</v>
      </c>
      <c r="F1861" s="8" t="s">
        <v>23</v>
      </c>
      <c r="G1861" s="10" t="s">
        <v>4888</v>
      </c>
      <c r="H1861" s="11" t="s">
        <v>22</v>
      </c>
      <c r="I1861" s="11" t="s">
        <v>22</v>
      </c>
      <c r="J1861" s="12" t="s">
        <v>22</v>
      </c>
      <c r="K1861" s="13">
        <v>0</v>
      </c>
      <c r="L1861" s="14" t="s">
        <v>22</v>
      </c>
      <c r="M1861" s="14" t="s">
        <v>22</v>
      </c>
      <c r="N1861" s="14" t="s">
        <v>22</v>
      </c>
      <c r="O1861" s="14" t="s">
        <v>22</v>
      </c>
      <c r="P1861" s="14" t="s">
        <v>22</v>
      </c>
      <c r="Q1861" s="14" t="s">
        <v>22</v>
      </c>
      <c r="R1861" s="14" t="s">
        <v>22</v>
      </c>
      <c r="S1861" s="14" t="s">
        <v>22</v>
      </c>
    </row>
    <row r="1862" spans="1:19">
      <c r="A1862" s="8" t="s">
        <v>4889</v>
      </c>
      <c r="B1862" s="8" t="s">
        <v>4890</v>
      </c>
      <c r="C1862" s="9" t="s">
        <v>22</v>
      </c>
      <c r="D1862" s="9" t="s">
        <v>22</v>
      </c>
      <c r="E1862" s="9" t="s">
        <v>22</v>
      </c>
      <c r="F1862" s="8" t="s">
        <v>23</v>
      </c>
      <c r="G1862" s="10" t="s">
        <v>4891</v>
      </c>
      <c r="H1862" s="11" t="s">
        <v>22</v>
      </c>
      <c r="I1862" s="11" t="s">
        <v>22</v>
      </c>
      <c r="J1862" s="12" t="s">
        <v>22</v>
      </c>
      <c r="K1862" s="13">
        <v>0</v>
      </c>
      <c r="L1862" s="14" t="s">
        <v>22</v>
      </c>
      <c r="M1862" s="14" t="s">
        <v>22</v>
      </c>
      <c r="N1862" s="14" t="s">
        <v>22</v>
      </c>
      <c r="O1862" s="14" t="s">
        <v>22</v>
      </c>
      <c r="P1862" s="14" t="s">
        <v>22</v>
      </c>
      <c r="Q1862" s="14" t="s">
        <v>22</v>
      </c>
      <c r="R1862" s="14" t="s">
        <v>22</v>
      </c>
      <c r="S1862" s="14" t="s">
        <v>22</v>
      </c>
    </row>
    <row r="1863" spans="1:19">
      <c r="A1863" s="8" t="s">
        <v>4892</v>
      </c>
      <c r="B1863" s="8" t="s">
        <v>4893</v>
      </c>
      <c r="C1863" s="9" t="s">
        <v>389</v>
      </c>
      <c r="D1863" s="9">
        <v>0</v>
      </c>
      <c r="E1863" s="9">
        <v>0</v>
      </c>
      <c r="F1863" s="8" t="s">
        <v>23</v>
      </c>
      <c r="G1863" s="10">
        <v>0</v>
      </c>
      <c r="H1863" s="11" t="s">
        <v>3077</v>
      </c>
      <c r="I1863" s="11" t="s">
        <v>389</v>
      </c>
      <c r="J1863" s="12">
        <v>0</v>
      </c>
      <c r="K1863" s="13">
        <v>0</v>
      </c>
      <c r="L1863" s="14" t="s">
        <v>2208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</row>
    <row r="1864" spans="1:19">
      <c r="A1864" s="8" t="s">
        <v>4894</v>
      </c>
      <c r="B1864" s="8" t="s">
        <v>4895</v>
      </c>
      <c r="C1864" s="9" t="s">
        <v>22</v>
      </c>
      <c r="D1864" s="9" t="s">
        <v>22</v>
      </c>
      <c r="E1864" s="9" t="s">
        <v>22</v>
      </c>
      <c r="F1864" s="8" t="s">
        <v>23</v>
      </c>
      <c r="G1864" s="10">
        <v>0</v>
      </c>
      <c r="H1864" s="11" t="s">
        <v>22</v>
      </c>
      <c r="I1864" s="11" t="s">
        <v>22</v>
      </c>
      <c r="J1864" s="12" t="s">
        <v>22</v>
      </c>
      <c r="K1864" s="13">
        <v>0</v>
      </c>
      <c r="L1864" s="14" t="s">
        <v>22</v>
      </c>
      <c r="M1864" s="14" t="s">
        <v>22</v>
      </c>
      <c r="N1864" s="14" t="s">
        <v>22</v>
      </c>
      <c r="O1864" s="14" t="s">
        <v>22</v>
      </c>
      <c r="P1864" s="14" t="s">
        <v>22</v>
      </c>
      <c r="Q1864" s="14" t="s">
        <v>22</v>
      </c>
      <c r="R1864" s="14" t="s">
        <v>22</v>
      </c>
      <c r="S1864" s="14" t="s">
        <v>22</v>
      </c>
    </row>
    <row r="1865" spans="1:19">
      <c r="A1865" s="8" t="s">
        <v>4896</v>
      </c>
      <c r="B1865" s="8" t="s">
        <v>4897</v>
      </c>
      <c r="C1865" s="9" t="s">
        <v>389</v>
      </c>
      <c r="D1865" s="9">
        <v>0</v>
      </c>
      <c r="E1865" s="9">
        <v>0</v>
      </c>
      <c r="F1865" s="8" t="s">
        <v>23</v>
      </c>
      <c r="G1865" s="10">
        <v>0</v>
      </c>
      <c r="H1865" s="11" t="s">
        <v>3077</v>
      </c>
      <c r="I1865" s="11"/>
      <c r="J1865" s="12">
        <v>0</v>
      </c>
      <c r="K1865" s="13">
        <v>0</v>
      </c>
      <c r="L1865" s="14" t="s">
        <v>4784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</row>
    <row r="1866" spans="1:19">
      <c r="A1866" s="8" t="s">
        <v>4898</v>
      </c>
      <c r="B1866" s="8" t="s">
        <v>4899</v>
      </c>
      <c r="C1866" s="9" t="s">
        <v>22</v>
      </c>
      <c r="D1866" s="9" t="s">
        <v>22</v>
      </c>
      <c r="E1866" s="9" t="s">
        <v>22</v>
      </c>
      <c r="F1866" s="8" t="s">
        <v>23</v>
      </c>
      <c r="G1866" s="10">
        <v>0</v>
      </c>
      <c r="H1866" s="11" t="s">
        <v>22</v>
      </c>
      <c r="I1866" s="11" t="s">
        <v>22</v>
      </c>
      <c r="J1866" s="12" t="s">
        <v>22</v>
      </c>
      <c r="K1866" s="13">
        <v>0</v>
      </c>
      <c r="L1866" s="14" t="s">
        <v>22</v>
      </c>
      <c r="M1866" s="14" t="s">
        <v>22</v>
      </c>
      <c r="N1866" s="14" t="s">
        <v>22</v>
      </c>
      <c r="O1866" s="14" t="s">
        <v>22</v>
      </c>
      <c r="P1866" s="14" t="s">
        <v>22</v>
      </c>
      <c r="Q1866" s="14" t="s">
        <v>22</v>
      </c>
      <c r="R1866" s="14" t="s">
        <v>22</v>
      </c>
      <c r="S1866" s="14" t="s">
        <v>22</v>
      </c>
    </row>
    <row r="1867" spans="1:19">
      <c r="A1867" s="8" t="s">
        <v>4900</v>
      </c>
      <c r="B1867" s="8" t="s">
        <v>4901</v>
      </c>
      <c r="C1867" s="9" t="s">
        <v>22</v>
      </c>
      <c r="D1867" s="9" t="s">
        <v>22</v>
      </c>
      <c r="E1867" s="9" t="s">
        <v>22</v>
      </c>
      <c r="F1867" s="8" t="s">
        <v>23</v>
      </c>
      <c r="G1867" s="10" t="s">
        <v>4902</v>
      </c>
      <c r="H1867" s="11" t="s">
        <v>22</v>
      </c>
      <c r="I1867" s="11" t="s">
        <v>22</v>
      </c>
      <c r="J1867" s="12" t="s">
        <v>22</v>
      </c>
      <c r="K1867" s="13">
        <v>0</v>
      </c>
      <c r="L1867" s="14" t="s">
        <v>22</v>
      </c>
      <c r="M1867" s="14" t="s">
        <v>22</v>
      </c>
      <c r="N1867" s="14" t="s">
        <v>22</v>
      </c>
      <c r="O1867" s="14" t="s">
        <v>22</v>
      </c>
      <c r="P1867" s="14" t="s">
        <v>22</v>
      </c>
      <c r="Q1867" s="14" t="s">
        <v>22</v>
      </c>
      <c r="R1867" s="14" t="s">
        <v>22</v>
      </c>
      <c r="S1867" s="14" t="s">
        <v>22</v>
      </c>
    </row>
    <row r="1868" spans="1:19" ht="25.5">
      <c r="A1868" s="8" t="s">
        <v>4903</v>
      </c>
      <c r="B1868" s="8" t="s">
        <v>4904</v>
      </c>
      <c r="C1868" s="9" t="s">
        <v>22</v>
      </c>
      <c r="D1868" s="9" t="s">
        <v>22</v>
      </c>
      <c r="E1868" s="9" t="s">
        <v>22</v>
      </c>
      <c r="F1868" s="8" t="s">
        <v>23</v>
      </c>
      <c r="G1868" s="10" t="s">
        <v>4905</v>
      </c>
      <c r="H1868" s="11" t="s">
        <v>22</v>
      </c>
      <c r="I1868" s="11" t="s">
        <v>22</v>
      </c>
      <c r="J1868" s="12" t="s">
        <v>22</v>
      </c>
      <c r="K1868" s="13">
        <v>0</v>
      </c>
      <c r="L1868" s="14" t="s">
        <v>22</v>
      </c>
      <c r="M1868" s="14" t="s">
        <v>22</v>
      </c>
      <c r="N1868" s="14" t="s">
        <v>22</v>
      </c>
      <c r="O1868" s="14" t="s">
        <v>22</v>
      </c>
      <c r="P1868" s="14" t="s">
        <v>22</v>
      </c>
      <c r="Q1868" s="14" t="s">
        <v>22</v>
      </c>
      <c r="R1868" s="14" t="s">
        <v>22</v>
      </c>
      <c r="S1868" s="14" t="s">
        <v>22</v>
      </c>
    </row>
    <row r="1869" spans="1:19" ht="25.5">
      <c r="A1869" s="8" t="s">
        <v>4906</v>
      </c>
      <c r="B1869" s="8" t="s">
        <v>4907</v>
      </c>
      <c r="C1869" s="9" t="s">
        <v>22</v>
      </c>
      <c r="D1869" s="9" t="s">
        <v>22</v>
      </c>
      <c r="E1869" s="9" t="s">
        <v>22</v>
      </c>
      <c r="F1869" s="8" t="s">
        <v>23</v>
      </c>
      <c r="G1869" s="10" t="s">
        <v>4908</v>
      </c>
      <c r="H1869" s="11" t="s">
        <v>22</v>
      </c>
      <c r="I1869" s="11" t="s">
        <v>22</v>
      </c>
      <c r="J1869" s="12" t="s">
        <v>22</v>
      </c>
      <c r="K1869" s="13">
        <v>0</v>
      </c>
      <c r="L1869" s="14" t="s">
        <v>22</v>
      </c>
      <c r="M1869" s="14" t="s">
        <v>22</v>
      </c>
      <c r="N1869" s="14" t="s">
        <v>22</v>
      </c>
      <c r="O1869" s="14" t="s">
        <v>22</v>
      </c>
      <c r="P1869" s="14" t="s">
        <v>22</v>
      </c>
      <c r="Q1869" s="14" t="s">
        <v>22</v>
      </c>
      <c r="R1869" s="14" t="s">
        <v>22</v>
      </c>
      <c r="S1869" s="14" t="s">
        <v>22</v>
      </c>
    </row>
    <row r="1870" spans="1:19" ht="25.5">
      <c r="A1870" s="8" t="s">
        <v>4909</v>
      </c>
      <c r="B1870" s="8" t="s">
        <v>4910</v>
      </c>
      <c r="C1870" s="9" t="s">
        <v>22</v>
      </c>
      <c r="D1870" s="9" t="s">
        <v>22</v>
      </c>
      <c r="E1870" s="9" t="s">
        <v>22</v>
      </c>
      <c r="F1870" s="8" t="s">
        <v>23</v>
      </c>
      <c r="G1870" s="10" t="s">
        <v>4911</v>
      </c>
      <c r="H1870" s="11" t="s">
        <v>22</v>
      </c>
      <c r="I1870" s="11" t="s">
        <v>22</v>
      </c>
      <c r="J1870" s="12" t="s">
        <v>22</v>
      </c>
      <c r="K1870" s="13">
        <v>0</v>
      </c>
      <c r="L1870" s="14" t="s">
        <v>22</v>
      </c>
      <c r="M1870" s="14" t="s">
        <v>22</v>
      </c>
      <c r="N1870" s="14" t="s">
        <v>22</v>
      </c>
      <c r="O1870" s="14" t="s">
        <v>22</v>
      </c>
      <c r="P1870" s="14" t="s">
        <v>22</v>
      </c>
      <c r="Q1870" s="14" t="s">
        <v>22</v>
      </c>
      <c r="R1870" s="14" t="s">
        <v>22</v>
      </c>
      <c r="S1870" s="14" t="s">
        <v>22</v>
      </c>
    </row>
    <row r="1871" spans="1:19">
      <c r="A1871" s="8" t="s">
        <v>4912</v>
      </c>
      <c r="B1871" s="8" t="s">
        <v>4913</v>
      </c>
      <c r="C1871" s="9" t="s">
        <v>22</v>
      </c>
      <c r="D1871" s="9" t="s">
        <v>22</v>
      </c>
      <c r="E1871" s="9" t="s">
        <v>22</v>
      </c>
      <c r="F1871" s="8" t="s">
        <v>23</v>
      </c>
      <c r="G1871" s="10" t="s">
        <v>4914</v>
      </c>
      <c r="H1871" s="11" t="s">
        <v>22</v>
      </c>
      <c r="I1871" s="11" t="s">
        <v>22</v>
      </c>
      <c r="J1871" s="12" t="s">
        <v>22</v>
      </c>
      <c r="K1871" s="13">
        <v>0</v>
      </c>
      <c r="L1871" s="14" t="s">
        <v>22</v>
      </c>
      <c r="M1871" s="14" t="s">
        <v>22</v>
      </c>
      <c r="N1871" s="14" t="s">
        <v>22</v>
      </c>
      <c r="O1871" s="14" t="s">
        <v>22</v>
      </c>
      <c r="P1871" s="14" t="s">
        <v>22</v>
      </c>
      <c r="Q1871" s="14" t="s">
        <v>22</v>
      </c>
      <c r="R1871" s="14" t="s">
        <v>22</v>
      </c>
      <c r="S1871" s="14" t="s">
        <v>22</v>
      </c>
    </row>
    <row r="1872" spans="1:19">
      <c r="A1872" s="8" t="s">
        <v>4915</v>
      </c>
      <c r="B1872" s="8" t="s">
        <v>4916</v>
      </c>
      <c r="C1872" s="9" t="s">
        <v>22</v>
      </c>
      <c r="D1872" s="9" t="s">
        <v>22</v>
      </c>
      <c r="E1872" s="9" t="s">
        <v>22</v>
      </c>
      <c r="F1872" s="8" t="s">
        <v>23</v>
      </c>
      <c r="G1872" s="10" t="s">
        <v>4917</v>
      </c>
      <c r="H1872" s="11" t="s">
        <v>22</v>
      </c>
      <c r="I1872" s="11" t="s">
        <v>22</v>
      </c>
      <c r="J1872" s="12" t="s">
        <v>22</v>
      </c>
      <c r="K1872" s="13">
        <v>0</v>
      </c>
      <c r="L1872" s="14" t="s">
        <v>22</v>
      </c>
      <c r="M1872" s="14" t="s">
        <v>22</v>
      </c>
      <c r="N1872" s="14" t="s">
        <v>22</v>
      </c>
      <c r="O1872" s="14" t="s">
        <v>22</v>
      </c>
      <c r="P1872" s="14" t="s">
        <v>22</v>
      </c>
      <c r="Q1872" s="14" t="s">
        <v>22</v>
      </c>
      <c r="R1872" s="14" t="s">
        <v>22</v>
      </c>
      <c r="S1872" s="14" t="s">
        <v>22</v>
      </c>
    </row>
    <row r="1873" spans="1:19">
      <c r="A1873" s="8" t="s">
        <v>4918</v>
      </c>
      <c r="B1873" s="8" t="s">
        <v>4919</v>
      </c>
      <c r="C1873" s="9" t="s">
        <v>22</v>
      </c>
      <c r="D1873" s="9" t="s">
        <v>22</v>
      </c>
      <c r="E1873" s="9" t="s">
        <v>22</v>
      </c>
      <c r="F1873" s="8" t="s">
        <v>23</v>
      </c>
      <c r="G1873" s="10" t="s">
        <v>4920</v>
      </c>
      <c r="H1873" s="11" t="s">
        <v>22</v>
      </c>
      <c r="I1873" s="11" t="s">
        <v>22</v>
      </c>
      <c r="J1873" s="12" t="s">
        <v>22</v>
      </c>
      <c r="K1873" s="13">
        <v>0</v>
      </c>
      <c r="L1873" s="14" t="s">
        <v>22</v>
      </c>
      <c r="M1873" s="14" t="s">
        <v>22</v>
      </c>
      <c r="N1873" s="14" t="s">
        <v>22</v>
      </c>
      <c r="O1873" s="14" t="s">
        <v>22</v>
      </c>
      <c r="P1873" s="14" t="s">
        <v>22</v>
      </c>
      <c r="Q1873" s="14" t="s">
        <v>22</v>
      </c>
      <c r="R1873" s="14" t="s">
        <v>22</v>
      </c>
      <c r="S1873" s="14" t="s">
        <v>22</v>
      </c>
    </row>
    <row r="1874" spans="1:19">
      <c r="A1874" s="8" t="s">
        <v>4921</v>
      </c>
      <c r="B1874" s="8" t="s">
        <v>4922</v>
      </c>
      <c r="C1874" s="9" t="s">
        <v>22</v>
      </c>
      <c r="D1874" s="9" t="s">
        <v>22</v>
      </c>
      <c r="E1874" s="9" t="s">
        <v>22</v>
      </c>
      <c r="F1874" s="8" t="s">
        <v>23</v>
      </c>
      <c r="G1874" s="10" t="s">
        <v>4923</v>
      </c>
      <c r="H1874" s="11" t="s">
        <v>22</v>
      </c>
      <c r="I1874" s="11" t="s">
        <v>22</v>
      </c>
      <c r="J1874" s="12" t="s">
        <v>22</v>
      </c>
      <c r="K1874" s="13">
        <v>0</v>
      </c>
      <c r="L1874" s="14" t="s">
        <v>22</v>
      </c>
      <c r="M1874" s="14" t="s">
        <v>22</v>
      </c>
      <c r="N1874" s="14" t="s">
        <v>22</v>
      </c>
      <c r="O1874" s="14" t="s">
        <v>22</v>
      </c>
      <c r="P1874" s="14" t="s">
        <v>22</v>
      </c>
      <c r="Q1874" s="14" t="s">
        <v>22</v>
      </c>
      <c r="R1874" s="14" t="s">
        <v>22</v>
      </c>
      <c r="S1874" s="14" t="s">
        <v>22</v>
      </c>
    </row>
    <row r="1875" spans="1:19">
      <c r="A1875" s="8" t="s">
        <v>4924</v>
      </c>
      <c r="B1875" s="8" t="s">
        <v>4925</v>
      </c>
      <c r="C1875" s="9" t="s">
        <v>22</v>
      </c>
      <c r="D1875" s="9" t="s">
        <v>22</v>
      </c>
      <c r="E1875" s="9" t="s">
        <v>22</v>
      </c>
      <c r="F1875" s="8" t="s">
        <v>23</v>
      </c>
      <c r="G1875" s="10" t="s">
        <v>4926</v>
      </c>
      <c r="H1875" s="11" t="s">
        <v>22</v>
      </c>
      <c r="I1875" s="11" t="s">
        <v>22</v>
      </c>
      <c r="J1875" s="12" t="s">
        <v>22</v>
      </c>
      <c r="K1875" s="13" t="s">
        <v>4927</v>
      </c>
      <c r="L1875" s="14" t="s">
        <v>22</v>
      </c>
      <c r="M1875" s="14" t="s">
        <v>22</v>
      </c>
      <c r="N1875" s="14" t="s">
        <v>22</v>
      </c>
      <c r="O1875" s="14" t="s">
        <v>22</v>
      </c>
      <c r="P1875" s="14" t="s">
        <v>22</v>
      </c>
      <c r="Q1875" s="14" t="s">
        <v>22</v>
      </c>
      <c r="R1875" s="14" t="s">
        <v>22</v>
      </c>
      <c r="S1875" s="14" t="s">
        <v>22</v>
      </c>
    </row>
    <row r="1876" spans="1:19">
      <c r="A1876" s="8" t="s">
        <v>4928</v>
      </c>
      <c r="B1876" s="8" t="s">
        <v>4929</v>
      </c>
      <c r="C1876" s="9" t="s">
        <v>22</v>
      </c>
      <c r="D1876" s="9" t="s">
        <v>22</v>
      </c>
      <c r="E1876" s="9" t="s">
        <v>22</v>
      </c>
      <c r="F1876" s="8" t="s">
        <v>23</v>
      </c>
      <c r="G1876" s="10" t="s">
        <v>4930</v>
      </c>
      <c r="H1876" s="11" t="s">
        <v>22</v>
      </c>
      <c r="I1876" s="11" t="s">
        <v>22</v>
      </c>
      <c r="J1876" s="12" t="s">
        <v>22</v>
      </c>
      <c r="K1876" s="13" t="s">
        <v>4930</v>
      </c>
      <c r="L1876" s="14" t="s">
        <v>22</v>
      </c>
      <c r="M1876" s="14" t="s">
        <v>22</v>
      </c>
      <c r="N1876" s="14" t="s">
        <v>22</v>
      </c>
      <c r="O1876" s="14" t="s">
        <v>22</v>
      </c>
      <c r="P1876" s="14" t="s">
        <v>22</v>
      </c>
      <c r="Q1876" s="14" t="s">
        <v>22</v>
      </c>
      <c r="R1876" s="14" t="s">
        <v>22</v>
      </c>
      <c r="S1876" s="14" t="s">
        <v>22</v>
      </c>
    </row>
    <row r="1877" spans="1:19">
      <c r="A1877" s="8" t="s">
        <v>4931</v>
      </c>
      <c r="B1877" s="8" t="s">
        <v>4897</v>
      </c>
      <c r="C1877" s="9" t="s">
        <v>22</v>
      </c>
      <c r="D1877" s="9" t="s">
        <v>22</v>
      </c>
      <c r="E1877" s="9" t="s">
        <v>22</v>
      </c>
      <c r="F1877" s="8" t="s">
        <v>23</v>
      </c>
      <c r="G1877" s="10">
        <v>0</v>
      </c>
      <c r="H1877" s="11" t="s">
        <v>22</v>
      </c>
      <c r="I1877" s="11" t="s">
        <v>22</v>
      </c>
      <c r="J1877" s="12" t="s">
        <v>22</v>
      </c>
      <c r="K1877" s="13">
        <v>0</v>
      </c>
      <c r="L1877" s="14" t="s">
        <v>22</v>
      </c>
      <c r="M1877" s="14" t="s">
        <v>22</v>
      </c>
      <c r="N1877" s="14" t="s">
        <v>22</v>
      </c>
      <c r="O1877" s="14" t="s">
        <v>22</v>
      </c>
      <c r="P1877" s="14" t="s">
        <v>22</v>
      </c>
      <c r="Q1877" s="14" t="s">
        <v>22</v>
      </c>
      <c r="R1877" s="14" t="s">
        <v>22</v>
      </c>
      <c r="S1877" s="14" t="s">
        <v>22</v>
      </c>
    </row>
    <row r="1878" spans="1:19">
      <c r="A1878" s="8" t="s">
        <v>4932</v>
      </c>
      <c r="B1878" s="8" t="s">
        <v>4933</v>
      </c>
      <c r="C1878" s="9" t="s">
        <v>22</v>
      </c>
      <c r="D1878" s="9" t="s">
        <v>22</v>
      </c>
      <c r="E1878" s="9" t="s">
        <v>22</v>
      </c>
      <c r="F1878" s="8" t="s">
        <v>23</v>
      </c>
      <c r="G1878" s="10">
        <v>48643105423</v>
      </c>
      <c r="H1878" s="11" t="s">
        <v>22</v>
      </c>
      <c r="I1878" s="11" t="s">
        <v>22</v>
      </c>
      <c r="J1878" s="12" t="s">
        <v>22</v>
      </c>
      <c r="K1878" s="13">
        <v>0</v>
      </c>
      <c r="L1878" s="14" t="s">
        <v>22</v>
      </c>
      <c r="M1878" s="14" t="s">
        <v>22</v>
      </c>
      <c r="N1878" s="14" t="s">
        <v>22</v>
      </c>
      <c r="O1878" s="14" t="s">
        <v>22</v>
      </c>
      <c r="P1878" s="14" t="s">
        <v>22</v>
      </c>
      <c r="Q1878" s="14" t="s">
        <v>22</v>
      </c>
      <c r="R1878" s="14" t="s">
        <v>22</v>
      </c>
      <c r="S1878" s="14" t="s">
        <v>22</v>
      </c>
    </row>
    <row r="1879" spans="1:19">
      <c r="A1879" s="8" t="s">
        <v>4934</v>
      </c>
      <c r="B1879" s="8" t="s">
        <v>4935</v>
      </c>
      <c r="C1879" s="9" t="s">
        <v>22</v>
      </c>
      <c r="D1879" s="9" t="s">
        <v>22</v>
      </c>
      <c r="E1879" s="9" t="s">
        <v>22</v>
      </c>
      <c r="F1879" s="8" t="s">
        <v>23</v>
      </c>
      <c r="G1879" s="10">
        <v>0</v>
      </c>
      <c r="H1879" s="11" t="s">
        <v>22</v>
      </c>
      <c r="I1879" s="11" t="s">
        <v>22</v>
      </c>
      <c r="J1879" s="12" t="s">
        <v>22</v>
      </c>
      <c r="K1879" s="13">
        <v>0</v>
      </c>
      <c r="L1879" s="14" t="s">
        <v>22</v>
      </c>
      <c r="M1879" s="14" t="s">
        <v>22</v>
      </c>
      <c r="N1879" s="14" t="s">
        <v>22</v>
      </c>
      <c r="O1879" s="14" t="s">
        <v>22</v>
      </c>
      <c r="P1879" s="14" t="s">
        <v>22</v>
      </c>
      <c r="Q1879" s="14" t="s">
        <v>22</v>
      </c>
      <c r="R1879" s="14" t="s">
        <v>22</v>
      </c>
      <c r="S1879" s="14" t="s">
        <v>22</v>
      </c>
    </row>
    <row r="1880" spans="1:19">
      <c r="A1880" s="8" t="s">
        <v>4936</v>
      </c>
      <c r="B1880" s="8" t="s">
        <v>4937</v>
      </c>
      <c r="C1880" s="9" t="s">
        <v>22</v>
      </c>
      <c r="D1880" s="9" t="s">
        <v>22</v>
      </c>
      <c r="E1880" s="9" t="s">
        <v>22</v>
      </c>
      <c r="F1880" s="8" t="s">
        <v>23</v>
      </c>
      <c r="G1880" s="10">
        <v>0</v>
      </c>
      <c r="H1880" s="11" t="s">
        <v>22</v>
      </c>
      <c r="I1880" s="11" t="s">
        <v>22</v>
      </c>
      <c r="J1880" s="12" t="s">
        <v>22</v>
      </c>
      <c r="K1880" s="13">
        <v>0</v>
      </c>
      <c r="L1880" s="14" t="s">
        <v>22</v>
      </c>
      <c r="M1880" s="14" t="s">
        <v>22</v>
      </c>
      <c r="N1880" s="14" t="s">
        <v>22</v>
      </c>
      <c r="O1880" s="14" t="s">
        <v>22</v>
      </c>
      <c r="P1880" s="14" t="s">
        <v>22</v>
      </c>
      <c r="Q1880" s="14" t="s">
        <v>22</v>
      </c>
      <c r="R1880" s="14" t="s">
        <v>22</v>
      </c>
      <c r="S1880" s="14" t="s">
        <v>22</v>
      </c>
    </row>
    <row r="1881" spans="1:19">
      <c r="A1881" s="8" t="s">
        <v>4938</v>
      </c>
      <c r="B1881" s="8" t="s">
        <v>4939</v>
      </c>
      <c r="C1881" s="9" t="s">
        <v>22</v>
      </c>
      <c r="D1881" s="9" t="s">
        <v>22</v>
      </c>
      <c r="E1881" s="9" t="s">
        <v>22</v>
      </c>
      <c r="F1881" s="8" t="s">
        <v>23</v>
      </c>
      <c r="G1881" s="10">
        <v>0</v>
      </c>
      <c r="H1881" s="11" t="s">
        <v>22</v>
      </c>
      <c r="I1881" s="11" t="s">
        <v>22</v>
      </c>
      <c r="J1881" s="12" t="s">
        <v>22</v>
      </c>
      <c r="K1881" s="13">
        <v>0</v>
      </c>
      <c r="L1881" s="14" t="s">
        <v>22</v>
      </c>
      <c r="M1881" s="14" t="s">
        <v>22</v>
      </c>
      <c r="N1881" s="14" t="s">
        <v>22</v>
      </c>
      <c r="O1881" s="14" t="s">
        <v>22</v>
      </c>
      <c r="P1881" s="14" t="s">
        <v>22</v>
      </c>
      <c r="Q1881" s="14" t="s">
        <v>22</v>
      </c>
      <c r="R1881" s="14" t="s">
        <v>22</v>
      </c>
      <c r="S1881" s="14" t="s">
        <v>22</v>
      </c>
    </row>
    <row r="1882" spans="1:19">
      <c r="A1882" s="8" t="s">
        <v>4940</v>
      </c>
      <c r="B1882" s="8" t="s">
        <v>4941</v>
      </c>
      <c r="C1882" s="9" t="s">
        <v>22</v>
      </c>
      <c r="D1882" s="9" t="s">
        <v>22</v>
      </c>
      <c r="E1882" s="9" t="s">
        <v>22</v>
      </c>
      <c r="F1882" s="8" t="s">
        <v>743</v>
      </c>
      <c r="G1882" s="10" t="s">
        <v>4942</v>
      </c>
      <c r="H1882" s="11" t="s">
        <v>22</v>
      </c>
      <c r="I1882" s="11" t="s">
        <v>22</v>
      </c>
      <c r="J1882" s="12" t="s">
        <v>22</v>
      </c>
      <c r="K1882" s="13">
        <v>0</v>
      </c>
      <c r="L1882" s="14" t="s">
        <v>22</v>
      </c>
      <c r="M1882" s="14" t="s">
        <v>22</v>
      </c>
      <c r="N1882" s="14" t="s">
        <v>22</v>
      </c>
      <c r="O1882" s="14" t="s">
        <v>22</v>
      </c>
      <c r="P1882" s="14" t="s">
        <v>22</v>
      </c>
      <c r="Q1882" s="14" t="s">
        <v>22</v>
      </c>
      <c r="R1882" s="14" t="s">
        <v>22</v>
      </c>
      <c r="S1882" s="14" t="s">
        <v>22</v>
      </c>
    </row>
    <row r="1883" spans="1:19">
      <c r="A1883" s="8" t="s">
        <v>4943</v>
      </c>
      <c r="B1883" s="8" t="s">
        <v>4944</v>
      </c>
      <c r="C1883" s="9" t="s">
        <v>22</v>
      </c>
      <c r="D1883" s="9" t="s">
        <v>22</v>
      </c>
      <c r="E1883" s="9" t="s">
        <v>22</v>
      </c>
      <c r="F1883" s="8" t="s">
        <v>743</v>
      </c>
      <c r="G1883" s="10" t="s">
        <v>4945</v>
      </c>
      <c r="H1883" s="11" t="s">
        <v>22</v>
      </c>
      <c r="I1883" s="11" t="s">
        <v>22</v>
      </c>
      <c r="J1883" s="12" t="s">
        <v>22</v>
      </c>
      <c r="K1883" s="13">
        <v>0</v>
      </c>
      <c r="L1883" s="14" t="s">
        <v>22</v>
      </c>
      <c r="M1883" s="14" t="s">
        <v>22</v>
      </c>
      <c r="N1883" s="14" t="s">
        <v>22</v>
      </c>
      <c r="O1883" s="14" t="s">
        <v>22</v>
      </c>
      <c r="P1883" s="14" t="s">
        <v>22</v>
      </c>
      <c r="Q1883" s="14" t="s">
        <v>22</v>
      </c>
      <c r="R1883" s="14" t="s">
        <v>22</v>
      </c>
      <c r="S1883" s="14" t="s">
        <v>22</v>
      </c>
    </row>
    <row r="1884" spans="1:19">
      <c r="A1884" s="8" t="s">
        <v>4946</v>
      </c>
      <c r="B1884" s="8" t="s">
        <v>4947</v>
      </c>
      <c r="C1884" s="9" t="s">
        <v>22</v>
      </c>
      <c r="D1884" s="9" t="s">
        <v>22</v>
      </c>
      <c r="E1884" s="9" t="s">
        <v>22</v>
      </c>
      <c r="F1884" s="8" t="s">
        <v>743</v>
      </c>
      <c r="G1884" s="10" t="s">
        <v>4948</v>
      </c>
      <c r="H1884" s="11" t="s">
        <v>22</v>
      </c>
      <c r="I1884" s="11" t="s">
        <v>22</v>
      </c>
      <c r="J1884" s="12" t="s">
        <v>22</v>
      </c>
      <c r="K1884" s="13">
        <v>0</v>
      </c>
      <c r="L1884" s="14" t="s">
        <v>22</v>
      </c>
      <c r="M1884" s="14" t="s">
        <v>22</v>
      </c>
      <c r="N1884" s="14" t="s">
        <v>22</v>
      </c>
      <c r="O1884" s="14" t="s">
        <v>22</v>
      </c>
      <c r="P1884" s="14" t="s">
        <v>22</v>
      </c>
      <c r="Q1884" s="14" t="s">
        <v>22</v>
      </c>
      <c r="R1884" s="14" t="s">
        <v>22</v>
      </c>
      <c r="S1884" s="14" t="s">
        <v>22</v>
      </c>
    </row>
    <row r="1885" spans="1:19">
      <c r="A1885" s="8" t="s">
        <v>4949</v>
      </c>
      <c r="B1885" s="8" t="s">
        <v>4950</v>
      </c>
      <c r="C1885" s="9" t="s">
        <v>22</v>
      </c>
      <c r="D1885" s="9" t="s">
        <v>22</v>
      </c>
      <c r="E1885" s="9" t="s">
        <v>22</v>
      </c>
      <c r="F1885" s="8" t="s">
        <v>743</v>
      </c>
      <c r="G1885" s="10" t="s">
        <v>4951</v>
      </c>
      <c r="H1885" s="11" t="s">
        <v>22</v>
      </c>
      <c r="I1885" s="11" t="s">
        <v>22</v>
      </c>
      <c r="J1885" s="12" t="s">
        <v>22</v>
      </c>
      <c r="K1885" s="13">
        <v>15798</v>
      </c>
      <c r="L1885" s="14" t="s">
        <v>22</v>
      </c>
      <c r="M1885" s="14" t="s">
        <v>22</v>
      </c>
      <c r="N1885" s="14" t="s">
        <v>22</v>
      </c>
      <c r="O1885" s="14" t="s">
        <v>22</v>
      </c>
      <c r="P1885" s="14" t="s">
        <v>22</v>
      </c>
      <c r="Q1885" s="14" t="s">
        <v>22</v>
      </c>
      <c r="R1885" s="14" t="s">
        <v>22</v>
      </c>
      <c r="S1885" s="14" t="s">
        <v>22</v>
      </c>
    </row>
    <row r="1886" spans="1:19">
      <c r="A1886" s="8" t="s">
        <v>4952</v>
      </c>
      <c r="B1886" s="8" t="s">
        <v>4953</v>
      </c>
      <c r="C1886" s="9" t="s">
        <v>22</v>
      </c>
      <c r="D1886" s="9" t="s">
        <v>22</v>
      </c>
      <c r="E1886" s="9" t="s">
        <v>22</v>
      </c>
      <c r="F1886" s="8" t="s">
        <v>743</v>
      </c>
      <c r="G1886" s="10" t="s">
        <v>4954</v>
      </c>
      <c r="H1886" s="11" t="s">
        <v>22</v>
      </c>
      <c r="I1886" s="11" t="s">
        <v>22</v>
      </c>
      <c r="J1886" s="12" t="s">
        <v>22</v>
      </c>
      <c r="K1886" s="13">
        <v>0</v>
      </c>
      <c r="L1886" s="14" t="s">
        <v>22</v>
      </c>
      <c r="M1886" s="14" t="s">
        <v>22</v>
      </c>
      <c r="N1886" s="14" t="s">
        <v>22</v>
      </c>
      <c r="O1886" s="14" t="s">
        <v>22</v>
      </c>
      <c r="P1886" s="14" t="s">
        <v>22</v>
      </c>
      <c r="Q1886" s="14" t="s">
        <v>22</v>
      </c>
      <c r="R1886" s="14" t="s">
        <v>22</v>
      </c>
      <c r="S1886" s="14" t="s">
        <v>22</v>
      </c>
    </row>
    <row r="1887" spans="1:19">
      <c r="A1887" s="8" t="s">
        <v>4955</v>
      </c>
      <c r="B1887" s="8" t="s">
        <v>4956</v>
      </c>
      <c r="C1887" s="9" t="s">
        <v>22</v>
      </c>
      <c r="D1887" s="9" t="s">
        <v>22</v>
      </c>
      <c r="E1887" s="9" t="s">
        <v>22</v>
      </c>
      <c r="F1887" s="8" t="s">
        <v>743</v>
      </c>
      <c r="G1887" s="10" t="s">
        <v>4957</v>
      </c>
      <c r="H1887" s="11" t="s">
        <v>22</v>
      </c>
      <c r="I1887" s="11" t="s">
        <v>22</v>
      </c>
      <c r="J1887" s="12" t="s">
        <v>22</v>
      </c>
      <c r="K1887" s="13">
        <v>0</v>
      </c>
      <c r="L1887" s="14" t="s">
        <v>22</v>
      </c>
      <c r="M1887" s="14" t="s">
        <v>22</v>
      </c>
      <c r="N1887" s="14" t="s">
        <v>22</v>
      </c>
      <c r="O1887" s="14" t="s">
        <v>22</v>
      </c>
      <c r="P1887" s="14" t="s">
        <v>22</v>
      </c>
      <c r="Q1887" s="14" t="s">
        <v>22</v>
      </c>
      <c r="R1887" s="14" t="s">
        <v>22</v>
      </c>
      <c r="S1887" s="14" t="s">
        <v>22</v>
      </c>
    </row>
    <row r="1888" spans="1:19">
      <c r="A1888" s="8" t="s">
        <v>4958</v>
      </c>
      <c r="B1888" s="8" t="s">
        <v>4959</v>
      </c>
      <c r="C1888" s="9" t="s">
        <v>22</v>
      </c>
      <c r="D1888" s="9" t="s">
        <v>22</v>
      </c>
      <c r="E1888" s="9" t="s">
        <v>22</v>
      </c>
      <c r="F1888" s="8" t="s">
        <v>743</v>
      </c>
      <c r="G1888" s="10" t="s">
        <v>4960</v>
      </c>
      <c r="H1888" s="11" t="s">
        <v>22</v>
      </c>
      <c r="I1888" s="11" t="s">
        <v>22</v>
      </c>
      <c r="J1888" s="12" t="s">
        <v>22</v>
      </c>
      <c r="K1888" s="13">
        <v>0</v>
      </c>
      <c r="L1888" s="14" t="s">
        <v>22</v>
      </c>
      <c r="M1888" s="14" t="s">
        <v>22</v>
      </c>
      <c r="N1888" s="14" t="s">
        <v>22</v>
      </c>
      <c r="O1888" s="14" t="s">
        <v>22</v>
      </c>
      <c r="P1888" s="14" t="s">
        <v>22</v>
      </c>
      <c r="Q1888" s="14" t="s">
        <v>22</v>
      </c>
      <c r="R1888" s="14" t="s">
        <v>22</v>
      </c>
      <c r="S1888" s="14" t="s">
        <v>22</v>
      </c>
    </row>
    <row r="1889" spans="1:19" ht="25.5">
      <c r="A1889" s="8" t="s">
        <v>4961</v>
      </c>
      <c r="B1889" s="8" t="s">
        <v>4962</v>
      </c>
      <c r="C1889" s="9" t="s">
        <v>22</v>
      </c>
      <c r="D1889" s="9" t="s">
        <v>22</v>
      </c>
      <c r="E1889" s="9" t="s">
        <v>22</v>
      </c>
      <c r="F1889" s="8" t="s">
        <v>743</v>
      </c>
      <c r="G1889" s="10" t="s">
        <v>4963</v>
      </c>
      <c r="H1889" s="11" t="s">
        <v>22</v>
      </c>
      <c r="I1889" s="11" t="s">
        <v>22</v>
      </c>
      <c r="J1889" s="12" t="s">
        <v>22</v>
      </c>
      <c r="K1889" s="13">
        <v>0</v>
      </c>
      <c r="L1889" s="14" t="s">
        <v>22</v>
      </c>
      <c r="M1889" s="14" t="s">
        <v>22</v>
      </c>
      <c r="N1889" s="14" t="s">
        <v>22</v>
      </c>
      <c r="O1889" s="14" t="s">
        <v>22</v>
      </c>
      <c r="P1889" s="14" t="s">
        <v>22</v>
      </c>
      <c r="Q1889" s="14" t="s">
        <v>22</v>
      </c>
      <c r="R1889" s="14" t="s">
        <v>22</v>
      </c>
      <c r="S1889" s="14" t="s">
        <v>22</v>
      </c>
    </row>
    <row r="1890" spans="1:19" ht="25.5">
      <c r="A1890" s="8" t="s">
        <v>4964</v>
      </c>
      <c r="B1890" s="8" t="s">
        <v>4965</v>
      </c>
      <c r="C1890" s="9" t="s">
        <v>22</v>
      </c>
      <c r="D1890" s="9" t="s">
        <v>22</v>
      </c>
      <c r="E1890" s="9" t="s">
        <v>22</v>
      </c>
      <c r="F1890" s="8" t="s">
        <v>743</v>
      </c>
      <c r="G1890" s="10" t="s">
        <v>4966</v>
      </c>
      <c r="H1890" s="11" t="s">
        <v>22</v>
      </c>
      <c r="I1890" s="11" t="s">
        <v>22</v>
      </c>
      <c r="J1890" s="12" t="s">
        <v>22</v>
      </c>
      <c r="K1890" s="13">
        <v>0</v>
      </c>
      <c r="L1890" s="14" t="s">
        <v>22</v>
      </c>
      <c r="M1890" s="14" t="s">
        <v>22</v>
      </c>
      <c r="N1890" s="14" t="s">
        <v>22</v>
      </c>
      <c r="O1890" s="14" t="s">
        <v>22</v>
      </c>
      <c r="P1890" s="14" t="s">
        <v>22</v>
      </c>
      <c r="Q1890" s="14" t="s">
        <v>22</v>
      </c>
      <c r="R1890" s="14" t="s">
        <v>22</v>
      </c>
      <c r="S1890" s="14" t="s">
        <v>22</v>
      </c>
    </row>
    <row r="1891" spans="1:19" ht="25.5">
      <c r="A1891" s="8" t="s">
        <v>4967</v>
      </c>
      <c r="B1891" s="8" t="s">
        <v>4968</v>
      </c>
      <c r="C1891" s="9" t="s">
        <v>22</v>
      </c>
      <c r="D1891" s="9" t="s">
        <v>22</v>
      </c>
      <c r="E1891" s="9" t="s">
        <v>22</v>
      </c>
      <c r="F1891" s="8" t="s">
        <v>23</v>
      </c>
      <c r="G1891" s="10" t="s">
        <v>4969</v>
      </c>
      <c r="H1891" s="11" t="s">
        <v>22</v>
      </c>
      <c r="I1891" s="11" t="s">
        <v>22</v>
      </c>
      <c r="J1891" s="12" t="s">
        <v>22</v>
      </c>
      <c r="K1891" s="13">
        <v>0</v>
      </c>
      <c r="L1891" s="14" t="s">
        <v>22</v>
      </c>
      <c r="M1891" s="14" t="s">
        <v>22</v>
      </c>
      <c r="N1891" s="14" t="s">
        <v>22</v>
      </c>
      <c r="O1891" s="14" t="s">
        <v>22</v>
      </c>
      <c r="P1891" s="14" t="s">
        <v>22</v>
      </c>
      <c r="Q1891" s="14" t="s">
        <v>22</v>
      </c>
      <c r="R1891" s="14" t="s">
        <v>22</v>
      </c>
      <c r="S1891" s="14" t="s">
        <v>22</v>
      </c>
    </row>
    <row r="1892" spans="1:19" ht="25.5">
      <c r="A1892" s="8" t="s">
        <v>4970</v>
      </c>
      <c r="B1892" s="8" t="s">
        <v>4971</v>
      </c>
      <c r="C1892" s="9" t="s">
        <v>22</v>
      </c>
      <c r="D1892" s="9" t="s">
        <v>22</v>
      </c>
      <c r="E1892" s="9" t="s">
        <v>22</v>
      </c>
      <c r="F1892" s="8" t="s">
        <v>743</v>
      </c>
      <c r="G1892" s="10" t="s">
        <v>4972</v>
      </c>
      <c r="H1892" s="11" t="s">
        <v>22</v>
      </c>
      <c r="I1892" s="11" t="s">
        <v>22</v>
      </c>
      <c r="J1892" s="12" t="s">
        <v>22</v>
      </c>
      <c r="K1892" s="13">
        <v>0</v>
      </c>
      <c r="L1892" s="14" t="s">
        <v>22</v>
      </c>
      <c r="M1892" s="14" t="s">
        <v>22</v>
      </c>
      <c r="N1892" s="14" t="s">
        <v>22</v>
      </c>
      <c r="O1892" s="14" t="s">
        <v>22</v>
      </c>
      <c r="P1892" s="14" t="s">
        <v>22</v>
      </c>
      <c r="Q1892" s="14" t="s">
        <v>22</v>
      </c>
      <c r="R1892" s="14" t="s">
        <v>22</v>
      </c>
      <c r="S1892" s="14" t="s">
        <v>22</v>
      </c>
    </row>
    <row r="1893" spans="1:19" ht="25.5">
      <c r="A1893" s="8" t="s">
        <v>4973</v>
      </c>
      <c r="B1893" s="8" t="s">
        <v>4974</v>
      </c>
      <c r="C1893" s="9" t="s">
        <v>22</v>
      </c>
      <c r="D1893" s="9" t="s">
        <v>22</v>
      </c>
      <c r="E1893" s="9" t="s">
        <v>22</v>
      </c>
      <c r="F1893" s="8" t="s">
        <v>743</v>
      </c>
      <c r="G1893" s="10" t="s">
        <v>4975</v>
      </c>
      <c r="H1893" s="11" t="s">
        <v>22</v>
      </c>
      <c r="I1893" s="11" t="s">
        <v>22</v>
      </c>
      <c r="J1893" s="12" t="s">
        <v>22</v>
      </c>
      <c r="K1893" s="13">
        <v>0</v>
      </c>
      <c r="L1893" s="14" t="s">
        <v>22</v>
      </c>
      <c r="M1893" s="14" t="s">
        <v>22</v>
      </c>
      <c r="N1893" s="14" t="s">
        <v>22</v>
      </c>
      <c r="O1893" s="14" t="s">
        <v>22</v>
      </c>
      <c r="P1893" s="14" t="s">
        <v>22</v>
      </c>
      <c r="Q1893" s="14" t="s">
        <v>22</v>
      </c>
      <c r="R1893" s="14" t="s">
        <v>22</v>
      </c>
      <c r="S1893" s="14" t="s">
        <v>22</v>
      </c>
    </row>
    <row r="1894" spans="1:19">
      <c r="A1894" s="8" t="s">
        <v>4976</v>
      </c>
      <c r="B1894" s="8" t="s">
        <v>4977</v>
      </c>
      <c r="C1894" s="9" t="s">
        <v>22</v>
      </c>
      <c r="D1894" s="9" t="s">
        <v>22</v>
      </c>
      <c r="E1894" s="9" t="s">
        <v>22</v>
      </c>
      <c r="F1894" s="8" t="s">
        <v>23</v>
      </c>
      <c r="G1894" s="10">
        <v>0</v>
      </c>
      <c r="H1894" s="11" t="s">
        <v>22</v>
      </c>
      <c r="I1894" s="11" t="s">
        <v>22</v>
      </c>
      <c r="J1894" s="12" t="s">
        <v>22</v>
      </c>
      <c r="K1894" s="13">
        <v>0</v>
      </c>
      <c r="L1894" s="14" t="s">
        <v>22</v>
      </c>
      <c r="M1894" s="14" t="s">
        <v>22</v>
      </c>
      <c r="N1894" s="14" t="s">
        <v>22</v>
      </c>
      <c r="O1894" s="14" t="s">
        <v>22</v>
      </c>
      <c r="P1894" s="14" t="s">
        <v>22</v>
      </c>
      <c r="Q1894" s="14" t="s">
        <v>22</v>
      </c>
      <c r="R1894" s="14" t="s">
        <v>22</v>
      </c>
      <c r="S1894" s="14" t="s">
        <v>22</v>
      </c>
    </row>
    <row r="1895" spans="1:19">
      <c r="A1895" s="8" t="s">
        <v>4978</v>
      </c>
      <c r="B1895" s="8" t="s">
        <v>4979</v>
      </c>
      <c r="C1895" s="9" t="s">
        <v>22</v>
      </c>
      <c r="D1895" s="9" t="s">
        <v>22</v>
      </c>
      <c r="E1895" s="9" t="s">
        <v>22</v>
      </c>
      <c r="F1895" s="8" t="s">
        <v>23</v>
      </c>
      <c r="G1895" s="10">
        <v>0</v>
      </c>
      <c r="H1895" s="11" t="s">
        <v>22</v>
      </c>
      <c r="I1895" s="11" t="s">
        <v>22</v>
      </c>
      <c r="J1895" s="12" t="s">
        <v>22</v>
      </c>
      <c r="K1895" s="13">
        <v>0</v>
      </c>
      <c r="L1895" s="14" t="s">
        <v>22</v>
      </c>
      <c r="M1895" s="14" t="s">
        <v>22</v>
      </c>
      <c r="N1895" s="14" t="s">
        <v>22</v>
      </c>
      <c r="O1895" s="14" t="s">
        <v>22</v>
      </c>
      <c r="P1895" s="14" t="s">
        <v>22</v>
      </c>
      <c r="Q1895" s="14" t="s">
        <v>22</v>
      </c>
      <c r="R1895" s="14" t="s">
        <v>22</v>
      </c>
      <c r="S1895" s="14" t="s">
        <v>22</v>
      </c>
    </row>
    <row r="1896" spans="1:19">
      <c r="A1896" s="8" t="s">
        <v>4980</v>
      </c>
      <c r="B1896" s="8" t="s">
        <v>4981</v>
      </c>
      <c r="C1896" s="9" t="s">
        <v>22</v>
      </c>
      <c r="D1896" s="9" t="s">
        <v>22</v>
      </c>
      <c r="E1896" s="9" t="s">
        <v>22</v>
      </c>
      <c r="F1896" s="8" t="s">
        <v>23</v>
      </c>
      <c r="G1896" s="10">
        <v>0</v>
      </c>
      <c r="H1896" s="11" t="s">
        <v>22</v>
      </c>
      <c r="I1896" s="11" t="s">
        <v>22</v>
      </c>
      <c r="J1896" s="12" t="s">
        <v>22</v>
      </c>
      <c r="K1896" s="13">
        <v>0</v>
      </c>
      <c r="L1896" s="14" t="s">
        <v>22</v>
      </c>
      <c r="M1896" s="14" t="s">
        <v>22</v>
      </c>
      <c r="N1896" s="14" t="s">
        <v>22</v>
      </c>
      <c r="O1896" s="14" t="s">
        <v>22</v>
      </c>
      <c r="P1896" s="14" t="s">
        <v>22</v>
      </c>
      <c r="Q1896" s="14" t="s">
        <v>22</v>
      </c>
      <c r="R1896" s="14" t="s">
        <v>22</v>
      </c>
      <c r="S1896" s="14" t="s">
        <v>22</v>
      </c>
    </row>
    <row r="1897" spans="1:19">
      <c r="A1897" s="8" t="s">
        <v>4982</v>
      </c>
      <c r="B1897" s="8" t="s">
        <v>4983</v>
      </c>
      <c r="C1897" s="9" t="s">
        <v>22</v>
      </c>
      <c r="D1897" s="9" t="s">
        <v>22</v>
      </c>
      <c r="E1897" s="9" t="s">
        <v>22</v>
      </c>
      <c r="F1897" s="8" t="s">
        <v>4984</v>
      </c>
      <c r="G1897" s="10">
        <v>0</v>
      </c>
      <c r="H1897" s="11" t="s">
        <v>22</v>
      </c>
      <c r="I1897" s="11" t="s">
        <v>22</v>
      </c>
      <c r="J1897" s="12" t="s">
        <v>22</v>
      </c>
      <c r="K1897" s="13">
        <v>0</v>
      </c>
      <c r="L1897" s="14" t="s">
        <v>22</v>
      </c>
      <c r="M1897" s="14" t="s">
        <v>22</v>
      </c>
      <c r="N1897" s="14" t="s">
        <v>22</v>
      </c>
      <c r="O1897" s="14" t="s">
        <v>22</v>
      </c>
      <c r="P1897" s="14" t="s">
        <v>22</v>
      </c>
      <c r="Q1897" s="14" t="s">
        <v>22</v>
      </c>
      <c r="R1897" s="14" t="s">
        <v>22</v>
      </c>
      <c r="S1897" s="14" t="s">
        <v>22</v>
      </c>
    </row>
    <row r="1898" spans="1:19" ht="25.5">
      <c r="A1898" s="8" t="s">
        <v>4985</v>
      </c>
      <c r="B1898" s="8" t="s">
        <v>4986</v>
      </c>
      <c r="C1898" s="9" t="s">
        <v>22</v>
      </c>
      <c r="D1898" s="9" t="s">
        <v>22</v>
      </c>
      <c r="E1898" s="9" t="s">
        <v>22</v>
      </c>
      <c r="F1898" s="8" t="s">
        <v>23</v>
      </c>
      <c r="G1898" s="10">
        <v>0</v>
      </c>
      <c r="H1898" s="11" t="s">
        <v>22</v>
      </c>
      <c r="I1898" s="11" t="s">
        <v>22</v>
      </c>
      <c r="J1898" s="12" t="s">
        <v>22</v>
      </c>
      <c r="K1898" s="13">
        <v>0</v>
      </c>
      <c r="L1898" s="14" t="s">
        <v>22</v>
      </c>
      <c r="M1898" s="14" t="s">
        <v>22</v>
      </c>
      <c r="N1898" s="14" t="s">
        <v>22</v>
      </c>
      <c r="O1898" s="14" t="s">
        <v>22</v>
      </c>
      <c r="P1898" s="14" t="s">
        <v>22</v>
      </c>
      <c r="Q1898" s="14" t="s">
        <v>22</v>
      </c>
      <c r="R1898" s="14" t="s">
        <v>22</v>
      </c>
      <c r="S1898" s="14" t="s">
        <v>22</v>
      </c>
    </row>
    <row r="1899" spans="1:19" ht="25.5">
      <c r="A1899" s="8" t="s">
        <v>4987</v>
      </c>
      <c r="B1899" s="8" t="s">
        <v>4988</v>
      </c>
      <c r="C1899" s="9" t="s">
        <v>22</v>
      </c>
      <c r="D1899" s="9" t="s">
        <v>22</v>
      </c>
      <c r="E1899" s="9" t="s">
        <v>22</v>
      </c>
      <c r="F1899" s="8" t="s">
        <v>23</v>
      </c>
      <c r="G1899" s="10">
        <v>0</v>
      </c>
      <c r="H1899" s="11" t="s">
        <v>22</v>
      </c>
      <c r="I1899" s="11" t="s">
        <v>22</v>
      </c>
      <c r="J1899" s="12" t="s">
        <v>22</v>
      </c>
      <c r="K1899" s="13">
        <v>0</v>
      </c>
      <c r="L1899" s="14" t="s">
        <v>22</v>
      </c>
      <c r="M1899" s="14" t="s">
        <v>22</v>
      </c>
      <c r="N1899" s="14" t="s">
        <v>22</v>
      </c>
      <c r="O1899" s="14" t="s">
        <v>22</v>
      </c>
      <c r="P1899" s="14" t="s">
        <v>22</v>
      </c>
      <c r="Q1899" s="14" t="s">
        <v>22</v>
      </c>
      <c r="R1899" s="14" t="s">
        <v>22</v>
      </c>
      <c r="S1899" s="14" t="s">
        <v>22</v>
      </c>
    </row>
    <row r="1900" spans="1:19">
      <c r="A1900" s="8" t="s">
        <v>4989</v>
      </c>
      <c r="B1900" s="8" t="s">
        <v>4990</v>
      </c>
      <c r="C1900" s="9" t="s">
        <v>22</v>
      </c>
      <c r="D1900" s="9" t="s">
        <v>22</v>
      </c>
      <c r="E1900" s="9" t="s">
        <v>22</v>
      </c>
      <c r="F1900" s="8" t="s">
        <v>23</v>
      </c>
      <c r="G1900" s="10" t="s">
        <v>4991</v>
      </c>
      <c r="H1900" s="11" t="s">
        <v>22</v>
      </c>
      <c r="I1900" s="11" t="s">
        <v>22</v>
      </c>
      <c r="J1900" s="12" t="s">
        <v>22</v>
      </c>
      <c r="K1900" s="13">
        <v>0</v>
      </c>
      <c r="L1900" s="14" t="s">
        <v>22</v>
      </c>
      <c r="M1900" s="14" t="s">
        <v>22</v>
      </c>
      <c r="N1900" s="14" t="s">
        <v>22</v>
      </c>
      <c r="O1900" s="14" t="s">
        <v>22</v>
      </c>
      <c r="P1900" s="14" t="s">
        <v>22</v>
      </c>
      <c r="Q1900" s="14" t="s">
        <v>22</v>
      </c>
      <c r="R1900" s="14" t="s">
        <v>22</v>
      </c>
      <c r="S1900" s="14" t="s">
        <v>22</v>
      </c>
    </row>
    <row r="1901" spans="1:19" ht="25.5">
      <c r="A1901" s="8" t="s">
        <v>4992</v>
      </c>
      <c r="B1901" s="8" t="s">
        <v>4993</v>
      </c>
      <c r="C1901" s="9" t="s">
        <v>22</v>
      </c>
      <c r="D1901" s="9" t="s">
        <v>22</v>
      </c>
      <c r="E1901" s="9" t="s">
        <v>22</v>
      </c>
      <c r="F1901" s="8" t="s">
        <v>23</v>
      </c>
      <c r="G1901" s="10" t="s">
        <v>4994</v>
      </c>
      <c r="H1901" s="11" t="s">
        <v>22</v>
      </c>
      <c r="I1901" s="11" t="s">
        <v>22</v>
      </c>
      <c r="J1901" s="12" t="s">
        <v>22</v>
      </c>
      <c r="K1901" s="13">
        <v>0</v>
      </c>
      <c r="L1901" s="14" t="s">
        <v>22</v>
      </c>
      <c r="M1901" s="14" t="s">
        <v>22</v>
      </c>
      <c r="N1901" s="14" t="s">
        <v>22</v>
      </c>
      <c r="O1901" s="14" t="s">
        <v>22</v>
      </c>
      <c r="P1901" s="14" t="s">
        <v>22</v>
      </c>
      <c r="Q1901" s="14" t="s">
        <v>22</v>
      </c>
      <c r="R1901" s="14" t="s">
        <v>22</v>
      </c>
      <c r="S1901" s="14" t="s">
        <v>22</v>
      </c>
    </row>
    <row r="1902" spans="1:19">
      <c r="A1902" s="8" t="s">
        <v>4995</v>
      </c>
      <c r="B1902" s="8" t="s">
        <v>4996</v>
      </c>
      <c r="C1902" s="9" t="s">
        <v>22</v>
      </c>
      <c r="D1902" s="9" t="s">
        <v>22</v>
      </c>
      <c r="E1902" s="9" t="s">
        <v>22</v>
      </c>
      <c r="F1902" s="8" t="s">
        <v>23</v>
      </c>
      <c r="G1902" s="10" t="s">
        <v>4954</v>
      </c>
      <c r="H1902" s="11" t="s">
        <v>22</v>
      </c>
      <c r="I1902" s="11" t="s">
        <v>22</v>
      </c>
      <c r="J1902" s="12" t="s">
        <v>22</v>
      </c>
      <c r="K1902" s="13">
        <v>0</v>
      </c>
      <c r="L1902" s="14" t="s">
        <v>22</v>
      </c>
      <c r="M1902" s="14" t="s">
        <v>22</v>
      </c>
      <c r="N1902" s="14" t="s">
        <v>22</v>
      </c>
      <c r="O1902" s="14" t="s">
        <v>22</v>
      </c>
      <c r="P1902" s="14" t="s">
        <v>22</v>
      </c>
      <c r="Q1902" s="14" t="s">
        <v>22</v>
      </c>
      <c r="R1902" s="14" t="s">
        <v>22</v>
      </c>
      <c r="S1902" s="14" t="s">
        <v>22</v>
      </c>
    </row>
    <row r="1903" spans="1:19">
      <c r="A1903" s="8" t="s">
        <v>4997</v>
      </c>
      <c r="B1903" s="8" t="s">
        <v>4998</v>
      </c>
      <c r="C1903" s="9" t="s">
        <v>22</v>
      </c>
      <c r="D1903" s="9" t="s">
        <v>22</v>
      </c>
      <c r="E1903" s="9" t="s">
        <v>22</v>
      </c>
      <c r="F1903" s="8" t="s">
        <v>23</v>
      </c>
      <c r="G1903" s="10" t="s">
        <v>4957</v>
      </c>
      <c r="H1903" s="11" t="s">
        <v>22</v>
      </c>
      <c r="I1903" s="11" t="s">
        <v>22</v>
      </c>
      <c r="J1903" s="12" t="s">
        <v>22</v>
      </c>
      <c r="K1903" s="13">
        <v>0</v>
      </c>
      <c r="L1903" s="14" t="s">
        <v>22</v>
      </c>
      <c r="M1903" s="14" t="s">
        <v>22</v>
      </c>
      <c r="N1903" s="14" t="s">
        <v>22</v>
      </c>
      <c r="O1903" s="14" t="s">
        <v>22</v>
      </c>
      <c r="P1903" s="14" t="s">
        <v>22</v>
      </c>
      <c r="Q1903" s="14" t="s">
        <v>22</v>
      </c>
      <c r="R1903" s="14" t="s">
        <v>22</v>
      </c>
      <c r="S1903" s="14" t="s">
        <v>22</v>
      </c>
    </row>
    <row r="1904" spans="1:19" ht="25.5">
      <c r="A1904" s="8" t="s">
        <v>4999</v>
      </c>
      <c r="B1904" s="8" t="s">
        <v>5000</v>
      </c>
      <c r="C1904" s="9" t="s">
        <v>22</v>
      </c>
      <c r="D1904" s="9" t="s">
        <v>22</v>
      </c>
      <c r="E1904" s="9" t="s">
        <v>22</v>
      </c>
      <c r="F1904" s="8" t="s">
        <v>743</v>
      </c>
      <c r="G1904" s="10" t="s">
        <v>5001</v>
      </c>
      <c r="H1904" s="11" t="s">
        <v>22</v>
      </c>
      <c r="I1904" s="11" t="s">
        <v>22</v>
      </c>
      <c r="J1904" s="12" t="s">
        <v>22</v>
      </c>
      <c r="K1904" s="13">
        <v>0</v>
      </c>
      <c r="L1904" s="14" t="s">
        <v>22</v>
      </c>
      <c r="M1904" s="14" t="s">
        <v>22</v>
      </c>
      <c r="N1904" s="14" t="s">
        <v>22</v>
      </c>
      <c r="O1904" s="14" t="s">
        <v>22</v>
      </c>
      <c r="P1904" s="14" t="s">
        <v>22</v>
      </c>
      <c r="Q1904" s="14" t="s">
        <v>22</v>
      </c>
      <c r="R1904" s="14" t="s">
        <v>22</v>
      </c>
      <c r="S1904" s="14" t="s">
        <v>22</v>
      </c>
    </row>
    <row r="1905" spans="1:19">
      <c r="A1905" s="8" t="s">
        <v>5002</v>
      </c>
      <c r="B1905" s="8" t="s">
        <v>5003</v>
      </c>
      <c r="C1905" s="9" t="s">
        <v>22</v>
      </c>
      <c r="D1905" s="9" t="s">
        <v>22</v>
      </c>
      <c r="E1905" s="9" t="s">
        <v>22</v>
      </c>
      <c r="F1905" s="8" t="s">
        <v>23</v>
      </c>
      <c r="G1905" s="10">
        <v>48643105423</v>
      </c>
      <c r="H1905" s="11" t="s">
        <v>22</v>
      </c>
      <c r="I1905" s="11" t="s">
        <v>22</v>
      </c>
      <c r="J1905" s="12" t="s">
        <v>22</v>
      </c>
      <c r="K1905" s="13">
        <v>0</v>
      </c>
      <c r="L1905" s="14" t="s">
        <v>22</v>
      </c>
      <c r="M1905" s="14" t="s">
        <v>22</v>
      </c>
      <c r="N1905" s="14" t="s">
        <v>22</v>
      </c>
      <c r="O1905" s="14" t="s">
        <v>22</v>
      </c>
      <c r="P1905" s="14" t="s">
        <v>22</v>
      </c>
      <c r="Q1905" s="14" t="s">
        <v>22</v>
      </c>
      <c r="R1905" s="14" t="s">
        <v>22</v>
      </c>
      <c r="S1905" s="14" t="s">
        <v>22</v>
      </c>
    </row>
    <row r="1906" spans="1:19">
      <c r="A1906" s="8" t="s">
        <v>5004</v>
      </c>
      <c r="B1906" s="8" t="s">
        <v>5005</v>
      </c>
      <c r="C1906" s="9" t="s">
        <v>22</v>
      </c>
      <c r="D1906" s="9" t="s">
        <v>22</v>
      </c>
      <c r="E1906" s="9" t="s">
        <v>22</v>
      </c>
      <c r="F1906" s="8" t="s">
        <v>23</v>
      </c>
      <c r="G1906" s="10">
        <v>48643105430</v>
      </c>
      <c r="H1906" s="11" t="s">
        <v>22</v>
      </c>
      <c r="I1906" s="11" t="s">
        <v>22</v>
      </c>
      <c r="J1906" s="12" t="s">
        <v>22</v>
      </c>
      <c r="K1906" s="13">
        <v>0</v>
      </c>
      <c r="L1906" s="14" t="s">
        <v>22</v>
      </c>
      <c r="M1906" s="14" t="s">
        <v>22</v>
      </c>
      <c r="N1906" s="14" t="s">
        <v>22</v>
      </c>
      <c r="O1906" s="14" t="s">
        <v>22</v>
      </c>
      <c r="P1906" s="14" t="s">
        <v>22</v>
      </c>
      <c r="Q1906" s="14" t="s">
        <v>22</v>
      </c>
      <c r="R1906" s="14" t="s">
        <v>22</v>
      </c>
      <c r="S1906" s="14" t="s">
        <v>22</v>
      </c>
    </row>
    <row r="1907" spans="1:19">
      <c r="A1907" s="8" t="s">
        <v>5006</v>
      </c>
      <c r="B1907" s="8" t="s">
        <v>5007</v>
      </c>
      <c r="C1907" s="9" t="s">
        <v>22</v>
      </c>
      <c r="D1907" s="9" t="s">
        <v>22</v>
      </c>
      <c r="E1907" s="9" t="s">
        <v>22</v>
      </c>
      <c r="F1907" s="8" t="s">
        <v>23</v>
      </c>
      <c r="G1907" s="10" t="s">
        <v>5008</v>
      </c>
      <c r="H1907" s="11" t="s">
        <v>22</v>
      </c>
      <c r="I1907" s="11" t="s">
        <v>22</v>
      </c>
      <c r="J1907" s="12" t="s">
        <v>22</v>
      </c>
      <c r="K1907" s="13">
        <v>0</v>
      </c>
      <c r="L1907" s="14" t="s">
        <v>854</v>
      </c>
      <c r="M1907" s="14" t="s">
        <v>5009</v>
      </c>
      <c r="N1907" s="14" t="s">
        <v>22</v>
      </c>
      <c r="O1907" s="14" t="s">
        <v>22</v>
      </c>
      <c r="P1907" s="14" t="s">
        <v>22</v>
      </c>
      <c r="Q1907" s="14" t="s">
        <v>22</v>
      </c>
      <c r="R1907" s="14" t="s">
        <v>22</v>
      </c>
      <c r="S1907" s="14" t="s">
        <v>22</v>
      </c>
    </row>
    <row r="1908" spans="1:19">
      <c r="A1908" s="8" t="s">
        <v>5010</v>
      </c>
      <c r="B1908" s="8" t="s">
        <v>5011</v>
      </c>
      <c r="C1908" s="9" t="s">
        <v>22</v>
      </c>
      <c r="D1908" s="9" t="s">
        <v>22</v>
      </c>
      <c r="E1908" s="9" t="s">
        <v>22</v>
      </c>
      <c r="F1908" s="8" t="s">
        <v>23</v>
      </c>
      <c r="G1908" s="10" t="s">
        <v>5012</v>
      </c>
      <c r="H1908" s="11" t="s">
        <v>22</v>
      </c>
      <c r="I1908" s="11" t="s">
        <v>22</v>
      </c>
      <c r="J1908" s="12" t="s">
        <v>22</v>
      </c>
      <c r="K1908" s="13">
        <v>0</v>
      </c>
      <c r="L1908" s="14" t="s">
        <v>22</v>
      </c>
      <c r="M1908" s="14" t="s">
        <v>22</v>
      </c>
      <c r="N1908" s="14" t="s">
        <v>22</v>
      </c>
      <c r="O1908" s="14" t="s">
        <v>22</v>
      </c>
      <c r="P1908" s="14" t="s">
        <v>22</v>
      </c>
      <c r="Q1908" s="14" t="s">
        <v>22</v>
      </c>
      <c r="R1908" s="14" t="s">
        <v>22</v>
      </c>
      <c r="S1908" s="14" t="s">
        <v>22</v>
      </c>
    </row>
    <row r="1909" spans="1:19">
      <c r="A1909" s="8" t="s">
        <v>5013</v>
      </c>
      <c r="B1909" s="8" t="s">
        <v>5014</v>
      </c>
      <c r="C1909" s="9" t="s">
        <v>22</v>
      </c>
      <c r="D1909" s="9" t="s">
        <v>22</v>
      </c>
      <c r="E1909" s="9" t="s">
        <v>22</v>
      </c>
      <c r="F1909" s="8" t="s">
        <v>23</v>
      </c>
      <c r="G1909" s="10" t="s">
        <v>5015</v>
      </c>
      <c r="H1909" s="11" t="s">
        <v>22</v>
      </c>
      <c r="I1909" s="11" t="s">
        <v>22</v>
      </c>
      <c r="J1909" s="12" t="s">
        <v>22</v>
      </c>
      <c r="K1909" s="13">
        <v>0</v>
      </c>
      <c r="L1909" s="14" t="s">
        <v>22</v>
      </c>
      <c r="M1909" s="14" t="s">
        <v>22</v>
      </c>
      <c r="N1909" s="14" t="s">
        <v>22</v>
      </c>
      <c r="O1909" s="14" t="s">
        <v>22</v>
      </c>
      <c r="P1909" s="14" t="s">
        <v>22</v>
      </c>
      <c r="Q1909" s="14" t="s">
        <v>22</v>
      </c>
      <c r="R1909" s="14" t="s">
        <v>22</v>
      </c>
      <c r="S1909" s="14" t="s">
        <v>22</v>
      </c>
    </row>
    <row r="1910" spans="1:19">
      <c r="A1910" s="8" t="s">
        <v>5016</v>
      </c>
      <c r="B1910" s="8" t="s">
        <v>5017</v>
      </c>
      <c r="C1910" s="9" t="s">
        <v>22</v>
      </c>
      <c r="D1910" s="9" t="s">
        <v>22</v>
      </c>
      <c r="E1910" s="9" t="s">
        <v>22</v>
      </c>
      <c r="F1910" s="8" t="s">
        <v>743</v>
      </c>
      <c r="G1910" s="10" t="s">
        <v>5018</v>
      </c>
      <c r="H1910" s="11" t="s">
        <v>22</v>
      </c>
      <c r="I1910" s="11" t="s">
        <v>22</v>
      </c>
      <c r="J1910" s="12" t="s">
        <v>22</v>
      </c>
      <c r="K1910" s="13">
        <v>0</v>
      </c>
      <c r="L1910" s="14" t="s">
        <v>22</v>
      </c>
      <c r="M1910" s="14" t="s">
        <v>22</v>
      </c>
      <c r="N1910" s="14" t="s">
        <v>22</v>
      </c>
      <c r="O1910" s="14" t="s">
        <v>22</v>
      </c>
      <c r="P1910" s="14" t="s">
        <v>22</v>
      </c>
      <c r="Q1910" s="14" t="s">
        <v>22</v>
      </c>
      <c r="R1910" s="14" t="s">
        <v>22</v>
      </c>
      <c r="S1910" s="14" t="s">
        <v>22</v>
      </c>
    </row>
    <row r="1911" spans="1:19" ht="25.5">
      <c r="A1911" s="8" t="s">
        <v>5019</v>
      </c>
      <c r="B1911" s="8" t="s">
        <v>5020</v>
      </c>
      <c r="C1911" s="9" t="s">
        <v>22</v>
      </c>
      <c r="D1911" s="9" t="s">
        <v>22</v>
      </c>
      <c r="E1911" s="9" t="s">
        <v>22</v>
      </c>
      <c r="F1911" s="8" t="s">
        <v>743</v>
      </c>
      <c r="G1911" s="10" t="s">
        <v>5021</v>
      </c>
      <c r="H1911" s="11" t="s">
        <v>22</v>
      </c>
      <c r="I1911" s="11" t="s">
        <v>22</v>
      </c>
      <c r="J1911" s="12" t="s">
        <v>22</v>
      </c>
      <c r="K1911" s="13">
        <v>0</v>
      </c>
      <c r="L1911" s="14" t="s">
        <v>22</v>
      </c>
      <c r="M1911" s="14" t="s">
        <v>22</v>
      </c>
      <c r="N1911" s="14" t="s">
        <v>22</v>
      </c>
      <c r="O1911" s="14" t="s">
        <v>22</v>
      </c>
      <c r="P1911" s="14" t="s">
        <v>22</v>
      </c>
      <c r="Q1911" s="14" t="s">
        <v>22</v>
      </c>
      <c r="R1911" s="14" t="s">
        <v>22</v>
      </c>
      <c r="S1911" s="14" t="s">
        <v>22</v>
      </c>
    </row>
    <row r="1912" spans="1:19" ht="25.5">
      <c r="A1912" s="8" t="s">
        <v>5022</v>
      </c>
      <c r="B1912" s="8" t="s">
        <v>5023</v>
      </c>
      <c r="C1912" s="9" t="s">
        <v>22</v>
      </c>
      <c r="D1912" s="9" t="s">
        <v>22</v>
      </c>
      <c r="E1912" s="9" t="s">
        <v>22</v>
      </c>
      <c r="F1912" s="8" t="s">
        <v>743</v>
      </c>
      <c r="G1912" s="10" t="s">
        <v>5024</v>
      </c>
      <c r="H1912" s="11" t="s">
        <v>22</v>
      </c>
      <c r="I1912" s="11" t="s">
        <v>22</v>
      </c>
      <c r="J1912" s="12" t="s">
        <v>22</v>
      </c>
      <c r="K1912" s="13">
        <v>0</v>
      </c>
      <c r="L1912" s="14" t="s">
        <v>22</v>
      </c>
      <c r="M1912" s="14" t="s">
        <v>22</v>
      </c>
      <c r="N1912" s="14" t="s">
        <v>22</v>
      </c>
      <c r="O1912" s="14" t="s">
        <v>22</v>
      </c>
      <c r="P1912" s="14" t="s">
        <v>22</v>
      </c>
      <c r="Q1912" s="14" t="s">
        <v>22</v>
      </c>
      <c r="R1912" s="14" t="s">
        <v>22</v>
      </c>
      <c r="S1912" s="14" t="s">
        <v>22</v>
      </c>
    </row>
    <row r="1913" spans="1:19" ht="25.5">
      <c r="A1913" s="8" t="s">
        <v>5025</v>
      </c>
      <c r="B1913" s="8" t="s">
        <v>5026</v>
      </c>
      <c r="C1913" s="9" t="s">
        <v>22</v>
      </c>
      <c r="D1913" s="9" t="s">
        <v>22</v>
      </c>
      <c r="E1913" s="9" t="s">
        <v>22</v>
      </c>
      <c r="F1913" s="8" t="s">
        <v>23</v>
      </c>
      <c r="G1913" s="10" t="s">
        <v>1354</v>
      </c>
      <c r="H1913" s="11" t="s">
        <v>22</v>
      </c>
      <c r="I1913" s="11" t="s">
        <v>22</v>
      </c>
      <c r="J1913" s="12" t="s">
        <v>22</v>
      </c>
      <c r="K1913" s="13">
        <v>0</v>
      </c>
      <c r="L1913" s="14" t="s">
        <v>22</v>
      </c>
      <c r="M1913" s="14" t="s">
        <v>22</v>
      </c>
      <c r="N1913" s="14" t="s">
        <v>22</v>
      </c>
      <c r="O1913" s="14" t="s">
        <v>22</v>
      </c>
      <c r="P1913" s="14" t="s">
        <v>22</v>
      </c>
      <c r="Q1913" s="14" t="s">
        <v>22</v>
      </c>
      <c r="R1913" s="14" t="s">
        <v>22</v>
      </c>
      <c r="S1913" s="14" t="s">
        <v>22</v>
      </c>
    </row>
    <row r="1914" spans="1:19">
      <c r="A1914" s="8" t="s">
        <v>5027</v>
      </c>
      <c r="B1914" s="8" t="s">
        <v>5028</v>
      </c>
      <c r="C1914" s="9" t="s">
        <v>22</v>
      </c>
      <c r="D1914" s="9" t="s">
        <v>22</v>
      </c>
      <c r="E1914" s="9" t="s">
        <v>22</v>
      </c>
      <c r="F1914" s="8" t="s">
        <v>23</v>
      </c>
      <c r="G1914" s="10">
        <v>40</v>
      </c>
      <c r="H1914" s="11" t="s">
        <v>22</v>
      </c>
      <c r="I1914" s="11" t="s">
        <v>22</v>
      </c>
      <c r="J1914" s="12" t="s">
        <v>22</v>
      </c>
      <c r="K1914" s="13">
        <v>0</v>
      </c>
      <c r="L1914" s="14" t="s">
        <v>22</v>
      </c>
      <c r="M1914" s="14" t="s">
        <v>22</v>
      </c>
      <c r="N1914" s="14" t="s">
        <v>22</v>
      </c>
      <c r="O1914" s="14" t="s">
        <v>22</v>
      </c>
      <c r="P1914" s="14" t="s">
        <v>22</v>
      </c>
      <c r="Q1914" s="14" t="s">
        <v>22</v>
      </c>
      <c r="R1914" s="14" t="s">
        <v>22</v>
      </c>
      <c r="S1914" s="14" t="s">
        <v>22</v>
      </c>
    </row>
    <row r="1915" spans="1:19" ht="25.5">
      <c r="A1915" s="8" t="s">
        <v>5029</v>
      </c>
      <c r="B1915" s="8" t="s">
        <v>5030</v>
      </c>
      <c r="C1915" s="9" t="s">
        <v>22</v>
      </c>
      <c r="D1915" s="9" t="s">
        <v>22</v>
      </c>
      <c r="E1915" s="9" t="s">
        <v>22</v>
      </c>
      <c r="F1915" s="8" t="s">
        <v>23</v>
      </c>
      <c r="G1915" s="10" t="s">
        <v>5031</v>
      </c>
      <c r="H1915" s="11" t="s">
        <v>22</v>
      </c>
      <c r="I1915" s="11" t="s">
        <v>22</v>
      </c>
      <c r="J1915" s="12" t="s">
        <v>22</v>
      </c>
      <c r="K1915" s="13">
        <v>0</v>
      </c>
      <c r="L1915" s="14" t="s">
        <v>22</v>
      </c>
      <c r="M1915" s="14" t="s">
        <v>22</v>
      </c>
      <c r="N1915" s="14" t="s">
        <v>22</v>
      </c>
      <c r="O1915" s="14" t="s">
        <v>22</v>
      </c>
      <c r="P1915" s="14" t="s">
        <v>22</v>
      </c>
      <c r="Q1915" s="14" t="s">
        <v>22</v>
      </c>
      <c r="R1915" s="14" t="s">
        <v>22</v>
      </c>
      <c r="S1915" s="14" t="s">
        <v>22</v>
      </c>
    </row>
    <row r="1916" spans="1:19" ht="25.5">
      <c r="A1916" s="8" t="s">
        <v>5032</v>
      </c>
      <c r="B1916" s="8" t="s">
        <v>5033</v>
      </c>
      <c r="C1916" s="9" t="s">
        <v>22</v>
      </c>
      <c r="D1916" s="9" t="s">
        <v>22</v>
      </c>
      <c r="E1916" s="9" t="s">
        <v>22</v>
      </c>
      <c r="F1916" s="8" t="s">
        <v>23</v>
      </c>
      <c r="G1916" s="10" t="s">
        <v>5031</v>
      </c>
      <c r="H1916" s="11" t="s">
        <v>22</v>
      </c>
      <c r="I1916" s="11" t="s">
        <v>22</v>
      </c>
      <c r="J1916" s="12" t="s">
        <v>22</v>
      </c>
      <c r="K1916" s="13">
        <v>0</v>
      </c>
      <c r="L1916" s="14" t="s">
        <v>22</v>
      </c>
      <c r="M1916" s="14" t="s">
        <v>22</v>
      </c>
      <c r="N1916" s="14" t="s">
        <v>22</v>
      </c>
      <c r="O1916" s="14" t="s">
        <v>22</v>
      </c>
      <c r="P1916" s="14" t="s">
        <v>22</v>
      </c>
      <c r="Q1916" s="14" t="s">
        <v>22</v>
      </c>
      <c r="R1916" s="14" t="s">
        <v>22</v>
      </c>
      <c r="S1916" s="14" t="s">
        <v>22</v>
      </c>
    </row>
    <row r="1917" spans="1:19">
      <c r="A1917" s="8" t="s">
        <v>5034</v>
      </c>
      <c r="B1917" s="8" t="s">
        <v>5035</v>
      </c>
      <c r="C1917" s="9" t="s">
        <v>22</v>
      </c>
      <c r="D1917" s="9" t="s">
        <v>22</v>
      </c>
      <c r="E1917" s="9" t="s">
        <v>22</v>
      </c>
      <c r="F1917" s="8" t="s">
        <v>743</v>
      </c>
      <c r="G1917" s="10">
        <v>45209</v>
      </c>
      <c r="H1917" s="11" t="s">
        <v>22</v>
      </c>
      <c r="I1917" s="11" t="s">
        <v>22</v>
      </c>
      <c r="J1917" s="12" t="s">
        <v>22</v>
      </c>
      <c r="K1917" s="13">
        <v>0</v>
      </c>
      <c r="L1917" s="14" t="s">
        <v>22</v>
      </c>
      <c r="M1917" s="14" t="s">
        <v>22</v>
      </c>
      <c r="N1917" s="14" t="s">
        <v>22</v>
      </c>
      <c r="O1917" s="14" t="s">
        <v>22</v>
      </c>
      <c r="P1917" s="14" t="s">
        <v>22</v>
      </c>
      <c r="Q1917" s="14" t="s">
        <v>22</v>
      </c>
      <c r="R1917" s="14" t="s">
        <v>22</v>
      </c>
      <c r="S1917" s="14" t="s">
        <v>22</v>
      </c>
    </row>
    <row r="1918" spans="1:19">
      <c r="A1918" s="8" t="s">
        <v>5036</v>
      </c>
      <c r="B1918" s="8" t="s">
        <v>5037</v>
      </c>
      <c r="C1918" s="9" t="s">
        <v>22</v>
      </c>
      <c r="D1918" s="9" t="s">
        <v>22</v>
      </c>
      <c r="E1918" s="9" t="s">
        <v>22</v>
      </c>
      <c r="F1918" s="8" t="s">
        <v>23</v>
      </c>
      <c r="G1918" s="10" t="s">
        <v>5038</v>
      </c>
      <c r="H1918" s="11" t="s">
        <v>22</v>
      </c>
      <c r="I1918" s="11" t="s">
        <v>22</v>
      </c>
      <c r="J1918" s="12" t="s">
        <v>22</v>
      </c>
      <c r="K1918" s="13" t="s">
        <v>5038</v>
      </c>
      <c r="L1918" s="14" t="s">
        <v>22</v>
      </c>
      <c r="M1918" s="14" t="s">
        <v>22</v>
      </c>
      <c r="N1918" s="14" t="s">
        <v>22</v>
      </c>
      <c r="O1918" s="14" t="s">
        <v>22</v>
      </c>
      <c r="P1918" s="14" t="s">
        <v>22</v>
      </c>
      <c r="Q1918" s="14" t="s">
        <v>22</v>
      </c>
      <c r="R1918" s="14" t="s">
        <v>22</v>
      </c>
      <c r="S1918" s="14" t="s">
        <v>22</v>
      </c>
    </row>
    <row r="1919" spans="1:19">
      <c r="A1919" s="8" t="s">
        <v>5039</v>
      </c>
      <c r="B1919" s="8" t="s">
        <v>5040</v>
      </c>
      <c r="C1919" s="9" t="s">
        <v>22</v>
      </c>
      <c r="D1919" s="9" t="s">
        <v>22</v>
      </c>
      <c r="E1919" s="9" t="s">
        <v>22</v>
      </c>
      <c r="F1919" s="8" t="s">
        <v>23</v>
      </c>
      <c r="G1919" s="10">
        <v>0</v>
      </c>
      <c r="H1919" s="11" t="s">
        <v>22</v>
      </c>
      <c r="I1919" s="11" t="s">
        <v>22</v>
      </c>
      <c r="J1919" s="12" t="s">
        <v>22</v>
      </c>
      <c r="K1919" s="13">
        <v>0</v>
      </c>
      <c r="L1919" s="14" t="s">
        <v>22</v>
      </c>
      <c r="M1919" s="14" t="s">
        <v>22</v>
      </c>
      <c r="N1919" s="14" t="s">
        <v>22</v>
      </c>
      <c r="O1919" s="14" t="s">
        <v>22</v>
      </c>
      <c r="P1919" s="14" t="s">
        <v>22</v>
      </c>
      <c r="Q1919" s="14" t="s">
        <v>22</v>
      </c>
      <c r="R1919" s="14" t="s">
        <v>22</v>
      </c>
      <c r="S1919" s="14" t="s">
        <v>22</v>
      </c>
    </row>
    <row r="1920" spans="1:19">
      <c r="A1920" s="8" t="s">
        <v>5041</v>
      </c>
      <c r="B1920" s="8" t="s">
        <v>5042</v>
      </c>
      <c r="C1920" s="9" t="s">
        <v>22</v>
      </c>
      <c r="D1920" s="9" t="s">
        <v>22</v>
      </c>
      <c r="E1920" s="9" t="s">
        <v>22</v>
      </c>
      <c r="F1920" s="8" t="s">
        <v>23</v>
      </c>
      <c r="G1920" s="10" t="s">
        <v>5043</v>
      </c>
      <c r="H1920" s="11" t="s">
        <v>22</v>
      </c>
      <c r="I1920" s="11" t="s">
        <v>22</v>
      </c>
      <c r="J1920" s="12" t="s">
        <v>22</v>
      </c>
      <c r="K1920" s="13">
        <v>0</v>
      </c>
      <c r="L1920" s="14" t="s">
        <v>22</v>
      </c>
      <c r="M1920" s="14" t="s">
        <v>22</v>
      </c>
      <c r="N1920" s="14" t="s">
        <v>22</v>
      </c>
      <c r="O1920" s="14" t="s">
        <v>22</v>
      </c>
      <c r="P1920" s="14" t="s">
        <v>22</v>
      </c>
      <c r="Q1920" s="14" t="s">
        <v>22</v>
      </c>
      <c r="R1920" s="14" t="s">
        <v>22</v>
      </c>
      <c r="S1920" s="14" t="s">
        <v>22</v>
      </c>
    </row>
    <row r="1921" spans="1:19">
      <c r="A1921" s="8" t="s">
        <v>5044</v>
      </c>
      <c r="B1921" s="8" t="s">
        <v>5045</v>
      </c>
      <c r="C1921" s="9" t="s">
        <v>22</v>
      </c>
      <c r="D1921" s="9" t="s">
        <v>22</v>
      </c>
      <c r="E1921" s="9" t="s">
        <v>22</v>
      </c>
      <c r="F1921" s="8" t="s">
        <v>23</v>
      </c>
      <c r="G1921" s="10" t="s">
        <v>5046</v>
      </c>
      <c r="H1921" s="11" t="s">
        <v>22</v>
      </c>
      <c r="I1921" s="11" t="s">
        <v>22</v>
      </c>
      <c r="J1921" s="12" t="s">
        <v>22</v>
      </c>
      <c r="K1921" s="13">
        <v>0</v>
      </c>
      <c r="L1921" s="14" t="s">
        <v>22</v>
      </c>
      <c r="M1921" s="14" t="s">
        <v>22</v>
      </c>
      <c r="N1921" s="14" t="s">
        <v>22</v>
      </c>
      <c r="O1921" s="14" t="s">
        <v>22</v>
      </c>
      <c r="P1921" s="14" t="s">
        <v>22</v>
      </c>
      <c r="Q1921" s="14" t="s">
        <v>22</v>
      </c>
      <c r="R1921" s="14" t="s">
        <v>22</v>
      </c>
      <c r="S1921" s="14" t="s">
        <v>22</v>
      </c>
    </row>
    <row r="1922" spans="1:19">
      <c r="A1922" s="8" t="s">
        <v>5047</v>
      </c>
      <c r="B1922" s="8" t="s">
        <v>5048</v>
      </c>
      <c r="C1922" s="9" t="s">
        <v>22</v>
      </c>
      <c r="D1922" s="9" t="s">
        <v>22</v>
      </c>
      <c r="E1922" s="9" t="s">
        <v>22</v>
      </c>
      <c r="F1922" s="8" t="s">
        <v>23</v>
      </c>
      <c r="G1922" s="10" t="s">
        <v>5049</v>
      </c>
      <c r="H1922" s="11" t="s">
        <v>22</v>
      </c>
      <c r="I1922" s="11" t="s">
        <v>22</v>
      </c>
      <c r="J1922" s="12" t="s">
        <v>22</v>
      </c>
      <c r="K1922" s="13">
        <v>0</v>
      </c>
      <c r="L1922" s="14" t="s">
        <v>22</v>
      </c>
      <c r="M1922" s="14" t="s">
        <v>22</v>
      </c>
      <c r="N1922" s="14" t="s">
        <v>22</v>
      </c>
      <c r="O1922" s="14" t="s">
        <v>22</v>
      </c>
      <c r="P1922" s="14" t="s">
        <v>22</v>
      </c>
      <c r="Q1922" s="14" t="s">
        <v>22</v>
      </c>
      <c r="R1922" s="14" t="s">
        <v>22</v>
      </c>
      <c r="S1922" s="14" t="s">
        <v>22</v>
      </c>
    </row>
    <row r="1923" spans="1:19">
      <c r="A1923" s="8" t="s">
        <v>5050</v>
      </c>
      <c r="B1923" s="8" t="s">
        <v>5051</v>
      </c>
      <c r="C1923" s="9" t="s">
        <v>22</v>
      </c>
      <c r="D1923" s="9" t="s">
        <v>22</v>
      </c>
      <c r="E1923" s="9" t="s">
        <v>22</v>
      </c>
      <c r="F1923" s="8" t="s">
        <v>23</v>
      </c>
      <c r="G1923" s="10" t="s">
        <v>5052</v>
      </c>
      <c r="H1923" s="11" t="s">
        <v>22</v>
      </c>
      <c r="I1923" s="11" t="s">
        <v>22</v>
      </c>
      <c r="J1923" s="12" t="s">
        <v>22</v>
      </c>
      <c r="K1923" s="13">
        <v>0</v>
      </c>
      <c r="L1923" s="14" t="s">
        <v>22</v>
      </c>
      <c r="M1923" s="14" t="s">
        <v>22</v>
      </c>
      <c r="N1923" s="14" t="s">
        <v>22</v>
      </c>
      <c r="O1923" s="14" t="s">
        <v>22</v>
      </c>
      <c r="P1923" s="14" t="s">
        <v>22</v>
      </c>
      <c r="Q1923" s="14" t="s">
        <v>22</v>
      </c>
      <c r="R1923" s="14" t="s">
        <v>22</v>
      </c>
      <c r="S1923" s="14" t="s">
        <v>22</v>
      </c>
    </row>
    <row r="1924" spans="1:19">
      <c r="A1924" s="8" t="s">
        <v>5053</v>
      </c>
      <c r="B1924" s="8" t="s">
        <v>5054</v>
      </c>
      <c r="C1924" s="9" t="s">
        <v>22</v>
      </c>
      <c r="D1924" s="9" t="s">
        <v>22</v>
      </c>
      <c r="E1924" s="9" t="s">
        <v>22</v>
      </c>
      <c r="F1924" s="8" t="s">
        <v>23</v>
      </c>
      <c r="G1924" s="10" t="s">
        <v>5055</v>
      </c>
      <c r="H1924" s="11" t="s">
        <v>22</v>
      </c>
      <c r="I1924" s="11" t="s">
        <v>22</v>
      </c>
      <c r="J1924" s="12" t="s">
        <v>22</v>
      </c>
      <c r="K1924" s="13">
        <v>0</v>
      </c>
      <c r="L1924" s="14" t="s">
        <v>22</v>
      </c>
      <c r="M1924" s="14" t="s">
        <v>22</v>
      </c>
      <c r="N1924" s="14" t="s">
        <v>22</v>
      </c>
      <c r="O1924" s="14" t="s">
        <v>22</v>
      </c>
      <c r="P1924" s="14" t="s">
        <v>22</v>
      </c>
      <c r="Q1924" s="14" t="s">
        <v>22</v>
      </c>
      <c r="R1924" s="14" t="s">
        <v>22</v>
      </c>
      <c r="S1924" s="14" t="s">
        <v>22</v>
      </c>
    </row>
    <row r="1925" spans="1:19" ht="25.5">
      <c r="A1925" s="8" t="s">
        <v>5056</v>
      </c>
      <c r="B1925" s="8" t="s">
        <v>5057</v>
      </c>
      <c r="C1925" s="9" t="s">
        <v>22</v>
      </c>
      <c r="D1925" s="9" t="s">
        <v>22</v>
      </c>
      <c r="E1925" s="9" t="s">
        <v>22</v>
      </c>
      <c r="F1925" s="8" t="s">
        <v>23</v>
      </c>
      <c r="G1925" s="10" t="s">
        <v>5058</v>
      </c>
      <c r="H1925" s="11" t="s">
        <v>22</v>
      </c>
      <c r="I1925" s="11" t="s">
        <v>22</v>
      </c>
      <c r="J1925" s="12" t="s">
        <v>22</v>
      </c>
      <c r="K1925" s="13">
        <v>0</v>
      </c>
      <c r="L1925" s="14" t="s">
        <v>22</v>
      </c>
      <c r="M1925" s="14" t="s">
        <v>22</v>
      </c>
      <c r="N1925" s="14" t="s">
        <v>22</v>
      </c>
      <c r="O1925" s="14" t="s">
        <v>22</v>
      </c>
      <c r="P1925" s="14" t="s">
        <v>22</v>
      </c>
      <c r="Q1925" s="14" t="s">
        <v>22</v>
      </c>
      <c r="R1925" s="14" t="s">
        <v>22</v>
      </c>
      <c r="S1925" s="14" t="s">
        <v>22</v>
      </c>
    </row>
    <row r="1926" spans="1:19">
      <c r="A1926" s="8" t="s">
        <v>5059</v>
      </c>
      <c r="B1926" s="8" t="s">
        <v>5060</v>
      </c>
      <c r="C1926" s="9" t="s">
        <v>22</v>
      </c>
      <c r="D1926" s="9" t="s">
        <v>22</v>
      </c>
      <c r="E1926" s="9" t="s">
        <v>22</v>
      </c>
      <c r="F1926" s="8" t="s">
        <v>23</v>
      </c>
      <c r="G1926" s="10" t="s">
        <v>1762</v>
      </c>
      <c r="H1926" s="11" t="s">
        <v>22</v>
      </c>
      <c r="I1926" s="11" t="s">
        <v>22</v>
      </c>
      <c r="J1926" s="12" t="s">
        <v>22</v>
      </c>
      <c r="K1926" s="13">
        <v>0</v>
      </c>
      <c r="L1926" s="14" t="s">
        <v>22</v>
      </c>
      <c r="M1926" s="14" t="s">
        <v>22</v>
      </c>
      <c r="N1926" s="14" t="s">
        <v>22</v>
      </c>
      <c r="O1926" s="14" t="s">
        <v>22</v>
      </c>
      <c r="P1926" s="14" t="s">
        <v>22</v>
      </c>
      <c r="Q1926" s="14" t="s">
        <v>22</v>
      </c>
      <c r="R1926" s="14" t="s">
        <v>22</v>
      </c>
      <c r="S1926" s="14" t="s">
        <v>22</v>
      </c>
    </row>
    <row r="1927" spans="1:19">
      <c r="A1927" s="8" t="s">
        <v>5061</v>
      </c>
      <c r="B1927" s="8" t="s">
        <v>5062</v>
      </c>
      <c r="C1927" s="9" t="s">
        <v>22</v>
      </c>
      <c r="D1927" s="9" t="s">
        <v>22</v>
      </c>
      <c r="E1927" s="9" t="s">
        <v>22</v>
      </c>
      <c r="F1927" s="8" t="s">
        <v>23</v>
      </c>
      <c r="G1927" s="10" t="s">
        <v>5063</v>
      </c>
      <c r="H1927" s="11" t="s">
        <v>22</v>
      </c>
      <c r="I1927" s="11" t="s">
        <v>22</v>
      </c>
      <c r="J1927" s="12" t="s">
        <v>22</v>
      </c>
      <c r="K1927" s="13">
        <v>0</v>
      </c>
      <c r="L1927" s="14" t="s">
        <v>22</v>
      </c>
      <c r="M1927" s="14" t="s">
        <v>22</v>
      </c>
      <c r="N1927" s="14" t="s">
        <v>22</v>
      </c>
      <c r="O1927" s="14" t="s">
        <v>22</v>
      </c>
      <c r="P1927" s="14" t="s">
        <v>22</v>
      </c>
      <c r="Q1927" s="14" t="s">
        <v>22</v>
      </c>
      <c r="R1927" s="14" t="s">
        <v>22</v>
      </c>
      <c r="S1927" s="14" t="s">
        <v>22</v>
      </c>
    </row>
    <row r="1928" spans="1:19">
      <c r="A1928" s="8" t="s">
        <v>5064</v>
      </c>
      <c r="B1928" s="8" t="s">
        <v>5065</v>
      </c>
      <c r="C1928" s="9" t="s">
        <v>22</v>
      </c>
      <c r="D1928" s="9" t="s">
        <v>22</v>
      </c>
      <c r="E1928" s="9" t="s">
        <v>22</v>
      </c>
      <c r="F1928" s="8" t="s">
        <v>23</v>
      </c>
      <c r="G1928" s="10" t="s">
        <v>5066</v>
      </c>
      <c r="H1928" s="11" t="s">
        <v>22</v>
      </c>
      <c r="I1928" s="11" t="s">
        <v>22</v>
      </c>
      <c r="J1928" s="12" t="s">
        <v>22</v>
      </c>
      <c r="K1928" s="13">
        <v>0</v>
      </c>
      <c r="L1928" s="14" t="s">
        <v>22</v>
      </c>
      <c r="M1928" s="14" t="s">
        <v>22</v>
      </c>
      <c r="N1928" s="14" t="s">
        <v>22</v>
      </c>
      <c r="O1928" s="14" t="s">
        <v>22</v>
      </c>
      <c r="P1928" s="14" t="s">
        <v>22</v>
      </c>
      <c r="Q1928" s="14" t="s">
        <v>22</v>
      </c>
      <c r="R1928" s="14" t="s">
        <v>22</v>
      </c>
      <c r="S1928" s="14" t="s">
        <v>22</v>
      </c>
    </row>
    <row r="1929" spans="1:19">
      <c r="A1929" s="8" t="s">
        <v>5067</v>
      </c>
      <c r="B1929" s="8" t="s">
        <v>5068</v>
      </c>
      <c r="C1929" s="9" t="s">
        <v>22</v>
      </c>
      <c r="D1929" s="9" t="s">
        <v>22</v>
      </c>
      <c r="E1929" s="9" t="s">
        <v>22</v>
      </c>
      <c r="F1929" s="8" t="s">
        <v>23</v>
      </c>
      <c r="G1929" s="10" t="s">
        <v>4942</v>
      </c>
      <c r="H1929" s="11" t="s">
        <v>22</v>
      </c>
      <c r="I1929" s="11" t="s">
        <v>22</v>
      </c>
      <c r="J1929" s="12" t="s">
        <v>22</v>
      </c>
      <c r="K1929" s="13">
        <v>0</v>
      </c>
      <c r="L1929" s="14" t="s">
        <v>22</v>
      </c>
      <c r="M1929" s="14" t="s">
        <v>22</v>
      </c>
      <c r="N1929" s="14" t="s">
        <v>22</v>
      </c>
      <c r="O1929" s="14" t="s">
        <v>22</v>
      </c>
      <c r="P1929" s="14" t="s">
        <v>22</v>
      </c>
      <c r="Q1929" s="14" t="s">
        <v>22</v>
      </c>
      <c r="R1929" s="14" t="s">
        <v>22</v>
      </c>
      <c r="S1929" s="14" t="s">
        <v>22</v>
      </c>
    </row>
    <row r="1930" spans="1:19">
      <c r="A1930" s="8" t="s">
        <v>5069</v>
      </c>
      <c r="B1930" s="8" t="s">
        <v>5070</v>
      </c>
      <c r="C1930" s="9" t="s">
        <v>22</v>
      </c>
      <c r="D1930" s="9" t="s">
        <v>22</v>
      </c>
      <c r="E1930" s="9" t="s">
        <v>22</v>
      </c>
      <c r="F1930" s="8" t="s">
        <v>23</v>
      </c>
      <c r="G1930" s="10" t="s">
        <v>4994</v>
      </c>
      <c r="H1930" s="11" t="s">
        <v>22</v>
      </c>
      <c r="I1930" s="11" t="s">
        <v>22</v>
      </c>
      <c r="J1930" s="12" t="s">
        <v>22</v>
      </c>
      <c r="K1930" s="13">
        <v>0</v>
      </c>
      <c r="L1930" s="14" t="s">
        <v>22</v>
      </c>
      <c r="M1930" s="14" t="s">
        <v>22</v>
      </c>
      <c r="N1930" s="14" t="s">
        <v>22</v>
      </c>
      <c r="O1930" s="14" t="s">
        <v>22</v>
      </c>
      <c r="P1930" s="14" t="s">
        <v>22</v>
      </c>
      <c r="Q1930" s="14" t="s">
        <v>22</v>
      </c>
      <c r="R1930" s="14" t="s">
        <v>22</v>
      </c>
      <c r="S1930" s="14" t="s">
        <v>22</v>
      </c>
    </row>
    <row r="1931" spans="1:19">
      <c r="A1931" s="8" t="s">
        <v>5071</v>
      </c>
      <c r="B1931" s="8" t="s">
        <v>5072</v>
      </c>
      <c r="C1931" s="9" t="s">
        <v>22</v>
      </c>
      <c r="D1931" s="9" t="s">
        <v>22</v>
      </c>
      <c r="E1931" s="9" t="s">
        <v>22</v>
      </c>
      <c r="F1931" s="8" t="s">
        <v>23</v>
      </c>
      <c r="G1931" s="10" t="s">
        <v>5073</v>
      </c>
      <c r="H1931" s="11" t="s">
        <v>22</v>
      </c>
      <c r="I1931" s="11" t="s">
        <v>22</v>
      </c>
      <c r="J1931" s="12" t="s">
        <v>22</v>
      </c>
      <c r="K1931" s="13">
        <v>0</v>
      </c>
      <c r="L1931" s="14" t="s">
        <v>22</v>
      </c>
      <c r="M1931" s="14" t="s">
        <v>22</v>
      </c>
      <c r="N1931" s="14" t="s">
        <v>22</v>
      </c>
      <c r="O1931" s="14" t="s">
        <v>22</v>
      </c>
      <c r="P1931" s="14" t="s">
        <v>22</v>
      </c>
      <c r="Q1931" s="14" t="s">
        <v>22</v>
      </c>
      <c r="R1931" s="14" t="s">
        <v>22</v>
      </c>
      <c r="S1931" s="14" t="s">
        <v>22</v>
      </c>
    </row>
    <row r="1932" spans="1:19">
      <c r="A1932" s="8" t="s">
        <v>5074</v>
      </c>
      <c r="B1932" s="8" t="s">
        <v>5075</v>
      </c>
      <c r="C1932" s="9" t="s">
        <v>22</v>
      </c>
      <c r="D1932" s="9" t="s">
        <v>22</v>
      </c>
      <c r="E1932" s="9" t="s">
        <v>22</v>
      </c>
      <c r="F1932" s="8" t="s">
        <v>23</v>
      </c>
      <c r="G1932" s="10" t="s">
        <v>3493</v>
      </c>
      <c r="H1932" s="11" t="s">
        <v>22</v>
      </c>
      <c r="I1932" s="11" t="s">
        <v>22</v>
      </c>
      <c r="J1932" s="12" t="s">
        <v>22</v>
      </c>
      <c r="K1932" s="13">
        <v>0</v>
      </c>
      <c r="L1932" s="14" t="s">
        <v>22</v>
      </c>
      <c r="M1932" s="14" t="s">
        <v>22</v>
      </c>
      <c r="N1932" s="14" t="s">
        <v>22</v>
      </c>
      <c r="O1932" s="14" t="s">
        <v>22</v>
      </c>
      <c r="P1932" s="14" t="s">
        <v>22</v>
      </c>
      <c r="Q1932" s="14" t="s">
        <v>22</v>
      </c>
      <c r="R1932" s="14" t="s">
        <v>22</v>
      </c>
      <c r="S1932" s="14" t="s">
        <v>22</v>
      </c>
    </row>
    <row r="1933" spans="1:19">
      <c r="A1933" s="8" t="s">
        <v>5076</v>
      </c>
      <c r="B1933" s="8" t="s">
        <v>5077</v>
      </c>
      <c r="C1933" s="9" t="s">
        <v>22</v>
      </c>
      <c r="D1933" s="9" t="s">
        <v>22</v>
      </c>
      <c r="E1933" s="9" t="s">
        <v>22</v>
      </c>
      <c r="F1933" s="8" t="s">
        <v>881</v>
      </c>
      <c r="G1933" s="10">
        <v>0</v>
      </c>
      <c r="H1933" s="11" t="s">
        <v>22</v>
      </c>
      <c r="I1933" s="11" t="s">
        <v>22</v>
      </c>
      <c r="J1933" s="12" t="s">
        <v>22</v>
      </c>
      <c r="K1933" s="13">
        <v>0</v>
      </c>
      <c r="L1933" s="14" t="s">
        <v>22</v>
      </c>
      <c r="M1933" s="14" t="s">
        <v>22</v>
      </c>
      <c r="N1933" s="14" t="s">
        <v>22</v>
      </c>
      <c r="O1933" s="14" t="s">
        <v>22</v>
      </c>
      <c r="P1933" s="14" t="s">
        <v>22</v>
      </c>
      <c r="Q1933" s="14" t="s">
        <v>22</v>
      </c>
      <c r="R1933" s="14" t="s">
        <v>22</v>
      </c>
      <c r="S1933" s="14" t="s">
        <v>22</v>
      </c>
    </row>
    <row r="1934" spans="1:19">
      <c r="A1934" s="8" t="s">
        <v>5078</v>
      </c>
      <c r="B1934" s="8" t="s">
        <v>5079</v>
      </c>
      <c r="C1934" s="9" t="s">
        <v>22</v>
      </c>
      <c r="D1934" s="9" t="s">
        <v>22</v>
      </c>
      <c r="E1934" s="9" t="s">
        <v>22</v>
      </c>
      <c r="F1934" s="8" t="s">
        <v>881</v>
      </c>
      <c r="G1934" s="10">
        <v>0</v>
      </c>
      <c r="H1934" s="11" t="s">
        <v>22</v>
      </c>
      <c r="I1934" s="11" t="s">
        <v>22</v>
      </c>
      <c r="J1934" s="12" t="s">
        <v>22</v>
      </c>
      <c r="K1934" s="13">
        <v>0</v>
      </c>
      <c r="L1934" s="14" t="s">
        <v>22</v>
      </c>
      <c r="M1934" s="14" t="s">
        <v>22</v>
      </c>
      <c r="N1934" s="14" t="s">
        <v>22</v>
      </c>
      <c r="O1934" s="14" t="s">
        <v>22</v>
      </c>
      <c r="P1934" s="14" t="s">
        <v>22</v>
      </c>
      <c r="Q1934" s="14" t="s">
        <v>22</v>
      </c>
      <c r="R1934" s="14" t="s">
        <v>22</v>
      </c>
      <c r="S1934" s="14" t="s">
        <v>22</v>
      </c>
    </row>
    <row r="1935" spans="1:19" ht="25.5">
      <c r="A1935" s="8" t="s">
        <v>5080</v>
      </c>
      <c r="B1935" s="8" t="s">
        <v>5081</v>
      </c>
      <c r="C1935" s="9" t="s">
        <v>22</v>
      </c>
      <c r="D1935" s="9" t="s">
        <v>22</v>
      </c>
      <c r="E1935" s="9" t="s">
        <v>22</v>
      </c>
      <c r="F1935" s="8" t="s">
        <v>23</v>
      </c>
      <c r="G1935" s="10">
        <v>1450222</v>
      </c>
      <c r="H1935" s="11" t="s">
        <v>22</v>
      </c>
      <c r="I1935" s="11" t="s">
        <v>22</v>
      </c>
      <c r="J1935" s="12" t="s">
        <v>22</v>
      </c>
      <c r="K1935" s="13" t="s">
        <v>5082</v>
      </c>
      <c r="L1935" s="14" t="s">
        <v>22</v>
      </c>
      <c r="M1935" s="14" t="s">
        <v>22</v>
      </c>
      <c r="N1935" s="14" t="s">
        <v>22</v>
      </c>
      <c r="O1935" s="14" t="s">
        <v>22</v>
      </c>
      <c r="P1935" s="14" t="s">
        <v>22</v>
      </c>
      <c r="Q1935" s="14" t="s">
        <v>22</v>
      </c>
      <c r="R1935" s="14" t="s">
        <v>22</v>
      </c>
      <c r="S1935" s="14" t="s">
        <v>22</v>
      </c>
    </row>
    <row r="1936" spans="1:19" ht="25.5">
      <c r="A1936" s="8" t="s">
        <v>5083</v>
      </c>
      <c r="B1936" s="8" t="s">
        <v>5084</v>
      </c>
      <c r="C1936" s="9" t="s">
        <v>22</v>
      </c>
      <c r="D1936" s="9" t="s">
        <v>22</v>
      </c>
      <c r="E1936" s="9" t="s">
        <v>22</v>
      </c>
      <c r="F1936" s="8" t="s">
        <v>23</v>
      </c>
      <c r="G1936" s="10" t="s">
        <v>5085</v>
      </c>
      <c r="H1936" s="11" t="s">
        <v>22</v>
      </c>
      <c r="I1936" s="11" t="s">
        <v>22</v>
      </c>
      <c r="J1936" s="12" t="s">
        <v>22</v>
      </c>
      <c r="K1936" s="13" t="s">
        <v>5085</v>
      </c>
      <c r="L1936" s="14" t="s">
        <v>22</v>
      </c>
      <c r="M1936" s="14" t="s">
        <v>22</v>
      </c>
      <c r="N1936" s="14" t="s">
        <v>22</v>
      </c>
      <c r="O1936" s="14" t="s">
        <v>22</v>
      </c>
      <c r="P1936" s="14" t="s">
        <v>22</v>
      </c>
      <c r="Q1936" s="14" t="s">
        <v>22</v>
      </c>
      <c r="R1936" s="14" t="s">
        <v>22</v>
      </c>
      <c r="S1936" s="14" t="s">
        <v>22</v>
      </c>
    </row>
    <row r="1937" spans="1:19" ht="25.5">
      <c r="A1937" s="8" t="s">
        <v>5086</v>
      </c>
      <c r="B1937" s="8" t="s">
        <v>5087</v>
      </c>
      <c r="C1937" s="9" t="s">
        <v>22</v>
      </c>
      <c r="D1937" s="9" t="s">
        <v>22</v>
      </c>
      <c r="E1937" s="9" t="s">
        <v>22</v>
      </c>
      <c r="F1937" s="8" t="s">
        <v>743</v>
      </c>
      <c r="G1937" s="10" t="s">
        <v>5088</v>
      </c>
      <c r="H1937" s="11" t="s">
        <v>22</v>
      </c>
      <c r="I1937" s="11" t="s">
        <v>22</v>
      </c>
      <c r="J1937" s="12" t="s">
        <v>22</v>
      </c>
      <c r="K1937" s="13">
        <v>0</v>
      </c>
      <c r="L1937" s="14" t="s">
        <v>22</v>
      </c>
      <c r="M1937" s="14" t="s">
        <v>22</v>
      </c>
      <c r="N1937" s="14" t="s">
        <v>22</v>
      </c>
      <c r="O1937" s="14" t="s">
        <v>22</v>
      </c>
      <c r="P1937" s="14" t="s">
        <v>22</v>
      </c>
      <c r="Q1937" s="14" t="s">
        <v>22</v>
      </c>
      <c r="R1937" s="14" t="s">
        <v>22</v>
      </c>
      <c r="S1937" s="14" t="s">
        <v>22</v>
      </c>
    </row>
    <row r="1938" spans="1:19">
      <c r="A1938" s="8" t="s">
        <v>5089</v>
      </c>
      <c r="B1938" s="8" t="s">
        <v>5090</v>
      </c>
      <c r="C1938" s="9" t="s">
        <v>22</v>
      </c>
      <c r="D1938" s="9" t="s">
        <v>22</v>
      </c>
      <c r="E1938" s="9" t="s">
        <v>22</v>
      </c>
      <c r="F1938" s="8" t="s">
        <v>23</v>
      </c>
      <c r="G1938" s="10" t="s">
        <v>5091</v>
      </c>
      <c r="H1938" s="11" t="s">
        <v>22</v>
      </c>
      <c r="I1938" s="11" t="s">
        <v>22</v>
      </c>
      <c r="J1938" s="12" t="s">
        <v>22</v>
      </c>
      <c r="K1938" s="13" t="s">
        <v>5092</v>
      </c>
      <c r="L1938" s="14" t="s">
        <v>22</v>
      </c>
      <c r="M1938" s="14" t="s">
        <v>22</v>
      </c>
      <c r="N1938" s="14" t="s">
        <v>22</v>
      </c>
      <c r="O1938" s="14" t="s">
        <v>22</v>
      </c>
      <c r="P1938" s="14" t="s">
        <v>22</v>
      </c>
      <c r="Q1938" s="14" t="s">
        <v>22</v>
      </c>
      <c r="R1938" s="14" t="s">
        <v>22</v>
      </c>
      <c r="S1938" s="14" t="s">
        <v>22</v>
      </c>
    </row>
    <row r="1939" spans="1:19">
      <c r="A1939" s="8" t="s">
        <v>5093</v>
      </c>
      <c r="B1939" s="8" t="s">
        <v>5094</v>
      </c>
      <c r="C1939" s="9">
        <v>0</v>
      </c>
      <c r="D1939" s="9">
        <v>0</v>
      </c>
      <c r="E1939" s="9">
        <v>0</v>
      </c>
      <c r="F1939" s="8" t="s">
        <v>23</v>
      </c>
      <c r="G1939" s="10" t="s">
        <v>5095</v>
      </c>
      <c r="H1939" s="11" t="s">
        <v>1784</v>
      </c>
      <c r="I1939" s="11"/>
      <c r="J1939" s="12">
        <v>0</v>
      </c>
      <c r="K1939" s="13">
        <v>40352</v>
      </c>
      <c r="L1939" s="14" t="s">
        <v>2326</v>
      </c>
      <c r="M1939" s="14">
        <v>40352</v>
      </c>
      <c r="N1939" s="14" t="s">
        <v>3114</v>
      </c>
      <c r="O1939" s="14" t="s">
        <v>3115</v>
      </c>
      <c r="P1939" s="14" t="s">
        <v>5095</v>
      </c>
      <c r="Q1939" s="14">
        <v>0</v>
      </c>
      <c r="R1939" s="14">
        <v>0</v>
      </c>
      <c r="S1939" s="14">
        <v>0</v>
      </c>
    </row>
    <row r="1940" spans="1:19">
      <c r="A1940" s="8" t="s">
        <v>5096</v>
      </c>
      <c r="B1940" s="8" t="s">
        <v>5097</v>
      </c>
      <c r="C1940" s="9" t="s">
        <v>22</v>
      </c>
      <c r="D1940" s="9" t="s">
        <v>22</v>
      </c>
      <c r="E1940" s="9" t="s">
        <v>22</v>
      </c>
      <c r="F1940" s="8" t="s">
        <v>23</v>
      </c>
      <c r="G1940" s="10" t="s">
        <v>5098</v>
      </c>
      <c r="H1940" s="11" t="s">
        <v>22</v>
      </c>
      <c r="I1940" s="11" t="s">
        <v>22</v>
      </c>
      <c r="J1940" s="12" t="s">
        <v>22</v>
      </c>
      <c r="K1940" s="13">
        <v>0</v>
      </c>
      <c r="L1940" s="14" t="s">
        <v>22</v>
      </c>
      <c r="M1940" s="14" t="s">
        <v>22</v>
      </c>
      <c r="N1940" s="14" t="s">
        <v>22</v>
      </c>
      <c r="O1940" s="14" t="s">
        <v>22</v>
      </c>
      <c r="P1940" s="14" t="s">
        <v>22</v>
      </c>
      <c r="Q1940" s="14" t="s">
        <v>22</v>
      </c>
      <c r="R1940" s="14" t="s">
        <v>22</v>
      </c>
      <c r="S1940" s="14" t="s">
        <v>22</v>
      </c>
    </row>
    <row r="1941" spans="1:19">
      <c r="A1941" s="8" t="s">
        <v>5099</v>
      </c>
      <c r="B1941" s="8" t="s">
        <v>5100</v>
      </c>
      <c r="C1941" s="9" t="s">
        <v>22</v>
      </c>
      <c r="D1941" s="9" t="s">
        <v>22</v>
      </c>
      <c r="E1941" s="9" t="s">
        <v>22</v>
      </c>
      <c r="F1941" s="8" t="s">
        <v>23</v>
      </c>
      <c r="G1941" s="10">
        <v>33016</v>
      </c>
      <c r="H1941" s="11" t="s">
        <v>22</v>
      </c>
      <c r="I1941" s="11" t="s">
        <v>22</v>
      </c>
      <c r="J1941" s="12" t="s">
        <v>22</v>
      </c>
      <c r="K1941" s="13">
        <v>0</v>
      </c>
      <c r="L1941" s="14" t="s">
        <v>22</v>
      </c>
      <c r="M1941" s="14" t="s">
        <v>22</v>
      </c>
      <c r="N1941" s="14" t="s">
        <v>22</v>
      </c>
      <c r="O1941" s="14" t="s">
        <v>22</v>
      </c>
      <c r="P1941" s="14" t="s">
        <v>22</v>
      </c>
      <c r="Q1941" s="14" t="s">
        <v>22</v>
      </c>
      <c r="R1941" s="14" t="s">
        <v>22</v>
      </c>
      <c r="S1941" s="14" t="s">
        <v>22</v>
      </c>
    </row>
    <row r="1942" spans="1:19">
      <c r="A1942" s="8" t="s">
        <v>5101</v>
      </c>
      <c r="B1942" s="8" t="s">
        <v>5102</v>
      </c>
      <c r="C1942" s="9">
        <v>0</v>
      </c>
      <c r="D1942" s="9">
        <v>0</v>
      </c>
      <c r="E1942" s="9">
        <v>0</v>
      </c>
      <c r="F1942" s="8" t="s">
        <v>23</v>
      </c>
      <c r="G1942" s="10" t="s">
        <v>5103</v>
      </c>
      <c r="H1942" s="11" t="s">
        <v>1784</v>
      </c>
      <c r="I1942" s="11"/>
      <c r="J1942" s="12">
        <v>0</v>
      </c>
      <c r="K1942" s="13">
        <v>40353</v>
      </c>
      <c r="L1942" s="14" t="s">
        <v>2326</v>
      </c>
      <c r="M1942" s="14">
        <v>40353</v>
      </c>
      <c r="N1942" s="14" t="s">
        <v>3114</v>
      </c>
      <c r="O1942" s="14" t="s">
        <v>3115</v>
      </c>
      <c r="P1942" s="14" t="s">
        <v>5103</v>
      </c>
      <c r="Q1942" s="14">
        <v>0</v>
      </c>
      <c r="R1942" s="14">
        <v>0</v>
      </c>
      <c r="S1942" s="14">
        <v>0</v>
      </c>
    </row>
    <row r="1943" spans="1:19">
      <c r="A1943" s="8" t="s">
        <v>5104</v>
      </c>
      <c r="B1943" s="8" t="s">
        <v>5105</v>
      </c>
      <c r="C1943" s="9">
        <v>0</v>
      </c>
      <c r="D1943" s="9">
        <v>0</v>
      </c>
      <c r="E1943" s="9">
        <v>0</v>
      </c>
      <c r="F1943" s="8" t="s">
        <v>23</v>
      </c>
      <c r="G1943" s="10" t="s">
        <v>5106</v>
      </c>
      <c r="H1943" s="11" t="s">
        <v>1784</v>
      </c>
      <c r="I1943" s="11"/>
      <c r="J1943" s="12">
        <v>0</v>
      </c>
      <c r="K1943" s="17">
        <v>1140357</v>
      </c>
      <c r="L1943" s="14" t="s">
        <v>2326</v>
      </c>
      <c r="M1943" s="14" t="s">
        <v>1878</v>
      </c>
      <c r="N1943" s="14" t="s">
        <v>3114</v>
      </c>
      <c r="O1943" s="14" t="s">
        <v>3115</v>
      </c>
      <c r="P1943" s="14" t="s">
        <v>5106</v>
      </c>
      <c r="Q1943" s="14">
        <v>0</v>
      </c>
      <c r="R1943" s="14">
        <v>0</v>
      </c>
      <c r="S1943" s="14">
        <v>0</v>
      </c>
    </row>
    <row r="1944" spans="1:19">
      <c r="A1944" s="8" t="s">
        <v>5107</v>
      </c>
      <c r="B1944" s="8" t="s">
        <v>5108</v>
      </c>
      <c r="C1944" s="9">
        <v>0</v>
      </c>
      <c r="D1944" s="9">
        <v>0</v>
      </c>
      <c r="E1944" s="9" t="s">
        <v>4695</v>
      </c>
      <c r="F1944" s="8" t="s">
        <v>23</v>
      </c>
      <c r="G1944" s="10">
        <v>1140354</v>
      </c>
      <c r="H1944" s="11" t="s">
        <v>1784</v>
      </c>
      <c r="I1944" s="11"/>
      <c r="J1944" s="12">
        <v>0</v>
      </c>
      <c r="K1944" s="13" t="s">
        <v>5109</v>
      </c>
      <c r="L1944" s="14" t="s">
        <v>2326</v>
      </c>
      <c r="M1944" s="14">
        <v>1140354</v>
      </c>
      <c r="N1944" s="14" t="s">
        <v>3114</v>
      </c>
      <c r="O1944" s="14" t="s">
        <v>3115</v>
      </c>
      <c r="P1944" s="14" t="s">
        <v>5110</v>
      </c>
      <c r="Q1944" s="14">
        <v>0</v>
      </c>
      <c r="R1944" s="14">
        <v>0</v>
      </c>
      <c r="S1944" s="14">
        <v>0</v>
      </c>
    </row>
    <row r="1945" spans="1:19">
      <c r="A1945" s="8" t="s">
        <v>5111</v>
      </c>
      <c r="B1945" s="8" t="s">
        <v>5112</v>
      </c>
      <c r="C1945" s="9">
        <v>0</v>
      </c>
      <c r="D1945" s="9">
        <v>0</v>
      </c>
      <c r="E1945" s="9" t="s">
        <v>4695</v>
      </c>
      <c r="F1945" s="8" t="s">
        <v>23</v>
      </c>
      <c r="G1945" s="10" t="s">
        <v>5113</v>
      </c>
      <c r="H1945" s="11" t="s">
        <v>1784</v>
      </c>
      <c r="I1945" s="11"/>
      <c r="J1945" s="12">
        <v>0</v>
      </c>
      <c r="K1945" s="13">
        <v>11511045</v>
      </c>
      <c r="L1945" s="14" t="s">
        <v>2326</v>
      </c>
      <c r="M1945" s="14">
        <v>11511045</v>
      </c>
      <c r="N1945" s="14" t="s">
        <v>3114</v>
      </c>
      <c r="O1945" s="14" t="s">
        <v>3115</v>
      </c>
      <c r="P1945" s="14" t="s">
        <v>5114</v>
      </c>
      <c r="Q1945" s="14">
        <v>0</v>
      </c>
      <c r="R1945" s="14">
        <v>0</v>
      </c>
      <c r="S1945" s="14">
        <v>0</v>
      </c>
    </row>
    <row r="1946" spans="1:19">
      <c r="A1946" s="8" t="s">
        <v>5115</v>
      </c>
      <c r="B1946" s="8" t="s">
        <v>5116</v>
      </c>
      <c r="C1946" s="9">
        <v>0</v>
      </c>
      <c r="D1946" s="9">
        <v>0</v>
      </c>
      <c r="E1946" s="9" t="s">
        <v>4695</v>
      </c>
      <c r="F1946" s="8" t="s">
        <v>23</v>
      </c>
      <c r="G1946" s="10" t="s">
        <v>5117</v>
      </c>
      <c r="H1946" s="11" t="s">
        <v>1784</v>
      </c>
      <c r="I1946" s="11"/>
      <c r="J1946" s="12">
        <v>0</v>
      </c>
      <c r="K1946" s="13">
        <v>11511046</v>
      </c>
      <c r="L1946" s="14" t="s">
        <v>2326</v>
      </c>
      <c r="M1946" s="14">
        <v>1151146</v>
      </c>
      <c r="N1946" s="14" t="s">
        <v>3114</v>
      </c>
      <c r="O1946" s="14" t="s">
        <v>3115</v>
      </c>
      <c r="P1946" s="14" t="s">
        <v>5118</v>
      </c>
      <c r="Q1946" s="14">
        <v>0</v>
      </c>
      <c r="R1946" s="14">
        <v>0</v>
      </c>
      <c r="S1946" s="14">
        <v>0</v>
      </c>
    </row>
    <row r="1947" spans="1:19">
      <c r="A1947" s="8" t="s">
        <v>5119</v>
      </c>
      <c r="B1947" s="8" t="s">
        <v>5120</v>
      </c>
      <c r="C1947" s="9" t="s">
        <v>22</v>
      </c>
      <c r="D1947" s="9" t="s">
        <v>22</v>
      </c>
      <c r="E1947" s="9" t="s">
        <v>22</v>
      </c>
      <c r="F1947" s="8" t="s">
        <v>23</v>
      </c>
      <c r="G1947" s="10">
        <v>0</v>
      </c>
      <c r="H1947" s="11" t="s">
        <v>22</v>
      </c>
      <c r="I1947" s="11" t="s">
        <v>22</v>
      </c>
      <c r="J1947" s="12" t="s">
        <v>22</v>
      </c>
      <c r="K1947" s="13">
        <v>0</v>
      </c>
      <c r="L1947" s="14" t="s">
        <v>22</v>
      </c>
      <c r="M1947" s="14" t="s">
        <v>22</v>
      </c>
      <c r="N1947" s="14" t="s">
        <v>22</v>
      </c>
      <c r="O1947" s="14" t="s">
        <v>22</v>
      </c>
      <c r="P1947" s="14" t="s">
        <v>22</v>
      </c>
      <c r="Q1947" s="14" t="s">
        <v>22</v>
      </c>
      <c r="R1947" s="14" t="s">
        <v>22</v>
      </c>
      <c r="S1947" s="14" t="s">
        <v>22</v>
      </c>
    </row>
    <row r="1948" spans="1:19" ht="25.5">
      <c r="A1948" s="8" t="s">
        <v>5121</v>
      </c>
      <c r="B1948" s="8" t="s">
        <v>5122</v>
      </c>
      <c r="C1948" s="9" t="s">
        <v>22</v>
      </c>
      <c r="D1948" s="9" t="s">
        <v>22</v>
      </c>
      <c r="E1948" s="9" t="s">
        <v>22</v>
      </c>
      <c r="F1948" s="8" t="s">
        <v>23</v>
      </c>
      <c r="G1948" s="10" t="s">
        <v>5123</v>
      </c>
      <c r="H1948" s="11" t="s">
        <v>22</v>
      </c>
      <c r="I1948" s="11" t="s">
        <v>22</v>
      </c>
      <c r="J1948" s="12" t="s">
        <v>22</v>
      </c>
      <c r="K1948" s="13">
        <v>0</v>
      </c>
      <c r="L1948" s="14" t="s">
        <v>22</v>
      </c>
      <c r="M1948" s="14" t="s">
        <v>22</v>
      </c>
      <c r="N1948" s="14" t="s">
        <v>22</v>
      </c>
      <c r="O1948" s="14" t="s">
        <v>22</v>
      </c>
      <c r="P1948" s="14" t="s">
        <v>22</v>
      </c>
      <c r="Q1948" s="14" t="s">
        <v>22</v>
      </c>
      <c r="R1948" s="14" t="s">
        <v>22</v>
      </c>
      <c r="S1948" s="14" t="s">
        <v>22</v>
      </c>
    </row>
    <row r="1949" spans="1:19" ht="25.5">
      <c r="A1949" s="8" t="s">
        <v>5124</v>
      </c>
      <c r="B1949" s="8" t="s">
        <v>5125</v>
      </c>
      <c r="C1949" s="9">
        <v>0</v>
      </c>
      <c r="D1949" s="9">
        <v>0</v>
      </c>
      <c r="E1949" s="9" t="s">
        <v>4695</v>
      </c>
      <c r="F1949" s="8" t="s">
        <v>23</v>
      </c>
      <c r="G1949" s="10">
        <v>0</v>
      </c>
      <c r="H1949" s="11" t="s">
        <v>1784</v>
      </c>
      <c r="I1949" s="11"/>
      <c r="J1949" s="12">
        <v>0</v>
      </c>
      <c r="K1949" s="13">
        <v>40350</v>
      </c>
      <c r="L1949" s="14" t="s">
        <v>2326</v>
      </c>
      <c r="M1949" s="14">
        <v>40350</v>
      </c>
      <c r="N1949" s="14" t="s">
        <v>3433</v>
      </c>
      <c r="O1949" s="14" t="s">
        <v>3115</v>
      </c>
      <c r="P1949" s="14" t="s">
        <v>5126</v>
      </c>
      <c r="Q1949" s="14">
        <v>0</v>
      </c>
      <c r="R1949" s="14">
        <v>0</v>
      </c>
      <c r="S1949" s="14">
        <v>0</v>
      </c>
    </row>
    <row r="1950" spans="1:19" ht="25.5">
      <c r="A1950" s="8" t="s">
        <v>5127</v>
      </c>
      <c r="B1950" s="8" t="s">
        <v>5128</v>
      </c>
      <c r="C1950" s="9" t="s">
        <v>22</v>
      </c>
      <c r="D1950" s="9" t="s">
        <v>22</v>
      </c>
      <c r="E1950" s="9" t="s">
        <v>22</v>
      </c>
      <c r="F1950" s="8" t="s">
        <v>23</v>
      </c>
      <c r="G1950" s="10" t="s">
        <v>5129</v>
      </c>
      <c r="H1950" s="11" t="s">
        <v>22</v>
      </c>
      <c r="I1950" s="11" t="s">
        <v>22</v>
      </c>
      <c r="J1950" s="12" t="s">
        <v>22</v>
      </c>
      <c r="K1950" s="13">
        <v>40351</v>
      </c>
      <c r="L1950" s="14" t="s">
        <v>22</v>
      </c>
      <c r="M1950" s="14" t="s">
        <v>22</v>
      </c>
      <c r="N1950" s="14" t="s">
        <v>22</v>
      </c>
      <c r="O1950" s="14" t="s">
        <v>22</v>
      </c>
      <c r="P1950" s="14" t="s">
        <v>22</v>
      </c>
      <c r="Q1950" s="14" t="s">
        <v>22</v>
      </c>
      <c r="R1950" s="14" t="s">
        <v>22</v>
      </c>
      <c r="S1950" s="14" t="s">
        <v>22</v>
      </c>
    </row>
    <row r="1951" spans="1:19" ht="25.5">
      <c r="A1951" s="8" t="s">
        <v>5130</v>
      </c>
      <c r="B1951" s="8" t="s">
        <v>5131</v>
      </c>
      <c r="C1951" s="9" t="s">
        <v>22</v>
      </c>
      <c r="D1951" s="9" t="s">
        <v>22</v>
      </c>
      <c r="E1951" s="9" t="s">
        <v>22</v>
      </c>
      <c r="F1951" s="8" t="s">
        <v>23</v>
      </c>
      <c r="G1951" s="10" t="s">
        <v>5132</v>
      </c>
      <c r="H1951" s="11" t="s">
        <v>22</v>
      </c>
      <c r="I1951" s="11" t="s">
        <v>22</v>
      </c>
      <c r="J1951" s="12" t="s">
        <v>22</v>
      </c>
      <c r="K1951" s="13">
        <v>0</v>
      </c>
      <c r="L1951" s="14" t="s">
        <v>22</v>
      </c>
      <c r="M1951" s="14" t="s">
        <v>22</v>
      </c>
      <c r="N1951" s="14" t="s">
        <v>22</v>
      </c>
      <c r="O1951" s="14" t="s">
        <v>22</v>
      </c>
      <c r="P1951" s="14" t="s">
        <v>22</v>
      </c>
      <c r="Q1951" s="14" t="s">
        <v>22</v>
      </c>
      <c r="R1951" s="14" t="s">
        <v>22</v>
      </c>
      <c r="S1951" s="14" t="s">
        <v>22</v>
      </c>
    </row>
    <row r="1952" spans="1:19" ht="25.5">
      <c r="A1952" s="8" t="s">
        <v>5133</v>
      </c>
      <c r="B1952" s="8" t="s">
        <v>5134</v>
      </c>
      <c r="C1952" s="9" t="s">
        <v>22</v>
      </c>
      <c r="D1952" s="9" t="s">
        <v>22</v>
      </c>
      <c r="E1952" s="9" t="s">
        <v>22</v>
      </c>
      <c r="F1952" s="8" t="s">
        <v>23</v>
      </c>
      <c r="G1952" s="10" t="s">
        <v>5103</v>
      </c>
      <c r="H1952" s="11" t="s">
        <v>22</v>
      </c>
      <c r="I1952" s="11" t="s">
        <v>22</v>
      </c>
      <c r="J1952" s="12" t="s">
        <v>22</v>
      </c>
      <c r="K1952" s="13">
        <v>0</v>
      </c>
      <c r="L1952" s="14" t="s">
        <v>22</v>
      </c>
      <c r="M1952" s="14" t="s">
        <v>22</v>
      </c>
      <c r="N1952" s="14" t="s">
        <v>22</v>
      </c>
      <c r="O1952" s="14" t="s">
        <v>22</v>
      </c>
      <c r="P1952" s="14" t="s">
        <v>22</v>
      </c>
      <c r="Q1952" s="14" t="s">
        <v>22</v>
      </c>
      <c r="R1952" s="14" t="s">
        <v>22</v>
      </c>
      <c r="S1952" s="14" t="s">
        <v>22</v>
      </c>
    </row>
    <row r="1953" spans="1:19" ht="25.5">
      <c r="A1953" s="8" t="s">
        <v>5135</v>
      </c>
      <c r="B1953" s="8" t="s">
        <v>5136</v>
      </c>
      <c r="C1953" s="9" t="s">
        <v>22</v>
      </c>
      <c r="D1953" s="9" t="s">
        <v>22</v>
      </c>
      <c r="E1953" s="9" t="s">
        <v>22</v>
      </c>
      <c r="F1953" s="8" t="s">
        <v>23</v>
      </c>
      <c r="G1953" s="10" t="s">
        <v>5110</v>
      </c>
      <c r="H1953" s="11" t="s">
        <v>22</v>
      </c>
      <c r="I1953" s="11" t="s">
        <v>22</v>
      </c>
      <c r="J1953" s="12" t="s">
        <v>22</v>
      </c>
      <c r="K1953" s="13">
        <v>0</v>
      </c>
      <c r="L1953" s="14" t="s">
        <v>22</v>
      </c>
      <c r="M1953" s="14" t="s">
        <v>22</v>
      </c>
      <c r="N1953" s="14" t="s">
        <v>22</v>
      </c>
      <c r="O1953" s="14" t="s">
        <v>22</v>
      </c>
      <c r="P1953" s="14" t="s">
        <v>22</v>
      </c>
      <c r="Q1953" s="14" t="s">
        <v>22</v>
      </c>
      <c r="R1953" s="14" t="s">
        <v>22</v>
      </c>
      <c r="S1953" s="14" t="s">
        <v>22</v>
      </c>
    </row>
    <row r="1954" spans="1:19">
      <c r="A1954" s="8" t="s">
        <v>5137</v>
      </c>
      <c r="B1954" s="8" t="s">
        <v>5138</v>
      </c>
      <c r="C1954" s="9" t="s">
        <v>22</v>
      </c>
      <c r="D1954" s="9" t="s">
        <v>22</v>
      </c>
      <c r="E1954" s="9" t="s">
        <v>22</v>
      </c>
      <c r="F1954" s="8" t="s">
        <v>23</v>
      </c>
      <c r="G1954" s="10">
        <v>33077</v>
      </c>
      <c r="H1954" s="11" t="s">
        <v>22</v>
      </c>
      <c r="I1954" s="11" t="s">
        <v>22</v>
      </c>
      <c r="J1954" s="12" t="s">
        <v>22</v>
      </c>
      <c r="K1954" s="13">
        <v>0</v>
      </c>
      <c r="L1954" s="14" t="s">
        <v>22</v>
      </c>
      <c r="M1954" s="14" t="s">
        <v>22</v>
      </c>
      <c r="N1954" s="14" t="s">
        <v>22</v>
      </c>
      <c r="O1954" s="14" t="s">
        <v>22</v>
      </c>
      <c r="P1954" s="14" t="s">
        <v>22</v>
      </c>
      <c r="Q1954" s="14" t="s">
        <v>22</v>
      </c>
      <c r="R1954" s="14" t="s">
        <v>22</v>
      </c>
      <c r="S1954" s="14" t="s">
        <v>22</v>
      </c>
    </row>
    <row r="1955" spans="1:19" ht="25.5">
      <c r="A1955" s="8" t="s">
        <v>5139</v>
      </c>
      <c r="B1955" s="8" t="s">
        <v>5140</v>
      </c>
      <c r="C1955" s="9" t="s">
        <v>22</v>
      </c>
      <c r="D1955" s="9" t="s">
        <v>22</v>
      </c>
      <c r="E1955" s="9" t="s">
        <v>22</v>
      </c>
      <c r="F1955" s="8" t="s">
        <v>23</v>
      </c>
      <c r="G1955" s="10" t="s">
        <v>5141</v>
      </c>
      <c r="H1955" s="11" t="s">
        <v>22</v>
      </c>
      <c r="I1955" s="11" t="s">
        <v>22</v>
      </c>
      <c r="J1955" s="12" t="s">
        <v>22</v>
      </c>
      <c r="K1955" s="13">
        <v>0</v>
      </c>
      <c r="L1955" s="14" t="s">
        <v>22</v>
      </c>
      <c r="M1955" s="14" t="s">
        <v>22</v>
      </c>
      <c r="N1955" s="14" t="s">
        <v>22</v>
      </c>
      <c r="O1955" s="14" t="s">
        <v>22</v>
      </c>
      <c r="P1955" s="14" t="s">
        <v>22</v>
      </c>
      <c r="Q1955" s="14" t="s">
        <v>22</v>
      </c>
      <c r="R1955" s="14" t="s">
        <v>22</v>
      </c>
      <c r="S1955" s="14" t="s">
        <v>22</v>
      </c>
    </row>
    <row r="1956" spans="1:19" ht="25.5">
      <c r="A1956" s="8" t="s">
        <v>5142</v>
      </c>
      <c r="B1956" s="8" t="s">
        <v>5143</v>
      </c>
      <c r="C1956" s="9" t="s">
        <v>22</v>
      </c>
      <c r="D1956" s="9" t="s">
        <v>22</v>
      </c>
      <c r="E1956" s="9" t="s">
        <v>22</v>
      </c>
      <c r="F1956" s="8" t="s">
        <v>23</v>
      </c>
      <c r="G1956" s="10" t="s">
        <v>5144</v>
      </c>
      <c r="H1956" s="11" t="s">
        <v>22</v>
      </c>
      <c r="I1956" s="11" t="s">
        <v>22</v>
      </c>
      <c r="J1956" s="12" t="s">
        <v>22</v>
      </c>
      <c r="K1956" s="13">
        <v>0</v>
      </c>
      <c r="L1956" s="14" t="s">
        <v>22</v>
      </c>
      <c r="M1956" s="14" t="s">
        <v>22</v>
      </c>
      <c r="N1956" s="14" t="s">
        <v>22</v>
      </c>
      <c r="O1956" s="14" t="s">
        <v>22</v>
      </c>
      <c r="P1956" s="14" t="s">
        <v>22</v>
      </c>
      <c r="Q1956" s="14" t="s">
        <v>22</v>
      </c>
      <c r="R1956" s="14" t="s">
        <v>22</v>
      </c>
      <c r="S1956" s="14" t="s">
        <v>22</v>
      </c>
    </row>
    <row r="1957" spans="1:19">
      <c r="A1957" s="8" t="s">
        <v>5145</v>
      </c>
      <c r="B1957" s="8" t="s">
        <v>5146</v>
      </c>
      <c r="C1957" s="9" t="s">
        <v>22</v>
      </c>
      <c r="D1957" s="9" t="s">
        <v>22</v>
      </c>
      <c r="E1957" s="9" t="s">
        <v>22</v>
      </c>
      <c r="F1957" s="8" t="s">
        <v>23</v>
      </c>
      <c r="G1957" s="10">
        <v>0</v>
      </c>
      <c r="H1957" s="11" t="s">
        <v>22</v>
      </c>
      <c r="I1957" s="11" t="s">
        <v>22</v>
      </c>
      <c r="J1957" s="12" t="s">
        <v>22</v>
      </c>
      <c r="K1957" s="13">
        <v>0</v>
      </c>
      <c r="L1957" s="14" t="s">
        <v>22</v>
      </c>
      <c r="M1957" s="14" t="s">
        <v>22</v>
      </c>
      <c r="N1957" s="14" t="s">
        <v>22</v>
      </c>
      <c r="O1957" s="14" t="s">
        <v>22</v>
      </c>
      <c r="P1957" s="14" t="s">
        <v>22</v>
      </c>
      <c r="Q1957" s="14" t="s">
        <v>22</v>
      </c>
      <c r="R1957" s="14" t="s">
        <v>22</v>
      </c>
      <c r="S1957" s="14" t="s">
        <v>22</v>
      </c>
    </row>
    <row r="1958" spans="1:19">
      <c r="A1958" s="8" t="s">
        <v>5147</v>
      </c>
      <c r="B1958" s="8" t="s">
        <v>5148</v>
      </c>
      <c r="C1958" s="9" t="s">
        <v>22</v>
      </c>
      <c r="D1958" s="9" t="s">
        <v>22</v>
      </c>
      <c r="E1958" s="9" t="s">
        <v>22</v>
      </c>
      <c r="F1958" s="8" t="s">
        <v>23</v>
      </c>
      <c r="G1958" s="10">
        <v>0</v>
      </c>
      <c r="H1958" s="11" t="s">
        <v>22</v>
      </c>
      <c r="I1958" s="11" t="s">
        <v>22</v>
      </c>
      <c r="J1958" s="12" t="s">
        <v>22</v>
      </c>
      <c r="K1958" s="13">
        <v>0</v>
      </c>
      <c r="L1958" s="14" t="s">
        <v>22</v>
      </c>
      <c r="M1958" s="14" t="s">
        <v>22</v>
      </c>
      <c r="N1958" s="14" t="s">
        <v>22</v>
      </c>
      <c r="O1958" s="14" t="s">
        <v>22</v>
      </c>
      <c r="P1958" s="14" t="s">
        <v>22</v>
      </c>
      <c r="Q1958" s="14" t="s">
        <v>22</v>
      </c>
      <c r="R1958" s="14" t="s">
        <v>22</v>
      </c>
      <c r="S1958" s="14" t="s">
        <v>22</v>
      </c>
    </row>
    <row r="1959" spans="1:19" ht="25.5">
      <c r="A1959" s="8" t="s">
        <v>5149</v>
      </c>
      <c r="B1959" s="8" t="s">
        <v>5150</v>
      </c>
      <c r="C1959" s="9" t="s">
        <v>22</v>
      </c>
      <c r="D1959" s="9" t="s">
        <v>22</v>
      </c>
      <c r="E1959" s="9" t="s">
        <v>22</v>
      </c>
      <c r="F1959" s="8" t="s">
        <v>23</v>
      </c>
      <c r="G1959" s="10" t="s">
        <v>5151</v>
      </c>
      <c r="H1959" s="11" t="s">
        <v>22</v>
      </c>
      <c r="I1959" s="11" t="s">
        <v>22</v>
      </c>
      <c r="J1959" s="12" t="s">
        <v>22</v>
      </c>
      <c r="K1959" s="13">
        <v>0</v>
      </c>
      <c r="L1959" s="14" t="s">
        <v>22</v>
      </c>
      <c r="M1959" s="14" t="s">
        <v>22</v>
      </c>
      <c r="N1959" s="14" t="s">
        <v>22</v>
      </c>
      <c r="O1959" s="14" t="s">
        <v>22</v>
      </c>
      <c r="P1959" s="14" t="s">
        <v>22</v>
      </c>
      <c r="Q1959" s="14" t="s">
        <v>22</v>
      </c>
      <c r="R1959" s="14" t="s">
        <v>22</v>
      </c>
      <c r="S1959" s="14" t="s">
        <v>22</v>
      </c>
    </row>
    <row r="1960" spans="1:19">
      <c r="A1960" s="8" t="s">
        <v>5152</v>
      </c>
      <c r="B1960" s="8" t="s">
        <v>5153</v>
      </c>
      <c r="C1960" s="9" t="s">
        <v>22</v>
      </c>
      <c r="D1960" s="9" t="s">
        <v>22</v>
      </c>
      <c r="E1960" s="9" t="s">
        <v>22</v>
      </c>
      <c r="F1960" s="8" t="s">
        <v>23</v>
      </c>
      <c r="G1960" s="10" t="s">
        <v>5154</v>
      </c>
      <c r="H1960" s="11" t="s">
        <v>22</v>
      </c>
      <c r="I1960" s="11" t="s">
        <v>22</v>
      </c>
      <c r="J1960" s="12" t="s">
        <v>22</v>
      </c>
      <c r="K1960" s="13">
        <v>0</v>
      </c>
      <c r="L1960" s="14" t="s">
        <v>22</v>
      </c>
      <c r="M1960" s="14" t="s">
        <v>22</v>
      </c>
      <c r="N1960" s="14" t="s">
        <v>22</v>
      </c>
      <c r="O1960" s="14" t="s">
        <v>22</v>
      </c>
      <c r="P1960" s="14" t="s">
        <v>22</v>
      </c>
      <c r="Q1960" s="14" t="s">
        <v>22</v>
      </c>
      <c r="R1960" s="14" t="s">
        <v>22</v>
      </c>
      <c r="S1960" s="14" t="s">
        <v>22</v>
      </c>
    </row>
    <row r="1961" spans="1:19">
      <c r="A1961" s="8" t="s">
        <v>5155</v>
      </c>
      <c r="B1961" s="8" t="s">
        <v>5156</v>
      </c>
      <c r="C1961" s="9" t="s">
        <v>22</v>
      </c>
      <c r="D1961" s="9" t="s">
        <v>22</v>
      </c>
      <c r="E1961" s="9" t="s">
        <v>22</v>
      </c>
      <c r="F1961" s="8" t="s">
        <v>23</v>
      </c>
      <c r="G1961" s="10">
        <v>40217</v>
      </c>
      <c r="H1961" s="11" t="s">
        <v>22</v>
      </c>
      <c r="I1961" s="11" t="s">
        <v>22</v>
      </c>
      <c r="J1961" s="12" t="s">
        <v>22</v>
      </c>
      <c r="K1961" s="13">
        <v>0</v>
      </c>
      <c r="L1961" s="14" t="s">
        <v>22</v>
      </c>
      <c r="M1961" s="14" t="s">
        <v>22</v>
      </c>
      <c r="N1961" s="14" t="s">
        <v>22</v>
      </c>
      <c r="O1961" s="14" t="s">
        <v>22</v>
      </c>
      <c r="P1961" s="14" t="s">
        <v>22</v>
      </c>
      <c r="Q1961" s="14" t="s">
        <v>22</v>
      </c>
      <c r="R1961" s="14" t="s">
        <v>22</v>
      </c>
      <c r="S1961" s="14" t="s">
        <v>22</v>
      </c>
    </row>
    <row r="1962" spans="1:19">
      <c r="A1962" s="8" t="s">
        <v>5157</v>
      </c>
      <c r="B1962" s="8" t="s">
        <v>5158</v>
      </c>
      <c r="C1962" s="9" t="s">
        <v>22</v>
      </c>
      <c r="D1962" s="9" t="s">
        <v>22</v>
      </c>
      <c r="E1962" s="9" t="s">
        <v>22</v>
      </c>
      <c r="F1962" s="8" t="s">
        <v>23</v>
      </c>
      <c r="G1962" s="10">
        <v>11103679</v>
      </c>
      <c r="H1962" s="11" t="s">
        <v>22</v>
      </c>
      <c r="I1962" s="11" t="s">
        <v>22</v>
      </c>
      <c r="J1962" s="12" t="s">
        <v>22</v>
      </c>
      <c r="K1962" s="13">
        <v>0</v>
      </c>
      <c r="L1962" s="14" t="s">
        <v>22</v>
      </c>
      <c r="M1962" s="14" t="s">
        <v>22</v>
      </c>
      <c r="N1962" s="14" t="s">
        <v>22</v>
      </c>
      <c r="O1962" s="14" t="s">
        <v>22</v>
      </c>
      <c r="P1962" s="14" t="s">
        <v>22</v>
      </c>
      <c r="Q1962" s="14" t="s">
        <v>22</v>
      </c>
      <c r="R1962" s="14" t="s">
        <v>22</v>
      </c>
      <c r="S1962" s="14" t="s">
        <v>22</v>
      </c>
    </row>
    <row r="1963" spans="1:19" ht="25.5">
      <c r="A1963" s="8" t="s">
        <v>5159</v>
      </c>
      <c r="B1963" s="8" t="s">
        <v>5160</v>
      </c>
      <c r="C1963" s="9" t="s">
        <v>22</v>
      </c>
      <c r="D1963" s="9" t="s">
        <v>22</v>
      </c>
      <c r="E1963" s="9" t="s">
        <v>22</v>
      </c>
      <c r="F1963" s="8" t="s">
        <v>23</v>
      </c>
      <c r="G1963" s="10" t="s">
        <v>5161</v>
      </c>
      <c r="H1963" s="11" t="s">
        <v>22</v>
      </c>
      <c r="I1963" s="11" t="s">
        <v>22</v>
      </c>
      <c r="J1963" s="12" t="s">
        <v>22</v>
      </c>
      <c r="K1963" s="13" t="s">
        <v>5162</v>
      </c>
      <c r="L1963" s="14" t="s">
        <v>22</v>
      </c>
      <c r="M1963" s="14" t="s">
        <v>22</v>
      </c>
      <c r="N1963" s="14" t="s">
        <v>22</v>
      </c>
      <c r="O1963" s="14" t="s">
        <v>22</v>
      </c>
      <c r="P1963" s="14" t="s">
        <v>22</v>
      </c>
      <c r="Q1963" s="14" t="s">
        <v>22</v>
      </c>
      <c r="R1963" s="14" t="s">
        <v>22</v>
      </c>
      <c r="S1963" s="14" t="s">
        <v>22</v>
      </c>
    </row>
    <row r="1964" spans="1:19" ht="25.5">
      <c r="A1964" s="8" t="s">
        <v>5163</v>
      </c>
      <c r="B1964" s="8" t="s">
        <v>5164</v>
      </c>
      <c r="C1964" s="9" t="s">
        <v>22</v>
      </c>
      <c r="D1964" s="9" t="s">
        <v>22</v>
      </c>
      <c r="E1964" s="9" t="s">
        <v>22</v>
      </c>
      <c r="F1964" s="8" t="s">
        <v>23</v>
      </c>
      <c r="G1964" s="10" t="s">
        <v>5165</v>
      </c>
      <c r="H1964" s="11" t="s">
        <v>22</v>
      </c>
      <c r="I1964" s="11" t="s">
        <v>22</v>
      </c>
      <c r="J1964" s="12" t="s">
        <v>22</v>
      </c>
      <c r="K1964" s="13">
        <v>0</v>
      </c>
      <c r="L1964" s="14" t="s">
        <v>22</v>
      </c>
      <c r="M1964" s="14" t="s">
        <v>22</v>
      </c>
      <c r="N1964" s="14" t="s">
        <v>22</v>
      </c>
      <c r="O1964" s="14" t="s">
        <v>22</v>
      </c>
      <c r="P1964" s="14" t="s">
        <v>22</v>
      </c>
      <c r="Q1964" s="14" t="s">
        <v>22</v>
      </c>
      <c r="R1964" s="14" t="s">
        <v>22</v>
      </c>
      <c r="S1964" s="14" t="s">
        <v>22</v>
      </c>
    </row>
    <row r="1965" spans="1:19">
      <c r="A1965" s="8" t="s">
        <v>5166</v>
      </c>
      <c r="B1965" s="8" t="s">
        <v>5167</v>
      </c>
      <c r="C1965" s="9" t="s">
        <v>22</v>
      </c>
      <c r="D1965" s="9" t="s">
        <v>22</v>
      </c>
      <c r="E1965" s="9" t="s">
        <v>22</v>
      </c>
      <c r="F1965" s="8" t="s">
        <v>23</v>
      </c>
      <c r="G1965" s="10" t="s">
        <v>5168</v>
      </c>
      <c r="H1965" s="11" t="s">
        <v>22</v>
      </c>
      <c r="I1965" s="11" t="s">
        <v>22</v>
      </c>
      <c r="J1965" s="12" t="s">
        <v>22</v>
      </c>
      <c r="K1965" s="13">
        <v>0</v>
      </c>
      <c r="L1965" s="14" t="s">
        <v>22</v>
      </c>
      <c r="M1965" s="14" t="s">
        <v>22</v>
      </c>
      <c r="N1965" s="14" t="s">
        <v>22</v>
      </c>
      <c r="O1965" s="14" t="s">
        <v>22</v>
      </c>
      <c r="P1965" s="14" t="s">
        <v>22</v>
      </c>
      <c r="Q1965" s="14" t="s">
        <v>22</v>
      </c>
      <c r="R1965" s="14" t="s">
        <v>22</v>
      </c>
      <c r="S1965" s="14" t="s">
        <v>22</v>
      </c>
    </row>
    <row r="1966" spans="1:19">
      <c r="A1966" s="8" t="s">
        <v>5169</v>
      </c>
      <c r="B1966" s="8" t="s">
        <v>5170</v>
      </c>
      <c r="C1966" s="9" t="s">
        <v>22</v>
      </c>
      <c r="D1966" s="9" t="s">
        <v>22</v>
      </c>
      <c r="E1966" s="9" t="s">
        <v>22</v>
      </c>
      <c r="F1966" s="8" t="s">
        <v>23</v>
      </c>
      <c r="G1966" s="10" t="s">
        <v>5171</v>
      </c>
      <c r="H1966" s="11" t="s">
        <v>22</v>
      </c>
      <c r="I1966" s="11" t="s">
        <v>22</v>
      </c>
      <c r="J1966" s="12" t="s">
        <v>22</v>
      </c>
      <c r="K1966" s="13">
        <v>0</v>
      </c>
      <c r="L1966" s="14" t="s">
        <v>22</v>
      </c>
      <c r="M1966" s="14" t="s">
        <v>22</v>
      </c>
      <c r="N1966" s="14" t="s">
        <v>22</v>
      </c>
      <c r="O1966" s="14" t="s">
        <v>22</v>
      </c>
      <c r="P1966" s="14" t="s">
        <v>22</v>
      </c>
      <c r="Q1966" s="14" t="s">
        <v>22</v>
      </c>
      <c r="R1966" s="14" t="s">
        <v>22</v>
      </c>
      <c r="S1966" s="14" t="s">
        <v>22</v>
      </c>
    </row>
    <row r="1967" spans="1:19">
      <c r="A1967" s="8" t="s">
        <v>5172</v>
      </c>
      <c r="B1967" s="8" t="s">
        <v>5173</v>
      </c>
      <c r="C1967" s="9" t="s">
        <v>22</v>
      </c>
      <c r="D1967" s="9" t="s">
        <v>22</v>
      </c>
      <c r="E1967" s="9" t="s">
        <v>22</v>
      </c>
      <c r="F1967" s="8" t="s">
        <v>23</v>
      </c>
      <c r="G1967" s="10" t="s">
        <v>5174</v>
      </c>
      <c r="H1967" s="11" t="s">
        <v>22</v>
      </c>
      <c r="I1967" s="11" t="s">
        <v>22</v>
      </c>
      <c r="J1967" s="12" t="s">
        <v>22</v>
      </c>
      <c r="K1967" s="13">
        <v>0</v>
      </c>
      <c r="L1967" s="14" t="s">
        <v>22</v>
      </c>
      <c r="M1967" s="14" t="s">
        <v>22</v>
      </c>
      <c r="N1967" s="14" t="s">
        <v>22</v>
      </c>
      <c r="O1967" s="14" t="s">
        <v>22</v>
      </c>
      <c r="P1967" s="14" t="s">
        <v>22</v>
      </c>
      <c r="Q1967" s="14" t="s">
        <v>22</v>
      </c>
      <c r="R1967" s="14" t="s">
        <v>22</v>
      </c>
      <c r="S1967" s="14" t="s">
        <v>22</v>
      </c>
    </row>
    <row r="1968" spans="1:19" ht="25.5">
      <c r="A1968" s="8" t="s">
        <v>5175</v>
      </c>
      <c r="B1968" s="8" t="s">
        <v>5176</v>
      </c>
      <c r="C1968" s="9" t="s">
        <v>22</v>
      </c>
      <c r="D1968" s="9" t="s">
        <v>22</v>
      </c>
      <c r="E1968" s="9" t="s">
        <v>22</v>
      </c>
      <c r="F1968" s="8" t="s">
        <v>23</v>
      </c>
      <c r="G1968" s="10" t="s">
        <v>5177</v>
      </c>
      <c r="H1968" s="11" t="s">
        <v>22</v>
      </c>
      <c r="I1968" s="11" t="s">
        <v>22</v>
      </c>
      <c r="J1968" s="12" t="s">
        <v>22</v>
      </c>
      <c r="K1968" s="13">
        <v>0</v>
      </c>
      <c r="L1968" s="14" t="s">
        <v>22</v>
      </c>
      <c r="M1968" s="14" t="s">
        <v>22</v>
      </c>
      <c r="N1968" s="14" t="s">
        <v>22</v>
      </c>
      <c r="O1968" s="14" t="s">
        <v>22</v>
      </c>
      <c r="P1968" s="14" t="s">
        <v>22</v>
      </c>
      <c r="Q1968" s="14" t="s">
        <v>22</v>
      </c>
      <c r="R1968" s="14" t="s">
        <v>22</v>
      </c>
      <c r="S1968" s="14" t="s">
        <v>22</v>
      </c>
    </row>
    <row r="1969" spans="1:19" ht="25.5">
      <c r="A1969" s="8" t="s">
        <v>5178</v>
      </c>
      <c r="B1969" s="8" t="s">
        <v>5179</v>
      </c>
      <c r="C1969" s="9" t="s">
        <v>22</v>
      </c>
      <c r="D1969" s="9" t="s">
        <v>22</v>
      </c>
      <c r="E1969" s="9" t="s">
        <v>22</v>
      </c>
      <c r="F1969" s="8" t="s">
        <v>23</v>
      </c>
      <c r="G1969" s="10" t="s">
        <v>5180</v>
      </c>
      <c r="H1969" s="11" t="s">
        <v>22</v>
      </c>
      <c r="I1969" s="11" t="s">
        <v>22</v>
      </c>
      <c r="J1969" s="12" t="s">
        <v>22</v>
      </c>
      <c r="K1969" s="13">
        <v>0</v>
      </c>
      <c r="L1969" s="14" t="s">
        <v>22</v>
      </c>
      <c r="M1969" s="14" t="s">
        <v>22</v>
      </c>
      <c r="N1969" s="14" t="s">
        <v>22</v>
      </c>
      <c r="O1969" s="14" t="s">
        <v>22</v>
      </c>
      <c r="P1969" s="14" t="s">
        <v>22</v>
      </c>
      <c r="Q1969" s="14" t="s">
        <v>22</v>
      </c>
      <c r="R1969" s="14" t="s">
        <v>22</v>
      </c>
      <c r="S1969" s="14" t="s">
        <v>22</v>
      </c>
    </row>
    <row r="1970" spans="1:19" ht="25.5">
      <c r="A1970" s="8" t="s">
        <v>5181</v>
      </c>
      <c r="B1970" s="8" t="s">
        <v>5182</v>
      </c>
      <c r="C1970" s="9">
        <v>0</v>
      </c>
      <c r="D1970" s="9">
        <v>0</v>
      </c>
      <c r="E1970" s="9" t="s">
        <v>4695</v>
      </c>
      <c r="F1970" s="8" t="s">
        <v>23</v>
      </c>
      <c r="G1970" s="10" t="s">
        <v>5183</v>
      </c>
      <c r="H1970" s="11" t="s">
        <v>1784</v>
      </c>
      <c r="I1970" s="11"/>
      <c r="J1970" s="12">
        <v>0</v>
      </c>
      <c r="K1970" s="13">
        <v>11511313</v>
      </c>
      <c r="L1970" s="14" t="s">
        <v>2326</v>
      </c>
      <c r="M1970" s="14" t="s">
        <v>5183</v>
      </c>
      <c r="N1970" s="14" t="s">
        <v>3114</v>
      </c>
      <c r="O1970" s="14">
        <v>0</v>
      </c>
      <c r="P1970" s="14">
        <v>0</v>
      </c>
      <c r="Q1970" s="14">
        <v>0</v>
      </c>
      <c r="R1970" s="14">
        <v>0</v>
      </c>
      <c r="S1970" s="14">
        <v>0</v>
      </c>
    </row>
    <row r="1971" spans="1:19">
      <c r="A1971" s="8" t="s">
        <v>5184</v>
      </c>
      <c r="B1971" s="8" t="s">
        <v>5185</v>
      </c>
      <c r="C1971" s="9" t="s">
        <v>22</v>
      </c>
      <c r="D1971" s="9" t="s">
        <v>22</v>
      </c>
      <c r="E1971" s="9" t="s">
        <v>22</v>
      </c>
      <c r="F1971" s="8" t="s">
        <v>23</v>
      </c>
      <c r="G1971" s="10">
        <v>887480000429</v>
      </c>
      <c r="H1971" s="11" t="s">
        <v>22</v>
      </c>
      <c r="I1971" s="11" t="s">
        <v>22</v>
      </c>
      <c r="J1971" s="12" t="s">
        <v>22</v>
      </c>
      <c r="K1971" s="13">
        <v>0</v>
      </c>
      <c r="L1971" s="14" t="s">
        <v>22</v>
      </c>
      <c r="M1971" s="14" t="s">
        <v>22</v>
      </c>
      <c r="N1971" s="14" t="s">
        <v>22</v>
      </c>
      <c r="O1971" s="14" t="s">
        <v>22</v>
      </c>
      <c r="P1971" s="14" t="s">
        <v>22</v>
      </c>
      <c r="Q1971" s="14" t="s">
        <v>22</v>
      </c>
      <c r="R1971" s="14" t="s">
        <v>22</v>
      </c>
      <c r="S1971" s="14" t="s">
        <v>22</v>
      </c>
    </row>
    <row r="1972" spans="1:19">
      <c r="A1972" s="8" t="s">
        <v>5186</v>
      </c>
      <c r="B1972" s="8" t="s">
        <v>5187</v>
      </c>
      <c r="C1972" s="9" t="s">
        <v>22</v>
      </c>
      <c r="D1972" s="9" t="s">
        <v>22</v>
      </c>
      <c r="E1972" s="9" t="s">
        <v>22</v>
      </c>
      <c r="F1972" s="8" t="s">
        <v>23</v>
      </c>
      <c r="G1972" s="10" t="s">
        <v>5177</v>
      </c>
      <c r="H1972" s="11" t="s">
        <v>22</v>
      </c>
      <c r="I1972" s="11" t="s">
        <v>22</v>
      </c>
      <c r="J1972" s="12" t="s">
        <v>22</v>
      </c>
      <c r="K1972" s="13">
        <v>0</v>
      </c>
      <c r="L1972" s="14" t="s">
        <v>22</v>
      </c>
      <c r="M1972" s="14" t="s">
        <v>22</v>
      </c>
      <c r="N1972" s="14" t="s">
        <v>22</v>
      </c>
      <c r="O1972" s="14" t="s">
        <v>22</v>
      </c>
      <c r="P1972" s="14" t="s">
        <v>22</v>
      </c>
      <c r="Q1972" s="14" t="s">
        <v>22</v>
      </c>
      <c r="R1972" s="14" t="s">
        <v>22</v>
      </c>
      <c r="S1972" s="14" t="s">
        <v>22</v>
      </c>
    </row>
    <row r="1973" spans="1:19" ht="25.5">
      <c r="A1973" s="8" t="s">
        <v>5188</v>
      </c>
      <c r="B1973" s="8" t="s">
        <v>5189</v>
      </c>
      <c r="C1973" s="9" t="s">
        <v>22</v>
      </c>
      <c r="D1973" s="9" t="s">
        <v>22</v>
      </c>
      <c r="E1973" s="9" t="s">
        <v>22</v>
      </c>
      <c r="F1973" s="8" t="s">
        <v>23</v>
      </c>
      <c r="G1973" s="10" t="s">
        <v>5190</v>
      </c>
      <c r="H1973" s="11" t="s">
        <v>22</v>
      </c>
      <c r="I1973" s="11" t="s">
        <v>22</v>
      </c>
      <c r="J1973" s="12" t="s">
        <v>22</v>
      </c>
      <c r="K1973" s="13">
        <v>0</v>
      </c>
      <c r="L1973" s="14" t="s">
        <v>2326</v>
      </c>
      <c r="M1973" s="14">
        <v>11264395</v>
      </c>
      <c r="N1973" s="14" t="s">
        <v>22</v>
      </c>
      <c r="O1973" s="14" t="s">
        <v>22</v>
      </c>
      <c r="P1973" s="14" t="s">
        <v>22</v>
      </c>
      <c r="Q1973" s="14" t="s">
        <v>22</v>
      </c>
      <c r="R1973" s="14" t="s">
        <v>22</v>
      </c>
      <c r="S1973" s="14" t="s">
        <v>22</v>
      </c>
    </row>
    <row r="1974" spans="1:19" ht="25.5">
      <c r="A1974" s="8" t="s">
        <v>5191</v>
      </c>
      <c r="B1974" s="8" t="s">
        <v>5192</v>
      </c>
      <c r="C1974" s="9" t="s">
        <v>22</v>
      </c>
      <c r="D1974" s="9" t="s">
        <v>22</v>
      </c>
      <c r="E1974" s="9" t="s">
        <v>22</v>
      </c>
      <c r="F1974" s="8" t="s">
        <v>23</v>
      </c>
      <c r="G1974" s="10">
        <v>11264487</v>
      </c>
      <c r="H1974" s="11" t="s">
        <v>22</v>
      </c>
      <c r="I1974" s="11" t="s">
        <v>22</v>
      </c>
      <c r="J1974" s="12" t="s">
        <v>22</v>
      </c>
      <c r="K1974" s="13">
        <v>0</v>
      </c>
      <c r="L1974" s="14" t="s">
        <v>2326</v>
      </c>
      <c r="M1974" s="14">
        <v>11254487</v>
      </c>
      <c r="N1974" s="14" t="s">
        <v>22</v>
      </c>
      <c r="O1974" s="14" t="s">
        <v>22</v>
      </c>
      <c r="P1974" s="14" t="s">
        <v>22</v>
      </c>
      <c r="Q1974" s="14" t="s">
        <v>22</v>
      </c>
      <c r="R1974" s="14" t="s">
        <v>22</v>
      </c>
      <c r="S1974" s="14" t="s">
        <v>22</v>
      </c>
    </row>
    <row r="1975" spans="1:19" ht="25.5">
      <c r="A1975" s="8" t="s">
        <v>5193</v>
      </c>
      <c r="B1975" s="8" t="s">
        <v>5194</v>
      </c>
      <c r="C1975" s="9" t="s">
        <v>22</v>
      </c>
      <c r="D1975" s="9" t="s">
        <v>22</v>
      </c>
      <c r="E1975" s="9" t="s">
        <v>22</v>
      </c>
      <c r="F1975" s="8" t="s">
        <v>23</v>
      </c>
      <c r="G1975" s="10">
        <v>11264558</v>
      </c>
      <c r="H1975" s="11" t="s">
        <v>22</v>
      </c>
      <c r="I1975" s="11" t="s">
        <v>22</v>
      </c>
      <c r="J1975" s="12" t="s">
        <v>22</v>
      </c>
      <c r="K1975" s="13">
        <v>0</v>
      </c>
      <c r="L1975" s="14" t="s">
        <v>2326</v>
      </c>
      <c r="M1975" s="14">
        <v>11264558</v>
      </c>
      <c r="N1975" s="14" t="s">
        <v>22</v>
      </c>
      <c r="O1975" s="14" t="s">
        <v>22</v>
      </c>
      <c r="P1975" s="14" t="s">
        <v>22</v>
      </c>
      <c r="Q1975" s="14" t="s">
        <v>22</v>
      </c>
      <c r="R1975" s="14" t="s">
        <v>22</v>
      </c>
      <c r="S1975" s="14" t="s">
        <v>22</v>
      </c>
    </row>
    <row r="1976" spans="1:19">
      <c r="A1976" s="8" t="s">
        <v>5195</v>
      </c>
      <c r="B1976" s="8" t="s">
        <v>5196</v>
      </c>
      <c r="C1976" s="9" t="s">
        <v>22</v>
      </c>
      <c r="D1976" s="9" t="s">
        <v>22</v>
      </c>
      <c r="E1976" s="9" t="s">
        <v>22</v>
      </c>
      <c r="F1976" s="8" t="s">
        <v>23</v>
      </c>
      <c r="G1976" s="10">
        <v>0</v>
      </c>
      <c r="H1976" s="11" t="s">
        <v>22</v>
      </c>
      <c r="I1976" s="11" t="s">
        <v>22</v>
      </c>
      <c r="J1976" s="12" t="s">
        <v>22</v>
      </c>
      <c r="K1976" s="13">
        <v>0</v>
      </c>
      <c r="L1976" s="14" t="s">
        <v>22</v>
      </c>
      <c r="M1976" s="14" t="s">
        <v>22</v>
      </c>
      <c r="N1976" s="14" t="s">
        <v>22</v>
      </c>
      <c r="O1976" s="14" t="s">
        <v>22</v>
      </c>
      <c r="P1976" s="14" t="s">
        <v>22</v>
      </c>
      <c r="Q1976" s="14" t="s">
        <v>22</v>
      </c>
      <c r="R1976" s="14" t="s">
        <v>22</v>
      </c>
      <c r="S1976" s="14" t="s">
        <v>22</v>
      </c>
    </row>
    <row r="1977" spans="1:19">
      <c r="A1977" s="8" t="s">
        <v>5197</v>
      </c>
      <c r="B1977" s="8" t="s">
        <v>5198</v>
      </c>
      <c r="C1977" s="9" t="s">
        <v>22</v>
      </c>
      <c r="D1977" s="9" t="s">
        <v>22</v>
      </c>
      <c r="E1977" s="9" t="s">
        <v>22</v>
      </c>
      <c r="F1977" s="8" t="s">
        <v>23</v>
      </c>
      <c r="G1977" s="10">
        <v>0</v>
      </c>
      <c r="H1977" s="11" t="s">
        <v>22</v>
      </c>
      <c r="I1977" s="11" t="s">
        <v>22</v>
      </c>
      <c r="J1977" s="12" t="s">
        <v>22</v>
      </c>
      <c r="K1977" s="13">
        <v>0</v>
      </c>
      <c r="L1977" s="14" t="s">
        <v>22</v>
      </c>
      <c r="M1977" s="14" t="s">
        <v>22</v>
      </c>
      <c r="N1977" s="14" t="s">
        <v>22</v>
      </c>
      <c r="O1977" s="14" t="s">
        <v>22</v>
      </c>
      <c r="P1977" s="14" t="s">
        <v>22</v>
      </c>
      <c r="Q1977" s="14" t="s">
        <v>22</v>
      </c>
      <c r="R1977" s="14" t="s">
        <v>22</v>
      </c>
      <c r="S1977" s="14" t="s">
        <v>22</v>
      </c>
    </row>
    <row r="1978" spans="1:19">
      <c r="A1978" s="8" t="s">
        <v>5199</v>
      </c>
      <c r="B1978" s="8" t="s">
        <v>5200</v>
      </c>
      <c r="C1978" s="9" t="s">
        <v>22</v>
      </c>
      <c r="D1978" s="9" t="s">
        <v>22</v>
      </c>
      <c r="E1978" s="9" t="s">
        <v>22</v>
      </c>
      <c r="F1978" s="8" t="s">
        <v>23</v>
      </c>
      <c r="G1978" s="10">
        <v>0</v>
      </c>
      <c r="H1978" s="11" t="s">
        <v>22</v>
      </c>
      <c r="I1978" s="11" t="s">
        <v>22</v>
      </c>
      <c r="J1978" s="12" t="s">
        <v>22</v>
      </c>
      <c r="K1978" s="13">
        <v>0</v>
      </c>
      <c r="L1978" s="14" t="s">
        <v>22</v>
      </c>
      <c r="M1978" s="14" t="s">
        <v>22</v>
      </c>
      <c r="N1978" s="14" t="s">
        <v>22</v>
      </c>
      <c r="O1978" s="14" t="s">
        <v>22</v>
      </c>
      <c r="P1978" s="14" t="s">
        <v>22</v>
      </c>
      <c r="Q1978" s="14" t="s">
        <v>22</v>
      </c>
      <c r="R1978" s="14" t="s">
        <v>22</v>
      </c>
      <c r="S1978" s="14" t="s">
        <v>22</v>
      </c>
    </row>
    <row r="1979" spans="1:19">
      <c r="A1979" s="8" t="s">
        <v>5201</v>
      </c>
      <c r="B1979" s="8" t="s">
        <v>5202</v>
      </c>
      <c r="C1979" s="9" t="s">
        <v>22</v>
      </c>
      <c r="D1979" s="9" t="s">
        <v>22</v>
      </c>
      <c r="E1979" s="9" t="s">
        <v>22</v>
      </c>
      <c r="F1979" s="8" t="s">
        <v>23</v>
      </c>
      <c r="G1979" s="10">
        <v>0</v>
      </c>
      <c r="H1979" s="11" t="s">
        <v>22</v>
      </c>
      <c r="I1979" s="11" t="s">
        <v>22</v>
      </c>
      <c r="J1979" s="12" t="s">
        <v>22</v>
      </c>
      <c r="K1979" s="13">
        <v>0</v>
      </c>
      <c r="L1979" s="14" t="s">
        <v>22</v>
      </c>
      <c r="M1979" s="14" t="s">
        <v>22</v>
      </c>
      <c r="N1979" s="14" t="s">
        <v>22</v>
      </c>
      <c r="O1979" s="14" t="s">
        <v>22</v>
      </c>
      <c r="P1979" s="14" t="s">
        <v>22</v>
      </c>
      <c r="Q1979" s="14" t="s">
        <v>22</v>
      </c>
      <c r="R1979" s="14" t="s">
        <v>22</v>
      </c>
      <c r="S1979" s="14" t="s">
        <v>22</v>
      </c>
    </row>
    <row r="1980" spans="1:19">
      <c r="A1980" s="8" t="s">
        <v>5203</v>
      </c>
      <c r="B1980" s="8" t="s">
        <v>5204</v>
      </c>
      <c r="C1980" s="9" t="s">
        <v>22</v>
      </c>
      <c r="D1980" s="9" t="s">
        <v>22</v>
      </c>
      <c r="E1980" s="9" t="s">
        <v>22</v>
      </c>
      <c r="F1980" s="8" t="s">
        <v>23</v>
      </c>
      <c r="G1980" s="10">
        <v>0</v>
      </c>
      <c r="H1980" s="11" t="s">
        <v>22</v>
      </c>
      <c r="I1980" s="11" t="s">
        <v>22</v>
      </c>
      <c r="J1980" s="12" t="s">
        <v>22</v>
      </c>
      <c r="K1980" s="13">
        <v>0</v>
      </c>
      <c r="L1980" s="14" t="s">
        <v>22</v>
      </c>
      <c r="M1980" s="14" t="s">
        <v>22</v>
      </c>
      <c r="N1980" s="14" t="s">
        <v>22</v>
      </c>
      <c r="O1980" s="14" t="s">
        <v>22</v>
      </c>
      <c r="P1980" s="14" t="s">
        <v>22</v>
      </c>
      <c r="Q1980" s="14" t="s">
        <v>22</v>
      </c>
      <c r="R1980" s="14" t="s">
        <v>22</v>
      </c>
      <c r="S1980" s="14" t="s">
        <v>22</v>
      </c>
    </row>
    <row r="1981" spans="1:19">
      <c r="A1981" s="8" t="s">
        <v>5205</v>
      </c>
      <c r="B1981" s="8" t="s">
        <v>5206</v>
      </c>
      <c r="C1981" s="9" t="s">
        <v>22</v>
      </c>
      <c r="D1981" s="9" t="s">
        <v>22</v>
      </c>
      <c r="E1981" s="9" t="s">
        <v>22</v>
      </c>
      <c r="F1981" s="8" t="s">
        <v>23</v>
      </c>
      <c r="G1981" s="10" t="s">
        <v>5207</v>
      </c>
      <c r="H1981" s="11" t="s">
        <v>22</v>
      </c>
      <c r="I1981" s="11" t="s">
        <v>22</v>
      </c>
      <c r="J1981" s="12" t="s">
        <v>22</v>
      </c>
      <c r="K1981" s="13">
        <v>0</v>
      </c>
      <c r="L1981" s="14" t="s">
        <v>22</v>
      </c>
      <c r="M1981" s="14" t="s">
        <v>22</v>
      </c>
      <c r="N1981" s="14" t="s">
        <v>22</v>
      </c>
      <c r="O1981" s="14" t="s">
        <v>22</v>
      </c>
      <c r="P1981" s="14" t="s">
        <v>22</v>
      </c>
      <c r="Q1981" s="14" t="s">
        <v>22</v>
      </c>
      <c r="R1981" s="14" t="s">
        <v>22</v>
      </c>
      <c r="S1981" s="14" t="s">
        <v>22</v>
      </c>
    </row>
    <row r="1982" spans="1:19">
      <c r="A1982" s="8" t="s">
        <v>5208</v>
      </c>
      <c r="B1982" s="8" t="s">
        <v>5209</v>
      </c>
      <c r="C1982" s="9" t="s">
        <v>22</v>
      </c>
      <c r="D1982" s="9" t="s">
        <v>22</v>
      </c>
      <c r="E1982" s="9" t="s">
        <v>22</v>
      </c>
      <c r="F1982" s="8" t="s">
        <v>23</v>
      </c>
      <c r="G1982" s="10">
        <v>0</v>
      </c>
      <c r="H1982" s="11" t="s">
        <v>22</v>
      </c>
      <c r="I1982" s="11" t="s">
        <v>22</v>
      </c>
      <c r="J1982" s="12" t="s">
        <v>22</v>
      </c>
      <c r="K1982" s="13">
        <v>0</v>
      </c>
      <c r="L1982" s="14" t="s">
        <v>22</v>
      </c>
      <c r="M1982" s="14" t="s">
        <v>22</v>
      </c>
      <c r="N1982" s="14" t="s">
        <v>22</v>
      </c>
      <c r="O1982" s="14" t="s">
        <v>22</v>
      </c>
      <c r="P1982" s="14" t="s">
        <v>22</v>
      </c>
      <c r="Q1982" s="14" t="s">
        <v>22</v>
      </c>
      <c r="R1982" s="14" t="s">
        <v>22</v>
      </c>
      <c r="S1982" s="14" t="s">
        <v>22</v>
      </c>
    </row>
    <row r="1983" spans="1:19">
      <c r="A1983" s="8" t="s">
        <v>5210</v>
      </c>
      <c r="B1983" s="8" t="s">
        <v>5211</v>
      </c>
      <c r="C1983" s="9" t="s">
        <v>22</v>
      </c>
      <c r="D1983" s="9" t="s">
        <v>22</v>
      </c>
      <c r="E1983" s="9" t="s">
        <v>22</v>
      </c>
      <c r="F1983" s="8" t="s">
        <v>23</v>
      </c>
      <c r="G1983" s="10">
        <v>0</v>
      </c>
      <c r="H1983" s="11" t="s">
        <v>22</v>
      </c>
      <c r="I1983" s="11" t="s">
        <v>22</v>
      </c>
      <c r="J1983" s="12" t="s">
        <v>22</v>
      </c>
      <c r="K1983" s="13">
        <v>0</v>
      </c>
      <c r="L1983" s="14" t="s">
        <v>22</v>
      </c>
      <c r="M1983" s="14" t="s">
        <v>22</v>
      </c>
      <c r="N1983" s="14" t="s">
        <v>22</v>
      </c>
      <c r="O1983" s="14" t="s">
        <v>22</v>
      </c>
      <c r="P1983" s="14" t="s">
        <v>22</v>
      </c>
      <c r="Q1983" s="14" t="s">
        <v>22</v>
      </c>
      <c r="R1983" s="14" t="s">
        <v>22</v>
      </c>
      <c r="S1983" s="14" t="s">
        <v>22</v>
      </c>
    </row>
    <row r="1984" spans="1:19">
      <c r="A1984" s="8" t="s">
        <v>5212</v>
      </c>
      <c r="B1984" s="8" t="s">
        <v>5213</v>
      </c>
      <c r="C1984" s="9" t="s">
        <v>22</v>
      </c>
      <c r="D1984" s="9" t="s">
        <v>22</v>
      </c>
      <c r="E1984" s="9" t="s">
        <v>22</v>
      </c>
      <c r="F1984" s="8" t="s">
        <v>23</v>
      </c>
      <c r="G1984" s="10">
        <v>817752010009</v>
      </c>
      <c r="H1984" s="11" t="s">
        <v>22</v>
      </c>
      <c r="I1984" s="11" t="s">
        <v>22</v>
      </c>
      <c r="J1984" s="12" t="s">
        <v>22</v>
      </c>
      <c r="K1984" s="13">
        <v>0</v>
      </c>
      <c r="L1984" s="14" t="s">
        <v>22</v>
      </c>
      <c r="M1984" s="14" t="s">
        <v>22</v>
      </c>
      <c r="N1984" s="14" t="s">
        <v>22</v>
      </c>
      <c r="O1984" s="14" t="s">
        <v>22</v>
      </c>
      <c r="P1984" s="14" t="s">
        <v>22</v>
      </c>
      <c r="Q1984" s="14" t="s">
        <v>22</v>
      </c>
      <c r="R1984" s="14" t="s">
        <v>22</v>
      </c>
      <c r="S1984" s="14" t="s">
        <v>22</v>
      </c>
    </row>
    <row r="1985" spans="1:19">
      <c r="A1985" s="8" t="s">
        <v>5214</v>
      </c>
      <c r="B1985" s="8" t="s">
        <v>5215</v>
      </c>
      <c r="C1985" s="9" t="s">
        <v>22</v>
      </c>
      <c r="D1985" s="9" t="s">
        <v>22</v>
      </c>
      <c r="E1985" s="9" t="s">
        <v>22</v>
      </c>
      <c r="F1985" s="8" t="s">
        <v>23</v>
      </c>
      <c r="G1985" s="10">
        <v>817752010009</v>
      </c>
      <c r="H1985" s="11" t="s">
        <v>22</v>
      </c>
      <c r="I1985" s="11" t="s">
        <v>22</v>
      </c>
      <c r="J1985" s="12" t="s">
        <v>22</v>
      </c>
      <c r="K1985" s="13">
        <v>0</v>
      </c>
      <c r="L1985" s="14" t="s">
        <v>22</v>
      </c>
      <c r="M1985" s="14" t="s">
        <v>22</v>
      </c>
      <c r="N1985" s="14" t="s">
        <v>22</v>
      </c>
      <c r="O1985" s="14" t="s">
        <v>22</v>
      </c>
      <c r="P1985" s="14" t="s">
        <v>22</v>
      </c>
      <c r="Q1985" s="14" t="s">
        <v>22</v>
      </c>
      <c r="R1985" s="14" t="s">
        <v>22</v>
      </c>
      <c r="S1985" s="14" t="s">
        <v>22</v>
      </c>
    </row>
    <row r="1986" spans="1:19">
      <c r="A1986" s="8" t="s">
        <v>5216</v>
      </c>
      <c r="B1986" s="8" t="s">
        <v>5217</v>
      </c>
      <c r="C1986" s="9" t="s">
        <v>22</v>
      </c>
      <c r="D1986" s="9" t="s">
        <v>22</v>
      </c>
      <c r="E1986" s="9" t="s">
        <v>22</v>
      </c>
      <c r="F1986" s="8" t="s">
        <v>23</v>
      </c>
      <c r="G1986" s="10">
        <v>0</v>
      </c>
      <c r="H1986" s="11" t="s">
        <v>22</v>
      </c>
      <c r="I1986" s="11" t="s">
        <v>22</v>
      </c>
      <c r="J1986" s="12" t="s">
        <v>22</v>
      </c>
      <c r="K1986" s="13">
        <v>0</v>
      </c>
      <c r="L1986" s="14" t="s">
        <v>22</v>
      </c>
      <c r="M1986" s="14" t="s">
        <v>22</v>
      </c>
      <c r="N1986" s="14" t="s">
        <v>22</v>
      </c>
      <c r="O1986" s="14" t="s">
        <v>22</v>
      </c>
      <c r="P1986" s="14" t="s">
        <v>22</v>
      </c>
      <c r="Q1986" s="14" t="s">
        <v>22</v>
      </c>
      <c r="R1986" s="14" t="s">
        <v>22</v>
      </c>
      <c r="S1986" s="14" t="s">
        <v>22</v>
      </c>
    </row>
    <row r="1987" spans="1:19">
      <c r="A1987" s="8" t="s">
        <v>5218</v>
      </c>
      <c r="B1987" s="8" t="s">
        <v>5219</v>
      </c>
      <c r="C1987" s="9" t="s">
        <v>22</v>
      </c>
      <c r="D1987" s="9" t="s">
        <v>22</v>
      </c>
      <c r="E1987" s="9" t="s">
        <v>22</v>
      </c>
      <c r="F1987" s="8" t="s">
        <v>23</v>
      </c>
      <c r="G1987" s="10">
        <v>0</v>
      </c>
      <c r="H1987" s="11" t="s">
        <v>22</v>
      </c>
      <c r="I1987" s="11" t="s">
        <v>22</v>
      </c>
      <c r="J1987" s="12" t="s">
        <v>22</v>
      </c>
      <c r="K1987" s="13">
        <v>0</v>
      </c>
      <c r="L1987" s="14" t="s">
        <v>22</v>
      </c>
      <c r="M1987" s="14" t="s">
        <v>22</v>
      </c>
      <c r="N1987" s="14" t="s">
        <v>22</v>
      </c>
      <c r="O1987" s="14" t="s">
        <v>22</v>
      </c>
      <c r="P1987" s="14" t="s">
        <v>22</v>
      </c>
      <c r="Q1987" s="14" t="s">
        <v>22</v>
      </c>
      <c r="R1987" s="14" t="s">
        <v>22</v>
      </c>
      <c r="S1987" s="14" t="s">
        <v>22</v>
      </c>
    </row>
    <row r="1988" spans="1:19">
      <c r="A1988" s="8" t="s">
        <v>5220</v>
      </c>
      <c r="B1988" s="8" t="s">
        <v>5221</v>
      </c>
      <c r="C1988" s="9" t="s">
        <v>22</v>
      </c>
      <c r="D1988" s="9" t="s">
        <v>22</v>
      </c>
      <c r="E1988" s="9" t="s">
        <v>22</v>
      </c>
      <c r="F1988" s="8" t="s">
        <v>23</v>
      </c>
      <c r="G1988" s="10">
        <v>0</v>
      </c>
      <c r="H1988" s="11" t="s">
        <v>22</v>
      </c>
      <c r="I1988" s="11" t="s">
        <v>22</v>
      </c>
      <c r="J1988" s="12" t="s">
        <v>22</v>
      </c>
      <c r="K1988" s="13">
        <v>0</v>
      </c>
      <c r="L1988" s="14" t="s">
        <v>22</v>
      </c>
      <c r="M1988" s="14" t="s">
        <v>22</v>
      </c>
      <c r="N1988" s="14" t="s">
        <v>22</v>
      </c>
      <c r="O1988" s="14" t="s">
        <v>22</v>
      </c>
      <c r="P1988" s="14" t="s">
        <v>22</v>
      </c>
      <c r="Q1988" s="14" t="s">
        <v>22</v>
      </c>
      <c r="R1988" s="14" t="s">
        <v>22</v>
      </c>
      <c r="S1988" s="14" t="s">
        <v>22</v>
      </c>
    </row>
    <row r="1989" spans="1:19">
      <c r="A1989" s="8" t="s">
        <v>5222</v>
      </c>
      <c r="B1989" s="8" t="s">
        <v>5223</v>
      </c>
      <c r="C1989" s="9" t="s">
        <v>22</v>
      </c>
      <c r="D1989" s="9" t="s">
        <v>22</v>
      </c>
      <c r="E1989" s="9" t="s">
        <v>22</v>
      </c>
      <c r="F1989" s="8" t="s">
        <v>23</v>
      </c>
      <c r="G1989" s="10">
        <v>0</v>
      </c>
      <c r="H1989" s="11" t="s">
        <v>22</v>
      </c>
      <c r="I1989" s="11" t="s">
        <v>22</v>
      </c>
      <c r="J1989" s="12" t="s">
        <v>22</v>
      </c>
      <c r="K1989" s="13">
        <v>0</v>
      </c>
      <c r="L1989" s="14" t="s">
        <v>22</v>
      </c>
      <c r="M1989" s="14" t="s">
        <v>22</v>
      </c>
      <c r="N1989" s="14" t="s">
        <v>22</v>
      </c>
      <c r="O1989" s="14" t="s">
        <v>22</v>
      </c>
      <c r="P1989" s="14" t="s">
        <v>22</v>
      </c>
      <c r="Q1989" s="14" t="s">
        <v>22</v>
      </c>
      <c r="R1989" s="14" t="s">
        <v>22</v>
      </c>
      <c r="S1989" s="14" t="s">
        <v>22</v>
      </c>
    </row>
    <row r="1990" spans="1:19">
      <c r="A1990" s="8" t="s">
        <v>5224</v>
      </c>
      <c r="B1990" s="8" t="s">
        <v>5225</v>
      </c>
      <c r="C1990" s="9" t="s">
        <v>22</v>
      </c>
      <c r="D1990" s="9" t="s">
        <v>22</v>
      </c>
      <c r="E1990" s="9" t="s">
        <v>22</v>
      </c>
      <c r="F1990" s="8" t="s">
        <v>23</v>
      </c>
      <c r="G1990" s="10">
        <v>0</v>
      </c>
      <c r="H1990" s="11" t="s">
        <v>22</v>
      </c>
      <c r="I1990" s="11" t="s">
        <v>22</v>
      </c>
      <c r="J1990" s="12" t="s">
        <v>22</v>
      </c>
      <c r="K1990" s="13">
        <v>0</v>
      </c>
      <c r="L1990" s="14" t="s">
        <v>22</v>
      </c>
      <c r="M1990" s="14" t="s">
        <v>22</v>
      </c>
      <c r="N1990" s="14" t="s">
        <v>22</v>
      </c>
      <c r="O1990" s="14" t="s">
        <v>22</v>
      </c>
      <c r="P1990" s="14" t="s">
        <v>22</v>
      </c>
      <c r="Q1990" s="14" t="s">
        <v>22</v>
      </c>
      <c r="R1990" s="14" t="s">
        <v>22</v>
      </c>
      <c r="S1990" s="14" t="s">
        <v>22</v>
      </c>
    </row>
    <row r="1991" spans="1:19">
      <c r="A1991" s="8" t="s">
        <v>5226</v>
      </c>
      <c r="B1991" s="8" t="s">
        <v>5227</v>
      </c>
      <c r="C1991" s="9" t="s">
        <v>22</v>
      </c>
      <c r="D1991" s="9" t="s">
        <v>22</v>
      </c>
      <c r="E1991" s="9" t="s">
        <v>22</v>
      </c>
      <c r="F1991" s="8" t="s">
        <v>23</v>
      </c>
      <c r="G1991" s="10">
        <v>0</v>
      </c>
      <c r="H1991" s="11" t="s">
        <v>22</v>
      </c>
      <c r="I1991" s="11" t="s">
        <v>22</v>
      </c>
      <c r="J1991" s="12" t="s">
        <v>22</v>
      </c>
      <c r="K1991" s="13">
        <v>0</v>
      </c>
      <c r="L1991" s="14" t="s">
        <v>22</v>
      </c>
      <c r="M1991" s="14" t="s">
        <v>22</v>
      </c>
      <c r="N1991" s="14" t="s">
        <v>22</v>
      </c>
      <c r="O1991" s="14" t="s">
        <v>22</v>
      </c>
      <c r="P1991" s="14" t="s">
        <v>22</v>
      </c>
      <c r="Q1991" s="14" t="s">
        <v>22</v>
      </c>
      <c r="R1991" s="14" t="s">
        <v>22</v>
      </c>
      <c r="S1991" s="14" t="s">
        <v>22</v>
      </c>
    </row>
    <row r="1992" spans="1:19">
      <c r="A1992" s="8" t="s">
        <v>5228</v>
      </c>
      <c r="B1992" s="8" t="s">
        <v>5229</v>
      </c>
      <c r="C1992" s="9" t="s">
        <v>22</v>
      </c>
      <c r="D1992" s="9" t="s">
        <v>22</v>
      </c>
      <c r="E1992" s="9" t="s">
        <v>22</v>
      </c>
      <c r="F1992" s="8" t="s">
        <v>23</v>
      </c>
      <c r="G1992" s="10">
        <v>0</v>
      </c>
      <c r="H1992" s="11" t="s">
        <v>22</v>
      </c>
      <c r="I1992" s="11" t="s">
        <v>22</v>
      </c>
      <c r="J1992" s="12" t="s">
        <v>22</v>
      </c>
      <c r="K1992" s="13">
        <v>0</v>
      </c>
      <c r="L1992" s="14" t="s">
        <v>22</v>
      </c>
      <c r="M1992" s="14" t="s">
        <v>22</v>
      </c>
      <c r="N1992" s="14" t="s">
        <v>22</v>
      </c>
      <c r="O1992" s="14" t="s">
        <v>22</v>
      </c>
      <c r="P1992" s="14" t="s">
        <v>22</v>
      </c>
      <c r="Q1992" s="14" t="s">
        <v>22</v>
      </c>
      <c r="R1992" s="14" t="s">
        <v>22</v>
      </c>
      <c r="S1992" s="14" t="s">
        <v>22</v>
      </c>
    </row>
    <row r="1993" spans="1:19">
      <c r="A1993" s="8" t="s">
        <v>5230</v>
      </c>
      <c r="B1993" s="8" t="s">
        <v>5231</v>
      </c>
      <c r="C1993" s="9" t="s">
        <v>22</v>
      </c>
      <c r="D1993" s="9" t="s">
        <v>22</v>
      </c>
      <c r="E1993" s="9" t="s">
        <v>22</v>
      </c>
      <c r="F1993" s="8" t="s">
        <v>23</v>
      </c>
      <c r="G1993" s="10">
        <v>0</v>
      </c>
      <c r="H1993" s="11" t="s">
        <v>22</v>
      </c>
      <c r="I1993" s="11" t="s">
        <v>22</v>
      </c>
      <c r="J1993" s="12" t="s">
        <v>22</v>
      </c>
      <c r="K1993" s="13">
        <v>0</v>
      </c>
      <c r="L1993" s="14" t="s">
        <v>22</v>
      </c>
      <c r="M1993" s="14" t="s">
        <v>22</v>
      </c>
      <c r="N1993" s="14" t="s">
        <v>22</v>
      </c>
      <c r="O1993" s="14" t="s">
        <v>22</v>
      </c>
      <c r="P1993" s="14" t="s">
        <v>22</v>
      </c>
      <c r="Q1993" s="14" t="s">
        <v>22</v>
      </c>
      <c r="R1993" s="14" t="s">
        <v>22</v>
      </c>
      <c r="S1993" s="14" t="s">
        <v>22</v>
      </c>
    </row>
    <row r="1994" spans="1:19">
      <c r="A1994" s="8" t="s">
        <v>5232</v>
      </c>
      <c r="B1994" s="8" t="s">
        <v>5233</v>
      </c>
      <c r="C1994" s="9" t="s">
        <v>22</v>
      </c>
      <c r="D1994" s="9" t="s">
        <v>22</v>
      </c>
      <c r="E1994" s="9" t="s">
        <v>22</v>
      </c>
      <c r="F1994" s="8" t="s">
        <v>23</v>
      </c>
      <c r="G1994" s="10">
        <v>0</v>
      </c>
      <c r="H1994" s="11" t="s">
        <v>22</v>
      </c>
      <c r="I1994" s="11" t="s">
        <v>22</v>
      </c>
      <c r="J1994" s="12" t="s">
        <v>22</v>
      </c>
      <c r="K1994" s="13">
        <v>0</v>
      </c>
      <c r="L1994" s="14" t="s">
        <v>22</v>
      </c>
      <c r="M1994" s="14" t="s">
        <v>22</v>
      </c>
      <c r="N1994" s="14" t="s">
        <v>22</v>
      </c>
      <c r="O1994" s="14" t="s">
        <v>22</v>
      </c>
      <c r="P1994" s="14" t="s">
        <v>22</v>
      </c>
      <c r="Q1994" s="14" t="s">
        <v>22</v>
      </c>
      <c r="R1994" s="14" t="s">
        <v>22</v>
      </c>
      <c r="S1994" s="14" t="s">
        <v>22</v>
      </c>
    </row>
    <row r="1995" spans="1:19">
      <c r="A1995" s="8" t="s">
        <v>5234</v>
      </c>
      <c r="B1995" s="8" t="s">
        <v>5235</v>
      </c>
      <c r="C1995" s="9" t="s">
        <v>22</v>
      </c>
      <c r="D1995" s="9" t="s">
        <v>22</v>
      </c>
      <c r="E1995" s="9" t="s">
        <v>22</v>
      </c>
      <c r="F1995" s="8" t="s">
        <v>23</v>
      </c>
      <c r="G1995" s="10">
        <v>0</v>
      </c>
      <c r="H1995" s="11" t="s">
        <v>22</v>
      </c>
      <c r="I1995" s="11" t="s">
        <v>22</v>
      </c>
      <c r="J1995" s="12" t="s">
        <v>22</v>
      </c>
      <c r="K1995" s="13">
        <v>0</v>
      </c>
      <c r="L1995" s="14" t="s">
        <v>22</v>
      </c>
      <c r="M1995" s="14" t="s">
        <v>22</v>
      </c>
      <c r="N1995" s="14" t="s">
        <v>22</v>
      </c>
      <c r="O1995" s="14" t="s">
        <v>22</v>
      </c>
      <c r="P1995" s="14" t="s">
        <v>22</v>
      </c>
      <c r="Q1995" s="14" t="s">
        <v>22</v>
      </c>
      <c r="R1995" s="14" t="s">
        <v>22</v>
      </c>
      <c r="S1995" s="14" t="s">
        <v>22</v>
      </c>
    </row>
    <row r="1996" spans="1:19">
      <c r="A1996" s="8" t="s">
        <v>5236</v>
      </c>
      <c r="B1996" s="8" t="s">
        <v>5237</v>
      </c>
      <c r="C1996" s="9" t="s">
        <v>22</v>
      </c>
      <c r="D1996" s="9" t="s">
        <v>22</v>
      </c>
      <c r="E1996" s="9" t="s">
        <v>22</v>
      </c>
      <c r="F1996" s="8" t="s">
        <v>23</v>
      </c>
      <c r="G1996" s="10">
        <v>0</v>
      </c>
      <c r="H1996" s="11" t="s">
        <v>22</v>
      </c>
      <c r="I1996" s="11" t="s">
        <v>22</v>
      </c>
      <c r="J1996" s="12" t="s">
        <v>22</v>
      </c>
      <c r="K1996" s="13">
        <v>0</v>
      </c>
      <c r="L1996" s="14" t="s">
        <v>22</v>
      </c>
      <c r="M1996" s="14" t="s">
        <v>22</v>
      </c>
      <c r="N1996" s="14" t="s">
        <v>22</v>
      </c>
      <c r="O1996" s="14" t="s">
        <v>22</v>
      </c>
      <c r="P1996" s="14" t="s">
        <v>22</v>
      </c>
      <c r="Q1996" s="14" t="s">
        <v>22</v>
      </c>
      <c r="R1996" s="14" t="s">
        <v>22</v>
      </c>
      <c r="S1996" s="14" t="s">
        <v>22</v>
      </c>
    </row>
    <row r="1997" spans="1:19">
      <c r="A1997" s="8" t="s">
        <v>5238</v>
      </c>
      <c r="B1997" s="8" t="s">
        <v>5239</v>
      </c>
      <c r="C1997" s="9" t="s">
        <v>22</v>
      </c>
      <c r="D1997" s="9" t="s">
        <v>22</v>
      </c>
      <c r="E1997" s="9" t="s">
        <v>22</v>
      </c>
      <c r="F1997" s="8" t="s">
        <v>23</v>
      </c>
      <c r="G1997" s="10">
        <v>0</v>
      </c>
      <c r="H1997" s="11" t="s">
        <v>22</v>
      </c>
      <c r="I1997" s="11" t="s">
        <v>22</v>
      </c>
      <c r="J1997" s="12" t="s">
        <v>22</v>
      </c>
      <c r="K1997" s="13">
        <v>0</v>
      </c>
      <c r="L1997" s="14" t="s">
        <v>22</v>
      </c>
      <c r="M1997" s="14" t="s">
        <v>22</v>
      </c>
      <c r="N1997" s="14" t="s">
        <v>22</v>
      </c>
      <c r="O1997" s="14" t="s">
        <v>22</v>
      </c>
      <c r="P1997" s="14" t="s">
        <v>22</v>
      </c>
      <c r="Q1997" s="14" t="s">
        <v>22</v>
      </c>
      <c r="R1997" s="14" t="s">
        <v>22</v>
      </c>
      <c r="S1997" s="14" t="s">
        <v>22</v>
      </c>
    </row>
    <row r="1998" spans="1:19">
      <c r="A1998" s="8" t="s">
        <v>5240</v>
      </c>
      <c r="B1998" s="8" t="s">
        <v>5241</v>
      </c>
      <c r="C1998" s="9" t="s">
        <v>22</v>
      </c>
      <c r="D1998" s="9" t="s">
        <v>22</v>
      </c>
      <c r="E1998" s="9" t="s">
        <v>22</v>
      </c>
      <c r="F1998" s="8" t="s">
        <v>23</v>
      </c>
      <c r="G1998" s="10">
        <v>0</v>
      </c>
      <c r="H1998" s="11" t="s">
        <v>22</v>
      </c>
      <c r="I1998" s="11" t="s">
        <v>22</v>
      </c>
      <c r="J1998" s="12" t="s">
        <v>22</v>
      </c>
      <c r="K1998" s="13">
        <v>0</v>
      </c>
      <c r="L1998" s="14" t="s">
        <v>22</v>
      </c>
      <c r="M1998" s="14" t="s">
        <v>22</v>
      </c>
      <c r="N1998" s="14" t="s">
        <v>22</v>
      </c>
      <c r="O1998" s="14" t="s">
        <v>22</v>
      </c>
      <c r="P1998" s="14" t="s">
        <v>22</v>
      </c>
      <c r="Q1998" s="14" t="s">
        <v>22</v>
      </c>
      <c r="R1998" s="14" t="s">
        <v>22</v>
      </c>
      <c r="S1998" s="14" t="s">
        <v>22</v>
      </c>
    </row>
    <row r="1999" spans="1:19">
      <c r="A1999" s="8" t="s">
        <v>5242</v>
      </c>
      <c r="B1999" s="8" t="s">
        <v>5243</v>
      </c>
      <c r="C1999" s="9" t="s">
        <v>22</v>
      </c>
      <c r="D1999" s="9" t="s">
        <v>22</v>
      </c>
      <c r="E1999" s="9" t="s">
        <v>22</v>
      </c>
      <c r="F1999" s="8" t="s">
        <v>23</v>
      </c>
      <c r="G1999" s="10">
        <v>0</v>
      </c>
      <c r="H1999" s="11" t="s">
        <v>22</v>
      </c>
      <c r="I1999" s="11" t="s">
        <v>22</v>
      </c>
      <c r="J1999" s="12" t="s">
        <v>22</v>
      </c>
      <c r="K1999" s="13">
        <v>0</v>
      </c>
      <c r="L1999" s="14" t="s">
        <v>22</v>
      </c>
      <c r="M1999" s="14" t="s">
        <v>22</v>
      </c>
      <c r="N1999" s="14" t="s">
        <v>22</v>
      </c>
      <c r="O1999" s="14" t="s">
        <v>22</v>
      </c>
      <c r="P1999" s="14" t="s">
        <v>22</v>
      </c>
      <c r="Q1999" s="14" t="s">
        <v>22</v>
      </c>
      <c r="R1999" s="14" t="s">
        <v>22</v>
      </c>
      <c r="S1999" s="14" t="s">
        <v>22</v>
      </c>
    </row>
    <row r="2000" spans="1:19">
      <c r="A2000" s="8" t="s">
        <v>5244</v>
      </c>
      <c r="B2000" s="8" t="s">
        <v>5245</v>
      </c>
      <c r="C2000" s="9" t="s">
        <v>22</v>
      </c>
      <c r="D2000" s="9" t="s">
        <v>22</v>
      </c>
      <c r="E2000" s="9" t="s">
        <v>22</v>
      </c>
      <c r="F2000" s="8" t="s">
        <v>23</v>
      </c>
      <c r="G2000" s="10">
        <v>0</v>
      </c>
      <c r="H2000" s="11" t="s">
        <v>22</v>
      </c>
      <c r="I2000" s="11" t="s">
        <v>22</v>
      </c>
      <c r="J2000" s="12" t="s">
        <v>22</v>
      </c>
      <c r="K2000" s="13">
        <v>0</v>
      </c>
      <c r="L2000" s="14" t="s">
        <v>22</v>
      </c>
      <c r="M2000" s="14" t="s">
        <v>22</v>
      </c>
      <c r="N2000" s="14" t="s">
        <v>22</v>
      </c>
      <c r="O2000" s="14" t="s">
        <v>22</v>
      </c>
      <c r="P2000" s="14" t="s">
        <v>22</v>
      </c>
      <c r="Q2000" s="14" t="s">
        <v>22</v>
      </c>
      <c r="R2000" s="14" t="s">
        <v>22</v>
      </c>
      <c r="S2000" s="14" t="s">
        <v>22</v>
      </c>
    </row>
    <row r="2001" spans="1:19">
      <c r="A2001" s="8" t="s">
        <v>5246</v>
      </c>
      <c r="B2001" s="8" t="s">
        <v>5247</v>
      </c>
      <c r="C2001" s="9" t="s">
        <v>22</v>
      </c>
      <c r="D2001" s="9" t="s">
        <v>22</v>
      </c>
      <c r="E2001" s="9" t="s">
        <v>22</v>
      </c>
      <c r="F2001" s="8" t="s">
        <v>23</v>
      </c>
      <c r="G2001" s="10">
        <v>0</v>
      </c>
      <c r="H2001" s="11" t="s">
        <v>22</v>
      </c>
      <c r="I2001" s="11" t="s">
        <v>22</v>
      </c>
      <c r="J2001" s="12" t="s">
        <v>22</v>
      </c>
      <c r="K2001" s="13">
        <v>0</v>
      </c>
      <c r="L2001" s="14" t="s">
        <v>22</v>
      </c>
      <c r="M2001" s="14" t="s">
        <v>22</v>
      </c>
      <c r="N2001" s="14" t="s">
        <v>22</v>
      </c>
      <c r="O2001" s="14" t="s">
        <v>22</v>
      </c>
      <c r="P2001" s="14" t="s">
        <v>22</v>
      </c>
      <c r="Q2001" s="14" t="s">
        <v>22</v>
      </c>
      <c r="R2001" s="14" t="s">
        <v>22</v>
      </c>
      <c r="S2001" s="14" t="s">
        <v>22</v>
      </c>
    </row>
    <row r="2002" spans="1:19">
      <c r="A2002" s="8" t="s">
        <v>5248</v>
      </c>
      <c r="B2002" s="8" t="s">
        <v>5249</v>
      </c>
      <c r="C2002" s="9" t="s">
        <v>22</v>
      </c>
      <c r="D2002" s="9" t="s">
        <v>22</v>
      </c>
      <c r="E2002" s="9" t="s">
        <v>22</v>
      </c>
      <c r="F2002" s="8" t="s">
        <v>23</v>
      </c>
      <c r="G2002" s="10">
        <v>0</v>
      </c>
      <c r="H2002" s="11" t="s">
        <v>22</v>
      </c>
      <c r="I2002" s="11" t="s">
        <v>22</v>
      </c>
      <c r="J2002" s="12" t="s">
        <v>22</v>
      </c>
      <c r="K2002" s="13">
        <v>0</v>
      </c>
      <c r="L2002" s="14" t="s">
        <v>22</v>
      </c>
      <c r="M2002" s="14" t="s">
        <v>22</v>
      </c>
      <c r="N2002" s="14" t="s">
        <v>22</v>
      </c>
      <c r="O2002" s="14" t="s">
        <v>22</v>
      </c>
      <c r="P2002" s="14" t="s">
        <v>22</v>
      </c>
      <c r="Q2002" s="14" t="s">
        <v>22</v>
      </c>
      <c r="R2002" s="14" t="s">
        <v>22</v>
      </c>
      <c r="S2002" s="14" t="s">
        <v>22</v>
      </c>
    </row>
    <row r="2003" spans="1:19">
      <c r="A2003" s="8" t="s">
        <v>5250</v>
      </c>
      <c r="B2003" s="8" t="s">
        <v>5251</v>
      </c>
      <c r="C2003" s="9" t="s">
        <v>22</v>
      </c>
      <c r="D2003" s="9" t="s">
        <v>22</v>
      </c>
      <c r="E2003" s="9" t="s">
        <v>22</v>
      </c>
      <c r="F2003" s="8" t="s">
        <v>23</v>
      </c>
      <c r="G2003" s="10">
        <v>0</v>
      </c>
      <c r="H2003" s="11" t="s">
        <v>22</v>
      </c>
      <c r="I2003" s="11" t="s">
        <v>22</v>
      </c>
      <c r="J2003" s="12" t="s">
        <v>22</v>
      </c>
      <c r="K2003" s="13">
        <v>0</v>
      </c>
      <c r="L2003" s="14" t="s">
        <v>22</v>
      </c>
      <c r="M2003" s="14" t="s">
        <v>22</v>
      </c>
      <c r="N2003" s="14" t="s">
        <v>22</v>
      </c>
      <c r="O2003" s="14" t="s">
        <v>22</v>
      </c>
      <c r="P2003" s="14" t="s">
        <v>22</v>
      </c>
      <c r="Q2003" s="14" t="s">
        <v>22</v>
      </c>
      <c r="R2003" s="14" t="s">
        <v>22</v>
      </c>
      <c r="S2003" s="14" t="s">
        <v>22</v>
      </c>
    </row>
    <row r="2004" spans="1:19">
      <c r="A2004" s="8" t="s">
        <v>5252</v>
      </c>
      <c r="B2004" s="8" t="s">
        <v>5253</v>
      </c>
      <c r="C2004" s="9" t="s">
        <v>22</v>
      </c>
      <c r="D2004" s="9" t="s">
        <v>22</v>
      </c>
      <c r="E2004" s="9" t="s">
        <v>22</v>
      </c>
      <c r="F2004" s="8" t="s">
        <v>23</v>
      </c>
      <c r="G2004" s="10">
        <v>0</v>
      </c>
      <c r="H2004" s="11" t="s">
        <v>22</v>
      </c>
      <c r="I2004" s="11" t="s">
        <v>22</v>
      </c>
      <c r="J2004" s="12" t="s">
        <v>22</v>
      </c>
      <c r="K2004" s="13">
        <v>0</v>
      </c>
      <c r="L2004" s="14" t="s">
        <v>22</v>
      </c>
      <c r="M2004" s="14" t="s">
        <v>22</v>
      </c>
      <c r="N2004" s="14" t="s">
        <v>22</v>
      </c>
      <c r="O2004" s="14" t="s">
        <v>22</v>
      </c>
      <c r="P2004" s="14" t="s">
        <v>22</v>
      </c>
      <c r="Q2004" s="14" t="s">
        <v>22</v>
      </c>
      <c r="R2004" s="14" t="s">
        <v>22</v>
      </c>
      <c r="S2004" s="14" t="s">
        <v>22</v>
      </c>
    </row>
    <row r="2005" spans="1:19">
      <c r="A2005" s="8" t="s">
        <v>5254</v>
      </c>
      <c r="B2005" s="8" t="s">
        <v>5255</v>
      </c>
      <c r="C2005" s="9" t="s">
        <v>22</v>
      </c>
      <c r="D2005" s="9" t="s">
        <v>22</v>
      </c>
      <c r="E2005" s="9" t="s">
        <v>22</v>
      </c>
      <c r="F2005" s="8" t="s">
        <v>23</v>
      </c>
      <c r="G2005" s="10">
        <v>0</v>
      </c>
      <c r="H2005" s="11" t="s">
        <v>22</v>
      </c>
      <c r="I2005" s="11" t="s">
        <v>22</v>
      </c>
      <c r="J2005" s="12" t="s">
        <v>22</v>
      </c>
      <c r="K2005" s="13">
        <v>0</v>
      </c>
      <c r="L2005" s="14" t="s">
        <v>22</v>
      </c>
      <c r="M2005" s="14" t="s">
        <v>22</v>
      </c>
      <c r="N2005" s="14" t="s">
        <v>22</v>
      </c>
      <c r="O2005" s="14" t="s">
        <v>22</v>
      </c>
      <c r="P2005" s="14" t="s">
        <v>22</v>
      </c>
      <c r="Q2005" s="14" t="s">
        <v>22</v>
      </c>
      <c r="R2005" s="14" t="s">
        <v>22</v>
      </c>
      <c r="S2005" s="14" t="s">
        <v>22</v>
      </c>
    </row>
    <row r="2006" spans="1:19">
      <c r="A2006" s="8" t="s">
        <v>5256</v>
      </c>
      <c r="B2006" s="8" t="s">
        <v>5257</v>
      </c>
      <c r="C2006" s="9" t="s">
        <v>22</v>
      </c>
      <c r="D2006" s="9" t="s">
        <v>22</v>
      </c>
      <c r="E2006" s="9" t="s">
        <v>22</v>
      </c>
      <c r="F2006" s="8" t="s">
        <v>23</v>
      </c>
      <c r="G2006" s="10">
        <v>0</v>
      </c>
      <c r="H2006" s="11" t="s">
        <v>22</v>
      </c>
      <c r="I2006" s="11" t="s">
        <v>22</v>
      </c>
      <c r="J2006" s="12" t="s">
        <v>22</v>
      </c>
      <c r="K2006" s="13">
        <v>0</v>
      </c>
      <c r="L2006" s="14" t="s">
        <v>22</v>
      </c>
      <c r="M2006" s="14" t="s">
        <v>22</v>
      </c>
      <c r="N2006" s="14" t="s">
        <v>22</v>
      </c>
      <c r="O2006" s="14" t="s">
        <v>22</v>
      </c>
      <c r="P2006" s="14" t="s">
        <v>22</v>
      </c>
      <c r="Q2006" s="14" t="s">
        <v>22</v>
      </c>
      <c r="R2006" s="14" t="s">
        <v>22</v>
      </c>
      <c r="S2006" s="14" t="s">
        <v>22</v>
      </c>
    </row>
    <row r="2007" spans="1:19">
      <c r="A2007" s="8" t="s">
        <v>5258</v>
      </c>
      <c r="B2007" s="8" t="s">
        <v>5259</v>
      </c>
      <c r="C2007" s="9" t="s">
        <v>22</v>
      </c>
      <c r="D2007" s="9" t="s">
        <v>22</v>
      </c>
      <c r="E2007" s="9" t="s">
        <v>22</v>
      </c>
      <c r="F2007" s="8" t="s">
        <v>23</v>
      </c>
      <c r="G2007" s="10">
        <v>0</v>
      </c>
      <c r="H2007" s="11" t="s">
        <v>22</v>
      </c>
      <c r="I2007" s="11" t="s">
        <v>22</v>
      </c>
      <c r="J2007" s="12" t="s">
        <v>22</v>
      </c>
      <c r="K2007" s="13">
        <v>0</v>
      </c>
      <c r="L2007" s="14" t="s">
        <v>22</v>
      </c>
      <c r="M2007" s="14" t="s">
        <v>22</v>
      </c>
      <c r="N2007" s="14" t="s">
        <v>22</v>
      </c>
      <c r="O2007" s="14" t="s">
        <v>22</v>
      </c>
      <c r="P2007" s="14" t="s">
        <v>22</v>
      </c>
      <c r="Q2007" s="14" t="s">
        <v>22</v>
      </c>
      <c r="R2007" s="14" t="s">
        <v>22</v>
      </c>
      <c r="S2007" s="14" t="s">
        <v>22</v>
      </c>
    </row>
    <row r="2008" spans="1:19">
      <c r="A2008" s="8" t="s">
        <v>5260</v>
      </c>
      <c r="B2008" s="8" t="s">
        <v>5261</v>
      </c>
      <c r="C2008" s="9" t="s">
        <v>22</v>
      </c>
      <c r="D2008" s="9" t="s">
        <v>22</v>
      </c>
      <c r="E2008" s="9" t="s">
        <v>22</v>
      </c>
      <c r="F2008" s="8" t="s">
        <v>23</v>
      </c>
      <c r="G2008" s="10">
        <v>0</v>
      </c>
      <c r="H2008" s="11" t="s">
        <v>22</v>
      </c>
      <c r="I2008" s="11" t="s">
        <v>22</v>
      </c>
      <c r="J2008" s="12" t="s">
        <v>22</v>
      </c>
      <c r="K2008" s="13">
        <v>0</v>
      </c>
      <c r="L2008" s="14" t="s">
        <v>22</v>
      </c>
      <c r="M2008" s="14" t="s">
        <v>22</v>
      </c>
      <c r="N2008" s="14" t="s">
        <v>22</v>
      </c>
      <c r="O2008" s="14" t="s">
        <v>22</v>
      </c>
      <c r="P2008" s="14" t="s">
        <v>22</v>
      </c>
      <c r="Q2008" s="14" t="s">
        <v>22</v>
      </c>
      <c r="R2008" s="14" t="s">
        <v>22</v>
      </c>
      <c r="S2008" s="14" t="s">
        <v>22</v>
      </c>
    </row>
    <row r="2009" spans="1:19">
      <c r="A2009" s="8" t="s">
        <v>5262</v>
      </c>
      <c r="B2009" s="8" t="s">
        <v>5263</v>
      </c>
      <c r="C2009" s="9" t="s">
        <v>22</v>
      </c>
      <c r="D2009" s="9" t="s">
        <v>22</v>
      </c>
      <c r="E2009" s="9" t="s">
        <v>22</v>
      </c>
      <c r="F2009" s="8" t="s">
        <v>23</v>
      </c>
      <c r="G2009" s="10">
        <v>0</v>
      </c>
      <c r="H2009" s="11" t="s">
        <v>22</v>
      </c>
      <c r="I2009" s="11" t="s">
        <v>22</v>
      </c>
      <c r="J2009" s="12" t="s">
        <v>22</v>
      </c>
      <c r="K2009" s="13">
        <v>0</v>
      </c>
      <c r="L2009" s="14" t="s">
        <v>22</v>
      </c>
      <c r="M2009" s="14" t="s">
        <v>22</v>
      </c>
      <c r="N2009" s="14" t="s">
        <v>22</v>
      </c>
      <c r="O2009" s="14" t="s">
        <v>22</v>
      </c>
      <c r="P2009" s="14" t="s">
        <v>22</v>
      </c>
      <c r="Q2009" s="14" t="s">
        <v>22</v>
      </c>
      <c r="R2009" s="14" t="s">
        <v>22</v>
      </c>
      <c r="S2009" s="14" t="s">
        <v>22</v>
      </c>
    </row>
    <row r="2010" spans="1:19">
      <c r="A2010" s="8" t="s">
        <v>5264</v>
      </c>
      <c r="B2010" s="8" t="s">
        <v>5265</v>
      </c>
      <c r="C2010" s="9" t="s">
        <v>22</v>
      </c>
      <c r="D2010" s="9" t="s">
        <v>22</v>
      </c>
      <c r="E2010" s="9" t="s">
        <v>22</v>
      </c>
      <c r="F2010" s="8" t="s">
        <v>23</v>
      </c>
      <c r="G2010" s="10" t="s">
        <v>5266</v>
      </c>
      <c r="H2010" s="11" t="s">
        <v>22</v>
      </c>
      <c r="I2010" s="11" t="s">
        <v>22</v>
      </c>
      <c r="J2010" s="12" t="s">
        <v>22</v>
      </c>
      <c r="K2010" s="13">
        <v>0</v>
      </c>
      <c r="L2010" s="14" t="s">
        <v>22</v>
      </c>
      <c r="M2010" s="14" t="s">
        <v>22</v>
      </c>
      <c r="N2010" s="14" t="s">
        <v>22</v>
      </c>
      <c r="O2010" s="14" t="s">
        <v>22</v>
      </c>
      <c r="P2010" s="14" t="s">
        <v>22</v>
      </c>
      <c r="Q2010" s="14" t="s">
        <v>22</v>
      </c>
      <c r="R2010" s="14" t="s">
        <v>22</v>
      </c>
      <c r="S2010" s="14" t="s">
        <v>22</v>
      </c>
    </row>
    <row r="2011" spans="1:19">
      <c r="A2011" s="8" t="s">
        <v>5267</v>
      </c>
      <c r="B2011" s="8" t="s">
        <v>5268</v>
      </c>
      <c r="C2011" s="9">
        <v>0</v>
      </c>
      <c r="D2011" s="9">
        <v>0</v>
      </c>
      <c r="E2011" s="9">
        <v>0</v>
      </c>
      <c r="F2011" s="8" t="s">
        <v>23</v>
      </c>
      <c r="G2011" s="10">
        <v>0</v>
      </c>
      <c r="H2011" s="11" t="s">
        <v>1784</v>
      </c>
      <c r="I2011" s="11"/>
      <c r="J2011" s="12">
        <v>0</v>
      </c>
      <c r="K2011" s="13">
        <v>0</v>
      </c>
      <c r="L2011" s="14" t="s">
        <v>3522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</row>
    <row r="2012" spans="1:19">
      <c r="A2012" s="8" t="s">
        <v>5269</v>
      </c>
      <c r="B2012" s="8" t="s">
        <v>5270</v>
      </c>
      <c r="C2012" s="9" t="s">
        <v>22</v>
      </c>
      <c r="D2012" s="9" t="s">
        <v>22</v>
      </c>
      <c r="E2012" s="9" t="s">
        <v>22</v>
      </c>
      <c r="F2012" s="8" t="s">
        <v>23</v>
      </c>
      <c r="G2012" s="10">
        <v>0</v>
      </c>
      <c r="H2012" s="11" t="s">
        <v>22</v>
      </c>
      <c r="I2012" s="11" t="s">
        <v>22</v>
      </c>
      <c r="J2012" s="12" t="s">
        <v>22</v>
      </c>
      <c r="K2012" s="13">
        <v>0</v>
      </c>
      <c r="L2012" s="14" t="s">
        <v>22</v>
      </c>
      <c r="M2012" s="14" t="s">
        <v>22</v>
      </c>
      <c r="N2012" s="14" t="s">
        <v>22</v>
      </c>
      <c r="O2012" s="14" t="s">
        <v>22</v>
      </c>
      <c r="P2012" s="14" t="s">
        <v>22</v>
      </c>
      <c r="Q2012" s="14" t="s">
        <v>22</v>
      </c>
      <c r="R2012" s="14" t="s">
        <v>22</v>
      </c>
      <c r="S2012" s="14" t="s">
        <v>22</v>
      </c>
    </row>
    <row r="2013" spans="1:19">
      <c r="A2013" s="8" t="s">
        <v>5271</v>
      </c>
      <c r="B2013" s="8" t="s">
        <v>5272</v>
      </c>
      <c r="C2013" s="9" t="s">
        <v>22</v>
      </c>
      <c r="D2013" s="9" t="s">
        <v>22</v>
      </c>
      <c r="E2013" s="9" t="s">
        <v>22</v>
      </c>
      <c r="F2013" s="8" t="s">
        <v>23</v>
      </c>
      <c r="G2013" s="10">
        <v>0</v>
      </c>
      <c r="H2013" s="11" t="s">
        <v>22</v>
      </c>
      <c r="I2013" s="11" t="s">
        <v>22</v>
      </c>
      <c r="J2013" s="12" t="s">
        <v>22</v>
      </c>
      <c r="K2013" s="13">
        <v>0</v>
      </c>
      <c r="L2013" s="14" t="s">
        <v>22</v>
      </c>
      <c r="M2013" s="14" t="s">
        <v>22</v>
      </c>
      <c r="N2013" s="14" t="s">
        <v>22</v>
      </c>
      <c r="O2013" s="14" t="s">
        <v>22</v>
      </c>
      <c r="P2013" s="14" t="s">
        <v>22</v>
      </c>
      <c r="Q2013" s="14" t="s">
        <v>22</v>
      </c>
      <c r="R2013" s="14" t="s">
        <v>22</v>
      </c>
      <c r="S2013" s="14" t="s">
        <v>22</v>
      </c>
    </row>
    <row r="2014" spans="1:19">
      <c r="A2014" s="8" t="s">
        <v>5273</v>
      </c>
      <c r="B2014" s="8" t="s">
        <v>5274</v>
      </c>
      <c r="C2014" s="9" t="s">
        <v>22</v>
      </c>
      <c r="D2014" s="9" t="s">
        <v>22</v>
      </c>
      <c r="E2014" s="9" t="s">
        <v>22</v>
      </c>
      <c r="F2014" s="8" t="s">
        <v>23</v>
      </c>
      <c r="G2014" s="10">
        <v>0</v>
      </c>
      <c r="H2014" s="11" t="s">
        <v>22</v>
      </c>
      <c r="I2014" s="11" t="s">
        <v>22</v>
      </c>
      <c r="J2014" s="12" t="s">
        <v>22</v>
      </c>
      <c r="K2014" s="13">
        <v>0</v>
      </c>
      <c r="L2014" s="14" t="s">
        <v>22</v>
      </c>
      <c r="M2014" s="14" t="s">
        <v>22</v>
      </c>
      <c r="N2014" s="14" t="s">
        <v>22</v>
      </c>
      <c r="O2014" s="14" t="s">
        <v>22</v>
      </c>
      <c r="P2014" s="14" t="s">
        <v>22</v>
      </c>
      <c r="Q2014" s="14" t="s">
        <v>22</v>
      </c>
      <c r="R2014" s="14" t="s">
        <v>22</v>
      </c>
      <c r="S2014" s="14" t="s">
        <v>22</v>
      </c>
    </row>
    <row r="2015" spans="1:19">
      <c r="A2015" s="8" t="s">
        <v>5275</v>
      </c>
      <c r="B2015" s="8" t="s">
        <v>5276</v>
      </c>
      <c r="C2015" s="9" t="s">
        <v>22</v>
      </c>
      <c r="D2015" s="9" t="s">
        <v>22</v>
      </c>
      <c r="E2015" s="9" t="s">
        <v>22</v>
      </c>
      <c r="F2015" s="8" t="s">
        <v>23</v>
      </c>
      <c r="G2015" s="10">
        <v>0</v>
      </c>
      <c r="H2015" s="11" t="s">
        <v>22</v>
      </c>
      <c r="I2015" s="11" t="s">
        <v>22</v>
      </c>
      <c r="J2015" s="12" t="s">
        <v>22</v>
      </c>
      <c r="K2015" s="13">
        <v>0</v>
      </c>
      <c r="L2015" s="14" t="s">
        <v>22</v>
      </c>
      <c r="M2015" s="14" t="s">
        <v>22</v>
      </c>
      <c r="N2015" s="14" t="s">
        <v>22</v>
      </c>
      <c r="O2015" s="14" t="s">
        <v>22</v>
      </c>
      <c r="P2015" s="14" t="s">
        <v>22</v>
      </c>
      <c r="Q2015" s="14" t="s">
        <v>22</v>
      </c>
      <c r="R2015" s="14" t="s">
        <v>22</v>
      </c>
      <c r="S2015" s="14" t="s">
        <v>22</v>
      </c>
    </row>
    <row r="2016" spans="1:19">
      <c r="A2016" s="8" t="s">
        <v>5277</v>
      </c>
      <c r="B2016" s="8" t="s">
        <v>5278</v>
      </c>
      <c r="C2016" s="9" t="s">
        <v>22</v>
      </c>
      <c r="D2016" s="9" t="s">
        <v>22</v>
      </c>
      <c r="E2016" s="9" t="s">
        <v>22</v>
      </c>
      <c r="F2016" s="8" t="s">
        <v>23</v>
      </c>
      <c r="G2016" s="10">
        <v>0</v>
      </c>
      <c r="H2016" s="11" t="s">
        <v>22</v>
      </c>
      <c r="I2016" s="11" t="s">
        <v>22</v>
      </c>
      <c r="J2016" s="12" t="s">
        <v>22</v>
      </c>
      <c r="K2016" s="13">
        <v>0</v>
      </c>
      <c r="L2016" s="14" t="s">
        <v>22</v>
      </c>
      <c r="M2016" s="14" t="s">
        <v>22</v>
      </c>
      <c r="N2016" s="14" t="s">
        <v>22</v>
      </c>
      <c r="O2016" s="14" t="s">
        <v>22</v>
      </c>
      <c r="P2016" s="14" t="s">
        <v>22</v>
      </c>
      <c r="Q2016" s="14" t="s">
        <v>22</v>
      </c>
      <c r="R2016" s="14" t="s">
        <v>22</v>
      </c>
      <c r="S2016" s="14" t="s">
        <v>22</v>
      </c>
    </row>
    <row r="2017" spans="1:19">
      <c r="A2017" s="8" t="s">
        <v>5279</v>
      </c>
      <c r="B2017" s="8" t="s">
        <v>5280</v>
      </c>
      <c r="C2017" s="9" t="s">
        <v>22</v>
      </c>
      <c r="D2017" s="9" t="s">
        <v>22</v>
      </c>
      <c r="E2017" s="9" t="s">
        <v>22</v>
      </c>
      <c r="F2017" s="8" t="s">
        <v>23</v>
      </c>
      <c r="G2017" s="10">
        <v>0</v>
      </c>
      <c r="H2017" s="11" t="s">
        <v>22</v>
      </c>
      <c r="I2017" s="11" t="s">
        <v>22</v>
      </c>
      <c r="J2017" s="12" t="s">
        <v>22</v>
      </c>
      <c r="K2017" s="13">
        <v>0</v>
      </c>
      <c r="L2017" s="14" t="s">
        <v>22</v>
      </c>
      <c r="M2017" s="14" t="s">
        <v>22</v>
      </c>
      <c r="N2017" s="14" t="s">
        <v>22</v>
      </c>
      <c r="O2017" s="14" t="s">
        <v>22</v>
      </c>
      <c r="P2017" s="14" t="s">
        <v>22</v>
      </c>
      <c r="Q2017" s="14" t="s">
        <v>22</v>
      </c>
      <c r="R2017" s="14" t="s">
        <v>22</v>
      </c>
      <c r="S2017" s="14" t="s">
        <v>22</v>
      </c>
    </row>
    <row r="2018" spans="1:19">
      <c r="A2018" s="8" t="s">
        <v>5281</v>
      </c>
      <c r="B2018" s="8" t="s">
        <v>5282</v>
      </c>
      <c r="C2018" s="9" t="s">
        <v>22</v>
      </c>
      <c r="D2018" s="9" t="s">
        <v>22</v>
      </c>
      <c r="E2018" s="9" t="s">
        <v>22</v>
      </c>
      <c r="F2018" s="8" t="s">
        <v>23</v>
      </c>
      <c r="G2018" s="10">
        <v>0</v>
      </c>
      <c r="H2018" s="11" t="s">
        <v>22</v>
      </c>
      <c r="I2018" s="11" t="s">
        <v>22</v>
      </c>
      <c r="J2018" s="12" t="s">
        <v>22</v>
      </c>
      <c r="K2018" s="13">
        <v>0</v>
      </c>
      <c r="L2018" s="14" t="s">
        <v>22</v>
      </c>
      <c r="M2018" s="14" t="s">
        <v>22</v>
      </c>
      <c r="N2018" s="14" t="s">
        <v>22</v>
      </c>
      <c r="O2018" s="14" t="s">
        <v>22</v>
      </c>
      <c r="P2018" s="14" t="s">
        <v>22</v>
      </c>
      <c r="Q2018" s="14" t="s">
        <v>22</v>
      </c>
      <c r="R2018" s="14" t="s">
        <v>22</v>
      </c>
      <c r="S2018" s="14" t="s">
        <v>22</v>
      </c>
    </row>
    <row r="2019" spans="1:19">
      <c r="A2019" s="8" t="s">
        <v>5283</v>
      </c>
      <c r="B2019" s="8" t="s">
        <v>5284</v>
      </c>
      <c r="C2019" s="9" t="s">
        <v>22</v>
      </c>
      <c r="D2019" s="9" t="s">
        <v>22</v>
      </c>
      <c r="E2019" s="9" t="s">
        <v>22</v>
      </c>
      <c r="F2019" s="8" t="s">
        <v>23</v>
      </c>
      <c r="G2019" s="10">
        <v>0</v>
      </c>
      <c r="H2019" s="11" t="s">
        <v>22</v>
      </c>
      <c r="I2019" s="11" t="s">
        <v>22</v>
      </c>
      <c r="J2019" s="12" t="s">
        <v>22</v>
      </c>
      <c r="K2019" s="13">
        <v>0</v>
      </c>
      <c r="L2019" s="14" t="s">
        <v>22</v>
      </c>
      <c r="M2019" s="14" t="s">
        <v>22</v>
      </c>
      <c r="N2019" s="14" t="s">
        <v>22</v>
      </c>
      <c r="O2019" s="14" t="s">
        <v>22</v>
      </c>
      <c r="P2019" s="14" t="s">
        <v>22</v>
      </c>
      <c r="Q2019" s="14" t="s">
        <v>22</v>
      </c>
      <c r="R2019" s="14" t="s">
        <v>22</v>
      </c>
      <c r="S2019" s="14" t="s">
        <v>22</v>
      </c>
    </row>
    <row r="2020" spans="1:19">
      <c r="A2020" s="8" t="s">
        <v>5285</v>
      </c>
      <c r="B2020" s="8" t="s">
        <v>5286</v>
      </c>
      <c r="C2020" s="9" t="s">
        <v>22</v>
      </c>
      <c r="D2020" s="9" t="s">
        <v>22</v>
      </c>
      <c r="E2020" s="9" t="s">
        <v>22</v>
      </c>
      <c r="F2020" s="8" t="s">
        <v>23</v>
      </c>
      <c r="G2020" s="10">
        <v>0</v>
      </c>
      <c r="H2020" s="11" t="s">
        <v>22</v>
      </c>
      <c r="I2020" s="11" t="s">
        <v>22</v>
      </c>
      <c r="J2020" s="12" t="s">
        <v>22</v>
      </c>
      <c r="K2020" s="13">
        <v>0</v>
      </c>
      <c r="L2020" s="14" t="s">
        <v>22</v>
      </c>
      <c r="M2020" s="14" t="s">
        <v>22</v>
      </c>
      <c r="N2020" s="14" t="s">
        <v>22</v>
      </c>
      <c r="O2020" s="14" t="s">
        <v>22</v>
      </c>
      <c r="P2020" s="14" t="s">
        <v>22</v>
      </c>
      <c r="Q2020" s="14" t="s">
        <v>22</v>
      </c>
      <c r="R2020" s="14" t="s">
        <v>22</v>
      </c>
      <c r="S2020" s="14" t="s">
        <v>22</v>
      </c>
    </row>
    <row r="2021" spans="1:19">
      <c r="A2021" s="8" t="s">
        <v>5287</v>
      </c>
      <c r="B2021" s="8" t="s">
        <v>5288</v>
      </c>
      <c r="C2021" s="9" t="s">
        <v>22</v>
      </c>
      <c r="D2021" s="9" t="s">
        <v>22</v>
      </c>
      <c r="E2021" s="9" t="s">
        <v>22</v>
      </c>
      <c r="F2021" s="8" t="s">
        <v>23</v>
      </c>
      <c r="G2021" s="10">
        <v>0</v>
      </c>
      <c r="H2021" s="11" t="s">
        <v>22</v>
      </c>
      <c r="I2021" s="11" t="s">
        <v>22</v>
      </c>
      <c r="J2021" s="12" t="s">
        <v>22</v>
      </c>
      <c r="K2021" s="13">
        <v>0</v>
      </c>
      <c r="L2021" s="14" t="s">
        <v>22</v>
      </c>
      <c r="M2021" s="14" t="s">
        <v>22</v>
      </c>
      <c r="N2021" s="14" t="s">
        <v>22</v>
      </c>
      <c r="O2021" s="14" t="s">
        <v>22</v>
      </c>
      <c r="P2021" s="14" t="s">
        <v>22</v>
      </c>
      <c r="Q2021" s="14" t="s">
        <v>22</v>
      </c>
      <c r="R2021" s="14" t="s">
        <v>22</v>
      </c>
      <c r="S2021" s="14" t="s">
        <v>22</v>
      </c>
    </row>
    <row r="2022" spans="1:19">
      <c r="A2022" s="8" t="s">
        <v>5289</v>
      </c>
      <c r="B2022" s="8" t="s">
        <v>5290</v>
      </c>
      <c r="C2022" s="9" t="s">
        <v>22</v>
      </c>
      <c r="D2022" s="9" t="s">
        <v>22</v>
      </c>
      <c r="E2022" s="9" t="s">
        <v>22</v>
      </c>
      <c r="F2022" s="8" t="s">
        <v>23</v>
      </c>
      <c r="G2022" s="10">
        <v>0</v>
      </c>
      <c r="H2022" s="11" t="s">
        <v>22</v>
      </c>
      <c r="I2022" s="11" t="s">
        <v>22</v>
      </c>
      <c r="J2022" s="12" t="s">
        <v>22</v>
      </c>
      <c r="K2022" s="13">
        <v>0</v>
      </c>
      <c r="L2022" s="14" t="s">
        <v>22</v>
      </c>
      <c r="M2022" s="14" t="s">
        <v>22</v>
      </c>
      <c r="N2022" s="14" t="s">
        <v>22</v>
      </c>
      <c r="O2022" s="14" t="s">
        <v>22</v>
      </c>
      <c r="P2022" s="14" t="s">
        <v>22</v>
      </c>
      <c r="Q2022" s="14" t="s">
        <v>22</v>
      </c>
      <c r="R2022" s="14" t="s">
        <v>22</v>
      </c>
      <c r="S2022" s="14" t="s">
        <v>22</v>
      </c>
    </row>
    <row r="2023" spans="1:19">
      <c r="A2023" s="8" t="s">
        <v>5291</v>
      </c>
      <c r="B2023" s="8" t="s">
        <v>5292</v>
      </c>
      <c r="C2023" s="9" t="s">
        <v>22</v>
      </c>
      <c r="D2023" s="9" t="s">
        <v>22</v>
      </c>
      <c r="E2023" s="9" t="s">
        <v>22</v>
      </c>
      <c r="F2023" s="8" t="s">
        <v>23</v>
      </c>
      <c r="G2023" s="10">
        <v>0</v>
      </c>
      <c r="H2023" s="11" t="s">
        <v>22</v>
      </c>
      <c r="I2023" s="11" t="s">
        <v>22</v>
      </c>
      <c r="J2023" s="12" t="s">
        <v>22</v>
      </c>
      <c r="K2023" s="13">
        <v>0</v>
      </c>
      <c r="L2023" s="14" t="s">
        <v>22</v>
      </c>
      <c r="M2023" s="14" t="s">
        <v>22</v>
      </c>
      <c r="N2023" s="14" t="s">
        <v>22</v>
      </c>
      <c r="O2023" s="14" t="s">
        <v>22</v>
      </c>
      <c r="P2023" s="14" t="s">
        <v>22</v>
      </c>
      <c r="Q2023" s="14" t="s">
        <v>22</v>
      </c>
      <c r="R2023" s="14" t="s">
        <v>22</v>
      </c>
      <c r="S2023" s="14" t="s">
        <v>22</v>
      </c>
    </row>
    <row r="2024" spans="1:19">
      <c r="A2024" s="8" t="s">
        <v>5293</v>
      </c>
      <c r="B2024" s="8" t="s">
        <v>5294</v>
      </c>
      <c r="C2024" s="9" t="s">
        <v>22</v>
      </c>
      <c r="D2024" s="9" t="s">
        <v>22</v>
      </c>
      <c r="E2024" s="9" t="s">
        <v>22</v>
      </c>
      <c r="F2024" s="8" t="s">
        <v>23</v>
      </c>
      <c r="G2024" s="10">
        <v>0</v>
      </c>
      <c r="H2024" s="11" t="s">
        <v>22</v>
      </c>
      <c r="I2024" s="11" t="s">
        <v>22</v>
      </c>
      <c r="J2024" s="12" t="s">
        <v>22</v>
      </c>
      <c r="K2024" s="13">
        <v>0</v>
      </c>
      <c r="L2024" s="14" t="s">
        <v>22</v>
      </c>
      <c r="M2024" s="14" t="s">
        <v>22</v>
      </c>
      <c r="N2024" s="14" t="s">
        <v>22</v>
      </c>
      <c r="O2024" s="14" t="s">
        <v>22</v>
      </c>
      <c r="P2024" s="14" t="s">
        <v>22</v>
      </c>
      <c r="Q2024" s="14" t="s">
        <v>22</v>
      </c>
      <c r="R2024" s="14" t="s">
        <v>22</v>
      </c>
      <c r="S2024" s="14" t="s">
        <v>22</v>
      </c>
    </row>
    <row r="2025" spans="1:19">
      <c r="A2025" s="8" t="s">
        <v>5295</v>
      </c>
      <c r="B2025" s="8" t="s">
        <v>5296</v>
      </c>
      <c r="C2025" s="9" t="s">
        <v>22</v>
      </c>
      <c r="D2025" s="9" t="s">
        <v>22</v>
      </c>
      <c r="E2025" s="9" t="s">
        <v>22</v>
      </c>
      <c r="F2025" s="8" t="s">
        <v>23</v>
      </c>
      <c r="G2025" s="10">
        <v>0</v>
      </c>
      <c r="H2025" s="11" t="s">
        <v>22</v>
      </c>
      <c r="I2025" s="11" t="s">
        <v>22</v>
      </c>
      <c r="J2025" s="12" t="s">
        <v>22</v>
      </c>
      <c r="K2025" s="13">
        <v>0</v>
      </c>
      <c r="L2025" s="14" t="s">
        <v>22</v>
      </c>
      <c r="M2025" s="14" t="s">
        <v>22</v>
      </c>
      <c r="N2025" s="14" t="s">
        <v>22</v>
      </c>
      <c r="O2025" s="14" t="s">
        <v>22</v>
      </c>
      <c r="P2025" s="14" t="s">
        <v>22</v>
      </c>
      <c r="Q2025" s="14" t="s">
        <v>22</v>
      </c>
      <c r="R2025" s="14" t="s">
        <v>22</v>
      </c>
      <c r="S2025" s="14" t="s">
        <v>22</v>
      </c>
    </row>
    <row r="2026" spans="1:19">
      <c r="A2026" s="8" t="s">
        <v>5297</v>
      </c>
      <c r="B2026" s="8" t="s">
        <v>5298</v>
      </c>
      <c r="C2026" s="9" t="s">
        <v>22</v>
      </c>
      <c r="D2026" s="9" t="s">
        <v>22</v>
      </c>
      <c r="E2026" s="9" t="s">
        <v>22</v>
      </c>
      <c r="F2026" s="8" t="s">
        <v>23</v>
      </c>
      <c r="G2026" s="10">
        <v>0</v>
      </c>
      <c r="H2026" s="11" t="s">
        <v>22</v>
      </c>
      <c r="I2026" s="11" t="s">
        <v>22</v>
      </c>
      <c r="J2026" s="12" t="s">
        <v>22</v>
      </c>
      <c r="K2026" s="13">
        <v>0</v>
      </c>
      <c r="L2026" s="14" t="s">
        <v>22</v>
      </c>
      <c r="M2026" s="14" t="s">
        <v>22</v>
      </c>
      <c r="N2026" s="14" t="s">
        <v>22</v>
      </c>
      <c r="O2026" s="14" t="s">
        <v>22</v>
      </c>
      <c r="P2026" s="14" t="s">
        <v>22</v>
      </c>
      <c r="Q2026" s="14" t="s">
        <v>22</v>
      </c>
      <c r="R2026" s="14" t="s">
        <v>22</v>
      </c>
      <c r="S2026" s="14" t="s">
        <v>22</v>
      </c>
    </row>
    <row r="2027" spans="1:19">
      <c r="A2027" s="8" t="s">
        <v>5299</v>
      </c>
      <c r="B2027" t="s">
        <v>5300</v>
      </c>
      <c r="C2027" s="9" t="s">
        <v>22</v>
      </c>
      <c r="D2027" s="9" t="s">
        <v>22</v>
      </c>
      <c r="E2027" s="9" t="s">
        <v>22</v>
      </c>
      <c r="F2027" s="8" t="s">
        <v>23</v>
      </c>
      <c r="G2027" s="10">
        <v>0</v>
      </c>
      <c r="H2027" s="11" t="s">
        <v>22</v>
      </c>
      <c r="I2027" s="11" t="s">
        <v>22</v>
      </c>
      <c r="J2027" s="12" t="s">
        <v>22</v>
      </c>
      <c r="K2027" s="13">
        <v>0</v>
      </c>
      <c r="L2027" s="14" t="s">
        <v>22</v>
      </c>
      <c r="M2027" s="14" t="s">
        <v>22</v>
      </c>
      <c r="N2027" s="14" t="s">
        <v>22</v>
      </c>
      <c r="O2027" s="14" t="s">
        <v>22</v>
      </c>
      <c r="P2027" s="14" t="s">
        <v>22</v>
      </c>
      <c r="Q2027" s="14" t="s">
        <v>22</v>
      </c>
      <c r="R2027" s="14" t="s">
        <v>22</v>
      </c>
      <c r="S2027" s="14" t="s">
        <v>22</v>
      </c>
    </row>
    <row r="2028" spans="1:19">
      <c r="A2028" s="8" t="s">
        <v>5301</v>
      </c>
      <c r="B2028" s="8" t="s">
        <v>5302</v>
      </c>
      <c r="C2028" s="9" t="s">
        <v>22</v>
      </c>
      <c r="D2028" s="9" t="s">
        <v>22</v>
      </c>
      <c r="E2028" s="9" t="s">
        <v>22</v>
      </c>
      <c r="F2028" s="8" t="s">
        <v>23</v>
      </c>
      <c r="G2028" s="10">
        <v>0</v>
      </c>
      <c r="H2028" s="11" t="s">
        <v>22</v>
      </c>
      <c r="I2028" s="11" t="s">
        <v>22</v>
      </c>
      <c r="J2028" s="12" t="s">
        <v>5303</v>
      </c>
      <c r="K2028" s="13" t="s">
        <v>5304</v>
      </c>
      <c r="L2028" s="14" t="s">
        <v>22</v>
      </c>
      <c r="M2028" s="14" t="s">
        <v>22</v>
      </c>
      <c r="N2028" s="14" t="s">
        <v>22</v>
      </c>
      <c r="O2028" s="14" t="s">
        <v>22</v>
      </c>
      <c r="P2028" s="14" t="s">
        <v>22</v>
      </c>
      <c r="Q2028" s="14" t="s">
        <v>22</v>
      </c>
      <c r="R2028" s="14" t="s">
        <v>22</v>
      </c>
      <c r="S2028" s="14" t="s">
        <v>22</v>
      </c>
    </row>
    <row r="2029" spans="1:19">
      <c r="A2029" s="8" t="s">
        <v>5305</v>
      </c>
      <c r="B2029" s="8" t="s">
        <v>5306</v>
      </c>
      <c r="C2029" s="9" t="s">
        <v>22</v>
      </c>
      <c r="D2029" s="9" t="s">
        <v>22</v>
      </c>
      <c r="E2029" s="9" t="s">
        <v>22</v>
      </c>
      <c r="F2029" s="8" t="s">
        <v>23</v>
      </c>
      <c r="G2029" s="10">
        <v>0</v>
      </c>
      <c r="H2029" s="11" t="s">
        <v>22</v>
      </c>
      <c r="I2029" s="11" t="s">
        <v>22</v>
      </c>
      <c r="J2029" s="12" t="s">
        <v>22</v>
      </c>
      <c r="K2029" s="13">
        <v>0</v>
      </c>
      <c r="L2029" s="14" t="s">
        <v>22</v>
      </c>
      <c r="M2029" s="14" t="s">
        <v>22</v>
      </c>
      <c r="N2029" s="14" t="s">
        <v>22</v>
      </c>
      <c r="O2029" s="14" t="s">
        <v>22</v>
      </c>
      <c r="P2029" s="14" t="s">
        <v>22</v>
      </c>
      <c r="Q2029" s="14" t="s">
        <v>22</v>
      </c>
      <c r="R2029" s="14" t="s">
        <v>22</v>
      </c>
      <c r="S2029" s="14" t="s">
        <v>22</v>
      </c>
    </row>
    <row r="2030" spans="1:19">
      <c r="A2030" s="8" t="s">
        <v>5307</v>
      </c>
      <c r="B2030" s="8" t="s">
        <v>5308</v>
      </c>
      <c r="C2030" s="9" t="s">
        <v>22</v>
      </c>
      <c r="D2030" s="9" t="s">
        <v>22</v>
      </c>
      <c r="E2030" s="9" t="s">
        <v>22</v>
      </c>
      <c r="F2030" s="8" t="s">
        <v>23</v>
      </c>
      <c r="G2030" s="10">
        <v>0</v>
      </c>
      <c r="H2030" s="11" t="s">
        <v>22</v>
      </c>
      <c r="I2030" s="11" t="s">
        <v>22</v>
      </c>
      <c r="J2030" s="12" t="s">
        <v>22</v>
      </c>
      <c r="K2030" s="13">
        <v>0</v>
      </c>
      <c r="L2030" s="14" t="s">
        <v>22</v>
      </c>
      <c r="M2030" s="14" t="s">
        <v>22</v>
      </c>
      <c r="N2030" s="14" t="s">
        <v>22</v>
      </c>
      <c r="O2030" s="14" t="s">
        <v>22</v>
      </c>
      <c r="P2030" s="14" t="s">
        <v>22</v>
      </c>
      <c r="Q2030" s="14" t="s">
        <v>22</v>
      </c>
      <c r="R2030" s="14" t="s">
        <v>22</v>
      </c>
      <c r="S2030" s="14" t="s">
        <v>22</v>
      </c>
    </row>
    <row r="2031" spans="1:19">
      <c r="A2031" s="8" t="s">
        <v>5309</v>
      </c>
      <c r="B2031" s="8" t="s">
        <v>5310</v>
      </c>
      <c r="C2031" s="9" t="s">
        <v>22</v>
      </c>
      <c r="D2031" s="9" t="s">
        <v>22</v>
      </c>
      <c r="E2031" s="9" t="s">
        <v>22</v>
      </c>
      <c r="F2031" s="8" t="s">
        <v>23</v>
      </c>
      <c r="G2031" s="10">
        <v>0</v>
      </c>
      <c r="H2031" s="11" t="s">
        <v>22</v>
      </c>
      <c r="I2031" s="11" t="s">
        <v>22</v>
      </c>
      <c r="J2031" s="12" t="s">
        <v>22</v>
      </c>
      <c r="K2031" s="13">
        <v>0</v>
      </c>
      <c r="L2031" s="14" t="s">
        <v>22</v>
      </c>
      <c r="M2031" s="14" t="s">
        <v>22</v>
      </c>
      <c r="N2031" s="14" t="s">
        <v>22</v>
      </c>
      <c r="O2031" s="14" t="s">
        <v>22</v>
      </c>
      <c r="P2031" s="14" t="s">
        <v>22</v>
      </c>
      <c r="Q2031" s="14" t="s">
        <v>22</v>
      </c>
      <c r="R2031" s="14" t="s">
        <v>22</v>
      </c>
      <c r="S2031" s="14" t="s">
        <v>22</v>
      </c>
    </row>
    <row r="2032" spans="1:19">
      <c r="A2032" s="8" t="s">
        <v>5311</v>
      </c>
      <c r="B2032" s="8" t="s">
        <v>5312</v>
      </c>
      <c r="C2032" s="9" t="s">
        <v>22</v>
      </c>
      <c r="D2032" s="9" t="s">
        <v>22</v>
      </c>
      <c r="E2032" s="9" t="s">
        <v>22</v>
      </c>
      <c r="F2032" s="8" t="s">
        <v>23</v>
      </c>
      <c r="G2032" s="10">
        <v>0</v>
      </c>
      <c r="H2032" s="11" t="s">
        <v>22</v>
      </c>
      <c r="I2032" s="11" t="s">
        <v>22</v>
      </c>
      <c r="J2032" s="12" t="s">
        <v>22</v>
      </c>
      <c r="K2032" s="13">
        <v>0</v>
      </c>
      <c r="L2032" s="14" t="s">
        <v>22</v>
      </c>
      <c r="M2032" s="14" t="s">
        <v>22</v>
      </c>
      <c r="N2032" s="14" t="s">
        <v>22</v>
      </c>
      <c r="O2032" s="14" t="s">
        <v>22</v>
      </c>
      <c r="P2032" s="14" t="s">
        <v>22</v>
      </c>
      <c r="Q2032" s="14" t="s">
        <v>22</v>
      </c>
      <c r="R2032" s="14" t="s">
        <v>22</v>
      </c>
      <c r="S2032" s="14" t="s">
        <v>22</v>
      </c>
    </row>
    <row r="2033" spans="1:19">
      <c r="A2033" s="8" t="s">
        <v>5313</v>
      </c>
      <c r="B2033" s="8" t="s">
        <v>5314</v>
      </c>
      <c r="C2033" s="9" t="s">
        <v>22</v>
      </c>
      <c r="D2033" s="9" t="s">
        <v>22</v>
      </c>
      <c r="E2033" s="9" t="s">
        <v>22</v>
      </c>
      <c r="F2033" s="8" t="s">
        <v>23</v>
      </c>
      <c r="G2033" s="10" t="s">
        <v>5315</v>
      </c>
      <c r="H2033" s="11" t="s">
        <v>22</v>
      </c>
      <c r="I2033" s="11" t="s">
        <v>22</v>
      </c>
      <c r="J2033" s="12" t="s">
        <v>22</v>
      </c>
      <c r="K2033" s="13">
        <v>0</v>
      </c>
      <c r="L2033" s="14" t="s">
        <v>22</v>
      </c>
      <c r="M2033" s="14" t="s">
        <v>22</v>
      </c>
      <c r="N2033" s="14" t="s">
        <v>22</v>
      </c>
      <c r="O2033" s="14" t="s">
        <v>22</v>
      </c>
      <c r="P2033" s="14" t="s">
        <v>22</v>
      </c>
      <c r="Q2033" s="14" t="s">
        <v>22</v>
      </c>
      <c r="R2033" s="14" t="s">
        <v>22</v>
      </c>
      <c r="S2033" s="14" t="s">
        <v>22</v>
      </c>
    </row>
    <row r="2034" spans="1:19">
      <c r="A2034" s="8" t="s">
        <v>5316</v>
      </c>
      <c r="B2034" s="8" t="s">
        <v>5317</v>
      </c>
      <c r="C2034" s="9" t="s">
        <v>22</v>
      </c>
      <c r="D2034" s="9" t="s">
        <v>22</v>
      </c>
      <c r="E2034" s="9" t="s">
        <v>22</v>
      </c>
      <c r="F2034" s="8" t="s">
        <v>23</v>
      </c>
      <c r="G2034" s="10">
        <v>0</v>
      </c>
      <c r="H2034" s="11" t="s">
        <v>22</v>
      </c>
      <c r="I2034" s="11" t="s">
        <v>22</v>
      </c>
      <c r="J2034" s="12" t="s">
        <v>22</v>
      </c>
      <c r="K2034" s="13">
        <v>0</v>
      </c>
      <c r="L2034" s="14" t="s">
        <v>22</v>
      </c>
      <c r="M2034" s="14" t="s">
        <v>22</v>
      </c>
      <c r="N2034" s="14" t="s">
        <v>22</v>
      </c>
      <c r="O2034" s="14" t="s">
        <v>22</v>
      </c>
      <c r="P2034" s="14" t="s">
        <v>22</v>
      </c>
      <c r="Q2034" s="14" t="s">
        <v>22</v>
      </c>
      <c r="R2034" s="14" t="s">
        <v>22</v>
      </c>
      <c r="S2034" s="14" t="s">
        <v>22</v>
      </c>
    </row>
    <row r="2035" spans="1:19">
      <c r="A2035" s="8" t="s">
        <v>5318</v>
      </c>
      <c r="B2035" s="8" t="s">
        <v>5319</v>
      </c>
      <c r="C2035" s="9" t="s">
        <v>22</v>
      </c>
      <c r="D2035" s="9" t="s">
        <v>22</v>
      </c>
      <c r="E2035" s="9" t="s">
        <v>22</v>
      </c>
      <c r="F2035" s="8" t="s">
        <v>23</v>
      </c>
      <c r="G2035" s="10">
        <v>0</v>
      </c>
      <c r="H2035" s="11" t="s">
        <v>22</v>
      </c>
      <c r="I2035" s="11" t="s">
        <v>22</v>
      </c>
      <c r="J2035" s="12" t="s">
        <v>22</v>
      </c>
      <c r="K2035" s="13">
        <v>0</v>
      </c>
      <c r="L2035" s="14" t="s">
        <v>22</v>
      </c>
      <c r="M2035" s="14" t="s">
        <v>22</v>
      </c>
      <c r="N2035" s="14" t="s">
        <v>22</v>
      </c>
      <c r="O2035" s="14" t="s">
        <v>22</v>
      </c>
      <c r="P2035" s="14" t="s">
        <v>22</v>
      </c>
      <c r="Q2035" s="14" t="s">
        <v>22</v>
      </c>
      <c r="R2035" s="14" t="s">
        <v>22</v>
      </c>
      <c r="S2035" s="14" t="s">
        <v>22</v>
      </c>
    </row>
    <row r="2036" spans="1:19">
      <c r="A2036" s="8" t="s">
        <v>5320</v>
      </c>
      <c r="B2036" s="8" t="s">
        <v>5321</v>
      </c>
      <c r="C2036" s="9" t="s">
        <v>22</v>
      </c>
      <c r="D2036" s="9" t="s">
        <v>22</v>
      </c>
      <c r="E2036" s="9" t="s">
        <v>22</v>
      </c>
      <c r="F2036" s="8" t="s">
        <v>23</v>
      </c>
      <c r="G2036" s="10">
        <v>0</v>
      </c>
      <c r="H2036" s="11" t="s">
        <v>22</v>
      </c>
      <c r="I2036" s="11" t="s">
        <v>22</v>
      </c>
      <c r="J2036" s="12" t="s">
        <v>22</v>
      </c>
      <c r="K2036" s="13">
        <v>0</v>
      </c>
      <c r="L2036" s="14" t="s">
        <v>22</v>
      </c>
      <c r="M2036" s="14" t="s">
        <v>22</v>
      </c>
      <c r="N2036" s="14" t="s">
        <v>22</v>
      </c>
      <c r="O2036" s="14" t="s">
        <v>22</v>
      </c>
      <c r="P2036" s="14" t="s">
        <v>22</v>
      </c>
      <c r="Q2036" s="14" t="s">
        <v>22</v>
      </c>
      <c r="R2036" s="14" t="s">
        <v>22</v>
      </c>
      <c r="S2036" s="14" t="s">
        <v>22</v>
      </c>
    </row>
    <row r="2037" spans="1:19">
      <c r="A2037" s="8" t="s">
        <v>5322</v>
      </c>
      <c r="B2037" s="8" t="s">
        <v>5323</v>
      </c>
      <c r="C2037" s="9" t="s">
        <v>22</v>
      </c>
      <c r="D2037" s="9" t="s">
        <v>22</v>
      </c>
      <c r="E2037" s="9" t="s">
        <v>22</v>
      </c>
      <c r="F2037" s="8" t="s">
        <v>23</v>
      </c>
      <c r="G2037" s="10" t="s">
        <v>5324</v>
      </c>
      <c r="H2037" s="11" t="s">
        <v>22</v>
      </c>
      <c r="I2037" s="11" t="s">
        <v>22</v>
      </c>
      <c r="J2037" s="12" t="s">
        <v>22</v>
      </c>
      <c r="K2037" s="13">
        <v>0</v>
      </c>
      <c r="L2037" s="14" t="s">
        <v>22</v>
      </c>
      <c r="M2037" s="14" t="s">
        <v>22</v>
      </c>
      <c r="N2037" s="14" t="s">
        <v>22</v>
      </c>
      <c r="O2037" s="14" t="s">
        <v>22</v>
      </c>
      <c r="P2037" s="14" t="s">
        <v>22</v>
      </c>
      <c r="Q2037" s="14" t="s">
        <v>22</v>
      </c>
      <c r="R2037" s="14" t="s">
        <v>22</v>
      </c>
      <c r="S2037" s="14" t="s">
        <v>22</v>
      </c>
    </row>
    <row r="2038" spans="1:19">
      <c r="A2038" s="8" t="s">
        <v>5325</v>
      </c>
      <c r="B2038" s="8" t="s">
        <v>5326</v>
      </c>
      <c r="C2038" s="9" t="s">
        <v>22</v>
      </c>
      <c r="D2038" s="9" t="s">
        <v>22</v>
      </c>
      <c r="E2038" s="9" t="s">
        <v>22</v>
      </c>
      <c r="F2038" s="8" t="s">
        <v>23</v>
      </c>
      <c r="G2038" s="10">
        <v>0</v>
      </c>
      <c r="H2038" s="11" t="s">
        <v>22</v>
      </c>
      <c r="I2038" s="11" t="s">
        <v>22</v>
      </c>
      <c r="J2038" s="12" t="s">
        <v>22</v>
      </c>
      <c r="K2038" s="13">
        <v>0</v>
      </c>
      <c r="L2038" s="14" t="s">
        <v>22</v>
      </c>
      <c r="M2038" s="14" t="s">
        <v>22</v>
      </c>
      <c r="N2038" s="14" t="s">
        <v>22</v>
      </c>
      <c r="O2038" s="14" t="s">
        <v>22</v>
      </c>
      <c r="P2038" s="14" t="s">
        <v>22</v>
      </c>
      <c r="Q2038" s="14" t="s">
        <v>22</v>
      </c>
      <c r="R2038" s="14" t="s">
        <v>22</v>
      </c>
      <c r="S2038" s="14" t="s">
        <v>22</v>
      </c>
    </row>
    <row r="2039" spans="1:19">
      <c r="A2039" s="8" t="s">
        <v>5327</v>
      </c>
      <c r="B2039" s="8" t="s">
        <v>5328</v>
      </c>
      <c r="C2039" s="9" t="s">
        <v>22</v>
      </c>
      <c r="D2039" s="9" t="s">
        <v>22</v>
      </c>
      <c r="E2039" s="9" t="s">
        <v>22</v>
      </c>
      <c r="F2039" s="8" t="s">
        <v>23</v>
      </c>
      <c r="G2039" s="10">
        <v>0</v>
      </c>
      <c r="H2039" s="11" t="s">
        <v>22</v>
      </c>
      <c r="I2039" s="11" t="s">
        <v>22</v>
      </c>
      <c r="J2039" s="12" t="s">
        <v>22</v>
      </c>
      <c r="K2039" s="13">
        <v>0</v>
      </c>
      <c r="L2039" s="14" t="s">
        <v>22</v>
      </c>
      <c r="M2039" s="14" t="s">
        <v>22</v>
      </c>
      <c r="N2039" s="14" t="s">
        <v>22</v>
      </c>
      <c r="O2039" s="14" t="s">
        <v>22</v>
      </c>
      <c r="P2039" s="14" t="s">
        <v>22</v>
      </c>
      <c r="Q2039" s="14" t="s">
        <v>22</v>
      </c>
      <c r="R2039" s="14" t="s">
        <v>22</v>
      </c>
      <c r="S2039" s="14" t="s">
        <v>22</v>
      </c>
    </row>
    <row r="2040" spans="1:19">
      <c r="A2040" s="8" t="s">
        <v>5329</v>
      </c>
      <c r="B2040" s="8" t="s">
        <v>5330</v>
      </c>
      <c r="C2040" s="9" t="s">
        <v>22</v>
      </c>
      <c r="D2040" s="9" t="s">
        <v>22</v>
      </c>
      <c r="E2040" s="9" t="s">
        <v>22</v>
      </c>
      <c r="F2040" s="8" t="s">
        <v>23</v>
      </c>
      <c r="G2040" s="10">
        <v>0</v>
      </c>
      <c r="H2040" s="11" t="s">
        <v>22</v>
      </c>
      <c r="I2040" s="11" t="s">
        <v>22</v>
      </c>
      <c r="J2040" s="12" t="s">
        <v>22</v>
      </c>
      <c r="K2040" s="13">
        <v>0</v>
      </c>
      <c r="L2040" s="14" t="s">
        <v>22</v>
      </c>
      <c r="M2040" s="14" t="s">
        <v>22</v>
      </c>
      <c r="N2040" s="14" t="s">
        <v>22</v>
      </c>
      <c r="O2040" s="14" t="s">
        <v>22</v>
      </c>
      <c r="P2040" s="14" t="s">
        <v>22</v>
      </c>
      <c r="Q2040" s="14" t="s">
        <v>22</v>
      </c>
      <c r="R2040" s="14" t="s">
        <v>22</v>
      </c>
      <c r="S2040" s="14" t="s">
        <v>22</v>
      </c>
    </row>
    <row r="2041" spans="1:19">
      <c r="A2041" s="8" t="s">
        <v>5331</v>
      </c>
      <c r="B2041" s="8" t="s">
        <v>5332</v>
      </c>
      <c r="C2041" s="9" t="s">
        <v>22</v>
      </c>
      <c r="D2041" s="9" t="s">
        <v>22</v>
      </c>
      <c r="E2041" s="9" t="s">
        <v>22</v>
      </c>
      <c r="F2041" s="8" t="s">
        <v>23</v>
      </c>
      <c r="G2041" s="10">
        <v>0</v>
      </c>
      <c r="H2041" s="11" t="s">
        <v>22</v>
      </c>
      <c r="I2041" s="11" t="s">
        <v>22</v>
      </c>
      <c r="J2041" s="12" t="s">
        <v>22</v>
      </c>
      <c r="K2041" s="13">
        <v>0</v>
      </c>
      <c r="L2041" s="14" t="s">
        <v>22</v>
      </c>
      <c r="M2041" s="14" t="s">
        <v>22</v>
      </c>
      <c r="N2041" s="14" t="s">
        <v>22</v>
      </c>
      <c r="O2041" s="14" t="s">
        <v>22</v>
      </c>
      <c r="P2041" s="14" t="s">
        <v>22</v>
      </c>
      <c r="Q2041" s="14" t="s">
        <v>22</v>
      </c>
      <c r="R2041" s="14" t="s">
        <v>22</v>
      </c>
      <c r="S2041" s="14" t="s">
        <v>22</v>
      </c>
    </row>
    <row r="2042" spans="1:19">
      <c r="A2042" s="8" t="s">
        <v>5333</v>
      </c>
      <c r="B2042" s="8" t="s">
        <v>5334</v>
      </c>
      <c r="C2042" s="9" t="s">
        <v>22</v>
      </c>
      <c r="D2042" s="9" t="s">
        <v>22</v>
      </c>
      <c r="E2042" s="9" t="s">
        <v>22</v>
      </c>
      <c r="F2042" s="8" t="s">
        <v>23</v>
      </c>
      <c r="G2042" s="10" t="s">
        <v>5335</v>
      </c>
      <c r="H2042" s="11" t="s">
        <v>22</v>
      </c>
      <c r="I2042" s="11" t="s">
        <v>22</v>
      </c>
      <c r="J2042" s="12" t="s">
        <v>22</v>
      </c>
      <c r="K2042" s="13">
        <v>0</v>
      </c>
      <c r="L2042" s="14" t="s">
        <v>22</v>
      </c>
      <c r="M2042" s="14" t="s">
        <v>22</v>
      </c>
      <c r="N2042" s="14" t="s">
        <v>22</v>
      </c>
      <c r="O2042" s="14" t="s">
        <v>22</v>
      </c>
      <c r="P2042" s="14" t="s">
        <v>22</v>
      </c>
      <c r="Q2042" s="14" t="s">
        <v>22</v>
      </c>
      <c r="R2042" s="14" t="s">
        <v>22</v>
      </c>
      <c r="S2042" s="14" t="s">
        <v>22</v>
      </c>
    </row>
    <row r="2043" spans="1:19">
      <c r="A2043" s="8" t="s">
        <v>5336</v>
      </c>
      <c r="B2043" s="8" t="s">
        <v>5337</v>
      </c>
      <c r="C2043" s="9" t="s">
        <v>22</v>
      </c>
      <c r="D2043" s="9" t="s">
        <v>22</v>
      </c>
      <c r="E2043" s="9" t="s">
        <v>22</v>
      </c>
      <c r="F2043" s="8" t="s">
        <v>23</v>
      </c>
      <c r="G2043" s="10">
        <v>0</v>
      </c>
      <c r="H2043" s="11" t="s">
        <v>22</v>
      </c>
      <c r="I2043" s="11" t="s">
        <v>22</v>
      </c>
      <c r="J2043" s="12" t="s">
        <v>22</v>
      </c>
      <c r="K2043" s="13">
        <v>0</v>
      </c>
      <c r="L2043" s="14" t="s">
        <v>22</v>
      </c>
      <c r="M2043" s="14" t="s">
        <v>22</v>
      </c>
      <c r="N2043" s="14" t="s">
        <v>22</v>
      </c>
      <c r="O2043" s="14" t="s">
        <v>22</v>
      </c>
      <c r="P2043" s="14" t="s">
        <v>22</v>
      </c>
      <c r="Q2043" s="14" t="s">
        <v>22</v>
      </c>
      <c r="R2043" s="14" t="s">
        <v>22</v>
      </c>
      <c r="S2043" s="14" t="s">
        <v>22</v>
      </c>
    </row>
    <row r="2044" spans="1:19">
      <c r="A2044" s="8" t="s">
        <v>5338</v>
      </c>
      <c r="B2044" s="8" t="s">
        <v>5339</v>
      </c>
      <c r="C2044" s="9" t="s">
        <v>22</v>
      </c>
      <c r="D2044" s="9" t="s">
        <v>22</v>
      </c>
      <c r="E2044" s="9" t="s">
        <v>22</v>
      </c>
      <c r="F2044" s="8" t="s">
        <v>23</v>
      </c>
      <c r="G2044" s="10">
        <v>0</v>
      </c>
      <c r="H2044" s="11" t="s">
        <v>22</v>
      </c>
      <c r="I2044" s="11" t="s">
        <v>22</v>
      </c>
      <c r="J2044" s="12" t="s">
        <v>22</v>
      </c>
      <c r="K2044" s="13">
        <v>0</v>
      </c>
      <c r="L2044" s="14" t="s">
        <v>22</v>
      </c>
      <c r="M2044" s="14" t="s">
        <v>22</v>
      </c>
      <c r="N2044" s="14" t="s">
        <v>22</v>
      </c>
      <c r="O2044" s="14" t="s">
        <v>22</v>
      </c>
      <c r="P2044" s="14" t="s">
        <v>22</v>
      </c>
      <c r="Q2044" s="14" t="s">
        <v>22</v>
      </c>
      <c r="R2044" s="14" t="s">
        <v>22</v>
      </c>
      <c r="S2044" s="14" t="s">
        <v>22</v>
      </c>
    </row>
    <row r="2045" spans="1:19">
      <c r="A2045" s="8" t="s">
        <v>5340</v>
      </c>
      <c r="B2045" s="8" t="s">
        <v>5341</v>
      </c>
      <c r="C2045" s="9" t="s">
        <v>22</v>
      </c>
      <c r="D2045" s="9" t="s">
        <v>22</v>
      </c>
      <c r="E2045" s="9" t="s">
        <v>22</v>
      </c>
      <c r="F2045" s="8" t="s">
        <v>23</v>
      </c>
      <c r="G2045" s="10" t="s">
        <v>5342</v>
      </c>
      <c r="H2045" s="11" t="s">
        <v>22</v>
      </c>
      <c r="I2045" s="11" t="s">
        <v>22</v>
      </c>
      <c r="J2045" s="12" t="s">
        <v>22</v>
      </c>
      <c r="K2045" s="13">
        <v>0</v>
      </c>
      <c r="L2045" s="14" t="s">
        <v>22</v>
      </c>
      <c r="M2045" s="14" t="s">
        <v>22</v>
      </c>
      <c r="N2045" s="14" t="s">
        <v>22</v>
      </c>
      <c r="O2045" s="14" t="s">
        <v>22</v>
      </c>
      <c r="P2045" s="14" t="s">
        <v>22</v>
      </c>
      <c r="Q2045" s="14" t="s">
        <v>22</v>
      </c>
      <c r="R2045" s="14" t="s">
        <v>22</v>
      </c>
      <c r="S2045" s="14" t="s">
        <v>22</v>
      </c>
    </row>
    <row r="2046" spans="1:19">
      <c r="A2046" s="8" t="s">
        <v>5343</v>
      </c>
      <c r="B2046" s="8" t="s">
        <v>5344</v>
      </c>
      <c r="C2046" s="9" t="s">
        <v>22</v>
      </c>
      <c r="D2046" s="9" t="s">
        <v>22</v>
      </c>
      <c r="E2046" s="9" t="s">
        <v>22</v>
      </c>
      <c r="F2046" s="8" t="s">
        <v>23</v>
      </c>
      <c r="G2046" s="10">
        <v>0</v>
      </c>
      <c r="H2046" s="11" t="s">
        <v>22</v>
      </c>
      <c r="I2046" s="11" t="s">
        <v>22</v>
      </c>
      <c r="J2046" s="12" t="s">
        <v>22</v>
      </c>
      <c r="K2046" s="13">
        <v>0</v>
      </c>
      <c r="L2046" s="14" t="s">
        <v>22</v>
      </c>
      <c r="M2046" s="14" t="s">
        <v>22</v>
      </c>
      <c r="N2046" s="14" t="s">
        <v>22</v>
      </c>
      <c r="O2046" s="14" t="s">
        <v>22</v>
      </c>
      <c r="P2046" s="14" t="s">
        <v>22</v>
      </c>
      <c r="Q2046" s="14" t="s">
        <v>22</v>
      </c>
      <c r="R2046" s="14" t="s">
        <v>22</v>
      </c>
      <c r="S2046" s="14" t="s">
        <v>22</v>
      </c>
    </row>
    <row r="2047" spans="1:19">
      <c r="A2047" s="8" t="s">
        <v>5345</v>
      </c>
      <c r="B2047" s="8" t="s">
        <v>5346</v>
      </c>
      <c r="C2047" s="9" t="s">
        <v>22</v>
      </c>
      <c r="D2047" s="9" t="s">
        <v>22</v>
      </c>
      <c r="E2047" s="9" t="s">
        <v>22</v>
      </c>
      <c r="F2047" s="8" t="s">
        <v>23</v>
      </c>
      <c r="G2047" s="10">
        <v>0</v>
      </c>
      <c r="H2047" s="11" t="s">
        <v>22</v>
      </c>
      <c r="I2047" s="11" t="s">
        <v>22</v>
      </c>
      <c r="J2047" s="12" t="s">
        <v>22</v>
      </c>
      <c r="K2047" s="13">
        <v>0</v>
      </c>
      <c r="L2047" s="14" t="s">
        <v>22</v>
      </c>
      <c r="M2047" s="14" t="s">
        <v>22</v>
      </c>
      <c r="N2047" s="14" t="s">
        <v>22</v>
      </c>
      <c r="O2047" s="14" t="s">
        <v>22</v>
      </c>
      <c r="P2047" s="14" t="s">
        <v>22</v>
      </c>
      <c r="Q2047" s="14" t="s">
        <v>22</v>
      </c>
      <c r="R2047" s="14" t="s">
        <v>22</v>
      </c>
      <c r="S2047" s="14" t="s">
        <v>22</v>
      </c>
    </row>
    <row r="2048" spans="1:19">
      <c r="A2048" s="8" t="s">
        <v>5347</v>
      </c>
      <c r="B2048" s="8" t="s">
        <v>5348</v>
      </c>
      <c r="C2048" s="9" t="s">
        <v>22</v>
      </c>
      <c r="D2048" s="9" t="s">
        <v>22</v>
      </c>
      <c r="E2048" s="9" t="s">
        <v>22</v>
      </c>
      <c r="F2048" s="8" t="s">
        <v>23</v>
      </c>
      <c r="G2048" s="10">
        <v>0</v>
      </c>
      <c r="H2048" s="11" t="s">
        <v>22</v>
      </c>
      <c r="I2048" s="11" t="s">
        <v>22</v>
      </c>
      <c r="J2048" s="12" t="s">
        <v>22</v>
      </c>
      <c r="K2048" s="13">
        <v>0</v>
      </c>
      <c r="L2048" s="14" t="s">
        <v>22</v>
      </c>
      <c r="M2048" s="14" t="s">
        <v>22</v>
      </c>
      <c r="N2048" s="14" t="s">
        <v>22</v>
      </c>
      <c r="O2048" s="14" t="s">
        <v>22</v>
      </c>
      <c r="P2048" s="14" t="s">
        <v>22</v>
      </c>
      <c r="Q2048" s="14" t="s">
        <v>22</v>
      </c>
      <c r="R2048" s="14" t="s">
        <v>22</v>
      </c>
      <c r="S2048" s="14" t="s">
        <v>22</v>
      </c>
    </row>
    <row r="2049" spans="1:19">
      <c r="A2049" s="8" t="s">
        <v>5349</v>
      </c>
      <c r="B2049" s="8" t="s">
        <v>5350</v>
      </c>
      <c r="C2049" s="9" t="s">
        <v>22</v>
      </c>
      <c r="D2049" s="9" t="s">
        <v>22</v>
      </c>
      <c r="E2049" s="9" t="s">
        <v>22</v>
      </c>
      <c r="F2049" s="8" t="s">
        <v>23</v>
      </c>
      <c r="G2049" s="10">
        <v>263000001</v>
      </c>
      <c r="H2049" s="11" t="s">
        <v>22</v>
      </c>
      <c r="I2049" s="11" t="s">
        <v>22</v>
      </c>
      <c r="J2049" s="12" t="s">
        <v>22</v>
      </c>
      <c r="K2049" s="13">
        <v>0</v>
      </c>
      <c r="L2049" s="14" t="s">
        <v>22</v>
      </c>
      <c r="M2049" s="14" t="s">
        <v>22</v>
      </c>
      <c r="N2049" s="14" t="s">
        <v>22</v>
      </c>
      <c r="O2049" s="14" t="s">
        <v>22</v>
      </c>
      <c r="P2049" s="14" t="s">
        <v>22</v>
      </c>
      <c r="Q2049" s="14" t="s">
        <v>22</v>
      </c>
      <c r="R2049" s="14" t="s">
        <v>22</v>
      </c>
      <c r="S2049" s="14" t="s">
        <v>22</v>
      </c>
    </row>
    <row r="2050" spans="1:19" ht="25.5">
      <c r="A2050" s="8" t="s">
        <v>5351</v>
      </c>
      <c r="B2050" s="8" t="s">
        <v>5352</v>
      </c>
      <c r="C2050" s="9" t="s">
        <v>22</v>
      </c>
      <c r="D2050" s="9" t="s">
        <v>22</v>
      </c>
      <c r="E2050" s="9" t="s">
        <v>22</v>
      </c>
      <c r="F2050" s="8" t="s">
        <v>23</v>
      </c>
      <c r="G2050" s="10" t="s">
        <v>5353</v>
      </c>
      <c r="H2050" s="11" t="s">
        <v>22</v>
      </c>
      <c r="I2050" s="11" t="s">
        <v>22</v>
      </c>
      <c r="J2050" s="12" t="s">
        <v>22</v>
      </c>
      <c r="K2050" s="13">
        <v>0</v>
      </c>
      <c r="L2050" s="14" t="s">
        <v>22</v>
      </c>
      <c r="M2050" s="14" t="s">
        <v>22</v>
      </c>
      <c r="N2050" s="14" t="s">
        <v>22</v>
      </c>
      <c r="O2050" s="14" t="s">
        <v>22</v>
      </c>
      <c r="P2050" s="14" t="s">
        <v>22</v>
      </c>
      <c r="Q2050" s="14" t="s">
        <v>22</v>
      </c>
      <c r="R2050" s="14" t="s">
        <v>22</v>
      </c>
      <c r="S2050" s="14" t="s">
        <v>22</v>
      </c>
    </row>
    <row r="2051" spans="1:19">
      <c r="A2051" s="8" t="s">
        <v>5354</v>
      </c>
      <c r="B2051" s="8" t="s">
        <v>5355</v>
      </c>
      <c r="C2051" s="9" t="s">
        <v>22</v>
      </c>
      <c r="D2051" s="9" t="s">
        <v>22</v>
      </c>
      <c r="E2051" s="9" t="s">
        <v>22</v>
      </c>
      <c r="F2051" s="8" t="s">
        <v>23</v>
      </c>
      <c r="G2051" s="10" t="s">
        <v>5356</v>
      </c>
      <c r="H2051" s="11" t="s">
        <v>22</v>
      </c>
      <c r="I2051" s="11" t="s">
        <v>22</v>
      </c>
      <c r="J2051" s="12" t="s">
        <v>22</v>
      </c>
      <c r="K2051" s="13">
        <v>0</v>
      </c>
      <c r="L2051" s="14" t="s">
        <v>22</v>
      </c>
      <c r="M2051" s="14" t="s">
        <v>22</v>
      </c>
      <c r="N2051" s="14" t="s">
        <v>22</v>
      </c>
      <c r="O2051" s="14" t="s">
        <v>22</v>
      </c>
      <c r="P2051" s="14" t="s">
        <v>22</v>
      </c>
      <c r="Q2051" s="14" t="s">
        <v>22</v>
      </c>
      <c r="R2051" s="14" t="s">
        <v>22</v>
      </c>
      <c r="S2051" s="14" t="s">
        <v>22</v>
      </c>
    </row>
    <row r="2052" spans="1:19">
      <c r="A2052" s="8" t="s">
        <v>5357</v>
      </c>
      <c r="B2052" s="8" t="s">
        <v>5358</v>
      </c>
      <c r="C2052" s="9" t="s">
        <v>22</v>
      </c>
      <c r="D2052" s="9" t="s">
        <v>22</v>
      </c>
      <c r="E2052" s="9" t="s">
        <v>22</v>
      </c>
      <c r="F2052" s="8" t="s">
        <v>23</v>
      </c>
      <c r="G2052" s="10" t="s">
        <v>5359</v>
      </c>
      <c r="H2052" s="11" t="s">
        <v>22</v>
      </c>
      <c r="I2052" s="11" t="s">
        <v>22</v>
      </c>
      <c r="J2052" s="12" t="s">
        <v>22</v>
      </c>
      <c r="K2052" s="13">
        <v>0</v>
      </c>
      <c r="L2052" s="14" t="s">
        <v>22</v>
      </c>
      <c r="M2052" s="14" t="s">
        <v>22</v>
      </c>
      <c r="N2052" s="14" t="s">
        <v>22</v>
      </c>
      <c r="O2052" s="14" t="s">
        <v>22</v>
      </c>
      <c r="P2052" s="14" t="s">
        <v>22</v>
      </c>
      <c r="Q2052" s="14" t="s">
        <v>22</v>
      </c>
      <c r="R2052" s="14" t="s">
        <v>22</v>
      </c>
      <c r="S2052" s="14" t="s">
        <v>22</v>
      </c>
    </row>
    <row r="2053" spans="1:19">
      <c r="A2053" s="8" t="s">
        <v>5360</v>
      </c>
      <c r="B2053" s="8" t="s">
        <v>5361</v>
      </c>
      <c r="C2053" s="9" t="s">
        <v>22</v>
      </c>
      <c r="D2053" s="9" t="s">
        <v>22</v>
      </c>
      <c r="E2053" s="9" t="s">
        <v>22</v>
      </c>
      <c r="F2053" s="8" t="s">
        <v>23</v>
      </c>
      <c r="G2053" s="10">
        <v>0</v>
      </c>
      <c r="H2053" s="11" t="s">
        <v>22</v>
      </c>
      <c r="I2053" s="11" t="s">
        <v>22</v>
      </c>
      <c r="J2053" s="12" t="s">
        <v>22</v>
      </c>
      <c r="K2053" s="13">
        <v>0</v>
      </c>
      <c r="L2053" s="14" t="s">
        <v>22</v>
      </c>
      <c r="M2053" s="14" t="s">
        <v>22</v>
      </c>
      <c r="N2053" s="14" t="s">
        <v>22</v>
      </c>
      <c r="O2053" s="14" t="s">
        <v>22</v>
      </c>
      <c r="P2053" s="14" t="s">
        <v>22</v>
      </c>
      <c r="Q2053" s="14" t="s">
        <v>22</v>
      </c>
      <c r="R2053" s="14" t="s">
        <v>22</v>
      </c>
      <c r="S2053" s="14" t="s">
        <v>22</v>
      </c>
    </row>
    <row r="2054" spans="1:19">
      <c r="A2054" s="8" t="s">
        <v>5362</v>
      </c>
      <c r="B2054" s="8" t="s">
        <v>5363</v>
      </c>
      <c r="C2054" s="9" t="s">
        <v>22</v>
      </c>
      <c r="D2054" s="9" t="s">
        <v>22</v>
      </c>
      <c r="E2054" s="9" t="s">
        <v>22</v>
      </c>
      <c r="F2054" s="8" t="s">
        <v>23</v>
      </c>
      <c r="G2054" s="10">
        <v>0</v>
      </c>
      <c r="H2054" s="11" t="s">
        <v>22</v>
      </c>
      <c r="I2054" s="11" t="s">
        <v>22</v>
      </c>
      <c r="J2054" s="12" t="s">
        <v>22</v>
      </c>
      <c r="K2054" s="13">
        <v>0</v>
      </c>
      <c r="L2054" s="14" t="s">
        <v>22</v>
      </c>
      <c r="M2054" s="14" t="s">
        <v>22</v>
      </c>
      <c r="N2054" s="14" t="s">
        <v>22</v>
      </c>
      <c r="O2054" s="14" t="s">
        <v>22</v>
      </c>
      <c r="P2054" s="14" t="s">
        <v>22</v>
      </c>
      <c r="Q2054" s="14" t="s">
        <v>22</v>
      </c>
      <c r="R2054" s="14" t="s">
        <v>22</v>
      </c>
      <c r="S2054" s="14" t="s">
        <v>22</v>
      </c>
    </row>
    <row r="2055" spans="1:19">
      <c r="A2055" s="8" t="s">
        <v>5364</v>
      </c>
      <c r="B2055" s="8" t="s">
        <v>5365</v>
      </c>
      <c r="C2055" s="9" t="s">
        <v>22</v>
      </c>
      <c r="D2055" s="9" t="s">
        <v>22</v>
      </c>
      <c r="E2055" s="9" t="s">
        <v>22</v>
      </c>
      <c r="F2055" s="8" t="s">
        <v>23</v>
      </c>
      <c r="G2055" s="10" t="s">
        <v>5366</v>
      </c>
      <c r="H2055" s="11" t="s">
        <v>22</v>
      </c>
      <c r="I2055" s="11" t="s">
        <v>22</v>
      </c>
      <c r="J2055" s="12" t="s">
        <v>22</v>
      </c>
      <c r="K2055" s="13">
        <v>0</v>
      </c>
      <c r="L2055" s="14" t="s">
        <v>22</v>
      </c>
      <c r="M2055" s="14" t="s">
        <v>22</v>
      </c>
      <c r="N2055" s="14" t="s">
        <v>22</v>
      </c>
      <c r="O2055" s="14" t="s">
        <v>22</v>
      </c>
      <c r="P2055" s="14" t="s">
        <v>22</v>
      </c>
      <c r="Q2055" s="14" t="s">
        <v>22</v>
      </c>
      <c r="R2055" s="14" t="s">
        <v>22</v>
      </c>
      <c r="S2055" s="14" t="s">
        <v>22</v>
      </c>
    </row>
    <row r="2056" spans="1:19" ht="25.5">
      <c r="A2056" s="8" t="s">
        <v>5367</v>
      </c>
      <c r="B2056" s="8" t="s">
        <v>5368</v>
      </c>
      <c r="C2056" s="9" t="s">
        <v>22</v>
      </c>
      <c r="D2056" s="9" t="s">
        <v>22</v>
      </c>
      <c r="E2056" s="9" t="s">
        <v>22</v>
      </c>
      <c r="F2056" s="8" t="s">
        <v>23</v>
      </c>
      <c r="G2056" s="10">
        <v>0</v>
      </c>
      <c r="H2056" s="11" t="s">
        <v>22</v>
      </c>
      <c r="I2056" s="11" t="s">
        <v>22</v>
      </c>
      <c r="J2056" s="12" t="s">
        <v>22</v>
      </c>
      <c r="K2056" s="13">
        <v>0</v>
      </c>
      <c r="L2056" s="14" t="s">
        <v>22</v>
      </c>
      <c r="M2056" s="14" t="s">
        <v>22</v>
      </c>
      <c r="N2056" s="14" t="s">
        <v>22</v>
      </c>
      <c r="O2056" s="14" t="s">
        <v>22</v>
      </c>
      <c r="P2056" s="14" t="s">
        <v>22</v>
      </c>
      <c r="Q2056" s="14" t="s">
        <v>22</v>
      </c>
      <c r="R2056" s="14" t="s">
        <v>22</v>
      </c>
      <c r="S2056" s="14" t="s">
        <v>22</v>
      </c>
    </row>
    <row r="2057" spans="1:19">
      <c r="A2057" s="8" t="s">
        <v>5369</v>
      </c>
      <c r="B2057" s="8" t="s">
        <v>5370</v>
      </c>
      <c r="C2057" s="9" t="s">
        <v>22</v>
      </c>
      <c r="D2057" s="9" t="s">
        <v>22</v>
      </c>
      <c r="E2057" s="9" t="s">
        <v>22</v>
      </c>
      <c r="F2057" s="8" t="s">
        <v>23</v>
      </c>
      <c r="G2057" s="10">
        <v>0</v>
      </c>
      <c r="H2057" s="11" t="s">
        <v>22</v>
      </c>
      <c r="I2057" s="11" t="s">
        <v>22</v>
      </c>
      <c r="J2057" s="12" t="s">
        <v>22</v>
      </c>
      <c r="K2057" s="13">
        <v>0</v>
      </c>
      <c r="L2057" s="14" t="s">
        <v>22</v>
      </c>
      <c r="M2057" s="14" t="s">
        <v>22</v>
      </c>
      <c r="N2057" s="14" t="s">
        <v>22</v>
      </c>
      <c r="O2057" s="14" t="s">
        <v>22</v>
      </c>
      <c r="P2057" s="14" t="s">
        <v>22</v>
      </c>
      <c r="Q2057" s="14" t="s">
        <v>22</v>
      </c>
      <c r="R2057" s="14" t="s">
        <v>22</v>
      </c>
      <c r="S2057" s="14" t="s">
        <v>22</v>
      </c>
    </row>
    <row r="2058" spans="1:19">
      <c r="A2058" s="8" t="s">
        <v>5371</v>
      </c>
      <c r="B2058" s="8" t="s">
        <v>5372</v>
      </c>
      <c r="C2058" s="9" t="s">
        <v>22</v>
      </c>
      <c r="D2058" s="9" t="s">
        <v>22</v>
      </c>
      <c r="E2058" s="9" t="s">
        <v>22</v>
      </c>
      <c r="F2058" s="8" t="s">
        <v>23</v>
      </c>
      <c r="G2058" s="10" t="s">
        <v>5373</v>
      </c>
      <c r="H2058" s="11" t="s">
        <v>22</v>
      </c>
      <c r="I2058" s="11" t="s">
        <v>22</v>
      </c>
      <c r="J2058" s="12" t="s">
        <v>22</v>
      </c>
      <c r="K2058" s="13">
        <v>0</v>
      </c>
      <c r="L2058" s="14" t="s">
        <v>22</v>
      </c>
      <c r="M2058" s="14" t="s">
        <v>22</v>
      </c>
      <c r="N2058" s="14" t="s">
        <v>22</v>
      </c>
      <c r="O2058" s="14" t="s">
        <v>22</v>
      </c>
      <c r="P2058" s="14" t="s">
        <v>22</v>
      </c>
      <c r="Q2058" s="14" t="s">
        <v>22</v>
      </c>
      <c r="R2058" s="14" t="s">
        <v>22</v>
      </c>
      <c r="S2058" s="14" t="s">
        <v>22</v>
      </c>
    </row>
    <row r="2059" spans="1:19">
      <c r="A2059" s="8" t="s">
        <v>5374</v>
      </c>
      <c r="B2059" s="8" t="s">
        <v>5375</v>
      </c>
      <c r="C2059" s="9" t="s">
        <v>22</v>
      </c>
      <c r="D2059" s="9" t="s">
        <v>22</v>
      </c>
      <c r="E2059" s="9" t="s">
        <v>22</v>
      </c>
      <c r="F2059" s="8" t="s">
        <v>23</v>
      </c>
      <c r="G2059" s="10">
        <v>0</v>
      </c>
      <c r="H2059" s="11" t="s">
        <v>22</v>
      </c>
      <c r="I2059" s="11" t="s">
        <v>22</v>
      </c>
      <c r="J2059" s="12" t="s">
        <v>22</v>
      </c>
      <c r="K2059" s="13">
        <v>0</v>
      </c>
      <c r="L2059" s="14" t="s">
        <v>22</v>
      </c>
      <c r="M2059" s="14" t="s">
        <v>22</v>
      </c>
      <c r="N2059" s="14" t="s">
        <v>22</v>
      </c>
      <c r="O2059" s="14" t="s">
        <v>22</v>
      </c>
      <c r="P2059" s="14" t="s">
        <v>22</v>
      </c>
      <c r="Q2059" s="14" t="s">
        <v>22</v>
      </c>
      <c r="R2059" s="14" t="s">
        <v>22</v>
      </c>
      <c r="S2059" s="14" t="s">
        <v>22</v>
      </c>
    </row>
    <row r="2060" spans="1:19">
      <c r="A2060" s="8" t="s">
        <v>5376</v>
      </c>
      <c r="B2060" s="8" t="s">
        <v>5377</v>
      </c>
      <c r="C2060" s="9" t="s">
        <v>22</v>
      </c>
      <c r="D2060" s="9" t="s">
        <v>22</v>
      </c>
      <c r="E2060" s="9" t="s">
        <v>22</v>
      </c>
      <c r="F2060" s="8" t="s">
        <v>23</v>
      </c>
      <c r="G2060" s="10" t="s">
        <v>5378</v>
      </c>
      <c r="H2060" s="11" t="s">
        <v>22</v>
      </c>
      <c r="I2060" s="11" t="s">
        <v>22</v>
      </c>
      <c r="J2060" s="12" t="s">
        <v>22</v>
      </c>
      <c r="K2060" s="13" t="s">
        <v>5378</v>
      </c>
      <c r="L2060" s="14" t="s">
        <v>5379</v>
      </c>
      <c r="M2060" s="14" t="s">
        <v>22</v>
      </c>
      <c r="N2060" s="14" t="s">
        <v>22</v>
      </c>
      <c r="O2060" s="14" t="s">
        <v>22</v>
      </c>
      <c r="P2060" s="14" t="s">
        <v>22</v>
      </c>
      <c r="Q2060" s="14" t="s">
        <v>22</v>
      </c>
      <c r="R2060" s="14" t="s">
        <v>22</v>
      </c>
      <c r="S2060" s="14" t="s">
        <v>22</v>
      </c>
    </row>
    <row r="2061" spans="1:19">
      <c r="A2061" s="8" t="s">
        <v>5380</v>
      </c>
      <c r="B2061" s="8" t="s">
        <v>5381</v>
      </c>
      <c r="C2061" s="9" t="s">
        <v>22</v>
      </c>
      <c r="D2061" s="9" t="s">
        <v>22</v>
      </c>
      <c r="E2061" s="9" t="s">
        <v>22</v>
      </c>
      <c r="F2061" s="8" t="s">
        <v>23</v>
      </c>
      <c r="G2061" s="10">
        <v>0</v>
      </c>
      <c r="H2061" s="11" t="s">
        <v>22</v>
      </c>
      <c r="I2061" s="11" t="s">
        <v>22</v>
      </c>
      <c r="J2061" s="12" t="s">
        <v>22</v>
      </c>
      <c r="K2061" s="13">
        <v>0</v>
      </c>
      <c r="L2061" s="14" t="s">
        <v>22</v>
      </c>
      <c r="M2061" s="14" t="s">
        <v>22</v>
      </c>
      <c r="N2061" s="14" t="s">
        <v>22</v>
      </c>
      <c r="O2061" s="14" t="s">
        <v>22</v>
      </c>
      <c r="P2061" s="14" t="s">
        <v>22</v>
      </c>
      <c r="Q2061" s="14" t="s">
        <v>22</v>
      </c>
      <c r="R2061" s="14" t="s">
        <v>22</v>
      </c>
      <c r="S2061" s="14" t="s">
        <v>22</v>
      </c>
    </row>
    <row r="2062" spans="1:19">
      <c r="A2062" s="8" t="s">
        <v>5382</v>
      </c>
      <c r="B2062" s="8" t="s">
        <v>5383</v>
      </c>
      <c r="C2062" s="9" t="s">
        <v>22</v>
      </c>
      <c r="D2062" s="9" t="s">
        <v>22</v>
      </c>
      <c r="E2062" s="9" t="s">
        <v>22</v>
      </c>
      <c r="F2062" s="8" t="s">
        <v>23</v>
      </c>
      <c r="G2062" s="10" t="s">
        <v>5384</v>
      </c>
      <c r="H2062" s="11" t="s">
        <v>22</v>
      </c>
      <c r="I2062" s="11" t="s">
        <v>22</v>
      </c>
      <c r="J2062" s="12" t="s">
        <v>22</v>
      </c>
      <c r="K2062" s="13">
        <v>0</v>
      </c>
      <c r="L2062" s="14" t="s">
        <v>22</v>
      </c>
      <c r="M2062" s="14" t="s">
        <v>22</v>
      </c>
      <c r="N2062" s="14" t="s">
        <v>22</v>
      </c>
      <c r="O2062" s="14" t="s">
        <v>22</v>
      </c>
      <c r="P2062" s="14" t="s">
        <v>22</v>
      </c>
      <c r="Q2062" s="14" t="s">
        <v>22</v>
      </c>
      <c r="R2062" s="14" t="s">
        <v>22</v>
      </c>
      <c r="S2062" s="14" t="s">
        <v>22</v>
      </c>
    </row>
    <row r="2063" spans="1:19">
      <c r="A2063" s="8" t="s">
        <v>5385</v>
      </c>
      <c r="B2063" s="8" t="s">
        <v>5386</v>
      </c>
      <c r="C2063" s="9" t="s">
        <v>22</v>
      </c>
      <c r="D2063" s="9" t="s">
        <v>22</v>
      </c>
      <c r="E2063" s="9" t="s">
        <v>22</v>
      </c>
      <c r="F2063" s="8" t="s">
        <v>23</v>
      </c>
      <c r="G2063" s="10">
        <v>0</v>
      </c>
      <c r="H2063" s="11" t="s">
        <v>22</v>
      </c>
      <c r="I2063" s="11" t="s">
        <v>22</v>
      </c>
      <c r="J2063" s="12" t="s">
        <v>22</v>
      </c>
      <c r="K2063" s="13">
        <v>0</v>
      </c>
      <c r="L2063" s="14" t="s">
        <v>22</v>
      </c>
      <c r="M2063" s="14" t="s">
        <v>22</v>
      </c>
      <c r="N2063" s="14" t="s">
        <v>22</v>
      </c>
      <c r="O2063" s="14" t="s">
        <v>22</v>
      </c>
      <c r="P2063" s="14" t="s">
        <v>22</v>
      </c>
      <c r="Q2063" s="14" t="s">
        <v>22</v>
      </c>
      <c r="R2063" s="14" t="s">
        <v>22</v>
      </c>
      <c r="S2063" s="14" t="s">
        <v>22</v>
      </c>
    </row>
    <row r="2064" spans="1:19">
      <c r="A2064" s="8" t="s">
        <v>5387</v>
      </c>
      <c r="B2064" s="8" t="s">
        <v>5388</v>
      </c>
      <c r="C2064" s="9" t="s">
        <v>22</v>
      </c>
      <c r="D2064" s="9" t="s">
        <v>22</v>
      </c>
      <c r="E2064" s="9" t="s">
        <v>22</v>
      </c>
      <c r="F2064" s="8" t="s">
        <v>23</v>
      </c>
      <c r="G2064" s="10">
        <v>0</v>
      </c>
      <c r="H2064" s="11" t="s">
        <v>22</v>
      </c>
      <c r="I2064" s="11" t="s">
        <v>22</v>
      </c>
      <c r="J2064" s="12" t="s">
        <v>22</v>
      </c>
      <c r="K2064" s="13">
        <v>0</v>
      </c>
      <c r="L2064" s="14" t="s">
        <v>22</v>
      </c>
      <c r="M2064" s="14" t="s">
        <v>22</v>
      </c>
      <c r="N2064" s="14" t="s">
        <v>22</v>
      </c>
      <c r="O2064" s="14" t="s">
        <v>22</v>
      </c>
      <c r="P2064" s="14" t="s">
        <v>22</v>
      </c>
      <c r="Q2064" s="14" t="s">
        <v>22</v>
      </c>
      <c r="R2064" s="14" t="s">
        <v>22</v>
      </c>
      <c r="S2064" s="14" t="s">
        <v>22</v>
      </c>
    </row>
    <row r="2065" spans="1:19">
      <c r="A2065" s="8" t="s">
        <v>5389</v>
      </c>
      <c r="B2065" s="8" t="s">
        <v>5390</v>
      </c>
      <c r="C2065" s="9" t="s">
        <v>22</v>
      </c>
      <c r="D2065" s="9" t="s">
        <v>22</v>
      </c>
      <c r="E2065" s="9" t="s">
        <v>22</v>
      </c>
      <c r="F2065" s="8" t="s">
        <v>23</v>
      </c>
      <c r="G2065" s="10">
        <v>0</v>
      </c>
      <c r="H2065" s="11" t="s">
        <v>22</v>
      </c>
      <c r="I2065" s="11" t="s">
        <v>22</v>
      </c>
      <c r="J2065" s="12" t="s">
        <v>22</v>
      </c>
      <c r="K2065" s="13">
        <v>0</v>
      </c>
      <c r="L2065" s="14" t="s">
        <v>22</v>
      </c>
      <c r="M2065" s="14" t="s">
        <v>22</v>
      </c>
      <c r="N2065" s="14" t="s">
        <v>22</v>
      </c>
      <c r="O2065" s="14" t="s">
        <v>22</v>
      </c>
      <c r="P2065" s="14" t="s">
        <v>22</v>
      </c>
      <c r="Q2065" s="14" t="s">
        <v>22</v>
      </c>
      <c r="R2065" s="14" t="s">
        <v>22</v>
      </c>
      <c r="S2065" s="14" t="s">
        <v>22</v>
      </c>
    </row>
    <row r="2066" spans="1:19" ht="25.5">
      <c r="A2066" s="8" t="s">
        <v>5391</v>
      </c>
      <c r="B2066" s="8" t="s">
        <v>5392</v>
      </c>
      <c r="C2066" s="9" t="s">
        <v>22</v>
      </c>
      <c r="D2066" s="9" t="s">
        <v>22</v>
      </c>
      <c r="E2066" s="9" t="s">
        <v>22</v>
      </c>
      <c r="F2066" s="8" t="s">
        <v>23</v>
      </c>
      <c r="G2066" s="10">
        <v>0</v>
      </c>
      <c r="H2066" s="11" t="s">
        <v>22</v>
      </c>
      <c r="I2066" s="11" t="s">
        <v>22</v>
      </c>
      <c r="J2066" s="12" t="s">
        <v>22</v>
      </c>
      <c r="K2066" s="13">
        <v>0</v>
      </c>
      <c r="L2066" s="14" t="s">
        <v>22</v>
      </c>
      <c r="M2066" s="14" t="s">
        <v>22</v>
      </c>
      <c r="N2066" s="14" t="s">
        <v>22</v>
      </c>
      <c r="O2066" s="14" t="s">
        <v>22</v>
      </c>
      <c r="P2066" s="14" t="s">
        <v>22</v>
      </c>
      <c r="Q2066" s="14" t="s">
        <v>22</v>
      </c>
      <c r="R2066" s="14" t="s">
        <v>22</v>
      </c>
      <c r="S2066" s="14" t="s">
        <v>22</v>
      </c>
    </row>
    <row r="2067" spans="1:19">
      <c r="A2067" s="8" t="s">
        <v>5393</v>
      </c>
      <c r="B2067" s="8" t="s">
        <v>5394</v>
      </c>
      <c r="C2067" s="9" t="s">
        <v>22</v>
      </c>
      <c r="D2067" s="9" t="s">
        <v>22</v>
      </c>
      <c r="E2067" s="9" t="s">
        <v>22</v>
      </c>
      <c r="F2067" s="8" t="s">
        <v>23</v>
      </c>
      <c r="G2067" s="10">
        <v>0</v>
      </c>
      <c r="H2067" s="11" t="s">
        <v>22</v>
      </c>
      <c r="I2067" s="11" t="s">
        <v>22</v>
      </c>
      <c r="J2067" s="12" t="s">
        <v>22</v>
      </c>
      <c r="K2067" s="13">
        <v>0</v>
      </c>
      <c r="L2067" s="14" t="s">
        <v>22</v>
      </c>
      <c r="M2067" s="14" t="s">
        <v>22</v>
      </c>
      <c r="N2067" s="14" t="s">
        <v>22</v>
      </c>
      <c r="O2067" s="14" t="s">
        <v>22</v>
      </c>
      <c r="P2067" s="14" t="s">
        <v>22</v>
      </c>
      <c r="Q2067" s="14" t="s">
        <v>22</v>
      </c>
      <c r="R2067" s="14" t="s">
        <v>22</v>
      </c>
      <c r="S2067" s="14" t="s">
        <v>22</v>
      </c>
    </row>
    <row r="2068" spans="1:19" ht="25.5">
      <c r="A2068" s="8" t="s">
        <v>5395</v>
      </c>
      <c r="B2068" s="8" t="s">
        <v>5396</v>
      </c>
      <c r="C2068" s="9" t="s">
        <v>22</v>
      </c>
      <c r="D2068" s="9" t="s">
        <v>22</v>
      </c>
      <c r="E2068" s="9" t="s">
        <v>22</v>
      </c>
      <c r="F2068" s="8" t="s">
        <v>23</v>
      </c>
      <c r="G2068" s="10">
        <v>0</v>
      </c>
      <c r="H2068" s="11" t="s">
        <v>22</v>
      </c>
      <c r="I2068" s="11" t="s">
        <v>22</v>
      </c>
      <c r="J2068" s="12" t="s">
        <v>22</v>
      </c>
      <c r="K2068" s="13">
        <v>0</v>
      </c>
      <c r="L2068" s="14" t="s">
        <v>22</v>
      </c>
      <c r="M2068" s="14" t="s">
        <v>22</v>
      </c>
      <c r="N2068" s="14" t="s">
        <v>22</v>
      </c>
      <c r="O2068" s="14" t="s">
        <v>22</v>
      </c>
      <c r="P2068" s="14" t="s">
        <v>22</v>
      </c>
      <c r="Q2068" s="14" t="s">
        <v>22</v>
      </c>
      <c r="R2068" s="14" t="s">
        <v>22</v>
      </c>
      <c r="S2068" s="14" t="s">
        <v>22</v>
      </c>
    </row>
    <row r="2069" spans="1:19">
      <c r="A2069" s="8" t="s">
        <v>5397</v>
      </c>
      <c r="B2069" s="8" t="s">
        <v>5398</v>
      </c>
      <c r="C2069" s="9" t="s">
        <v>22</v>
      </c>
      <c r="D2069" s="9" t="s">
        <v>22</v>
      </c>
      <c r="E2069" s="9" t="s">
        <v>22</v>
      </c>
      <c r="F2069" s="8" t="s">
        <v>23</v>
      </c>
      <c r="G2069" s="10">
        <v>0</v>
      </c>
      <c r="H2069" s="11" t="s">
        <v>22</v>
      </c>
      <c r="I2069" s="11" t="s">
        <v>22</v>
      </c>
      <c r="J2069" s="12" t="s">
        <v>22</v>
      </c>
      <c r="K2069" s="13">
        <v>0</v>
      </c>
      <c r="L2069" s="14" t="s">
        <v>22</v>
      </c>
      <c r="M2069" s="14" t="s">
        <v>22</v>
      </c>
      <c r="N2069" s="14" t="s">
        <v>22</v>
      </c>
      <c r="O2069" s="14" t="s">
        <v>22</v>
      </c>
      <c r="P2069" s="14" t="s">
        <v>22</v>
      </c>
      <c r="Q2069" s="14" t="s">
        <v>22</v>
      </c>
      <c r="R2069" s="14" t="s">
        <v>22</v>
      </c>
      <c r="S2069" s="14" t="s">
        <v>22</v>
      </c>
    </row>
    <row r="2070" spans="1:19">
      <c r="A2070" s="8" t="s">
        <v>5399</v>
      </c>
      <c r="B2070" s="8" t="s">
        <v>5400</v>
      </c>
      <c r="C2070" s="9" t="s">
        <v>22</v>
      </c>
      <c r="D2070" s="9" t="s">
        <v>22</v>
      </c>
      <c r="E2070" s="9" t="s">
        <v>22</v>
      </c>
      <c r="F2070" s="8" t="s">
        <v>23</v>
      </c>
      <c r="G2070" s="10" t="s">
        <v>5401</v>
      </c>
      <c r="H2070" s="11" t="s">
        <v>22</v>
      </c>
      <c r="I2070" s="11" t="s">
        <v>22</v>
      </c>
      <c r="J2070" s="12" t="s">
        <v>22</v>
      </c>
      <c r="K2070" s="13" t="s">
        <v>5401</v>
      </c>
      <c r="L2070" s="14" t="s">
        <v>22</v>
      </c>
      <c r="M2070" s="14" t="s">
        <v>22</v>
      </c>
      <c r="N2070" s="14" t="s">
        <v>22</v>
      </c>
      <c r="O2070" s="14" t="s">
        <v>22</v>
      </c>
      <c r="P2070" s="14" t="s">
        <v>22</v>
      </c>
      <c r="Q2070" s="14" t="s">
        <v>22</v>
      </c>
      <c r="R2070" s="14" t="s">
        <v>22</v>
      </c>
      <c r="S2070" s="14" t="s">
        <v>22</v>
      </c>
    </row>
    <row r="2071" spans="1:19">
      <c r="A2071" s="8" t="s">
        <v>5402</v>
      </c>
      <c r="B2071" s="8" t="s">
        <v>5403</v>
      </c>
      <c r="C2071" s="9" t="s">
        <v>22</v>
      </c>
      <c r="D2071" s="9" t="s">
        <v>22</v>
      </c>
      <c r="E2071" s="9" t="s">
        <v>22</v>
      </c>
      <c r="F2071" s="8" t="s">
        <v>23</v>
      </c>
      <c r="G2071" s="10" t="s">
        <v>5404</v>
      </c>
      <c r="H2071" s="11" t="s">
        <v>22</v>
      </c>
      <c r="I2071" s="11" t="s">
        <v>22</v>
      </c>
      <c r="J2071" s="12" t="s">
        <v>22</v>
      </c>
      <c r="K2071" s="13" t="s">
        <v>5404</v>
      </c>
      <c r="L2071" s="14" t="s">
        <v>22</v>
      </c>
      <c r="M2071" s="14" t="s">
        <v>22</v>
      </c>
      <c r="N2071" s="14" t="s">
        <v>22</v>
      </c>
      <c r="O2071" s="14" t="s">
        <v>22</v>
      </c>
      <c r="P2071" s="14" t="s">
        <v>22</v>
      </c>
      <c r="Q2071" s="14" t="s">
        <v>22</v>
      </c>
      <c r="R2071" s="14" t="s">
        <v>22</v>
      </c>
      <c r="S2071" s="14" t="s">
        <v>22</v>
      </c>
    </row>
    <row r="2072" spans="1:19">
      <c r="A2072" s="8" t="s">
        <v>5405</v>
      </c>
      <c r="B2072" s="8" t="s">
        <v>5406</v>
      </c>
      <c r="C2072" s="9" t="s">
        <v>22</v>
      </c>
      <c r="D2072" s="9" t="s">
        <v>22</v>
      </c>
      <c r="E2072" s="9" t="s">
        <v>22</v>
      </c>
      <c r="F2072" s="8" t="s">
        <v>23</v>
      </c>
      <c r="G2072" s="10">
        <v>0</v>
      </c>
      <c r="H2072" s="11" t="s">
        <v>22</v>
      </c>
      <c r="I2072" s="11" t="s">
        <v>22</v>
      </c>
      <c r="J2072" s="12" t="s">
        <v>22</v>
      </c>
      <c r="K2072" s="13">
        <v>0</v>
      </c>
      <c r="L2072" s="14" t="s">
        <v>22</v>
      </c>
      <c r="M2072" s="14" t="s">
        <v>22</v>
      </c>
      <c r="N2072" s="14" t="s">
        <v>22</v>
      </c>
      <c r="O2072" s="14" t="s">
        <v>22</v>
      </c>
      <c r="P2072" s="14" t="s">
        <v>22</v>
      </c>
      <c r="Q2072" s="14" t="s">
        <v>22</v>
      </c>
      <c r="R2072" s="14" t="s">
        <v>22</v>
      </c>
      <c r="S2072" s="14" t="s">
        <v>22</v>
      </c>
    </row>
    <row r="2073" spans="1:19">
      <c r="A2073" s="8" t="s">
        <v>5407</v>
      </c>
      <c r="B2073" s="8" t="s">
        <v>5408</v>
      </c>
      <c r="C2073" s="9" t="s">
        <v>22</v>
      </c>
      <c r="D2073" s="9" t="s">
        <v>22</v>
      </c>
      <c r="E2073" s="9" t="s">
        <v>22</v>
      </c>
      <c r="F2073" s="8" t="s">
        <v>23</v>
      </c>
      <c r="G2073" s="10">
        <v>0</v>
      </c>
      <c r="H2073" s="11" t="s">
        <v>22</v>
      </c>
      <c r="I2073" s="11" t="s">
        <v>22</v>
      </c>
      <c r="J2073" s="12" t="s">
        <v>22</v>
      </c>
      <c r="K2073" s="13">
        <v>0</v>
      </c>
      <c r="L2073" s="14" t="s">
        <v>22</v>
      </c>
      <c r="M2073" s="14" t="s">
        <v>22</v>
      </c>
      <c r="N2073" s="14" t="s">
        <v>22</v>
      </c>
      <c r="O2073" s="14" t="s">
        <v>22</v>
      </c>
      <c r="P2073" s="14" t="s">
        <v>22</v>
      </c>
      <c r="Q2073" s="14" t="s">
        <v>22</v>
      </c>
      <c r="R2073" s="14" t="s">
        <v>22</v>
      </c>
      <c r="S2073" s="14" t="s">
        <v>22</v>
      </c>
    </row>
    <row r="2074" spans="1:19">
      <c r="A2074" s="8" t="s">
        <v>5409</v>
      </c>
      <c r="B2074" s="8" t="s">
        <v>5410</v>
      </c>
      <c r="C2074" s="9" t="s">
        <v>22</v>
      </c>
      <c r="D2074" s="9" t="s">
        <v>22</v>
      </c>
      <c r="E2074" s="9" t="s">
        <v>22</v>
      </c>
      <c r="F2074" s="8" t="s">
        <v>23</v>
      </c>
      <c r="G2074" s="10">
        <v>0</v>
      </c>
      <c r="H2074" s="11" t="s">
        <v>22</v>
      </c>
      <c r="I2074" s="11" t="s">
        <v>22</v>
      </c>
      <c r="J2074" s="12" t="s">
        <v>22</v>
      </c>
      <c r="K2074" s="13">
        <v>0</v>
      </c>
      <c r="L2074" s="14" t="s">
        <v>22</v>
      </c>
      <c r="M2074" s="14" t="s">
        <v>22</v>
      </c>
      <c r="N2074" s="14" t="s">
        <v>22</v>
      </c>
      <c r="O2074" s="14" t="s">
        <v>22</v>
      </c>
      <c r="P2074" s="14" t="s">
        <v>22</v>
      </c>
      <c r="Q2074" s="14" t="s">
        <v>22</v>
      </c>
      <c r="R2074" s="14" t="s">
        <v>22</v>
      </c>
      <c r="S2074" s="14" t="s">
        <v>22</v>
      </c>
    </row>
    <row r="2075" spans="1:19">
      <c r="A2075" s="8" t="s">
        <v>5411</v>
      </c>
      <c r="B2075" s="8" t="s">
        <v>5412</v>
      </c>
      <c r="C2075" s="9" t="s">
        <v>22</v>
      </c>
      <c r="D2075" s="9" t="s">
        <v>22</v>
      </c>
      <c r="E2075" s="9" t="s">
        <v>22</v>
      </c>
      <c r="F2075" s="8" t="s">
        <v>23</v>
      </c>
      <c r="G2075" s="10">
        <v>0</v>
      </c>
      <c r="H2075" s="11" t="s">
        <v>22</v>
      </c>
      <c r="I2075" s="11" t="s">
        <v>22</v>
      </c>
      <c r="J2075" s="12" t="s">
        <v>22</v>
      </c>
      <c r="K2075" s="13">
        <v>0</v>
      </c>
      <c r="L2075" s="14" t="s">
        <v>22</v>
      </c>
      <c r="M2075" s="14" t="s">
        <v>22</v>
      </c>
      <c r="N2075" s="14" t="s">
        <v>22</v>
      </c>
      <c r="O2075" s="14" t="s">
        <v>22</v>
      </c>
      <c r="P2075" s="14" t="s">
        <v>22</v>
      </c>
      <c r="Q2075" s="14" t="s">
        <v>22</v>
      </c>
      <c r="R2075" s="14" t="s">
        <v>22</v>
      </c>
      <c r="S2075" s="14" t="s">
        <v>22</v>
      </c>
    </row>
    <row r="2076" spans="1:19">
      <c r="A2076" s="8" t="s">
        <v>5413</v>
      </c>
      <c r="B2076" s="8" t="s">
        <v>5414</v>
      </c>
      <c r="C2076" s="9" t="s">
        <v>22</v>
      </c>
      <c r="D2076" s="9" t="s">
        <v>22</v>
      </c>
      <c r="E2076" s="9" t="s">
        <v>22</v>
      </c>
      <c r="F2076" s="8" t="s">
        <v>23</v>
      </c>
      <c r="G2076" s="10">
        <v>0</v>
      </c>
      <c r="H2076" s="11" t="s">
        <v>22</v>
      </c>
      <c r="I2076" s="11" t="s">
        <v>22</v>
      </c>
      <c r="J2076" s="12" t="s">
        <v>22</v>
      </c>
      <c r="K2076" s="13">
        <v>0</v>
      </c>
      <c r="L2076" s="14" t="s">
        <v>22</v>
      </c>
      <c r="M2076" s="14" t="s">
        <v>22</v>
      </c>
      <c r="N2076" s="14" t="s">
        <v>22</v>
      </c>
      <c r="O2076" s="14" t="s">
        <v>22</v>
      </c>
      <c r="P2076" s="14" t="s">
        <v>22</v>
      </c>
      <c r="Q2076" s="14" t="s">
        <v>22</v>
      </c>
      <c r="R2076" s="14" t="s">
        <v>22</v>
      </c>
      <c r="S2076" s="14" t="s">
        <v>22</v>
      </c>
    </row>
    <row r="2077" spans="1:19">
      <c r="A2077" s="8" t="s">
        <v>5415</v>
      </c>
      <c r="B2077" s="8" t="s">
        <v>5416</v>
      </c>
      <c r="C2077" s="9" t="s">
        <v>22</v>
      </c>
      <c r="D2077" s="9" t="s">
        <v>22</v>
      </c>
      <c r="E2077" s="9" t="s">
        <v>22</v>
      </c>
      <c r="F2077" s="8" t="s">
        <v>23</v>
      </c>
      <c r="G2077" s="10">
        <v>0</v>
      </c>
      <c r="H2077" s="11" t="s">
        <v>22</v>
      </c>
      <c r="I2077" s="11" t="s">
        <v>22</v>
      </c>
      <c r="J2077" s="12" t="s">
        <v>22</v>
      </c>
      <c r="K2077" s="13">
        <v>0</v>
      </c>
      <c r="L2077" s="14" t="s">
        <v>22</v>
      </c>
      <c r="M2077" s="14" t="s">
        <v>22</v>
      </c>
      <c r="N2077" s="14" t="s">
        <v>22</v>
      </c>
      <c r="O2077" s="14" t="s">
        <v>22</v>
      </c>
      <c r="P2077" s="14" t="s">
        <v>22</v>
      </c>
      <c r="Q2077" s="14" t="s">
        <v>22</v>
      </c>
      <c r="R2077" s="14" t="s">
        <v>22</v>
      </c>
      <c r="S2077" s="14" t="s">
        <v>22</v>
      </c>
    </row>
    <row r="2078" spans="1:19">
      <c r="A2078" s="8" t="s">
        <v>5417</v>
      </c>
      <c r="B2078" s="8" t="s">
        <v>5418</v>
      </c>
      <c r="C2078" s="9" t="s">
        <v>22</v>
      </c>
      <c r="D2078" s="9" t="s">
        <v>22</v>
      </c>
      <c r="E2078" s="9" t="s">
        <v>22</v>
      </c>
      <c r="F2078" s="8" t="s">
        <v>23</v>
      </c>
      <c r="G2078" s="10">
        <v>0</v>
      </c>
      <c r="H2078" s="11" t="s">
        <v>22</v>
      </c>
      <c r="I2078" s="11" t="s">
        <v>22</v>
      </c>
      <c r="J2078" s="12" t="s">
        <v>22</v>
      </c>
      <c r="K2078" s="13">
        <v>0</v>
      </c>
      <c r="L2078" s="14" t="s">
        <v>22</v>
      </c>
      <c r="M2078" s="14" t="s">
        <v>22</v>
      </c>
      <c r="N2078" s="14" t="s">
        <v>22</v>
      </c>
      <c r="O2078" s="14" t="s">
        <v>22</v>
      </c>
      <c r="P2078" s="14" t="s">
        <v>22</v>
      </c>
      <c r="Q2078" s="14" t="s">
        <v>22</v>
      </c>
      <c r="R2078" s="14" t="s">
        <v>22</v>
      </c>
      <c r="S2078" s="14" t="s">
        <v>22</v>
      </c>
    </row>
    <row r="2079" spans="1:19">
      <c r="A2079" s="8" t="s">
        <v>5419</v>
      </c>
      <c r="B2079" s="8" t="s">
        <v>5420</v>
      </c>
      <c r="C2079" s="9" t="s">
        <v>22</v>
      </c>
      <c r="D2079" s="9" t="s">
        <v>22</v>
      </c>
      <c r="E2079" s="9" t="s">
        <v>22</v>
      </c>
      <c r="F2079" s="8" t="s">
        <v>23</v>
      </c>
      <c r="G2079" s="10">
        <v>0</v>
      </c>
      <c r="H2079" s="11" t="s">
        <v>22</v>
      </c>
      <c r="I2079" s="11" t="s">
        <v>22</v>
      </c>
      <c r="J2079" s="12" t="s">
        <v>22</v>
      </c>
      <c r="K2079" s="13">
        <v>0</v>
      </c>
      <c r="L2079" s="14" t="s">
        <v>22</v>
      </c>
      <c r="M2079" s="14" t="s">
        <v>22</v>
      </c>
      <c r="N2079" s="14" t="s">
        <v>22</v>
      </c>
      <c r="O2079" s="14" t="s">
        <v>22</v>
      </c>
      <c r="P2079" s="14" t="s">
        <v>22</v>
      </c>
      <c r="Q2079" s="14" t="s">
        <v>22</v>
      </c>
      <c r="R2079" s="14" t="s">
        <v>22</v>
      </c>
      <c r="S2079" s="14" t="s">
        <v>22</v>
      </c>
    </row>
    <row r="2080" spans="1:19">
      <c r="A2080" s="8" t="s">
        <v>5421</v>
      </c>
      <c r="B2080" s="8" t="s">
        <v>5422</v>
      </c>
      <c r="C2080" s="9" t="s">
        <v>22</v>
      </c>
      <c r="D2080" s="9" t="s">
        <v>22</v>
      </c>
      <c r="E2080" s="9" t="s">
        <v>22</v>
      </c>
      <c r="F2080" s="8" t="s">
        <v>23</v>
      </c>
      <c r="G2080" s="10">
        <v>0</v>
      </c>
      <c r="H2080" s="11" t="s">
        <v>22</v>
      </c>
      <c r="I2080" s="11" t="s">
        <v>22</v>
      </c>
      <c r="J2080" s="12" t="s">
        <v>22</v>
      </c>
      <c r="K2080" s="13">
        <v>0</v>
      </c>
      <c r="L2080" s="14" t="s">
        <v>22</v>
      </c>
      <c r="M2080" s="14" t="s">
        <v>22</v>
      </c>
      <c r="N2080" s="14" t="s">
        <v>22</v>
      </c>
      <c r="O2080" s="14" t="s">
        <v>22</v>
      </c>
      <c r="P2080" s="14" t="s">
        <v>22</v>
      </c>
      <c r="Q2080" s="14" t="s">
        <v>22</v>
      </c>
      <c r="R2080" s="14" t="s">
        <v>22</v>
      </c>
      <c r="S2080" s="14" t="s">
        <v>22</v>
      </c>
    </row>
    <row r="2081" spans="1:19">
      <c r="A2081" s="8" t="s">
        <v>5423</v>
      </c>
      <c r="B2081" s="8" t="s">
        <v>5424</v>
      </c>
      <c r="C2081" s="9" t="s">
        <v>22</v>
      </c>
      <c r="D2081" s="9" t="s">
        <v>22</v>
      </c>
      <c r="E2081" s="9" t="s">
        <v>22</v>
      </c>
      <c r="F2081" s="8" t="s">
        <v>23</v>
      </c>
      <c r="G2081" s="10" t="s">
        <v>5425</v>
      </c>
      <c r="H2081" s="11" t="s">
        <v>22</v>
      </c>
      <c r="I2081" s="11" t="s">
        <v>22</v>
      </c>
      <c r="J2081" s="12" t="s">
        <v>22</v>
      </c>
      <c r="K2081" s="13">
        <v>0</v>
      </c>
      <c r="L2081" s="14" t="s">
        <v>22</v>
      </c>
      <c r="M2081" s="14" t="s">
        <v>22</v>
      </c>
      <c r="N2081" s="14" t="s">
        <v>22</v>
      </c>
      <c r="O2081" s="14" t="s">
        <v>22</v>
      </c>
      <c r="P2081" s="14" t="s">
        <v>22</v>
      </c>
      <c r="Q2081" s="14" t="s">
        <v>22</v>
      </c>
      <c r="R2081" s="14" t="s">
        <v>22</v>
      </c>
      <c r="S2081" s="14" t="s">
        <v>22</v>
      </c>
    </row>
    <row r="2082" spans="1:19">
      <c r="A2082" s="8" t="s">
        <v>5426</v>
      </c>
      <c r="B2082" s="8" t="s">
        <v>5427</v>
      </c>
      <c r="C2082" s="9" t="s">
        <v>22</v>
      </c>
      <c r="D2082" s="9" t="s">
        <v>22</v>
      </c>
      <c r="E2082" s="9" t="s">
        <v>22</v>
      </c>
      <c r="F2082" s="8" t="s">
        <v>23</v>
      </c>
      <c r="G2082" s="10">
        <v>0</v>
      </c>
      <c r="H2082" s="11" t="s">
        <v>22</v>
      </c>
      <c r="I2082" s="11" t="s">
        <v>22</v>
      </c>
      <c r="J2082" s="12" t="s">
        <v>22</v>
      </c>
      <c r="K2082" s="13">
        <v>0</v>
      </c>
      <c r="L2082" s="14" t="s">
        <v>22</v>
      </c>
      <c r="M2082" s="14" t="s">
        <v>22</v>
      </c>
      <c r="N2082" s="14" t="s">
        <v>22</v>
      </c>
      <c r="O2082" s="14" t="s">
        <v>22</v>
      </c>
      <c r="P2082" s="14" t="s">
        <v>22</v>
      </c>
      <c r="Q2082" s="14" t="s">
        <v>22</v>
      </c>
      <c r="R2082" s="14" t="s">
        <v>22</v>
      </c>
      <c r="S2082" s="14" t="s">
        <v>22</v>
      </c>
    </row>
    <row r="2083" spans="1:19">
      <c r="A2083" s="8" t="s">
        <v>5428</v>
      </c>
      <c r="B2083" s="8" t="s">
        <v>5429</v>
      </c>
      <c r="C2083" s="9" t="s">
        <v>22</v>
      </c>
      <c r="D2083" s="9" t="s">
        <v>22</v>
      </c>
      <c r="E2083" s="9" t="s">
        <v>22</v>
      </c>
      <c r="F2083" s="8" t="s">
        <v>23</v>
      </c>
      <c r="G2083" s="10" t="s">
        <v>5430</v>
      </c>
      <c r="H2083" s="11" t="s">
        <v>22</v>
      </c>
      <c r="I2083" s="11" t="s">
        <v>22</v>
      </c>
      <c r="J2083" s="12" t="s">
        <v>22</v>
      </c>
      <c r="K2083" s="13">
        <v>0</v>
      </c>
      <c r="L2083" s="14" t="s">
        <v>22</v>
      </c>
      <c r="M2083" s="14" t="s">
        <v>22</v>
      </c>
      <c r="N2083" s="14" t="s">
        <v>22</v>
      </c>
      <c r="O2083" s="14" t="s">
        <v>22</v>
      </c>
      <c r="P2083" s="14" t="s">
        <v>22</v>
      </c>
      <c r="Q2083" s="14" t="s">
        <v>22</v>
      </c>
      <c r="R2083" s="14" t="s">
        <v>22</v>
      </c>
      <c r="S2083" s="14" t="s">
        <v>22</v>
      </c>
    </row>
    <row r="2084" spans="1:19">
      <c r="A2084" s="8" t="s">
        <v>5431</v>
      </c>
      <c r="B2084" s="8" t="s">
        <v>5432</v>
      </c>
      <c r="C2084" s="9" t="s">
        <v>22</v>
      </c>
      <c r="D2084" s="9" t="s">
        <v>22</v>
      </c>
      <c r="E2084" s="9" t="s">
        <v>22</v>
      </c>
      <c r="F2084" s="8" t="s">
        <v>23</v>
      </c>
      <c r="G2084" s="10">
        <v>0</v>
      </c>
      <c r="H2084" s="11" t="s">
        <v>22</v>
      </c>
      <c r="I2084" s="11" t="s">
        <v>22</v>
      </c>
      <c r="J2084" s="12" t="s">
        <v>22</v>
      </c>
      <c r="K2084" s="13">
        <v>0</v>
      </c>
      <c r="L2084" s="14" t="s">
        <v>22</v>
      </c>
      <c r="M2084" s="14" t="s">
        <v>22</v>
      </c>
      <c r="N2084" s="14" t="s">
        <v>22</v>
      </c>
      <c r="O2084" s="14" t="s">
        <v>22</v>
      </c>
      <c r="P2084" s="14" t="s">
        <v>22</v>
      </c>
      <c r="Q2084" s="14" t="s">
        <v>22</v>
      </c>
      <c r="R2084" s="14" t="s">
        <v>22</v>
      </c>
      <c r="S2084" s="14" t="s">
        <v>22</v>
      </c>
    </row>
    <row r="2085" spans="1:19">
      <c r="A2085" s="8" t="s">
        <v>5433</v>
      </c>
      <c r="B2085" s="8" t="s">
        <v>5434</v>
      </c>
      <c r="C2085" s="9" t="s">
        <v>22</v>
      </c>
      <c r="D2085" s="9" t="s">
        <v>22</v>
      </c>
      <c r="E2085" s="9" t="s">
        <v>22</v>
      </c>
      <c r="F2085" s="8" t="s">
        <v>23</v>
      </c>
      <c r="G2085" s="10" t="s">
        <v>5435</v>
      </c>
      <c r="H2085" s="11" t="s">
        <v>22</v>
      </c>
      <c r="I2085" s="11" t="s">
        <v>22</v>
      </c>
      <c r="J2085" s="12" t="s">
        <v>22</v>
      </c>
      <c r="K2085" s="13">
        <v>0</v>
      </c>
      <c r="L2085" s="14" t="s">
        <v>22</v>
      </c>
      <c r="M2085" s="14" t="s">
        <v>22</v>
      </c>
      <c r="N2085" s="14" t="s">
        <v>22</v>
      </c>
      <c r="O2085" s="14" t="s">
        <v>22</v>
      </c>
      <c r="P2085" s="14" t="s">
        <v>22</v>
      </c>
      <c r="Q2085" s="14" t="s">
        <v>22</v>
      </c>
      <c r="R2085" s="14" t="s">
        <v>22</v>
      </c>
      <c r="S2085" s="14" t="s">
        <v>22</v>
      </c>
    </row>
    <row r="2086" spans="1:19">
      <c r="A2086" s="8" t="s">
        <v>5436</v>
      </c>
      <c r="B2086" s="8" t="s">
        <v>5437</v>
      </c>
      <c r="C2086" s="9" t="s">
        <v>22</v>
      </c>
      <c r="D2086" s="9" t="s">
        <v>22</v>
      </c>
      <c r="E2086" s="9" t="s">
        <v>22</v>
      </c>
      <c r="F2086" s="8" t="s">
        <v>23</v>
      </c>
      <c r="G2086" s="10">
        <v>751492349091</v>
      </c>
      <c r="H2086" s="11" t="s">
        <v>22</v>
      </c>
      <c r="I2086" s="11" t="s">
        <v>22</v>
      </c>
      <c r="J2086" s="12" t="s">
        <v>22</v>
      </c>
      <c r="K2086" s="13">
        <v>0</v>
      </c>
      <c r="L2086" s="14" t="s">
        <v>22</v>
      </c>
      <c r="M2086" s="14" t="s">
        <v>22</v>
      </c>
      <c r="N2086" s="14" t="s">
        <v>22</v>
      </c>
      <c r="O2086" s="14" t="s">
        <v>22</v>
      </c>
      <c r="P2086" s="14" t="s">
        <v>22</v>
      </c>
      <c r="Q2086" s="14" t="s">
        <v>22</v>
      </c>
      <c r="R2086" s="14" t="s">
        <v>22</v>
      </c>
      <c r="S2086" s="14" t="s">
        <v>22</v>
      </c>
    </row>
    <row r="2087" spans="1:19">
      <c r="A2087" s="8" t="s">
        <v>5438</v>
      </c>
      <c r="B2087" s="8" t="s">
        <v>5439</v>
      </c>
      <c r="C2087" s="9" t="s">
        <v>22</v>
      </c>
      <c r="D2087" s="9" t="s">
        <v>22</v>
      </c>
      <c r="E2087" s="9" t="s">
        <v>22</v>
      </c>
      <c r="F2087" s="8" t="s">
        <v>23</v>
      </c>
      <c r="G2087" s="10" t="s">
        <v>5440</v>
      </c>
      <c r="H2087" s="11" t="s">
        <v>22</v>
      </c>
      <c r="I2087" s="11" t="s">
        <v>22</v>
      </c>
      <c r="J2087" s="12" t="s">
        <v>22</v>
      </c>
      <c r="K2087" s="13">
        <v>0</v>
      </c>
      <c r="L2087" s="14" t="s">
        <v>22</v>
      </c>
      <c r="M2087" s="14" t="s">
        <v>22</v>
      </c>
      <c r="N2087" s="14" t="s">
        <v>22</v>
      </c>
      <c r="O2087" s="14" t="s">
        <v>22</v>
      </c>
      <c r="P2087" s="14" t="s">
        <v>22</v>
      </c>
      <c r="Q2087" s="14" t="s">
        <v>22</v>
      </c>
      <c r="R2087" s="14" t="s">
        <v>22</v>
      </c>
      <c r="S2087" s="14" t="s">
        <v>22</v>
      </c>
    </row>
    <row r="2088" spans="1:19">
      <c r="A2088" s="8" t="s">
        <v>5441</v>
      </c>
      <c r="B2088" s="8" t="s">
        <v>5442</v>
      </c>
      <c r="C2088" s="9" t="s">
        <v>22</v>
      </c>
      <c r="D2088" s="9" t="s">
        <v>22</v>
      </c>
      <c r="E2088" s="9" t="s">
        <v>22</v>
      </c>
      <c r="F2088" s="8" t="s">
        <v>23</v>
      </c>
      <c r="G2088" s="10">
        <v>0</v>
      </c>
      <c r="H2088" s="11" t="s">
        <v>22</v>
      </c>
      <c r="I2088" s="11" t="s">
        <v>22</v>
      </c>
      <c r="J2088" s="12" t="s">
        <v>22</v>
      </c>
      <c r="K2088" s="13">
        <v>0</v>
      </c>
      <c r="L2088" s="14" t="s">
        <v>22</v>
      </c>
      <c r="M2088" s="14" t="s">
        <v>22</v>
      </c>
      <c r="N2088" s="14" t="s">
        <v>22</v>
      </c>
      <c r="O2088" s="14" t="s">
        <v>22</v>
      </c>
      <c r="P2088" s="14" t="s">
        <v>22</v>
      </c>
      <c r="Q2088" s="14" t="s">
        <v>22</v>
      </c>
      <c r="R2088" s="14" t="s">
        <v>22</v>
      </c>
      <c r="S2088" s="14" t="s">
        <v>22</v>
      </c>
    </row>
    <row r="2089" spans="1:19">
      <c r="A2089" s="8" t="s">
        <v>5443</v>
      </c>
      <c r="B2089" s="8" t="s">
        <v>5444</v>
      </c>
      <c r="C2089" s="9" t="s">
        <v>22</v>
      </c>
      <c r="D2089" s="9" t="s">
        <v>22</v>
      </c>
      <c r="E2089" s="9" t="s">
        <v>22</v>
      </c>
      <c r="F2089" s="8" t="s">
        <v>23</v>
      </c>
      <c r="G2089" s="10" t="s">
        <v>5342</v>
      </c>
      <c r="H2089" s="11" t="s">
        <v>22</v>
      </c>
      <c r="I2089" s="11" t="s">
        <v>22</v>
      </c>
      <c r="J2089" s="12" t="s">
        <v>22</v>
      </c>
      <c r="K2089" s="13">
        <v>0</v>
      </c>
      <c r="L2089" s="14" t="s">
        <v>22</v>
      </c>
      <c r="M2089" s="14" t="s">
        <v>22</v>
      </c>
      <c r="N2089" s="14" t="s">
        <v>22</v>
      </c>
      <c r="O2089" s="14" t="s">
        <v>22</v>
      </c>
      <c r="P2089" s="14" t="s">
        <v>22</v>
      </c>
      <c r="Q2089" s="14" t="s">
        <v>22</v>
      </c>
      <c r="R2089" s="14" t="s">
        <v>22</v>
      </c>
      <c r="S2089" s="14" t="s">
        <v>22</v>
      </c>
    </row>
    <row r="2090" spans="1:19">
      <c r="A2090" s="8" t="s">
        <v>5445</v>
      </c>
      <c r="B2090" s="8" t="s">
        <v>5446</v>
      </c>
      <c r="C2090" s="9" t="s">
        <v>22</v>
      </c>
      <c r="D2090" s="9" t="s">
        <v>22</v>
      </c>
      <c r="E2090" s="9" t="s">
        <v>22</v>
      </c>
      <c r="F2090" s="8" t="s">
        <v>23</v>
      </c>
      <c r="G2090" s="10">
        <v>0</v>
      </c>
      <c r="H2090" s="11" t="s">
        <v>22</v>
      </c>
      <c r="I2090" s="11" t="s">
        <v>22</v>
      </c>
      <c r="J2090" s="12" t="s">
        <v>22</v>
      </c>
      <c r="K2090" s="13">
        <v>0</v>
      </c>
      <c r="L2090" s="14" t="s">
        <v>22</v>
      </c>
      <c r="M2090" s="14" t="s">
        <v>22</v>
      </c>
      <c r="N2090" s="14" t="s">
        <v>22</v>
      </c>
      <c r="O2090" s="14" t="s">
        <v>22</v>
      </c>
      <c r="P2090" s="14" t="s">
        <v>22</v>
      </c>
      <c r="Q2090" s="14" t="s">
        <v>22</v>
      </c>
      <c r="R2090" s="14" t="s">
        <v>22</v>
      </c>
      <c r="S2090" s="14" t="s">
        <v>22</v>
      </c>
    </row>
    <row r="2091" spans="1:19">
      <c r="A2091" s="8" t="s">
        <v>5447</v>
      </c>
      <c r="B2091" s="8" t="s">
        <v>5448</v>
      </c>
      <c r="C2091" s="9" t="s">
        <v>22</v>
      </c>
      <c r="D2091" s="9" t="s">
        <v>22</v>
      </c>
      <c r="E2091" s="9" t="s">
        <v>22</v>
      </c>
      <c r="F2091" s="8" t="s">
        <v>23</v>
      </c>
      <c r="G2091" s="10" t="s">
        <v>5449</v>
      </c>
      <c r="H2091" s="11" t="s">
        <v>22</v>
      </c>
      <c r="I2091" s="11" t="s">
        <v>22</v>
      </c>
      <c r="J2091" s="12" t="s">
        <v>22</v>
      </c>
      <c r="K2091" s="13">
        <v>0</v>
      </c>
      <c r="L2091" s="14" t="s">
        <v>22</v>
      </c>
      <c r="M2091" s="14" t="s">
        <v>22</v>
      </c>
      <c r="N2091" s="14" t="s">
        <v>22</v>
      </c>
      <c r="O2091" s="14" t="s">
        <v>22</v>
      </c>
      <c r="P2091" s="14" t="s">
        <v>22</v>
      </c>
      <c r="Q2091" s="14" t="s">
        <v>22</v>
      </c>
      <c r="R2091" s="14" t="s">
        <v>22</v>
      </c>
      <c r="S2091" s="14" t="s">
        <v>22</v>
      </c>
    </row>
    <row r="2092" spans="1:19">
      <c r="A2092" s="8" t="s">
        <v>5450</v>
      </c>
      <c r="B2092" s="8" t="s">
        <v>5451</v>
      </c>
      <c r="C2092" s="9" t="s">
        <v>22</v>
      </c>
      <c r="D2092" s="9" t="s">
        <v>22</v>
      </c>
      <c r="E2092" s="9" t="s">
        <v>22</v>
      </c>
      <c r="F2092" s="8" t="s">
        <v>23</v>
      </c>
      <c r="G2092" s="10" t="s">
        <v>5452</v>
      </c>
      <c r="H2092" s="11" t="s">
        <v>22</v>
      </c>
      <c r="I2092" s="11" t="s">
        <v>22</v>
      </c>
      <c r="J2092" s="12" t="s">
        <v>22</v>
      </c>
      <c r="K2092" s="13">
        <v>0</v>
      </c>
      <c r="L2092" s="14" t="s">
        <v>22</v>
      </c>
      <c r="M2092" s="14" t="s">
        <v>22</v>
      </c>
      <c r="N2092" s="14" t="s">
        <v>22</v>
      </c>
      <c r="O2092" s="14" t="s">
        <v>22</v>
      </c>
      <c r="P2092" s="14" t="s">
        <v>22</v>
      </c>
      <c r="Q2092" s="14" t="s">
        <v>22</v>
      </c>
      <c r="R2092" s="14" t="s">
        <v>22</v>
      </c>
      <c r="S2092" s="14" t="s">
        <v>22</v>
      </c>
    </row>
    <row r="2093" spans="1:19">
      <c r="A2093" s="8" t="s">
        <v>5453</v>
      </c>
      <c r="B2093" s="8" t="s">
        <v>5454</v>
      </c>
      <c r="C2093" s="9" t="s">
        <v>22</v>
      </c>
      <c r="D2093" s="9" t="s">
        <v>22</v>
      </c>
      <c r="E2093" s="9" t="s">
        <v>22</v>
      </c>
      <c r="F2093" s="8" t="s">
        <v>23</v>
      </c>
      <c r="G2093" s="10">
        <v>0</v>
      </c>
      <c r="H2093" s="11" t="s">
        <v>22</v>
      </c>
      <c r="I2093" s="11" t="s">
        <v>22</v>
      </c>
      <c r="J2093" s="12" t="s">
        <v>22</v>
      </c>
      <c r="K2093" s="13">
        <v>0</v>
      </c>
      <c r="L2093" s="14" t="s">
        <v>22</v>
      </c>
      <c r="M2093" s="14" t="s">
        <v>22</v>
      </c>
      <c r="N2093" s="14" t="s">
        <v>22</v>
      </c>
      <c r="O2093" s="14" t="s">
        <v>22</v>
      </c>
      <c r="P2093" s="14" t="s">
        <v>22</v>
      </c>
      <c r="Q2093" s="14" t="s">
        <v>22</v>
      </c>
      <c r="R2093" s="14" t="s">
        <v>22</v>
      </c>
      <c r="S2093" s="14" t="s">
        <v>22</v>
      </c>
    </row>
    <row r="2094" spans="1:19">
      <c r="A2094" s="8" t="s">
        <v>5455</v>
      </c>
      <c r="B2094" s="8" t="s">
        <v>5456</v>
      </c>
      <c r="C2094" s="9" t="s">
        <v>22</v>
      </c>
      <c r="D2094" s="9" t="s">
        <v>22</v>
      </c>
      <c r="E2094" s="9" t="s">
        <v>22</v>
      </c>
      <c r="F2094" s="8" t="s">
        <v>23</v>
      </c>
      <c r="G2094" s="10" t="s">
        <v>5457</v>
      </c>
      <c r="H2094" s="11" t="s">
        <v>22</v>
      </c>
      <c r="I2094" s="11" t="s">
        <v>22</v>
      </c>
      <c r="J2094" s="12" t="s">
        <v>22</v>
      </c>
      <c r="K2094" s="13">
        <v>0</v>
      </c>
      <c r="L2094" s="14" t="s">
        <v>22</v>
      </c>
      <c r="M2094" s="14" t="s">
        <v>22</v>
      </c>
      <c r="N2094" s="14" t="s">
        <v>22</v>
      </c>
      <c r="O2094" s="14" t="s">
        <v>22</v>
      </c>
      <c r="P2094" s="14" t="s">
        <v>22</v>
      </c>
      <c r="Q2094" s="14" t="s">
        <v>22</v>
      </c>
      <c r="R2094" s="14" t="s">
        <v>22</v>
      </c>
      <c r="S2094" s="14" t="s">
        <v>22</v>
      </c>
    </row>
    <row r="2095" spans="1:19">
      <c r="A2095" s="8" t="s">
        <v>5458</v>
      </c>
      <c r="B2095" s="8" t="s">
        <v>5459</v>
      </c>
      <c r="C2095" s="9" t="s">
        <v>22</v>
      </c>
      <c r="D2095" s="9" t="s">
        <v>22</v>
      </c>
      <c r="E2095" s="9" t="s">
        <v>22</v>
      </c>
      <c r="F2095" s="8" t="s">
        <v>23</v>
      </c>
      <c r="G2095" s="10" t="s">
        <v>5457</v>
      </c>
      <c r="H2095" s="11" t="s">
        <v>22</v>
      </c>
      <c r="I2095" s="11" t="s">
        <v>22</v>
      </c>
      <c r="J2095" s="12" t="s">
        <v>22</v>
      </c>
      <c r="K2095" s="13">
        <v>0</v>
      </c>
      <c r="L2095" s="14" t="s">
        <v>22</v>
      </c>
      <c r="M2095" s="14" t="s">
        <v>22</v>
      </c>
      <c r="N2095" s="14" t="s">
        <v>22</v>
      </c>
      <c r="O2095" s="14" t="s">
        <v>22</v>
      </c>
      <c r="P2095" s="14" t="s">
        <v>22</v>
      </c>
      <c r="Q2095" s="14" t="s">
        <v>22</v>
      </c>
      <c r="R2095" s="14" t="s">
        <v>22</v>
      </c>
      <c r="S2095" s="14" t="s">
        <v>22</v>
      </c>
    </row>
    <row r="2096" spans="1:19">
      <c r="A2096" s="8" t="s">
        <v>5460</v>
      </c>
      <c r="B2096" s="8" t="s">
        <v>5461</v>
      </c>
      <c r="C2096" s="9" t="s">
        <v>22</v>
      </c>
      <c r="D2096" s="9" t="s">
        <v>22</v>
      </c>
      <c r="E2096" s="9" t="s">
        <v>22</v>
      </c>
      <c r="F2096" s="8" t="s">
        <v>23</v>
      </c>
      <c r="G2096" s="10">
        <v>10650174</v>
      </c>
      <c r="H2096" s="11" t="s">
        <v>22</v>
      </c>
      <c r="I2096" s="11" t="s">
        <v>22</v>
      </c>
      <c r="J2096" s="12" t="s">
        <v>22</v>
      </c>
      <c r="K2096" s="13">
        <v>0</v>
      </c>
      <c r="L2096" s="14" t="s">
        <v>22</v>
      </c>
      <c r="M2096" s="14" t="s">
        <v>22</v>
      </c>
      <c r="N2096" s="14" t="s">
        <v>22</v>
      </c>
      <c r="O2096" s="14" t="s">
        <v>22</v>
      </c>
      <c r="P2096" s="14" t="s">
        <v>22</v>
      </c>
      <c r="Q2096" s="14" t="s">
        <v>22</v>
      </c>
      <c r="R2096" s="14" t="s">
        <v>22</v>
      </c>
      <c r="S2096" s="14" t="s">
        <v>22</v>
      </c>
    </row>
    <row r="2097" spans="1:19">
      <c r="A2097" s="8" t="s">
        <v>5462</v>
      </c>
      <c r="B2097" s="8" t="s">
        <v>5463</v>
      </c>
      <c r="C2097" s="9" t="s">
        <v>22</v>
      </c>
      <c r="D2097" s="9" t="s">
        <v>22</v>
      </c>
      <c r="E2097" s="9" t="s">
        <v>22</v>
      </c>
      <c r="F2097" s="8" t="s">
        <v>23</v>
      </c>
      <c r="G2097" s="10" t="s">
        <v>5464</v>
      </c>
      <c r="H2097" s="11" t="s">
        <v>22</v>
      </c>
      <c r="I2097" s="11" t="s">
        <v>22</v>
      </c>
      <c r="J2097" s="12" t="s">
        <v>22</v>
      </c>
      <c r="K2097" s="13" t="s">
        <v>5464</v>
      </c>
      <c r="L2097" s="14" t="s">
        <v>22</v>
      </c>
      <c r="M2097" s="14" t="s">
        <v>22</v>
      </c>
      <c r="N2097" s="14" t="s">
        <v>22</v>
      </c>
      <c r="O2097" s="14" t="s">
        <v>22</v>
      </c>
      <c r="P2097" s="14" t="s">
        <v>22</v>
      </c>
      <c r="Q2097" s="14" t="s">
        <v>22</v>
      </c>
      <c r="R2097" s="14" t="s">
        <v>22</v>
      </c>
      <c r="S2097" s="14" t="s">
        <v>22</v>
      </c>
    </row>
    <row r="2098" spans="1:19">
      <c r="A2098" s="8" t="s">
        <v>5465</v>
      </c>
      <c r="B2098" s="8" t="s">
        <v>5466</v>
      </c>
      <c r="C2098" s="9" t="s">
        <v>22</v>
      </c>
      <c r="D2098" s="9" t="s">
        <v>22</v>
      </c>
      <c r="E2098" s="9" t="s">
        <v>22</v>
      </c>
      <c r="F2098" s="8" t="s">
        <v>23</v>
      </c>
      <c r="G2098" s="10">
        <v>0</v>
      </c>
      <c r="H2098" s="11" t="s">
        <v>22</v>
      </c>
      <c r="I2098" s="11" t="s">
        <v>22</v>
      </c>
      <c r="J2098" s="12" t="s">
        <v>22</v>
      </c>
      <c r="K2098" s="13">
        <v>0</v>
      </c>
      <c r="L2098" s="14" t="s">
        <v>22</v>
      </c>
      <c r="M2098" s="14" t="s">
        <v>22</v>
      </c>
      <c r="N2098" s="14" t="s">
        <v>22</v>
      </c>
      <c r="O2098" s="14" t="s">
        <v>22</v>
      </c>
      <c r="P2098" s="14" t="s">
        <v>22</v>
      </c>
      <c r="Q2098" s="14" t="s">
        <v>22</v>
      </c>
      <c r="R2098" s="14" t="s">
        <v>22</v>
      </c>
      <c r="S2098" s="14" t="s">
        <v>22</v>
      </c>
    </row>
    <row r="2099" spans="1:19">
      <c r="A2099" s="8" t="s">
        <v>5467</v>
      </c>
      <c r="B2099" s="8" t="s">
        <v>5468</v>
      </c>
      <c r="C2099" s="9" t="s">
        <v>389</v>
      </c>
      <c r="D2099" s="9">
        <v>0</v>
      </c>
      <c r="E2099" s="9">
        <v>0</v>
      </c>
      <c r="F2099" s="8" t="s">
        <v>23</v>
      </c>
      <c r="G2099" s="10" t="s">
        <v>5469</v>
      </c>
      <c r="H2099" s="11" t="s">
        <v>5470</v>
      </c>
      <c r="I2099" s="11" t="s">
        <v>389</v>
      </c>
      <c r="J2099" s="12">
        <v>0</v>
      </c>
      <c r="K2099" s="13" t="s">
        <v>5469</v>
      </c>
      <c r="L2099" s="14" t="s">
        <v>5471</v>
      </c>
      <c r="M2099" s="14" t="s">
        <v>5469</v>
      </c>
      <c r="N2099" s="14">
        <v>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</row>
    <row r="2100" spans="1:19">
      <c r="A2100" s="8" t="s">
        <v>5472</v>
      </c>
      <c r="B2100" s="8" t="s">
        <v>5473</v>
      </c>
      <c r="C2100" s="9" t="s">
        <v>22</v>
      </c>
      <c r="D2100" s="9" t="s">
        <v>22</v>
      </c>
      <c r="E2100" s="9" t="s">
        <v>22</v>
      </c>
      <c r="F2100" s="8" t="s">
        <v>23</v>
      </c>
      <c r="G2100" s="10">
        <v>0</v>
      </c>
      <c r="H2100" s="11" t="s">
        <v>22</v>
      </c>
      <c r="I2100" s="11" t="s">
        <v>22</v>
      </c>
      <c r="J2100" s="12" t="s">
        <v>22</v>
      </c>
      <c r="K2100" s="13">
        <v>0</v>
      </c>
      <c r="L2100" s="14" t="s">
        <v>22</v>
      </c>
      <c r="M2100" s="14" t="s">
        <v>22</v>
      </c>
      <c r="N2100" s="14" t="s">
        <v>22</v>
      </c>
      <c r="O2100" s="14" t="s">
        <v>22</v>
      </c>
      <c r="P2100" s="14" t="s">
        <v>22</v>
      </c>
      <c r="Q2100" s="14" t="s">
        <v>22</v>
      </c>
      <c r="R2100" s="14" t="s">
        <v>22</v>
      </c>
      <c r="S2100" s="14" t="s">
        <v>22</v>
      </c>
    </row>
    <row r="2101" spans="1:19" ht="25.5">
      <c r="A2101" s="8" t="s">
        <v>5474</v>
      </c>
      <c r="B2101" s="8" t="s">
        <v>5475</v>
      </c>
      <c r="C2101" s="9" t="s">
        <v>22</v>
      </c>
      <c r="D2101" s="9" t="s">
        <v>22</v>
      </c>
      <c r="E2101" s="9" t="s">
        <v>22</v>
      </c>
      <c r="F2101" s="8" t="s">
        <v>23</v>
      </c>
      <c r="G2101" s="10" t="s">
        <v>5476</v>
      </c>
      <c r="H2101" s="11" t="s">
        <v>22</v>
      </c>
      <c r="I2101" s="11" t="s">
        <v>22</v>
      </c>
      <c r="J2101" s="12" t="s">
        <v>22</v>
      </c>
      <c r="K2101" s="13" t="s">
        <v>5477</v>
      </c>
      <c r="L2101" s="14" t="s">
        <v>22</v>
      </c>
      <c r="M2101" s="14" t="s">
        <v>22</v>
      </c>
      <c r="N2101" s="14" t="s">
        <v>22</v>
      </c>
      <c r="O2101" s="14" t="s">
        <v>22</v>
      </c>
      <c r="P2101" s="14" t="s">
        <v>22</v>
      </c>
      <c r="Q2101" s="14" t="s">
        <v>22</v>
      </c>
      <c r="R2101" s="14" t="s">
        <v>22</v>
      </c>
      <c r="S2101" s="14" t="s">
        <v>22</v>
      </c>
    </row>
    <row r="2102" spans="1:19" ht="25.5">
      <c r="A2102" s="8" t="s">
        <v>5478</v>
      </c>
      <c r="B2102" s="8" t="s">
        <v>5479</v>
      </c>
      <c r="C2102" s="9" t="s">
        <v>22</v>
      </c>
      <c r="D2102" s="9" t="s">
        <v>22</v>
      </c>
      <c r="E2102" s="9" t="s">
        <v>22</v>
      </c>
      <c r="F2102" s="8" t="s">
        <v>23</v>
      </c>
      <c r="G2102" s="10" t="s">
        <v>5480</v>
      </c>
      <c r="H2102" s="11" t="s">
        <v>22</v>
      </c>
      <c r="I2102" s="11" t="s">
        <v>22</v>
      </c>
      <c r="J2102" s="12" t="s">
        <v>22</v>
      </c>
      <c r="K2102" s="13" t="s">
        <v>5480</v>
      </c>
      <c r="L2102" s="14" t="s">
        <v>22</v>
      </c>
      <c r="M2102" s="14" t="s">
        <v>22</v>
      </c>
      <c r="N2102" s="14" t="s">
        <v>22</v>
      </c>
      <c r="O2102" s="14" t="s">
        <v>22</v>
      </c>
      <c r="P2102" s="14" t="s">
        <v>22</v>
      </c>
      <c r="Q2102" s="14" t="s">
        <v>22</v>
      </c>
      <c r="R2102" s="14" t="s">
        <v>22</v>
      </c>
      <c r="S2102" s="14" t="s">
        <v>22</v>
      </c>
    </row>
    <row r="2103" spans="1:19">
      <c r="A2103" s="8" t="s">
        <v>5481</v>
      </c>
      <c r="B2103" s="8" t="s">
        <v>5482</v>
      </c>
      <c r="C2103" s="9" t="s">
        <v>22</v>
      </c>
      <c r="D2103" s="9" t="s">
        <v>22</v>
      </c>
      <c r="E2103" s="9" t="s">
        <v>22</v>
      </c>
      <c r="F2103" s="8" t="s">
        <v>23</v>
      </c>
      <c r="G2103" s="10" t="s">
        <v>5483</v>
      </c>
      <c r="H2103" s="11" t="s">
        <v>22</v>
      </c>
      <c r="I2103" s="11" t="s">
        <v>22</v>
      </c>
      <c r="J2103" s="12" t="s">
        <v>22</v>
      </c>
      <c r="K2103" s="13">
        <v>0</v>
      </c>
      <c r="L2103" s="14" t="s">
        <v>22</v>
      </c>
      <c r="M2103" s="14" t="s">
        <v>22</v>
      </c>
      <c r="N2103" s="14" t="s">
        <v>22</v>
      </c>
      <c r="O2103" s="14" t="s">
        <v>22</v>
      </c>
      <c r="P2103" s="14" t="s">
        <v>22</v>
      </c>
      <c r="Q2103" s="14" t="s">
        <v>22</v>
      </c>
      <c r="R2103" s="14" t="s">
        <v>22</v>
      </c>
      <c r="S2103" s="14" t="s">
        <v>22</v>
      </c>
    </row>
    <row r="2104" spans="1:19">
      <c r="A2104" s="8" t="s">
        <v>5484</v>
      </c>
      <c r="B2104" s="8" t="s">
        <v>5485</v>
      </c>
      <c r="C2104" s="9" t="s">
        <v>22</v>
      </c>
      <c r="D2104" s="9" t="s">
        <v>22</v>
      </c>
      <c r="E2104" s="9" t="s">
        <v>22</v>
      </c>
      <c r="F2104" s="8" t="s">
        <v>23</v>
      </c>
      <c r="G2104" s="10">
        <v>0</v>
      </c>
      <c r="H2104" s="11" t="s">
        <v>22</v>
      </c>
      <c r="I2104" s="11" t="s">
        <v>22</v>
      </c>
      <c r="J2104" s="12" t="s">
        <v>22</v>
      </c>
      <c r="K2104" s="13">
        <v>0</v>
      </c>
      <c r="L2104" s="14" t="s">
        <v>22</v>
      </c>
      <c r="M2104" s="14" t="s">
        <v>22</v>
      </c>
      <c r="N2104" s="14" t="s">
        <v>22</v>
      </c>
      <c r="O2104" s="14" t="s">
        <v>22</v>
      </c>
      <c r="P2104" s="14" t="s">
        <v>22</v>
      </c>
      <c r="Q2104" s="14" t="s">
        <v>22</v>
      </c>
      <c r="R2104" s="14" t="s">
        <v>22</v>
      </c>
      <c r="S2104" s="14" t="s">
        <v>22</v>
      </c>
    </row>
    <row r="2105" spans="1:19" ht="25.5">
      <c r="A2105" s="8" t="s">
        <v>5486</v>
      </c>
      <c r="B2105" s="8" t="s">
        <v>5487</v>
      </c>
      <c r="C2105" s="9" t="s">
        <v>22</v>
      </c>
      <c r="D2105" s="9" t="s">
        <v>22</v>
      </c>
      <c r="E2105" s="9" t="s">
        <v>22</v>
      </c>
      <c r="F2105" s="8" t="s">
        <v>23</v>
      </c>
      <c r="G2105" s="10" t="s">
        <v>5488</v>
      </c>
      <c r="H2105" s="11" t="s">
        <v>22</v>
      </c>
      <c r="I2105" s="11" t="s">
        <v>22</v>
      </c>
      <c r="J2105" s="12" t="s">
        <v>22</v>
      </c>
      <c r="K2105" s="13">
        <v>0</v>
      </c>
      <c r="L2105" s="14" t="s">
        <v>22</v>
      </c>
      <c r="M2105" s="14" t="s">
        <v>22</v>
      </c>
      <c r="N2105" s="14" t="s">
        <v>22</v>
      </c>
      <c r="O2105" s="14" t="s">
        <v>22</v>
      </c>
      <c r="P2105" s="14" t="s">
        <v>22</v>
      </c>
      <c r="Q2105" s="14" t="s">
        <v>22</v>
      </c>
      <c r="R2105" s="14" t="s">
        <v>22</v>
      </c>
      <c r="S2105" s="14" t="s">
        <v>22</v>
      </c>
    </row>
    <row r="2106" spans="1:19" ht="25.5">
      <c r="A2106" s="8" t="s">
        <v>5489</v>
      </c>
      <c r="B2106" s="8" t="s">
        <v>5490</v>
      </c>
      <c r="C2106" s="9" t="s">
        <v>22</v>
      </c>
      <c r="D2106" s="9" t="s">
        <v>22</v>
      </c>
      <c r="E2106" s="9" t="s">
        <v>22</v>
      </c>
      <c r="F2106" s="8" t="s">
        <v>23</v>
      </c>
      <c r="G2106" s="10" t="s">
        <v>5491</v>
      </c>
      <c r="H2106" s="11" t="s">
        <v>22</v>
      </c>
      <c r="I2106" s="11" t="s">
        <v>22</v>
      </c>
      <c r="J2106" s="12" t="s">
        <v>22</v>
      </c>
      <c r="K2106" s="13">
        <v>0</v>
      </c>
      <c r="L2106" s="14" t="s">
        <v>22</v>
      </c>
      <c r="M2106" s="14" t="s">
        <v>22</v>
      </c>
      <c r="N2106" s="14" t="s">
        <v>22</v>
      </c>
      <c r="O2106" s="14" t="s">
        <v>22</v>
      </c>
      <c r="P2106" s="14" t="s">
        <v>22</v>
      </c>
      <c r="Q2106" s="14" t="s">
        <v>22</v>
      </c>
      <c r="R2106" s="14" t="s">
        <v>22</v>
      </c>
      <c r="S2106" s="14" t="s">
        <v>22</v>
      </c>
    </row>
    <row r="2107" spans="1:19">
      <c r="A2107" s="8" t="s">
        <v>5492</v>
      </c>
      <c r="B2107" s="8" t="s">
        <v>5493</v>
      </c>
      <c r="C2107" s="9" t="s">
        <v>22</v>
      </c>
      <c r="D2107" s="9" t="s">
        <v>22</v>
      </c>
      <c r="E2107" s="9" t="s">
        <v>22</v>
      </c>
      <c r="F2107" s="8" t="s">
        <v>23</v>
      </c>
      <c r="G2107" s="10" t="s">
        <v>5494</v>
      </c>
      <c r="H2107" s="11" t="s">
        <v>22</v>
      </c>
      <c r="I2107" s="11" t="s">
        <v>22</v>
      </c>
      <c r="J2107" s="12" t="s">
        <v>22</v>
      </c>
      <c r="K2107" s="13">
        <v>0</v>
      </c>
      <c r="L2107" s="14" t="s">
        <v>22</v>
      </c>
      <c r="M2107" s="14" t="s">
        <v>22</v>
      </c>
      <c r="N2107" s="14" t="s">
        <v>22</v>
      </c>
      <c r="O2107" s="14" t="s">
        <v>22</v>
      </c>
      <c r="P2107" s="14" t="s">
        <v>22</v>
      </c>
      <c r="Q2107" s="14" t="s">
        <v>22</v>
      </c>
      <c r="R2107" s="14" t="s">
        <v>22</v>
      </c>
      <c r="S2107" s="14" t="s">
        <v>22</v>
      </c>
    </row>
    <row r="2108" spans="1:19" ht="25.5">
      <c r="A2108" s="8" t="s">
        <v>5495</v>
      </c>
      <c r="B2108" s="8" t="s">
        <v>5496</v>
      </c>
      <c r="C2108" s="9" t="s">
        <v>22</v>
      </c>
      <c r="D2108" s="9" t="s">
        <v>22</v>
      </c>
      <c r="E2108" s="9" t="s">
        <v>22</v>
      </c>
      <c r="F2108" s="8" t="s">
        <v>23</v>
      </c>
      <c r="G2108" s="10" t="s">
        <v>5497</v>
      </c>
      <c r="H2108" s="11" t="s">
        <v>22</v>
      </c>
      <c r="I2108" s="11" t="s">
        <v>22</v>
      </c>
      <c r="J2108" s="12" t="s">
        <v>22</v>
      </c>
      <c r="K2108" s="13">
        <v>0</v>
      </c>
      <c r="L2108" s="14" t="s">
        <v>22</v>
      </c>
      <c r="M2108" s="14" t="s">
        <v>22</v>
      </c>
      <c r="N2108" s="14" t="s">
        <v>22</v>
      </c>
      <c r="O2108" s="14" t="s">
        <v>22</v>
      </c>
      <c r="P2108" s="14" t="s">
        <v>22</v>
      </c>
      <c r="Q2108" s="14" t="s">
        <v>22</v>
      </c>
      <c r="R2108" s="14" t="s">
        <v>22</v>
      </c>
      <c r="S2108" s="14" t="s">
        <v>22</v>
      </c>
    </row>
    <row r="2109" spans="1:19">
      <c r="A2109" s="8" t="s">
        <v>5498</v>
      </c>
      <c r="B2109" s="8" t="s">
        <v>5499</v>
      </c>
      <c r="C2109" s="9" t="s">
        <v>22</v>
      </c>
      <c r="D2109" s="9" t="s">
        <v>22</v>
      </c>
      <c r="E2109" s="9" t="s">
        <v>22</v>
      </c>
      <c r="F2109" s="8" t="s">
        <v>23</v>
      </c>
      <c r="G2109" s="10" t="s">
        <v>5500</v>
      </c>
      <c r="H2109" s="11" t="s">
        <v>22</v>
      </c>
      <c r="I2109" s="11" t="s">
        <v>22</v>
      </c>
      <c r="J2109" s="12" t="s">
        <v>22</v>
      </c>
      <c r="K2109" s="13">
        <v>0</v>
      </c>
      <c r="L2109" s="14" t="s">
        <v>22</v>
      </c>
      <c r="M2109" s="14" t="s">
        <v>22</v>
      </c>
      <c r="N2109" s="14" t="s">
        <v>22</v>
      </c>
      <c r="O2109" s="14" t="s">
        <v>22</v>
      </c>
      <c r="P2109" s="14" t="s">
        <v>22</v>
      </c>
      <c r="Q2109" s="14" t="s">
        <v>22</v>
      </c>
      <c r="R2109" s="14" t="s">
        <v>22</v>
      </c>
      <c r="S2109" s="14" t="s">
        <v>22</v>
      </c>
    </row>
    <row r="2110" spans="1:19" ht="25.5">
      <c r="A2110" s="8" t="s">
        <v>5501</v>
      </c>
      <c r="B2110" s="8" t="s">
        <v>5502</v>
      </c>
      <c r="C2110" s="9" t="s">
        <v>22</v>
      </c>
      <c r="D2110" s="9" t="s">
        <v>22</v>
      </c>
      <c r="E2110" s="9" t="s">
        <v>22</v>
      </c>
      <c r="F2110" s="8" t="s">
        <v>23</v>
      </c>
      <c r="G2110" s="10" t="s">
        <v>5503</v>
      </c>
      <c r="H2110" s="11" t="s">
        <v>22</v>
      </c>
      <c r="I2110" s="11" t="s">
        <v>22</v>
      </c>
      <c r="J2110" s="12" t="s">
        <v>22</v>
      </c>
      <c r="K2110" s="13">
        <v>0</v>
      </c>
      <c r="L2110" s="14" t="s">
        <v>22</v>
      </c>
      <c r="M2110" s="14" t="s">
        <v>22</v>
      </c>
      <c r="N2110" s="14" t="s">
        <v>22</v>
      </c>
      <c r="O2110" s="14" t="s">
        <v>22</v>
      </c>
      <c r="P2110" s="14" t="s">
        <v>22</v>
      </c>
      <c r="Q2110" s="14" t="s">
        <v>22</v>
      </c>
      <c r="R2110" s="14" t="s">
        <v>22</v>
      </c>
      <c r="S2110" s="14" t="s">
        <v>22</v>
      </c>
    </row>
    <row r="2111" spans="1:19">
      <c r="A2111" s="8" t="s">
        <v>5504</v>
      </c>
      <c r="B2111" s="8" t="s">
        <v>5505</v>
      </c>
      <c r="C2111" s="9" t="s">
        <v>22</v>
      </c>
      <c r="D2111" s="9" t="s">
        <v>22</v>
      </c>
      <c r="E2111" s="9" t="s">
        <v>22</v>
      </c>
      <c r="F2111" s="8" t="s">
        <v>23</v>
      </c>
      <c r="G2111" s="10" t="s">
        <v>5506</v>
      </c>
      <c r="H2111" s="11" t="s">
        <v>22</v>
      </c>
      <c r="I2111" s="11" t="s">
        <v>22</v>
      </c>
      <c r="J2111" s="12" t="s">
        <v>22</v>
      </c>
      <c r="K2111" s="13">
        <v>0</v>
      </c>
      <c r="L2111" s="14" t="s">
        <v>22</v>
      </c>
      <c r="M2111" s="14" t="s">
        <v>22</v>
      </c>
      <c r="N2111" s="14" t="s">
        <v>22</v>
      </c>
      <c r="O2111" s="14" t="s">
        <v>22</v>
      </c>
      <c r="P2111" s="14" t="s">
        <v>22</v>
      </c>
      <c r="Q2111" s="14" t="s">
        <v>22</v>
      </c>
      <c r="R2111" s="14" t="s">
        <v>22</v>
      </c>
      <c r="S2111" s="14" t="s">
        <v>22</v>
      </c>
    </row>
    <row r="2112" spans="1:19">
      <c r="A2112" s="8" t="s">
        <v>5507</v>
      </c>
      <c r="B2112" s="8" t="s">
        <v>5508</v>
      </c>
      <c r="C2112" s="9" t="s">
        <v>22</v>
      </c>
      <c r="D2112" s="9" t="s">
        <v>22</v>
      </c>
      <c r="E2112" s="9" t="s">
        <v>22</v>
      </c>
      <c r="F2112" s="8" t="s">
        <v>23</v>
      </c>
      <c r="G2112" s="10">
        <v>1609</v>
      </c>
      <c r="H2112" s="11" t="s">
        <v>22</v>
      </c>
      <c r="I2112" s="11" t="s">
        <v>22</v>
      </c>
      <c r="J2112" s="12" t="s">
        <v>22</v>
      </c>
      <c r="K2112" s="13">
        <v>0</v>
      </c>
      <c r="L2112" s="14" t="s">
        <v>22</v>
      </c>
      <c r="M2112" s="14" t="s">
        <v>22</v>
      </c>
      <c r="N2112" s="14" t="s">
        <v>22</v>
      </c>
      <c r="O2112" s="14" t="s">
        <v>22</v>
      </c>
      <c r="P2112" s="14" t="s">
        <v>22</v>
      </c>
      <c r="Q2112" s="14" t="s">
        <v>22</v>
      </c>
      <c r="R2112" s="14" t="s">
        <v>22</v>
      </c>
      <c r="S2112" s="14" t="s">
        <v>22</v>
      </c>
    </row>
    <row r="2113" spans="1:19">
      <c r="A2113" s="8" t="s">
        <v>5509</v>
      </c>
      <c r="B2113" s="8" t="s">
        <v>5510</v>
      </c>
      <c r="C2113" s="9" t="s">
        <v>22</v>
      </c>
      <c r="D2113" s="9" t="s">
        <v>22</v>
      </c>
      <c r="E2113" s="9" t="s">
        <v>22</v>
      </c>
      <c r="F2113" s="8" t="s">
        <v>23</v>
      </c>
      <c r="G2113" s="10">
        <v>0</v>
      </c>
      <c r="H2113" s="11" t="s">
        <v>22</v>
      </c>
      <c r="I2113" s="11" t="s">
        <v>22</v>
      </c>
      <c r="J2113" s="12" t="s">
        <v>22</v>
      </c>
      <c r="K2113" s="13">
        <v>0</v>
      </c>
      <c r="L2113" s="14" t="s">
        <v>22</v>
      </c>
      <c r="M2113" s="14" t="s">
        <v>22</v>
      </c>
      <c r="N2113" s="14" t="s">
        <v>22</v>
      </c>
      <c r="O2113" s="14" t="s">
        <v>22</v>
      </c>
      <c r="P2113" s="14" t="s">
        <v>22</v>
      </c>
      <c r="Q2113" s="14" t="s">
        <v>22</v>
      </c>
      <c r="R2113" s="14" t="s">
        <v>22</v>
      </c>
      <c r="S2113" s="14" t="s">
        <v>22</v>
      </c>
    </row>
    <row r="2114" spans="1:19">
      <c r="A2114" s="8" t="s">
        <v>5511</v>
      </c>
      <c r="B2114" s="8" t="s">
        <v>5512</v>
      </c>
      <c r="C2114" s="9" t="s">
        <v>22</v>
      </c>
      <c r="D2114" s="9" t="s">
        <v>22</v>
      </c>
      <c r="E2114" s="9" t="s">
        <v>22</v>
      </c>
      <c r="F2114" s="8" t="s">
        <v>23</v>
      </c>
      <c r="G2114" s="10" t="s">
        <v>5513</v>
      </c>
      <c r="H2114" s="11" t="s">
        <v>22</v>
      </c>
      <c r="I2114" s="11" t="s">
        <v>22</v>
      </c>
      <c r="J2114" s="12" t="s">
        <v>22</v>
      </c>
      <c r="K2114" s="13" t="s">
        <v>5513</v>
      </c>
      <c r="L2114" s="14" t="s">
        <v>22</v>
      </c>
      <c r="M2114" s="14" t="s">
        <v>22</v>
      </c>
      <c r="N2114" s="14" t="s">
        <v>22</v>
      </c>
      <c r="O2114" s="14" t="s">
        <v>22</v>
      </c>
      <c r="P2114" s="14" t="s">
        <v>22</v>
      </c>
      <c r="Q2114" s="14" t="s">
        <v>22</v>
      </c>
      <c r="R2114" s="14" t="s">
        <v>22</v>
      </c>
      <c r="S2114" s="14" t="s">
        <v>22</v>
      </c>
    </row>
    <row r="2115" spans="1:19">
      <c r="A2115" s="8" t="s">
        <v>5514</v>
      </c>
      <c r="B2115" s="8" t="s">
        <v>5515</v>
      </c>
      <c r="C2115" s="9" t="s">
        <v>22</v>
      </c>
      <c r="D2115" s="9" t="s">
        <v>22</v>
      </c>
      <c r="E2115" s="9" t="s">
        <v>22</v>
      </c>
      <c r="F2115" s="8" t="s">
        <v>23</v>
      </c>
      <c r="G2115" s="10" t="s">
        <v>5516</v>
      </c>
      <c r="H2115" s="11" t="s">
        <v>22</v>
      </c>
      <c r="I2115" s="11" t="s">
        <v>22</v>
      </c>
      <c r="J2115" s="12" t="s">
        <v>22</v>
      </c>
      <c r="K2115" s="13">
        <v>0</v>
      </c>
      <c r="L2115" s="14" t="s">
        <v>22</v>
      </c>
      <c r="M2115" s="14" t="s">
        <v>22</v>
      </c>
      <c r="N2115" s="14" t="s">
        <v>22</v>
      </c>
      <c r="O2115" s="14" t="s">
        <v>22</v>
      </c>
      <c r="P2115" s="14" t="s">
        <v>22</v>
      </c>
      <c r="Q2115" s="14" t="s">
        <v>22</v>
      </c>
      <c r="R2115" s="14" t="s">
        <v>22</v>
      </c>
      <c r="S2115" s="14" t="s">
        <v>22</v>
      </c>
    </row>
    <row r="2116" spans="1:19">
      <c r="A2116" s="8" t="s">
        <v>5517</v>
      </c>
      <c r="B2116" s="8" t="s">
        <v>5518</v>
      </c>
      <c r="C2116" s="9" t="s">
        <v>22</v>
      </c>
      <c r="D2116" s="9" t="s">
        <v>22</v>
      </c>
      <c r="E2116" s="9" t="s">
        <v>22</v>
      </c>
      <c r="F2116" s="8" t="s">
        <v>23</v>
      </c>
      <c r="G2116" s="10" t="s">
        <v>5519</v>
      </c>
      <c r="H2116" s="11" t="s">
        <v>22</v>
      </c>
      <c r="I2116" s="11" t="s">
        <v>22</v>
      </c>
      <c r="J2116" s="12" t="s">
        <v>22</v>
      </c>
      <c r="K2116" s="13">
        <v>0</v>
      </c>
      <c r="L2116" s="14" t="s">
        <v>22</v>
      </c>
      <c r="M2116" s="14" t="s">
        <v>22</v>
      </c>
      <c r="N2116" s="14" t="s">
        <v>22</v>
      </c>
      <c r="O2116" s="14" t="s">
        <v>22</v>
      </c>
      <c r="P2116" s="14" t="s">
        <v>22</v>
      </c>
      <c r="Q2116" s="14" t="s">
        <v>22</v>
      </c>
      <c r="R2116" s="14" t="s">
        <v>22</v>
      </c>
      <c r="S2116" s="14" t="s">
        <v>22</v>
      </c>
    </row>
    <row r="2117" spans="1:19">
      <c r="A2117" s="8" t="s">
        <v>5520</v>
      </c>
      <c r="B2117" s="8" t="s">
        <v>5521</v>
      </c>
      <c r="C2117" s="9" t="s">
        <v>22</v>
      </c>
      <c r="D2117" s="9" t="s">
        <v>22</v>
      </c>
      <c r="E2117" s="9" t="s">
        <v>22</v>
      </c>
      <c r="F2117" s="8" t="s">
        <v>23</v>
      </c>
      <c r="G2117" s="10">
        <v>0</v>
      </c>
      <c r="H2117" s="11" t="s">
        <v>22</v>
      </c>
      <c r="I2117" s="11" t="s">
        <v>22</v>
      </c>
      <c r="J2117" s="12" t="s">
        <v>22</v>
      </c>
      <c r="K2117" s="13">
        <v>0</v>
      </c>
      <c r="L2117" s="14" t="s">
        <v>22</v>
      </c>
      <c r="M2117" s="14" t="s">
        <v>22</v>
      </c>
      <c r="N2117" s="14" t="s">
        <v>22</v>
      </c>
      <c r="O2117" s="14" t="s">
        <v>22</v>
      </c>
      <c r="P2117" s="14" t="s">
        <v>22</v>
      </c>
      <c r="Q2117" s="14" t="s">
        <v>22</v>
      </c>
      <c r="R2117" s="14" t="s">
        <v>22</v>
      </c>
      <c r="S2117" s="14" t="s">
        <v>22</v>
      </c>
    </row>
    <row r="2118" spans="1:19">
      <c r="A2118" s="8" t="s">
        <v>5522</v>
      </c>
      <c r="B2118" s="8" t="s">
        <v>5523</v>
      </c>
      <c r="C2118" s="9" t="s">
        <v>22</v>
      </c>
      <c r="D2118" s="9" t="s">
        <v>22</v>
      </c>
      <c r="E2118" s="9" t="s">
        <v>22</v>
      </c>
      <c r="F2118" s="8" t="s">
        <v>23</v>
      </c>
      <c r="G2118" s="10">
        <v>0</v>
      </c>
      <c r="H2118" s="11" t="s">
        <v>22</v>
      </c>
      <c r="I2118" s="11" t="s">
        <v>22</v>
      </c>
      <c r="J2118" s="12" t="s">
        <v>22</v>
      </c>
      <c r="K2118" s="13">
        <v>0</v>
      </c>
      <c r="L2118" s="14" t="s">
        <v>22</v>
      </c>
      <c r="M2118" s="14" t="s">
        <v>22</v>
      </c>
      <c r="N2118" s="14" t="s">
        <v>22</v>
      </c>
      <c r="O2118" s="14" t="s">
        <v>22</v>
      </c>
      <c r="P2118" s="14" t="s">
        <v>22</v>
      </c>
      <c r="Q2118" s="14" t="s">
        <v>22</v>
      </c>
      <c r="R2118" s="14" t="s">
        <v>22</v>
      </c>
      <c r="S2118" s="14" t="s">
        <v>22</v>
      </c>
    </row>
    <row r="2119" spans="1:19">
      <c r="A2119" s="8" t="s">
        <v>5524</v>
      </c>
      <c r="B2119" s="8" t="s">
        <v>5525</v>
      </c>
      <c r="C2119" s="9" t="s">
        <v>22</v>
      </c>
      <c r="D2119" s="9" t="s">
        <v>22</v>
      </c>
      <c r="E2119" s="9" t="s">
        <v>22</v>
      </c>
      <c r="F2119" s="8" t="s">
        <v>23</v>
      </c>
      <c r="G2119" s="10" t="s">
        <v>5526</v>
      </c>
      <c r="H2119" s="11" t="s">
        <v>22</v>
      </c>
      <c r="I2119" s="11" t="s">
        <v>22</v>
      </c>
      <c r="J2119" s="12" t="s">
        <v>22</v>
      </c>
      <c r="K2119" s="13" t="s">
        <v>5526</v>
      </c>
      <c r="L2119" s="14" t="s">
        <v>22</v>
      </c>
      <c r="M2119" s="14" t="s">
        <v>22</v>
      </c>
      <c r="N2119" s="14" t="s">
        <v>22</v>
      </c>
      <c r="O2119" s="14" t="s">
        <v>22</v>
      </c>
      <c r="P2119" s="14" t="s">
        <v>22</v>
      </c>
      <c r="Q2119" s="14" t="s">
        <v>22</v>
      </c>
      <c r="R2119" s="14" t="s">
        <v>22</v>
      </c>
      <c r="S2119" s="14" t="s">
        <v>22</v>
      </c>
    </row>
    <row r="2120" spans="1:19">
      <c r="A2120" s="8" t="s">
        <v>5527</v>
      </c>
      <c r="B2120" s="8" t="s">
        <v>5528</v>
      </c>
      <c r="C2120" s="9" t="s">
        <v>22</v>
      </c>
      <c r="D2120" s="9" t="s">
        <v>22</v>
      </c>
      <c r="E2120" s="9" t="s">
        <v>22</v>
      </c>
      <c r="F2120" s="8" t="s">
        <v>23</v>
      </c>
      <c r="G2120" s="10">
        <v>0</v>
      </c>
      <c r="H2120" s="11" t="s">
        <v>22</v>
      </c>
      <c r="I2120" s="11" t="s">
        <v>22</v>
      </c>
      <c r="J2120" s="12" t="s">
        <v>22</v>
      </c>
      <c r="K2120" s="13">
        <v>0</v>
      </c>
      <c r="L2120" s="14" t="s">
        <v>22</v>
      </c>
      <c r="M2120" s="14" t="s">
        <v>22</v>
      </c>
      <c r="N2120" s="14" t="s">
        <v>22</v>
      </c>
      <c r="O2120" s="14" t="s">
        <v>22</v>
      </c>
      <c r="P2120" s="14" t="s">
        <v>22</v>
      </c>
      <c r="Q2120" s="14" t="s">
        <v>22</v>
      </c>
      <c r="R2120" s="14" t="s">
        <v>22</v>
      </c>
      <c r="S2120" s="14" t="s">
        <v>22</v>
      </c>
    </row>
    <row r="2121" spans="1:19">
      <c r="A2121" s="8" t="s">
        <v>5529</v>
      </c>
      <c r="B2121" s="8" t="s">
        <v>5530</v>
      </c>
      <c r="C2121" s="9" t="s">
        <v>389</v>
      </c>
      <c r="D2121" s="9">
        <v>0</v>
      </c>
      <c r="E2121" s="9">
        <v>0</v>
      </c>
      <c r="F2121" s="8" t="s">
        <v>23</v>
      </c>
      <c r="G2121" s="10" t="s">
        <v>5531</v>
      </c>
      <c r="H2121" s="11" t="s">
        <v>776</v>
      </c>
      <c r="I2121" s="11"/>
      <c r="J2121" s="12">
        <v>0</v>
      </c>
      <c r="K2121" s="13" t="s">
        <v>5531</v>
      </c>
      <c r="L2121" s="14" t="s">
        <v>5379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</row>
    <row r="2122" spans="1:19">
      <c r="A2122" s="8" t="s">
        <v>5532</v>
      </c>
      <c r="B2122" s="8" t="s">
        <v>5533</v>
      </c>
      <c r="C2122" s="9" t="s">
        <v>22</v>
      </c>
      <c r="D2122" s="9" t="s">
        <v>22</v>
      </c>
      <c r="E2122" s="9" t="s">
        <v>22</v>
      </c>
      <c r="F2122" s="8" t="s">
        <v>23</v>
      </c>
      <c r="G2122" s="10" t="s">
        <v>5534</v>
      </c>
      <c r="H2122" s="11" t="s">
        <v>22</v>
      </c>
      <c r="I2122" s="11" t="s">
        <v>22</v>
      </c>
      <c r="J2122" s="12" t="s">
        <v>22</v>
      </c>
      <c r="K2122" s="13">
        <v>0</v>
      </c>
      <c r="L2122" s="14" t="s">
        <v>22</v>
      </c>
      <c r="M2122" s="14" t="s">
        <v>22</v>
      </c>
      <c r="N2122" s="14" t="s">
        <v>22</v>
      </c>
      <c r="O2122" s="14" t="s">
        <v>22</v>
      </c>
      <c r="P2122" s="14" t="s">
        <v>22</v>
      </c>
      <c r="Q2122" s="14" t="s">
        <v>22</v>
      </c>
      <c r="R2122" s="14" t="s">
        <v>22</v>
      </c>
      <c r="S2122" s="14" t="s">
        <v>22</v>
      </c>
    </row>
    <row r="2123" spans="1:19">
      <c r="A2123" s="8" t="s">
        <v>5535</v>
      </c>
      <c r="B2123" s="8" t="s">
        <v>5536</v>
      </c>
      <c r="C2123" s="9" t="s">
        <v>22</v>
      </c>
      <c r="D2123" s="9" t="s">
        <v>22</v>
      </c>
      <c r="E2123" s="9" t="s">
        <v>22</v>
      </c>
      <c r="F2123" s="8" t="s">
        <v>23</v>
      </c>
      <c r="G2123" s="10" t="s">
        <v>5537</v>
      </c>
      <c r="H2123" s="11" t="s">
        <v>22</v>
      </c>
      <c r="I2123" s="11" t="s">
        <v>22</v>
      </c>
      <c r="J2123" s="12" t="s">
        <v>22</v>
      </c>
      <c r="K2123" s="13">
        <v>0</v>
      </c>
      <c r="L2123" s="14" t="s">
        <v>22</v>
      </c>
      <c r="M2123" s="14" t="s">
        <v>22</v>
      </c>
      <c r="N2123" s="14" t="s">
        <v>22</v>
      </c>
      <c r="O2123" s="14" t="s">
        <v>22</v>
      </c>
      <c r="P2123" s="14" t="s">
        <v>22</v>
      </c>
      <c r="Q2123" s="14" t="s">
        <v>22</v>
      </c>
      <c r="R2123" s="14" t="s">
        <v>22</v>
      </c>
      <c r="S2123" s="14" t="s">
        <v>22</v>
      </c>
    </row>
    <row r="2124" spans="1:19">
      <c r="A2124" s="8" t="s">
        <v>5538</v>
      </c>
      <c r="B2124" s="8" t="s">
        <v>5539</v>
      </c>
      <c r="C2124" s="9" t="s">
        <v>22</v>
      </c>
      <c r="D2124" s="9" t="s">
        <v>22</v>
      </c>
      <c r="E2124" s="9" t="s">
        <v>22</v>
      </c>
      <c r="F2124" s="8" t="s">
        <v>23</v>
      </c>
      <c r="G2124" s="10">
        <v>0</v>
      </c>
      <c r="H2124" s="11" t="s">
        <v>22</v>
      </c>
      <c r="I2124" s="11" t="s">
        <v>22</v>
      </c>
      <c r="J2124" s="12" t="s">
        <v>22</v>
      </c>
      <c r="K2124" s="13">
        <v>0</v>
      </c>
      <c r="L2124" s="14" t="s">
        <v>22</v>
      </c>
      <c r="M2124" s="14" t="s">
        <v>22</v>
      </c>
      <c r="N2124" s="14" t="s">
        <v>22</v>
      </c>
      <c r="O2124" s="14" t="s">
        <v>22</v>
      </c>
      <c r="P2124" s="14" t="s">
        <v>22</v>
      </c>
      <c r="Q2124" s="14" t="s">
        <v>22</v>
      </c>
      <c r="R2124" s="14" t="s">
        <v>22</v>
      </c>
      <c r="S2124" s="14" t="s">
        <v>22</v>
      </c>
    </row>
    <row r="2125" spans="1:19">
      <c r="A2125" s="8" t="s">
        <v>5540</v>
      </c>
      <c r="B2125" s="8" t="s">
        <v>5541</v>
      </c>
      <c r="C2125" s="9" t="s">
        <v>22</v>
      </c>
      <c r="D2125" s="9" t="s">
        <v>22</v>
      </c>
      <c r="E2125" s="9" t="s">
        <v>22</v>
      </c>
      <c r="F2125" s="8" t="s">
        <v>23</v>
      </c>
      <c r="G2125" s="10">
        <v>0</v>
      </c>
      <c r="H2125" s="11" t="s">
        <v>22</v>
      </c>
      <c r="I2125" s="11" t="s">
        <v>22</v>
      </c>
      <c r="J2125" s="12" t="s">
        <v>22</v>
      </c>
      <c r="K2125" s="13">
        <v>0</v>
      </c>
      <c r="L2125" s="14" t="s">
        <v>22</v>
      </c>
      <c r="M2125" s="14" t="s">
        <v>22</v>
      </c>
      <c r="N2125" s="14" t="s">
        <v>22</v>
      </c>
      <c r="O2125" s="14" t="s">
        <v>22</v>
      </c>
      <c r="P2125" s="14" t="s">
        <v>22</v>
      </c>
      <c r="Q2125" s="14" t="s">
        <v>22</v>
      </c>
      <c r="R2125" s="14" t="s">
        <v>22</v>
      </c>
      <c r="S2125" s="14" t="s">
        <v>22</v>
      </c>
    </row>
    <row r="2126" spans="1:19">
      <c r="A2126" s="8" t="s">
        <v>5542</v>
      </c>
      <c r="B2126" s="8" t="s">
        <v>5543</v>
      </c>
      <c r="C2126" s="9" t="s">
        <v>22</v>
      </c>
      <c r="D2126" s="9" t="s">
        <v>22</v>
      </c>
      <c r="E2126" s="9" t="s">
        <v>22</v>
      </c>
      <c r="F2126" s="8" t="s">
        <v>23</v>
      </c>
      <c r="G2126" s="10">
        <v>0</v>
      </c>
      <c r="H2126" s="11" t="s">
        <v>22</v>
      </c>
      <c r="I2126" s="11" t="s">
        <v>22</v>
      </c>
      <c r="J2126" s="12" t="s">
        <v>22</v>
      </c>
      <c r="K2126" s="13">
        <v>0</v>
      </c>
      <c r="L2126" s="14" t="s">
        <v>22</v>
      </c>
      <c r="M2126" s="14" t="s">
        <v>22</v>
      </c>
      <c r="N2126" s="14" t="s">
        <v>22</v>
      </c>
      <c r="O2126" s="14" t="s">
        <v>22</v>
      </c>
      <c r="P2126" s="14" t="s">
        <v>22</v>
      </c>
      <c r="Q2126" s="14" t="s">
        <v>22</v>
      </c>
      <c r="R2126" s="14" t="s">
        <v>22</v>
      </c>
      <c r="S2126" s="14" t="s">
        <v>22</v>
      </c>
    </row>
    <row r="2127" spans="1:19">
      <c r="A2127" s="8" t="s">
        <v>5544</v>
      </c>
      <c r="B2127" s="8" t="s">
        <v>5545</v>
      </c>
      <c r="C2127" s="9" t="s">
        <v>22</v>
      </c>
      <c r="D2127" s="9" t="s">
        <v>22</v>
      </c>
      <c r="E2127" s="9" t="s">
        <v>22</v>
      </c>
      <c r="F2127" s="8" t="s">
        <v>23</v>
      </c>
      <c r="G2127" s="10" t="s">
        <v>5546</v>
      </c>
      <c r="H2127" s="11" t="s">
        <v>22</v>
      </c>
      <c r="I2127" s="11" t="s">
        <v>22</v>
      </c>
      <c r="J2127" s="12" t="s">
        <v>22</v>
      </c>
      <c r="K2127" s="13">
        <v>0</v>
      </c>
      <c r="L2127" s="14" t="s">
        <v>22</v>
      </c>
      <c r="M2127" s="14" t="s">
        <v>22</v>
      </c>
      <c r="N2127" s="14" t="s">
        <v>22</v>
      </c>
      <c r="O2127" s="14" t="s">
        <v>22</v>
      </c>
      <c r="P2127" s="14" t="s">
        <v>22</v>
      </c>
      <c r="Q2127" s="14" t="s">
        <v>22</v>
      </c>
      <c r="R2127" s="14" t="s">
        <v>22</v>
      </c>
      <c r="S2127" s="14" t="s">
        <v>22</v>
      </c>
    </row>
    <row r="2128" spans="1:19">
      <c r="A2128" s="8" t="s">
        <v>5547</v>
      </c>
      <c r="B2128" s="8" t="s">
        <v>5548</v>
      </c>
      <c r="C2128" s="9" t="s">
        <v>22</v>
      </c>
      <c r="D2128" s="9" t="s">
        <v>22</v>
      </c>
      <c r="E2128" s="9" t="s">
        <v>22</v>
      </c>
      <c r="F2128" s="8" t="s">
        <v>23</v>
      </c>
      <c r="G2128" s="10" t="s">
        <v>5549</v>
      </c>
      <c r="H2128" s="11" t="s">
        <v>22</v>
      </c>
      <c r="I2128" s="11" t="s">
        <v>22</v>
      </c>
      <c r="J2128" s="12" t="s">
        <v>22</v>
      </c>
      <c r="K2128" s="13">
        <v>0</v>
      </c>
      <c r="L2128" s="14" t="s">
        <v>22</v>
      </c>
      <c r="M2128" s="14" t="s">
        <v>22</v>
      </c>
      <c r="N2128" s="14" t="s">
        <v>22</v>
      </c>
      <c r="O2128" s="14" t="s">
        <v>22</v>
      </c>
      <c r="P2128" s="14" t="s">
        <v>22</v>
      </c>
      <c r="Q2128" s="14" t="s">
        <v>22</v>
      </c>
      <c r="R2128" s="14" t="s">
        <v>22</v>
      </c>
      <c r="S2128" s="14" t="s">
        <v>22</v>
      </c>
    </row>
    <row r="2129" spans="1:19">
      <c r="A2129" s="8" t="s">
        <v>5550</v>
      </c>
      <c r="B2129" s="8" t="s">
        <v>5551</v>
      </c>
      <c r="C2129" s="9" t="s">
        <v>22</v>
      </c>
      <c r="D2129" s="9" t="s">
        <v>22</v>
      </c>
      <c r="E2129" s="9" t="s">
        <v>22</v>
      </c>
      <c r="F2129" s="8" t="s">
        <v>23</v>
      </c>
      <c r="G2129" s="10" t="s">
        <v>5552</v>
      </c>
      <c r="H2129" s="11" t="s">
        <v>22</v>
      </c>
      <c r="I2129" s="11" t="s">
        <v>22</v>
      </c>
      <c r="J2129" s="12" t="s">
        <v>22</v>
      </c>
      <c r="K2129" s="13">
        <v>0</v>
      </c>
      <c r="L2129" s="14" t="s">
        <v>22</v>
      </c>
      <c r="M2129" s="14" t="s">
        <v>22</v>
      </c>
      <c r="N2129" s="14" t="s">
        <v>22</v>
      </c>
      <c r="O2129" s="14" t="s">
        <v>22</v>
      </c>
      <c r="P2129" s="14" t="s">
        <v>22</v>
      </c>
      <c r="Q2129" s="14" t="s">
        <v>22</v>
      </c>
      <c r="R2129" s="14" t="s">
        <v>22</v>
      </c>
      <c r="S2129" s="14" t="s">
        <v>22</v>
      </c>
    </row>
    <row r="2130" spans="1:19">
      <c r="A2130" s="8" t="s">
        <v>5553</v>
      </c>
      <c r="B2130" s="8" t="s">
        <v>5554</v>
      </c>
      <c r="C2130" s="9" t="s">
        <v>22</v>
      </c>
      <c r="D2130" s="9" t="s">
        <v>22</v>
      </c>
      <c r="E2130" s="9" t="s">
        <v>22</v>
      </c>
      <c r="F2130" s="8" t="s">
        <v>23</v>
      </c>
      <c r="G2130" s="10" t="s">
        <v>5555</v>
      </c>
      <c r="H2130" s="11" t="s">
        <v>22</v>
      </c>
      <c r="I2130" s="11" t="s">
        <v>22</v>
      </c>
      <c r="J2130" s="12" t="s">
        <v>22</v>
      </c>
      <c r="K2130" s="13">
        <v>0</v>
      </c>
      <c r="L2130" s="14" t="s">
        <v>22</v>
      </c>
      <c r="M2130" s="14" t="s">
        <v>22</v>
      </c>
      <c r="N2130" s="14" t="s">
        <v>22</v>
      </c>
      <c r="O2130" s="14" t="s">
        <v>22</v>
      </c>
      <c r="P2130" s="14" t="s">
        <v>22</v>
      </c>
      <c r="Q2130" s="14" t="s">
        <v>22</v>
      </c>
      <c r="R2130" s="14" t="s">
        <v>22</v>
      </c>
      <c r="S2130" s="14" t="s">
        <v>22</v>
      </c>
    </row>
    <row r="2131" spans="1:19">
      <c r="A2131" s="8" t="s">
        <v>5556</v>
      </c>
      <c r="B2131" s="8" t="s">
        <v>5557</v>
      </c>
      <c r="C2131" s="9" t="s">
        <v>22</v>
      </c>
      <c r="D2131" s="9" t="s">
        <v>22</v>
      </c>
      <c r="E2131" s="9" t="s">
        <v>22</v>
      </c>
      <c r="F2131" s="8" t="s">
        <v>23</v>
      </c>
      <c r="G2131" s="10" t="s">
        <v>5558</v>
      </c>
      <c r="H2131" s="11" t="s">
        <v>22</v>
      </c>
      <c r="I2131" s="11" t="s">
        <v>22</v>
      </c>
      <c r="J2131" s="12" t="s">
        <v>22</v>
      </c>
      <c r="K2131" s="13">
        <v>0</v>
      </c>
      <c r="L2131" s="14" t="s">
        <v>22</v>
      </c>
      <c r="M2131" s="14" t="s">
        <v>22</v>
      </c>
      <c r="N2131" s="14" t="s">
        <v>22</v>
      </c>
      <c r="O2131" s="14" t="s">
        <v>22</v>
      </c>
      <c r="P2131" s="14" t="s">
        <v>22</v>
      </c>
      <c r="Q2131" s="14" t="s">
        <v>22</v>
      </c>
      <c r="R2131" s="14" t="s">
        <v>22</v>
      </c>
      <c r="S2131" s="14" t="s">
        <v>22</v>
      </c>
    </row>
    <row r="2132" spans="1:19">
      <c r="A2132" s="8" t="s">
        <v>5559</v>
      </c>
      <c r="B2132" s="8" t="s">
        <v>5560</v>
      </c>
      <c r="C2132" s="9" t="s">
        <v>22</v>
      </c>
      <c r="D2132" s="9" t="s">
        <v>22</v>
      </c>
      <c r="E2132" s="9" t="s">
        <v>22</v>
      </c>
      <c r="F2132" s="8" t="s">
        <v>23</v>
      </c>
      <c r="G2132" s="10" t="s">
        <v>5561</v>
      </c>
      <c r="H2132" s="11" t="s">
        <v>22</v>
      </c>
      <c r="I2132" s="11" t="s">
        <v>22</v>
      </c>
      <c r="J2132" s="12" t="s">
        <v>22</v>
      </c>
      <c r="K2132" s="13">
        <v>0</v>
      </c>
      <c r="L2132" s="14" t="s">
        <v>22</v>
      </c>
      <c r="M2132" s="14" t="s">
        <v>22</v>
      </c>
      <c r="N2132" s="14" t="s">
        <v>22</v>
      </c>
      <c r="O2132" s="14" t="s">
        <v>22</v>
      </c>
      <c r="P2132" s="14" t="s">
        <v>22</v>
      </c>
      <c r="Q2132" s="14" t="s">
        <v>22</v>
      </c>
      <c r="R2132" s="14" t="s">
        <v>22</v>
      </c>
      <c r="S2132" s="14" t="s">
        <v>22</v>
      </c>
    </row>
    <row r="2133" spans="1:19">
      <c r="A2133" s="8" t="s">
        <v>5562</v>
      </c>
      <c r="B2133" s="8" t="s">
        <v>5563</v>
      </c>
      <c r="C2133" s="9" t="s">
        <v>22</v>
      </c>
      <c r="D2133" s="9" t="s">
        <v>22</v>
      </c>
      <c r="E2133" s="9" t="s">
        <v>22</v>
      </c>
      <c r="F2133" s="8" t="s">
        <v>23</v>
      </c>
      <c r="G2133" s="10" t="s">
        <v>5564</v>
      </c>
      <c r="H2133" s="11" t="s">
        <v>22</v>
      </c>
      <c r="I2133" s="11" t="s">
        <v>22</v>
      </c>
      <c r="J2133" s="12" t="s">
        <v>22</v>
      </c>
      <c r="K2133" s="13">
        <v>0</v>
      </c>
      <c r="L2133" s="14" t="s">
        <v>22</v>
      </c>
      <c r="M2133" s="14" t="s">
        <v>22</v>
      </c>
      <c r="N2133" s="14" t="s">
        <v>22</v>
      </c>
      <c r="O2133" s="14" t="s">
        <v>22</v>
      </c>
      <c r="P2133" s="14" t="s">
        <v>22</v>
      </c>
      <c r="Q2133" s="14" t="s">
        <v>22</v>
      </c>
      <c r="R2133" s="14" t="s">
        <v>22</v>
      </c>
      <c r="S2133" s="14" t="s">
        <v>22</v>
      </c>
    </row>
    <row r="2134" spans="1:19">
      <c r="A2134" s="8" t="s">
        <v>5565</v>
      </c>
      <c r="B2134" s="8" t="s">
        <v>5566</v>
      </c>
      <c r="C2134" s="9" t="s">
        <v>22</v>
      </c>
      <c r="D2134" s="9" t="s">
        <v>22</v>
      </c>
      <c r="E2134" s="9" t="s">
        <v>22</v>
      </c>
      <c r="F2134" s="8" t="s">
        <v>23</v>
      </c>
      <c r="G2134" s="10" t="s">
        <v>5567</v>
      </c>
      <c r="H2134" s="11" t="s">
        <v>22</v>
      </c>
      <c r="I2134" s="11" t="s">
        <v>22</v>
      </c>
      <c r="J2134" s="12" t="s">
        <v>22</v>
      </c>
      <c r="K2134" s="13">
        <v>0</v>
      </c>
      <c r="L2134" s="14" t="s">
        <v>22</v>
      </c>
      <c r="M2134" s="14" t="s">
        <v>22</v>
      </c>
      <c r="N2134" s="14" t="s">
        <v>22</v>
      </c>
      <c r="O2134" s="14" t="s">
        <v>22</v>
      </c>
      <c r="P2134" s="14" t="s">
        <v>22</v>
      </c>
      <c r="Q2134" s="14" t="s">
        <v>22</v>
      </c>
      <c r="R2134" s="14" t="s">
        <v>22</v>
      </c>
      <c r="S2134" s="14" t="s">
        <v>22</v>
      </c>
    </row>
    <row r="2135" spans="1:19">
      <c r="A2135" s="8" t="s">
        <v>5568</v>
      </c>
      <c r="B2135" s="8" t="s">
        <v>5569</v>
      </c>
      <c r="C2135" s="9" t="s">
        <v>22</v>
      </c>
      <c r="D2135" s="9" t="s">
        <v>22</v>
      </c>
      <c r="E2135" s="9" t="s">
        <v>22</v>
      </c>
      <c r="F2135" s="8" t="s">
        <v>23</v>
      </c>
      <c r="G2135" s="10" t="s">
        <v>5570</v>
      </c>
      <c r="H2135" s="11" t="s">
        <v>22</v>
      </c>
      <c r="I2135" s="11" t="s">
        <v>22</v>
      </c>
      <c r="J2135" s="12" t="s">
        <v>22</v>
      </c>
      <c r="K2135" s="13">
        <v>0</v>
      </c>
      <c r="L2135" s="14" t="s">
        <v>22</v>
      </c>
      <c r="M2135" s="14" t="s">
        <v>22</v>
      </c>
      <c r="N2135" s="14" t="s">
        <v>22</v>
      </c>
      <c r="O2135" s="14" t="s">
        <v>22</v>
      </c>
      <c r="P2135" s="14" t="s">
        <v>22</v>
      </c>
      <c r="Q2135" s="14" t="s">
        <v>22</v>
      </c>
      <c r="R2135" s="14" t="s">
        <v>22</v>
      </c>
      <c r="S2135" s="14" t="s">
        <v>22</v>
      </c>
    </row>
    <row r="2136" spans="1:19" ht="25.5">
      <c r="A2136" s="8" t="s">
        <v>5571</v>
      </c>
      <c r="B2136" s="8" t="s">
        <v>5572</v>
      </c>
      <c r="C2136" s="9" t="s">
        <v>22</v>
      </c>
      <c r="D2136" s="9" t="s">
        <v>22</v>
      </c>
      <c r="E2136" s="9" t="s">
        <v>22</v>
      </c>
      <c r="F2136" s="8" t="s">
        <v>23</v>
      </c>
      <c r="G2136" s="10" t="s">
        <v>5573</v>
      </c>
      <c r="H2136" s="11" t="s">
        <v>22</v>
      </c>
      <c r="I2136" s="11" t="s">
        <v>22</v>
      </c>
      <c r="J2136" s="12" t="s">
        <v>22</v>
      </c>
      <c r="K2136" s="13">
        <v>0</v>
      </c>
      <c r="L2136" s="14" t="s">
        <v>22</v>
      </c>
      <c r="M2136" s="14" t="s">
        <v>22</v>
      </c>
      <c r="N2136" s="14" t="s">
        <v>22</v>
      </c>
      <c r="O2136" s="14" t="s">
        <v>22</v>
      </c>
      <c r="P2136" s="14" t="s">
        <v>22</v>
      </c>
      <c r="Q2136" s="14" t="s">
        <v>22</v>
      </c>
      <c r="R2136" s="14" t="s">
        <v>22</v>
      </c>
      <c r="S2136" s="14" t="s">
        <v>22</v>
      </c>
    </row>
    <row r="2137" spans="1:19">
      <c r="A2137" s="8" t="s">
        <v>5574</v>
      </c>
      <c r="B2137" s="8" t="s">
        <v>5575</v>
      </c>
      <c r="C2137" s="9" t="s">
        <v>22</v>
      </c>
      <c r="D2137" s="9" t="s">
        <v>22</v>
      </c>
      <c r="E2137" s="9" t="s">
        <v>22</v>
      </c>
      <c r="F2137" s="8" t="s">
        <v>23</v>
      </c>
      <c r="G2137" s="10" t="s">
        <v>5576</v>
      </c>
      <c r="H2137" s="11" t="s">
        <v>22</v>
      </c>
      <c r="I2137" s="11" t="s">
        <v>22</v>
      </c>
      <c r="J2137" s="12" t="s">
        <v>22</v>
      </c>
      <c r="K2137" s="13">
        <v>0</v>
      </c>
      <c r="L2137" s="14" t="s">
        <v>22</v>
      </c>
      <c r="M2137" s="14" t="s">
        <v>22</v>
      </c>
      <c r="N2137" s="14" t="s">
        <v>22</v>
      </c>
      <c r="O2137" s="14" t="s">
        <v>22</v>
      </c>
      <c r="P2137" s="14" t="s">
        <v>22</v>
      </c>
      <c r="Q2137" s="14" t="s">
        <v>22</v>
      </c>
      <c r="R2137" s="14" t="s">
        <v>22</v>
      </c>
      <c r="S2137" s="14" t="s">
        <v>22</v>
      </c>
    </row>
    <row r="2138" spans="1:19">
      <c r="A2138" s="8" t="s">
        <v>5577</v>
      </c>
      <c r="B2138" s="8" t="s">
        <v>5578</v>
      </c>
      <c r="C2138" s="9" t="s">
        <v>22</v>
      </c>
      <c r="D2138" s="9" t="s">
        <v>22</v>
      </c>
      <c r="E2138" s="9" t="s">
        <v>22</v>
      </c>
      <c r="F2138" s="8" t="s">
        <v>23</v>
      </c>
      <c r="G2138" s="10" t="s">
        <v>5579</v>
      </c>
      <c r="H2138" s="11" t="s">
        <v>22</v>
      </c>
      <c r="I2138" s="11" t="s">
        <v>22</v>
      </c>
      <c r="J2138" s="12" t="s">
        <v>22</v>
      </c>
      <c r="K2138" s="13">
        <v>0</v>
      </c>
      <c r="L2138" s="14" t="s">
        <v>22</v>
      </c>
      <c r="M2138" s="14" t="s">
        <v>22</v>
      </c>
      <c r="N2138" s="14" t="s">
        <v>22</v>
      </c>
      <c r="O2138" s="14" t="s">
        <v>22</v>
      </c>
      <c r="P2138" s="14" t="s">
        <v>22</v>
      </c>
      <c r="Q2138" s="14" t="s">
        <v>22</v>
      </c>
      <c r="R2138" s="14" t="s">
        <v>22</v>
      </c>
      <c r="S2138" s="14" t="s">
        <v>22</v>
      </c>
    </row>
    <row r="2139" spans="1:19">
      <c r="A2139" s="8" t="s">
        <v>5580</v>
      </c>
      <c r="B2139" s="8" t="s">
        <v>5581</v>
      </c>
      <c r="C2139" s="9" t="s">
        <v>22</v>
      </c>
      <c r="D2139" s="9" t="s">
        <v>22</v>
      </c>
      <c r="E2139" s="9" t="s">
        <v>22</v>
      </c>
      <c r="F2139" s="8" t="s">
        <v>23</v>
      </c>
      <c r="G2139" s="10" t="s">
        <v>5582</v>
      </c>
      <c r="H2139" s="11" t="s">
        <v>22</v>
      </c>
      <c r="I2139" s="11" t="s">
        <v>22</v>
      </c>
      <c r="J2139" s="12" t="s">
        <v>22</v>
      </c>
      <c r="K2139" s="13">
        <v>0</v>
      </c>
      <c r="L2139" s="14" t="s">
        <v>22</v>
      </c>
      <c r="M2139" s="14" t="s">
        <v>22</v>
      </c>
      <c r="N2139" s="14" t="s">
        <v>22</v>
      </c>
      <c r="O2139" s="14" t="s">
        <v>22</v>
      </c>
      <c r="P2139" s="14" t="s">
        <v>22</v>
      </c>
      <c r="Q2139" s="14" t="s">
        <v>22</v>
      </c>
      <c r="R2139" s="14" t="s">
        <v>22</v>
      </c>
      <c r="S2139" s="14" t="s">
        <v>22</v>
      </c>
    </row>
    <row r="2140" spans="1:19">
      <c r="A2140" s="8" t="s">
        <v>5583</v>
      </c>
      <c r="B2140" s="8" t="s">
        <v>5584</v>
      </c>
      <c r="C2140" s="9" t="s">
        <v>22</v>
      </c>
      <c r="D2140" s="9" t="s">
        <v>22</v>
      </c>
      <c r="E2140" s="9" t="s">
        <v>22</v>
      </c>
      <c r="F2140" s="8" t="s">
        <v>23</v>
      </c>
      <c r="G2140" s="10" t="s">
        <v>5585</v>
      </c>
      <c r="H2140" s="11" t="s">
        <v>22</v>
      </c>
      <c r="I2140" s="11" t="s">
        <v>22</v>
      </c>
      <c r="J2140" s="12" t="s">
        <v>22</v>
      </c>
      <c r="K2140" s="13">
        <v>0</v>
      </c>
      <c r="L2140" s="14" t="s">
        <v>22</v>
      </c>
      <c r="M2140" s="14" t="s">
        <v>22</v>
      </c>
      <c r="N2140" s="14" t="s">
        <v>22</v>
      </c>
      <c r="O2140" s="14" t="s">
        <v>22</v>
      </c>
      <c r="P2140" s="14" t="s">
        <v>22</v>
      </c>
      <c r="Q2140" s="14" t="s">
        <v>22</v>
      </c>
      <c r="R2140" s="14" t="s">
        <v>22</v>
      </c>
      <c r="S2140" s="14" t="s">
        <v>22</v>
      </c>
    </row>
    <row r="2141" spans="1:19">
      <c r="A2141" s="8" t="s">
        <v>5586</v>
      </c>
      <c r="B2141" s="8" t="s">
        <v>5587</v>
      </c>
      <c r="C2141" s="9" t="s">
        <v>22</v>
      </c>
      <c r="D2141" s="9" t="s">
        <v>22</v>
      </c>
      <c r="E2141" s="9" t="s">
        <v>22</v>
      </c>
      <c r="F2141" s="8" t="s">
        <v>23</v>
      </c>
      <c r="G2141" s="10">
        <v>0</v>
      </c>
      <c r="H2141" s="11" t="s">
        <v>22</v>
      </c>
      <c r="I2141" s="11" t="s">
        <v>22</v>
      </c>
      <c r="J2141" s="12" t="s">
        <v>22</v>
      </c>
      <c r="K2141" s="13">
        <v>0</v>
      </c>
      <c r="L2141" s="14" t="s">
        <v>22</v>
      </c>
      <c r="M2141" s="14" t="s">
        <v>22</v>
      </c>
      <c r="N2141" s="14" t="s">
        <v>22</v>
      </c>
      <c r="O2141" s="14" t="s">
        <v>22</v>
      </c>
      <c r="P2141" s="14" t="s">
        <v>22</v>
      </c>
      <c r="Q2141" s="14" t="s">
        <v>22</v>
      </c>
      <c r="R2141" s="14" t="s">
        <v>22</v>
      </c>
      <c r="S2141" s="14" t="s">
        <v>22</v>
      </c>
    </row>
    <row r="2142" spans="1:19">
      <c r="A2142" s="8" t="s">
        <v>5588</v>
      </c>
      <c r="B2142" s="8" t="s">
        <v>5589</v>
      </c>
      <c r="C2142" s="9" t="s">
        <v>22</v>
      </c>
      <c r="D2142" s="9" t="s">
        <v>22</v>
      </c>
      <c r="E2142" s="9" t="s">
        <v>22</v>
      </c>
      <c r="F2142" s="8" t="s">
        <v>23</v>
      </c>
      <c r="G2142" s="10" t="s">
        <v>5590</v>
      </c>
      <c r="H2142" s="11" t="s">
        <v>22</v>
      </c>
      <c r="I2142" s="11" t="s">
        <v>22</v>
      </c>
      <c r="J2142" s="12" t="s">
        <v>22</v>
      </c>
      <c r="K2142" s="13">
        <v>0</v>
      </c>
      <c r="L2142" s="14" t="s">
        <v>22</v>
      </c>
      <c r="M2142" s="14" t="s">
        <v>22</v>
      </c>
      <c r="N2142" s="14" t="s">
        <v>22</v>
      </c>
      <c r="O2142" s="14" t="s">
        <v>22</v>
      </c>
      <c r="P2142" s="14" t="s">
        <v>22</v>
      </c>
      <c r="Q2142" s="14" t="s">
        <v>22</v>
      </c>
      <c r="R2142" s="14" t="s">
        <v>22</v>
      </c>
      <c r="S2142" s="14" t="s">
        <v>22</v>
      </c>
    </row>
    <row r="2143" spans="1:19">
      <c r="A2143" s="8" t="s">
        <v>5591</v>
      </c>
      <c r="B2143" s="8" t="s">
        <v>5592</v>
      </c>
      <c r="C2143" s="9" t="s">
        <v>22</v>
      </c>
      <c r="D2143" s="9" t="s">
        <v>22</v>
      </c>
      <c r="E2143" s="9" t="s">
        <v>22</v>
      </c>
      <c r="F2143" s="8" t="s">
        <v>23</v>
      </c>
      <c r="G2143" s="10" t="s">
        <v>5593</v>
      </c>
      <c r="H2143" s="11" t="s">
        <v>22</v>
      </c>
      <c r="I2143" s="11" t="s">
        <v>22</v>
      </c>
      <c r="J2143" s="12" t="s">
        <v>22</v>
      </c>
      <c r="K2143" s="13">
        <v>0</v>
      </c>
      <c r="L2143" s="14" t="s">
        <v>22</v>
      </c>
      <c r="M2143" s="14" t="s">
        <v>22</v>
      </c>
      <c r="N2143" s="14" t="s">
        <v>22</v>
      </c>
      <c r="O2143" s="14" t="s">
        <v>22</v>
      </c>
      <c r="P2143" s="14" t="s">
        <v>22</v>
      </c>
      <c r="Q2143" s="14" t="s">
        <v>22</v>
      </c>
      <c r="R2143" s="14" t="s">
        <v>22</v>
      </c>
      <c r="S2143" s="14" t="s">
        <v>22</v>
      </c>
    </row>
    <row r="2144" spans="1:19">
      <c r="A2144" s="8" t="s">
        <v>5594</v>
      </c>
      <c r="B2144" s="8" t="s">
        <v>5595</v>
      </c>
      <c r="C2144" s="9" t="s">
        <v>22</v>
      </c>
      <c r="D2144" s="9" t="s">
        <v>22</v>
      </c>
      <c r="E2144" s="9" t="s">
        <v>22</v>
      </c>
      <c r="F2144" s="8" t="s">
        <v>23</v>
      </c>
      <c r="G2144" s="10" t="s">
        <v>5596</v>
      </c>
      <c r="H2144" s="11" t="s">
        <v>22</v>
      </c>
      <c r="I2144" s="11" t="s">
        <v>22</v>
      </c>
      <c r="J2144" s="12" t="s">
        <v>22</v>
      </c>
      <c r="K2144" s="13">
        <v>0</v>
      </c>
      <c r="L2144" s="14" t="s">
        <v>22</v>
      </c>
      <c r="M2144" s="14" t="s">
        <v>22</v>
      </c>
      <c r="N2144" s="14" t="s">
        <v>22</v>
      </c>
      <c r="O2144" s="14" t="s">
        <v>22</v>
      </c>
      <c r="P2144" s="14" t="s">
        <v>22</v>
      </c>
      <c r="Q2144" s="14" t="s">
        <v>22</v>
      </c>
      <c r="R2144" s="14" t="s">
        <v>22</v>
      </c>
      <c r="S2144" s="14" t="s">
        <v>22</v>
      </c>
    </row>
    <row r="2145" spans="1:19">
      <c r="A2145" s="8" t="s">
        <v>5597</v>
      </c>
      <c r="B2145" s="8" t="s">
        <v>5598</v>
      </c>
      <c r="C2145" s="9" t="s">
        <v>22</v>
      </c>
      <c r="D2145" s="9" t="s">
        <v>22</v>
      </c>
      <c r="E2145" s="9" t="s">
        <v>22</v>
      </c>
      <c r="F2145" s="8" t="s">
        <v>23</v>
      </c>
      <c r="G2145" s="10" t="s">
        <v>5599</v>
      </c>
      <c r="H2145" s="11" t="s">
        <v>22</v>
      </c>
      <c r="I2145" s="11" t="s">
        <v>22</v>
      </c>
      <c r="J2145" s="12" t="s">
        <v>22</v>
      </c>
      <c r="K2145" s="13">
        <v>0</v>
      </c>
      <c r="L2145" s="14" t="s">
        <v>22</v>
      </c>
      <c r="M2145" s="14" t="s">
        <v>22</v>
      </c>
      <c r="N2145" s="14" t="s">
        <v>22</v>
      </c>
      <c r="O2145" s="14" t="s">
        <v>22</v>
      </c>
      <c r="P2145" s="14" t="s">
        <v>22</v>
      </c>
      <c r="Q2145" s="14" t="s">
        <v>22</v>
      </c>
      <c r="R2145" s="14" t="s">
        <v>22</v>
      </c>
      <c r="S2145" s="14" t="s">
        <v>22</v>
      </c>
    </row>
    <row r="2146" spans="1:19">
      <c r="A2146" s="8" t="s">
        <v>5600</v>
      </c>
      <c r="B2146" s="8" t="s">
        <v>5601</v>
      </c>
      <c r="C2146" s="9" t="s">
        <v>22</v>
      </c>
      <c r="D2146" s="9" t="s">
        <v>22</v>
      </c>
      <c r="E2146" s="9" t="s">
        <v>22</v>
      </c>
      <c r="F2146" s="8" t="s">
        <v>23</v>
      </c>
      <c r="G2146" s="10" t="s">
        <v>5602</v>
      </c>
      <c r="H2146" s="11" t="s">
        <v>22</v>
      </c>
      <c r="I2146" s="11" t="s">
        <v>22</v>
      </c>
      <c r="J2146" s="12" t="s">
        <v>22</v>
      </c>
      <c r="K2146" s="13">
        <v>0</v>
      </c>
      <c r="L2146" s="14" t="s">
        <v>22</v>
      </c>
      <c r="M2146" s="14" t="s">
        <v>22</v>
      </c>
      <c r="N2146" s="14" t="s">
        <v>22</v>
      </c>
      <c r="O2146" s="14" t="s">
        <v>22</v>
      </c>
      <c r="P2146" s="14" t="s">
        <v>22</v>
      </c>
      <c r="Q2146" s="14" t="s">
        <v>22</v>
      </c>
      <c r="R2146" s="14" t="s">
        <v>22</v>
      </c>
      <c r="S2146" s="14" t="s">
        <v>22</v>
      </c>
    </row>
    <row r="2147" spans="1:19">
      <c r="A2147" s="8" t="s">
        <v>5603</v>
      </c>
      <c r="B2147" s="8" t="s">
        <v>5604</v>
      </c>
      <c r="C2147" s="9" t="s">
        <v>22</v>
      </c>
      <c r="D2147" s="9" t="s">
        <v>22</v>
      </c>
      <c r="E2147" s="9" t="s">
        <v>22</v>
      </c>
      <c r="F2147" s="8" t="s">
        <v>23</v>
      </c>
      <c r="G2147" s="10" t="s">
        <v>5605</v>
      </c>
      <c r="H2147" s="11" t="s">
        <v>22</v>
      </c>
      <c r="I2147" s="11" t="s">
        <v>22</v>
      </c>
      <c r="J2147" s="12" t="s">
        <v>22</v>
      </c>
      <c r="K2147" s="13">
        <v>0</v>
      </c>
      <c r="L2147" s="14" t="s">
        <v>22</v>
      </c>
      <c r="M2147" s="14" t="s">
        <v>22</v>
      </c>
      <c r="N2147" s="14" t="s">
        <v>22</v>
      </c>
      <c r="O2147" s="14" t="s">
        <v>22</v>
      </c>
      <c r="P2147" s="14" t="s">
        <v>22</v>
      </c>
      <c r="Q2147" s="14" t="s">
        <v>22</v>
      </c>
      <c r="R2147" s="14" t="s">
        <v>22</v>
      </c>
      <c r="S2147" s="14" t="s">
        <v>22</v>
      </c>
    </row>
    <row r="2148" spans="1:19">
      <c r="A2148" s="8" t="s">
        <v>5606</v>
      </c>
      <c r="B2148" s="8" t="s">
        <v>5607</v>
      </c>
      <c r="C2148" s="9" t="s">
        <v>22</v>
      </c>
      <c r="D2148" s="9" t="s">
        <v>22</v>
      </c>
      <c r="E2148" s="9" t="s">
        <v>22</v>
      </c>
      <c r="F2148" s="8" t="s">
        <v>23</v>
      </c>
      <c r="G2148" s="10" t="s">
        <v>5608</v>
      </c>
      <c r="H2148" s="11" t="s">
        <v>22</v>
      </c>
      <c r="I2148" s="11" t="s">
        <v>22</v>
      </c>
      <c r="J2148" s="12" t="s">
        <v>22</v>
      </c>
      <c r="K2148" s="13">
        <v>0</v>
      </c>
      <c r="L2148" s="14" t="s">
        <v>22</v>
      </c>
      <c r="M2148" s="14" t="s">
        <v>22</v>
      </c>
      <c r="N2148" s="14" t="s">
        <v>22</v>
      </c>
      <c r="O2148" s="14" t="s">
        <v>22</v>
      </c>
      <c r="P2148" s="14" t="s">
        <v>22</v>
      </c>
      <c r="Q2148" s="14" t="s">
        <v>22</v>
      </c>
      <c r="R2148" s="14" t="s">
        <v>22</v>
      </c>
      <c r="S2148" s="14" t="s">
        <v>22</v>
      </c>
    </row>
    <row r="2149" spans="1:19">
      <c r="A2149" s="8" t="s">
        <v>5609</v>
      </c>
      <c r="B2149" s="8" t="s">
        <v>5610</v>
      </c>
      <c r="C2149" s="9" t="s">
        <v>22</v>
      </c>
      <c r="D2149" s="9" t="s">
        <v>22</v>
      </c>
      <c r="E2149" s="9" t="s">
        <v>22</v>
      </c>
      <c r="F2149" s="8" t="s">
        <v>23</v>
      </c>
      <c r="G2149" s="10" t="s">
        <v>5611</v>
      </c>
      <c r="H2149" s="11" t="s">
        <v>22</v>
      </c>
      <c r="I2149" s="11" t="s">
        <v>22</v>
      </c>
      <c r="J2149" s="12" t="s">
        <v>22</v>
      </c>
      <c r="K2149" s="13">
        <v>0</v>
      </c>
      <c r="L2149" s="14" t="s">
        <v>22</v>
      </c>
      <c r="M2149" s="14" t="s">
        <v>22</v>
      </c>
      <c r="N2149" s="14" t="s">
        <v>22</v>
      </c>
      <c r="O2149" s="14" t="s">
        <v>22</v>
      </c>
      <c r="P2149" s="14" t="s">
        <v>22</v>
      </c>
      <c r="Q2149" s="14" t="s">
        <v>22</v>
      </c>
      <c r="R2149" s="14" t="s">
        <v>22</v>
      </c>
      <c r="S2149" s="14" t="s">
        <v>22</v>
      </c>
    </row>
    <row r="2150" spans="1:19">
      <c r="A2150" s="8" t="s">
        <v>5612</v>
      </c>
      <c r="B2150" s="8" t="s">
        <v>5613</v>
      </c>
      <c r="C2150" s="9" t="s">
        <v>22</v>
      </c>
      <c r="D2150" s="9" t="s">
        <v>22</v>
      </c>
      <c r="E2150" s="9" t="s">
        <v>22</v>
      </c>
      <c r="F2150" s="8" t="s">
        <v>23</v>
      </c>
      <c r="G2150" s="10" t="s">
        <v>5614</v>
      </c>
      <c r="H2150" s="11" t="s">
        <v>22</v>
      </c>
      <c r="I2150" s="11" t="s">
        <v>22</v>
      </c>
      <c r="J2150" s="12" t="s">
        <v>22</v>
      </c>
      <c r="K2150" s="13">
        <v>0</v>
      </c>
      <c r="L2150" s="14" t="s">
        <v>22</v>
      </c>
      <c r="M2150" s="14" t="s">
        <v>22</v>
      </c>
      <c r="N2150" s="14" t="s">
        <v>22</v>
      </c>
      <c r="O2150" s="14" t="s">
        <v>22</v>
      </c>
      <c r="P2150" s="14" t="s">
        <v>22</v>
      </c>
      <c r="Q2150" s="14" t="s">
        <v>22</v>
      </c>
      <c r="R2150" s="14" t="s">
        <v>22</v>
      </c>
      <c r="S2150" s="14" t="s">
        <v>22</v>
      </c>
    </row>
    <row r="2151" spans="1:19">
      <c r="A2151" s="8" t="s">
        <v>5615</v>
      </c>
      <c r="B2151" s="8" t="s">
        <v>5616</v>
      </c>
      <c r="C2151" s="9">
        <v>0</v>
      </c>
      <c r="D2151" s="9">
        <v>0</v>
      </c>
      <c r="E2151" s="9">
        <v>0</v>
      </c>
      <c r="F2151" s="8" t="s">
        <v>23</v>
      </c>
      <c r="G2151" s="10">
        <v>50579402</v>
      </c>
      <c r="H2151" s="11" t="s">
        <v>776</v>
      </c>
      <c r="I2151" s="11"/>
      <c r="J2151" s="12" t="s">
        <v>1500</v>
      </c>
      <c r="K2151" s="13">
        <v>50579402</v>
      </c>
      <c r="L2151" s="14" t="s">
        <v>1350</v>
      </c>
      <c r="M2151" s="14" t="s">
        <v>5617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</row>
    <row r="2152" spans="1:19">
      <c r="A2152" s="8" t="s">
        <v>5618</v>
      </c>
      <c r="B2152" s="8" t="s">
        <v>5619</v>
      </c>
      <c r="C2152" s="9" t="s">
        <v>22</v>
      </c>
      <c r="D2152" s="9" t="s">
        <v>22</v>
      </c>
      <c r="E2152" s="9" t="s">
        <v>22</v>
      </c>
      <c r="F2152" s="8" t="s">
        <v>23</v>
      </c>
      <c r="G2152" s="10" t="s">
        <v>5620</v>
      </c>
      <c r="H2152" s="11" t="s">
        <v>22</v>
      </c>
      <c r="I2152" s="11" t="s">
        <v>22</v>
      </c>
      <c r="J2152" s="12" t="s">
        <v>22</v>
      </c>
      <c r="K2152" s="13">
        <v>0</v>
      </c>
      <c r="L2152" s="14" t="s">
        <v>22</v>
      </c>
      <c r="M2152" s="14" t="s">
        <v>22</v>
      </c>
      <c r="N2152" s="14" t="s">
        <v>22</v>
      </c>
      <c r="O2152" s="14" t="s">
        <v>22</v>
      </c>
      <c r="P2152" s="14" t="s">
        <v>22</v>
      </c>
      <c r="Q2152" s="14" t="s">
        <v>22</v>
      </c>
      <c r="R2152" s="14" t="s">
        <v>22</v>
      </c>
      <c r="S2152" s="14" t="s">
        <v>22</v>
      </c>
    </row>
    <row r="2153" spans="1:19">
      <c r="A2153" s="8" t="s">
        <v>5621</v>
      </c>
      <c r="B2153" s="8" t="s">
        <v>5622</v>
      </c>
      <c r="C2153" s="9">
        <v>0</v>
      </c>
      <c r="D2153" s="9">
        <v>0</v>
      </c>
      <c r="E2153" s="9">
        <v>0</v>
      </c>
      <c r="F2153" s="8" t="s">
        <v>23</v>
      </c>
      <c r="G2153" s="10">
        <v>50579403</v>
      </c>
      <c r="H2153" s="11" t="s">
        <v>776</v>
      </c>
      <c r="I2153" s="11"/>
      <c r="J2153" s="12" t="s">
        <v>1500</v>
      </c>
      <c r="K2153" s="13">
        <v>50579403</v>
      </c>
      <c r="L2153" s="14" t="s">
        <v>1350</v>
      </c>
      <c r="M2153" s="14" t="s">
        <v>5623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</row>
    <row r="2154" spans="1:19">
      <c r="A2154" s="8" t="s">
        <v>5624</v>
      </c>
      <c r="B2154" s="8" t="s">
        <v>5625</v>
      </c>
      <c r="C2154" s="9" t="s">
        <v>22</v>
      </c>
      <c r="D2154" s="9" t="s">
        <v>22</v>
      </c>
      <c r="E2154" s="9" t="s">
        <v>22</v>
      </c>
      <c r="F2154" s="8" t="s">
        <v>23</v>
      </c>
      <c r="G2154" s="10">
        <v>0</v>
      </c>
      <c r="H2154" s="11" t="s">
        <v>22</v>
      </c>
      <c r="I2154" s="11" t="s">
        <v>22</v>
      </c>
      <c r="J2154" s="12" t="s">
        <v>22</v>
      </c>
      <c r="K2154" s="13">
        <v>0</v>
      </c>
      <c r="L2154" s="14" t="s">
        <v>22</v>
      </c>
      <c r="M2154" s="14" t="s">
        <v>22</v>
      </c>
      <c r="N2154" s="14" t="s">
        <v>22</v>
      </c>
      <c r="O2154" s="14" t="s">
        <v>22</v>
      </c>
      <c r="P2154" s="14" t="s">
        <v>22</v>
      </c>
      <c r="Q2154" s="14" t="s">
        <v>22</v>
      </c>
      <c r="R2154" s="14" t="s">
        <v>22</v>
      </c>
      <c r="S2154" s="14" t="s">
        <v>22</v>
      </c>
    </row>
    <row r="2155" spans="1:19">
      <c r="A2155" s="8" t="s">
        <v>5626</v>
      </c>
      <c r="B2155" s="8" t="s">
        <v>5627</v>
      </c>
      <c r="C2155" s="9" t="s">
        <v>22</v>
      </c>
      <c r="D2155" s="9" t="s">
        <v>22</v>
      </c>
      <c r="E2155" s="9" t="s">
        <v>22</v>
      </c>
      <c r="F2155" s="8" t="s">
        <v>23</v>
      </c>
      <c r="G2155" s="10">
        <v>0</v>
      </c>
      <c r="H2155" s="11" t="s">
        <v>22</v>
      </c>
      <c r="I2155" s="11" t="s">
        <v>22</v>
      </c>
      <c r="J2155" s="12" t="s">
        <v>22</v>
      </c>
      <c r="K2155" s="13">
        <v>0</v>
      </c>
      <c r="L2155" s="14" t="s">
        <v>22</v>
      </c>
      <c r="M2155" s="14" t="s">
        <v>22</v>
      </c>
      <c r="N2155" s="14" t="s">
        <v>22</v>
      </c>
      <c r="O2155" s="14" t="s">
        <v>22</v>
      </c>
      <c r="P2155" s="14" t="s">
        <v>22</v>
      </c>
      <c r="Q2155" s="14" t="s">
        <v>22</v>
      </c>
      <c r="R2155" s="14" t="s">
        <v>22</v>
      </c>
      <c r="S2155" s="14" t="s">
        <v>22</v>
      </c>
    </row>
    <row r="2156" spans="1:19">
      <c r="A2156" s="8" t="s">
        <v>5628</v>
      </c>
      <c r="B2156" s="8" t="s">
        <v>5629</v>
      </c>
      <c r="C2156" s="9" t="s">
        <v>22</v>
      </c>
      <c r="D2156" s="9" t="s">
        <v>22</v>
      </c>
      <c r="E2156" s="9" t="s">
        <v>22</v>
      </c>
      <c r="F2156" s="8" t="s">
        <v>23</v>
      </c>
      <c r="G2156" s="10" t="s">
        <v>5630</v>
      </c>
      <c r="H2156" s="11" t="s">
        <v>22</v>
      </c>
      <c r="I2156" s="11" t="s">
        <v>22</v>
      </c>
      <c r="J2156" s="12" t="s">
        <v>22</v>
      </c>
      <c r="K2156" s="13">
        <v>0</v>
      </c>
      <c r="L2156" s="14" t="s">
        <v>22</v>
      </c>
      <c r="M2156" s="14" t="s">
        <v>22</v>
      </c>
      <c r="N2156" s="14" t="s">
        <v>22</v>
      </c>
      <c r="O2156" s="14" t="s">
        <v>22</v>
      </c>
      <c r="P2156" s="14" t="s">
        <v>22</v>
      </c>
      <c r="Q2156" s="14" t="s">
        <v>22</v>
      </c>
      <c r="R2156" s="14" t="s">
        <v>22</v>
      </c>
      <c r="S2156" s="14" t="s">
        <v>22</v>
      </c>
    </row>
    <row r="2157" spans="1:19">
      <c r="A2157" s="8" t="s">
        <v>5631</v>
      </c>
      <c r="B2157" s="8" t="s">
        <v>5632</v>
      </c>
      <c r="C2157" s="9" t="s">
        <v>22</v>
      </c>
      <c r="D2157" s="9" t="s">
        <v>22</v>
      </c>
      <c r="E2157" s="9" t="s">
        <v>22</v>
      </c>
      <c r="F2157" s="8" t="s">
        <v>23</v>
      </c>
      <c r="G2157" s="10" t="s">
        <v>5633</v>
      </c>
      <c r="H2157" s="11" t="s">
        <v>22</v>
      </c>
      <c r="I2157" s="11" t="s">
        <v>22</v>
      </c>
      <c r="J2157" s="12" t="s">
        <v>22</v>
      </c>
      <c r="K2157" s="13">
        <v>0</v>
      </c>
      <c r="L2157" s="14" t="s">
        <v>22</v>
      </c>
      <c r="M2157" s="14" t="s">
        <v>22</v>
      </c>
      <c r="N2157" s="14" t="s">
        <v>22</v>
      </c>
      <c r="O2157" s="14" t="s">
        <v>22</v>
      </c>
      <c r="P2157" s="14" t="s">
        <v>22</v>
      </c>
      <c r="Q2157" s="14" t="s">
        <v>22</v>
      </c>
      <c r="R2157" s="14" t="s">
        <v>22</v>
      </c>
      <c r="S2157" s="14" t="s">
        <v>22</v>
      </c>
    </row>
    <row r="2158" spans="1:19">
      <c r="A2158" s="8" t="s">
        <v>5634</v>
      </c>
      <c r="B2158" s="8" t="s">
        <v>5635</v>
      </c>
      <c r="C2158" s="9" t="s">
        <v>22</v>
      </c>
      <c r="D2158" s="9" t="s">
        <v>22</v>
      </c>
      <c r="E2158" s="9" t="s">
        <v>22</v>
      </c>
      <c r="F2158" s="8" t="s">
        <v>23</v>
      </c>
      <c r="G2158" s="10" t="s">
        <v>5636</v>
      </c>
      <c r="H2158" s="11" t="s">
        <v>22</v>
      </c>
      <c r="I2158" s="11" t="s">
        <v>22</v>
      </c>
      <c r="J2158" s="12" t="s">
        <v>22</v>
      </c>
      <c r="K2158" s="13">
        <v>0</v>
      </c>
      <c r="L2158" s="14" t="s">
        <v>22</v>
      </c>
      <c r="M2158" s="14" t="s">
        <v>22</v>
      </c>
      <c r="N2158" s="14" t="s">
        <v>22</v>
      </c>
      <c r="O2158" s="14" t="s">
        <v>22</v>
      </c>
      <c r="P2158" s="14" t="s">
        <v>22</v>
      </c>
      <c r="Q2158" s="14" t="s">
        <v>22</v>
      </c>
      <c r="R2158" s="14" t="s">
        <v>22</v>
      </c>
      <c r="S2158" s="14" t="s">
        <v>22</v>
      </c>
    </row>
    <row r="2159" spans="1:19">
      <c r="A2159" s="8" t="s">
        <v>5637</v>
      </c>
      <c r="B2159" s="8" t="s">
        <v>5638</v>
      </c>
      <c r="C2159" s="9" t="s">
        <v>22</v>
      </c>
      <c r="D2159" s="9" t="s">
        <v>22</v>
      </c>
      <c r="E2159" s="9" t="s">
        <v>22</v>
      </c>
      <c r="F2159" s="8" t="s">
        <v>23</v>
      </c>
      <c r="G2159" s="10" t="s">
        <v>5639</v>
      </c>
      <c r="H2159" s="11" t="s">
        <v>22</v>
      </c>
      <c r="I2159" s="11" t="s">
        <v>22</v>
      </c>
      <c r="J2159" s="12" t="s">
        <v>22</v>
      </c>
      <c r="K2159" s="13" t="s">
        <v>5640</v>
      </c>
      <c r="L2159" s="14" t="s">
        <v>22</v>
      </c>
      <c r="M2159" s="14" t="s">
        <v>22</v>
      </c>
      <c r="N2159" s="14" t="s">
        <v>22</v>
      </c>
      <c r="O2159" s="14" t="s">
        <v>22</v>
      </c>
      <c r="P2159" s="14" t="s">
        <v>22</v>
      </c>
      <c r="Q2159" s="14" t="s">
        <v>22</v>
      </c>
      <c r="R2159" s="14" t="s">
        <v>22</v>
      </c>
      <c r="S2159" s="14" t="s">
        <v>22</v>
      </c>
    </row>
    <row r="2160" spans="1:19">
      <c r="A2160" s="8" t="s">
        <v>5641</v>
      </c>
      <c r="B2160" s="8" t="s">
        <v>5642</v>
      </c>
      <c r="C2160" s="9" t="s">
        <v>22</v>
      </c>
      <c r="D2160" s="9" t="s">
        <v>22</v>
      </c>
      <c r="E2160" s="9" t="s">
        <v>22</v>
      </c>
      <c r="F2160" s="8" t="s">
        <v>23</v>
      </c>
      <c r="G2160" s="10" t="s">
        <v>1533</v>
      </c>
      <c r="H2160" s="11" t="s">
        <v>22</v>
      </c>
      <c r="I2160" s="11" t="s">
        <v>22</v>
      </c>
      <c r="J2160" s="12" t="s">
        <v>22</v>
      </c>
      <c r="K2160" s="13">
        <v>0</v>
      </c>
      <c r="L2160" s="14" t="s">
        <v>22</v>
      </c>
      <c r="M2160" s="14" t="s">
        <v>22</v>
      </c>
      <c r="N2160" s="14" t="s">
        <v>22</v>
      </c>
      <c r="O2160" s="14" t="s">
        <v>22</v>
      </c>
      <c r="P2160" s="14" t="s">
        <v>22</v>
      </c>
      <c r="Q2160" s="14" t="s">
        <v>22</v>
      </c>
      <c r="R2160" s="14" t="s">
        <v>22</v>
      </c>
      <c r="S2160" s="14" t="s">
        <v>22</v>
      </c>
    </row>
    <row r="2161" spans="1:19">
      <c r="A2161" s="8" t="s">
        <v>5643</v>
      </c>
      <c r="B2161" s="8" t="s">
        <v>5644</v>
      </c>
      <c r="C2161" s="9" t="s">
        <v>22</v>
      </c>
      <c r="D2161" s="9" t="s">
        <v>22</v>
      </c>
      <c r="E2161" s="9" t="s">
        <v>22</v>
      </c>
      <c r="F2161" s="8" t="s">
        <v>23</v>
      </c>
      <c r="G2161" s="10" t="s">
        <v>1881</v>
      </c>
      <c r="H2161" s="11" t="s">
        <v>22</v>
      </c>
      <c r="I2161" s="11" t="s">
        <v>22</v>
      </c>
      <c r="J2161" s="12" t="s">
        <v>22</v>
      </c>
      <c r="K2161" s="13">
        <v>0</v>
      </c>
      <c r="L2161" s="14" t="s">
        <v>22</v>
      </c>
      <c r="M2161" s="14" t="s">
        <v>22</v>
      </c>
      <c r="N2161" s="14" t="s">
        <v>22</v>
      </c>
      <c r="O2161" s="14" t="s">
        <v>22</v>
      </c>
      <c r="P2161" s="14" t="s">
        <v>22</v>
      </c>
      <c r="Q2161" s="14" t="s">
        <v>22</v>
      </c>
      <c r="R2161" s="14" t="s">
        <v>22</v>
      </c>
      <c r="S2161" s="14" t="s">
        <v>22</v>
      </c>
    </row>
    <row r="2162" spans="1:19">
      <c r="A2162" s="8" t="s">
        <v>5645</v>
      </c>
      <c r="B2162" s="8" t="s">
        <v>5646</v>
      </c>
      <c r="C2162" s="9" t="s">
        <v>22</v>
      </c>
      <c r="D2162" s="9" t="s">
        <v>22</v>
      </c>
      <c r="E2162" s="9" t="s">
        <v>22</v>
      </c>
      <c r="F2162" s="8" t="s">
        <v>23</v>
      </c>
      <c r="G2162" s="10" t="s">
        <v>5647</v>
      </c>
      <c r="H2162" s="11" t="s">
        <v>22</v>
      </c>
      <c r="I2162" s="11" t="s">
        <v>22</v>
      </c>
      <c r="J2162" s="12" t="s">
        <v>22</v>
      </c>
      <c r="K2162" s="13">
        <v>0</v>
      </c>
      <c r="L2162" s="14" t="s">
        <v>22</v>
      </c>
      <c r="M2162" s="14" t="s">
        <v>22</v>
      </c>
      <c r="N2162" s="14" t="s">
        <v>22</v>
      </c>
      <c r="O2162" s="14" t="s">
        <v>22</v>
      </c>
      <c r="P2162" s="14" t="s">
        <v>22</v>
      </c>
      <c r="Q2162" s="14" t="s">
        <v>22</v>
      </c>
      <c r="R2162" s="14" t="s">
        <v>22</v>
      </c>
      <c r="S2162" s="14" t="s">
        <v>22</v>
      </c>
    </row>
    <row r="2163" spans="1:19">
      <c r="A2163" s="8" t="s">
        <v>5648</v>
      </c>
      <c r="B2163" s="8" t="s">
        <v>5649</v>
      </c>
      <c r="C2163" s="9" t="s">
        <v>22</v>
      </c>
      <c r="D2163" s="9" t="s">
        <v>22</v>
      </c>
      <c r="E2163" s="9" t="s">
        <v>22</v>
      </c>
      <c r="F2163" s="8" t="s">
        <v>23</v>
      </c>
      <c r="G2163" s="10" t="s">
        <v>5650</v>
      </c>
      <c r="H2163" s="11" t="s">
        <v>22</v>
      </c>
      <c r="I2163" s="11" t="s">
        <v>22</v>
      </c>
      <c r="J2163" s="12" t="s">
        <v>22</v>
      </c>
      <c r="K2163" s="13">
        <v>0</v>
      </c>
      <c r="L2163" s="14" t="s">
        <v>22</v>
      </c>
      <c r="M2163" s="14" t="s">
        <v>22</v>
      </c>
      <c r="N2163" s="14" t="s">
        <v>22</v>
      </c>
      <c r="O2163" s="14" t="s">
        <v>22</v>
      </c>
      <c r="P2163" s="14" t="s">
        <v>22</v>
      </c>
      <c r="Q2163" s="14" t="s">
        <v>22</v>
      </c>
      <c r="R2163" s="14" t="s">
        <v>22</v>
      </c>
      <c r="S2163" s="14" t="s">
        <v>22</v>
      </c>
    </row>
    <row r="2164" spans="1:19">
      <c r="A2164" s="8" t="s">
        <v>5651</v>
      </c>
      <c r="B2164" s="8" t="s">
        <v>5652</v>
      </c>
      <c r="C2164" s="9" t="s">
        <v>22</v>
      </c>
      <c r="D2164" s="9" t="s">
        <v>22</v>
      </c>
      <c r="E2164" s="9" t="s">
        <v>22</v>
      </c>
      <c r="F2164" s="8" t="s">
        <v>23</v>
      </c>
      <c r="G2164" s="10" t="s">
        <v>5653</v>
      </c>
      <c r="H2164" s="11" t="s">
        <v>22</v>
      </c>
      <c r="I2164" s="11" t="s">
        <v>22</v>
      </c>
      <c r="J2164" s="12" t="s">
        <v>22</v>
      </c>
      <c r="K2164" s="13">
        <v>0</v>
      </c>
      <c r="L2164" s="14" t="s">
        <v>22</v>
      </c>
      <c r="M2164" s="14" t="s">
        <v>22</v>
      </c>
      <c r="N2164" s="14" t="s">
        <v>22</v>
      </c>
      <c r="O2164" s="14" t="s">
        <v>22</v>
      </c>
      <c r="P2164" s="14" t="s">
        <v>22</v>
      </c>
      <c r="Q2164" s="14" t="s">
        <v>22</v>
      </c>
      <c r="R2164" s="14" t="s">
        <v>22</v>
      </c>
      <c r="S2164" s="14" t="s">
        <v>22</v>
      </c>
    </row>
    <row r="2165" spans="1:19">
      <c r="A2165" s="8" t="s">
        <v>5654</v>
      </c>
      <c r="B2165" s="8" t="s">
        <v>5655</v>
      </c>
      <c r="C2165" s="9" t="s">
        <v>22</v>
      </c>
      <c r="D2165" s="9" t="s">
        <v>22</v>
      </c>
      <c r="E2165" s="9" t="s">
        <v>22</v>
      </c>
      <c r="F2165" s="8" t="s">
        <v>23</v>
      </c>
      <c r="G2165" s="10">
        <v>0</v>
      </c>
      <c r="H2165" s="11" t="s">
        <v>22</v>
      </c>
      <c r="I2165" s="11" t="s">
        <v>22</v>
      </c>
      <c r="J2165" s="12" t="s">
        <v>22</v>
      </c>
      <c r="K2165" s="13">
        <v>0</v>
      </c>
      <c r="L2165" s="14" t="s">
        <v>22</v>
      </c>
      <c r="M2165" s="14" t="s">
        <v>22</v>
      </c>
      <c r="N2165" s="14" t="s">
        <v>22</v>
      </c>
      <c r="O2165" s="14" t="s">
        <v>22</v>
      </c>
      <c r="P2165" s="14" t="s">
        <v>22</v>
      </c>
      <c r="Q2165" s="14" t="s">
        <v>22</v>
      </c>
      <c r="R2165" s="14" t="s">
        <v>22</v>
      </c>
      <c r="S2165" s="14" t="s">
        <v>22</v>
      </c>
    </row>
    <row r="2166" spans="1:19" ht="25.5">
      <c r="A2166" s="8" t="s">
        <v>5656</v>
      </c>
      <c r="B2166" s="8" t="s">
        <v>5657</v>
      </c>
      <c r="C2166" s="9" t="s">
        <v>22</v>
      </c>
      <c r="D2166" s="9" t="s">
        <v>22</v>
      </c>
      <c r="E2166" s="9" t="s">
        <v>22</v>
      </c>
      <c r="F2166" s="8" t="s">
        <v>23</v>
      </c>
      <c r="G2166" s="10" t="s">
        <v>5658</v>
      </c>
      <c r="H2166" s="11" t="s">
        <v>22</v>
      </c>
      <c r="I2166" s="11" t="s">
        <v>22</v>
      </c>
      <c r="J2166" s="12" t="s">
        <v>22</v>
      </c>
      <c r="K2166" s="13">
        <v>0</v>
      </c>
      <c r="L2166" s="14" t="s">
        <v>22</v>
      </c>
      <c r="M2166" s="14" t="s">
        <v>22</v>
      </c>
      <c r="N2166" s="14" t="s">
        <v>22</v>
      </c>
      <c r="O2166" s="14" t="s">
        <v>22</v>
      </c>
      <c r="P2166" s="14" t="s">
        <v>22</v>
      </c>
      <c r="Q2166" s="14" t="s">
        <v>22</v>
      </c>
      <c r="R2166" s="14" t="s">
        <v>22</v>
      </c>
      <c r="S2166" s="14" t="s">
        <v>22</v>
      </c>
    </row>
    <row r="2167" spans="1:19">
      <c r="A2167" s="8" t="s">
        <v>5659</v>
      </c>
      <c r="B2167" s="8" t="s">
        <v>5660</v>
      </c>
      <c r="C2167" s="9" t="s">
        <v>22</v>
      </c>
      <c r="D2167" s="9" t="s">
        <v>22</v>
      </c>
      <c r="E2167" s="9" t="s">
        <v>22</v>
      </c>
      <c r="F2167" s="8" t="s">
        <v>23</v>
      </c>
      <c r="G2167" s="10" t="s">
        <v>5661</v>
      </c>
      <c r="H2167" s="11" t="s">
        <v>22</v>
      </c>
      <c r="I2167" s="11" t="s">
        <v>22</v>
      </c>
      <c r="J2167" s="12" t="s">
        <v>22</v>
      </c>
      <c r="K2167" s="13">
        <v>0</v>
      </c>
      <c r="L2167" s="14" t="s">
        <v>22</v>
      </c>
      <c r="M2167" s="14" t="s">
        <v>22</v>
      </c>
      <c r="N2167" s="14" t="s">
        <v>22</v>
      </c>
      <c r="O2167" s="14" t="s">
        <v>22</v>
      </c>
      <c r="P2167" s="14" t="s">
        <v>22</v>
      </c>
      <c r="Q2167" s="14" t="s">
        <v>22</v>
      </c>
      <c r="R2167" s="14" t="s">
        <v>22</v>
      </c>
      <c r="S2167" s="14" t="s">
        <v>22</v>
      </c>
    </row>
    <row r="2168" spans="1:19">
      <c r="A2168" s="8" t="s">
        <v>5662</v>
      </c>
      <c r="B2168" s="8" t="s">
        <v>5663</v>
      </c>
      <c r="C2168" s="9" t="s">
        <v>22</v>
      </c>
      <c r="D2168" s="9" t="s">
        <v>22</v>
      </c>
      <c r="E2168" s="9" t="s">
        <v>22</v>
      </c>
      <c r="F2168" s="8" t="s">
        <v>23</v>
      </c>
      <c r="G2168" s="10" t="s">
        <v>5664</v>
      </c>
      <c r="H2168" s="11" t="s">
        <v>22</v>
      </c>
      <c r="I2168" s="11" t="s">
        <v>22</v>
      </c>
      <c r="J2168" s="12" t="s">
        <v>22</v>
      </c>
      <c r="K2168" s="13">
        <v>0</v>
      </c>
      <c r="L2168" s="14" t="s">
        <v>22</v>
      </c>
      <c r="M2168" s="14" t="s">
        <v>22</v>
      </c>
      <c r="N2168" s="14" t="s">
        <v>22</v>
      </c>
      <c r="O2168" s="14" t="s">
        <v>22</v>
      </c>
      <c r="P2168" s="14" t="s">
        <v>22</v>
      </c>
      <c r="Q2168" s="14" t="s">
        <v>22</v>
      </c>
      <c r="R2168" s="14" t="s">
        <v>22</v>
      </c>
      <c r="S2168" s="14" t="s">
        <v>22</v>
      </c>
    </row>
    <row r="2169" spans="1:19">
      <c r="A2169" s="8" t="s">
        <v>5665</v>
      </c>
      <c r="B2169" s="8" t="s">
        <v>5666</v>
      </c>
      <c r="C2169" s="9" t="s">
        <v>22</v>
      </c>
      <c r="D2169" s="9" t="s">
        <v>22</v>
      </c>
      <c r="E2169" s="9" t="s">
        <v>22</v>
      </c>
      <c r="F2169" s="8" t="s">
        <v>23</v>
      </c>
      <c r="G2169" s="10" t="s">
        <v>5667</v>
      </c>
      <c r="H2169" s="11" t="s">
        <v>22</v>
      </c>
      <c r="I2169" s="11" t="s">
        <v>22</v>
      </c>
      <c r="J2169" s="12" t="s">
        <v>22</v>
      </c>
      <c r="K2169" s="13">
        <v>0</v>
      </c>
      <c r="L2169" s="14" t="s">
        <v>22</v>
      </c>
      <c r="M2169" s="14" t="s">
        <v>22</v>
      </c>
      <c r="N2169" s="14" t="s">
        <v>22</v>
      </c>
      <c r="O2169" s="14" t="s">
        <v>22</v>
      </c>
      <c r="P2169" s="14" t="s">
        <v>22</v>
      </c>
      <c r="Q2169" s="14" t="s">
        <v>22</v>
      </c>
      <c r="R2169" s="14" t="s">
        <v>22</v>
      </c>
      <c r="S2169" s="14" t="s">
        <v>22</v>
      </c>
    </row>
    <row r="2170" spans="1:19">
      <c r="A2170" s="8" t="s">
        <v>5668</v>
      </c>
      <c r="B2170" s="8" t="s">
        <v>5669</v>
      </c>
      <c r="C2170" s="9" t="s">
        <v>22</v>
      </c>
      <c r="D2170" s="9" t="s">
        <v>22</v>
      </c>
      <c r="E2170" s="9" t="s">
        <v>22</v>
      </c>
      <c r="F2170" s="8" t="s">
        <v>23</v>
      </c>
      <c r="G2170" s="10" t="s">
        <v>5670</v>
      </c>
      <c r="H2170" s="11" t="s">
        <v>22</v>
      </c>
      <c r="I2170" s="11" t="s">
        <v>22</v>
      </c>
      <c r="J2170" s="12" t="s">
        <v>22</v>
      </c>
      <c r="K2170" s="13">
        <v>0</v>
      </c>
      <c r="L2170" s="14" t="s">
        <v>22</v>
      </c>
      <c r="M2170" s="14" t="s">
        <v>22</v>
      </c>
      <c r="N2170" s="14" t="s">
        <v>22</v>
      </c>
      <c r="O2170" s="14" t="s">
        <v>22</v>
      </c>
      <c r="P2170" s="14" t="s">
        <v>22</v>
      </c>
      <c r="Q2170" s="14" t="s">
        <v>22</v>
      </c>
      <c r="R2170" s="14" t="s">
        <v>22</v>
      </c>
      <c r="S2170" s="14" t="s">
        <v>22</v>
      </c>
    </row>
    <row r="2171" spans="1:19">
      <c r="A2171" s="8" t="s">
        <v>5671</v>
      </c>
      <c r="B2171" s="8" t="s">
        <v>5672</v>
      </c>
      <c r="C2171" s="9" t="s">
        <v>22</v>
      </c>
      <c r="D2171" s="9" t="s">
        <v>22</v>
      </c>
      <c r="E2171" s="9" t="s">
        <v>22</v>
      </c>
      <c r="F2171" s="8" t="s">
        <v>23</v>
      </c>
      <c r="G2171" s="10" t="s">
        <v>5673</v>
      </c>
      <c r="H2171" s="11" t="s">
        <v>22</v>
      </c>
      <c r="I2171" s="11" t="s">
        <v>22</v>
      </c>
      <c r="J2171" s="12" t="s">
        <v>22</v>
      </c>
      <c r="K2171" s="13">
        <v>0</v>
      </c>
      <c r="L2171" s="14" t="s">
        <v>22</v>
      </c>
      <c r="M2171" s="14" t="s">
        <v>22</v>
      </c>
      <c r="N2171" s="14" t="s">
        <v>22</v>
      </c>
      <c r="O2171" s="14" t="s">
        <v>22</v>
      </c>
      <c r="P2171" s="14" t="s">
        <v>22</v>
      </c>
      <c r="Q2171" s="14" t="s">
        <v>22</v>
      </c>
      <c r="R2171" s="14" t="s">
        <v>22</v>
      </c>
      <c r="S2171" s="14" t="s">
        <v>22</v>
      </c>
    </row>
    <row r="2172" spans="1:19">
      <c r="A2172" s="8" t="s">
        <v>5674</v>
      </c>
      <c r="B2172" s="8" t="s">
        <v>5675</v>
      </c>
      <c r="C2172" s="9" t="s">
        <v>22</v>
      </c>
      <c r="D2172" s="9" t="s">
        <v>22</v>
      </c>
      <c r="E2172" s="9" t="s">
        <v>22</v>
      </c>
      <c r="F2172" s="8" t="s">
        <v>23</v>
      </c>
      <c r="G2172" s="10" t="s">
        <v>5676</v>
      </c>
      <c r="H2172" s="11" t="s">
        <v>22</v>
      </c>
      <c r="I2172" s="11" t="s">
        <v>22</v>
      </c>
      <c r="J2172" s="12" t="s">
        <v>22</v>
      </c>
      <c r="K2172" s="13">
        <v>0</v>
      </c>
      <c r="L2172" s="14" t="s">
        <v>22</v>
      </c>
      <c r="M2172" s="14" t="s">
        <v>22</v>
      </c>
      <c r="N2172" s="14" t="s">
        <v>22</v>
      </c>
      <c r="O2172" s="14" t="s">
        <v>22</v>
      </c>
      <c r="P2172" s="14" t="s">
        <v>22</v>
      </c>
      <c r="Q2172" s="14" t="s">
        <v>22</v>
      </c>
      <c r="R2172" s="14" t="s">
        <v>22</v>
      </c>
      <c r="S2172" s="14" t="s">
        <v>22</v>
      </c>
    </row>
    <row r="2173" spans="1:19" ht="25.5">
      <c r="A2173" s="8" t="s">
        <v>5677</v>
      </c>
      <c r="B2173" s="8" t="s">
        <v>5678</v>
      </c>
      <c r="C2173" s="9" t="s">
        <v>22</v>
      </c>
      <c r="D2173" s="9" t="s">
        <v>22</v>
      </c>
      <c r="E2173" s="9" t="s">
        <v>22</v>
      </c>
      <c r="F2173" s="8" t="s">
        <v>23</v>
      </c>
      <c r="G2173" s="10" t="s">
        <v>5679</v>
      </c>
      <c r="H2173" s="11" t="s">
        <v>22</v>
      </c>
      <c r="I2173" s="11" t="s">
        <v>22</v>
      </c>
      <c r="J2173" s="12" t="s">
        <v>22</v>
      </c>
      <c r="K2173" s="13">
        <v>0</v>
      </c>
      <c r="L2173" s="14" t="s">
        <v>22</v>
      </c>
      <c r="M2173" s="14" t="s">
        <v>22</v>
      </c>
      <c r="N2173" s="14" t="s">
        <v>22</v>
      </c>
      <c r="O2173" s="14" t="s">
        <v>22</v>
      </c>
      <c r="P2173" s="14" t="s">
        <v>22</v>
      </c>
      <c r="Q2173" s="14" t="s">
        <v>22</v>
      </c>
      <c r="R2173" s="14" t="s">
        <v>22</v>
      </c>
      <c r="S2173" s="14" t="s">
        <v>22</v>
      </c>
    </row>
    <row r="2174" spans="1:19">
      <c r="A2174" s="8" t="s">
        <v>5680</v>
      </c>
      <c r="B2174" s="8" t="s">
        <v>5681</v>
      </c>
      <c r="C2174" s="9" t="s">
        <v>22</v>
      </c>
      <c r="D2174" s="9" t="s">
        <v>22</v>
      </c>
      <c r="E2174" s="9" t="s">
        <v>22</v>
      </c>
      <c r="F2174" s="8" t="s">
        <v>23</v>
      </c>
      <c r="G2174" s="10" t="s">
        <v>5682</v>
      </c>
      <c r="H2174" s="11" t="s">
        <v>22</v>
      </c>
      <c r="I2174" s="11" t="s">
        <v>22</v>
      </c>
      <c r="J2174" s="12" t="s">
        <v>22</v>
      </c>
      <c r="K2174" s="13">
        <v>0</v>
      </c>
      <c r="L2174" s="14" t="s">
        <v>22</v>
      </c>
      <c r="M2174" s="14" t="s">
        <v>22</v>
      </c>
      <c r="N2174" s="14" t="s">
        <v>22</v>
      </c>
      <c r="O2174" s="14" t="s">
        <v>22</v>
      </c>
      <c r="P2174" s="14" t="s">
        <v>22</v>
      </c>
      <c r="Q2174" s="14" t="s">
        <v>22</v>
      </c>
      <c r="R2174" s="14" t="s">
        <v>22</v>
      </c>
      <c r="S2174" s="14" t="s">
        <v>22</v>
      </c>
    </row>
    <row r="2175" spans="1:19">
      <c r="A2175" s="8" t="s">
        <v>5683</v>
      </c>
      <c r="B2175" s="8" t="s">
        <v>5684</v>
      </c>
      <c r="C2175" s="9" t="s">
        <v>22</v>
      </c>
      <c r="D2175" s="9" t="s">
        <v>22</v>
      </c>
      <c r="E2175" s="9" t="s">
        <v>22</v>
      </c>
      <c r="F2175" s="8" t="s">
        <v>23</v>
      </c>
      <c r="G2175" s="10" t="s">
        <v>5685</v>
      </c>
      <c r="H2175" s="11" t="s">
        <v>22</v>
      </c>
      <c r="I2175" s="11" t="s">
        <v>22</v>
      </c>
      <c r="J2175" s="12" t="s">
        <v>22</v>
      </c>
      <c r="K2175" s="13">
        <v>0</v>
      </c>
      <c r="L2175" s="14" t="s">
        <v>22</v>
      </c>
      <c r="M2175" s="14" t="s">
        <v>22</v>
      </c>
      <c r="N2175" s="14" t="s">
        <v>22</v>
      </c>
      <c r="O2175" s="14" t="s">
        <v>22</v>
      </c>
      <c r="P2175" s="14" t="s">
        <v>22</v>
      </c>
      <c r="Q2175" s="14" t="s">
        <v>22</v>
      </c>
      <c r="R2175" s="14" t="s">
        <v>22</v>
      </c>
      <c r="S2175" s="14" t="s">
        <v>22</v>
      </c>
    </row>
    <row r="2176" spans="1:19">
      <c r="A2176" s="8" t="s">
        <v>5686</v>
      </c>
      <c r="B2176" s="8" t="s">
        <v>5687</v>
      </c>
      <c r="C2176" s="9">
        <v>0</v>
      </c>
      <c r="D2176" s="9">
        <v>0</v>
      </c>
      <c r="E2176" s="9">
        <v>0</v>
      </c>
      <c r="F2176" s="8" t="s">
        <v>23</v>
      </c>
      <c r="G2176" s="10">
        <v>395300002</v>
      </c>
      <c r="H2176" s="11" t="s">
        <v>776</v>
      </c>
      <c r="I2176" s="11"/>
      <c r="J2176" s="12">
        <v>0</v>
      </c>
      <c r="K2176" s="13">
        <v>395300002</v>
      </c>
      <c r="L2176" s="14" t="s">
        <v>1502</v>
      </c>
      <c r="M2176" s="14" t="s">
        <v>5688</v>
      </c>
      <c r="N2176" s="14" t="s">
        <v>5689</v>
      </c>
      <c r="O2176" s="14">
        <v>0</v>
      </c>
      <c r="P2176" s="14">
        <v>0</v>
      </c>
      <c r="Q2176" s="14">
        <v>0</v>
      </c>
      <c r="R2176" s="14">
        <v>0</v>
      </c>
      <c r="S2176" s="14">
        <v>0</v>
      </c>
    </row>
    <row r="2177" spans="1:19">
      <c r="A2177" s="8" t="s">
        <v>5690</v>
      </c>
      <c r="B2177" s="8" t="s">
        <v>5691</v>
      </c>
      <c r="C2177" s="9" t="s">
        <v>22</v>
      </c>
      <c r="D2177" s="9" t="s">
        <v>22</v>
      </c>
      <c r="E2177" s="9" t="s">
        <v>22</v>
      </c>
      <c r="F2177" s="8" t="s">
        <v>23</v>
      </c>
      <c r="G2177" s="10" t="s">
        <v>5692</v>
      </c>
      <c r="H2177" s="11" t="s">
        <v>22</v>
      </c>
      <c r="I2177" s="11" t="s">
        <v>22</v>
      </c>
      <c r="J2177" s="12" t="s">
        <v>22</v>
      </c>
      <c r="K2177" s="13">
        <v>0</v>
      </c>
      <c r="L2177" s="14" t="s">
        <v>22</v>
      </c>
      <c r="M2177" s="14" t="s">
        <v>22</v>
      </c>
      <c r="N2177" s="14" t="s">
        <v>22</v>
      </c>
      <c r="O2177" s="14" t="s">
        <v>22</v>
      </c>
      <c r="P2177" s="14" t="s">
        <v>22</v>
      </c>
      <c r="Q2177" s="14" t="s">
        <v>22</v>
      </c>
      <c r="R2177" s="14" t="s">
        <v>22</v>
      </c>
      <c r="S2177" s="14" t="s">
        <v>22</v>
      </c>
    </row>
    <row r="2178" spans="1:19">
      <c r="A2178" s="8" t="s">
        <v>5693</v>
      </c>
      <c r="B2178" s="8" t="s">
        <v>1695</v>
      </c>
      <c r="C2178" s="9" t="s">
        <v>22</v>
      </c>
      <c r="D2178" s="9" t="s">
        <v>22</v>
      </c>
      <c r="E2178" s="9" t="s">
        <v>22</v>
      </c>
      <c r="F2178" s="8" t="s">
        <v>23</v>
      </c>
      <c r="G2178" s="10" t="s">
        <v>1696</v>
      </c>
      <c r="H2178" s="11" t="s">
        <v>22</v>
      </c>
      <c r="I2178" s="11" t="s">
        <v>22</v>
      </c>
      <c r="J2178" s="12" t="s">
        <v>22</v>
      </c>
      <c r="K2178" s="13">
        <v>0</v>
      </c>
      <c r="L2178" s="14" t="s">
        <v>22</v>
      </c>
      <c r="M2178" s="14" t="s">
        <v>22</v>
      </c>
      <c r="N2178" s="14" t="s">
        <v>22</v>
      </c>
      <c r="O2178" s="14" t="s">
        <v>22</v>
      </c>
      <c r="P2178" s="14" t="s">
        <v>22</v>
      </c>
      <c r="Q2178" s="14" t="s">
        <v>22</v>
      </c>
      <c r="R2178" s="14" t="s">
        <v>22</v>
      </c>
      <c r="S2178" s="14" t="s">
        <v>22</v>
      </c>
    </row>
    <row r="2179" spans="1:19">
      <c r="A2179" s="8" t="s">
        <v>5694</v>
      </c>
      <c r="B2179" s="8" t="s">
        <v>5695</v>
      </c>
      <c r="C2179" s="9" t="s">
        <v>22</v>
      </c>
      <c r="D2179" s="9" t="s">
        <v>22</v>
      </c>
      <c r="E2179" s="9" t="s">
        <v>22</v>
      </c>
      <c r="F2179" s="8" t="s">
        <v>23</v>
      </c>
      <c r="G2179" s="10" t="s">
        <v>5696</v>
      </c>
      <c r="H2179" s="11" t="s">
        <v>22</v>
      </c>
      <c r="I2179" s="11" t="s">
        <v>22</v>
      </c>
      <c r="J2179" s="12" t="s">
        <v>22</v>
      </c>
      <c r="K2179" s="13">
        <v>0</v>
      </c>
      <c r="L2179" s="14" t="s">
        <v>22</v>
      </c>
      <c r="M2179" s="14" t="s">
        <v>22</v>
      </c>
      <c r="N2179" s="14" t="s">
        <v>22</v>
      </c>
      <c r="O2179" s="14" t="s">
        <v>22</v>
      </c>
      <c r="P2179" s="14" t="s">
        <v>22</v>
      </c>
      <c r="Q2179" s="14" t="s">
        <v>22</v>
      </c>
      <c r="R2179" s="14" t="s">
        <v>22</v>
      </c>
      <c r="S2179" s="14" t="s">
        <v>22</v>
      </c>
    </row>
    <row r="2180" spans="1:19">
      <c r="A2180" s="8" t="s">
        <v>5697</v>
      </c>
      <c r="B2180" s="8" t="s">
        <v>5698</v>
      </c>
      <c r="C2180" s="9" t="s">
        <v>22</v>
      </c>
      <c r="D2180" s="9" t="s">
        <v>22</v>
      </c>
      <c r="E2180" s="9" t="s">
        <v>22</v>
      </c>
      <c r="F2180" s="8" t="s">
        <v>23</v>
      </c>
      <c r="G2180" s="10">
        <v>395300006</v>
      </c>
      <c r="H2180" s="11" t="s">
        <v>22</v>
      </c>
      <c r="I2180" s="11" t="s">
        <v>22</v>
      </c>
      <c r="J2180" s="12" t="s">
        <v>22</v>
      </c>
      <c r="K2180" s="13" t="s">
        <v>5699</v>
      </c>
      <c r="L2180" s="14" t="s">
        <v>22</v>
      </c>
      <c r="M2180" s="14" t="s">
        <v>22</v>
      </c>
      <c r="N2180" s="14" t="s">
        <v>22</v>
      </c>
      <c r="O2180" s="14" t="s">
        <v>22</v>
      </c>
      <c r="P2180" s="14" t="s">
        <v>22</v>
      </c>
      <c r="Q2180" s="14" t="s">
        <v>22</v>
      </c>
      <c r="R2180" s="14" t="s">
        <v>22</v>
      </c>
      <c r="S2180" s="14" t="s">
        <v>22</v>
      </c>
    </row>
    <row r="2181" spans="1:19">
      <c r="A2181" s="8" t="s">
        <v>5700</v>
      </c>
      <c r="B2181" s="8" t="s">
        <v>5701</v>
      </c>
      <c r="C2181" s="9" t="s">
        <v>22</v>
      </c>
      <c r="D2181" s="9" t="s">
        <v>22</v>
      </c>
      <c r="E2181" s="9" t="s">
        <v>22</v>
      </c>
      <c r="F2181" s="8" t="s">
        <v>23</v>
      </c>
      <c r="G2181" s="10" t="s">
        <v>5702</v>
      </c>
      <c r="H2181" s="11" t="s">
        <v>22</v>
      </c>
      <c r="I2181" s="11" t="s">
        <v>22</v>
      </c>
      <c r="J2181" s="12" t="s">
        <v>22</v>
      </c>
      <c r="K2181" s="13">
        <v>0</v>
      </c>
      <c r="L2181" s="14" t="s">
        <v>22</v>
      </c>
      <c r="M2181" s="14" t="s">
        <v>22</v>
      </c>
      <c r="N2181" s="14" t="s">
        <v>22</v>
      </c>
      <c r="O2181" s="14" t="s">
        <v>22</v>
      </c>
      <c r="P2181" s="14" t="s">
        <v>22</v>
      </c>
      <c r="Q2181" s="14" t="s">
        <v>22</v>
      </c>
      <c r="R2181" s="14" t="s">
        <v>22</v>
      </c>
      <c r="S2181" s="14" t="s">
        <v>22</v>
      </c>
    </row>
    <row r="2182" spans="1:19">
      <c r="A2182" s="8" t="s">
        <v>5703</v>
      </c>
      <c r="B2182" s="8" t="s">
        <v>5704</v>
      </c>
      <c r="C2182" s="9" t="s">
        <v>22</v>
      </c>
      <c r="D2182" s="9" t="s">
        <v>22</v>
      </c>
      <c r="E2182" s="9" t="s">
        <v>22</v>
      </c>
      <c r="F2182" s="8" t="s">
        <v>23</v>
      </c>
      <c r="G2182" s="10" t="s">
        <v>5705</v>
      </c>
      <c r="H2182" s="11" t="s">
        <v>22</v>
      </c>
      <c r="I2182" s="11" t="s">
        <v>22</v>
      </c>
      <c r="J2182" s="12" t="s">
        <v>22</v>
      </c>
      <c r="K2182" s="13">
        <v>0</v>
      </c>
      <c r="L2182" s="14" t="s">
        <v>22</v>
      </c>
      <c r="M2182" s="14" t="s">
        <v>22</v>
      </c>
      <c r="N2182" s="14" t="s">
        <v>22</v>
      </c>
      <c r="O2182" s="14" t="s">
        <v>22</v>
      </c>
      <c r="P2182" s="14" t="s">
        <v>22</v>
      </c>
      <c r="Q2182" s="14" t="s">
        <v>22</v>
      </c>
      <c r="R2182" s="14" t="s">
        <v>22</v>
      </c>
      <c r="S2182" s="14" t="s">
        <v>22</v>
      </c>
    </row>
    <row r="2183" spans="1:19">
      <c r="A2183" s="8" t="s">
        <v>5706</v>
      </c>
      <c r="B2183" s="8" t="s">
        <v>5707</v>
      </c>
      <c r="C2183" s="9" t="s">
        <v>22</v>
      </c>
      <c r="D2183" s="9" t="s">
        <v>22</v>
      </c>
      <c r="E2183" s="9" t="s">
        <v>22</v>
      </c>
      <c r="F2183" s="8" t="s">
        <v>23</v>
      </c>
      <c r="G2183" s="10" t="s">
        <v>5708</v>
      </c>
      <c r="H2183" s="11" t="s">
        <v>22</v>
      </c>
      <c r="I2183" s="11" t="s">
        <v>22</v>
      </c>
      <c r="J2183" s="12" t="s">
        <v>22</v>
      </c>
      <c r="K2183" s="13">
        <v>0</v>
      </c>
      <c r="L2183" s="14" t="s">
        <v>22</v>
      </c>
      <c r="M2183" s="14" t="s">
        <v>22</v>
      </c>
      <c r="N2183" s="14" t="s">
        <v>22</v>
      </c>
      <c r="O2183" s="14" t="s">
        <v>22</v>
      </c>
      <c r="P2183" s="14" t="s">
        <v>22</v>
      </c>
      <c r="Q2183" s="14" t="s">
        <v>22</v>
      </c>
      <c r="R2183" s="14" t="s">
        <v>22</v>
      </c>
      <c r="S2183" s="14" t="s">
        <v>22</v>
      </c>
    </row>
    <row r="2184" spans="1:19">
      <c r="A2184" s="8" t="s">
        <v>5709</v>
      </c>
      <c r="B2184" s="8" t="s">
        <v>5710</v>
      </c>
      <c r="C2184" s="9">
        <v>0</v>
      </c>
      <c r="D2184" s="9">
        <v>0</v>
      </c>
      <c r="E2184" s="9">
        <v>0</v>
      </c>
      <c r="F2184" s="8" t="s">
        <v>23</v>
      </c>
      <c r="G2184" s="10">
        <v>395300004</v>
      </c>
      <c r="H2184" s="11" t="s">
        <v>776</v>
      </c>
      <c r="I2184" s="11"/>
      <c r="J2184" s="12">
        <v>0</v>
      </c>
      <c r="K2184" s="14" t="s">
        <v>5711</v>
      </c>
      <c r="L2184" s="14" t="s">
        <v>1502</v>
      </c>
      <c r="M2184" s="14" t="s">
        <v>5712</v>
      </c>
      <c r="N2184" s="14" t="s">
        <v>5713</v>
      </c>
      <c r="O2184" s="14">
        <v>0</v>
      </c>
      <c r="P2184" s="14">
        <v>0</v>
      </c>
      <c r="Q2184" s="14">
        <v>0</v>
      </c>
      <c r="R2184" s="14">
        <v>0</v>
      </c>
      <c r="S2184" s="14">
        <v>0</v>
      </c>
    </row>
    <row r="2185" spans="1:19">
      <c r="A2185" s="8" t="s">
        <v>5714</v>
      </c>
      <c r="B2185" s="8" t="s">
        <v>5715</v>
      </c>
      <c r="C2185" s="9" t="s">
        <v>22</v>
      </c>
      <c r="D2185" s="9" t="s">
        <v>22</v>
      </c>
      <c r="E2185" s="9" t="s">
        <v>22</v>
      </c>
      <c r="F2185" s="8" t="s">
        <v>23</v>
      </c>
      <c r="G2185" s="10" t="s">
        <v>5716</v>
      </c>
      <c r="H2185" s="11" t="s">
        <v>22</v>
      </c>
      <c r="I2185" s="11" t="s">
        <v>22</v>
      </c>
      <c r="J2185" s="12" t="s">
        <v>22</v>
      </c>
      <c r="K2185" s="13">
        <v>0</v>
      </c>
      <c r="L2185" s="14" t="s">
        <v>22</v>
      </c>
      <c r="M2185" s="14" t="s">
        <v>22</v>
      </c>
      <c r="N2185" s="14" t="s">
        <v>22</v>
      </c>
      <c r="O2185" s="14" t="s">
        <v>22</v>
      </c>
      <c r="P2185" s="14" t="s">
        <v>22</v>
      </c>
      <c r="Q2185" s="14" t="s">
        <v>22</v>
      </c>
      <c r="R2185" s="14" t="s">
        <v>22</v>
      </c>
      <c r="S2185" s="14" t="s">
        <v>22</v>
      </c>
    </row>
    <row r="2186" spans="1:19">
      <c r="A2186" s="8" t="s">
        <v>5717</v>
      </c>
      <c r="B2186" s="8" t="s">
        <v>5718</v>
      </c>
      <c r="C2186" s="9" t="s">
        <v>22</v>
      </c>
      <c r="D2186" s="9" t="s">
        <v>22</v>
      </c>
      <c r="E2186" s="9" t="s">
        <v>22</v>
      </c>
      <c r="F2186" s="8" t="s">
        <v>23</v>
      </c>
      <c r="G2186" s="10" t="s">
        <v>5719</v>
      </c>
      <c r="H2186" s="11" t="s">
        <v>22</v>
      </c>
      <c r="I2186" s="11" t="s">
        <v>22</v>
      </c>
      <c r="J2186" s="12" t="s">
        <v>22</v>
      </c>
      <c r="K2186" s="13">
        <v>0</v>
      </c>
      <c r="L2186" s="14" t="s">
        <v>22</v>
      </c>
      <c r="M2186" s="14" t="s">
        <v>22</v>
      </c>
      <c r="N2186" s="14" t="s">
        <v>22</v>
      </c>
      <c r="O2186" s="14" t="s">
        <v>22</v>
      </c>
      <c r="P2186" s="14" t="s">
        <v>22</v>
      </c>
      <c r="Q2186" s="14" t="s">
        <v>22</v>
      </c>
      <c r="R2186" s="14" t="s">
        <v>22</v>
      </c>
      <c r="S2186" s="14" t="s">
        <v>22</v>
      </c>
    </row>
    <row r="2187" spans="1:19">
      <c r="A2187" s="8" t="s">
        <v>5720</v>
      </c>
      <c r="B2187" s="8" t="s">
        <v>5721</v>
      </c>
      <c r="C2187" s="9" t="s">
        <v>22</v>
      </c>
      <c r="D2187" s="9" t="s">
        <v>22</v>
      </c>
      <c r="E2187" s="9" t="s">
        <v>22</v>
      </c>
      <c r="F2187" s="8" t="s">
        <v>23</v>
      </c>
      <c r="G2187" s="10" t="s">
        <v>5722</v>
      </c>
      <c r="H2187" s="11" t="s">
        <v>22</v>
      </c>
      <c r="I2187" s="11" t="s">
        <v>22</v>
      </c>
      <c r="J2187" s="12" t="s">
        <v>22</v>
      </c>
      <c r="K2187" s="13">
        <v>0</v>
      </c>
      <c r="L2187" s="14" t="s">
        <v>22</v>
      </c>
      <c r="M2187" s="14" t="s">
        <v>22</v>
      </c>
      <c r="N2187" s="14" t="s">
        <v>22</v>
      </c>
      <c r="O2187" s="14" t="s">
        <v>22</v>
      </c>
      <c r="P2187" s="14" t="s">
        <v>22</v>
      </c>
      <c r="Q2187" s="14" t="s">
        <v>22</v>
      </c>
      <c r="R2187" s="14" t="s">
        <v>22</v>
      </c>
      <c r="S2187" s="14" t="s">
        <v>22</v>
      </c>
    </row>
    <row r="2188" spans="1:19">
      <c r="A2188" s="8" t="s">
        <v>5723</v>
      </c>
      <c r="B2188" s="8" t="s">
        <v>5724</v>
      </c>
      <c r="C2188" s="9" t="s">
        <v>22</v>
      </c>
      <c r="D2188" s="9" t="s">
        <v>22</v>
      </c>
      <c r="E2188" s="9" t="s">
        <v>22</v>
      </c>
      <c r="F2188" s="8" t="s">
        <v>23</v>
      </c>
      <c r="G2188" s="10" t="s">
        <v>5725</v>
      </c>
      <c r="H2188" s="11" t="s">
        <v>22</v>
      </c>
      <c r="I2188" s="11" t="s">
        <v>22</v>
      </c>
      <c r="J2188" s="12" t="s">
        <v>22</v>
      </c>
      <c r="K2188" s="13">
        <v>0</v>
      </c>
      <c r="L2188" s="14" t="s">
        <v>22</v>
      </c>
      <c r="M2188" s="14" t="s">
        <v>22</v>
      </c>
      <c r="N2188" s="14" t="s">
        <v>22</v>
      </c>
      <c r="O2188" s="14" t="s">
        <v>22</v>
      </c>
      <c r="P2188" s="14" t="s">
        <v>22</v>
      </c>
      <c r="Q2188" s="14" t="s">
        <v>22</v>
      </c>
      <c r="R2188" s="14" t="s">
        <v>22</v>
      </c>
      <c r="S2188" s="14" t="s">
        <v>22</v>
      </c>
    </row>
    <row r="2189" spans="1:19">
      <c r="A2189" s="8" t="s">
        <v>5726</v>
      </c>
      <c r="B2189" s="8" t="s">
        <v>5727</v>
      </c>
      <c r="C2189" s="9" t="s">
        <v>22</v>
      </c>
      <c r="D2189" s="9" t="s">
        <v>22</v>
      </c>
      <c r="E2189" s="9" t="s">
        <v>22</v>
      </c>
      <c r="F2189" s="8" t="s">
        <v>23</v>
      </c>
      <c r="G2189" s="10" t="s">
        <v>5728</v>
      </c>
      <c r="H2189" s="11" t="s">
        <v>22</v>
      </c>
      <c r="I2189" s="11" t="s">
        <v>22</v>
      </c>
      <c r="J2189" s="12" t="s">
        <v>22</v>
      </c>
      <c r="K2189" s="13">
        <v>0</v>
      </c>
      <c r="L2189" s="14" t="s">
        <v>22</v>
      </c>
      <c r="M2189" s="14" t="s">
        <v>22</v>
      </c>
      <c r="N2189" s="14" t="s">
        <v>22</v>
      </c>
      <c r="O2189" s="14" t="s">
        <v>22</v>
      </c>
      <c r="P2189" s="14" t="s">
        <v>22</v>
      </c>
      <c r="Q2189" s="14" t="s">
        <v>22</v>
      </c>
      <c r="R2189" s="14" t="s">
        <v>22</v>
      </c>
      <c r="S2189" s="14" t="s">
        <v>22</v>
      </c>
    </row>
    <row r="2190" spans="1:19">
      <c r="A2190" s="8" t="s">
        <v>5729</v>
      </c>
      <c r="B2190" s="8" t="s">
        <v>5730</v>
      </c>
      <c r="C2190" s="9" t="s">
        <v>22</v>
      </c>
      <c r="D2190" s="9" t="s">
        <v>22</v>
      </c>
      <c r="E2190" s="9" t="s">
        <v>22</v>
      </c>
      <c r="F2190" s="8" t="s">
        <v>23</v>
      </c>
      <c r="G2190" s="10" t="s">
        <v>5731</v>
      </c>
      <c r="H2190" s="11" t="s">
        <v>22</v>
      </c>
      <c r="I2190" s="11" t="s">
        <v>22</v>
      </c>
      <c r="J2190" s="12" t="s">
        <v>22</v>
      </c>
      <c r="K2190" s="13">
        <v>0</v>
      </c>
      <c r="L2190" s="14" t="s">
        <v>22</v>
      </c>
      <c r="M2190" s="14" t="s">
        <v>22</v>
      </c>
      <c r="N2190" s="14" t="s">
        <v>22</v>
      </c>
      <c r="O2190" s="14" t="s">
        <v>22</v>
      </c>
      <c r="P2190" s="14" t="s">
        <v>22</v>
      </c>
      <c r="Q2190" s="14" t="s">
        <v>22</v>
      </c>
      <c r="R2190" s="14" t="s">
        <v>22</v>
      </c>
      <c r="S2190" s="14" t="s">
        <v>22</v>
      </c>
    </row>
    <row r="2191" spans="1:19">
      <c r="A2191" s="8" t="s">
        <v>5732</v>
      </c>
      <c r="B2191" s="8" t="s">
        <v>5733</v>
      </c>
      <c r="C2191" s="9" t="s">
        <v>22</v>
      </c>
      <c r="D2191" s="9" t="s">
        <v>22</v>
      </c>
      <c r="E2191" s="9" t="s">
        <v>22</v>
      </c>
      <c r="F2191" s="8" t="s">
        <v>23</v>
      </c>
      <c r="G2191" s="10" t="s">
        <v>5734</v>
      </c>
      <c r="H2191" s="11" t="s">
        <v>22</v>
      </c>
      <c r="I2191" s="11" t="s">
        <v>22</v>
      </c>
      <c r="J2191" s="12" t="s">
        <v>22</v>
      </c>
      <c r="K2191" s="13" t="s">
        <v>5735</v>
      </c>
      <c r="L2191" s="14" t="s">
        <v>22</v>
      </c>
      <c r="M2191" s="14" t="s">
        <v>22</v>
      </c>
      <c r="N2191" s="14" t="s">
        <v>22</v>
      </c>
      <c r="O2191" s="14" t="s">
        <v>22</v>
      </c>
      <c r="P2191" s="14" t="s">
        <v>22</v>
      </c>
      <c r="Q2191" s="14" t="s">
        <v>22</v>
      </c>
      <c r="R2191" s="14" t="s">
        <v>22</v>
      </c>
      <c r="S2191" s="14" t="s">
        <v>22</v>
      </c>
    </row>
    <row r="2192" spans="1:19">
      <c r="A2192" s="8" t="s">
        <v>5736</v>
      </c>
      <c r="B2192" s="8" t="s">
        <v>5737</v>
      </c>
      <c r="C2192" s="9" t="s">
        <v>22</v>
      </c>
      <c r="D2192" s="9" t="s">
        <v>22</v>
      </c>
      <c r="E2192" s="9" t="s">
        <v>22</v>
      </c>
      <c r="F2192" s="8" t="s">
        <v>23</v>
      </c>
      <c r="G2192" s="10" t="s">
        <v>5738</v>
      </c>
      <c r="H2192" s="11" t="s">
        <v>22</v>
      </c>
      <c r="I2192" s="11" t="s">
        <v>22</v>
      </c>
      <c r="J2192" s="12" t="s">
        <v>22</v>
      </c>
      <c r="K2192" s="13" t="s">
        <v>5739</v>
      </c>
      <c r="L2192" s="14" t="s">
        <v>22</v>
      </c>
      <c r="M2192" s="14" t="s">
        <v>22</v>
      </c>
      <c r="N2192" s="14" t="s">
        <v>22</v>
      </c>
      <c r="O2192" s="14" t="s">
        <v>22</v>
      </c>
      <c r="P2192" s="14" t="s">
        <v>22</v>
      </c>
      <c r="Q2192" s="14" t="s">
        <v>22</v>
      </c>
      <c r="R2192" s="14" t="s">
        <v>22</v>
      </c>
      <c r="S2192" s="14" t="s">
        <v>22</v>
      </c>
    </row>
    <row r="2193" spans="1:19">
      <c r="A2193" s="8" t="s">
        <v>5740</v>
      </c>
      <c r="B2193" s="8" t="s">
        <v>5741</v>
      </c>
      <c r="C2193" s="9" t="s">
        <v>22</v>
      </c>
      <c r="D2193" s="9" t="s">
        <v>22</v>
      </c>
      <c r="E2193" s="9" t="s">
        <v>22</v>
      </c>
      <c r="F2193" s="8" t="s">
        <v>23</v>
      </c>
      <c r="G2193" s="10" t="s">
        <v>5742</v>
      </c>
      <c r="H2193" s="11" t="s">
        <v>22</v>
      </c>
      <c r="I2193" s="11" t="s">
        <v>22</v>
      </c>
      <c r="J2193" s="12" t="s">
        <v>22</v>
      </c>
      <c r="K2193" s="13" t="s">
        <v>5743</v>
      </c>
      <c r="L2193" s="14" t="s">
        <v>22</v>
      </c>
      <c r="M2193" s="14" t="s">
        <v>22</v>
      </c>
      <c r="N2193" s="14" t="s">
        <v>22</v>
      </c>
      <c r="O2193" s="14" t="s">
        <v>22</v>
      </c>
      <c r="P2193" s="14" t="s">
        <v>22</v>
      </c>
      <c r="Q2193" s="14" t="s">
        <v>22</v>
      </c>
      <c r="R2193" s="14" t="s">
        <v>22</v>
      </c>
      <c r="S2193" s="14" t="s">
        <v>22</v>
      </c>
    </row>
    <row r="2194" spans="1:19">
      <c r="A2194" s="8" t="s">
        <v>5744</v>
      </c>
      <c r="B2194" s="8" t="s">
        <v>5745</v>
      </c>
      <c r="C2194" s="9" t="s">
        <v>22</v>
      </c>
      <c r="D2194" s="9" t="s">
        <v>22</v>
      </c>
      <c r="E2194" s="9" t="s">
        <v>22</v>
      </c>
      <c r="F2194" s="8" t="s">
        <v>23</v>
      </c>
      <c r="G2194" s="10" t="s">
        <v>5746</v>
      </c>
      <c r="H2194" s="11" t="s">
        <v>22</v>
      </c>
      <c r="I2194" s="11" t="s">
        <v>22</v>
      </c>
      <c r="J2194" s="12" t="s">
        <v>22</v>
      </c>
      <c r="K2194" s="13" t="s">
        <v>5747</v>
      </c>
      <c r="L2194" s="14" t="s">
        <v>22</v>
      </c>
      <c r="M2194" s="14" t="s">
        <v>22</v>
      </c>
      <c r="N2194" s="14" t="s">
        <v>22</v>
      </c>
      <c r="O2194" s="14" t="s">
        <v>22</v>
      </c>
      <c r="P2194" s="14" t="s">
        <v>22</v>
      </c>
      <c r="Q2194" s="14" t="s">
        <v>22</v>
      </c>
      <c r="R2194" s="14" t="s">
        <v>22</v>
      </c>
      <c r="S2194" s="14" t="s">
        <v>22</v>
      </c>
    </row>
    <row r="2195" spans="1:19">
      <c r="A2195" s="8" t="s">
        <v>5748</v>
      </c>
      <c r="B2195" s="8" t="s">
        <v>5749</v>
      </c>
      <c r="C2195" s="9" t="s">
        <v>22</v>
      </c>
      <c r="D2195" s="9" t="s">
        <v>22</v>
      </c>
      <c r="E2195" s="9" t="s">
        <v>22</v>
      </c>
      <c r="F2195" s="8" t="s">
        <v>23</v>
      </c>
      <c r="G2195" s="10" t="s">
        <v>5750</v>
      </c>
      <c r="H2195" s="11" t="s">
        <v>22</v>
      </c>
      <c r="I2195" s="11" t="s">
        <v>22</v>
      </c>
      <c r="J2195" s="12" t="s">
        <v>22</v>
      </c>
      <c r="K2195" s="13" t="s">
        <v>5751</v>
      </c>
      <c r="L2195" s="14" t="s">
        <v>22</v>
      </c>
      <c r="M2195" s="14" t="s">
        <v>22</v>
      </c>
      <c r="N2195" s="14" t="s">
        <v>22</v>
      </c>
      <c r="O2195" s="14" t="s">
        <v>22</v>
      </c>
      <c r="P2195" s="14" t="s">
        <v>22</v>
      </c>
      <c r="Q2195" s="14" t="s">
        <v>22</v>
      </c>
      <c r="R2195" s="14" t="s">
        <v>22</v>
      </c>
      <c r="S2195" s="14" t="s">
        <v>22</v>
      </c>
    </row>
    <row r="2196" spans="1:19">
      <c r="A2196" s="8" t="s">
        <v>5752</v>
      </c>
      <c r="B2196" s="8" t="s">
        <v>5753</v>
      </c>
      <c r="C2196" s="9" t="s">
        <v>22</v>
      </c>
      <c r="D2196" s="9" t="s">
        <v>22</v>
      </c>
      <c r="E2196" s="9" t="s">
        <v>22</v>
      </c>
      <c r="F2196" s="8" t="s">
        <v>23</v>
      </c>
      <c r="G2196" s="10" t="s">
        <v>5754</v>
      </c>
      <c r="H2196" s="11" t="s">
        <v>22</v>
      </c>
      <c r="I2196" s="11" t="s">
        <v>22</v>
      </c>
      <c r="J2196" s="12" t="s">
        <v>22</v>
      </c>
      <c r="K2196" s="13" t="s">
        <v>5755</v>
      </c>
      <c r="L2196" s="14" t="s">
        <v>22</v>
      </c>
      <c r="M2196" s="14" t="s">
        <v>22</v>
      </c>
      <c r="N2196" s="14" t="s">
        <v>22</v>
      </c>
      <c r="O2196" s="14" t="s">
        <v>22</v>
      </c>
      <c r="P2196" s="14" t="s">
        <v>22</v>
      </c>
      <c r="Q2196" s="14" t="s">
        <v>22</v>
      </c>
      <c r="R2196" s="14" t="s">
        <v>22</v>
      </c>
      <c r="S2196" s="14" t="s">
        <v>22</v>
      </c>
    </row>
    <row r="2197" spans="1:19">
      <c r="A2197" s="8" t="s">
        <v>5756</v>
      </c>
      <c r="B2197" s="8" t="s">
        <v>5757</v>
      </c>
      <c r="C2197" s="9" t="s">
        <v>22</v>
      </c>
      <c r="D2197" s="9" t="s">
        <v>22</v>
      </c>
      <c r="E2197" s="9" t="s">
        <v>22</v>
      </c>
      <c r="F2197" s="8" t="s">
        <v>23</v>
      </c>
      <c r="G2197" s="10" t="s">
        <v>5758</v>
      </c>
      <c r="H2197" s="11" t="s">
        <v>22</v>
      </c>
      <c r="I2197" s="11" t="s">
        <v>22</v>
      </c>
      <c r="J2197" s="12" t="s">
        <v>22</v>
      </c>
      <c r="K2197" s="13" t="s">
        <v>5759</v>
      </c>
      <c r="L2197" s="14" t="s">
        <v>22</v>
      </c>
      <c r="M2197" s="14" t="s">
        <v>22</v>
      </c>
      <c r="N2197" s="14" t="s">
        <v>22</v>
      </c>
      <c r="O2197" s="14" t="s">
        <v>22</v>
      </c>
      <c r="P2197" s="14" t="s">
        <v>22</v>
      </c>
      <c r="Q2197" s="14" t="s">
        <v>22</v>
      </c>
      <c r="R2197" s="14" t="s">
        <v>22</v>
      </c>
      <c r="S2197" s="14" t="s">
        <v>22</v>
      </c>
    </row>
    <row r="2198" spans="1:19">
      <c r="A2198" s="8" t="s">
        <v>5760</v>
      </c>
      <c r="B2198" s="8" t="s">
        <v>5761</v>
      </c>
      <c r="C2198" s="9" t="s">
        <v>22</v>
      </c>
      <c r="D2198" s="9" t="s">
        <v>22</v>
      </c>
      <c r="E2198" s="9" t="s">
        <v>22</v>
      </c>
      <c r="F2198" s="8" t="s">
        <v>23</v>
      </c>
      <c r="G2198" s="10" t="s">
        <v>5762</v>
      </c>
      <c r="H2198" s="11" t="s">
        <v>22</v>
      </c>
      <c r="I2198" s="11" t="s">
        <v>22</v>
      </c>
      <c r="J2198" s="12" t="s">
        <v>22</v>
      </c>
      <c r="K2198" s="13" t="s">
        <v>5763</v>
      </c>
      <c r="L2198" s="14" t="s">
        <v>22</v>
      </c>
      <c r="M2198" s="14" t="s">
        <v>22</v>
      </c>
      <c r="N2198" s="14" t="s">
        <v>22</v>
      </c>
      <c r="O2198" s="14" t="s">
        <v>22</v>
      </c>
      <c r="P2198" s="14" t="s">
        <v>22</v>
      </c>
      <c r="Q2198" s="14" t="s">
        <v>22</v>
      </c>
      <c r="R2198" s="14" t="s">
        <v>22</v>
      </c>
      <c r="S2198" s="14" t="s">
        <v>22</v>
      </c>
    </row>
    <row r="2199" spans="1:19">
      <c r="A2199" s="8" t="s">
        <v>5764</v>
      </c>
      <c r="B2199" s="8" t="s">
        <v>5765</v>
      </c>
      <c r="C2199" s="9" t="s">
        <v>22</v>
      </c>
      <c r="D2199" s="9" t="s">
        <v>22</v>
      </c>
      <c r="E2199" s="9" t="s">
        <v>22</v>
      </c>
      <c r="F2199" s="8" t="s">
        <v>23</v>
      </c>
      <c r="G2199" s="10" t="s">
        <v>5766</v>
      </c>
      <c r="H2199" s="11" t="s">
        <v>22</v>
      </c>
      <c r="I2199" s="11" t="s">
        <v>22</v>
      </c>
      <c r="J2199" s="12" t="s">
        <v>22</v>
      </c>
      <c r="K2199" s="13" t="s">
        <v>5767</v>
      </c>
      <c r="L2199" s="14" t="s">
        <v>22</v>
      </c>
      <c r="M2199" s="14" t="s">
        <v>22</v>
      </c>
      <c r="N2199" s="14" t="s">
        <v>22</v>
      </c>
      <c r="O2199" s="14" t="s">
        <v>22</v>
      </c>
      <c r="P2199" s="14" t="s">
        <v>22</v>
      </c>
      <c r="Q2199" s="14" t="s">
        <v>22</v>
      </c>
      <c r="R2199" s="14" t="s">
        <v>22</v>
      </c>
      <c r="S2199" s="14" t="s">
        <v>22</v>
      </c>
    </row>
    <row r="2200" spans="1:19">
      <c r="A2200" s="8" t="s">
        <v>5768</v>
      </c>
      <c r="B2200" s="8" t="s">
        <v>5769</v>
      </c>
      <c r="C2200" s="9" t="s">
        <v>22</v>
      </c>
      <c r="D2200" s="9" t="s">
        <v>22</v>
      </c>
      <c r="E2200" s="9" t="s">
        <v>22</v>
      </c>
      <c r="F2200" s="8" t="s">
        <v>23</v>
      </c>
      <c r="G2200" s="10" t="s">
        <v>5770</v>
      </c>
      <c r="H2200" s="11" t="s">
        <v>22</v>
      </c>
      <c r="I2200" s="11" t="s">
        <v>22</v>
      </c>
      <c r="J2200" s="12" t="s">
        <v>22</v>
      </c>
      <c r="K2200" s="13" t="s">
        <v>5771</v>
      </c>
      <c r="L2200" s="14" t="s">
        <v>22</v>
      </c>
      <c r="M2200" s="14" t="s">
        <v>22</v>
      </c>
      <c r="N2200" s="14" t="s">
        <v>22</v>
      </c>
      <c r="O2200" s="14" t="s">
        <v>22</v>
      </c>
      <c r="P2200" s="14" t="s">
        <v>22</v>
      </c>
      <c r="Q2200" s="14" t="s">
        <v>22</v>
      </c>
      <c r="R2200" s="14" t="s">
        <v>22</v>
      </c>
      <c r="S2200" s="14" t="s">
        <v>22</v>
      </c>
    </row>
    <row r="2201" spans="1:19">
      <c r="A2201" s="8" t="s">
        <v>5772</v>
      </c>
      <c r="B2201" s="8" t="s">
        <v>5773</v>
      </c>
      <c r="C2201" s="9" t="s">
        <v>22</v>
      </c>
      <c r="D2201" s="9" t="s">
        <v>22</v>
      </c>
      <c r="E2201" s="9" t="s">
        <v>22</v>
      </c>
      <c r="F2201" s="8" t="s">
        <v>23</v>
      </c>
      <c r="G2201" s="10">
        <v>710538</v>
      </c>
      <c r="H2201" s="11" t="s">
        <v>22</v>
      </c>
      <c r="I2201" s="11" t="s">
        <v>22</v>
      </c>
      <c r="J2201" s="12" t="s">
        <v>22</v>
      </c>
      <c r="K2201" s="13">
        <v>0</v>
      </c>
      <c r="L2201" s="14" t="s">
        <v>22</v>
      </c>
      <c r="M2201" s="14" t="s">
        <v>22</v>
      </c>
      <c r="N2201" s="14" t="s">
        <v>22</v>
      </c>
      <c r="O2201" s="14" t="s">
        <v>22</v>
      </c>
      <c r="P2201" s="14" t="s">
        <v>22</v>
      </c>
      <c r="Q2201" s="14" t="s">
        <v>22</v>
      </c>
      <c r="R2201" s="14" t="s">
        <v>22</v>
      </c>
      <c r="S2201" s="14" t="s">
        <v>22</v>
      </c>
    </row>
    <row r="2202" spans="1:19">
      <c r="A2202" s="8" t="s">
        <v>5774</v>
      </c>
      <c r="B2202" s="8" t="s">
        <v>5775</v>
      </c>
      <c r="C2202" s="9" t="s">
        <v>22</v>
      </c>
      <c r="D2202" s="9" t="s">
        <v>22</v>
      </c>
      <c r="E2202" s="9" t="s">
        <v>22</v>
      </c>
      <c r="F2202" s="8" t="s">
        <v>23</v>
      </c>
      <c r="G2202" s="10">
        <v>58591</v>
      </c>
      <c r="H2202" s="11" t="s">
        <v>22</v>
      </c>
      <c r="I2202" s="11" t="s">
        <v>22</v>
      </c>
      <c r="J2202" s="12" t="s">
        <v>22</v>
      </c>
      <c r="K2202" s="13">
        <v>0</v>
      </c>
      <c r="L2202" s="14" t="s">
        <v>22</v>
      </c>
      <c r="M2202" s="14" t="s">
        <v>22</v>
      </c>
      <c r="N2202" s="14" t="s">
        <v>22</v>
      </c>
      <c r="O2202" s="14" t="s">
        <v>22</v>
      </c>
      <c r="P2202" s="14" t="s">
        <v>22</v>
      </c>
      <c r="Q2202" s="14" t="s">
        <v>22</v>
      </c>
      <c r="R2202" s="14" t="s">
        <v>22</v>
      </c>
      <c r="S2202" s="14" t="s">
        <v>22</v>
      </c>
    </row>
    <row r="2203" spans="1:19">
      <c r="A2203" s="8" t="s">
        <v>5776</v>
      </c>
      <c r="B2203" s="8" t="s">
        <v>5777</v>
      </c>
      <c r="C2203" s="9"/>
      <c r="D2203" s="9"/>
      <c r="E2203" s="9"/>
      <c r="F2203" s="8"/>
      <c r="G2203" s="10"/>
      <c r="H2203" s="11"/>
      <c r="I2203" s="11"/>
      <c r="J2203" s="12"/>
      <c r="K2203" s="13"/>
      <c r="L2203" s="14"/>
      <c r="M2203" s="14"/>
      <c r="N2203" s="14"/>
      <c r="O2203" s="14"/>
      <c r="P2203" s="14"/>
      <c r="Q2203" s="14"/>
      <c r="R2203" s="14"/>
      <c r="S2203" s="14"/>
    </row>
    <row r="2204" spans="1:19">
      <c r="A2204" s="8" t="s">
        <v>5778</v>
      </c>
      <c r="B2204" s="8" t="s">
        <v>5779</v>
      </c>
      <c r="C2204" s="9" t="s">
        <v>22</v>
      </c>
      <c r="D2204" s="9" t="s">
        <v>22</v>
      </c>
      <c r="E2204" s="9" t="s">
        <v>22</v>
      </c>
      <c r="F2204" s="8" t="s">
        <v>23</v>
      </c>
      <c r="G2204" s="10" t="s">
        <v>5780</v>
      </c>
      <c r="H2204" s="11" t="s">
        <v>22</v>
      </c>
      <c r="I2204" s="11" t="s">
        <v>22</v>
      </c>
      <c r="J2204" s="12" t="s">
        <v>22</v>
      </c>
      <c r="K2204" s="13">
        <v>0</v>
      </c>
      <c r="L2204" s="14" t="s">
        <v>22</v>
      </c>
      <c r="M2204" s="14" t="s">
        <v>22</v>
      </c>
      <c r="N2204" s="14" t="s">
        <v>22</v>
      </c>
      <c r="O2204" s="14" t="s">
        <v>22</v>
      </c>
      <c r="P2204" s="14" t="s">
        <v>22</v>
      </c>
      <c r="Q2204" s="14" t="s">
        <v>22</v>
      </c>
      <c r="R2204" s="14" t="s">
        <v>22</v>
      </c>
      <c r="S2204" s="14" t="s">
        <v>22</v>
      </c>
    </row>
    <row r="2205" spans="1:19">
      <c r="A2205" s="8" t="s">
        <v>5781</v>
      </c>
      <c r="B2205" s="8" t="s">
        <v>5782</v>
      </c>
      <c r="C2205" s="9" t="s">
        <v>22</v>
      </c>
      <c r="D2205" s="9" t="s">
        <v>22</v>
      </c>
      <c r="E2205" s="9" t="s">
        <v>22</v>
      </c>
      <c r="F2205" s="8" t="s">
        <v>23</v>
      </c>
      <c r="G2205" s="10">
        <v>1182</v>
      </c>
      <c r="H2205" s="11" t="s">
        <v>22</v>
      </c>
      <c r="I2205" s="11" t="s">
        <v>22</v>
      </c>
      <c r="J2205" s="12" t="s">
        <v>22</v>
      </c>
      <c r="K2205" s="13">
        <v>0</v>
      </c>
      <c r="L2205" s="14" t="s">
        <v>22</v>
      </c>
      <c r="M2205" s="14" t="s">
        <v>22</v>
      </c>
      <c r="N2205" s="14" t="s">
        <v>22</v>
      </c>
      <c r="O2205" s="14" t="s">
        <v>22</v>
      </c>
      <c r="P2205" s="14" t="s">
        <v>22</v>
      </c>
      <c r="Q2205" s="14" t="s">
        <v>22</v>
      </c>
      <c r="R2205" s="14" t="s">
        <v>22</v>
      </c>
      <c r="S2205" s="14" t="s">
        <v>22</v>
      </c>
    </row>
    <row r="2206" spans="1:19">
      <c r="A2206" s="8" t="s">
        <v>5783</v>
      </c>
      <c r="B2206" s="8" t="s">
        <v>5784</v>
      </c>
      <c r="C2206" s="9" t="s">
        <v>22</v>
      </c>
      <c r="D2206" s="9" t="s">
        <v>22</v>
      </c>
      <c r="E2206" s="9" t="s">
        <v>22</v>
      </c>
      <c r="F2206" s="8" t="s">
        <v>23</v>
      </c>
      <c r="G2206" s="10">
        <v>0</v>
      </c>
      <c r="H2206" s="11" t="s">
        <v>22</v>
      </c>
      <c r="I2206" s="11" t="s">
        <v>22</v>
      </c>
      <c r="J2206" s="12" t="s">
        <v>22</v>
      </c>
      <c r="K2206" s="13">
        <v>0</v>
      </c>
      <c r="L2206" s="14" t="s">
        <v>22</v>
      </c>
      <c r="M2206" s="14" t="s">
        <v>22</v>
      </c>
      <c r="N2206" s="14" t="s">
        <v>22</v>
      </c>
      <c r="O2206" s="14" t="s">
        <v>22</v>
      </c>
      <c r="P2206" s="14" t="s">
        <v>22</v>
      </c>
      <c r="Q2206" s="14" t="s">
        <v>22</v>
      </c>
      <c r="R2206" s="14" t="s">
        <v>22</v>
      </c>
      <c r="S2206" s="14" t="s">
        <v>22</v>
      </c>
    </row>
    <row r="2207" spans="1:19">
      <c r="A2207" s="8" t="s">
        <v>5785</v>
      </c>
      <c r="B2207" s="8" t="s">
        <v>5786</v>
      </c>
      <c r="C2207" s="9" t="s">
        <v>22</v>
      </c>
      <c r="D2207" s="9" t="s">
        <v>22</v>
      </c>
      <c r="E2207" s="9" t="s">
        <v>22</v>
      </c>
      <c r="F2207" s="8" t="s">
        <v>23</v>
      </c>
      <c r="G2207" s="10" t="s">
        <v>5787</v>
      </c>
      <c r="H2207" s="11" t="s">
        <v>22</v>
      </c>
      <c r="I2207" s="11" t="s">
        <v>22</v>
      </c>
      <c r="J2207" s="12" t="s">
        <v>22</v>
      </c>
      <c r="K2207" s="13">
        <v>0</v>
      </c>
      <c r="L2207" s="14" t="s">
        <v>22</v>
      </c>
      <c r="M2207" s="14" t="s">
        <v>22</v>
      </c>
      <c r="N2207" s="14" t="s">
        <v>22</v>
      </c>
      <c r="O2207" s="14" t="s">
        <v>22</v>
      </c>
      <c r="P2207" s="14" t="s">
        <v>22</v>
      </c>
      <c r="Q2207" s="14" t="s">
        <v>22</v>
      </c>
      <c r="R2207" s="14" t="s">
        <v>22</v>
      </c>
      <c r="S2207" s="14" t="s">
        <v>22</v>
      </c>
    </row>
    <row r="2208" spans="1:19">
      <c r="A2208" s="8" t="s">
        <v>5788</v>
      </c>
      <c r="B2208" s="8" t="s">
        <v>5789</v>
      </c>
      <c r="C2208" s="9" t="s">
        <v>22</v>
      </c>
      <c r="D2208" s="9" t="s">
        <v>22</v>
      </c>
      <c r="E2208" s="9" t="s">
        <v>22</v>
      </c>
      <c r="F2208" s="8" t="s">
        <v>23</v>
      </c>
      <c r="G2208" s="10">
        <v>0</v>
      </c>
      <c r="H2208" s="11" t="s">
        <v>22</v>
      </c>
      <c r="I2208" s="11" t="s">
        <v>22</v>
      </c>
      <c r="J2208" s="12" t="s">
        <v>22</v>
      </c>
      <c r="K2208" s="13">
        <v>0</v>
      </c>
      <c r="L2208" s="14" t="s">
        <v>22</v>
      </c>
      <c r="M2208" s="14" t="s">
        <v>22</v>
      </c>
      <c r="N2208" s="14" t="s">
        <v>22</v>
      </c>
      <c r="O2208" s="14" t="s">
        <v>22</v>
      </c>
      <c r="P2208" s="14" t="s">
        <v>22</v>
      </c>
      <c r="Q2208" s="14" t="s">
        <v>22</v>
      </c>
      <c r="R2208" s="14" t="s">
        <v>22</v>
      </c>
      <c r="S2208" s="14" t="s">
        <v>22</v>
      </c>
    </row>
    <row r="2209" spans="1:19">
      <c r="A2209" s="8" t="s">
        <v>5790</v>
      </c>
      <c r="B2209" s="8" t="s">
        <v>5791</v>
      </c>
      <c r="C2209" s="9" t="s">
        <v>22</v>
      </c>
      <c r="D2209" s="9" t="s">
        <v>22</v>
      </c>
      <c r="E2209" s="9" t="s">
        <v>22</v>
      </c>
      <c r="F2209" s="8" t="s">
        <v>23</v>
      </c>
      <c r="G2209" s="10" t="s">
        <v>5315</v>
      </c>
      <c r="H2209" s="11" t="s">
        <v>22</v>
      </c>
      <c r="I2209" s="11" t="s">
        <v>22</v>
      </c>
      <c r="J2209" s="12" t="s">
        <v>22</v>
      </c>
      <c r="K2209" s="13">
        <v>0</v>
      </c>
      <c r="L2209" s="14" t="s">
        <v>22</v>
      </c>
      <c r="M2209" s="14" t="s">
        <v>22</v>
      </c>
      <c r="N2209" s="14" t="s">
        <v>22</v>
      </c>
      <c r="O2209" s="14" t="s">
        <v>22</v>
      </c>
      <c r="P2209" s="14" t="s">
        <v>22</v>
      </c>
      <c r="Q2209" s="14" t="s">
        <v>22</v>
      </c>
      <c r="R2209" s="14" t="s">
        <v>22</v>
      </c>
      <c r="S2209" s="14" t="s">
        <v>22</v>
      </c>
    </row>
    <row r="2210" spans="1:19">
      <c r="A2210" s="8" t="s">
        <v>5792</v>
      </c>
      <c r="B2210" s="8" t="s">
        <v>5793</v>
      </c>
      <c r="C2210" s="9" t="s">
        <v>22</v>
      </c>
      <c r="D2210" s="9" t="s">
        <v>22</v>
      </c>
      <c r="E2210" s="9" t="s">
        <v>22</v>
      </c>
      <c r="F2210" s="8" t="s">
        <v>23</v>
      </c>
      <c r="G2210" s="10">
        <v>0</v>
      </c>
      <c r="H2210" s="11" t="s">
        <v>22</v>
      </c>
      <c r="I2210" s="11" t="s">
        <v>22</v>
      </c>
      <c r="J2210" s="12" t="s">
        <v>22</v>
      </c>
      <c r="K2210" s="13">
        <v>0</v>
      </c>
      <c r="L2210" s="14" t="s">
        <v>22</v>
      </c>
      <c r="M2210" s="14" t="s">
        <v>22</v>
      </c>
      <c r="N2210" s="14" t="s">
        <v>22</v>
      </c>
      <c r="O2210" s="14" t="s">
        <v>22</v>
      </c>
      <c r="P2210" s="14" t="s">
        <v>22</v>
      </c>
      <c r="Q2210" s="14" t="s">
        <v>22</v>
      </c>
      <c r="R2210" s="14" t="s">
        <v>22</v>
      </c>
      <c r="S2210" s="14" t="s">
        <v>22</v>
      </c>
    </row>
    <row r="2211" spans="1:19">
      <c r="A2211" s="8" t="s">
        <v>5794</v>
      </c>
      <c r="B2211" s="8" t="s">
        <v>5795</v>
      </c>
      <c r="C2211" s="9" t="s">
        <v>22</v>
      </c>
      <c r="D2211" s="9" t="s">
        <v>22</v>
      </c>
      <c r="E2211" s="9" t="s">
        <v>22</v>
      </c>
      <c r="F2211" s="8" t="s">
        <v>23</v>
      </c>
      <c r="G2211" s="10" t="s">
        <v>5315</v>
      </c>
      <c r="H2211" s="11" t="s">
        <v>22</v>
      </c>
      <c r="I2211" s="11" t="s">
        <v>22</v>
      </c>
      <c r="J2211" s="12" t="s">
        <v>22</v>
      </c>
      <c r="K2211" s="13">
        <v>0</v>
      </c>
      <c r="L2211" s="14" t="s">
        <v>22</v>
      </c>
      <c r="M2211" s="14" t="s">
        <v>22</v>
      </c>
      <c r="N2211" s="14" t="s">
        <v>22</v>
      </c>
      <c r="O2211" s="14" t="s">
        <v>22</v>
      </c>
      <c r="P2211" s="14" t="s">
        <v>22</v>
      </c>
      <c r="Q2211" s="14" t="s">
        <v>22</v>
      </c>
      <c r="R2211" s="14" t="s">
        <v>22</v>
      </c>
      <c r="S2211" s="14" t="s">
        <v>22</v>
      </c>
    </row>
    <row r="2212" spans="1:19">
      <c r="A2212" s="8" t="s">
        <v>5796</v>
      </c>
      <c r="B2212" s="8" t="s">
        <v>5797</v>
      </c>
      <c r="C2212" s="9" t="s">
        <v>22</v>
      </c>
      <c r="D2212" s="9" t="s">
        <v>22</v>
      </c>
      <c r="E2212" s="9" t="s">
        <v>22</v>
      </c>
      <c r="F2212" s="8" t="s">
        <v>23</v>
      </c>
      <c r="G2212" s="10">
        <v>0</v>
      </c>
      <c r="H2212" s="11" t="s">
        <v>22</v>
      </c>
      <c r="I2212" s="11" t="s">
        <v>22</v>
      </c>
      <c r="J2212" s="12" t="s">
        <v>22</v>
      </c>
      <c r="K2212" s="13">
        <v>0</v>
      </c>
      <c r="L2212" s="14" t="s">
        <v>22</v>
      </c>
      <c r="M2212" s="14" t="s">
        <v>22</v>
      </c>
      <c r="N2212" s="14" t="s">
        <v>22</v>
      </c>
      <c r="O2212" s="14" t="s">
        <v>22</v>
      </c>
      <c r="P2212" s="14" t="s">
        <v>22</v>
      </c>
      <c r="Q2212" s="14" t="s">
        <v>22</v>
      </c>
      <c r="R2212" s="14" t="s">
        <v>22</v>
      </c>
      <c r="S2212" s="14" t="s">
        <v>22</v>
      </c>
    </row>
    <row r="2213" spans="1:19">
      <c r="A2213" s="8" t="s">
        <v>5798</v>
      </c>
      <c r="B2213" s="8" t="s">
        <v>5799</v>
      </c>
      <c r="C2213" s="9" t="s">
        <v>22</v>
      </c>
      <c r="D2213" s="9" t="s">
        <v>22</v>
      </c>
      <c r="E2213" s="9" t="s">
        <v>22</v>
      </c>
      <c r="F2213" s="8" t="s">
        <v>23</v>
      </c>
      <c r="G2213" s="10" t="s">
        <v>5315</v>
      </c>
      <c r="H2213" s="11" t="s">
        <v>22</v>
      </c>
      <c r="I2213" s="11" t="s">
        <v>22</v>
      </c>
      <c r="J2213" s="12" t="s">
        <v>22</v>
      </c>
      <c r="K2213" s="13">
        <v>0</v>
      </c>
      <c r="L2213" s="14" t="s">
        <v>22</v>
      </c>
      <c r="M2213" s="14" t="s">
        <v>22</v>
      </c>
      <c r="N2213" s="14" t="s">
        <v>22</v>
      </c>
      <c r="O2213" s="14" t="s">
        <v>22</v>
      </c>
      <c r="P2213" s="14" t="s">
        <v>22</v>
      </c>
      <c r="Q2213" s="14" t="s">
        <v>22</v>
      </c>
      <c r="R2213" s="14" t="s">
        <v>22</v>
      </c>
      <c r="S2213" s="14" t="s">
        <v>22</v>
      </c>
    </row>
    <row r="2214" spans="1:19">
      <c r="A2214" s="8" t="s">
        <v>5800</v>
      </c>
      <c r="B2214" s="8" t="s">
        <v>5801</v>
      </c>
      <c r="C2214" s="9" t="s">
        <v>22</v>
      </c>
      <c r="D2214" s="9" t="s">
        <v>22</v>
      </c>
      <c r="E2214" s="9" t="s">
        <v>22</v>
      </c>
      <c r="F2214" s="8" t="s">
        <v>23</v>
      </c>
      <c r="G2214" s="10">
        <v>0</v>
      </c>
      <c r="H2214" s="11" t="s">
        <v>22</v>
      </c>
      <c r="I2214" s="11" t="s">
        <v>22</v>
      </c>
      <c r="J2214" s="12" t="s">
        <v>22</v>
      </c>
      <c r="K2214" s="13">
        <v>0</v>
      </c>
      <c r="L2214" s="14" t="s">
        <v>22</v>
      </c>
      <c r="M2214" s="14" t="s">
        <v>22</v>
      </c>
      <c r="N2214" s="14" t="s">
        <v>22</v>
      </c>
      <c r="O2214" s="14" t="s">
        <v>22</v>
      </c>
      <c r="P2214" s="14" t="s">
        <v>22</v>
      </c>
      <c r="Q2214" s="14" t="s">
        <v>22</v>
      </c>
      <c r="R2214" s="14" t="s">
        <v>22</v>
      </c>
      <c r="S2214" s="14" t="s">
        <v>22</v>
      </c>
    </row>
    <row r="2215" spans="1:19">
      <c r="A2215" s="8" t="s">
        <v>5802</v>
      </c>
      <c r="B2215" s="8" t="s">
        <v>5803</v>
      </c>
      <c r="C2215" s="9" t="s">
        <v>22</v>
      </c>
      <c r="D2215" s="9" t="s">
        <v>22</v>
      </c>
      <c r="E2215" s="9" t="s">
        <v>22</v>
      </c>
      <c r="F2215" s="8" t="s">
        <v>23</v>
      </c>
      <c r="G2215" s="10" t="s">
        <v>5804</v>
      </c>
      <c r="H2215" s="11" t="s">
        <v>22</v>
      </c>
      <c r="I2215" s="11" t="s">
        <v>22</v>
      </c>
      <c r="J2215" s="12" t="s">
        <v>22</v>
      </c>
      <c r="K2215" s="13">
        <v>0</v>
      </c>
      <c r="L2215" s="14" t="s">
        <v>22</v>
      </c>
      <c r="M2215" s="14" t="s">
        <v>22</v>
      </c>
      <c r="N2215" s="14" t="s">
        <v>22</v>
      </c>
      <c r="O2215" s="14" t="s">
        <v>22</v>
      </c>
      <c r="P2215" s="14" t="s">
        <v>22</v>
      </c>
      <c r="Q2215" s="14" t="s">
        <v>22</v>
      </c>
      <c r="R2215" s="14" t="s">
        <v>22</v>
      </c>
      <c r="S2215" s="14" t="s">
        <v>22</v>
      </c>
    </row>
    <row r="2216" spans="1:19">
      <c r="A2216" s="8" t="s">
        <v>5805</v>
      </c>
      <c r="B2216" s="8" t="s">
        <v>5806</v>
      </c>
      <c r="C2216" s="9" t="s">
        <v>22</v>
      </c>
      <c r="D2216" s="9" t="s">
        <v>22</v>
      </c>
      <c r="E2216" s="9" t="s">
        <v>22</v>
      </c>
      <c r="F2216" s="8" t="s">
        <v>23</v>
      </c>
      <c r="G2216" s="10" t="s">
        <v>5807</v>
      </c>
      <c r="H2216" s="11" t="s">
        <v>22</v>
      </c>
      <c r="I2216" s="11" t="s">
        <v>22</v>
      </c>
      <c r="J2216" s="12" t="s">
        <v>22</v>
      </c>
      <c r="K2216" s="13">
        <v>0</v>
      </c>
      <c r="L2216" s="14" t="s">
        <v>22</v>
      </c>
      <c r="M2216" s="14" t="s">
        <v>22</v>
      </c>
      <c r="N2216" s="14" t="s">
        <v>22</v>
      </c>
      <c r="O2216" s="14" t="s">
        <v>22</v>
      </c>
      <c r="P2216" s="14" t="s">
        <v>22</v>
      </c>
      <c r="Q2216" s="14" t="s">
        <v>22</v>
      </c>
      <c r="R2216" s="14" t="s">
        <v>22</v>
      </c>
      <c r="S2216" s="14" t="s">
        <v>22</v>
      </c>
    </row>
    <row r="2217" spans="1:19">
      <c r="A2217" s="8" t="s">
        <v>5808</v>
      </c>
      <c r="B2217" s="8" t="s">
        <v>5809</v>
      </c>
      <c r="C2217" s="9" t="s">
        <v>22</v>
      </c>
      <c r="D2217" s="9" t="s">
        <v>22</v>
      </c>
      <c r="E2217" s="9" t="s">
        <v>22</v>
      </c>
      <c r="F2217" s="8" t="s">
        <v>23</v>
      </c>
      <c r="G2217" s="10" t="s">
        <v>5810</v>
      </c>
      <c r="H2217" s="11" t="s">
        <v>22</v>
      </c>
      <c r="I2217" s="11" t="s">
        <v>22</v>
      </c>
      <c r="J2217" s="12" t="s">
        <v>22</v>
      </c>
      <c r="K2217" s="13">
        <v>0</v>
      </c>
      <c r="L2217" s="14" t="s">
        <v>22</v>
      </c>
      <c r="M2217" s="14" t="s">
        <v>22</v>
      </c>
      <c r="N2217" s="14" t="s">
        <v>22</v>
      </c>
      <c r="O2217" s="14" t="s">
        <v>22</v>
      </c>
      <c r="P2217" s="14" t="s">
        <v>22</v>
      </c>
      <c r="Q2217" s="14" t="s">
        <v>22</v>
      </c>
      <c r="R2217" s="14" t="s">
        <v>22</v>
      </c>
      <c r="S2217" s="14" t="s">
        <v>22</v>
      </c>
    </row>
    <row r="2218" spans="1:19">
      <c r="A2218" s="8" t="s">
        <v>5811</v>
      </c>
      <c r="B2218" s="8" t="s">
        <v>5812</v>
      </c>
      <c r="C2218" s="9" t="s">
        <v>22</v>
      </c>
      <c r="D2218" s="9" t="s">
        <v>22</v>
      </c>
      <c r="E2218" s="9" t="s">
        <v>22</v>
      </c>
      <c r="F2218" s="8" t="s">
        <v>23</v>
      </c>
      <c r="G2218" s="10" t="s">
        <v>5813</v>
      </c>
      <c r="H2218" s="11" t="s">
        <v>22</v>
      </c>
      <c r="I2218" s="11" t="s">
        <v>22</v>
      </c>
      <c r="J2218" s="12" t="s">
        <v>22</v>
      </c>
      <c r="K2218" s="13">
        <v>0</v>
      </c>
      <c r="L2218" s="14" t="s">
        <v>22</v>
      </c>
      <c r="M2218" s="14" t="s">
        <v>22</v>
      </c>
      <c r="N2218" s="14" t="s">
        <v>22</v>
      </c>
      <c r="O2218" s="14" t="s">
        <v>22</v>
      </c>
      <c r="P2218" s="14" t="s">
        <v>22</v>
      </c>
      <c r="Q2218" s="14" t="s">
        <v>22</v>
      </c>
      <c r="R2218" s="14" t="s">
        <v>22</v>
      </c>
      <c r="S2218" s="14" t="s">
        <v>22</v>
      </c>
    </row>
    <row r="2219" spans="1:19">
      <c r="A2219" s="8" t="s">
        <v>5814</v>
      </c>
      <c r="B2219" s="8" t="s">
        <v>5815</v>
      </c>
      <c r="C2219" s="9" t="s">
        <v>22</v>
      </c>
      <c r="D2219" s="9" t="s">
        <v>22</v>
      </c>
      <c r="E2219" s="9" t="s">
        <v>22</v>
      </c>
      <c r="F2219" s="8" t="s">
        <v>23</v>
      </c>
      <c r="G2219" s="10" t="s">
        <v>5816</v>
      </c>
      <c r="H2219" s="11" t="s">
        <v>22</v>
      </c>
      <c r="I2219" s="11" t="s">
        <v>22</v>
      </c>
      <c r="J2219" s="12" t="s">
        <v>22</v>
      </c>
      <c r="K2219" s="13">
        <v>0</v>
      </c>
      <c r="L2219" s="14" t="s">
        <v>22</v>
      </c>
      <c r="M2219" s="14" t="s">
        <v>22</v>
      </c>
      <c r="N2219" s="14" t="s">
        <v>22</v>
      </c>
      <c r="O2219" s="14" t="s">
        <v>22</v>
      </c>
      <c r="P2219" s="14" t="s">
        <v>22</v>
      </c>
      <c r="Q2219" s="14" t="s">
        <v>22</v>
      </c>
      <c r="R2219" s="14" t="s">
        <v>22</v>
      </c>
      <c r="S2219" s="14" t="s">
        <v>22</v>
      </c>
    </row>
    <row r="2220" spans="1:19">
      <c r="A2220" s="8" t="s">
        <v>5817</v>
      </c>
      <c r="B2220" s="8" t="s">
        <v>5818</v>
      </c>
      <c r="C2220" s="9" t="s">
        <v>22</v>
      </c>
      <c r="D2220" s="9" t="s">
        <v>22</v>
      </c>
      <c r="E2220" s="9" t="s">
        <v>22</v>
      </c>
      <c r="F2220" s="8" t="s">
        <v>23</v>
      </c>
      <c r="G2220" s="10" t="s">
        <v>5819</v>
      </c>
      <c r="H2220" s="11" t="s">
        <v>22</v>
      </c>
      <c r="I2220" s="11" t="s">
        <v>22</v>
      </c>
      <c r="J2220" s="12" t="s">
        <v>22</v>
      </c>
      <c r="K2220" s="13">
        <v>0</v>
      </c>
      <c r="L2220" s="14" t="s">
        <v>22</v>
      </c>
      <c r="M2220" s="14" t="s">
        <v>22</v>
      </c>
      <c r="N2220" s="14" t="s">
        <v>22</v>
      </c>
      <c r="O2220" s="14" t="s">
        <v>22</v>
      </c>
      <c r="P2220" s="14" t="s">
        <v>22</v>
      </c>
      <c r="Q2220" s="14" t="s">
        <v>22</v>
      </c>
      <c r="R2220" s="14" t="s">
        <v>22</v>
      </c>
      <c r="S2220" s="14" t="s">
        <v>22</v>
      </c>
    </row>
    <row r="2221" spans="1:19">
      <c r="A2221" s="8" t="s">
        <v>5820</v>
      </c>
      <c r="B2221" s="8" t="s">
        <v>5821</v>
      </c>
      <c r="C2221" s="9" t="s">
        <v>22</v>
      </c>
      <c r="D2221" s="9" t="s">
        <v>22</v>
      </c>
      <c r="E2221" s="9" t="s">
        <v>22</v>
      </c>
      <c r="F2221" s="8" t="s">
        <v>23</v>
      </c>
      <c r="G2221" s="10" t="s">
        <v>5822</v>
      </c>
      <c r="H2221" s="11" t="s">
        <v>22</v>
      </c>
      <c r="I2221" s="11" t="s">
        <v>22</v>
      </c>
      <c r="J2221" s="12" t="s">
        <v>22</v>
      </c>
      <c r="K2221" s="13">
        <v>0</v>
      </c>
      <c r="L2221" s="14" t="s">
        <v>22</v>
      </c>
      <c r="M2221" s="14" t="s">
        <v>22</v>
      </c>
      <c r="N2221" s="14" t="s">
        <v>22</v>
      </c>
      <c r="O2221" s="14" t="s">
        <v>22</v>
      </c>
      <c r="P2221" s="14" t="s">
        <v>22</v>
      </c>
      <c r="Q2221" s="14" t="s">
        <v>22</v>
      </c>
      <c r="R2221" s="14" t="s">
        <v>22</v>
      </c>
      <c r="S2221" s="14" t="s">
        <v>22</v>
      </c>
    </row>
    <row r="2222" spans="1:19">
      <c r="A2222" s="8" t="s">
        <v>5823</v>
      </c>
      <c r="B2222" s="8" t="s">
        <v>5824</v>
      </c>
      <c r="C2222" s="9" t="s">
        <v>22</v>
      </c>
      <c r="D2222" s="9" t="s">
        <v>22</v>
      </c>
      <c r="E2222" s="9" t="s">
        <v>22</v>
      </c>
      <c r="F2222" s="8" t="s">
        <v>23</v>
      </c>
      <c r="G2222" s="10" t="s">
        <v>5825</v>
      </c>
      <c r="H2222" s="11" t="s">
        <v>22</v>
      </c>
      <c r="I2222" s="11" t="s">
        <v>22</v>
      </c>
      <c r="J2222" s="12" t="s">
        <v>22</v>
      </c>
      <c r="K2222" s="13">
        <v>0</v>
      </c>
      <c r="L2222" s="14" t="s">
        <v>22</v>
      </c>
      <c r="M2222" s="14" t="s">
        <v>22</v>
      </c>
      <c r="N2222" s="14" t="s">
        <v>22</v>
      </c>
      <c r="O2222" s="14" t="s">
        <v>22</v>
      </c>
      <c r="P2222" s="14" t="s">
        <v>22</v>
      </c>
      <c r="Q2222" s="14" t="s">
        <v>22</v>
      </c>
      <c r="R2222" s="14" t="s">
        <v>22</v>
      </c>
      <c r="S2222" s="14" t="s">
        <v>22</v>
      </c>
    </row>
    <row r="2223" spans="1:19">
      <c r="A2223" s="8" t="s">
        <v>5826</v>
      </c>
      <c r="B2223" s="8" t="s">
        <v>5827</v>
      </c>
      <c r="C2223" s="9" t="s">
        <v>22</v>
      </c>
      <c r="D2223" s="9" t="s">
        <v>22</v>
      </c>
      <c r="E2223" s="9" t="s">
        <v>22</v>
      </c>
      <c r="F2223" s="8" t="s">
        <v>23</v>
      </c>
      <c r="G2223" s="10" t="s">
        <v>5828</v>
      </c>
      <c r="H2223" s="11" t="s">
        <v>22</v>
      </c>
      <c r="I2223" s="11" t="s">
        <v>22</v>
      </c>
      <c r="J2223" s="12" t="s">
        <v>22</v>
      </c>
      <c r="K2223" s="13">
        <v>0</v>
      </c>
      <c r="L2223" s="14" t="s">
        <v>22</v>
      </c>
      <c r="M2223" s="14" t="s">
        <v>22</v>
      </c>
      <c r="N2223" s="14" t="s">
        <v>22</v>
      </c>
      <c r="O2223" s="14" t="s">
        <v>22</v>
      </c>
      <c r="P2223" s="14" t="s">
        <v>22</v>
      </c>
      <c r="Q2223" s="14" t="s">
        <v>22</v>
      </c>
      <c r="R2223" s="14" t="s">
        <v>22</v>
      </c>
      <c r="S2223" s="14" t="s">
        <v>22</v>
      </c>
    </row>
    <row r="2224" spans="1:19">
      <c r="A2224" s="8" t="s">
        <v>5829</v>
      </c>
      <c r="B2224" s="8" t="s">
        <v>5830</v>
      </c>
      <c r="C2224" s="9" t="s">
        <v>22</v>
      </c>
      <c r="D2224" s="9" t="s">
        <v>22</v>
      </c>
      <c r="E2224" s="9" t="s">
        <v>22</v>
      </c>
      <c r="F2224" s="8" t="s">
        <v>23</v>
      </c>
      <c r="G2224" s="10" t="s">
        <v>5831</v>
      </c>
      <c r="H2224" s="11" t="s">
        <v>22</v>
      </c>
      <c r="I2224" s="11" t="s">
        <v>22</v>
      </c>
      <c r="J2224" s="12" t="s">
        <v>22</v>
      </c>
      <c r="K2224" s="13">
        <v>0</v>
      </c>
      <c r="L2224" s="14" t="s">
        <v>22</v>
      </c>
      <c r="M2224" s="14" t="s">
        <v>22</v>
      </c>
      <c r="N2224" s="14" t="s">
        <v>22</v>
      </c>
      <c r="O2224" s="14" t="s">
        <v>22</v>
      </c>
      <c r="P2224" s="14" t="s">
        <v>22</v>
      </c>
      <c r="Q2224" s="14" t="s">
        <v>22</v>
      </c>
      <c r="R2224" s="14" t="s">
        <v>22</v>
      </c>
      <c r="S2224" s="14" t="s">
        <v>22</v>
      </c>
    </row>
    <row r="2225" spans="1:19">
      <c r="A2225" s="8" t="s">
        <v>5832</v>
      </c>
      <c r="B2225" s="8" t="s">
        <v>5833</v>
      </c>
      <c r="C2225" s="9" t="s">
        <v>22</v>
      </c>
      <c r="D2225" s="9" t="s">
        <v>22</v>
      </c>
      <c r="E2225" s="9" t="s">
        <v>22</v>
      </c>
      <c r="F2225" s="8" t="s">
        <v>23</v>
      </c>
      <c r="G2225" s="10">
        <v>0</v>
      </c>
      <c r="H2225" s="11" t="s">
        <v>22</v>
      </c>
      <c r="I2225" s="11" t="s">
        <v>22</v>
      </c>
      <c r="J2225" s="12" t="s">
        <v>22</v>
      </c>
      <c r="K2225" s="13">
        <v>0</v>
      </c>
      <c r="L2225" s="14" t="s">
        <v>22</v>
      </c>
      <c r="M2225" s="14" t="s">
        <v>22</v>
      </c>
      <c r="N2225" s="14" t="s">
        <v>22</v>
      </c>
      <c r="O2225" s="14" t="s">
        <v>22</v>
      </c>
      <c r="P2225" s="14" t="s">
        <v>22</v>
      </c>
      <c r="Q2225" s="14" t="s">
        <v>22</v>
      </c>
      <c r="R2225" s="14" t="s">
        <v>22</v>
      </c>
      <c r="S2225" s="14" t="s">
        <v>22</v>
      </c>
    </row>
    <row r="2226" spans="1:19">
      <c r="A2226" s="8" t="s">
        <v>5834</v>
      </c>
      <c r="B2226" s="8" t="s">
        <v>5835</v>
      </c>
      <c r="C2226" s="9" t="s">
        <v>22</v>
      </c>
      <c r="D2226" s="9" t="s">
        <v>22</v>
      </c>
      <c r="E2226" s="9" t="s">
        <v>22</v>
      </c>
      <c r="F2226" s="8" t="s">
        <v>23</v>
      </c>
      <c r="G2226" s="10" t="s">
        <v>5836</v>
      </c>
      <c r="H2226" s="11" t="s">
        <v>22</v>
      </c>
      <c r="I2226" s="11" t="s">
        <v>22</v>
      </c>
      <c r="J2226" s="12" t="s">
        <v>22</v>
      </c>
      <c r="K2226" s="13">
        <v>0</v>
      </c>
      <c r="L2226" s="14" t="s">
        <v>22</v>
      </c>
      <c r="M2226" s="14" t="s">
        <v>22</v>
      </c>
      <c r="N2226" s="14" t="s">
        <v>22</v>
      </c>
      <c r="O2226" s="14" t="s">
        <v>22</v>
      </c>
      <c r="P2226" s="14" t="s">
        <v>22</v>
      </c>
      <c r="Q2226" s="14" t="s">
        <v>22</v>
      </c>
      <c r="R2226" s="14" t="s">
        <v>22</v>
      </c>
      <c r="S2226" s="14" t="s">
        <v>22</v>
      </c>
    </row>
    <row r="2227" spans="1:19">
      <c r="A2227" s="8" t="s">
        <v>5837</v>
      </c>
      <c r="B2227" s="8" t="s">
        <v>5838</v>
      </c>
      <c r="C2227" s="9" t="s">
        <v>22</v>
      </c>
      <c r="D2227" s="9" t="s">
        <v>22</v>
      </c>
      <c r="E2227" s="9" t="s">
        <v>22</v>
      </c>
      <c r="F2227" s="8" t="s">
        <v>23</v>
      </c>
      <c r="G2227" s="10" t="s">
        <v>5839</v>
      </c>
      <c r="H2227" s="11" t="s">
        <v>22</v>
      </c>
      <c r="I2227" s="11" t="s">
        <v>22</v>
      </c>
      <c r="J2227" s="12" t="s">
        <v>22</v>
      </c>
      <c r="K2227" s="13">
        <v>0</v>
      </c>
      <c r="L2227" s="14" t="s">
        <v>22</v>
      </c>
      <c r="M2227" s="14" t="s">
        <v>22</v>
      </c>
      <c r="N2227" s="14" t="s">
        <v>22</v>
      </c>
      <c r="O2227" s="14" t="s">
        <v>22</v>
      </c>
      <c r="P2227" s="14" t="s">
        <v>22</v>
      </c>
      <c r="Q2227" s="14" t="s">
        <v>22</v>
      </c>
      <c r="R2227" s="14" t="s">
        <v>22</v>
      </c>
      <c r="S2227" s="14" t="s">
        <v>22</v>
      </c>
    </row>
    <row r="2228" spans="1:19">
      <c r="A2228" s="8" t="s">
        <v>5840</v>
      </c>
      <c r="B2228" s="8" t="s">
        <v>5841</v>
      </c>
      <c r="C2228" s="9" t="s">
        <v>22</v>
      </c>
      <c r="D2228" s="9" t="s">
        <v>22</v>
      </c>
      <c r="E2228" s="9" t="s">
        <v>22</v>
      </c>
      <c r="F2228" s="8" t="s">
        <v>23</v>
      </c>
      <c r="G2228" s="10" t="s">
        <v>5842</v>
      </c>
      <c r="H2228" s="11" t="s">
        <v>22</v>
      </c>
      <c r="I2228" s="11" t="s">
        <v>22</v>
      </c>
      <c r="J2228" s="12" t="s">
        <v>22</v>
      </c>
      <c r="K2228" s="13">
        <v>0</v>
      </c>
      <c r="L2228" s="14" t="s">
        <v>22</v>
      </c>
      <c r="M2228" s="14" t="s">
        <v>22</v>
      </c>
      <c r="N2228" s="14" t="s">
        <v>22</v>
      </c>
      <c r="O2228" s="14" t="s">
        <v>22</v>
      </c>
      <c r="P2228" s="14" t="s">
        <v>22</v>
      </c>
      <c r="Q2228" s="14" t="s">
        <v>22</v>
      </c>
      <c r="R2228" s="14" t="s">
        <v>22</v>
      </c>
      <c r="S2228" s="14" t="s">
        <v>22</v>
      </c>
    </row>
    <row r="2229" spans="1:19">
      <c r="A2229" s="8" t="s">
        <v>5843</v>
      </c>
      <c r="B2229" s="8" t="s">
        <v>5844</v>
      </c>
      <c r="C2229" s="9" t="s">
        <v>22</v>
      </c>
      <c r="D2229" s="9" t="s">
        <v>22</v>
      </c>
      <c r="E2229" s="9" t="s">
        <v>22</v>
      </c>
      <c r="F2229" s="8" t="s">
        <v>23</v>
      </c>
      <c r="G2229" s="10" t="s">
        <v>5845</v>
      </c>
      <c r="H2229" s="11" t="s">
        <v>22</v>
      </c>
      <c r="I2229" s="11" t="s">
        <v>22</v>
      </c>
      <c r="J2229" s="12" t="s">
        <v>22</v>
      </c>
      <c r="K2229" s="13">
        <v>0</v>
      </c>
      <c r="L2229" s="14" t="s">
        <v>22</v>
      </c>
      <c r="M2229" s="14" t="s">
        <v>22</v>
      </c>
      <c r="N2229" s="14" t="s">
        <v>22</v>
      </c>
      <c r="O2229" s="14" t="s">
        <v>22</v>
      </c>
      <c r="P2229" s="14" t="s">
        <v>22</v>
      </c>
      <c r="Q2229" s="14" t="s">
        <v>22</v>
      </c>
      <c r="R2229" s="14" t="s">
        <v>22</v>
      </c>
      <c r="S2229" s="14" t="s">
        <v>22</v>
      </c>
    </row>
    <row r="2230" spans="1:19">
      <c r="A2230" s="8" t="s">
        <v>5846</v>
      </c>
      <c r="B2230" s="8" t="s">
        <v>5847</v>
      </c>
      <c r="C2230" s="9" t="s">
        <v>22</v>
      </c>
      <c r="D2230" s="9" t="s">
        <v>22</v>
      </c>
      <c r="E2230" s="9" t="s">
        <v>22</v>
      </c>
      <c r="F2230" s="8" t="s">
        <v>743</v>
      </c>
      <c r="G2230" s="10" t="s">
        <v>5848</v>
      </c>
      <c r="H2230" s="11" t="s">
        <v>22</v>
      </c>
      <c r="I2230" s="11" t="s">
        <v>22</v>
      </c>
      <c r="J2230" s="12" t="s">
        <v>22</v>
      </c>
      <c r="K2230" s="13">
        <v>0</v>
      </c>
      <c r="L2230" s="14" t="s">
        <v>22</v>
      </c>
      <c r="M2230" s="14" t="s">
        <v>22</v>
      </c>
      <c r="N2230" s="14" t="s">
        <v>22</v>
      </c>
      <c r="O2230" s="14" t="s">
        <v>22</v>
      </c>
      <c r="P2230" s="14" t="s">
        <v>22</v>
      </c>
      <c r="Q2230" s="14" t="s">
        <v>22</v>
      </c>
      <c r="R2230" s="14" t="s">
        <v>22</v>
      </c>
      <c r="S2230" s="14" t="s">
        <v>22</v>
      </c>
    </row>
    <row r="2231" spans="1:19">
      <c r="A2231" s="8" t="s">
        <v>5849</v>
      </c>
      <c r="B2231" s="8" t="s">
        <v>5850</v>
      </c>
      <c r="C2231" s="9" t="s">
        <v>22</v>
      </c>
      <c r="D2231" s="9" t="s">
        <v>22</v>
      </c>
      <c r="E2231" s="9" t="s">
        <v>22</v>
      </c>
      <c r="F2231" s="8" t="s">
        <v>23</v>
      </c>
      <c r="G2231" s="10" t="s">
        <v>5851</v>
      </c>
      <c r="H2231" s="11" t="s">
        <v>22</v>
      </c>
      <c r="I2231" s="11" t="s">
        <v>22</v>
      </c>
      <c r="J2231" s="12" t="s">
        <v>22</v>
      </c>
      <c r="K2231" s="13">
        <v>0</v>
      </c>
      <c r="L2231" s="14" t="s">
        <v>22</v>
      </c>
      <c r="M2231" s="14" t="s">
        <v>22</v>
      </c>
      <c r="N2231" s="14" t="s">
        <v>22</v>
      </c>
      <c r="O2231" s="14" t="s">
        <v>22</v>
      </c>
      <c r="P2231" s="14" t="s">
        <v>22</v>
      </c>
      <c r="Q2231" s="14" t="s">
        <v>22</v>
      </c>
      <c r="R2231" s="14" t="s">
        <v>22</v>
      </c>
      <c r="S2231" s="14" t="s">
        <v>22</v>
      </c>
    </row>
    <row r="2232" spans="1:19">
      <c r="A2232" s="8" t="s">
        <v>5852</v>
      </c>
      <c r="B2232" s="8" t="s">
        <v>5853</v>
      </c>
      <c r="C2232" s="9" t="s">
        <v>22</v>
      </c>
      <c r="D2232" s="9" t="s">
        <v>22</v>
      </c>
      <c r="E2232" s="9" t="s">
        <v>22</v>
      </c>
      <c r="F2232" s="8" t="s">
        <v>23</v>
      </c>
      <c r="G2232" s="10" t="s">
        <v>5854</v>
      </c>
      <c r="H2232" s="11" t="s">
        <v>22</v>
      </c>
      <c r="I2232" s="11" t="s">
        <v>22</v>
      </c>
      <c r="J2232" s="12" t="s">
        <v>22</v>
      </c>
      <c r="K2232" s="13">
        <v>0</v>
      </c>
      <c r="L2232" s="14" t="s">
        <v>22</v>
      </c>
      <c r="M2232" s="14" t="s">
        <v>22</v>
      </c>
      <c r="N2232" s="14" t="s">
        <v>22</v>
      </c>
      <c r="O2232" s="14" t="s">
        <v>22</v>
      </c>
      <c r="P2232" s="14" t="s">
        <v>22</v>
      </c>
      <c r="Q2232" s="14" t="s">
        <v>22</v>
      </c>
      <c r="R2232" s="14" t="s">
        <v>22</v>
      </c>
      <c r="S2232" s="14" t="s">
        <v>22</v>
      </c>
    </row>
    <row r="2233" spans="1:19">
      <c r="A2233" s="8" t="s">
        <v>5855</v>
      </c>
      <c r="B2233" s="8" t="s">
        <v>5856</v>
      </c>
      <c r="C2233" s="9" t="s">
        <v>22</v>
      </c>
      <c r="D2233" s="9" t="s">
        <v>22</v>
      </c>
      <c r="E2233" s="9" t="s">
        <v>22</v>
      </c>
      <c r="F2233" s="8" t="s">
        <v>23</v>
      </c>
      <c r="G2233" s="10">
        <v>836607009036</v>
      </c>
      <c r="H2233" s="11" t="s">
        <v>22</v>
      </c>
      <c r="I2233" s="11" t="s">
        <v>22</v>
      </c>
      <c r="J2233" s="12" t="s">
        <v>22</v>
      </c>
      <c r="K2233" s="13">
        <v>0</v>
      </c>
      <c r="L2233" s="14" t="s">
        <v>22</v>
      </c>
      <c r="M2233" s="14" t="s">
        <v>22</v>
      </c>
      <c r="N2233" s="14" t="s">
        <v>22</v>
      </c>
      <c r="O2233" s="14" t="s">
        <v>22</v>
      </c>
      <c r="P2233" s="14" t="s">
        <v>22</v>
      </c>
      <c r="Q2233" s="14" t="s">
        <v>22</v>
      </c>
      <c r="R2233" s="14" t="s">
        <v>22</v>
      </c>
      <c r="S2233" s="14" t="s">
        <v>22</v>
      </c>
    </row>
    <row r="2234" spans="1:19">
      <c r="A2234" s="8" t="s">
        <v>5857</v>
      </c>
      <c r="B2234" s="8" t="s">
        <v>5858</v>
      </c>
      <c r="C2234" s="9" t="s">
        <v>22</v>
      </c>
      <c r="D2234" s="9" t="s">
        <v>22</v>
      </c>
      <c r="E2234" s="9" t="s">
        <v>22</v>
      </c>
      <c r="F2234" s="8" t="s">
        <v>23</v>
      </c>
      <c r="G2234" s="10" t="s">
        <v>5859</v>
      </c>
      <c r="H2234" s="11" t="s">
        <v>22</v>
      </c>
      <c r="I2234" s="11" t="s">
        <v>22</v>
      </c>
      <c r="J2234" s="12" t="s">
        <v>22</v>
      </c>
      <c r="K2234" s="13">
        <v>0</v>
      </c>
      <c r="L2234" s="14" t="s">
        <v>22</v>
      </c>
      <c r="M2234" s="14" t="s">
        <v>22</v>
      </c>
      <c r="N2234" s="14" t="s">
        <v>22</v>
      </c>
      <c r="O2234" s="14" t="s">
        <v>22</v>
      </c>
      <c r="P2234" s="14" t="s">
        <v>22</v>
      </c>
      <c r="Q2234" s="14" t="s">
        <v>22</v>
      </c>
      <c r="R2234" s="14" t="s">
        <v>22</v>
      </c>
      <c r="S2234" s="14" t="s">
        <v>22</v>
      </c>
    </row>
    <row r="2235" spans="1:19">
      <c r="A2235" s="8" t="s">
        <v>5860</v>
      </c>
      <c r="B2235" s="8" t="s">
        <v>5861</v>
      </c>
      <c r="C2235" s="9" t="s">
        <v>22</v>
      </c>
      <c r="D2235" s="9" t="s">
        <v>22</v>
      </c>
      <c r="E2235" s="9" t="s">
        <v>22</v>
      </c>
      <c r="F2235" s="8" t="s">
        <v>23</v>
      </c>
      <c r="G2235" s="10" t="s">
        <v>5862</v>
      </c>
      <c r="H2235" s="11" t="s">
        <v>22</v>
      </c>
      <c r="I2235" s="11" t="s">
        <v>22</v>
      </c>
      <c r="J2235" s="12" t="s">
        <v>22</v>
      </c>
      <c r="K2235" s="13">
        <v>0</v>
      </c>
      <c r="L2235" s="14" t="s">
        <v>22</v>
      </c>
      <c r="M2235" s="14" t="s">
        <v>22</v>
      </c>
      <c r="N2235" s="14" t="s">
        <v>22</v>
      </c>
      <c r="O2235" s="14" t="s">
        <v>22</v>
      </c>
      <c r="P2235" s="14" t="s">
        <v>22</v>
      </c>
      <c r="Q2235" s="14" t="s">
        <v>22</v>
      </c>
      <c r="R2235" s="14" t="s">
        <v>22</v>
      </c>
      <c r="S2235" s="14" t="s">
        <v>22</v>
      </c>
    </row>
    <row r="2236" spans="1:19">
      <c r="A2236" s="8" t="s">
        <v>5863</v>
      </c>
      <c r="B2236" s="8" t="s">
        <v>5864</v>
      </c>
      <c r="C2236" s="9" t="s">
        <v>22</v>
      </c>
      <c r="D2236" s="9" t="s">
        <v>22</v>
      </c>
      <c r="E2236" s="9" t="s">
        <v>22</v>
      </c>
      <c r="F2236" s="8" t="s">
        <v>23</v>
      </c>
      <c r="G2236" s="10" t="s">
        <v>5865</v>
      </c>
      <c r="H2236" s="11" t="s">
        <v>22</v>
      </c>
      <c r="I2236" s="11" t="s">
        <v>22</v>
      </c>
      <c r="J2236" s="12" t="s">
        <v>22</v>
      </c>
      <c r="K2236" s="13">
        <v>0</v>
      </c>
      <c r="L2236" s="14" t="s">
        <v>22</v>
      </c>
      <c r="M2236" s="14" t="s">
        <v>22</v>
      </c>
      <c r="N2236" s="14" t="s">
        <v>22</v>
      </c>
      <c r="O2236" s="14" t="s">
        <v>22</v>
      </c>
      <c r="P2236" s="14" t="s">
        <v>22</v>
      </c>
      <c r="Q2236" s="14" t="s">
        <v>22</v>
      </c>
      <c r="R2236" s="14" t="s">
        <v>22</v>
      </c>
      <c r="S2236" s="14" t="s">
        <v>22</v>
      </c>
    </row>
    <row r="2237" spans="1:19">
      <c r="A2237" s="8" t="s">
        <v>5866</v>
      </c>
      <c r="B2237" s="8" t="s">
        <v>5867</v>
      </c>
      <c r="C2237" s="9" t="s">
        <v>22</v>
      </c>
      <c r="D2237" s="9" t="s">
        <v>22</v>
      </c>
      <c r="E2237" s="9" t="s">
        <v>22</v>
      </c>
      <c r="F2237" s="8" t="s">
        <v>23</v>
      </c>
      <c r="G2237" s="10" t="s">
        <v>5868</v>
      </c>
      <c r="H2237" s="11" t="s">
        <v>22</v>
      </c>
      <c r="I2237" s="11" t="s">
        <v>22</v>
      </c>
      <c r="J2237" s="12" t="s">
        <v>22</v>
      </c>
      <c r="K2237" s="13">
        <v>0</v>
      </c>
      <c r="L2237" s="14" t="s">
        <v>22</v>
      </c>
      <c r="M2237" s="14" t="s">
        <v>22</v>
      </c>
      <c r="N2237" s="14" t="s">
        <v>22</v>
      </c>
      <c r="O2237" s="14" t="s">
        <v>22</v>
      </c>
      <c r="P2237" s="14" t="s">
        <v>22</v>
      </c>
      <c r="Q2237" s="14" t="s">
        <v>22</v>
      </c>
      <c r="R2237" s="14" t="s">
        <v>22</v>
      </c>
      <c r="S2237" s="14" t="s">
        <v>22</v>
      </c>
    </row>
    <row r="2238" spans="1:19">
      <c r="A2238" s="8" t="s">
        <v>5869</v>
      </c>
      <c r="B2238" s="8" t="s">
        <v>5870</v>
      </c>
      <c r="C2238" s="9" t="s">
        <v>22</v>
      </c>
      <c r="D2238" s="9" t="s">
        <v>22</v>
      </c>
      <c r="E2238" s="9" t="s">
        <v>22</v>
      </c>
      <c r="F2238" s="8" t="s">
        <v>23</v>
      </c>
      <c r="G2238" s="10">
        <v>0</v>
      </c>
      <c r="H2238" s="11" t="s">
        <v>22</v>
      </c>
      <c r="I2238" s="11" t="s">
        <v>22</v>
      </c>
      <c r="J2238" s="12" t="s">
        <v>22</v>
      </c>
      <c r="K2238" s="13">
        <v>0</v>
      </c>
      <c r="L2238" s="14" t="s">
        <v>22</v>
      </c>
      <c r="M2238" s="14" t="s">
        <v>22</v>
      </c>
      <c r="N2238" s="14" t="s">
        <v>22</v>
      </c>
      <c r="O2238" s="14" t="s">
        <v>22</v>
      </c>
      <c r="P2238" s="14" t="s">
        <v>22</v>
      </c>
      <c r="Q2238" s="14" t="s">
        <v>22</v>
      </c>
      <c r="R2238" s="14" t="s">
        <v>22</v>
      </c>
      <c r="S2238" s="14" t="s">
        <v>22</v>
      </c>
    </row>
    <row r="2239" spans="1:19">
      <c r="A2239" s="8" t="s">
        <v>5871</v>
      </c>
      <c r="B2239" s="8" t="s">
        <v>5872</v>
      </c>
      <c r="C2239" s="9" t="s">
        <v>22</v>
      </c>
      <c r="D2239" s="9" t="s">
        <v>22</v>
      </c>
      <c r="E2239" s="9" t="s">
        <v>22</v>
      </c>
      <c r="F2239" s="8" t="s">
        <v>23</v>
      </c>
      <c r="G2239" s="10" t="s">
        <v>5873</v>
      </c>
      <c r="H2239" s="11" t="s">
        <v>22</v>
      </c>
      <c r="I2239" s="11" t="s">
        <v>22</v>
      </c>
      <c r="J2239" s="12" t="s">
        <v>22</v>
      </c>
      <c r="K2239" s="13">
        <v>0</v>
      </c>
      <c r="L2239" s="14" t="s">
        <v>22</v>
      </c>
      <c r="M2239" s="14" t="s">
        <v>22</v>
      </c>
      <c r="N2239" s="14" t="s">
        <v>22</v>
      </c>
      <c r="O2239" s="14" t="s">
        <v>22</v>
      </c>
      <c r="P2239" s="14" t="s">
        <v>22</v>
      </c>
      <c r="Q2239" s="14" t="s">
        <v>22</v>
      </c>
      <c r="R2239" s="14" t="s">
        <v>22</v>
      </c>
      <c r="S2239" s="14" t="s">
        <v>22</v>
      </c>
    </row>
    <row r="2240" spans="1:19">
      <c r="A2240" s="8" t="s">
        <v>5874</v>
      </c>
      <c r="B2240" s="8" t="s">
        <v>5875</v>
      </c>
      <c r="C2240" s="9" t="s">
        <v>22</v>
      </c>
      <c r="D2240" s="9" t="s">
        <v>22</v>
      </c>
      <c r="E2240" s="9" t="s">
        <v>22</v>
      </c>
      <c r="F2240" s="8" t="s">
        <v>23</v>
      </c>
      <c r="G2240" s="10" t="s">
        <v>5876</v>
      </c>
      <c r="H2240" s="11" t="s">
        <v>22</v>
      </c>
      <c r="I2240" s="11" t="s">
        <v>22</v>
      </c>
      <c r="J2240" s="12" t="s">
        <v>22</v>
      </c>
      <c r="K2240" s="13">
        <v>0</v>
      </c>
      <c r="L2240" s="14" t="s">
        <v>22</v>
      </c>
      <c r="M2240" s="14" t="s">
        <v>22</v>
      </c>
      <c r="N2240" s="14" t="s">
        <v>22</v>
      </c>
      <c r="O2240" s="14" t="s">
        <v>22</v>
      </c>
      <c r="P2240" s="14" t="s">
        <v>22</v>
      </c>
      <c r="Q2240" s="14" t="s">
        <v>22</v>
      </c>
      <c r="R2240" s="14" t="s">
        <v>22</v>
      </c>
      <c r="S2240" s="14" t="s">
        <v>22</v>
      </c>
    </row>
    <row r="2241" spans="1:19">
      <c r="A2241" s="8" t="s">
        <v>5877</v>
      </c>
      <c r="B2241" s="8" t="s">
        <v>5878</v>
      </c>
      <c r="C2241" s="9" t="s">
        <v>22</v>
      </c>
      <c r="D2241" s="9" t="s">
        <v>22</v>
      </c>
      <c r="E2241" s="9" t="s">
        <v>22</v>
      </c>
      <c r="F2241" s="8" t="s">
        <v>23</v>
      </c>
      <c r="G2241" s="10" t="s">
        <v>5879</v>
      </c>
      <c r="H2241" s="11" t="s">
        <v>22</v>
      </c>
      <c r="I2241" s="11" t="s">
        <v>22</v>
      </c>
      <c r="J2241" s="12" t="s">
        <v>22</v>
      </c>
      <c r="K2241" s="13">
        <v>0</v>
      </c>
      <c r="L2241" s="14" t="s">
        <v>22</v>
      </c>
      <c r="M2241" s="14" t="s">
        <v>22</v>
      </c>
      <c r="N2241" s="14" t="s">
        <v>22</v>
      </c>
      <c r="O2241" s="14" t="s">
        <v>22</v>
      </c>
      <c r="P2241" s="14" t="s">
        <v>22</v>
      </c>
      <c r="Q2241" s="14" t="s">
        <v>22</v>
      </c>
      <c r="R2241" s="14" t="s">
        <v>22</v>
      </c>
      <c r="S2241" s="14" t="s">
        <v>22</v>
      </c>
    </row>
    <row r="2242" spans="1:19">
      <c r="A2242" s="8" t="s">
        <v>5880</v>
      </c>
      <c r="B2242" s="8" t="s">
        <v>5881</v>
      </c>
      <c r="C2242" s="9" t="s">
        <v>22</v>
      </c>
      <c r="D2242" s="9" t="s">
        <v>22</v>
      </c>
      <c r="E2242" s="9" t="s">
        <v>22</v>
      </c>
      <c r="F2242" s="8" t="s">
        <v>23</v>
      </c>
      <c r="G2242" s="10" t="s">
        <v>5882</v>
      </c>
      <c r="H2242" s="11" t="s">
        <v>22</v>
      </c>
      <c r="I2242" s="11" t="s">
        <v>22</v>
      </c>
      <c r="J2242" s="12" t="s">
        <v>22</v>
      </c>
      <c r="K2242" s="13">
        <v>0</v>
      </c>
      <c r="L2242" s="14" t="s">
        <v>22</v>
      </c>
      <c r="M2242" s="14" t="s">
        <v>22</v>
      </c>
      <c r="N2242" s="14" t="s">
        <v>22</v>
      </c>
      <c r="O2242" s="14" t="s">
        <v>22</v>
      </c>
      <c r="P2242" s="14" t="s">
        <v>22</v>
      </c>
      <c r="Q2242" s="14" t="s">
        <v>22</v>
      </c>
      <c r="R2242" s="14" t="s">
        <v>22</v>
      </c>
      <c r="S2242" s="14" t="s">
        <v>22</v>
      </c>
    </row>
    <row r="2243" spans="1:19">
      <c r="A2243" s="8" t="s">
        <v>5883</v>
      </c>
      <c r="B2243" s="8" t="s">
        <v>5884</v>
      </c>
      <c r="C2243" s="9" t="s">
        <v>22</v>
      </c>
      <c r="D2243" s="9" t="s">
        <v>22</v>
      </c>
      <c r="E2243" s="9" t="s">
        <v>22</v>
      </c>
      <c r="F2243" s="8" t="s">
        <v>23</v>
      </c>
      <c r="G2243" s="10" t="s">
        <v>5885</v>
      </c>
      <c r="H2243" s="11" t="s">
        <v>22</v>
      </c>
      <c r="I2243" s="11" t="s">
        <v>22</v>
      </c>
      <c r="J2243" s="12" t="s">
        <v>22</v>
      </c>
      <c r="K2243" s="13">
        <v>0</v>
      </c>
      <c r="L2243" s="14" t="s">
        <v>22</v>
      </c>
      <c r="M2243" s="14" t="s">
        <v>22</v>
      </c>
      <c r="N2243" s="14" t="s">
        <v>22</v>
      </c>
      <c r="O2243" s="14" t="s">
        <v>22</v>
      </c>
      <c r="P2243" s="14" t="s">
        <v>22</v>
      </c>
      <c r="Q2243" s="14" t="s">
        <v>22</v>
      </c>
      <c r="R2243" s="14" t="s">
        <v>22</v>
      </c>
      <c r="S2243" s="14" t="s">
        <v>22</v>
      </c>
    </row>
    <row r="2244" spans="1:19" ht="25.5">
      <c r="A2244" s="8" t="s">
        <v>5886</v>
      </c>
      <c r="B2244" s="8" t="s">
        <v>5887</v>
      </c>
      <c r="C2244" s="9" t="s">
        <v>22</v>
      </c>
      <c r="D2244" s="9" t="s">
        <v>22</v>
      </c>
      <c r="E2244" s="9" t="s">
        <v>22</v>
      </c>
      <c r="F2244" s="8" t="s">
        <v>23</v>
      </c>
      <c r="G2244" s="10">
        <v>0</v>
      </c>
      <c r="H2244" s="11" t="s">
        <v>22</v>
      </c>
      <c r="I2244" s="11" t="s">
        <v>22</v>
      </c>
      <c r="J2244" s="12" t="s">
        <v>22</v>
      </c>
      <c r="K2244" s="13">
        <v>0</v>
      </c>
      <c r="L2244" s="14" t="s">
        <v>22</v>
      </c>
      <c r="M2244" s="14" t="s">
        <v>22</v>
      </c>
      <c r="N2244" s="14" t="s">
        <v>22</v>
      </c>
      <c r="O2244" s="14" t="s">
        <v>22</v>
      </c>
      <c r="P2244" s="14" t="s">
        <v>22</v>
      </c>
      <c r="Q2244" s="14" t="s">
        <v>22</v>
      </c>
      <c r="R2244" s="14" t="s">
        <v>22</v>
      </c>
      <c r="S2244" s="14" t="s">
        <v>22</v>
      </c>
    </row>
    <row r="2245" spans="1:19">
      <c r="A2245" s="8" t="s">
        <v>5888</v>
      </c>
      <c r="B2245" s="8" t="s">
        <v>5889</v>
      </c>
      <c r="C2245" s="9" t="s">
        <v>22</v>
      </c>
      <c r="D2245" s="9" t="s">
        <v>22</v>
      </c>
      <c r="E2245" s="9" t="s">
        <v>22</v>
      </c>
      <c r="F2245" s="8" t="s">
        <v>23</v>
      </c>
      <c r="G2245" s="10" t="s">
        <v>5890</v>
      </c>
      <c r="H2245" s="11" t="s">
        <v>22</v>
      </c>
      <c r="I2245" s="11" t="s">
        <v>22</v>
      </c>
      <c r="J2245" s="12" t="s">
        <v>22</v>
      </c>
      <c r="K2245" s="13">
        <v>0</v>
      </c>
      <c r="L2245" s="14" t="s">
        <v>22</v>
      </c>
      <c r="M2245" s="14" t="s">
        <v>22</v>
      </c>
      <c r="N2245" s="14" t="s">
        <v>22</v>
      </c>
      <c r="O2245" s="14" t="s">
        <v>22</v>
      </c>
      <c r="P2245" s="14" t="s">
        <v>22</v>
      </c>
      <c r="Q2245" s="14" t="s">
        <v>22</v>
      </c>
      <c r="R2245" s="14" t="s">
        <v>22</v>
      </c>
      <c r="S2245" s="14" t="s">
        <v>22</v>
      </c>
    </row>
    <row r="2246" spans="1:19">
      <c r="A2246" s="8" t="s">
        <v>5891</v>
      </c>
      <c r="B2246" s="8" t="s">
        <v>5892</v>
      </c>
      <c r="C2246" s="9" t="s">
        <v>22</v>
      </c>
      <c r="D2246" s="9" t="s">
        <v>22</v>
      </c>
      <c r="E2246" s="9" t="s">
        <v>22</v>
      </c>
      <c r="F2246" s="8" t="s">
        <v>23</v>
      </c>
      <c r="G2246" s="10" t="s">
        <v>5893</v>
      </c>
      <c r="H2246" s="11" t="s">
        <v>22</v>
      </c>
      <c r="I2246" s="11" t="s">
        <v>22</v>
      </c>
      <c r="J2246" s="12" t="s">
        <v>22</v>
      </c>
      <c r="K2246" s="13">
        <v>0</v>
      </c>
      <c r="L2246" s="14" t="s">
        <v>22</v>
      </c>
      <c r="M2246" s="14" t="s">
        <v>22</v>
      </c>
      <c r="N2246" s="14" t="s">
        <v>22</v>
      </c>
      <c r="O2246" s="14" t="s">
        <v>22</v>
      </c>
      <c r="P2246" s="14" t="s">
        <v>22</v>
      </c>
      <c r="Q2246" s="14" t="s">
        <v>22</v>
      </c>
      <c r="R2246" s="14" t="s">
        <v>22</v>
      </c>
      <c r="S2246" s="14" t="s">
        <v>22</v>
      </c>
    </row>
    <row r="2247" spans="1:19">
      <c r="A2247" s="8" t="s">
        <v>5894</v>
      </c>
      <c r="B2247" s="8" t="s">
        <v>5895</v>
      </c>
      <c r="C2247" s="9" t="s">
        <v>22</v>
      </c>
      <c r="D2247" s="9" t="s">
        <v>22</v>
      </c>
      <c r="E2247" s="9" t="s">
        <v>22</v>
      </c>
      <c r="F2247" s="8" t="s">
        <v>23</v>
      </c>
      <c r="G2247" s="10" t="s">
        <v>5896</v>
      </c>
      <c r="H2247" s="11" t="s">
        <v>22</v>
      </c>
      <c r="I2247" s="11" t="s">
        <v>22</v>
      </c>
      <c r="J2247" s="12" t="s">
        <v>22</v>
      </c>
      <c r="K2247" s="13">
        <v>0</v>
      </c>
      <c r="L2247" s="14" t="s">
        <v>22</v>
      </c>
      <c r="M2247" s="14" t="s">
        <v>22</v>
      </c>
      <c r="N2247" s="14" t="s">
        <v>22</v>
      </c>
      <c r="O2247" s="14" t="s">
        <v>22</v>
      </c>
      <c r="P2247" s="14" t="s">
        <v>22</v>
      </c>
      <c r="Q2247" s="14" t="s">
        <v>22</v>
      </c>
      <c r="R2247" s="14" t="s">
        <v>22</v>
      </c>
      <c r="S2247" s="14" t="s">
        <v>22</v>
      </c>
    </row>
    <row r="2248" spans="1:19">
      <c r="A2248" s="8" t="s">
        <v>5897</v>
      </c>
      <c r="B2248" s="8" t="s">
        <v>5898</v>
      </c>
      <c r="C2248" s="9" t="s">
        <v>22</v>
      </c>
      <c r="D2248" s="9" t="s">
        <v>22</v>
      </c>
      <c r="E2248" s="9" t="s">
        <v>22</v>
      </c>
      <c r="F2248" s="8" t="s">
        <v>23</v>
      </c>
      <c r="G2248" s="10" t="s">
        <v>5899</v>
      </c>
      <c r="H2248" s="11" t="s">
        <v>22</v>
      </c>
      <c r="I2248" s="11" t="s">
        <v>22</v>
      </c>
      <c r="J2248" s="12" t="s">
        <v>22</v>
      </c>
      <c r="K2248" s="13">
        <v>0</v>
      </c>
      <c r="L2248" s="14" t="s">
        <v>22</v>
      </c>
      <c r="M2248" s="14" t="s">
        <v>22</v>
      </c>
      <c r="N2248" s="14" t="s">
        <v>22</v>
      </c>
      <c r="O2248" s="14" t="s">
        <v>22</v>
      </c>
      <c r="P2248" s="14" t="s">
        <v>22</v>
      </c>
      <c r="Q2248" s="14" t="s">
        <v>22</v>
      </c>
      <c r="R2248" s="14" t="s">
        <v>22</v>
      </c>
      <c r="S2248" s="14" t="s">
        <v>22</v>
      </c>
    </row>
    <row r="2249" spans="1:19">
      <c r="A2249" s="8" t="s">
        <v>5900</v>
      </c>
      <c r="B2249" s="8" t="s">
        <v>5901</v>
      </c>
      <c r="C2249" s="9" t="s">
        <v>22</v>
      </c>
      <c r="D2249" s="9" t="s">
        <v>22</v>
      </c>
      <c r="E2249" s="9" t="s">
        <v>22</v>
      </c>
      <c r="F2249" s="8" t="s">
        <v>23</v>
      </c>
      <c r="G2249" s="10" t="s">
        <v>5902</v>
      </c>
      <c r="H2249" s="11" t="s">
        <v>22</v>
      </c>
      <c r="I2249" s="11" t="s">
        <v>22</v>
      </c>
      <c r="J2249" s="12" t="s">
        <v>22</v>
      </c>
      <c r="K2249" s="13">
        <v>0</v>
      </c>
      <c r="L2249" s="14" t="s">
        <v>22</v>
      </c>
      <c r="M2249" s="14" t="s">
        <v>22</v>
      </c>
      <c r="N2249" s="14" t="s">
        <v>22</v>
      </c>
      <c r="O2249" s="14" t="s">
        <v>22</v>
      </c>
      <c r="P2249" s="14" t="s">
        <v>22</v>
      </c>
      <c r="Q2249" s="14" t="s">
        <v>22</v>
      </c>
      <c r="R2249" s="14" t="s">
        <v>22</v>
      </c>
      <c r="S2249" s="14" t="s">
        <v>22</v>
      </c>
    </row>
    <row r="2250" spans="1:19">
      <c r="A2250" s="8" t="s">
        <v>5903</v>
      </c>
      <c r="B2250" s="8" t="s">
        <v>5904</v>
      </c>
      <c r="C2250" s="9" t="s">
        <v>22</v>
      </c>
      <c r="D2250" s="9" t="s">
        <v>22</v>
      </c>
      <c r="E2250" s="9" t="s">
        <v>22</v>
      </c>
      <c r="F2250" s="8" t="s">
        <v>23</v>
      </c>
      <c r="G2250" s="10" t="s">
        <v>5905</v>
      </c>
      <c r="H2250" s="11" t="s">
        <v>22</v>
      </c>
      <c r="I2250" s="11" t="s">
        <v>22</v>
      </c>
      <c r="J2250" s="12" t="s">
        <v>22</v>
      </c>
      <c r="K2250" s="13">
        <v>0</v>
      </c>
      <c r="L2250" s="14" t="s">
        <v>22</v>
      </c>
      <c r="M2250" s="14" t="s">
        <v>22</v>
      </c>
      <c r="N2250" s="14" t="s">
        <v>22</v>
      </c>
      <c r="O2250" s="14" t="s">
        <v>22</v>
      </c>
      <c r="P2250" s="14" t="s">
        <v>22</v>
      </c>
      <c r="Q2250" s="14" t="s">
        <v>22</v>
      </c>
      <c r="R2250" s="14" t="s">
        <v>22</v>
      </c>
      <c r="S2250" s="14" t="s">
        <v>22</v>
      </c>
    </row>
    <row r="2251" spans="1:19">
      <c r="A2251" s="8" t="s">
        <v>5906</v>
      </c>
      <c r="B2251" s="8" t="s">
        <v>5907</v>
      </c>
      <c r="C2251" s="9" t="s">
        <v>22</v>
      </c>
      <c r="D2251" s="9" t="s">
        <v>22</v>
      </c>
      <c r="E2251" s="9" t="s">
        <v>22</v>
      </c>
      <c r="F2251" s="8" t="s">
        <v>23</v>
      </c>
      <c r="G2251" s="10" t="s">
        <v>5908</v>
      </c>
      <c r="H2251" s="11" t="s">
        <v>22</v>
      </c>
      <c r="I2251" s="11" t="s">
        <v>22</v>
      </c>
      <c r="J2251" s="12" t="s">
        <v>22</v>
      </c>
      <c r="K2251" s="13">
        <v>0</v>
      </c>
      <c r="L2251" s="14" t="s">
        <v>22</v>
      </c>
      <c r="M2251" s="14" t="s">
        <v>22</v>
      </c>
      <c r="N2251" s="14" t="s">
        <v>22</v>
      </c>
      <c r="O2251" s="14" t="s">
        <v>22</v>
      </c>
      <c r="P2251" s="14" t="s">
        <v>22</v>
      </c>
      <c r="Q2251" s="14" t="s">
        <v>22</v>
      </c>
      <c r="R2251" s="14" t="s">
        <v>22</v>
      </c>
      <c r="S2251" s="14" t="s">
        <v>22</v>
      </c>
    </row>
    <row r="2252" spans="1:19">
      <c r="A2252" s="8" t="s">
        <v>5909</v>
      </c>
      <c r="B2252" s="8" t="s">
        <v>5910</v>
      </c>
      <c r="C2252" s="9" t="s">
        <v>22</v>
      </c>
      <c r="D2252" s="9" t="s">
        <v>22</v>
      </c>
      <c r="E2252" s="9" t="s">
        <v>22</v>
      </c>
      <c r="F2252" s="8" t="s">
        <v>23</v>
      </c>
      <c r="G2252" s="10" t="s">
        <v>5911</v>
      </c>
      <c r="H2252" s="11" t="s">
        <v>22</v>
      </c>
      <c r="I2252" s="11" t="s">
        <v>22</v>
      </c>
      <c r="J2252" s="12" t="s">
        <v>22</v>
      </c>
      <c r="K2252" s="13">
        <v>0</v>
      </c>
      <c r="L2252" s="14" t="s">
        <v>22</v>
      </c>
      <c r="M2252" s="14" t="s">
        <v>22</v>
      </c>
      <c r="N2252" s="14" t="s">
        <v>22</v>
      </c>
      <c r="O2252" s="14" t="s">
        <v>22</v>
      </c>
      <c r="P2252" s="14" t="s">
        <v>22</v>
      </c>
      <c r="Q2252" s="14" t="s">
        <v>22</v>
      </c>
      <c r="R2252" s="14" t="s">
        <v>22</v>
      </c>
      <c r="S2252" s="14" t="s">
        <v>22</v>
      </c>
    </row>
    <row r="2253" spans="1:19">
      <c r="A2253" s="8" t="s">
        <v>5912</v>
      </c>
      <c r="B2253" s="8" t="s">
        <v>5913</v>
      </c>
      <c r="C2253" s="9" t="s">
        <v>22</v>
      </c>
      <c r="D2253" s="9" t="s">
        <v>22</v>
      </c>
      <c r="E2253" s="9" t="s">
        <v>22</v>
      </c>
      <c r="F2253" s="8" t="s">
        <v>23</v>
      </c>
      <c r="G2253" s="10" t="s">
        <v>5914</v>
      </c>
      <c r="H2253" s="11" t="s">
        <v>22</v>
      </c>
      <c r="I2253" s="11" t="s">
        <v>22</v>
      </c>
      <c r="J2253" s="12" t="s">
        <v>22</v>
      </c>
      <c r="K2253" s="13">
        <v>0</v>
      </c>
      <c r="L2253" s="14" t="s">
        <v>22</v>
      </c>
      <c r="M2253" s="14" t="s">
        <v>22</v>
      </c>
      <c r="N2253" s="14" t="s">
        <v>22</v>
      </c>
      <c r="O2253" s="14" t="s">
        <v>22</v>
      </c>
      <c r="P2253" s="14" t="s">
        <v>22</v>
      </c>
      <c r="Q2253" s="14" t="s">
        <v>22</v>
      </c>
      <c r="R2253" s="14" t="s">
        <v>22</v>
      </c>
      <c r="S2253" s="14" t="s">
        <v>22</v>
      </c>
    </row>
    <row r="2254" spans="1:19">
      <c r="A2254" s="8" t="s">
        <v>5915</v>
      </c>
      <c r="B2254" s="8" t="s">
        <v>5916</v>
      </c>
      <c r="C2254" s="9" t="s">
        <v>22</v>
      </c>
      <c r="D2254" s="9" t="s">
        <v>22</v>
      </c>
      <c r="E2254" s="9" t="s">
        <v>22</v>
      </c>
      <c r="F2254" s="8" t="s">
        <v>23</v>
      </c>
      <c r="G2254" s="10" t="s">
        <v>5917</v>
      </c>
      <c r="H2254" s="11" t="s">
        <v>22</v>
      </c>
      <c r="I2254" s="11" t="s">
        <v>22</v>
      </c>
      <c r="J2254" s="12" t="s">
        <v>22</v>
      </c>
      <c r="K2254" s="13">
        <v>0</v>
      </c>
      <c r="L2254" s="14" t="s">
        <v>22</v>
      </c>
      <c r="M2254" s="14" t="s">
        <v>22</v>
      </c>
      <c r="N2254" s="14" t="s">
        <v>22</v>
      </c>
      <c r="O2254" s="14" t="s">
        <v>22</v>
      </c>
      <c r="P2254" s="14" t="s">
        <v>22</v>
      </c>
      <c r="Q2254" s="14" t="s">
        <v>22</v>
      </c>
      <c r="R2254" s="14" t="s">
        <v>22</v>
      </c>
      <c r="S2254" s="14" t="s">
        <v>22</v>
      </c>
    </row>
    <row r="2255" spans="1:19">
      <c r="A2255" s="8" t="s">
        <v>5918</v>
      </c>
      <c r="B2255" s="8" t="s">
        <v>5919</v>
      </c>
      <c r="C2255" s="9" t="s">
        <v>22</v>
      </c>
      <c r="D2255" s="9" t="s">
        <v>22</v>
      </c>
      <c r="E2255" s="9" t="s">
        <v>22</v>
      </c>
      <c r="F2255" s="8" t="s">
        <v>23</v>
      </c>
      <c r="G2255" s="10" t="s">
        <v>5920</v>
      </c>
      <c r="H2255" s="11" t="s">
        <v>22</v>
      </c>
      <c r="I2255" s="11" t="s">
        <v>22</v>
      </c>
      <c r="J2255" s="12" t="s">
        <v>22</v>
      </c>
      <c r="K2255" s="13">
        <v>0</v>
      </c>
      <c r="L2255" s="14" t="s">
        <v>22</v>
      </c>
      <c r="M2255" s="14" t="s">
        <v>22</v>
      </c>
      <c r="N2255" s="14" t="s">
        <v>22</v>
      </c>
      <c r="O2255" s="14" t="s">
        <v>22</v>
      </c>
      <c r="P2255" s="14" t="s">
        <v>22</v>
      </c>
      <c r="Q2255" s="14" t="s">
        <v>22</v>
      </c>
      <c r="R2255" s="14" t="s">
        <v>22</v>
      </c>
      <c r="S2255" s="14" t="s">
        <v>22</v>
      </c>
    </row>
    <row r="2256" spans="1:19">
      <c r="A2256" s="8" t="s">
        <v>5921</v>
      </c>
      <c r="B2256" s="8" t="s">
        <v>5922</v>
      </c>
      <c r="C2256" s="9" t="s">
        <v>22</v>
      </c>
      <c r="D2256" s="9" t="s">
        <v>22</v>
      </c>
      <c r="E2256" s="9" t="s">
        <v>22</v>
      </c>
      <c r="F2256" s="8" t="s">
        <v>23</v>
      </c>
      <c r="G2256" s="10" t="s">
        <v>5923</v>
      </c>
      <c r="H2256" s="11" t="s">
        <v>22</v>
      </c>
      <c r="I2256" s="11" t="s">
        <v>22</v>
      </c>
      <c r="J2256" s="12" t="s">
        <v>22</v>
      </c>
      <c r="K2256" s="13">
        <v>0</v>
      </c>
      <c r="L2256" s="14" t="s">
        <v>22</v>
      </c>
      <c r="M2256" s="14" t="s">
        <v>22</v>
      </c>
      <c r="N2256" s="14" t="s">
        <v>22</v>
      </c>
      <c r="O2256" s="14" t="s">
        <v>22</v>
      </c>
      <c r="P2256" s="14" t="s">
        <v>22</v>
      </c>
      <c r="Q2256" s="14" t="s">
        <v>22</v>
      </c>
      <c r="R2256" s="14" t="s">
        <v>22</v>
      </c>
      <c r="S2256" s="14" t="s">
        <v>22</v>
      </c>
    </row>
    <row r="2257" spans="1:19" ht="25.5">
      <c r="A2257" s="8" t="s">
        <v>5924</v>
      </c>
      <c r="B2257" s="8" t="s">
        <v>5925</v>
      </c>
      <c r="C2257" s="9" t="s">
        <v>22</v>
      </c>
      <c r="D2257" s="9" t="s">
        <v>22</v>
      </c>
      <c r="E2257" s="9" t="s">
        <v>22</v>
      </c>
      <c r="F2257" s="8" t="s">
        <v>23</v>
      </c>
      <c r="G2257" s="10" t="s">
        <v>5926</v>
      </c>
      <c r="H2257" s="11" t="s">
        <v>22</v>
      </c>
      <c r="I2257" s="11" t="s">
        <v>22</v>
      </c>
      <c r="J2257" s="12" t="s">
        <v>22</v>
      </c>
      <c r="K2257" s="13">
        <v>0</v>
      </c>
      <c r="L2257" s="14" t="s">
        <v>22</v>
      </c>
      <c r="M2257" s="14" t="s">
        <v>22</v>
      </c>
      <c r="N2257" s="14" t="s">
        <v>22</v>
      </c>
      <c r="O2257" s="14" t="s">
        <v>22</v>
      </c>
      <c r="P2257" s="14" t="s">
        <v>22</v>
      </c>
      <c r="Q2257" s="14" t="s">
        <v>22</v>
      </c>
      <c r="R2257" s="14" t="s">
        <v>22</v>
      </c>
      <c r="S2257" s="14" t="s">
        <v>22</v>
      </c>
    </row>
    <row r="2258" spans="1:19">
      <c r="A2258" s="8" t="s">
        <v>5927</v>
      </c>
      <c r="B2258" s="8" t="s">
        <v>5928</v>
      </c>
      <c r="C2258" s="9" t="s">
        <v>22</v>
      </c>
      <c r="D2258" s="9" t="s">
        <v>22</v>
      </c>
      <c r="E2258" s="9" t="s">
        <v>22</v>
      </c>
      <c r="F2258" s="8" t="s">
        <v>23</v>
      </c>
      <c r="G2258" s="10">
        <v>681066646762</v>
      </c>
      <c r="H2258" s="11" t="s">
        <v>22</v>
      </c>
      <c r="I2258" s="11" t="s">
        <v>22</v>
      </c>
      <c r="J2258" s="12" t="s">
        <v>22</v>
      </c>
      <c r="K2258" s="13">
        <v>0</v>
      </c>
      <c r="L2258" s="14" t="s">
        <v>22</v>
      </c>
      <c r="M2258" s="14" t="s">
        <v>22</v>
      </c>
      <c r="N2258" s="14" t="s">
        <v>22</v>
      </c>
      <c r="O2258" s="14" t="s">
        <v>22</v>
      </c>
      <c r="P2258" s="14" t="s">
        <v>22</v>
      </c>
      <c r="Q2258" s="14" t="s">
        <v>22</v>
      </c>
      <c r="R2258" s="14" t="s">
        <v>22</v>
      </c>
      <c r="S2258" s="14" t="s">
        <v>22</v>
      </c>
    </row>
    <row r="2259" spans="1:19">
      <c r="A2259" s="8" t="s">
        <v>5929</v>
      </c>
      <c r="B2259" s="8" t="s">
        <v>5930</v>
      </c>
      <c r="C2259" s="9" t="s">
        <v>22</v>
      </c>
      <c r="D2259" s="9" t="s">
        <v>22</v>
      </c>
      <c r="E2259" s="9" t="s">
        <v>22</v>
      </c>
      <c r="F2259" s="8" t="s">
        <v>23</v>
      </c>
      <c r="G2259" s="10">
        <v>650590158584</v>
      </c>
      <c r="H2259" s="11" t="s">
        <v>22</v>
      </c>
      <c r="I2259" s="11" t="s">
        <v>22</v>
      </c>
      <c r="J2259" s="12" t="s">
        <v>22</v>
      </c>
      <c r="K2259" s="13">
        <v>0</v>
      </c>
      <c r="L2259" s="14" t="s">
        <v>22</v>
      </c>
      <c r="M2259" s="14" t="s">
        <v>22</v>
      </c>
      <c r="N2259" s="14" t="s">
        <v>22</v>
      </c>
      <c r="O2259" s="14" t="s">
        <v>22</v>
      </c>
      <c r="P2259" s="14" t="s">
        <v>22</v>
      </c>
      <c r="Q2259" s="14" t="s">
        <v>22</v>
      </c>
      <c r="R2259" s="14" t="s">
        <v>22</v>
      </c>
      <c r="S2259" s="14" t="s">
        <v>22</v>
      </c>
    </row>
    <row r="2260" spans="1:19">
      <c r="A2260" s="8" t="s">
        <v>5931</v>
      </c>
      <c r="B2260" s="8" t="s">
        <v>5932</v>
      </c>
      <c r="C2260" s="9" t="s">
        <v>22</v>
      </c>
      <c r="D2260" s="9" t="s">
        <v>22</v>
      </c>
      <c r="E2260" s="9" t="s">
        <v>22</v>
      </c>
      <c r="F2260" s="8" t="s">
        <v>23</v>
      </c>
      <c r="G2260" s="10">
        <v>751492498096</v>
      </c>
      <c r="H2260" s="11" t="s">
        <v>22</v>
      </c>
      <c r="I2260" s="11" t="s">
        <v>22</v>
      </c>
      <c r="J2260" s="12" t="s">
        <v>22</v>
      </c>
      <c r="K2260" s="13">
        <v>0</v>
      </c>
      <c r="L2260" s="14" t="s">
        <v>22</v>
      </c>
      <c r="M2260" s="14" t="s">
        <v>22</v>
      </c>
      <c r="N2260" s="14" t="s">
        <v>22</v>
      </c>
      <c r="O2260" s="14" t="s">
        <v>22</v>
      </c>
      <c r="P2260" s="14" t="s">
        <v>22</v>
      </c>
      <c r="Q2260" s="14" t="s">
        <v>22</v>
      </c>
      <c r="R2260" s="14" t="s">
        <v>22</v>
      </c>
      <c r="S2260" s="14" t="s">
        <v>22</v>
      </c>
    </row>
    <row r="2261" spans="1:19">
      <c r="A2261" s="8" t="s">
        <v>5933</v>
      </c>
      <c r="B2261" s="8" t="s">
        <v>5934</v>
      </c>
      <c r="C2261" s="9" t="s">
        <v>22</v>
      </c>
      <c r="D2261" s="9" t="s">
        <v>22</v>
      </c>
      <c r="E2261" s="9" t="s">
        <v>22</v>
      </c>
      <c r="F2261" s="8" t="s">
        <v>23</v>
      </c>
      <c r="G2261" s="10">
        <v>959794</v>
      </c>
      <c r="H2261" s="11" t="s">
        <v>22</v>
      </c>
      <c r="I2261" s="11" t="s">
        <v>22</v>
      </c>
      <c r="J2261" s="12" t="s">
        <v>22</v>
      </c>
      <c r="K2261" s="13">
        <v>0</v>
      </c>
      <c r="L2261" s="14" t="s">
        <v>22</v>
      </c>
      <c r="M2261" s="14" t="s">
        <v>22</v>
      </c>
      <c r="N2261" s="14" t="s">
        <v>22</v>
      </c>
      <c r="O2261" s="14" t="s">
        <v>22</v>
      </c>
      <c r="P2261" s="14" t="s">
        <v>22</v>
      </c>
      <c r="Q2261" s="14" t="s">
        <v>22</v>
      </c>
      <c r="R2261" s="14" t="s">
        <v>22</v>
      </c>
      <c r="S2261" s="14" t="s">
        <v>22</v>
      </c>
    </row>
    <row r="2262" spans="1:19">
      <c r="A2262" s="8" t="s">
        <v>5935</v>
      </c>
      <c r="B2262" s="8" t="s">
        <v>5936</v>
      </c>
      <c r="C2262" s="9" t="s">
        <v>22</v>
      </c>
      <c r="D2262" s="9" t="s">
        <v>22</v>
      </c>
      <c r="E2262" s="9" t="s">
        <v>22</v>
      </c>
      <c r="F2262" s="8" t="s">
        <v>23</v>
      </c>
      <c r="G2262" s="10">
        <v>613564</v>
      </c>
      <c r="H2262" s="11" t="s">
        <v>22</v>
      </c>
      <c r="I2262" s="11" t="s">
        <v>22</v>
      </c>
      <c r="J2262" s="12" t="s">
        <v>22</v>
      </c>
      <c r="K2262" s="13">
        <v>0</v>
      </c>
      <c r="L2262" s="14" t="s">
        <v>22</v>
      </c>
      <c r="M2262" s="14" t="s">
        <v>22</v>
      </c>
      <c r="N2262" s="14" t="s">
        <v>22</v>
      </c>
      <c r="O2262" s="14" t="s">
        <v>22</v>
      </c>
      <c r="P2262" s="14" t="s">
        <v>22</v>
      </c>
      <c r="Q2262" s="14" t="s">
        <v>22</v>
      </c>
      <c r="R2262" s="14" t="s">
        <v>22</v>
      </c>
      <c r="S2262" s="14" t="s">
        <v>22</v>
      </c>
    </row>
    <row r="2263" spans="1:19">
      <c r="A2263" s="8" t="s">
        <v>5937</v>
      </c>
      <c r="B2263" s="8" t="s">
        <v>5938</v>
      </c>
      <c r="C2263" s="9" t="s">
        <v>22</v>
      </c>
      <c r="D2263" s="9" t="s">
        <v>22</v>
      </c>
      <c r="E2263" s="9" t="s">
        <v>22</v>
      </c>
      <c r="F2263" s="8" t="s">
        <v>23</v>
      </c>
      <c r="G2263" s="10" t="s">
        <v>5939</v>
      </c>
      <c r="H2263" s="11" t="s">
        <v>22</v>
      </c>
      <c r="I2263" s="11" t="s">
        <v>22</v>
      </c>
      <c r="J2263" s="12" t="s">
        <v>22</v>
      </c>
      <c r="K2263" s="13">
        <v>0</v>
      </c>
      <c r="L2263" s="14" t="s">
        <v>22</v>
      </c>
      <c r="M2263" s="14" t="s">
        <v>22</v>
      </c>
      <c r="N2263" s="14" t="s">
        <v>22</v>
      </c>
      <c r="O2263" s="14" t="s">
        <v>22</v>
      </c>
      <c r="P2263" s="14" t="s">
        <v>22</v>
      </c>
      <c r="Q2263" s="14" t="s">
        <v>22</v>
      </c>
      <c r="R2263" s="14" t="s">
        <v>22</v>
      </c>
      <c r="S2263" s="14" t="s">
        <v>22</v>
      </c>
    </row>
    <row r="2264" spans="1:19">
      <c r="A2264" s="8" t="s">
        <v>5940</v>
      </c>
      <c r="B2264" s="8" t="s">
        <v>5941</v>
      </c>
      <c r="C2264" s="9" t="s">
        <v>22</v>
      </c>
      <c r="D2264" s="9" t="s">
        <v>22</v>
      </c>
      <c r="E2264" s="9" t="s">
        <v>22</v>
      </c>
      <c r="F2264" s="8" t="s">
        <v>23</v>
      </c>
      <c r="G2264" s="10" t="s">
        <v>5942</v>
      </c>
      <c r="H2264" s="11" t="s">
        <v>22</v>
      </c>
      <c r="I2264" s="11" t="s">
        <v>22</v>
      </c>
      <c r="J2264" s="12" t="s">
        <v>22</v>
      </c>
      <c r="K2264" s="13">
        <v>0</v>
      </c>
      <c r="L2264" s="14" t="s">
        <v>22</v>
      </c>
      <c r="M2264" s="14" t="s">
        <v>22</v>
      </c>
      <c r="N2264" s="14" t="s">
        <v>22</v>
      </c>
      <c r="O2264" s="14" t="s">
        <v>22</v>
      </c>
      <c r="P2264" s="14" t="s">
        <v>22</v>
      </c>
      <c r="Q2264" s="14" t="s">
        <v>22</v>
      </c>
      <c r="R2264" s="14" t="s">
        <v>22</v>
      </c>
      <c r="S2264" s="14" t="s">
        <v>22</v>
      </c>
    </row>
    <row r="2265" spans="1:19">
      <c r="A2265" s="8" t="s">
        <v>5943</v>
      </c>
      <c r="B2265" s="8" t="s">
        <v>5944</v>
      </c>
      <c r="C2265" s="9" t="s">
        <v>22</v>
      </c>
      <c r="D2265" s="9" t="s">
        <v>22</v>
      </c>
      <c r="E2265" s="9" t="s">
        <v>22</v>
      </c>
      <c r="F2265" s="8" t="s">
        <v>23</v>
      </c>
      <c r="G2265" s="10">
        <v>1072</v>
      </c>
      <c r="H2265" s="11" t="s">
        <v>22</v>
      </c>
      <c r="I2265" s="11" t="s">
        <v>22</v>
      </c>
      <c r="J2265" s="12" t="s">
        <v>22</v>
      </c>
      <c r="K2265" s="13">
        <v>0</v>
      </c>
      <c r="L2265" s="14" t="s">
        <v>22</v>
      </c>
      <c r="M2265" s="14" t="s">
        <v>22</v>
      </c>
      <c r="N2265" s="14" t="s">
        <v>22</v>
      </c>
      <c r="O2265" s="14" t="s">
        <v>22</v>
      </c>
      <c r="P2265" s="14" t="s">
        <v>22</v>
      </c>
      <c r="Q2265" s="14" t="s">
        <v>22</v>
      </c>
      <c r="R2265" s="14" t="s">
        <v>22</v>
      </c>
      <c r="S2265" s="14" t="s">
        <v>22</v>
      </c>
    </row>
    <row r="2266" spans="1:19">
      <c r="A2266" s="8" t="s">
        <v>5945</v>
      </c>
      <c r="B2266" s="8" t="s">
        <v>5946</v>
      </c>
      <c r="C2266" s="9" t="s">
        <v>22</v>
      </c>
      <c r="D2266" s="9" t="s">
        <v>22</v>
      </c>
      <c r="E2266" s="9" t="s">
        <v>22</v>
      </c>
      <c r="F2266" s="8" t="s">
        <v>23</v>
      </c>
      <c r="G2266" s="10" t="s">
        <v>5947</v>
      </c>
      <c r="H2266" s="11" t="s">
        <v>22</v>
      </c>
      <c r="I2266" s="11" t="s">
        <v>22</v>
      </c>
      <c r="J2266" s="12" t="s">
        <v>22</v>
      </c>
      <c r="K2266" s="13">
        <v>0</v>
      </c>
      <c r="L2266" s="14" t="s">
        <v>22</v>
      </c>
      <c r="M2266" s="14" t="s">
        <v>22</v>
      </c>
      <c r="N2266" s="14" t="s">
        <v>22</v>
      </c>
      <c r="O2266" s="14" t="s">
        <v>22</v>
      </c>
      <c r="P2266" s="14" t="s">
        <v>22</v>
      </c>
      <c r="Q2266" s="14" t="s">
        <v>22</v>
      </c>
      <c r="R2266" s="14" t="s">
        <v>22</v>
      </c>
      <c r="S2266" s="14" t="s">
        <v>22</v>
      </c>
    </row>
    <row r="2267" spans="1:19">
      <c r="A2267" s="8" t="s">
        <v>5948</v>
      </c>
      <c r="B2267" s="8" t="s">
        <v>5949</v>
      </c>
      <c r="C2267" s="9" t="s">
        <v>22</v>
      </c>
      <c r="D2267" s="9" t="s">
        <v>22</v>
      </c>
      <c r="E2267" s="9" t="s">
        <v>22</v>
      </c>
      <c r="F2267" s="8" t="s">
        <v>23</v>
      </c>
      <c r="G2267" s="10" t="s">
        <v>5950</v>
      </c>
      <c r="H2267" s="11" t="s">
        <v>22</v>
      </c>
      <c r="I2267" s="11" t="s">
        <v>22</v>
      </c>
      <c r="J2267" s="12" t="s">
        <v>22</v>
      </c>
      <c r="K2267" s="13">
        <v>0</v>
      </c>
      <c r="L2267" s="14" t="s">
        <v>22</v>
      </c>
      <c r="M2267" s="14" t="s">
        <v>22</v>
      </c>
      <c r="N2267" s="14" t="s">
        <v>22</v>
      </c>
      <c r="O2267" s="14" t="s">
        <v>22</v>
      </c>
      <c r="P2267" s="14" t="s">
        <v>22</v>
      </c>
      <c r="Q2267" s="14" t="s">
        <v>22</v>
      </c>
      <c r="R2267" s="14" t="s">
        <v>22</v>
      </c>
      <c r="S2267" s="14" t="s">
        <v>22</v>
      </c>
    </row>
    <row r="2268" spans="1:19">
      <c r="A2268" s="8" t="s">
        <v>5951</v>
      </c>
      <c r="B2268" s="8" t="s">
        <v>5952</v>
      </c>
      <c r="C2268" s="9" t="s">
        <v>22</v>
      </c>
      <c r="D2268" s="9" t="s">
        <v>22</v>
      </c>
      <c r="E2268" s="9" t="s">
        <v>22</v>
      </c>
      <c r="F2268" s="8" t="s">
        <v>23</v>
      </c>
      <c r="G2268" s="10" t="s">
        <v>5953</v>
      </c>
      <c r="H2268" s="11" t="s">
        <v>22</v>
      </c>
      <c r="I2268" s="11" t="s">
        <v>22</v>
      </c>
      <c r="J2268" s="12" t="s">
        <v>22</v>
      </c>
      <c r="K2268" s="13">
        <v>0</v>
      </c>
      <c r="L2268" s="14" t="s">
        <v>22</v>
      </c>
      <c r="M2268" s="14" t="s">
        <v>22</v>
      </c>
      <c r="N2268" s="14" t="s">
        <v>22</v>
      </c>
      <c r="O2268" s="14" t="s">
        <v>22</v>
      </c>
      <c r="P2268" s="14" t="s">
        <v>22</v>
      </c>
      <c r="Q2268" s="14" t="s">
        <v>22</v>
      </c>
      <c r="R2268" s="14" t="s">
        <v>22</v>
      </c>
      <c r="S2268" s="14" t="s">
        <v>22</v>
      </c>
    </row>
    <row r="2269" spans="1:19">
      <c r="A2269" s="8" t="s">
        <v>5954</v>
      </c>
      <c r="B2269" s="8" t="s">
        <v>5955</v>
      </c>
      <c r="C2269" s="9" t="s">
        <v>22</v>
      </c>
      <c r="D2269" s="9" t="s">
        <v>22</v>
      </c>
      <c r="E2269" s="9" t="s">
        <v>22</v>
      </c>
      <c r="F2269" s="8" t="s">
        <v>23</v>
      </c>
      <c r="G2269" s="10" t="s">
        <v>5956</v>
      </c>
      <c r="H2269" s="11" t="s">
        <v>22</v>
      </c>
      <c r="I2269" s="11" t="s">
        <v>22</v>
      </c>
      <c r="J2269" s="12" t="s">
        <v>22</v>
      </c>
      <c r="K2269" s="13">
        <v>0</v>
      </c>
      <c r="L2269" s="14" t="s">
        <v>22</v>
      </c>
      <c r="M2269" s="14" t="s">
        <v>22</v>
      </c>
      <c r="N2269" s="14" t="s">
        <v>22</v>
      </c>
      <c r="O2269" s="14" t="s">
        <v>22</v>
      </c>
      <c r="P2269" s="14" t="s">
        <v>22</v>
      </c>
      <c r="Q2269" s="14" t="s">
        <v>22</v>
      </c>
      <c r="R2269" s="14" t="s">
        <v>22</v>
      </c>
      <c r="S2269" s="14" t="s">
        <v>22</v>
      </c>
    </row>
    <row r="2270" spans="1:19">
      <c r="A2270" s="8" t="s">
        <v>5957</v>
      </c>
      <c r="B2270" s="8" t="s">
        <v>5958</v>
      </c>
      <c r="C2270" s="9" t="s">
        <v>22</v>
      </c>
      <c r="D2270" s="9" t="s">
        <v>22</v>
      </c>
      <c r="E2270" s="9" t="s">
        <v>22</v>
      </c>
      <c r="F2270" s="8" t="s">
        <v>23</v>
      </c>
      <c r="G2270" s="10" t="s">
        <v>5950</v>
      </c>
      <c r="H2270" s="11" t="s">
        <v>22</v>
      </c>
      <c r="I2270" s="11" t="s">
        <v>22</v>
      </c>
      <c r="J2270" s="12" t="s">
        <v>22</v>
      </c>
      <c r="K2270" s="13">
        <v>0</v>
      </c>
      <c r="L2270" s="14" t="s">
        <v>22</v>
      </c>
      <c r="M2270" s="14" t="s">
        <v>22</v>
      </c>
      <c r="N2270" s="14" t="s">
        <v>22</v>
      </c>
      <c r="O2270" s="14" t="s">
        <v>22</v>
      </c>
      <c r="P2270" s="14" t="s">
        <v>22</v>
      </c>
      <c r="Q2270" s="14" t="s">
        <v>22</v>
      </c>
      <c r="R2270" s="14" t="s">
        <v>22</v>
      </c>
      <c r="S2270" s="14" t="s">
        <v>22</v>
      </c>
    </row>
    <row r="2271" spans="1:19">
      <c r="A2271" s="8" t="s">
        <v>5959</v>
      </c>
      <c r="B2271" s="8" t="s">
        <v>5960</v>
      </c>
      <c r="C2271" s="9" t="s">
        <v>22</v>
      </c>
      <c r="D2271" s="9" t="s">
        <v>22</v>
      </c>
      <c r="E2271" s="9" t="s">
        <v>22</v>
      </c>
      <c r="F2271" s="8" t="s">
        <v>23</v>
      </c>
      <c r="G2271" s="10" t="s">
        <v>5961</v>
      </c>
      <c r="H2271" s="11" t="s">
        <v>22</v>
      </c>
      <c r="I2271" s="11" t="s">
        <v>22</v>
      </c>
      <c r="J2271" s="12" t="s">
        <v>22</v>
      </c>
      <c r="K2271" s="13">
        <v>0</v>
      </c>
      <c r="L2271" s="14" t="s">
        <v>22</v>
      </c>
      <c r="M2271" s="14" t="s">
        <v>22</v>
      </c>
      <c r="N2271" s="14" t="s">
        <v>22</v>
      </c>
      <c r="O2271" s="14" t="s">
        <v>22</v>
      </c>
      <c r="P2271" s="14" t="s">
        <v>22</v>
      </c>
      <c r="Q2271" s="14" t="s">
        <v>22</v>
      </c>
      <c r="R2271" s="14" t="s">
        <v>22</v>
      </c>
      <c r="S2271" s="14" t="s">
        <v>22</v>
      </c>
    </row>
    <row r="2272" spans="1:19">
      <c r="A2272" s="8" t="s">
        <v>5962</v>
      </c>
      <c r="B2272" s="8" t="s">
        <v>5963</v>
      </c>
      <c r="C2272" s="9" t="s">
        <v>22</v>
      </c>
      <c r="D2272" s="9" t="s">
        <v>22</v>
      </c>
      <c r="E2272" s="9" t="s">
        <v>22</v>
      </c>
      <c r="F2272" s="8" t="s">
        <v>23</v>
      </c>
      <c r="G2272" s="10">
        <v>5210943</v>
      </c>
      <c r="H2272" s="11" t="s">
        <v>22</v>
      </c>
      <c r="I2272" s="11" t="s">
        <v>22</v>
      </c>
      <c r="J2272" s="12" t="s">
        <v>22</v>
      </c>
      <c r="K2272" s="13">
        <v>5210943</v>
      </c>
      <c r="L2272" s="14" t="s">
        <v>22</v>
      </c>
      <c r="M2272" s="14" t="s">
        <v>22</v>
      </c>
      <c r="N2272" s="14" t="s">
        <v>22</v>
      </c>
      <c r="O2272" s="14" t="s">
        <v>22</v>
      </c>
      <c r="P2272" s="14" t="s">
        <v>22</v>
      </c>
      <c r="Q2272" s="14" t="s">
        <v>22</v>
      </c>
      <c r="R2272" s="14" t="s">
        <v>22</v>
      </c>
      <c r="S2272" s="14" t="s">
        <v>22</v>
      </c>
    </row>
    <row r="2273" spans="1:19">
      <c r="A2273" s="8" t="s">
        <v>5964</v>
      </c>
      <c r="B2273" s="8" t="s">
        <v>5965</v>
      </c>
      <c r="C2273" s="9" t="s">
        <v>22</v>
      </c>
      <c r="D2273" s="9" t="s">
        <v>22</v>
      </c>
      <c r="E2273" s="9" t="s">
        <v>22</v>
      </c>
      <c r="F2273" s="8" t="s">
        <v>23</v>
      </c>
      <c r="G2273" s="10" t="s">
        <v>5966</v>
      </c>
      <c r="H2273" s="11" t="s">
        <v>22</v>
      </c>
      <c r="I2273" s="11" t="s">
        <v>22</v>
      </c>
      <c r="J2273" s="12" t="s">
        <v>22</v>
      </c>
      <c r="K2273" s="13">
        <v>0</v>
      </c>
      <c r="L2273" s="14" t="s">
        <v>22</v>
      </c>
      <c r="M2273" s="14" t="s">
        <v>22</v>
      </c>
      <c r="N2273" s="14" t="s">
        <v>22</v>
      </c>
      <c r="O2273" s="14" t="s">
        <v>22</v>
      </c>
      <c r="P2273" s="14" t="s">
        <v>22</v>
      </c>
      <c r="Q2273" s="14" t="s">
        <v>22</v>
      </c>
      <c r="R2273" s="14" t="s">
        <v>22</v>
      </c>
      <c r="S2273" s="14" t="s">
        <v>22</v>
      </c>
    </row>
    <row r="2274" spans="1:19">
      <c r="A2274" s="8" t="s">
        <v>5967</v>
      </c>
      <c r="B2274" s="8" t="s">
        <v>5968</v>
      </c>
      <c r="C2274" s="9" t="s">
        <v>22</v>
      </c>
      <c r="D2274" s="9" t="s">
        <v>22</v>
      </c>
      <c r="E2274" s="9" t="s">
        <v>22</v>
      </c>
      <c r="F2274" s="8" t="s">
        <v>23</v>
      </c>
      <c r="G2274" s="10" t="s">
        <v>5969</v>
      </c>
      <c r="H2274" s="11" t="s">
        <v>22</v>
      </c>
      <c r="I2274" s="11" t="s">
        <v>22</v>
      </c>
      <c r="J2274" s="12" t="s">
        <v>22</v>
      </c>
      <c r="K2274" s="13">
        <v>0</v>
      </c>
      <c r="L2274" s="14" t="s">
        <v>22</v>
      </c>
      <c r="M2274" s="14" t="s">
        <v>22</v>
      </c>
      <c r="N2274" s="14" t="s">
        <v>22</v>
      </c>
      <c r="O2274" s="14" t="s">
        <v>22</v>
      </c>
      <c r="P2274" s="14" t="s">
        <v>22</v>
      </c>
      <c r="Q2274" s="14" t="s">
        <v>22</v>
      </c>
      <c r="R2274" s="14" t="s">
        <v>22</v>
      </c>
      <c r="S2274" s="14" t="s">
        <v>22</v>
      </c>
    </row>
    <row r="2275" spans="1:19">
      <c r="A2275" s="8" t="s">
        <v>5970</v>
      </c>
      <c r="B2275" s="8" t="s">
        <v>5971</v>
      </c>
      <c r="C2275" s="9" t="s">
        <v>22</v>
      </c>
      <c r="D2275" s="9" t="s">
        <v>22</v>
      </c>
      <c r="E2275" s="9" t="s">
        <v>22</v>
      </c>
      <c r="F2275" s="8" t="s">
        <v>23</v>
      </c>
      <c r="G2275" s="10" t="s">
        <v>5972</v>
      </c>
      <c r="H2275" s="11" t="s">
        <v>22</v>
      </c>
      <c r="I2275" s="11" t="s">
        <v>22</v>
      </c>
      <c r="J2275" s="12" t="s">
        <v>22</v>
      </c>
      <c r="K2275" s="13">
        <v>0</v>
      </c>
      <c r="L2275" s="14" t="s">
        <v>22</v>
      </c>
      <c r="M2275" s="14" t="s">
        <v>22</v>
      </c>
      <c r="N2275" s="14" t="s">
        <v>22</v>
      </c>
      <c r="O2275" s="14" t="s">
        <v>22</v>
      </c>
      <c r="P2275" s="14" t="s">
        <v>22</v>
      </c>
      <c r="Q2275" s="14" t="s">
        <v>22</v>
      </c>
      <c r="R2275" s="14" t="s">
        <v>22</v>
      </c>
      <c r="S2275" s="14" t="s">
        <v>22</v>
      </c>
    </row>
    <row r="2276" spans="1:19">
      <c r="A2276" s="8" t="s">
        <v>5973</v>
      </c>
      <c r="B2276" s="8" t="s">
        <v>5974</v>
      </c>
      <c r="C2276" s="9" t="s">
        <v>22</v>
      </c>
      <c r="D2276" s="9" t="s">
        <v>22</v>
      </c>
      <c r="E2276" s="9" t="s">
        <v>22</v>
      </c>
      <c r="F2276" s="8" t="s">
        <v>23</v>
      </c>
      <c r="G2276" s="10" t="s">
        <v>5975</v>
      </c>
      <c r="H2276" s="11" t="s">
        <v>22</v>
      </c>
      <c r="I2276" s="11" t="s">
        <v>22</v>
      </c>
      <c r="J2276" s="12" t="s">
        <v>22</v>
      </c>
      <c r="K2276" s="13">
        <v>0</v>
      </c>
      <c r="L2276" s="14" t="s">
        <v>22</v>
      </c>
      <c r="M2276" s="14" t="s">
        <v>22</v>
      </c>
      <c r="N2276" s="14" t="s">
        <v>22</v>
      </c>
      <c r="O2276" s="14" t="s">
        <v>22</v>
      </c>
      <c r="P2276" s="14" t="s">
        <v>22</v>
      </c>
      <c r="Q2276" s="14" t="s">
        <v>22</v>
      </c>
      <c r="R2276" s="14" t="s">
        <v>22</v>
      </c>
      <c r="S2276" s="14" t="s">
        <v>22</v>
      </c>
    </row>
    <row r="2277" spans="1:19">
      <c r="A2277" s="8" t="s">
        <v>5976</v>
      </c>
      <c r="B2277" s="8" t="s">
        <v>5977</v>
      </c>
      <c r="C2277" s="9" t="s">
        <v>22</v>
      </c>
      <c r="D2277" s="9" t="s">
        <v>22</v>
      </c>
      <c r="E2277" s="9" t="s">
        <v>22</v>
      </c>
      <c r="F2277" s="8" t="s">
        <v>23</v>
      </c>
      <c r="G2277" s="10" t="s">
        <v>5978</v>
      </c>
      <c r="H2277" s="11" t="s">
        <v>22</v>
      </c>
      <c r="I2277" s="11" t="s">
        <v>22</v>
      </c>
      <c r="J2277" s="12" t="s">
        <v>22</v>
      </c>
      <c r="K2277" s="13">
        <v>0</v>
      </c>
      <c r="L2277" s="14" t="s">
        <v>22</v>
      </c>
      <c r="M2277" s="14" t="s">
        <v>22</v>
      </c>
      <c r="N2277" s="14" t="s">
        <v>22</v>
      </c>
      <c r="O2277" s="14" t="s">
        <v>22</v>
      </c>
      <c r="P2277" s="14" t="s">
        <v>22</v>
      </c>
      <c r="Q2277" s="14" t="s">
        <v>22</v>
      </c>
      <c r="R2277" s="14" t="s">
        <v>22</v>
      </c>
      <c r="S2277" s="14" t="s">
        <v>22</v>
      </c>
    </row>
    <row r="2278" spans="1:19">
      <c r="A2278" s="8" t="s">
        <v>5979</v>
      </c>
      <c r="B2278" s="8" t="s">
        <v>5980</v>
      </c>
      <c r="C2278" s="9" t="s">
        <v>22</v>
      </c>
      <c r="D2278" s="9" t="s">
        <v>22</v>
      </c>
      <c r="E2278" s="9" t="s">
        <v>22</v>
      </c>
      <c r="F2278" s="8" t="s">
        <v>23</v>
      </c>
      <c r="G2278" s="10" t="s">
        <v>5981</v>
      </c>
      <c r="H2278" s="11" t="s">
        <v>22</v>
      </c>
      <c r="I2278" s="11" t="s">
        <v>22</v>
      </c>
      <c r="J2278" s="12" t="s">
        <v>22</v>
      </c>
      <c r="K2278" s="13">
        <v>0</v>
      </c>
      <c r="L2278" s="14" t="s">
        <v>22</v>
      </c>
      <c r="M2278" s="14" t="s">
        <v>22</v>
      </c>
      <c r="N2278" s="14" t="s">
        <v>22</v>
      </c>
      <c r="O2278" s="14" t="s">
        <v>22</v>
      </c>
      <c r="P2278" s="14" t="s">
        <v>22</v>
      </c>
      <c r="Q2278" s="14" t="s">
        <v>22</v>
      </c>
      <c r="R2278" s="14" t="s">
        <v>22</v>
      </c>
      <c r="S2278" s="14" t="s">
        <v>22</v>
      </c>
    </row>
    <row r="2279" spans="1:19">
      <c r="A2279" s="8" t="s">
        <v>5982</v>
      </c>
      <c r="B2279" s="8" t="s">
        <v>5983</v>
      </c>
      <c r="C2279" s="9" t="s">
        <v>22</v>
      </c>
      <c r="D2279" s="9" t="s">
        <v>22</v>
      </c>
      <c r="E2279" s="9" t="s">
        <v>22</v>
      </c>
      <c r="F2279" s="8" t="s">
        <v>23</v>
      </c>
      <c r="G2279" s="10" t="s">
        <v>5984</v>
      </c>
      <c r="H2279" s="11" t="s">
        <v>22</v>
      </c>
      <c r="I2279" s="11" t="s">
        <v>22</v>
      </c>
      <c r="J2279" s="12" t="s">
        <v>22</v>
      </c>
      <c r="K2279" s="13">
        <v>0</v>
      </c>
      <c r="L2279" s="14" t="s">
        <v>22</v>
      </c>
      <c r="M2279" s="14" t="s">
        <v>22</v>
      </c>
      <c r="N2279" s="14" t="s">
        <v>22</v>
      </c>
      <c r="O2279" s="14" t="s">
        <v>22</v>
      </c>
      <c r="P2279" s="14" t="s">
        <v>22</v>
      </c>
      <c r="Q2279" s="14" t="s">
        <v>22</v>
      </c>
      <c r="R2279" s="14" t="s">
        <v>22</v>
      </c>
      <c r="S2279" s="14" t="s">
        <v>22</v>
      </c>
    </row>
    <row r="2280" spans="1:19">
      <c r="A2280" s="8" t="s">
        <v>5985</v>
      </c>
      <c r="B2280" s="8" t="s">
        <v>5986</v>
      </c>
      <c r="C2280" s="9" t="s">
        <v>22</v>
      </c>
      <c r="D2280" s="9" t="s">
        <v>22</v>
      </c>
      <c r="E2280" s="9" t="s">
        <v>22</v>
      </c>
      <c r="F2280" s="8" t="s">
        <v>23</v>
      </c>
      <c r="G2280" s="10" t="s">
        <v>5987</v>
      </c>
      <c r="H2280" s="11" t="s">
        <v>22</v>
      </c>
      <c r="I2280" s="11" t="s">
        <v>22</v>
      </c>
      <c r="J2280" s="12" t="s">
        <v>22</v>
      </c>
      <c r="K2280" s="13">
        <v>0</v>
      </c>
      <c r="L2280" s="14" t="s">
        <v>22</v>
      </c>
      <c r="M2280" s="14" t="s">
        <v>22</v>
      </c>
      <c r="N2280" s="14" t="s">
        <v>22</v>
      </c>
      <c r="O2280" s="14" t="s">
        <v>22</v>
      </c>
      <c r="P2280" s="14" t="s">
        <v>22</v>
      </c>
      <c r="Q2280" s="14" t="s">
        <v>22</v>
      </c>
      <c r="R2280" s="14" t="s">
        <v>22</v>
      </c>
      <c r="S2280" s="14" t="s">
        <v>22</v>
      </c>
    </row>
    <row r="2281" spans="1:19">
      <c r="A2281" s="8" t="s">
        <v>5988</v>
      </c>
      <c r="B2281" s="8" t="s">
        <v>5989</v>
      </c>
      <c r="C2281" s="9" t="s">
        <v>22</v>
      </c>
      <c r="D2281" s="9" t="s">
        <v>22</v>
      </c>
      <c r="E2281" s="9" t="s">
        <v>22</v>
      </c>
      <c r="F2281" s="8" t="s">
        <v>23</v>
      </c>
      <c r="G2281" s="10" t="s">
        <v>5990</v>
      </c>
      <c r="H2281" s="11" t="s">
        <v>22</v>
      </c>
      <c r="I2281" s="11" t="s">
        <v>22</v>
      </c>
      <c r="J2281" s="12" t="s">
        <v>22</v>
      </c>
      <c r="K2281" s="13">
        <v>0</v>
      </c>
      <c r="L2281" s="14" t="s">
        <v>22</v>
      </c>
      <c r="M2281" s="14" t="s">
        <v>22</v>
      </c>
      <c r="N2281" s="14" t="s">
        <v>22</v>
      </c>
      <c r="O2281" s="14" t="s">
        <v>22</v>
      </c>
      <c r="P2281" s="14" t="s">
        <v>22</v>
      </c>
      <c r="Q2281" s="14" t="s">
        <v>22</v>
      </c>
      <c r="R2281" s="14" t="s">
        <v>22</v>
      </c>
      <c r="S2281" s="14" t="s">
        <v>22</v>
      </c>
    </row>
    <row r="2282" spans="1:19">
      <c r="A2282" s="8" t="s">
        <v>5991</v>
      </c>
      <c r="B2282" s="8" t="s">
        <v>5992</v>
      </c>
      <c r="C2282" s="9" t="s">
        <v>22</v>
      </c>
      <c r="D2282" s="9" t="s">
        <v>22</v>
      </c>
      <c r="E2282" s="9" t="s">
        <v>22</v>
      </c>
      <c r="F2282" s="8" t="s">
        <v>23</v>
      </c>
      <c r="G2282" s="10" t="s">
        <v>5993</v>
      </c>
      <c r="H2282" s="11" t="s">
        <v>22</v>
      </c>
      <c r="I2282" s="11" t="s">
        <v>22</v>
      </c>
      <c r="J2282" s="12" t="s">
        <v>22</v>
      </c>
      <c r="K2282" s="13">
        <v>0</v>
      </c>
      <c r="L2282" s="14" t="s">
        <v>22</v>
      </c>
      <c r="M2282" s="14" t="s">
        <v>22</v>
      </c>
      <c r="N2282" s="14" t="s">
        <v>22</v>
      </c>
      <c r="O2282" s="14" t="s">
        <v>22</v>
      </c>
      <c r="P2282" s="14" t="s">
        <v>22</v>
      </c>
      <c r="Q2282" s="14" t="s">
        <v>22</v>
      </c>
      <c r="R2282" s="14" t="s">
        <v>22</v>
      </c>
      <c r="S2282" s="14" t="s">
        <v>22</v>
      </c>
    </row>
    <row r="2283" spans="1:19">
      <c r="A2283" s="8" t="s">
        <v>5994</v>
      </c>
      <c r="B2283" s="8" t="s">
        <v>5995</v>
      </c>
      <c r="C2283" s="9" t="s">
        <v>22</v>
      </c>
      <c r="D2283" s="9" t="s">
        <v>22</v>
      </c>
      <c r="E2283" s="9" t="s">
        <v>22</v>
      </c>
      <c r="F2283" s="8" t="s">
        <v>23</v>
      </c>
      <c r="G2283" s="10" t="s">
        <v>5996</v>
      </c>
      <c r="H2283" s="11" t="s">
        <v>22</v>
      </c>
      <c r="I2283" s="11" t="s">
        <v>22</v>
      </c>
      <c r="J2283" s="12" t="s">
        <v>22</v>
      </c>
      <c r="K2283" s="13">
        <v>0</v>
      </c>
      <c r="L2283" s="14" t="s">
        <v>22</v>
      </c>
      <c r="M2283" s="14" t="s">
        <v>22</v>
      </c>
      <c r="N2283" s="14" t="s">
        <v>22</v>
      </c>
      <c r="O2283" s="14" t="s">
        <v>22</v>
      </c>
      <c r="P2283" s="14" t="s">
        <v>22</v>
      </c>
      <c r="Q2283" s="14" t="s">
        <v>22</v>
      </c>
      <c r="R2283" s="14" t="s">
        <v>22</v>
      </c>
      <c r="S2283" s="14" t="s">
        <v>22</v>
      </c>
    </row>
    <row r="2284" spans="1:19">
      <c r="A2284" s="8" t="s">
        <v>5997</v>
      </c>
      <c r="B2284" s="8" t="s">
        <v>5998</v>
      </c>
      <c r="C2284" s="9" t="s">
        <v>22</v>
      </c>
      <c r="D2284" s="9" t="s">
        <v>22</v>
      </c>
      <c r="E2284" s="9" t="s">
        <v>22</v>
      </c>
      <c r="F2284" s="8" t="s">
        <v>23</v>
      </c>
      <c r="G2284" s="10" t="s">
        <v>5999</v>
      </c>
      <c r="H2284" s="11" t="s">
        <v>22</v>
      </c>
      <c r="I2284" s="11" t="s">
        <v>22</v>
      </c>
      <c r="J2284" s="12" t="s">
        <v>22</v>
      </c>
      <c r="K2284" s="13">
        <v>0</v>
      </c>
      <c r="L2284" s="14" t="s">
        <v>22</v>
      </c>
      <c r="M2284" s="14" t="s">
        <v>22</v>
      </c>
      <c r="N2284" s="14" t="s">
        <v>22</v>
      </c>
      <c r="O2284" s="14" t="s">
        <v>22</v>
      </c>
      <c r="P2284" s="14" t="s">
        <v>22</v>
      </c>
      <c r="Q2284" s="14" t="s">
        <v>22</v>
      </c>
      <c r="R2284" s="14" t="s">
        <v>22</v>
      </c>
      <c r="S2284" s="14" t="s">
        <v>22</v>
      </c>
    </row>
    <row r="2285" spans="1:19">
      <c r="A2285" s="8" t="s">
        <v>6000</v>
      </c>
      <c r="B2285" s="8" t="s">
        <v>6001</v>
      </c>
      <c r="C2285" s="9" t="s">
        <v>22</v>
      </c>
      <c r="D2285" s="9" t="s">
        <v>22</v>
      </c>
      <c r="E2285" s="9" t="s">
        <v>22</v>
      </c>
      <c r="F2285" s="8" t="s">
        <v>23</v>
      </c>
      <c r="G2285" s="10" t="s">
        <v>6002</v>
      </c>
      <c r="H2285" s="11" t="s">
        <v>22</v>
      </c>
      <c r="I2285" s="11" t="s">
        <v>22</v>
      </c>
      <c r="J2285" s="12" t="s">
        <v>22</v>
      </c>
      <c r="K2285" s="13">
        <v>0</v>
      </c>
      <c r="L2285" s="14" t="s">
        <v>22</v>
      </c>
      <c r="M2285" s="14" t="s">
        <v>22</v>
      </c>
      <c r="N2285" s="14" t="s">
        <v>22</v>
      </c>
      <c r="O2285" s="14" t="s">
        <v>22</v>
      </c>
      <c r="P2285" s="14" t="s">
        <v>22</v>
      </c>
      <c r="Q2285" s="14" t="s">
        <v>22</v>
      </c>
      <c r="R2285" s="14" t="s">
        <v>22</v>
      </c>
      <c r="S2285" s="14" t="s">
        <v>22</v>
      </c>
    </row>
    <row r="2286" spans="1:19">
      <c r="A2286" s="8" t="s">
        <v>6003</v>
      </c>
      <c r="B2286" s="8" t="s">
        <v>6004</v>
      </c>
      <c r="C2286" s="9" t="s">
        <v>22</v>
      </c>
      <c r="D2286" s="9" t="s">
        <v>22</v>
      </c>
      <c r="E2286" s="9" t="s">
        <v>22</v>
      </c>
      <c r="F2286" s="8" t="s">
        <v>23</v>
      </c>
      <c r="G2286" s="10" t="s">
        <v>6005</v>
      </c>
      <c r="H2286" s="11" t="s">
        <v>22</v>
      </c>
      <c r="I2286" s="11" t="s">
        <v>22</v>
      </c>
      <c r="J2286" s="12" t="s">
        <v>22</v>
      </c>
      <c r="K2286" s="13">
        <v>0</v>
      </c>
      <c r="L2286" s="14" t="s">
        <v>22</v>
      </c>
      <c r="M2286" s="14" t="s">
        <v>22</v>
      </c>
      <c r="N2286" s="14" t="s">
        <v>22</v>
      </c>
      <c r="O2286" s="14" t="s">
        <v>22</v>
      </c>
      <c r="P2286" s="14" t="s">
        <v>22</v>
      </c>
      <c r="Q2286" s="14" t="s">
        <v>22</v>
      </c>
      <c r="R2286" s="14" t="s">
        <v>22</v>
      </c>
      <c r="S2286" s="14" t="s">
        <v>22</v>
      </c>
    </row>
    <row r="2287" spans="1:19">
      <c r="A2287" s="8" t="s">
        <v>6006</v>
      </c>
      <c r="B2287" s="8" t="s">
        <v>6007</v>
      </c>
      <c r="C2287" s="9" t="s">
        <v>22</v>
      </c>
      <c r="D2287" s="9" t="s">
        <v>22</v>
      </c>
      <c r="E2287" s="9" t="s">
        <v>22</v>
      </c>
      <c r="F2287" s="8" t="s">
        <v>23</v>
      </c>
      <c r="G2287" s="10" t="s">
        <v>6008</v>
      </c>
      <c r="H2287" s="11" t="s">
        <v>22</v>
      </c>
      <c r="I2287" s="11" t="s">
        <v>22</v>
      </c>
      <c r="J2287" s="12" t="s">
        <v>22</v>
      </c>
      <c r="K2287" s="13">
        <v>0</v>
      </c>
      <c r="L2287" s="14" t="s">
        <v>22</v>
      </c>
      <c r="M2287" s="14" t="s">
        <v>22</v>
      </c>
      <c r="N2287" s="14" t="s">
        <v>22</v>
      </c>
      <c r="O2287" s="14" t="s">
        <v>22</v>
      </c>
      <c r="P2287" s="14" t="s">
        <v>22</v>
      </c>
      <c r="Q2287" s="14" t="s">
        <v>22</v>
      </c>
      <c r="R2287" s="14" t="s">
        <v>22</v>
      </c>
      <c r="S2287" s="14" t="s">
        <v>22</v>
      </c>
    </row>
    <row r="2288" spans="1:19">
      <c r="A2288" s="8" t="s">
        <v>6009</v>
      </c>
      <c r="B2288" s="8" t="s">
        <v>6010</v>
      </c>
      <c r="C2288" s="9" t="s">
        <v>22</v>
      </c>
      <c r="D2288" s="9" t="s">
        <v>22</v>
      </c>
      <c r="E2288" s="9" t="s">
        <v>22</v>
      </c>
      <c r="F2288" s="8" t="s">
        <v>23</v>
      </c>
      <c r="G2288" s="10" t="s">
        <v>6011</v>
      </c>
      <c r="H2288" s="11" t="s">
        <v>22</v>
      </c>
      <c r="I2288" s="11" t="s">
        <v>22</v>
      </c>
      <c r="J2288" s="12" t="s">
        <v>22</v>
      </c>
      <c r="K2288" s="13">
        <v>0</v>
      </c>
      <c r="L2288" s="14" t="s">
        <v>22</v>
      </c>
      <c r="M2288" s="14" t="s">
        <v>22</v>
      </c>
      <c r="N2288" s="14" t="s">
        <v>22</v>
      </c>
      <c r="O2288" s="14" t="s">
        <v>22</v>
      </c>
      <c r="P2288" s="14" t="s">
        <v>22</v>
      </c>
      <c r="Q2288" s="14" t="s">
        <v>22</v>
      </c>
      <c r="R2288" s="14" t="s">
        <v>22</v>
      </c>
      <c r="S2288" s="14" t="s">
        <v>22</v>
      </c>
    </row>
    <row r="2289" spans="1:19">
      <c r="A2289" s="8" t="s">
        <v>6012</v>
      </c>
      <c r="B2289" s="8" t="s">
        <v>6013</v>
      </c>
      <c r="C2289" s="9" t="s">
        <v>22</v>
      </c>
      <c r="D2289" s="9" t="s">
        <v>22</v>
      </c>
      <c r="E2289" s="9" t="s">
        <v>22</v>
      </c>
      <c r="F2289" s="8" t="s">
        <v>23</v>
      </c>
      <c r="G2289" s="10" t="s">
        <v>6014</v>
      </c>
      <c r="H2289" s="11" t="s">
        <v>22</v>
      </c>
      <c r="I2289" s="11" t="s">
        <v>22</v>
      </c>
      <c r="J2289" s="12" t="s">
        <v>22</v>
      </c>
      <c r="K2289" s="13">
        <v>0</v>
      </c>
      <c r="L2289" s="14" t="s">
        <v>22</v>
      </c>
      <c r="M2289" s="14" t="s">
        <v>22</v>
      </c>
      <c r="N2289" s="14" t="s">
        <v>22</v>
      </c>
      <c r="O2289" s="14" t="s">
        <v>22</v>
      </c>
      <c r="P2289" s="14" t="s">
        <v>22</v>
      </c>
      <c r="Q2289" s="14" t="s">
        <v>22</v>
      </c>
      <c r="R2289" s="14" t="s">
        <v>22</v>
      </c>
      <c r="S2289" s="14" t="s">
        <v>22</v>
      </c>
    </row>
    <row r="2290" spans="1:19">
      <c r="A2290" s="8" t="s">
        <v>6015</v>
      </c>
      <c r="B2290" s="8" t="s">
        <v>6016</v>
      </c>
      <c r="C2290" s="9" t="s">
        <v>22</v>
      </c>
      <c r="D2290" s="9" t="s">
        <v>22</v>
      </c>
      <c r="E2290" s="9" t="s">
        <v>22</v>
      </c>
      <c r="F2290" s="8" t="s">
        <v>23</v>
      </c>
      <c r="G2290" s="10" t="s">
        <v>6017</v>
      </c>
      <c r="H2290" s="11" t="s">
        <v>22</v>
      </c>
      <c r="I2290" s="11" t="s">
        <v>22</v>
      </c>
      <c r="J2290" s="12" t="s">
        <v>22</v>
      </c>
      <c r="K2290" s="13">
        <v>0</v>
      </c>
      <c r="L2290" s="14" t="s">
        <v>22</v>
      </c>
      <c r="M2290" s="14" t="s">
        <v>22</v>
      </c>
      <c r="N2290" s="14" t="s">
        <v>22</v>
      </c>
      <c r="O2290" s="14" t="s">
        <v>22</v>
      </c>
      <c r="P2290" s="14" t="s">
        <v>22</v>
      </c>
      <c r="Q2290" s="14" t="s">
        <v>22</v>
      </c>
      <c r="R2290" s="14" t="s">
        <v>22</v>
      </c>
      <c r="S2290" s="14" t="s">
        <v>22</v>
      </c>
    </row>
    <row r="2291" spans="1:19">
      <c r="A2291" s="8" t="s">
        <v>6018</v>
      </c>
      <c r="B2291" s="8" t="s">
        <v>6019</v>
      </c>
      <c r="C2291" s="9" t="s">
        <v>22</v>
      </c>
      <c r="D2291" s="9" t="s">
        <v>22</v>
      </c>
      <c r="E2291" s="9" t="s">
        <v>22</v>
      </c>
      <c r="F2291" s="8" t="s">
        <v>23</v>
      </c>
      <c r="G2291" s="10" t="s">
        <v>6020</v>
      </c>
      <c r="H2291" s="11" t="s">
        <v>22</v>
      </c>
      <c r="I2291" s="11" t="s">
        <v>22</v>
      </c>
      <c r="J2291" s="12" t="s">
        <v>22</v>
      </c>
      <c r="K2291" s="13">
        <v>0</v>
      </c>
      <c r="L2291" s="14" t="s">
        <v>22</v>
      </c>
      <c r="M2291" s="14" t="s">
        <v>22</v>
      </c>
      <c r="N2291" s="14" t="s">
        <v>22</v>
      </c>
      <c r="O2291" s="14" t="s">
        <v>22</v>
      </c>
      <c r="P2291" s="14" t="s">
        <v>22</v>
      </c>
      <c r="Q2291" s="14" t="s">
        <v>22</v>
      </c>
      <c r="R2291" s="14" t="s">
        <v>22</v>
      </c>
      <c r="S2291" s="14" t="s">
        <v>22</v>
      </c>
    </row>
    <row r="2292" spans="1:19">
      <c r="A2292" s="8" t="s">
        <v>6021</v>
      </c>
      <c r="B2292" s="8" t="s">
        <v>6022</v>
      </c>
      <c r="C2292" s="9" t="s">
        <v>22</v>
      </c>
      <c r="D2292" s="9" t="s">
        <v>22</v>
      </c>
      <c r="E2292" s="9" t="s">
        <v>22</v>
      </c>
      <c r="F2292" s="8" t="s">
        <v>23</v>
      </c>
      <c r="G2292" s="10" t="s">
        <v>6023</v>
      </c>
      <c r="H2292" s="11" t="s">
        <v>22</v>
      </c>
      <c r="I2292" s="11" t="s">
        <v>22</v>
      </c>
      <c r="J2292" s="12" t="s">
        <v>22</v>
      </c>
      <c r="K2292" s="13">
        <v>0</v>
      </c>
      <c r="L2292" s="14" t="s">
        <v>22</v>
      </c>
      <c r="M2292" s="14" t="s">
        <v>22</v>
      </c>
      <c r="N2292" s="14" t="s">
        <v>22</v>
      </c>
      <c r="O2292" s="14" t="s">
        <v>22</v>
      </c>
      <c r="P2292" s="14" t="s">
        <v>22</v>
      </c>
      <c r="Q2292" s="14" t="s">
        <v>22</v>
      </c>
      <c r="R2292" s="14" t="s">
        <v>22</v>
      </c>
      <c r="S2292" s="14" t="s">
        <v>22</v>
      </c>
    </row>
    <row r="2293" spans="1:19">
      <c r="A2293" s="8" t="s">
        <v>6024</v>
      </c>
      <c r="B2293" s="8" t="s">
        <v>6025</v>
      </c>
      <c r="C2293" s="9" t="s">
        <v>22</v>
      </c>
      <c r="D2293" s="9" t="s">
        <v>22</v>
      </c>
      <c r="E2293" s="9" t="s">
        <v>22</v>
      </c>
      <c r="F2293" s="8" t="s">
        <v>23</v>
      </c>
      <c r="G2293" s="10" t="s">
        <v>6026</v>
      </c>
      <c r="H2293" s="11" t="s">
        <v>22</v>
      </c>
      <c r="I2293" s="11" t="s">
        <v>22</v>
      </c>
      <c r="J2293" s="12" t="s">
        <v>22</v>
      </c>
      <c r="K2293" s="13">
        <v>0</v>
      </c>
      <c r="L2293" s="14" t="s">
        <v>22</v>
      </c>
      <c r="M2293" s="14" t="s">
        <v>22</v>
      </c>
      <c r="N2293" s="14" t="s">
        <v>22</v>
      </c>
      <c r="O2293" s="14" t="s">
        <v>22</v>
      </c>
      <c r="P2293" s="14" t="s">
        <v>22</v>
      </c>
      <c r="Q2293" s="14" t="s">
        <v>22</v>
      </c>
      <c r="R2293" s="14" t="s">
        <v>22</v>
      </c>
      <c r="S2293" s="14" t="s">
        <v>22</v>
      </c>
    </row>
    <row r="2294" spans="1:19">
      <c r="A2294" s="8" t="s">
        <v>6027</v>
      </c>
      <c r="B2294" s="8" t="s">
        <v>6028</v>
      </c>
      <c r="C2294" s="9" t="s">
        <v>22</v>
      </c>
      <c r="D2294" s="9" t="s">
        <v>22</v>
      </c>
      <c r="E2294" s="9" t="s">
        <v>22</v>
      </c>
      <c r="F2294" s="8" t="s">
        <v>23</v>
      </c>
      <c r="G2294" s="10" t="s">
        <v>6029</v>
      </c>
      <c r="H2294" s="11" t="s">
        <v>22</v>
      </c>
      <c r="I2294" s="11" t="s">
        <v>22</v>
      </c>
      <c r="J2294" s="12" t="s">
        <v>22</v>
      </c>
      <c r="K2294" s="13">
        <v>0</v>
      </c>
      <c r="L2294" s="14" t="s">
        <v>22</v>
      </c>
      <c r="M2294" s="14" t="s">
        <v>22</v>
      </c>
      <c r="N2294" s="14" t="s">
        <v>22</v>
      </c>
      <c r="O2294" s="14" t="s">
        <v>22</v>
      </c>
      <c r="P2294" s="14" t="s">
        <v>22</v>
      </c>
      <c r="Q2294" s="14" t="s">
        <v>22</v>
      </c>
      <c r="R2294" s="14" t="s">
        <v>22</v>
      </c>
      <c r="S2294" s="14" t="s">
        <v>22</v>
      </c>
    </row>
    <row r="2295" spans="1:19">
      <c r="A2295" s="8" t="s">
        <v>6030</v>
      </c>
      <c r="B2295" s="8" t="s">
        <v>6031</v>
      </c>
      <c r="C2295" s="9" t="s">
        <v>22</v>
      </c>
      <c r="D2295" s="9" t="s">
        <v>22</v>
      </c>
      <c r="E2295" s="9" t="s">
        <v>22</v>
      </c>
      <c r="F2295" s="8" t="s">
        <v>23</v>
      </c>
      <c r="G2295" s="10" t="s">
        <v>6032</v>
      </c>
      <c r="H2295" s="11" t="s">
        <v>22</v>
      </c>
      <c r="I2295" s="11" t="s">
        <v>22</v>
      </c>
      <c r="J2295" s="12" t="s">
        <v>22</v>
      </c>
      <c r="K2295" s="13">
        <v>0</v>
      </c>
      <c r="L2295" s="14" t="s">
        <v>22</v>
      </c>
      <c r="M2295" s="14" t="s">
        <v>22</v>
      </c>
      <c r="N2295" s="14" t="s">
        <v>22</v>
      </c>
      <c r="O2295" s="14" t="s">
        <v>22</v>
      </c>
      <c r="P2295" s="14" t="s">
        <v>22</v>
      </c>
      <c r="Q2295" s="14" t="s">
        <v>22</v>
      </c>
      <c r="R2295" s="14" t="s">
        <v>22</v>
      </c>
      <c r="S2295" s="14" t="s">
        <v>22</v>
      </c>
    </row>
    <row r="2296" spans="1:19">
      <c r="A2296" s="8" t="s">
        <v>6033</v>
      </c>
      <c r="B2296" s="8" t="s">
        <v>6034</v>
      </c>
      <c r="C2296" s="9" t="s">
        <v>22</v>
      </c>
      <c r="D2296" s="9" t="s">
        <v>22</v>
      </c>
      <c r="E2296" s="9" t="s">
        <v>22</v>
      </c>
      <c r="F2296" s="8" t="s">
        <v>23</v>
      </c>
      <c r="G2296" s="10" t="s">
        <v>6035</v>
      </c>
      <c r="H2296" s="11" t="s">
        <v>22</v>
      </c>
      <c r="I2296" s="11" t="s">
        <v>22</v>
      </c>
      <c r="J2296" s="12" t="s">
        <v>22</v>
      </c>
      <c r="K2296" s="13">
        <v>0</v>
      </c>
      <c r="L2296" s="14" t="s">
        <v>22</v>
      </c>
      <c r="M2296" s="14" t="s">
        <v>22</v>
      </c>
      <c r="N2296" s="14" t="s">
        <v>22</v>
      </c>
      <c r="O2296" s="14" t="s">
        <v>22</v>
      </c>
      <c r="P2296" s="14" t="s">
        <v>22</v>
      </c>
      <c r="Q2296" s="14" t="s">
        <v>22</v>
      </c>
      <c r="R2296" s="14" t="s">
        <v>22</v>
      </c>
      <c r="S2296" s="14" t="s">
        <v>22</v>
      </c>
    </row>
    <row r="2297" spans="1:19">
      <c r="A2297" s="8" t="s">
        <v>6036</v>
      </c>
      <c r="B2297" s="8" t="s">
        <v>6037</v>
      </c>
      <c r="C2297" s="9" t="s">
        <v>22</v>
      </c>
      <c r="D2297" s="9" t="s">
        <v>22</v>
      </c>
      <c r="E2297" s="9" t="s">
        <v>22</v>
      </c>
      <c r="F2297" s="8" t="s">
        <v>23</v>
      </c>
      <c r="G2297" s="10" t="s">
        <v>6038</v>
      </c>
      <c r="H2297" s="11" t="s">
        <v>22</v>
      </c>
      <c r="I2297" s="11" t="s">
        <v>22</v>
      </c>
      <c r="J2297" s="12" t="s">
        <v>22</v>
      </c>
      <c r="K2297" s="13">
        <v>0</v>
      </c>
      <c r="L2297" s="14" t="s">
        <v>22</v>
      </c>
      <c r="M2297" s="14" t="s">
        <v>22</v>
      </c>
      <c r="N2297" s="14" t="s">
        <v>22</v>
      </c>
      <c r="O2297" s="14" t="s">
        <v>22</v>
      </c>
      <c r="P2297" s="14" t="s">
        <v>22</v>
      </c>
      <c r="Q2297" s="14" t="s">
        <v>22</v>
      </c>
      <c r="R2297" s="14" t="s">
        <v>22</v>
      </c>
      <c r="S2297" s="14" t="s">
        <v>22</v>
      </c>
    </row>
    <row r="2298" spans="1:19">
      <c r="A2298" s="8" t="s">
        <v>6039</v>
      </c>
      <c r="B2298" s="8" t="s">
        <v>6040</v>
      </c>
      <c r="C2298" s="9" t="s">
        <v>22</v>
      </c>
      <c r="D2298" s="9" t="s">
        <v>22</v>
      </c>
      <c r="E2298" s="9" t="s">
        <v>22</v>
      </c>
      <c r="F2298" s="8" t="s">
        <v>23</v>
      </c>
      <c r="G2298" s="10" t="s">
        <v>6041</v>
      </c>
      <c r="H2298" s="11" t="s">
        <v>22</v>
      </c>
      <c r="I2298" s="11" t="s">
        <v>22</v>
      </c>
      <c r="J2298" s="12" t="s">
        <v>22</v>
      </c>
      <c r="K2298" s="13">
        <v>0</v>
      </c>
      <c r="L2298" s="14" t="s">
        <v>22</v>
      </c>
      <c r="M2298" s="14" t="s">
        <v>22</v>
      </c>
      <c r="N2298" s="14" t="s">
        <v>22</v>
      </c>
      <c r="O2298" s="14" t="s">
        <v>22</v>
      </c>
      <c r="P2298" s="14" t="s">
        <v>22</v>
      </c>
      <c r="Q2298" s="14" t="s">
        <v>22</v>
      </c>
      <c r="R2298" s="14" t="s">
        <v>22</v>
      </c>
      <c r="S2298" s="14" t="s">
        <v>22</v>
      </c>
    </row>
    <row r="2299" spans="1:19">
      <c r="A2299" s="8" t="s">
        <v>6042</v>
      </c>
      <c r="B2299" s="8" t="s">
        <v>6043</v>
      </c>
      <c r="C2299" s="9" t="s">
        <v>22</v>
      </c>
      <c r="D2299" s="9" t="s">
        <v>22</v>
      </c>
      <c r="E2299" s="9" t="s">
        <v>22</v>
      </c>
      <c r="F2299" s="8" t="s">
        <v>23</v>
      </c>
      <c r="G2299" s="10" t="s">
        <v>6044</v>
      </c>
      <c r="H2299" s="11" t="s">
        <v>22</v>
      </c>
      <c r="I2299" s="11" t="s">
        <v>22</v>
      </c>
      <c r="J2299" s="12" t="s">
        <v>22</v>
      </c>
      <c r="K2299" s="13">
        <v>0</v>
      </c>
      <c r="L2299" s="14" t="s">
        <v>22</v>
      </c>
      <c r="M2299" s="14" t="s">
        <v>22</v>
      </c>
      <c r="N2299" s="14" t="s">
        <v>22</v>
      </c>
      <c r="O2299" s="14" t="s">
        <v>22</v>
      </c>
      <c r="P2299" s="14" t="s">
        <v>22</v>
      </c>
      <c r="Q2299" s="14" t="s">
        <v>22</v>
      </c>
      <c r="R2299" s="14" t="s">
        <v>22</v>
      </c>
      <c r="S2299" s="14" t="s">
        <v>22</v>
      </c>
    </row>
    <row r="2300" spans="1:19">
      <c r="A2300" s="8" t="s">
        <v>6045</v>
      </c>
      <c r="B2300" s="8" t="s">
        <v>6046</v>
      </c>
      <c r="C2300" s="9" t="s">
        <v>22</v>
      </c>
      <c r="D2300" s="9" t="s">
        <v>22</v>
      </c>
      <c r="E2300" s="9" t="s">
        <v>22</v>
      </c>
      <c r="F2300" s="8" t="s">
        <v>23</v>
      </c>
      <c r="G2300" s="10" t="s">
        <v>6047</v>
      </c>
      <c r="H2300" s="11" t="s">
        <v>22</v>
      </c>
      <c r="I2300" s="11" t="s">
        <v>22</v>
      </c>
      <c r="J2300" s="12" t="s">
        <v>22</v>
      </c>
      <c r="K2300" s="13">
        <v>0</v>
      </c>
      <c r="L2300" s="14" t="s">
        <v>22</v>
      </c>
      <c r="M2300" s="14" t="s">
        <v>22</v>
      </c>
      <c r="N2300" s="14" t="s">
        <v>22</v>
      </c>
      <c r="O2300" s="14" t="s">
        <v>22</v>
      </c>
      <c r="P2300" s="14" t="s">
        <v>22</v>
      </c>
      <c r="Q2300" s="14" t="s">
        <v>22</v>
      </c>
      <c r="R2300" s="14" t="s">
        <v>22</v>
      </c>
      <c r="S2300" s="14" t="s">
        <v>22</v>
      </c>
    </row>
    <row r="2301" spans="1:19">
      <c r="A2301" s="8" t="s">
        <v>6048</v>
      </c>
      <c r="B2301" s="8" t="s">
        <v>6049</v>
      </c>
      <c r="C2301" s="9" t="s">
        <v>22</v>
      </c>
      <c r="D2301" s="9" t="s">
        <v>22</v>
      </c>
      <c r="E2301" s="9" t="s">
        <v>22</v>
      </c>
      <c r="F2301" s="8" t="s">
        <v>23</v>
      </c>
      <c r="G2301" s="10" t="s">
        <v>6050</v>
      </c>
      <c r="H2301" s="11" t="s">
        <v>22</v>
      </c>
      <c r="I2301" s="11" t="s">
        <v>22</v>
      </c>
      <c r="J2301" s="12" t="s">
        <v>22</v>
      </c>
      <c r="K2301" s="13">
        <v>0</v>
      </c>
      <c r="L2301" s="14" t="s">
        <v>22</v>
      </c>
      <c r="M2301" s="14" t="s">
        <v>22</v>
      </c>
      <c r="N2301" s="14" t="s">
        <v>22</v>
      </c>
      <c r="O2301" s="14" t="s">
        <v>22</v>
      </c>
      <c r="P2301" s="14" t="s">
        <v>22</v>
      </c>
      <c r="Q2301" s="14" t="s">
        <v>22</v>
      </c>
      <c r="R2301" s="14" t="s">
        <v>22</v>
      </c>
      <c r="S2301" s="14" t="s">
        <v>22</v>
      </c>
    </row>
    <row r="2302" spans="1:19">
      <c r="A2302" s="8" t="s">
        <v>6051</v>
      </c>
      <c r="B2302" s="8" t="s">
        <v>6052</v>
      </c>
      <c r="C2302" s="9" t="s">
        <v>22</v>
      </c>
      <c r="D2302" s="9" t="s">
        <v>22</v>
      </c>
      <c r="E2302" s="9" t="s">
        <v>22</v>
      </c>
      <c r="F2302" s="8" t="s">
        <v>23</v>
      </c>
      <c r="G2302" s="10" t="s">
        <v>6053</v>
      </c>
      <c r="H2302" s="11" t="s">
        <v>22</v>
      </c>
      <c r="I2302" s="11" t="s">
        <v>22</v>
      </c>
      <c r="J2302" s="12" t="s">
        <v>22</v>
      </c>
      <c r="K2302" s="13">
        <v>0</v>
      </c>
      <c r="L2302" s="14" t="s">
        <v>22</v>
      </c>
      <c r="M2302" s="14" t="s">
        <v>22</v>
      </c>
      <c r="N2302" s="14" t="s">
        <v>22</v>
      </c>
      <c r="O2302" s="14" t="s">
        <v>22</v>
      </c>
      <c r="P2302" s="14" t="s">
        <v>22</v>
      </c>
      <c r="Q2302" s="14" t="s">
        <v>22</v>
      </c>
      <c r="R2302" s="14" t="s">
        <v>22</v>
      </c>
      <c r="S2302" s="14" t="s">
        <v>22</v>
      </c>
    </row>
    <row r="2303" spans="1:19">
      <c r="A2303" s="8" t="s">
        <v>6054</v>
      </c>
      <c r="B2303" s="8" t="s">
        <v>6055</v>
      </c>
      <c r="C2303" s="9" t="s">
        <v>22</v>
      </c>
      <c r="D2303" s="9" t="s">
        <v>22</v>
      </c>
      <c r="E2303" s="9" t="s">
        <v>22</v>
      </c>
      <c r="F2303" s="8" t="s">
        <v>23</v>
      </c>
      <c r="G2303" s="10" t="s">
        <v>6056</v>
      </c>
      <c r="H2303" s="11" t="s">
        <v>22</v>
      </c>
      <c r="I2303" s="11" t="s">
        <v>22</v>
      </c>
      <c r="J2303" s="12" t="s">
        <v>22</v>
      </c>
      <c r="K2303" s="13">
        <v>0</v>
      </c>
      <c r="L2303" s="14" t="s">
        <v>22</v>
      </c>
      <c r="M2303" s="14" t="s">
        <v>22</v>
      </c>
      <c r="N2303" s="14" t="s">
        <v>22</v>
      </c>
      <c r="O2303" s="14" t="s">
        <v>22</v>
      </c>
      <c r="P2303" s="14" t="s">
        <v>22</v>
      </c>
      <c r="Q2303" s="14" t="s">
        <v>22</v>
      </c>
      <c r="R2303" s="14" t="s">
        <v>22</v>
      </c>
      <c r="S2303" s="14" t="s">
        <v>22</v>
      </c>
    </row>
    <row r="2304" spans="1:19">
      <c r="A2304" s="8" t="s">
        <v>6057</v>
      </c>
      <c r="B2304" s="8" t="s">
        <v>6058</v>
      </c>
      <c r="C2304" s="9" t="s">
        <v>22</v>
      </c>
      <c r="D2304" s="9" t="s">
        <v>22</v>
      </c>
      <c r="E2304" s="9" t="s">
        <v>22</v>
      </c>
      <c r="F2304" s="8" t="s">
        <v>23</v>
      </c>
      <c r="G2304" s="10" t="s">
        <v>6059</v>
      </c>
      <c r="H2304" s="11" t="s">
        <v>22</v>
      </c>
      <c r="I2304" s="11" t="s">
        <v>22</v>
      </c>
      <c r="J2304" s="12" t="s">
        <v>22</v>
      </c>
      <c r="K2304" s="13">
        <v>0</v>
      </c>
      <c r="L2304" s="14" t="s">
        <v>22</v>
      </c>
      <c r="M2304" s="14" t="s">
        <v>22</v>
      </c>
      <c r="N2304" s="14" t="s">
        <v>22</v>
      </c>
      <c r="O2304" s="14" t="s">
        <v>22</v>
      </c>
      <c r="P2304" s="14" t="s">
        <v>22</v>
      </c>
      <c r="Q2304" s="14" t="s">
        <v>22</v>
      </c>
      <c r="R2304" s="14" t="s">
        <v>22</v>
      </c>
      <c r="S2304" s="14" t="s">
        <v>22</v>
      </c>
    </row>
    <row r="2305" spans="1:19">
      <c r="A2305" s="8" t="s">
        <v>6060</v>
      </c>
      <c r="B2305" s="8" t="s">
        <v>6061</v>
      </c>
      <c r="C2305" s="9" t="s">
        <v>22</v>
      </c>
      <c r="D2305" s="9" t="s">
        <v>22</v>
      </c>
      <c r="E2305" s="9" t="s">
        <v>22</v>
      </c>
      <c r="F2305" s="8" t="s">
        <v>23</v>
      </c>
      <c r="G2305" s="10" t="s">
        <v>6062</v>
      </c>
      <c r="H2305" s="11" t="s">
        <v>22</v>
      </c>
      <c r="I2305" s="11" t="s">
        <v>22</v>
      </c>
      <c r="J2305" s="12" t="s">
        <v>22</v>
      </c>
      <c r="K2305" s="13">
        <v>0</v>
      </c>
      <c r="L2305" s="14" t="s">
        <v>22</v>
      </c>
      <c r="M2305" s="14" t="s">
        <v>22</v>
      </c>
      <c r="N2305" s="14" t="s">
        <v>22</v>
      </c>
      <c r="O2305" s="14" t="s">
        <v>22</v>
      </c>
      <c r="P2305" s="14" t="s">
        <v>22</v>
      </c>
      <c r="Q2305" s="14" t="s">
        <v>22</v>
      </c>
      <c r="R2305" s="14" t="s">
        <v>22</v>
      </c>
      <c r="S2305" s="14" t="s">
        <v>22</v>
      </c>
    </row>
    <row r="2306" spans="1:19">
      <c r="A2306" s="8" t="s">
        <v>6063</v>
      </c>
      <c r="B2306" s="8" t="s">
        <v>6064</v>
      </c>
      <c r="C2306" s="9" t="s">
        <v>22</v>
      </c>
      <c r="D2306" s="9" t="s">
        <v>22</v>
      </c>
      <c r="E2306" s="9" t="s">
        <v>22</v>
      </c>
      <c r="F2306" s="8" t="s">
        <v>23</v>
      </c>
      <c r="G2306" s="10" t="s">
        <v>6065</v>
      </c>
      <c r="H2306" s="11" t="s">
        <v>22</v>
      </c>
      <c r="I2306" s="11" t="s">
        <v>22</v>
      </c>
      <c r="J2306" s="12" t="s">
        <v>22</v>
      </c>
      <c r="K2306" s="13">
        <v>0</v>
      </c>
      <c r="L2306" s="14" t="s">
        <v>22</v>
      </c>
      <c r="M2306" s="14" t="s">
        <v>22</v>
      </c>
      <c r="N2306" s="14" t="s">
        <v>22</v>
      </c>
      <c r="O2306" s="14" t="s">
        <v>22</v>
      </c>
      <c r="P2306" s="14" t="s">
        <v>22</v>
      </c>
      <c r="Q2306" s="14" t="s">
        <v>22</v>
      </c>
      <c r="R2306" s="14" t="s">
        <v>22</v>
      </c>
      <c r="S2306" s="14" t="s">
        <v>22</v>
      </c>
    </row>
    <row r="2307" spans="1:19">
      <c r="A2307" s="8" t="s">
        <v>6066</v>
      </c>
      <c r="B2307" s="8" t="s">
        <v>6067</v>
      </c>
      <c r="C2307" s="9" t="s">
        <v>22</v>
      </c>
      <c r="D2307" s="9" t="s">
        <v>22</v>
      </c>
      <c r="E2307" s="9" t="s">
        <v>22</v>
      </c>
      <c r="F2307" s="8" t="s">
        <v>23</v>
      </c>
      <c r="G2307" s="10">
        <v>0</v>
      </c>
      <c r="H2307" s="11" t="s">
        <v>22</v>
      </c>
      <c r="I2307" s="11" t="s">
        <v>22</v>
      </c>
      <c r="J2307" s="12" t="s">
        <v>22</v>
      </c>
      <c r="K2307" s="13">
        <v>0</v>
      </c>
      <c r="L2307" s="14" t="s">
        <v>22</v>
      </c>
      <c r="M2307" s="14" t="s">
        <v>22</v>
      </c>
      <c r="N2307" s="14" t="s">
        <v>22</v>
      </c>
      <c r="O2307" s="14" t="s">
        <v>22</v>
      </c>
      <c r="P2307" s="14" t="s">
        <v>22</v>
      </c>
      <c r="Q2307" s="14" t="s">
        <v>22</v>
      </c>
      <c r="R2307" s="14" t="s">
        <v>22</v>
      </c>
      <c r="S2307" s="14" t="s">
        <v>22</v>
      </c>
    </row>
    <row r="2308" spans="1:19">
      <c r="A2308" s="8" t="s">
        <v>6068</v>
      </c>
      <c r="B2308" s="8" t="s">
        <v>6069</v>
      </c>
      <c r="C2308" s="9" t="s">
        <v>22</v>
      </c>
      <c r="D2308" s="9" t="s">
        <v>22</v>
      </c>
      <c r="E2308" s="9" t="s">
        <v>22</v>
      </c>
      <c r="F2308" s="8" t="s">
        <v>23</v>
      </c>
      <c r="G2308" s="10">
        <v>0</v>
      </c>
      <c r="H2308" s="11" t="s">
        <v>22</v>
      </c>
      <c r="I2308" s="11" t="s">
        <v>22</v>
      </c>
      <c r="J2308" s="12" t="s">
        <v>22</v>
      </c>
      <c r="K2308" s="13">
        <v>0</v>
      </c>
      <c r="L2308" s="14" t="s">
        <v>22</v>
      </c>
      <c r="M2308" s="14" t="s">
        <v>22</v>
      </c>
      <c r="N2308" s="14" t="s">
        <v>22</v>
      </c>
      <c r="O2308" s="14" t="s">
        <v>22</v>
      </c>
      <c r="P2308" s="14" t="s">
        <v>22</v>
      </c>
      <c r="Q2308" s="14" t="s">
        <v>22</v>
      </c>
      <c r="R2308" s="14" t="s">
        <v>22</v>
      </c>
      <c r="S2308" s="14" t="s">
        <v>22</v>
      </c>
    </row>
    <row r="2309" spans="1:19">
      <c r="A2309" s="8" t="s">
        <v>6070</v>
      </c>
      <c r="B2309" s="8" t="s">
        <v>6071</v>
      </c>
      <c r="C2309" s="9" t="s">
        <v>22</v>
      </c>
      <c r="D2309" s="9" t="s">
        <v>22</v>
      </c>
      <c r="E2309" s="9" t="s">
        <v>22</v>
      </c>
      <c r="F2309" s="8" t="s">
        <v>23</v>
      </c>
      <c r="G2309" s="10">
        <v>0</v>
      </c>
      <c r="H2309" s="11" t="s">
        <v>22</v>
      </c>
      <c r="I2309" s="11" t="s">
        <v>22</v>
      </c>
      <c r="J2309" s="12" t="s">
        <v>22</v>
      </c>
      <c r="K2309" s="13">
        <v>0</v>
      </c>
      <c r="L2309" s="14" t="s">
        <v>22</v>
      </c>
      <c r="M2309" s="14" t="s">
        <v>22</v>
      </c>
      <c r="N2309" s="14" t="s">
        <v>22</v>
      </c>
      <c r="O2309" s="14" t="s">
        <v>22</v>
      </c>
      <c r="P2309" s="14" t="s">
        <v>22</v>
      </c>
      <c r="Q2309" s="14" t="s">
        <v>22</v>
      </c>
      <c r="R2309" s="14" t="s">
        <v>22</v>
      </c>
      <c r="S2309" s="14" t="s">
        <v>22</v>
      </c>
    </row>
    <row r="2310" spans="1:19">
      <c r="A2310" s="8" t="s">
        <v>6072</v>
      </c>
      <c r="B2310" s="8" t="s">
        <v>6073</v>
      </c>
      <c r="C2310" s="9" t="s">
        <v>22</v>
      </c>
      <c r="D2310" s="9" t="s">
        <v>22</v>
      </c>
      <c r="E2310" s="9" t="s">
        <v>22</v>
      </c>
      <c r="F2310" s="8" t="s">
        <v>23</v>
      </c>
      <c r="G2310" s="10">
        <v>0</v>
      </c>
      <c r="H2310" s="11" t="s">
        <v>22</v>
      </c>
      <c r="I2310" s="11" t="s">
        <v>22</v>
      </c>
      <c r="J2310" s="12" t="s">
        <v>22</v>
      </c>
      <c r="K2310" s="13">
        <v>0</v>
      </c>
      <c r="L2310" s="14" t="s">
        <v>22</v>
      </c>
      <c r="M2310" s="14" t="s">
        <v>22</v>
      </c>
      <c r="N2310" s="14" t="s">
        <v>22</v>
      </c>
      <c r="O2310" s="14" t="s">
        <v>22</v>
      </c>
      <c r="P2310" s="14" t="s">
        <v>22</v>
      </c>
      <c r="Q2310" s="14" t="s">
        <v>22</v>
      </c>
      <c r="R2310" s="14" t="s">
        <v>22</v>
      </c>
      <c r="S2310" s="14" t="s">
        <v>22</v>
      </c>
    </row>
    <row r="2311" spans="1:19">
      <c r="A2311" s="8" t="s">
        <v>6074</v>
      </c>
      <c r="B2311" s="8" t="s">
        <v>6075</v>
      </c>
      <c r="C2311" s="9" t="s">
        <v>22</v>
      </c>
      <c r="D2311" s="9" t="s">
        <v>22</v>
      </c>
      <c r="E2311" s="9" t="s">
        <v>22</v>
      </c>
      <c r="F2311" s="8" t="s">
        <v>23</v>
      </c>
      <c r="G2311" s="10">
        <v>0</v>
      </c>
      <c r="H2311" s="11" t="s">
        <v>22</v>
      </c>
      <c r="I2311" s="11" t="s">
        <v>22</v>
      </c>
      <c r="J2311" s="12" t="s">
        <v>22</v>
      </c>
      <c r="K2311" s="13">
        <v>0</v>
      </c>
      <c r="L2311" s="14" t="s">
        <v>22</v>
      </c>
      <c r="M2311" s="14" t="s">
        <v>22</v>
      </c>
      <c r="N2311" s="14" t="s">
        <v>22</v>
      </c>
      <c r="O2311" s="14" t="s">
        <v>22</v>
      </c>
      <c r="P2311" s="14" t="s">
        <v>22</v>
      </c>
      <c r="Q2311" s="14" t="s">
        <v>22</v>
      </c>
      <c r="R2311" s="14" t="s">
        <v>22</v>
      </c>
      <c r="S2311" s="14" t="s">
        <v>22</v>
      </c>
    </row>
    <row r="2312" spans="1:19">
      <c r="A2312" s="8" t="s">
        <v>6076</v>
      </c>
      <c r="B2312" s="8" t="s">
        <v>6077</v>
      </c>
      <c r="C2312" s="9" t="s">
        <v>22</v>
      </c>
      <c r="D2312" s="9" t="s">
        <v>22</v>
      </c>
      <c r="E2312" s="9" t="s">
        <v>22</v>
      </c>
      <c r="F2312" s="8" t="s">
        <v>23</v>
      </c>
      <c r="G2312" s="10">
        <v>0</v>
      </c>
      <c r="H2312" s="11" t="s">
        <v>22</v>
      </c>
      <c r="I2312" s="11" t="s">
        <v>22</v>
      </c>
      <c r="J2312" s="12" t="s">
        <v>22</v>
      </c>
      <c r="K2312" s="13">
        <v>0</v>
      </c>
      <c r="L2312" s="14" t="s">
        <v>22</v>
      </c>
      <c r="M2312" s="14" t="s">
        <v>22</v>
      </c>
      <c r="N2312" s="14" t="s">
        <v>22</v>
      </c>
      <c r="O2312" s="14" t="s">
        <v>22</v>
      </c>
      <c r="P2312" s="14" t="s">
        <v>22</v>
      </c>
      <c r="Q2312" s="14" t="s">
        <v>22</v>
      </c>
      <c r="R2312" s="14" t="s">
        <v>22</v>
      </c>
      <c r="S2312" s="14" t="s">
        <v>22</v>
      </c>
    </row>
    <row r="2313" spans="1:19">
      <c r="A2313" s="8" t="s">
        <v>6078</v>
      </c>
      <c r="B2313" s="8" t="s">
        <v>6079</v>
      </c>
      <c r="C2313" s="9" t="s">
        <v>22</v>
      </c>
      <c r="D2313" s="9" t="s">
        <v>22</v>
      </c>
      <c r="E2313" s="9" t="s">
        <v>22</v>
      </c>
      <c r="F2313" s="8" t="s">
        <v>23</v>
      </c>
      <c r="G2313" s="10">
        <v>0</v>
      </c>
      <c r="H2313" s="11" t="s">
        <v>22</v>
      </c>
      <c r="I2313" s="11" t="s">
        <v>22</v>
      </c>
      <c r="J2313" s="12" t="s">
        <v>22</v>
      </c>
      <c r="K2313" s="13">
        <v>0</v>
      </c>
      <c r="L2313" s="14" t="s">
        <v>22</v>
      </c>
      <c r="M2313" s="14" t="s">
        <v>22</v>
      </c>
      <c r="N2313" s="14" t="s">
        <v>22</v>
      </c>
      <c r="O2313" s="14" t="s">
        <v>22</v>
      </c>
      <c r="P2313" s="14" t="s">
        <v>22</v>
      </c>
      <c r="Q2313" s="14" t="s">
        <v>22</v>
      </c>
      <c r="R2313" s="14" t="s">
        <v>22</v>
      </c>
      <c r="S2313" s="14" t="s">
        <v>22</v>
      </c>
    </row>
    <row r="2314" spans="1:19">
      <c r="A2314" s="8" t="s">
        <v>6080</v>
      </c>
      <c r="B2314" s="8" t="s">
        <v>6081</v>
      </c>
      <c r="C2314" s="9" t="s">
        <v>22</v>
      </c>
      <c r="D2314" s="9" t="s">
        <v>22</v>
      </c>
      <c r="E2314" s="9" t="s">
        <v>22</v>
      </c>
      <c r="F2314" s="8" t="s">
        <v>23</v>
      </c>
      <c r="G2314" s="10">
        <v>0</v>
      </c>
      <c r="H2314" s="11" t="s">
        <v>22</v>
      </c>
      <c r="I2314" s="11" t="s">
        <v>22</v>
      </c>
      <c r="J2314" s="12" t="s">
        <v>22</v>
      </c>
      <c r="K2314" s="13">
        <v>0</v>
      </c>
      <c r="L2314" s="14" t="s">
        <v>22</v>
      </c>
      <c r="M2314" s="14" t="s">
        <v>22</v>
      </c>
      <c r="N2314" s="14" t="s">
        <v>22</v>
      </c>
      <c r="O2314" s="14" t="s">
        <v>22</v>
      </c>
      <c r="P2314" s="14" t="s">
        <v>22</v>
      </c>
      <c r="Q2314" s="14" t="s">
        <v>22</v>
      </c>
      <c r="R2314" s="14" t="s">
        <v>22</v>
      </c>
      <c r="S2314" s="14" t="s">
        <v>22</v>
      </c>
    </row>
    <row r="2315" spans="1:19">
      <c r="A2315" s="8" t="s">
        <v>6082</v>
      </c>
      <c r="B2315" s="8" t="s">
        <v>6083</v>
      </c>
      <c r="C2315" s="9" t="s">
        <v>22</v>
      </c>
      <c r="D2315" s="9" t="s">
        <v>22</v>
      </c>
      <c r="E2315" s="9" t="s">
        <v>22</v>
      </c>
      <c r="F2315" s="8" t="s">
        <v>23</v>
      </c>
      <c r="G2315" s="10" t="s">
        <v>6082</v>
      </c>
      <c r="H2315" s="11" t="s">
        <v>22</v>
      </c>
      <c r="I2315" s="11" t="s">
        <v>22</v>
      </c>
      <c r="J2315" s="12" t="s">
        <v>22</v>
      </c>
      <c r="K2315" s="13">
        <v>0</v>
      </c>
      <c r="L2315" s="14" t="s">
        <v>22</v>
      </c>
      <c r="M2315" s="14" t="s">
        <v>22</v>
      </c>
      <c r="N2315" s="14" t="s">
        <v>22</v>
      </c>
      <c r="O2315" s="14" t="s">
        <v>22</v>
      </c>
      <c r="P2315" s="14" t="s">
        <v>22</v>
      </c>
      <c r="Q2315" s="14" t="s">
        <v>22</v>
      </c>
      <c r="R2315" s="14" t="s">
        <v>22</v>
      </c>
      <c r="S2315" s="14" t="s">
        <v>22</v>
      </c>
    </row>
    <row r="2316" spans="1:19">
      <c r="A2316" s="8" t="s">
        <v>6084</v>
      </c>
      <c r="B2316" s="8" t="s">
        <v>6085</v>
      </c>
      <c r="C2316" s="9" t="s">
        <v>22</v>
      </c>
      <c r="D2316" s="9" t="s">
        <v>22</v>
      </c>
      <c r="E2316" s="9" t="s">
        <v>22</v>
      </c>
      <c r="F2316" s="8" t="s">
        <v>23</v>
      </c>
      <c r="G2316" s="10" t="s">
        <v>6086</v>
      </c>
      <c r="H2316" s="11" t="s">
        <v>22</v>
      </c>
      <c r="I2316" s="11" t="s">
        <v>22</v>
      </c>
      <c r="J2316" s="12" t="s">
        <v>22</v>
      </c>
      <c r="K2316" s="13">
        <v>0</v>
      </c>
      <c r="L2316" s="14" t="s">
        <v>22</v>
      </c>
      <c r="M2316" s="14" t="s">
        <v>22</v>
      </c>
      <c r="N2316" s="14" t="s">
        <v>22</v>
      </c>
      <c r="O2316" s="14" t="s">
        <v>22</v>
      </c>
      <c r="P2316" s="14" t="s">
        <v>22</v>
      </c>
      <c r="Q2316" s="14" t="s">
        <v>22</v>
      </c>
      <c r="R2316" s="14" t="s">
        <v>22</v>
      </c>
      <c r="S2316" s="14" t="s">
        <v>22</v>
      </c>
    </row>
    <row r="2317" spans="1:19">
      <c r="A2317" s="8" t="s">
        <v>6087</v>
      </c>
      <c r="B2317" s="8" t="s">
        <v>6088</v>
      </c>
      <c r="C2317" s="9" t="s">
        <v>22</v>
      </c>
      <c r="D2317" s="9" t="s">
        <v>22</v>
      </c>
      <c r="E2317" s="9" t="s">
        <v>22</v>
      </c>
      <c r="F2317" s="8" t="s">
        <v>23</v>
      </c>
      <c r="G2317" s="10">
        <v>0</v>
      </c>
      <c r="H2317" s="11" t="s">
        <v>22</v>
      </c>
      <c r="I2317" s="11" t="s">
        <v>22</v>
      </c>
      <c r="J2317" s="12" t="s">
        <v>22</v>
      </c>
      <c r="K2317" s="13">
        <v>0</v>
      </c>
      <c r="L2317" s="14" t="s">
        <v>22</v>
      </c>
      <c r="M2317" s="14" t="s">
        <v>22</v>
      </c>
      <c r="N2317" s="14" t="s">
        <v>22</v>
      </c>
      <c r="O2317" s="14" t="s">
        <v>22</v>
      </c>
      <c r="P2317" s="14" t="s">
        <v>22</v>
      </c>
      <c r="Q2317" s="14" t="s">
        <v>22</v>
      </c>
      <c r="R2317" s="14" t="s">
        <v>22</v>
      </c>
      <c r="S2317" s="14" t="s">
        <v>22</v>
      </c>
    </row>
    <row r="2318" spans="1:19">
      <c r="A2318" s="8" t="s">
        <v>6089</v>
      </c>
      <c r="B2318" s="8" t="s">
        <v>6090</v>
      </c>
      <c r="C2318" s="9" t="s">
        <v>22</v>
      </c>
      <c r="D2318" s="9" t="s">
        <v>22</v>
      </c>
      <c r="E2318" s="9" t="s">
        <v>22</v>
      </c>
      <c r="F2318" s="8" t="s">
        <v>23</v>
      </c>
      <c r="G2318" s="10">
        <v>0</v>
      </c>
      <c r="H2318" s="11" t="s">
        <v>22</v>
      </c>
      <c r="I2318" s="11" t="s">
        <v>22</v>
      </c>
      <c r="J2318" s="12" t="s">
        <v>22</v>
      </c>
      <c r="K2318" s="13">
        <v>0</v>
      </c>
      <c r="L2318" s="14" t="s">
        <v>22</v>
      </c>
      <c r="M2318" s="14" t="s">
        <v>22</v>
      </c>
      <c r="N2318" s="14" t="s">
        <v>22</v>
      </c>
      <c r="O2318" s="14" t="s">
        <v>22</v>
      </c>
      <c r="P2318" s="14" t="s">
        <v>22</v>
      </c>
      <c r="Q2318" s="14" t="s">
        <v>22</v>
      </c>
      <c r="R2318" s="14" t="s">
        <v>22</v>
      </c>
      <c r="S2318" s="14" t="s">
        <v>22</v>
      </c>
    </row>
    <row r="2319" spans="1:19">
      <c r="A2319" s="8" t="s">
        <v>6091</v>
      </c>
      <c r="B2319" s="8" t="s">
        <v>6092</v>
      </c>
      <c r="C2319" s="9" t="s">
        <v>22</v>
      </c>
      <c r="D2319" s="9" t="s">
        <v>22</v>
      </c>
      <c r="E2319" s="9" t="s">
        <v>22</v>
      </c>
      <c r="F2319" s="8" t="s">
        <v>23</v>
      </c>
      <c r="G2319" s="10">
        <v>0</v>
      </c>
      <c r="H2319" s="11" t="s">
        <v>22</v>
      </c>
      <c r="I2319" s="11" t="s">
        <v>22</v>
      </c>
      <c r="J2319" s="12" t="s">
        <v>22</v>
      </c>
      <c r="K2319" s="13">
        <v>0</v>
      </c>
      <c r="L2319" s="14" t="s">
        <v>22</v>
      </c>
      <c r="M2319" s="14" t="s">
        <v>22</v>
      </c>
      <c r="N2319" s="14" t="s">
        <v>22</v>
      </c>
      <c r="O2319" s="14" t="s">
        <v>22</v>
      </c>
      <c r="P2319" s="14" t="s">
        <v>22</v>
      </c>
      <c r="Q2319" s="14" t="s">
        <v>22</v>
      </c>
      <c r="R2319" s="14" t="s">
        <v>22</v>
      </c>
      <c r="S2319" s="14" t="s">
        <v>22</v>
      </c>
    </row>
    <row r="2320" spans="1:19">
      <c r="A2320" s="8" t="s">
        <v>6093</v>
      </c>
      <c r="B2320" s="8" t="s">
        <v>6094</v>
      </c>
      <c r="C2320" s="9" t="s">
        <v>22</v>
      </c>
      <c r="D2320" s="9" t="s">
        <v>22</v>
      </c>
      <c r="E2320" s="9" t="s">
        <v>22</v>
      </c>
      <c r="F2320" s="8" t="s">
        <v>23</v>
      </c>
      <c r="G2320" s="10">
        <v>0</v>
      </c>
      <c r="H2320" s="11" t="s">
        <v>22</v>
      </c>
      <c r="I2320" s="11" t="s">
        <v>22</v>
      </c>
      <c r="J2320" s="12" t="s">
        <v>22</v>
      </c>
      <c r="K2320" s="13">
        <v>0</v>
      </c>
      <c r="L2320" s="14" t="s">
        <v>22</v>
      </c>
      <c r="M2320" s="14" t="s">
        <v>22</v>
      </c>
      <c r="N2320" s="14" t="s">
        <v>22</v>
      </c>
      <c r="O2320" s="14" t="s">
        <v>22</v>
      </c>
      <c r="P2320" s="14" t="s">
        <v>22</v>
      </c>
      <c r="Q2320" s="14" t="s">
        <v>22</v>
      </c>
      <c r="R2320" s="14" t="s">
        <v>22</v>
      </c>
      <c r="S2320" s="14" t="s">
        <v>22</v>
      </c>
    </row>
    <row r="2321" spans="1:19">
      <c r="A2321" s="8" t="s">
        <v>6095</v>
      </c>
      <c r="B2321" s="8" t="s">
        <v>6096</v>
      </c>
      <c r="C2321" s="9" t="s">
        <v>22</v>
      </c>
      <c r="D2321" s="9" t="s">
        <v>22</v>
      </c>
      <c r="E2321" s="9" t="s">
        <v>22</v>
      </c>
      <c r="F2321" s="8" t="s">
        <v>23</v>
      </c>
      <c r="G2321" s="10">
        <v>0</v>
      </c>
      <c r="H2321" s="11" t="s">
        <v>22</v>
      </c>
      <c r="I2321" s="11" t="s">
        <v>22</v>
      </c>
      <c r="J2321" s="12" t="s">
        <v>22</v>
      </c>
      <c r="K2321" s="13">
        <v>0</v>
      </c>
      <c r="L2321" s="14" t="s">
        <v>22</v>
      </c>
      <c r="M2321" s="14" t="s">
        <v>22</v>
      </c>
      <c r="N2321" s="14" t="s">
        <v>22</v>
      </c>
      <c r="O2321" s="14" t="s">
        <v>22</v>
      </c>
      <c r="P2321" s="14" t="s">
        <v>22</v>
      </c>
      <c r="Q2321" s="14" t="s">
        <v>22</v>
      </c>
      <c r="R2321" s="14" t="s">
        <v>22</v>
      </c>
      <c r="S2321" s="14" t="s">
        <v>22</v>
      </c>
    </row>
    <row r="2322" spans="1:19">
      <c r="A2322" s="8" t="s">
        <v>6097</v>
      </c>
      <c r="B2322" s="8" t="s">
        <v>6098</v>
      </c>
      <c r="C2322" s="9" t="s">
        <v>22</v>
      </c>
      <c r="D2322" s="9" t="s">
        <v>22</v>
      </c>
      <c r="E2322" s="9" t="s">
        <v>22</v>
      </c>
      <c r="F2322" s="8" t="s">
        <v>23</v>
      </c>
      <c r="G2322" s="10" t="s">
        <v>6097</v>
      </c>
      <c r="H2322" s="11" t="s">
        <v>22</v>
      </c>
      <c r="I2322" s="11" t="s">
        <v>22</v>
      </c>
      <c r="J2322" s="12" t="s">
        <v>22</v>
      </c>
      <c r="K2322" s="13">
        <v>0</v>
      </c>
      <c r="L2322" s="14" t="s">
        <v>22</v>
      </c>
      <c r="M2322" s="14" t="s">
        <v>22</v>
      </c>
      <c r="N2322" s="14" t="s">
        <v>22</v>
      </c>
      <c r="O2322" s="14" t="s">
        <v>22</v>
      </c>
      <c r="P2322" s="14" t="s">
        <v>22</v>
      </c>
      <c r="Q2322" s="14" t="s">
        <v>22</v>
      </c>
      <c r="R2322" s="14" t="s">
        <v>22</v>
      </c>
      <c r="S2322" s="14" t="s">
        <v>22</v>
      </c>
    </row>
    <row r="2323" spans="1:19">
      <c r="A2323" s="8" t="s">
        <v>6099</v>
      </c>
      <c r="B2323" s="8" t="s">
        <v>6100</v>
      </c>
      <c r="C2323" s="9" t="s">
        <v>22</v>
      </c>
      <c r="D2323" s="9" t="s">
        <v>22</v>
      </c>
      <c r="E2323" s="9" t="s">
        <v>22</v>
      </c>
      <c r="F2323" s="8" t="s">
        <v>23</v>
      </c>
      <c r="G2323" s="10" t="s">
        <v>6099</v>
      </c>
      <c r="H2323" s="11" t="s">
        <v>22</v>
      </c>
      <c r="I2323" s="11" t="s">
        <v>22</v>
      </c>
      <c r="J2323" s="12" t="s">
        <v>22</v>
      </c>
      <c r="K2323" s="13">
        <v>0</v>
      </c>
      <c r="L2323" s="14" t="s">
        <v>22</v>
      </c>
      <c r="M2323" s="14" t="s">
        <v>22</v>
      </c>
      <c r="N2323" s="14" t="s">
        <v>22</v>
      </c>
      <c r="O2323" s="14" t="s">
        <v>22</v>
      </c>
      <c r="P2323" s="14" t="s">
        <v>22</v>
      </c>
      <c r="Q2323" s="14" t="s">
        <v>22</v>
      </c>
      <c r="R2323" s="14" t="s">
        <v>22</v>
      </c>
      <c r="S2323" s="14" t="s">
        <v>22</v>
      </c>
    </row>
    <row r="2324" spans="1:19">
      <c r="A2324" s="8" t="s">
        <v>6101</v>
      </c>
      <c r="B2324" s="8" t="s">
        <v>6102</v>
      </c>
      <c r="C2324" s="9" t="s">
        <v>22</v>
      </c>
      <c r="D2324" s="9" t="s">
        <v>22</v>
      </c>
      <c r="E2324" s="9" t="s">
        <v>22</v>
      </c>
      <c r="F2324" s="8" t="s">
        <v>23</v>
      </c>
      <c r="G2324" s="10" t="s">
        <v>6103</v>
      </c>
      <c r="H2324" s="11" t="s">
        <v>22</v>
      </c>
      <c r="I2324" s="11" t="s">
        <v>22</v>
      </c>
      <c r="J2324" s="12" t="s">
        <v>22</v>
      </c>
      <c r="K2324" s="13">
        <v>0</v>
      </c>
      <c r="L2324" s="14" t="s">
        <v>22</v>
      </c>
      <c r="M2324" s="14" t="s">
        <v>22</v>
      </c>
      <c r="N2324" s="14" t="s">
        <v>22</v>
      </c>
      <c r="O2324" s="14" t="s">
        <v>22</v>
      </c>
      <c r="P2324" s="14" t="s">
        <v>22</v>
      </c>
      <c r="Q2324" s="14" t="s">
        <v>22</v>
      </c>
      <c r="R2324" s="14" t="s">
        <v>22</v>
      </c>
      <c r="S2324" s="14" t="s">
        <v>22</v>
      </c>
    </row>
    <row r="2325" spans="1:19">
      <c r="A2325" s="8" t="s">
        <v>6104</v>
      </c>
      <c r="B2325" s="8" t="s">
        <v>6105</v>
      </c>
      <c r="C2325" s="9" t="s">
        <v>22</v>
      </c>
      <c r="D2325" s="9" t="s">
        <v>22</v>
      </c>
      <c r="E2325" s="9" t="s">
        <v>22</v>
      </c>
      <c r="F2325" s="8" t="s">
        <v>23</v>
      </c>
      <c r="G2325" s="10" t="s">
        <v>6106</v>
      </c>
      <c r="H2325" s="11" t="s">
        <v>22</v>
      </c>
      <c r="I2325" s="11" t="s">
        <v>22</v>
      </c>
      <c r="J2325" s="12" t="s">
        <v>22</v>
      </c>
      <c r="K2325" s="13">
        <v>0</v>
      </c>
      <c r="L2325" s="14" t="s">
        <v>22</v>
      </c>
      <c r="M2325" s="14" t="s">
        <v>22</v>
      </c>
      <c r="N2325" s="14" t="s">
        <v>22</v>
      </c>
      <c r="O2325" s="14" t="s">
        <v>22</v>
      </c>
      <c r="P2325" s="14" t="s">
        <v>22</v>
      </c>
      <c r="Q2325" s="14" t="s">
        <v>22</v>
      </c>
      <c r="R2325" s="14" t="s">
        <v>22</v>
      </c>
      <c r="S2325" s="14" t="s">
        <v>22</v>
      </c>
    </row>
    <row r="2326" spans="1:19">
      <c r="A2326" s="8" t="s">
        <v>6107</v>
      </c>
      <c r="B2326" s="8" t="s">
        <v>6108</v>
      </c>
      <c r="C2326" s="9" t="s">
        <v>22</v>
      </c>
      <c r="D2326" s="9" t="s">
        <v>22</v>
      </c>
      <c r="E2326" s="9" t="s">
        <v>22</v>
      </c>
      <c r="F2326" s="8" t="s">
        <v>23</v>
      </c>
      <c r="G2326" s="10">
        <v>0</v>
      </c>
      <c r="H2326" s="11" t="s">
        <v>22</v>
      </c>
      <c r="I2326" s="11" t="s">
        <v>22</v>
      </c>
      <c r="J2326" s="12" t="s">
        <v>22</v>
      </c>
      <c r="K2326" s="13">
        <v>0</v>
      </c>
      <c r="L2326" s="14" t="s">
        <v>22</v>
      </c>
      <c r="M2326" s="14" t="s">
        <v>22</v>
      </c>
      <c r="N2326" s="14" t="s">
        <v>22</v>
      </c>
      <c r="O2326" s="14" t="s">
        <v>22</v>
      </c>
      <c r="P2326" s="14" t="s">
        <v>22</v>
      </c>
      <c r="Q2326" s="14" t="s">
        <v>22</v>
      </c>
      <c r="R2326" s="14" t="s">
        <v>22</v>
      </c>
      <c r="S2326" s="14" t="s">
        <v>22</v>
      </c>
    </row>
    <row r="2327" spans="1:19">
      <c r="A2327" s="8" t="s">
        <v>6109</v>
      </c>
      <c r="B2327" s="8" t="s">
        <v>6110</v>
      </c>
      <c r="C2327" s="9" t="s">
        <v>22</v>
      </c>
      <c r="D2327" s="9" t="s">
        <v>22</v>
      </c>
      <c r="E2327" s="9" t="s">
        <v>22</v>
      </c>
      <c r="F2327" s="8" t="s">
        <v>23</v>
      </c>
      <c r="G2327" s="10">
        <v>0</v>
      </c>
      <c r="H2327" s="11" t="s">
        <v>22</v>
      </c>
      <c r="I2327" s="11" t="s">
        <v>22</v>
      </c>
      <c r="J2327" s="12" t="s">
        <v>22</v>
      </c>
      <c r="K2327" s="13">
        <v>0</v>
      </c>
      <c r="L2327" s="14" t="s">
        <v>22</v>
      </c>
      <c r="M2327" s="14" t="s">
        <v>22</v>
      </c>
      <c r="N2327" s="14" t="s">
        <v>22</v>
      </c>
      <c r="O2327" s="14" t="s">
        <v>22</v>
      </c>
      <c r="P2327" s="14" t="s">
        <v>22</v>
      </c>
      <c r="Q2327" s="14" t="s">
        <v>22</v>
      </c>
      <c r="R2327" s="14" t="s">
        <v>22</v>
      </c>
      <c r="S2327" s="14" t="s">
        <v>22</v>
      </c>
    </row>
    <row r="2328" spans="1:19">
      <c r="A2328" s="8" t="s">
        <v>6111</v>
      </c>
      <c r="B2328" s="8" t="s">
        <v>6112</v>
      </c>
      <c r="C2328" s="9" t="s">
        <v>22</v>
      </c>
      <c r="D2328" s="9" t="s">
        <v>22</v>
      </c>
      <c r="E2328" s="9" t="s">
        <v>22</v>
      </c>
      <c r="F2328" s="8" t="s">
        <v>23</v>
      </c>
      <c r="G2328" s="10" t="s">
        <v>6113</v>
      </c>
      <c r="H2328" s="11" t="s">
        <v>22</v>
      </c>
      <c r="I2328" s="11" t="s">
        <v>22</v>
      </c>
      <c r="J2328" s="12" t="s">
        <v>22</v>
      </c>
      <c r="K2328" s="13">
        <v>0</v>
      </c>
      <c r="L2328" s="14" t="s">
        <v>22</v>
      </c>
      <c r="M2328" s="14" t="s">
        <v>22</v>
      </c>
      <c r="N2328" s="14" t="s">
        <v>22</v>
      </c>
      <c r="O2328" s="14" t="s">
        <v>22</v>
      </c>
      <c r="P2328" s="14" t="s">
        <v>22</v>
      </c>
      <c r="Q2328" s="14" t="s">
        <v>22</v>
      </c>
      <c r="R2328" s="14" t="s">
        <v>22</v>
      </c>
      <c r="S2328" s="14" t="s">
        <v>22</v>
      </c>
    </row>
    <row r="2329" spans="1:19" ht="25.5">
      <c r="A2329" s="8" t="s">
        <v>6114</v>
      </c>
      <c r="B2329" s="8" t="s">
        <v>6115</v>
      </c>
      <c r="C2329" s="9" t="s">
        <v>22</v>
      </c>
      <c r="D2329" s="9" t="s">
        <v>22</v>
      </c>
      <c r="E2329" s="9" t="s">
        <v>22</v>
      </c>
      <c r="F2329" s="8" t="s">
        <v>23</v>
      </c>
      <c r="G2329" s="10" t="s">
        <v>6116</v>
      </c>
      <c r="H2329" s="11" t="s">
        <v>22</v>
      </c>
      <c r="I2329" s="11" t="s">
        <v>22</v>
      </c>
      <c r="J2329" s="12" t="s">
        <v>22</v>
      </c>
      <c r="K2329" s="13">
        <v>0</v>
      </c>
      <c r="L2329" s="14" t="s">
        <v>22</v>
      </c>
      <c r="M2329" s="14" t="s">
        <v>22</v>
      </c>
      <c r="N2329" s="14" t="s">
        <v>22</v>
      </c>
      <c r="O2329" s="14" t="s">
        <v>22</v>
      </c>
      <c r="P2329" s="14" t="s">
        <v>22</v>
      </c>
      <c r="Q2329" s="14" t="s">
        <v>22</v>
      </c>
      <c r="R2329" s="14" t="s">
        <v>22</v>
      </c>
      <c r="S2329" s="14" t="s">
        <v>22</v>
      </c>
    </row>
    <row r="2330" spans="1:19">
      <c r="A2330" s="8" t="s">
        <v>6117</v>
      </c>
      <c r="B2330" s="8" t="s">
        <v>6118</v>
      </c>
      <c r="C2330" s="9" t="s">
        <v>22</v>
      </c>
      <c r="D2330" s="9" t="s">
        <v>22</v>
      </c>
      <c r="E2330" s="9" t="s">
        <v>22</v>
      </c>
      <c r="F2330" s="8" t="s">
        <v>23</v>
      </c>
      <c r="G2330" s="10" t="s">
        <v>6119</v>
      </c>
      <c r="H2330" s="11" t="s">
        <v>22</v>
      </c>
      <c r="I2330" s="11" t="s">
        <v>22</v>
      </c>
      <c r="J2330" s="12" t="s">
        <v>22</v>
      </c>
      <c r="K2330" s="13">
        <v>0</v>
      </c>
      <c r="L2330" s="14" t="s">
        <v>22</v>
      </c>
      <c r="M2330" s="14" t="s">
        <v>22</v>
      </c>
      <c r="N2330" s="14" t="s">
        <v>22</v>
      </c>
      <c r="O2330" s="14" t="s">
        <v>22</v>
      </c>
      <c r="P2330" s="14" t="s">
        <v>22</v>
      </c>
      <c r="Q2330" s="14" t="s">
        <v>22</v>
      </c>
      <c r="R2330" s="14" t="s">
        <v>22</v>
      </c>
      <c r="S2330" s="14" t="s">
        <v>22</v>
      </c>
    </row>
    <row r="2331" spans="1:19">
      <c r="A2331" s="8" t="s">
        <v>6120</v>
      </c>
      <c r="B2331" s="8" t="s">
        <v>6121</v>
      </c>
      <c r="C2331" s="9" t="s">
        <v>22</v>
      </c>
      <c r="D2331" s="9" t="s">
        <v>22</v>
      </c>
      <c r="E2331" s="9" t="s">
        <v>22</v>
      </c>
      <c r="F2331" s="8" t="s">
        <v>23</v>
      </c>
      <c r="G2331" s="10">
        <v>0</v>
      </c>
      <c r="H2331" s="11" t="s">
        <v>22</v>
      </c>
      <c r="I2331" s="11" t="s">
        <v>22</v>
      </c>
      <c r="J2331" s="12" t="s">
        <v>22</v>
      </c>
      <c r="K2331" s="13">
        <v>0</v>
      </c>
      <c r="L2331" s="14" t="s">
        <v>22</v>
      </c>
      <c r="M2331" s="14" t="s">
        <v>22</v>
      </c>
      <c r="N2331" s="14" t="s">
        <v>22</v>
      </c>
      <c r="O2331" s="14" t="s">
        <v>22</v>
      </c>
      <c r="P2331" s="14" t="s">
        <v>22</v>
      </c>
      <c r="Q2331" s="14" t="s">
        <v>22</v>
      </c>
      <c r="R2331" s="14" t="s">
        <v>22</v>
      </c>
      <c r="S2331" s="14" t="s">
        <v>22</v>
      </c>
    </row>
    <row r="2332" spans="1:19">
      <c r="A2332" s="8" t="s">
        <v>6122</v>
      </c>
      <c r="B2332" s="8" t="s">
        <v>6123</v>
      </c>
      <c r="C2332" s="9" t="s">
        <v>22</v>
      </c>
      <c r="D2332" s="9" t="s">
        <v>22</v>
      </c>
      <c r="E2332" s="9" t="s">
        <v>22</v>
      </c>
      <c r="F2332" s="8" t="s">
        <v>23</v>
      </c>
      <c r="G2332" s="10">
        <v>0</v>
      </c>
      <c r="H2332" s="11" t="s">
        <v>22</v>
      </c>
      <c r="I2332" s="11" t="s">
        <v>22</v>
      </c>
      <c r="J2332" s="12" t="s">
        <v>22</v>
      </c>
      <c r="K2332" s="13">
        <v>0</v>
      </c>
      <c r="L2332" s="14" t="s">
        <v>22</v>
      </c>
      <c r="M2332" s="14" t="s">
        <v>22</v>
      </c>
      <c r="N2332" s="14" t="s">
        <v>22</v>
      </c>
      <c r="O2332" s="14" t="s">
        <v>22</v>
      </c>
      <c r="P2332" s="14" t="s">
        <v>22</v>
      </c>
      <c r="Q2332" s="14" t="s">
        <v>22</v>
      </c>
      <c r="R2332" s="14" t="s">
        <v>22</v>
      </c>
      <c r="S2332" s="14" t="s">
        <v>22</v>
      </c>
    </row>
    <row r="2333" spans="1:19">
      <c r="A2333" s="8" t="s">
        <v>6124</v>
      </c>
      <c r="B2333" s="8" t="s">
        <v>6125</v>
      </c>
      <c r="C2333" s="9" t="s">
        <v>22</v>
      </c>
      <c r="D2333" s="9" t="s">
        <v>22</v>
      </c>
      <c r="E2333" s="9" t="s">
        <v>22</v>
      </c>
      <c r="F2333" s="8" t="s">
        <v>23</v>
      </c>
      <c r="G2333" s="10">
        <v>0</v>
      </c>
      <c r="H2333" s="11" t="s">
        <v>22</v>
      </c>
      <c r="I2333" s="11" t="s">
        <v>22</v>
      </c>
      <c r="J2333" s="12" t="s">
        <v>22</v>
      </c>
      <c r="K2333" s="13">
        <v>0</v>
      </c>
      <c r="L2333" s="14" t="s">
        <v>22</v>
      </c>
      <c r="M2333" s="14" t="s">
        <v>22</v>
      </c>
      <c r="N2333" s="14" t="s">
        <v>22</v>
      </c>
      <c r="O2333" s="14" t="s">
        <v>22</v>
      </c>
      <c r="P2333" s="14" t="s">
        <v>22</v>
      </c>
      <c r="Q2333" s="14" t="s">
        <v>22</v>
      </c>
      <c r="R2333" s="14" t="s">
        <v>22</v>
      </c>
      <c r="S2333" s="14" t="s">
        <v>22</v>
      </c>
    </row>
    <row r="2334" spans="1:19" ht="25.5">
      <c r="A2334" s="8" t="s">
        <v>6126</v>
      </c>
      <c r="B2334" s="8" t="s">
        <v>6127</v>
      </c>
      <c r="C2334" s="9" t="s">
        <v>22</v>
      </c>
      <c r="D2334" s="9" t="s">
        <v>22</v>
      </c>
      <c r="E2334" s="9" t="s">
        <v>22</v>
      </c>
      <c r="F2334" s="8" t="s">
        <v>23</v>
      </c>
      <c r="G2334" s="10">
        <v>150870712323</v>
      </c>
      <c r="H2334" s="11" t="s">
        <v>22</v>
      </c>
      <c r="I2334" s="11" t="s">
        <v>22</v>
      </c>
      <c r="J2334" s="12" t="s">
        <v>22</v>
      </c>
      <c r="K2334" s="13">
        <v>0</v>
      </c>
      <c r="L2334" s="14" t="s">
        <v>22</v>
      </c>
      <c r="M2334" s="14" t="s">
        <v>22</v>
      </c>
      <c r="N2334" s="14" t="s">
        <v>22</v>
      </c>
      <c r="O2334" s="14" t="s">
        <v>22</v>
      </c>
      <c r="P2334" s="14" t="s">
        <v>22</v>
      </c>
      <c r="Q2334" s="14" t="s">
        <v>22</v>
      </c>
      <c r="R2334" s="14" t="s">
        <v>22</v>
      </c>
      <c r="S2334" s="14" t="s">
        <v>22</v>
      </c>
    </row>
    <row r="2335" spans="1:19">
      <c r="A2335" s="8" t="s">
        <v>6128</v>
      </c>
      <c r="B2335" s="8" t="s">
        <v>6129</v>
      </c>
      <c r="C2335" s="9" t="s">
        <v>22</v>
      </c>
      <c r="D2335" s="9" t="s">
        <v>22</v>
      </c>
      <c r="E2335" s="9" t="s">
        <v>22</v>
      </c>
      <c r="F2335" s="8" t="s">
        <v>23</v>
      </c>
      <c r="G2335" s="10">
        <v>0</v>
      </c>
      <c r="H2335" s="11" t="s">
        <v>22</v>
      </c>
      <c r="I2335" s="11" t="s">
        <v>22</v>
      </c>
      <c r="J2335" s="12" t="s">
        <v>22</v>
      </c>
      <c r="K2335" s="13">
        <v>0</v>
      </c>
      <c r="L2335" s="14" t="s">
        <v>22</v>
      </c>
      <c r="M2335" s="14" t="s">
        <v>22</v>
      </c>
      <c r="N2335" s="14" t="s">
        <v>22</v>
      </c>
      <c r="O2335" s="14" t="s">
        <v>22</v>
      </c>
      <c r="P2335" s="14" t="s">
        <v>22</v>
      </c>
      <c r="Q2335" s="14" t="s">
        <v>22</v>
      </c>
      <c r="R2335" s="14" t="s">
        <v>22</v>
      </c>
      <c r="S2335" s="14" t="s">
        <v>22</v>
      </c>
    </row>
    <row r="2336" spans="1:19">
      <c r="A2336" s="8" t="s">
        <v>6130</v>
      </c>
      <c r="B2336" s="8" t="s">
        <v>6131</v>
      </c>
      <c r="C2336" s="9" t="s">
        <v>22</v>
      </c>
      <c r="D2336" s="9" t="s">
        <v>22</v>
      </c>
      <c r="E2336" s="9" t="s">
        <v>22</v>
      </c>
      <c r="F2336" s="8" t="s">
        <v>23</v>
      </c>
      <c r="G2336" s="10" t="s">
        <v>6130</v>
      </c>
      <c r="H2336" s="11" t="s">
        <v>22</v>
      </c>
      <c r="I2336" s="11" t="s">
        <v>22</v>
      </c>
      <c r="J2336" s="12" t="s">
        <v>22</v>
      </c>
      <c r="K2336" s="13">
        <v>0</v>
      </c>
      <c r="L2336" s="14" t="s">
        <v>22</v>
      </c>
      <c r="M2336" s="14" t="s">
        <v>22</v>
      </c>
      <c r="N2336" s="14" t="s">
        <v>22</v>
      </c>
      <c r="O2336" s="14" t="s">
        <v>22</v>
      </c>
      <c r="P2336" s="14" t="s">
        <v>22</v>
      </c>
      <c r="Q2336" s="14" t="s">
        <v>22</v>
      </c>
      <c r="R2336" s="14" t="s">
        <v>22</v>
      </c>
      <c r="S2336" s="14" t="s">
        <v>22</v>
      </c>
    </row>
    <row r="2337" spans="1:19">
      <c r="A2337" s="8" t="s">
        <v>6132</v>
      </c>
      <c r="B2337" s="8" t="s">
        <v>6133</v>
      </c>
      <c r="C2337" s="9" t="s">
        <v>22</v>
      </c>
      <c r="D2337" s="9" t="s">
        <v>22</v>
      </c>
      <c r="E2337" s="9" t="s">
        <v>22</v>
      </c>
      <c r="F2337" s="8" t="s">
        <v>23</v>
      </c>
      <c r="G2337" s="10" t="s">
        <v>6132</v>
      </c>
      <c r="H2337" s="11" t="s">
        <v>22</v>
      </c>
      <c r="I2337" s="11" t="s">
        <v>22</v>
      </c>
      <c r="J2337" s="12" t="s">
        <v>22</v>
      </c>
      <c r="K2337" s="13">
        <v>0</v>
      </c>
      <c r="L2337" s="14" t="s">
        <v>22</v>
      </c>
      <c r="M2337" s="14" t="s">
        <v>22</v>
      </c>
      <c r="N2337" s="14" t="s">
        <v>22</v>
      </c>
      <c r="O2337" s="14" t="s">
        <v>22</v>
      </c>
      <c r="P2337" s="14" t="s">
        <v>22</v>
      </c>
      <c r="Q2337" s="14" t="s">
        <v>22</v>
      </c>
      <c r="R2337" s="14" t="s">
        <v>22</v>
      </c>
      <c r="S2337" s="14" t="s">
        <v>22</v>
      </c>
    </row>
    <row r="2338" spans="1:19">
      <c r="A2338" s="8" t="s">
        <v>6134</v>
      </c>
      <c r="B2338" s="8" t="s">
        <v>6135</v>
      </c>
      <c r="C2338" s="9" t="s">
        <v>22</v>
      </c>
      <c r="D2338" s="9" t="s">
        <v>22</v>
      </c>
      <c r="E2338" s="9" t="s">
        <v>22</v>
      </c>
      <c r="F2338" s="8" t="s">
        <v>23</v>
      </c>
      <c r="G2338" s="10" t="s">
        <v>6134</v>
      </c>
      <c r="H2338" s="11" t="s">
        <v>22</v>
      </c>
      <c r="I2338" s="11" t="s">
        <v>22</v>
      </c>
      <c r="J2338" s="12" t="s">
        <v>22</v>
      </c>
      <c r="K2338" s="13">
        <v>0</v>
      </c>
      <c r="L2338" s="14" t="s">
        <v>22</v>
      </c>
      <c r="M2338" s="14" t="s">
        <v>22</v>
      </c>
      <c r="N2338" s="14" t="s">
        <v>22</v>
      </c>
      <c r="O2338" s="14" t="s">
        <v>22</v>
      </c>
      <c r="P2338" s="14" t="s">
        <v>22</v>
      </c>
      <c r="Q2338" s="14" t="s">
        <v>22</v>
      </c>
      <c r="R2338" s="14" t="s">
        <v>22</v>
      </c>
      <c r="S2338" s="14" t="s">
        <v>22</v>
      </c>
    </row>
    <row r="2339" spans="1:19">
      <c r="A2339" s="8" t="s">
        <v>6136</v>
      </c>
      <c r="B2339" s="8" t="s">
        <v>6137</v>
      </c>
      <c r="C2339" s="9" t="s">
        <v>22</v>
      </c>
      <c r="D2339" s="9" t="s">
        <v>22</v>
      </c>
      <c r="E2339" s="9" t="s">
        <v>22</v>
      </c>
      <c r="F2339" s="8" t="s">
        <v>23</v>
      </c>
      <c r="G2339" s="10">
        <v>0</v>
      </c>
      <c r="H2339" s="11" t="s">
        <v>22</v>
      </c>
      <c r="I2339" s="11" t="s">
        <v>22</v>
      </c>
      <c r="J2339" s="12" t="s">
        <v>22</v>
      </c>
      <c r="K2339" s="13">
        <v>0</v>
      </c>
      <c r="L2339" s="14" t="s">
        <v>22</v>
      </c>
      <c r="M2339" s="14" t="s">
        <v>22</v>
      </c>
      <c r="N2339" s="14" t="s">
        <v>22</v>
      </c>
      <c r="O2339" s="14" t="s">
        <v>22</v>
      </c>
      <c r="P2339" s="14" t="s">
        <v>22</v>
      </c>
      <c r="Q2339" s="14" t="s">
        <v>22</v>
      </c>
      <c r="R2339" s="14" t="s">
        <v>22</v>
      </c>
      <c r="S2339" s="14" t="s">
        <v>22</v>
      </c>
    </row>
    <row r="2340" spans="1:19">
      <c r="A2340" s="8" t="s">
        <v>6138</v>
      </c>
      <c r="B2340" s="8" t="s">
        <v>6139</v>
      </c>
      <c r="C2340" s="9" t="s">
        <v>22</v>
      </c>
      <c r="D2340" s="9" t="s">
        <v>22</v>
      </c>
      <c r="E2340" s="9" t="s">
        <v>22</v>
      </c>
      <c r="F2340" s="8" t="s">
        <v>23</v>
      </c>
      <c r="G2340" s="10">
        <v>0</v>
      </c>
      <c r="H2340" s="11" t="s">
        <v>22</v>
      </c>
      <c r="I2340" s="11" t="s">
        <v>22</v>
      </c>
      <c r="J2340" s="12" t="s">
        <v>22</v>
      </c>
      <c r="K2340" s="13">
        <v>0</v>
      </c>
      <c r="L2340" s="14" t="s">
        <v>22</v>
      </c>
      <c r="M2340" s="14" t="s">
        <v>22</v>
      </c>
      <c r="N2340" s="14" t="s">
        <v>22</v>
      </c>
      <c r="O2340" s="14" t="s">
        <v>22</v>
      </c>
      <c r="P2340" s="14" t="s">
        <v>22</v>
      </c>
      <c r="Q2340" s="14" t="s">
        <v>22</v>
      </c>
      <c r="R2340" s="14" t="s">
        <v>22</v>
      </c>
      <c r="S2340" s="14" t="s">
        <v>22</v>
      </c>
    </row>
    <row r="2341" spans="1:19">
      <c r="A2341" s="8" t="s">
        <v>6140</v>
      </c>
      <c r="B2341" s="8" t="s">
        <v>6141</v>
      </c>
      <c r="C2341" s="9" t="s">
        <v>22</v>
      </c>
      <c r="D2341" s="9" t="s">
        <v>22</v>
      </c>
      <c r="E2341" s="9" t="s">
        <v>22</v>
      </c>
      <c r="F2341" s="8" t="s">
        <v>23</v>
      </c>
      <c r="G2341" s="10">
        <v>0</v>
      </c>
      <c r="H2341" s="11" t="s">
        <v>22</v>
      </c>
      <c r="I2341" s="11" t="s">
        <v>22</v>
      </c>
      <c r="J2341" s="12" t="s">
        <v>22</v>
      </c>
      <c r="K2341" s="13">
        <v>0</v>
      </c>
      <c r="L2341" s="14" t="s">
        <v>22</v>
      </c>
      <c r="M2341" s="14" t="s">
        <v>22</v>
      </c>
      <c r="N2341" s="14" t="s">
        <v>22</v>
      </c>
      <c r="O2341" s="14" t="s">
        <v>22</v>
      </c>
      <c r="P2341" s="14" t="s">
        <v>22</v>
      </c>
      <c r="Q2341" s="14" t="s">
        <v>22</v>
      </c>
      <c r="R2341" s="14" t="s">
        <v>22</v>
      </c>
      <c r="S2341" s="14" t="s">
        <v>22</v>
      </c>
    </row>
    <row r="2342" spans="1:19">
      <c r="A2342" s="8" t="s">
        <v>6142</v>
      </c>
      <c r="B2342" s="8" t="s">
        <v>6143</v>
      </c>
      <c r="C2342" s="9" t="s">
        <v>22</v>
      </c>
      <c r="D2342" s="9" t="s">
        <v>22</v>
      </c>
      <c r="E2342" s="9" t="s">
        <v>22</v>
      </c>
      <c r="F2342" s="8" t="s">
        <v>23</v>
      </c>
      <c r="G2342" s="10">
        <v>0</v>
      </c>
      <c r="H2342" s="11" t="s">
        <v>22</v>
      </c>
      <c r="I2342" s="11" t="s">
        <v>22</v>
      </c>
      <c r="J2342" s="12" t="s">
        <v>22</v>
      </c>
      <c r="K2342" s="13">
        <v>0</v>
      </c>
      <c r="L2342" s="14" t="s">
        <v>22</v>
      </c>
      <c r="M2342" s="14" t="s">
        <v>22</v>
      </c>
      <c r="N2342" s="14" t="s">
        <v>22</v>
      </c>
      <c r="O2342" s="14" t="s">
        <v>22</v>
      </c>
      <c r="P2342" s="14" t="s">
        <v>22</v>
      </c>
      <c r="Q2342" s="14" t="s">
        <v>22</v>
      </c>
      <c r="R2342" s="14" t="s">
        <v>22</v>
      </c>
      <c r="S2342" s="14" t="s">
        <v>22</v>
      </c>
    </row>
    <row r="2343" spans="1:19">
      <c r="A2343" s="8" t="s">
        <v>6144</v>
      </c>
      <c r="B2343" s="8" t="s">
        <v>6145</v>
      </c>
      <c r="C2343" s="9" t="s">
        <v>22</v>
      </c>
      <c r="D2343" s="9" t="s">
        <v>22</v>
      </c>
      <c r="E2343" s="9" t="s">
        <v>22</v>
      </c>
      <c r="F2343" s="8" t="s">
        <v>23</v>
      </c>
      <c r="G2343" s="10">
        <v>0</v>
      </c>
      <c r="H2343" s="11" t="s">
        <v>22</v>
      </c>
      <c r="I2343" s="11" t="s">
        <v>22</v>
      </c>
      <c r="J2343" s="12" t="s">
        <v>22</v>
      </c>
      <c r="K2343" s="13">
        <v>0</v>
      </c>
      <c r="L2343" s="14" t="s">
        <v>22</v>
      </c>
      <c r="M2343" s="14" t="s">
        <v>22</v>
      </c>
      <c r="N2343" s="14" t="s">
        <v>22</v>
      </c>
      <c r="O2343" s="14" t="s">
        <v>22</v>
      </c>
      <c r="P2343" s="14" t="s">
        <v>22</v>
      </c>
      <c r="Q2343" s="14" t="s">
        <v>22</v>
      </c>
      <c r="R2343" s="14" t="s">
        <v>22</v>
      </c>
      <c r="S2343" s="14" t="s">
        <v>22</v>
      </c>
    </row>
    <row r="2344" spans="1:19">
      <c r="A2344" s="8" t="s">
        <v>6146</v>
      </c>
      <c r="B2344" s="8" t="s">
        <v>6147</v>
      </c>
      <c r="C2344" s="9" t="s">
        <v>22</v>
      </c>
      <c r="D2344" s="9" t="s">
        <v>22</v>
      </c>
      <c r="E2344" s="9" t="s">
        <v>22</v>
      </c>
      <c r="F2344" s="8" t="s">
        <v>23</v>
      </c>
      <c r="G2344" s="10">
        <v>0</v>
      </c>
      <c r="H2344" s="11" t="s">
        <v>22</v>
      </c>
      <c r="I2344" s="11" t="s">
        <v>22</v>
      </c>
      <c r="J2344" s="12" t="s">
        <v>22</v>
      </c>
      <c r="K2344" s="13">
        <v>0</v>
      </c>
      <c r="L2344" s="14" t="s">
        <v>22</v>
      </c>
      <c r="M2344" s="14" t="s">
        <v>22</v>
      </c>
      <c r="N2344" s="14" t="s">
        <v>22</v>
      </c>
      <c r="O2344" s="14" t="s">
        <v>22</v>
      </c>
      <c r="P2344" s="14" t="s">
        <v>22</v>
      </c>
      <c r="Q2344" s="14" t="s">
        <v>22</v>
      </c>
      <c r="R2344" s="14" t="s">
        <v>22</v>
      </c>
      <c r="S2344" s="14" t="s">
        <v>22</v>
      </c>
    </row>
    <row r="2345" spans="1:19">
      <c r="A2345" s="8" t="s">
        <v>6148</v>
      </c>
      <c r="B2345" s="8" t="s">
        <v>6149</v>
      </c>
      <c r="C2345" s="9" t="s">
        <v>22</v>
      </c>
      <c r="D2345" s="9" t="s">
        <v>22</v>
      </c>
      <c r="E2345" s="9" t="s">
        <v>22</v>
      </c>
      <c r="F2345" s="8" t="s">
        <v>23</v>
      </c>
      <c r="G2345" s="10">
        <v>0</v>
      </c>
      <c r="H2345" s="11" t="s">
        <v>22</v>
      </c>
      <c r="I2345" s="11" t="s">
        <v>22</v>
      </c>
      <c r="J2345" s="12" t="s">
        <v>22</v>
      </c>
      <c r="K2345" s="13">
        <v>0</v>
      </c>
      <c r="L2345" s="14" t="s">
        <v>22</v>
      </c>
      <c r="M2345" s="14" t="s">
        <v>22</v>
      </c>
      <c r="N2345" s="14" t="s">
        <v>22</v>
      </c>
      <c r="O2345" s="14" t="s">
        <v>22</v>
      </c>
      <c r="P2345" s="14" t="s">
        <v>22</v>
      </c>
      <c r="Q2345" s="14" t="s">
        <v>22</v>
      </c>
      <c r="R2345" s="14" t="s">
        <v>22</v>
      </c>
      <c r="S2345" s="14" t="s">
        <v>22</v>
      </c>
    </row>
    <row r="2346" spans="1:19">
      <c r="A2346" s="8" t="s">
        <v>6150</v>
      </c>
      <c r="B2346" s="8" t="s">
        <v>6151</v>
      </c>
      <c r="C2346" s="9" t="s">
        <v>22</v>
      </c>
      <c r="D2346" s="9" t="s">
        <v>22</v>
      </c>
      <c r="E2346" s="9" t="s">
        <v>22</v>
      </c>
      <c r="F2346" s="8" t="s">
        <v>23</v>
      </c>
      <c r="G2346" s="10">
        <v>0</v>
      </c>
      <c r="H2346" s="11" t="s">
        <v>22</v>
      </c>
      <c r="I2346" s="11" t="s">
        <v>22</v>
      </c>
      <c r="J2346" s="12" t="s">
        <v>22</v>
      </c>
      <c r="K2346" s="13">
        <v>0</v>
      </c>
      <c r="L2346" s="14" t="s">
        <v>22</v>
      </c>
      <c r="M2346" s="14" t="s">
        <v>22</v>
      </c>
      <c r="N2346" s="14" t="s">
        <v>22</v>
      </c>
      <c r="O2346" s="14" t="s">
        <v>22</v>
      </c>
      <c r="P2346" s="14" t="s">
        <v>22</v>
      </c>
      <c r="Q2346" s="14" t="s">
        <v>22</v>
      </c>
      <c r="R2346" s="14" t="s">
        <v>22</v>
      </c>
      <c r="S2346" s="14" t="s">
        <v>22</v>
      </c>
    </row>
    <row r="2347" spans="1:19">
      <c r="A2347" s="8" t="s">
        <v>6152</v>
      </c>
      <c r="B2347" s="8" t="s">
        <v>6153</v>
      </c>
      <c r="C2347" s="9" t="s">
        <v>22</v>
      </c>
      <c r="D2347" s="9" t="s">
        <v>22</v>
      </c>
      <c r="E2347" s="9" t="s">
        <v>22</v>
      </c>
      <c r="F2347" s="8" t="s">
        <v>23</v>
      </c>
      <c r="G2347" s="10">
        <v>0</v>
      </c>
      <c r="H2347" s="11" t="s">
        <v>22</v>
      </c>
      <c r="I2347" s="11" t="s">
        <v>22</v>
      </c>
      <c r="J2347" s="12" t="s">
        <v>22</v>
      </c>
      <c r="K2347" s="13">
        <v>0</v>
      </c>
      <c r="L2347" s="14" t="s">
        <v>22</v>
      </c>
      <c r="M2347" s="14" t="s">
        <v>22</v>
      </c>
      <c r="N2347" s="14" t="s">
        <v>22</v>
      </c>
      <c r="O2347" s="14" t="s">
        <v>22</v>
      </c>
      <c r="P2347" s="14" t="s">
        <v>22</v>
      </c>
      <c r="Q2347" s="14" t="s">
        <v>22</v>
      </c>
      <c r="R2347" s="14" t="s">
        <v>22</v>
      </c>
      <c r="S2347" s="14" t="s">
        <v>22</v>
      </c>
    </row>
    <row r="2348" spans="1:19">
      <c r="A2348" s="8" t="s">
        <v>6154</v>
      </c>
      <c r="B2348" s="8" t="s">
        <v>6155</v>
      </c>
      <c r="C2348" s="9" t="s">
        <v>22</v>
      </c>
      <c r="D2348" s="9" t="s">
        <v>22</v>
      </c>
      <c r="E2348" s="9" t="s">
        <v>22</v>
      </c>
      <c r="F2348" s="8" t="s">
        <v>23</v>
      </c>
      <c r="G2348" s="10">
        <v>0</v>
      </c>
      <c r="H2348" s="11" t="s">
        <v>22</v>
      </c>
      <c r="I2348" s="11" t="s">
        <v>22</v>
      </c>
      <c r="J2348" s="12" t="s">
        <v>22</v>
      </c>
      <c r="K2348" s="13">
        <v>0</v>
      </c>
      <c r="L2348" s="14" t="s">
        <v>22</v>
      </c>
      <c r="M2348" s="14" t="s">
        <v>22</v>
      </c>
      <c r="N2348" s="14" t="s">
        <v>22</v>
      </c>
      <c r="O2348" s="14" t="s">
        <v>22</v>
      </c>
      <c r="P2348" s="14" t="s">
        <v>22</v>
      </c>
      <c r="Q2348" s="14" t="s">
        <v>22</v>
      </c>
      <c r="R2348" s="14" t="s">
        <v>22</v>
      </c>
      <c r="S2348" s="14" t="s">
        <v>22</v>
      </c>
    </row>
    <row r="2349" spans="1:19">
      <c r="A2349" s="8" t="s">
        <v>6156</v>
      </c>
      <c r="B2349" s="8" t="s">
        <v>6157</v>
      </c>
      <c r="C2349" s="9" t="s">
        <v>22</v>
      </c>
      <c r="D2349" s="9" t="s">
        <v>22</v>
      </c>
      <c r="E2349" s="9" t="s">
        <v>22</v>
      </c>
      <c r="F2349" s="8" t="s">
        <v>23</v>
      </c>
      <c r="G2349" s="10">
        <v>0</v>
      </c>
      <c r="H2349" s="11" t="s">
        <v>22</v>
      </c>
      <c r="I2349" s="11" t="s">
        <v>22</v>
      </c>
      <c r="J2349" s="12" t="s">
        <v>22</v>
      </c>
      <c r="K2349" s="13">
        <v>0</v>
      </c>
      <c r="L2349" s="14" t="s">
        <v>22</v>
      </c>
      <c r="M2349" s="14" t="s">
        <v>22</v>
      </c>
      <c r="N2349" s="14" t="s">
        <v>22</v>
      </c>
      <c r="O2349" s="14" t="s">
        <v>22</v>
      </c>
      <c r="P2349" s="14" t="s">
        <v>22</v>
      </c>
      <c r="Q2349" s="14" t="s">
        <v>22</v>
      </c>
      <c r="R2349" s="14" t="s">
        <v>22</v>
      </c>
      <c r="S2349" s="14" t="s">
        <v>22</v>
      </c>
    </row>
    <row r="2350" spans="1:19">
      <c r="A2350" s="8" t="s">
        <v>6158</v>
      </c>
      <c r="B2350" s="8" t="s">
        <v>6159</v>
      </c>
      <c r="C2350" s="9" t="s">
        <v>22</v>
      </c>
      <c r="D2350" s="9" t="s">
        <v>22</v>
      </c>
      <c r="E2350" s="9" t="s">
        <v>22</v>
      </c>
      <c r="F2350" s="8" t="s">
        <v>23</v>
      </c>
      <c r="G2350" s="10">
        <v>0</v>
      </c>
      <c r="H2350" s="11" t="s">
        <v>22</v>
      </c>
      <c r="I2350" s="11" t="s">
        <v>22</v>
      </c>
      <c r="J2350" s="12" t="s">
        <v>22</v>
      </c>
      <c r="K2350" s="13">
        <v>0</v>
      </c>
      <c r="L2350" s="14" t="s">
        <v>22</v>
      </c>
      <c r="M2350" s="14" t="s">
        <v>22</v>
      </c>
      <c r="N2350" s="14" t="s">
        <v>22</v>
      </c>
      <c r="O2350" s="14" t="s">
        <v>22</v>
      </c>
      <c r="P2350" s="14" t="s">
        <v>22</v>
      </c>
      <c r="Q2350" s="14" t="s">
        <v>22</v>
      </c>
      <c r="R2350" s="14" t="s">
        <v>22</v>
      </c>
      <c r="S2350" s="14" t="s">
        <v>22</v>
      </c>
    </row>
    <row r="2351" spans="1:19">
      <c r="A2351" s="8" t="s">
        <v>6160</v>
      </c>
      <c r="B2351" s="8" t="s">
        <v>6161</v>
      </c>
      <c r="C2351" s="9" t="s">
        <v>22</v>
      </c>
      <c r="D2351" s="9" t="s">
        <v>22</v>
      </c>
      <c r="E2351" s="9" t="s">
        <v>22</v>
      </c>
      <c r="F2351" s="8" t="s">
        <v>23</v>
      </c>
      <c r="G2351" s="10">
        <v>0</v>
      </c>
      <c r="H2351" s="11" t="s">
        <v>22</v>
      </c>
      <c r="I2351" s="11" t="s">
        <v>22</v>
      </c>
      <c r="J2351" s="12" t="s">
        <v>22</v>
      </c>
      <c r="K2351" s="13">
        <v>0</v>
      </c>
      <c r="L2351" s="14" t="s">
        <v>22</v>
      </c>
      <c r="M2351" s="14" t="s">
        <v>22</v>
      </c>
      <c r="N2351" s="14" t="s">
        <v>22</v>
      </c>
      <c r="O2351" s="14" t="s">
        <v>22</v>
      </c>
      <c r="P2351" s="14" t="s">
        <v>22</v>
      </c>
      <c r="Q2351" s="14" t="s">
        <v>22</v>
      </c>
      <c r="R2351" s="14" t="s">
        <v>22</v>
      </c>
      <c r="S2351" s="14" t="s">
        <v>22</v>
      </c>
    </row>
    <row r="2352" spans="1:19">
      <c r="A2352" s="8" t="s">
        <v>6162</v>
      </c>
      <c r="B2352" s="8" t="s">
        <v>6163</v>
      </c>
      <c r="C2352" s="9" t="s">
        <v>22</v>
      </c>
      <c r="D2352" s="9" t="s">
        <v>22</v>
      </c>
      <c r="E2352" s="9" t="s">
        <v>22</v>
      </c>
      <c r="F2352" s="8" t="s">
        <v>23</v>
      </c>
      <c r="G2352" s="10">
        <v>0</v>
      </c>
      <c r="H2352" s="11" t="s">
        <v>22</v>
      </c>
      <c r="I2352" s="11" t="s">
        <v>22</v>
      </c>
      <c r="J2352" s="12" t="s">
        <v>22</v>
      </c>
      <c r="K2352" s="13">
        <v>0</v>
      </c>
      <c r="L2352" s="14" t="s">
        <v>22</v>
      </c>
      <c r="M2352" s="14" t="s">
        <v>22</v>
      </c>
      <c r="N2352" s="14" t="s">
        <v>22</v>
      </c>
      <c r="O2352" s="14" t="s">
        <v>22</v>
      </c>
      <c r="P2352" s="14" t="s">
        <v>22</v>
      </c>
      <c r="Q2352" s="14" t="s">
        <v>22</v>
      </c>
      <c r="R2352" s="14" t="s">
        <v>22</v>
      </c>
      <c r="S2352" s="14" t="s">
        <v>22</v>
      </c>
    </row>
    <row r="2353" spans="1:19" ht="25.5">
      <c r="A2353" s="8" t="s">
        <v>6164</v>
      </c>
      <c r="B2353" s="8" t="s">
        <v>6165</v>
      </c>
      <c r="C2353" s="9" t="s">
        <v>22</v>
      </c>
      <c r="D2353" s="9" t="s">
        <v>22</v>
      </c>
      <c r="E2353" s="9" t="s">
        <v>22</v>
      </c>
      <c r="F2353" s="8" t="s">
        <v>23</v>
      </c>
      <c r="G2353" s="10">
        <v>0</v>
      </c>
      <c r="H2353" s="11" t="s">
        <v>22</v>
      </c>
      <c r="I2353" s="11" t="s">
        <v>22</v>
      </c>
      <c r="J2353" s="12" t="s">
        <v>22</v>
      </c>
      <c r="K2353" s="13">
        <v>0</v>
      </c>
      <c r="L2353" s="14" t="s">
        <v>22</v>
      </c>
      <c r="M2353" s="14" t="s">
        <v>22</v>
      </c>
      <c r="N2353" s="14" t="s">
        <v>22</v>
      </c>
      <c r="O2353" s="14" t="s">
        <v>22</v>
      </c>
      <c r="P2353" s="14" t="s">
        <v>22</v>
      </c>
      <c r="Q2353" s="14" t="s">
        <v>22</v>
      </c>
      <c r="R2353" s="14" t="s">
        <v>22</v>
      </c>
      <c r="S2353" s="14" t="s">
        <v>22</v>
      </c>
    </row>
    <row r="2354" spans="1:19" ht="25.5">
      <c r="A2354" s="8" t="s">
        <v>6166</v>
      </c>
      <c r="B2354" s="8" t="s">
        <v>6167</v>
      </c>
      <c r="C2354" s="9" t="s">
        <v>22</v>
      </c>
      <c r="D2354" s="9" t="s">
        <v>22</v>
      </c>
      <c r="E2354" s="9" t="s">
        <v>22</v>
      </c>
      <c r="F2354" s="8" t="s">
        <v>23</v>
      </c>
      <c r="G2354" s="10">
        <v>0</v>
      </c>
      <c r="H2354" s="11" t="s">
        <v>22</v>
      </c>
      <c r="I2354" s="11" t="s">
        <v>22</v>
      </c>
      <c r="J2354" s="12" t="s">
        <v>22</v>
      </c>
      <c r="K2354" s="13">
        <v>0</v>
      </c>
      <c r="L2354" s="14" t="s">
        <v>22</v>
      </c>
      <c r="M2354" s="14" t="s">
        <v>22</v>
      </c>
      <c r="N2354" s="14" t="s">
        <v>22</v>
      </c>
      <c r="O2354" s="14" t="s">
        <v>22</v>
      </c>
      <c r="P2354" s="14" t="s">
        <v>22</v>
      </c>
      <c r="Q2354" s="14" t="s">
        <v>22</v>
      </c>
      <c r="R2354" s="14" t="s">
        <v>22</v>
      </c>
      <c r="S2354" s="14" t="s">
        <v>22</v>
      </c>
    </row>
    <row r="2355" spans="1:19" ht="25.5">
      <c r="A2355" s="8" t="s">
        <v>6168</v>
      </c>
      <c r="B2355" s="8" t="s">
        <v>6169</v>
      </c>
      <c r="C2355" s="9" t="s">
        <v>22</v>
      </c>
      <c r="D2355" s="9" t="s">
        <v>22</v>
      </c>
      <c r="E2355" s="9" t="s">
        <v>22</v>
      </c>
      <c r="F2355" s="8" t="s">
        <v>23</v>
      </c>
      <c r="G2355" s="10">
        <v>0</v>
      </c>
      <c r="H2355" s="11" t="s">
        <v>22</v>
      </c>
      <c r="I2355" s="11" t="s">
        <v>22</v>
      </c>
      <c r="J2355" s="12" t="s">
        <v>22</v>
      </c>
      <c r="K2355" s="13">
        <v>0</v>
      </c>
      <c r="L2355" s="14" t="s">
        <v>22</v>
      </c>
      <c r="M2355" s="14" t="s">
        <v>22</v>
      </c>
      <c r="N2355" s="14" t="s">
        <v>22</v>
      </c>
      <c r="O2355" s="14" t="s">
        <v>22</v>
      </c>
      <c r="P2355" s="14" t="s">
        <v>22</v>
      </c>
      <c r="Q2355" s="14" t="s">
        <v>22</v>
      </c>
      <c r="R2355" s="14" t="s">
        <v>22</v>
      </c>
      <c r="S2355" s="14" t="s">
        <v>22</v>
      </c>
    </row>
    <row r="2356" spans="1:19">
      <c r="A2356" s="8" t="s">
        <v>6170</v>
      </c>
      <c r="B2356" s="8" t="s">
        <v>6171</v>
      </c>
      <c r="C2356" s="9" t="s">
        <v>6172</v>
      </c>
      <c r="D2356" s="9">
        <v>0</v>
      </c>
      <c r="E2356" s="9">
        <v>0</v>
      </c>
      <c r="F2356" s="8" t="s">
        <v>23</v>
      </c>
      <c r="G2356" s="10" t="s">
        <v>6170</v>
      </c>
      <c r="H2356" s="11" t="s">
        <v>3077</v>
      </c>
      <c r="I2356" s="11" t="s">
        <v>6173</v>
      </c>
      <c r="J2356" s="12">
        <v>0</v>
      </c>
      <c r="K2356" s="13">
        <v>0</v>
      </c>
      <c r="L2356" s="14" t="s">
        <v>6174</v>
      </c>
      <c r="M2356" s="14">
        <v>0</v>
      </c>
      <c r="N2356" s="14">
        <v>0</v>
      </c>
      <c r="O2356" s="14">
        <v>0</v>
      </c>
      <c r="P2356" s="14">
        <v>0</v>
      </c>
      <c r="Q2356" s="14">
        <v>0</v>
      </c>
      <c r="R2356" s="14">
        <v>0</v>
      </c>
      <c r="S2356" s="14">
        <v>0</v>
      </c>
    </row>
    <row r="2357" spans="1:19">
      <c r="A2357" s="8" t="s">
        <v>6175</v>
      </c>
      <c r="B2357" s="8" t="s">
        <v>6176</v>
      </c>
      <c r="C2357" s="9" t="s">
        <v>6172</v>
      </c>
      <c r="D2357" s="9">
        <v>0</v>
      </c>
      <c r="E2357" s="9">
        <v>0</v>
      </c>
      <c r="F2357" s="8" t="s">
        <v>23</v>
      </c>
      <c r="G2357" s="10" t="s">
        <v>6175</v>
      </c>
      <c r="H2357" s="11" t="s">
        <v>3077</v>
      </c>
      <c r="I2357" s="11" t="s">
        <v>6173</v>
      </c>
      <c r="J2357" s="12">
        <v>0</v>
      </c>
      <c r="K2357" s="13">
        <v>0</v>
      </c>
      <c r="L2357" s="14" t="s">
        <v>6174</v>
      </c>
      <c r="M2357" s="14">
        <v>0</v>
      </c>
      <c r="N2357" s="14">
        <v>0</v>
      </c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</row>
    <row r="2358" spans="1:19">
      <c r="A2358" s="8" t="s">
        <v>6177</v>
      </c>
      <c r="B2358" s="8" t="s">
        <v>6178</v>
      </c>
      <c r="C2358" s="9">
        <v>0</v>
      </c>
      <c r="D2358" s="9" t="s">
        <v>389</v>
      </c>
      <c r="E2358" s="9">
        <v>0</v>
      </c>
      <c r="F2358" s="8" t="s">
        <v>23</v>
      </c>
      <c r="G2358" s="10" t="s">
        <v>6177</v>
      </c>
      <c r="H2358" s="11" t="s">
        <v>3077</v>
      </c>
      <c r="I2358" s="11" t="s">
        <v>6173</v>
      </c>
      <c r="J2358" s="12">
        <v>0</v>
      </c>
      <c r="K2358" s="13">
        <v>0</v>
      </c>
      <c r="L2358" s="14" t="s">
        <v>6174</v>
      </c>
      <c r="M2358" s="14">
        <v>0</v>
      </c>
      <c r="N2358" s="14">
        <v>0</v>
      </c>
      <c r="O2358" s="14">
        <v>0</v>
      </c>
      <c r="P2358" s="14">
        <v>0</v>
      </c>
      <c r="Q2358" s="14">
        <v>0</v>
      </c>
      <c r="R2358" s="14">
        <v>0</v>
      </c>
      <c r="S2358" s="14">
        <v>0</v>
      </c>
    </row>
    <row r="2359" spans="1:19">
      <c r="A2359" s="8" t="s">
        <v>6179</v>
      </c>
      <c r="B2359" s="8" t="s">
        <v>6180</v>
      </c>
      <c r="C2359" s="9">
        <v>0</v>
      </c>
      <c r="D2359" s="9" t="s">
        <v>389</v>
      </c>
      <c r="E2359" s="9">
        <v>0</v>
      </c>
      <c r="F2359" s="8" t="s">
        <v>23</v>
      </c>
      <c r="G2359" s="10" t="s">
        <v>6179</v>
      </c>
      <c r="H2359" s="11" t="s">
        <v>3077</v>
      </c>
      <c r="I2359" s="11" t="s">
        <v>6173</v>
      </c>
      <c r="J2359" s="12">
        <v>0</v>
      </c>
      <c r="K2359" s="13">
        <v>0</v>
      </c>
      <c r="L2359" s="14" t="s">
        <v>6174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</row>
    <row r="2360" spans="1:19">
      <c r="A2360" s="8" t="s">
        <v>6181</v>
      </c>
      <c r="B2360" s="8" t="s">
        <v>6182</v>
      </c>
      <c r="C2360" s="9" t="s">
        <v>6172</v>
      </c>
      <c r="D2360" s="9">
        <v>0</v>
      </c>
      <c r="E2360" s="9">
        <v>0</v>
      </c>
      <c r="F2360" s="8" t="s">
        <v>23</v>
      </c>
      <c r="G2360" s="10" t="s">
        <v>6181</v>
      </c>
      <c r="H2360" s="11" t="s">
        <v>3077</v>
      </c>
      <c r="I2360" s="11" t="s">
        <v>6173</v>
      </c>
      <c r="J2360" s="12">
        <v>0</v>
      </c>
      <c r="K2360" s="13">
        <v>0</v>
      </c>
      <c r="L2360" s="14" t="s">
        <v>6174</v>
      </c>
      <c r="M2360" s="14">
        <v>0</v>
      </c>
      <c r="N2360" s="14">
        <v>0</v>
      </c>
      <c r="O2360" s="14">
        <v>0</v>
      </c>
      <c r="P2360" s="14">
        <v>0</v>
      </c>
      <c r="Q2360" s="14">
        <v>0</v>
      </c>
      <c r="R2360" s="14">
        <v>0</v>
      </c>
      <c r="S2360" s="14">
        <v>0</v>
      </c>
    </row>
    <row r="2361" spans="1:19">
      <c r="A2361" s="8" t="s">
        <v>6183</v>
      </c>
      <c r="B2361" s="8" t="s">
        <v>6184</v>
      </c>
      <c r="C2361" s="9" t="s">
        <v>22</v>
      </c>
      <c r="D2361" s="9" t="s">
        <v>22</v>
      </c>
      <c r="E2361" s="9" t="s">
        <v>22</v>
      </c>
      <c r="F2361" s="8" t="s">
        <v>23</v>
      </c>
      <c r="G2361" s="10" t="s">
        <v>6185</v>
      </c>
      <c r="H2361" s="11" t="s">
        <v>22</v>
      </c>
      <c r="I2361" s="11" t="s">
        <v>6173</v>
      </c>
      <c r="J2361" s="12" t="s">
        <v>22</v>
      </c>
      <c r="K2361" s="13">
        <v>0</v>
      </c>
      <c r="L2361" s="18" t="s">
        <v>6174</v>
      </c>
      <c r="M2361" s="14" t="s">
        <v>22</v>
      </c>
      <c r="N2361" s="14" t="s">
        <v>22</v>
      </c>
      <c r="O2361" s="14" t="s">
        <v>22</v>
      </c>
      <c r="P2361" s="14" t="s">
        <v>22</v>
      </c>
      <c r="Q2361" s="14" t="s">
        <v>22</v>
      </c>
      <c r="R2361" s="14" t="s">
        <v>22</v>
      </c>
      <c r="S2361" s="14" t="s">
        <v>22</v>
      </c>
    </row>
    <row r="2362" spans="1:19" ht="25.5">
      <c r="A2362" s="8" t="s">
        <v>6186</v>
      </c>
      <c r="B2362" s="8" t="s">
        <v>6187</v>
      </c>
      <c r="C2362" s="9" t="s">
        <v>22</v>
      </c>
      <c r="D2362" s="9" t="s">
        <v>22</v>
      </c>
      <c r="E2362" s="9" t="s">
        <v>22</v>
      </c>
      <c r="F2362" s="8" t="s">
        <v>23</v>
      </c>
      <c r="G2362" s="10">
        <v>0</v>
      </c>
      <c r="H2362" s="11" t="s">
        <v>22</v>
      </c>
      <c r="I2362" s="11" t="s">
        <v>22</v>
      </c>
      <c r="J2362" s="12" t="s">
        <v>22</v>
      </c>
      <c r="K2362" s="13">
        <v>0</v>
      </c>
      <c r="L2362" s="14" t="s">
        <v>22</v>
      </c>
      <c r="M2362" s="14" t="s">
        <v>22</v>
      </c>
      <c r="N2362" s="14" t="s">
        <v>22</v>
      </c>
      <c r="O2362" s="14" t="s">
        <v>22</v>
      </c>
      <c r="P2362" s="14" t="s">
        <v>22</v>
      </c>
      <c r="Q2362" s="14" t="s">
        <v>22</v>
      </c>
      <c r="R2362" s="14" t="s">
        <v>22</v>
      </c>
      <c r="S2362" s="14" t="s">
        <v>22</v>
      </c>
    </row>
    <row r="2363" spans="1:19">
      <c r="A2363" s="8" t="s">
        <v>6188</v>
      </c>
      <c r="B2363" s="8" t="s">
        <v>6189</v>
      </c>
      <c r="C2363" s="9" t="s">
        <v>22</v>
      </c>
      <c r="D2363" s="9" t="s">
        <v>22</v>
      </c>
      <c r="E2363" s="9" t="s">
        <v>22</v>
      </c>
      <c r="F2363" s="8" t="s">
        <v>23</v>
      </c>
      <c r="G2363" s="10">
        <v>0</v>
      </c>
      <c r="H2363" s="11" t="s">
        <v>22</v>
      </c>
      <c r="I2363" s="11" t="s">
        <v>22</v>
      </c>
      <c r="J2363" s="12" t="s">
        <v>22</v>
      </c>
      <c r="K2363" s="13">
        <v>0</v>
      </c>
      <c r="L2363" s="14" t="s">
        <v>6190</v>
      </c>
      <c r="M2363" s="14" t="s">
        <v>22</v>
      </c>
      <c r="N2363" s="14" t="s">
        <v>22</v>
      </c>
      <c r="O2363" s="14" t="s">
        <v>22</v>
      </c>
      <c r="P2363" s="14" t="s">
        <v>22</v>
      </c>
      <c r="Q2363" s="14" t="s">
        <v>22</v>
      </c>
      <c r="R2363" s="14" t="s">
        <v>22</v>
      </c>
      <c r="S2363" s="14" t="s">
        <v>22</v>
      </c>
    </row>
    <row r="2364" spans="1:19">
      <c r="A2364" s="8" t="s">
        <v>6191</v>
      </c>
      <c r="B2364" s="8" t="s">
        <v>6192</v>
      </c>
      <c r="C2364" s="9">
        <v>0</v>
      </c>
      <c r="D2364" s="9">
        <v>0</v>
      </c>
      <c r="E2364" s="9">
        <v>0</v>
      </c>
      <c r="F2364" s="8" t="s">
        <v>23</v>
      </c>
      <c r="G2364" s="10">
        <v>0</v>
      </c>
      <c r="H2364" s="11" t="s">
        <v>6193</v>
      </c>
      <c r="I2364" s="11"/>
      <c r="J2364" s="12">
        <v>0</v>
      </c>
      <c r="K2364" s="13">
        <v>0</v>
      </c>
      <c r="L2364" s="14" t="s">
        <v>6190</v>
      </c>
      <c r="M2364" s="14">
        <v>0</v>
      </c>
      <c r="N2364" s="14">
        <v>0</v>
      </c>
      <c r="O2364" s="14">
        <v>0</v>
      </c>
      <c r="P2364" s="14">
        <v>0</v>
      </c>
      <c r="Q2364" s="14">
        <v>0</v>
      </c>
      <c r="R2364" s="14">
        <v>0</v>
      </c>
      <c r="S2364" s="14">
        <v>0</v>
      </c>
    </row>
    <row r="2365" spans="1:19">
      <c r="A2365" s="8" t="s">
        <v>6194</v>
      </c>
      <c r="B2365" s="8" t="s">
        <v>6195</v>
      </c>
      <c r="C2365" s="9" t="s">
        <v>22</v>
      </c>
      <c r="D2365" s="9" t="s">
        <v>22</v>
      </c>
      <c r="E2365" s="9" t="s">
        <v>22</v>
      </c>
      <c r="F2365" s="8" t="s">
        <v>23</v>
      </c>
      <c r="G2365" s="10">
        <v>0</v>
      </c>
      <c r="H2365" s="11" t="s">
        <v>22</v>
      </c>
      <c r="I2365" s="11" t="s">
        <v>22</v>
      </c>
      <c r="J2365" s="12" t="s">
        <v>22</v>
      </c>
      <c r="K2365" s="13">
        <v>0</v>
      </c>
      <c r="L2365" s="14" t="s">
        <v>22</v>
      </c>
      <c r="M2365" s="14" t="s">
        <v>22</v>
      </c>
      <c r="N2365" s="14" t="s">
        <v>22</v>
      </c>
      <c r="O2365" s="14" t="s">
        <v>22</v>
      </c>
      <c r="P2365" s="14" t="s">
        <v>22</v>
      </c>
      <c r="Q2365" s="14" t="s">
        <v>22</v>
      </c>
      <c r="R2365" s="14" t="s">
        <v>22</v>
      </c>
      <c r="S2365" s="14" t="s">
        <v>22</v>
      </c>
    </row>
    <row r="2366" spans="1:19">
      <c r="A2366" s="8" t="s">
        <v>6196</v>
      </c>
      <c r="B2366" s="8" t="s">
        <v>6197</v>
      </c>
      <c r="C2366" s="9" t="s">
        <v>22</v>
      </c>
      <c r="D2366" s="9" t="s">
        <v>22</v>
      </c>
      <c r="E2366" s="9" t="s">
        <v>22</v>
      </c>
      <c r="F2366" s="8" t="s">
        <v>23</v>
      </c>
      <c r="G2366" s="10">
        <v>0</v>
      </c>
      <c r="H2366" s="11" t="s">
        <v>22</v>
      </c>
      <c r="I2366" s="11" t="s">
        <v>22</v>
      </c>
      <c r="J2366" s="12" t="s">
        <v>22</v>
      </c>
      <c r="K2366" s="13">
        <v>0</v>
      </c>
      <c r="L2366" s="14" t="s">
        <v>22</v>
      </c>
      <c r="M2366" s="14" t="s">
        <v>22</v>
      </c>
      <c r="N2366" s="14" t="s">
        <v>22</v>
      </c>
      <c r="O2366" s="14" t="s">
        <v>22</v>
      </c>
      <c r="P2366" s="14" t="s">
        <v>22</v>
      </c>
      <c r="Q2366" s="14" t="s">
        <v>22</v>
      </c>
      <c r="R2366" s="14" t="s">
        <v>22</v>
      </c>
      <c r="S2366" s="14" t="s">
        <v>22</v>
      </c>
    </row>
    <row r="2367" spans="1:19">
      <c r="A2367" s="8" t="s">
        <v>6198</v>
      </c>
      <c r="B2367" s="8" t="s">
        <v>6199</v>
      </c>
      <c r="C2367" s="9" t="s">
        <v>22</v>
      </c>
      <c r="D2367" s="9" t="s">
        <v>22</v>
      </c>
      <c r="E2367" s="9" t="s">
        <v>22</v>
      </c>
      <c r="F2367" s="8" t="s">
        <v>23</v>
      </c>
      <c r="G2367" s="10">
        <v>0</v>
      </c>
      <c r="H2367" s="11" t="s">
        <v>22</v>
      </c>
      <c r="I2367" s="11" t="s">
        <v>22</v>
      </c>
      <c r="J2367" s="12" t="s">
        <v>22</v>
      </c>
      <c r="K2367" s="13">
        <v>0</v>
      </c>
      <c r="L2367" s="14" t="s">
        <v>22</v>
      </c>
      <c r="M2367" s="14" t="s">
        <v>22</v>
      </c>
      <c r="N2367" s="14" t="s">
        <v>22</v>
      </c>
      <c r="O2367" s="14" t="s">
        <v>22</v>
      </c>
      <c r="P2367" s="14" t="s">
        <v>22</v>
      </c>
      <c r="Q2367" s="14" t="s">
        <v>22</v>
      </c>
      <c r="R2367" s="14" t="s">
        <v>22</v>
      </c>
      <c r="S2367" s="14" t="s">
        <v>22</v>
      </c>
    </row>
    <row r="2368" spans="1:19">
      <c r="A2368" s="8" t="s">
        <v>6200</v>
      </c>
      <c r="B2368" s="8" t="s">
        <v>6201</v>
      </c>
      <c r="C2368" s="9" t="s">
        <v>22</v>
      </c>
      <c r="D2368" s="9" t="s">
        <v>22</v>
      </c>
      <c r="E2368" s="9" t="s">
        <v>22</v>
      </c>
      <c r="F2368" s="8" t="s">
        <v>23</v>
      </c>
      <c r="G2368" s="10" t="s">
        <v>6200</v>
      </c>
      <c r="H2368" s="11" t="s">
        <v>22</v>
      </c>
      <c r="I2368" s="11" t="s">
        <v>22</v>
      </c>
      <c r="J2368" s="12" t="s">
        <v>22</v>
      </c>
      <c r="K2368" s="13">
        <v>0</v>
      </c>
      <c r="L2368" s="14" t="s">
        <v>22</v>
      </c>
      <c r="M2368" s="14" t="s">
        <v>22</v>
      </c>
      <c r="N2368" s="14" t="s">
        <v>22</v>
      </c>
      <c r="O2368" s="14" t="s">
        <v>22</v>
      </c>
      <c r="P2368" s="14" t="s">
        <v>22</v>
      </c>
      <c r="Q2368" s="14" t="s">
        <v>22</v>
      </c>
      <c r="R2368" s="14" t="s">
        <v>22</v>
      </c>
      <c r="S2368" s="14" t="s">
        <v>22</v>
      </c>
    </row>
    <row r="2369" spans="1:19">
      <c r="A2369" s="8" t="s">
        <v>6202</v>
      </c>
      <c r="B2369" s="8" t="s">
        <v>6203</v>
      </c>
      <c r="C2369" s="9" t="s">
        <v>22</v>
      </c>
      <c r="D2369" s="9" t="s">
        <v>22</v>
      </c>
      <c r="E2369" s="9" t="s">
        <v>22</v>
      </c>
      <c r="F2369" s="8" t="s">
        <v>23</v>
      </c>
      <c r="G2369" s="10" t="s">
        <v>6204</v>
      </c>
      <c r="H2369" s="11" t="s">
        <v>22</v>
      </c>
      <c r="I2369" s="11" t="s">
        <v>22</v>
      </c>
      <c r="J2369" s="12" t="s">
        <v>22</v>
      </c>
      <c r="K2369" s="13">
        <v>0</v>
      </c>
      <c r="L2369" s="14" t="s">
        <v>22</v>
      </c>
      <c r="M2369" s="14" t="s">
        <v>22</v>
      </c>
      <c r="N2369" s="14" t="s">
        <v>22</v>
      </c>
      <c r="O2369" s="14" t="s">
        <v>22</v>
      </c>
      <c r="P2369" s="14" t="s">
        <v>22</v>
      </c>
      <c r="Q2369" s="14" t="s">
        <v>22</v>
      </c>
      <c r="R2369" s="14" t="s">
        <v>22</v>
      </c>
      <c r="S2369" s="14" t="s">
        <v>22</v>
      </c>
    </row>
    <row r="2370" spans="1:19">
      <c r="A2370" s="8" t="s">
        <v>6205</v>
      </c>
      <c r="B2370" s="8" t="s">
        <v>6206</v>
      </c>
      <c r="C2370" s="9" t="s">
        <v>22</v>
      </c>
      <c r="D2370" s="9" t="s">
        <v>22</v>
      </c>
      <c r="E2370" s="9" t="s">
        <v>22</v>
      </c>
      <c r="F2370" s="8" t="s">
        <v>23</v>
      </c>
      <c r="G2370" s="10" t="s">
        <v>6207</v>
      </c>
      <c r="H2370" s="11" t="s">
        <v>22</v>
      </c>
      <c r="I2370" s="11" t="s">
        <v>22</v>
      </c>
      <c r="J2370" s="12" t="s">
        <v>22</v>
      </c>
      <c r="K2370" s="13">
        <v>0</v>
      </c>
      <c r="L2370" s="14" t="s">
        <v>22</v>
      </c>
      <c r="M2370" s="14" t="s">
        <v>22</v>
      </c>
      <c r="N2370" s="14" t="s">
        <v>22</v>
      </c>
      <c r="O2370" s="14" t="s">
        <v>22</v>
      </c>
      <c r="P2370" s="14" t="s">
        <v>22</v>
      </c>
      <c r="Q2370" s="14" t="s">
        <v>22</v>
      </c>
      <c r="R2370" s="14" t="s">
        <v>22</v>
      </c>
      <c r="S2370" s="14" t="s">
        <v>22</v>
      </c>
    </row>
    <row r="2371" spans="1:19">
      <c r="A2371" s="8" t="s">
        <v>6208</v>
      </c>
      <c r="B2371" s="8" t="s">
        <v>6209</v>
      </c>
      <c r="C2371" s="9" t="s">
        <v>22</v>
      </c>
      <c r="D2371" s="9" t="s">
        <v>22</v>
      </c>
      <c r="E2371" s="9" t="s">
        <v>22</v>
      </c>
      <c r="F2371" s="8" t="s">
        <v>23</v>
      </c>
      <c r="G2371" s="10" t="s">
        <v>6210</v>
      </c>
      <c r="H2371" s="11" t="s">
        <v>22</v>
      </c>
      <c r="I2371" s="11" t="s">
        <v>22</v>
      </c>
      <c r="J2371" s="12" t="s">
        <v>22</v>
      </c>
      <c r="K2371" s="13">
        <v>0</v>
      </c>
      <c r="L2371" s="14" t="s">
        <v>22</v>
      </c>
      <c r="M2371" s="14" t="s">
        <v>22</v>
      </c>
      <c r="N2371" s="14" t="s">
        <v>22</v>
      </c>
      <c r="O2371" s="14" t="s">
        <v>22</v>
      </c>
      <c r="P2371" s="14" t="s">
        <v>22</v>
      </c>
      <c r="Q2371" s="14" t="s">
        <v>22</v>
      </c>
      <c r="R2371" s="14" t="s">
        <v>22</v>
      </c>
      <c r="S2371" s="14" t="s">
        <v>22</v>
      </c>
    </row>
    <row r="2372" spans="1:19">
      <c r="A2372" s="8" t="s">
        <v>6211</v>
      </c>
      <c r="B2372" s="8" t="s">
        <v>6212</v>
      </c>
      <c r="C2372" s="9" t="s">
        <v>22</v>
      </c>
      <c r="D2372" s="9" t="s">
        <v>22</v>
      </c>
      <c r="E2372" s="9" t="s">
        <v>22</v>
      </c>
      <c r="F2372" s="8" t="s">
        <v>23</v>
      </c>
      <c r="G2372" s="10" t="s">
        <v>6213</v>
      </c>
      <c r="H2372" s="11" t="s">
        <v>22</v>
      </c>
      <c r="I2372" s="11" t="s">
        <v>22</v>
      </c>
      <c r="J2372" s="12" t="s">
        <v>22</v>
      </c>
      <c r="K2372" s="13">
        <v>0</v>
      </c>
      <c r="L2372" s="14" t="s">
        <v>22</v>
      </c>
      <c r="M2372" s="14" t="s">
        <v>22</v>
      </c>
      <c r="N2372" s="14" t="s">
        <v>22</v>
      </c>
      <c r="O2372" s="14" t="s">
        <v>22</v>
      </c>
      <c r="P2372" s="14" t="s">
        <v>22</v>
      </c>
      <c r="Q2372" s="14" t="s">
        <v>22</v>
      </c>
      <c r="R2372" s="14" t="s">
        <v>22</v>
      </c>
      <c r="S2372" s="14" t="s">
        <v>22</v>
      </c>
    </row>
    <row r="2373" spans="1:19">
      <c r="A2373" s="8" t="s">
        <v>6214</v>
      </c>
      <c r="B2373" s="8" t="s">
        <v>6215</v>
      </c>
      <c r="C2373" s="9" t="s">
        <v>22</v>
      </c>
      <c r="D2373" s="9" t="s">
        <v>22</v>
      </c>
      <c r="E2373" s="9" t="s">
        <v>22</v>
      </c>
      <c r="F2373" s="8" t="s">
        <v>23</v>
      </c>
      <c r="G2373" s="10" t="s">
        <v>6216</v>
      </c>
      <c r="H2373" s="11" t="s">
        <v>22</v>
      </c>
      <c r="I2373" s="11" t="s">
        <v>22</v>
      </c>
      <c r="J2373" s="12" t="s">
        <v>22</v>
      </c>
      <c r="K2373" s="13">
        <v>0</v>
      </c>
      <c r="L2373" s="14" t="s">
        <v>22</v>
      </c>
      <c r="M2373" s="14" t="s">
        <v>22</v>
      </c>
      <c r="N2373" s="14" t="s">
        <v>22</v>
      </c>
      <c r="O2373" s="14" t="s">
        <v>22</v>
      </c>
      <c r="P2373" s="14" t="s">
        <v>22</v>
      </c>
      <c r="Q2373" s="14" t="s">
        <v>22</v>
      </c>
      <c r="R2373" s="14" t="s">
        <v>22</v>
      </c>
      <c r="S2373" s="14" t="s">
        <v>22</v>
      </c>
    </row>
    <row r="2374" spans="1:19">
      <c r="A2374" s="8" t="s">
        <v>6217</v>
      </c>
      <c r="B2374" s="8" t="s">
        <v>6218</v>
      </c>
      <c r="C2374" s="9" t="s">
        <v>22</v>
      </c>
      <c r="D2374" s="9" t="s">
        <v>22</v>
      </c>
      <c r="E2374" s="9" t="s">
        <v>22</v>
      </c>
      <c r="F2374" s="8" t="s">
        <v>23</v>
      </c>
      <c r="G2374" s="10">
        <v>0</v>
      </c>
      <c r="H2374" s="11" t="s">
        <v>22</v>
      </c>
      <c r="I2374" s="11" t="s">
        <v>22</v>
      </c>
      <c r="J2374" s="12" t="s">
        <v>22</v>
      </c>
      <c r="K2374" s="13">
        <v>0</v>
      </c>
      <c r="L2374" s="14" t="s">
        <v>22</v>
      </c>
      <c r="M2374" s="14" t="s">
        <v>22</v>
      </c>
      <c r="N2374" s="14" t="s">
        <v>22</v>
      </c>
      <c r="O2374" s="14" t="s">
        <v>22</v>
      </c>
      <c r="P2374" s="14" t="s">
        <v>22</v>
      </c>
      <c r="Q2374" s="14" t="s">
        <v>22</v>
      </c>
      <c r="R2374" s="14" t="s">
        <v>22</v>
      </c>
      <c r="S2374" s="14" t="s">
        <v>22</v>
      </c>
    </row>
    <row r="2375" spans="1:19">
      <c r="A2375" s="8" t="s">
        <v>6219</v>
      </c>
      <c r="B2375" s="8" t="s">
        <v>6220</v>
      </c>
      <c r="C2375" s="9" t="s">
        <v>22</v>
      </c>
      <c r="D2375" s="9" t="s">
        <v>22</v>
      </c>
      <c r="E2375" s="9" t="s">
        <v>22</v>
      </c>
      <c r="F2375" s="8" t="s">
        <v>23</v>
      </c>
      <c r="G2375" s="10" t="s">
        <v>6219</v>
      </c>
      <c r="H2375" s="11" t="s">
        <v>22</v>
      </c>
      <c r="I2375" s="11" t="s">
        <v>22</v>
      </c>
      <c r="J2375" s="12" t="s">
        <v>22</v>
      </c>
      <c r="K2375" s="13">
        <v>0</v>
      </c>
      <c r="L2375" s="14" t="s">
        <v>22</v>
      </c>
      <c r="M2375" s="14" t="s">
        <v>22</v>
      </c>
      <c r="N2375" s="14" t="s">
        <v>22</v>
      </c>
      <c r="O2375" s="14" t="s">
        <v>22</v>
      </c>
      <c r="P2375" s="14" t="s">
        <v>22</v>
      </c>
      <c r="Q2375" s="14" t="s">
        <v>22</v>
      </c>
      <c r="R2375" s="14" t="s">
        <v>22</v>
      </c>
      <c r="S2375" s="14" t="s">
        <v>22</v>
      </c>
    </row>
    <row r="2376" spans="1:19">
      <c r="A2376" s="8" t="s">
        <v>6221</v>
      </c>
      <c r="B2376" s="8" t="s">
        <v>6222</v>
      </c>
      <c r="C2376" s="9" t="s">
        <v>22</v>
      </c>
      <c r="D2376" s="9" t="s">
        <v>22</v>
      </c>
      <c r="E2376" s="9" t="s">
        <v>22</v>
      </c>
      <c r="F2376" s="8" t="s">
        <v>23</v>
      </c>
      <c r="G2376" s="10" t="s">
        <v>6221</v>
      </c>
      <c r="H2376" s="11" t="s">
        <v>22</v>
      </c>
      <c r="I2376" s="11" t="s">
        <v>22</v>
      </c>
      <c r="J2376" s="12" t="s">
        <v>22</v>
      </c>
      <c r="K2376" s="13">
        <v>0</v>
      </c>
      <c r="L2376" s="14" t="s">
        <v>22</v>
      </c>
      <c r="M2376" s="14" t="s">
        <v>22</v>
      </c>
      <c r="N2376" s="14" t="s">
        <v>22</v>
      </c>
      <c r="O2376" s="14" t="s">
        <v>22</v>
      </c>
      <c r="P2376" s="14" t="s">
        <v>22</v>
      </c>
      <c r="Q2376" s="14" t="s">
        <v>22</v>
      </c>
      <c r="R2376" s="14" t="s">
        <v>22</v>
      </c>
      <c r="S2376" s="14" t="s">
        <v>22</v>
      </c>
    </row>
    <row r="2377" spans="1:19">
      <c r="A2377" s="8" t="s">
        <v>6223</v>
      </c>
      <c r="B2377" s="8" t="s">
        <v>6224</v>
      </c>
      <c r="C2377" s="9" t="s">
        <v>22</v>
      </c>
      <c r="D2377" s="9" t="s">
        <v>22</v>
      </c>
      <c r="E2377" s="9" t="s">
        <v>22</v>
      </c>
      <c r="F2377" s="8" t="s">
        <v>23</v>
      </c>
      <c r="G2377" s="10">
        <v>0</v>
      </c>
      <c r="H2377" s="11" t="s">
        <v>22</v>
      </c>
      <c r="I2377" s="11" t="s">
        <v>22</v>
      </c>
      <c r="J2377" s="12" t="s">
        <v>22</v>
      </c>
      <c r="K2377" s="13">
        <v>0</v>
      </c>
      <c r="L2377" s="14" t="s">
        <v>22</v>
      </c>
      <c r="M2377" s="14" t="s">
        <v>22</v>
      </c>
      <c r="N2377" s="14" t="s">
        <v>22</v>
      </c>
      <c r="O2377" s="14" t="s">
        <v>22</v>
      </c>
      <c r="P2377" s="14" t="s">
        <v>22</v>
      </c>
      <c r="Q2377" s="14" t="s">
        <v>22</v>
      </c>
      <c r="R2377" s="14" t="s">
        <v>22</v>
      </c>
      <c r="S2377" s="14" t="s">
        <v>22</v>
      </c>
    </row>
    <row r="2378" spans="1:19">
      <c r="A2378" s="8" t="s">
        <v>6225</v>
      </c>
      <c r="B2378" s="8" t="s">
        <v>6226</v>
      </c>
      <c r="C2378" s="9" t="s">
        <v>22</v>
      </c>
      <c r="D2378" s="9" t="s">
        <v>22</v>
      </c>
      <c r="E2378" s="9" t="s">
        <v>22</v>
      </c>
      <c r="F2378" s="8" t="s">
        <v>23</v>
      </c>
      <c r="G2378" s="10">
        <v>0</v>
      </c>
      <c r="H2378" s="11" t="s">
        <v>22</v>
      </c>
      <c r="I2378" s="11" t="s">
        <v>22</v>
      </c>
      <c r="J2378" s="12" t="s">
        <v>22</v>
      </c>
      <c r="K2378" s="13">
        <v>0</v>
      </c>
      <c r="L2378" s="14" t="s">
        <v>22</v>
      </c>
      <c r="M2378" s="14" t="s">
        <v>22</v>
      </c>
      <c r="N2378" s="14" t="s">
        <v>22</v>
      </c>
      <c r="O2378" s="14" t="s">
        <v>22</v>
      </c>
      <c r="P2378" s="14" t="s">
        <v>22</v>
      </c>
      <c r="Q2378" s="14" t="s">
        <v>22</v>
      </c>
      <c r="R2378" s="14" t="s">
        <v>22</v>
      </c>
      <c r="S2378" s="14" t="s">
        <v>22</v>
      </c>
    </row>
    <row r="2379" spans="1:19">
      <c r="A2379" s="8" t="s">
        <v>6227</v>
      </c>
      <c r="B2379" s="8" t="s">
        <v>6228</v>
      </c>
      <c r="C2379" s="9" t="s">
        <v>22</v>
      </c>
      <c r="D2379" s="9" t="s">
        <v>22</v>
      </c>
      <c r="E2379" s="9" t="s">
        <v>22</v>
      </c>
      <c r="F2379" s="8" t="s">
        <v>23</v>
      </c>
      <c r="G2379" s="10">
        <v>0</v>
      </c>
      <c r="H2379" s="11" t="s">
        <v>22</v>
      </c>
      <c r="I2379" s="11" t="s">
        <v>22</v>
      </c>
      <c r="J2379" s="12" t="s">
        <v>22</v>
      </c>
      <c r="K2379" s="13">
        <v>0</v>
      </c>
      <c r="L2379" s="14" t="s">
        <v>22</v>
      </c>
      <c r="M2379" s="14" t="s">
        <v>22</v>
      </c>
      <c r="N2379" s="14" t="s">
        <v>22</v>
      </c>
      <c r="O2379" s="14" t="s">
        <v>22</v>
      </c>
      <c r="P2379" s="14" t="s">
        <v>22</v>
      </c>
      <c r="Q2379" s="14" t="s">
        <v>22</v>
      </c>
      <c r="R2379" s="14" t="s">
        <v>22</v>
      </c>
      <c r="S2379" s="14" t="s">
        <v>22</v>
      </c>
    </row>
    <row r="2380" spans="1:19">
      <c r="A2380" s="8" t="s">
        <v>6229</v>
      </c>
      <c r="B2380" s="8" t="s">
        <v>6230</v>
      </c>
      <c r="C2380" s="9" t="s">
        <v>22</v>
      </c>
      <c r="D2380" s="9" t="s">
        <v>22</v>
      </c>
      <c r="E2380" s="9" t="s">
        <v>22</v>
      </c>
      <c r="F2380" s="8" t="s">
        <v>23</v>
      </c>
      <c r="G2380" s="10">
        <v>0</v>
      </c>
      <c r="H2380" s="11" t="s">
        <v>22</v>
      </c>
      <c r="I2380" s="11" t="s">
        <v>22</v>
      </c>
      <c r="J2380" s="12" t="s">
        <v>22</v>
      </c>
      <c r="K2380" s="13">
        <v>0</v>
      </c>
      <c r="L2380" s="14" t="s">
        <v>22</v>
      </c>
      <c r="M2380" s="14" t="s">
        <v>22</v>
      </c>
      <c r="N2380" s="14" t="s">
        <v>22</v>
      </c>
      <c r="O2380" s="14" t="s">
        <v>22</v>
      </c>
      <c r="P2380" s="14" t="s">
        <v>22</v>
      </c>
      <c r="Q2380" s="14" t="s">
        <v>22</v>
      </c>
      <c r="R2380" s="14" t="s">
        <v>22</v>
      </c>
      <c r="S2380" s="14" t="s">
        <v>22</v>
      </c>
    </row>
    <row r="2381" spans="1:19">
      <c r="A2381" s="8" t="s">
        <v>6231</v>
      </c>
      <c r="B2381" s="8" t="s">
        <v>6232</v>
      </c>
      <c r="C2381" s="9" t="s">
        <v>22</v>
      </c>
      <c r="D2381" s="9" t="s">
        <v>22</v>
      </c>
      <c r="E2381" s="9" t="s">
        <v>22</v>
      </c>
      <c r="F2381" s="8" t="s">
        <v>23</v>
      </c>
      <c r="G2381" s="10">
        <v>0</v>
      </c>
      <c r="H2381" s="11" t="s">
        <v>22</v>
      </c>
      <c r="I2381" s="11" t="s">
        <v>22</v>
      </c>
      <c r="J2381" s="12" t="s">
        <v>22</v>
      </c>
      <c r="K2381" s="13">
        <v>0</v>
      </c>
      <c r="L2381" s="14" t="s">
        <v>22</v>
      </c>
      <c r="M2381" s="14" t="s">
        <v>22</v>
      </c>
      <c r="N2381" s="14" t="s">
        <v>22</v>
      </c>
      <c r="O2381" s="14" t="s">
        <v>22</v>
      </c>
      <c r="P2381" s="14" t="s">
        <v>22</v>
      </c>
      <c r="Q2381" s="14" t="s">
        <v>22</v>
      </c>
      <c r="R2381" s="14" t="s">
        <v>22</v>
      </c>
      <c r="S2381" s="14" t="s">
        <v>22</v>
      </c>
    </row>
    <row r="2382" spans="1:19">
      <c r="A2382" s="8" t="s">
        <v>6233</v>
      </c>
      <c r="B2382" s="8" t="s">
        <v>6234</v>
      </c>
      <c r="C2382" s="9" t="s">
        <v>22</v>
      </c>
      <c r="D2382" s="9" t="s">
        <v>22</v>
      </c>
      <c r="E2382" s="9" t="s">
        <v>22</v>
      </c>
      <c r="F2382" s="8" t="s">
        <v>23</v>
      </c>
      <c r="G2382" s="10">
        <v>0</v>
      </c>
      <c r="H2382" s="11" t="s">
        <v>22</v>
      </c>
      <c r="I2382" s="11" t="s">
        <v>22</v>
      </c>
      <c r="J2382" s="12" t="s">
        <v>22</v>
      </c>
      <c r="K2382" s="13">
        <v>0</v>
      </c>
      <c r="L2382" s="14" t="s">
        <v>22</v>
      </c>
      <c r="M2382" s="14" t="s">
        <v>22</v>
      </c>
      <c r="N2382" s="14" t="s">
        <v>22</v>
      </c>
      <c r="O2382" s="14" t="s">
        <v>22</v>
      </c>
      <c r="P2382" s="14" t="s">
        <v>22</v>
      </c>
      <c r="Q2382" s="14" t="s">
        <v>22</v>
      </c>
      <c r="R2382" s="14" t="s">
        <v>22</v>
      </c>
      <c r="S2382" s="14" t="s">
        <v>22</v>
      </c>
    </row>
    <row r="2383" spans="1:19">
      <c r="A2383" s="8" t="s">
        <v>6235</v>
      </c>
      <c r="B2383" s="8" t="s">
        <v>6236</v>
      </c>
      <c r="C2383" s="9" t="s">
        <v>22</v>
      </c>
      <c r="D2383" s="9" t="s">
        <v>22</v>
      </c>
      <c r="E2383" s="9" t="s">
        <v>22</v>
      </c>
      <c r="F2383" s="8" t="s">
        <v>23</v>
      </c>
      <c r="G2383" s="10">
        <v>0</v>
      </c>
      <c r="H2383" s="11" t="s">
        <v>22</v>
      </c>
      <c r="I2383" s="11" t="s">
        <v>22</v>
      </c>
      <c r="J2383" s="12" t="s">
        <v>22</v>
      </c>
      <c r="K2383" s="13">
        <v>0</v>
      </c>
      <c r="L2383" s="14" t="s">
        <v>22</v>
      </c>
      <c r="M2383" s="14" t="s">
        <v>22</v>
      </c>
      <c r="N2383" s="14" t="s">
        <v>22</v>
      </c>
      <c r="O2383" s="14" t="s">
        <v>22</v>
      </c>
      <c r="P2383" s="14" t="s">
        <v>22</v>
      </c>
      <c r="Q2383" s="14" t="s">
        <v>22</v>
      </c>
      <c r="R2383" s="14" t="s">
        <v>22</v>
      </c>
      <c r="S2383" s="14" t="s">
        <v>22</v>
      </c>
    </row>
    <row r="2384" spans="1:19">
      <c r="A2384" s="8" t="s">
        <v>6237</v>
      </c>
      <c r="B2384" s="8" t="s">
        <v>6238</v>
      </c>
      <c r="C2384" s="9" t="s">
        <v>22</v>
      </c>
      <c r="D2384" s="9" t="s">
        <v>22</v>
      </c>
      <c r="E2384" s="9" t="s">
        <v>22</v>
      </c>
      <c r="F2384" s="8" t="s">
        <v>23</v>
      </c>
      <c r="G2384" s="10">
        <v>0</v>
      </c>
      <c r="H2384" s="11" t="s">
        <v>22</v>
      </c>
      <c r="I2384" s="11" t="s">
        <v>22</v>
      </c>
      <c r="J2384" s="12" t="s">
        <v>22</v>
      </c>
      <c r="K2384" s="13">
        <v>0</v>
      </c>
      <c r="L2384" s="14" t="s">
        <v>22</v>
      </c>
      <c r="M2384" s="14" t="s">
        <v>22</v>
      </c>
      <c r="N2384" s="14" t="s">
        <v>22</v>
      </c>
      <c r="O2384" s="14" t="s">
        <v>22</v>
      </c>
      <c r="P2384" s="14" t="s">
        <v>22</v>
      </c>
      <c r="Q2384" s="14" t="s">
        <v>22</v>
      </c>
      <c r="R2384" s="14" t="s">
        <v>22</v>
      </c>
      <c r="S2384" s="14" t="s">
        <v>22</v>
      </c>
    </row>
    <row r="2385" spans="1:19">
      <c r="A2385" s="8" t="s">
        <v>6239</v>
      </c>
      <c r="B2385" s="8" t="s">
        <v>6240</v>
      </c>
      <c r="C2385" s="9" t="s">
        <v>22</v>
      </c>
      <c r="D2385" s="9" t="s">
        <v>22</v>
      </c>
      <c r="E2385" s="9" t="s">
        <v>22</v>
      </c>
      <c r="F2385" s="8" t="s">
        <v>23</v>
      </c>
      <c r="G2385" s="10">
        <v>0</v>
      </c>
      <c r="H2385" s="11" t="s">
        <v>22</v>
      </c>
      <c r="I2385" s="11" t="s">
        <v>22</v>
      </c>
      <c r="J2385" s="12" t="s">
        <v>22</v>
      </c>
      <c r="K2385" s="13">
        <v>0</v>
      </c>
      <c r="L2385" s="14" t="s">
        <v>22</v>
      </c>
      <c r="M2385" s="14" t="s">
        <v>22</v>
      </c>
      <c r="N2385" s="14" t="s">
        <v>22</v>
      </c>
      <c r="O2385" s="14" t="s">
        <v>22</v>
      </c>
      <c r="P2385" s="14" t="s">
        <v>22</v>
      </c>
      <c r="Q2385" s="14" t="s">
        <v>22</v>
      </c>
      <c r="R2385" s="14" t="s">
        <v>22</v>
      </c>
      <c r="S2385" s="14" t="s">
        <v>22</v>
      </c>
    </row>
    <row r="2386" spans="1:19">
      <c r="A2386" s="8" t="s">
        <v>6241</v>
      </c>
      <c r="B2386" s="8" t="s">
        <v>6242</v>
      </c>
      <c r="C2386" s="9" t="s">
        <v>22</v>
      </c>
      <c r="D2386" s="9" t="s">
        <v>22</v>
      </c>
      <c r="E2386" s="9" t="s">
        <v>22</v>
      </c>
      <c r="F2386" s="8" t="s">
        <v>23</v>
      </c>
      <c r="G2386" s="10">
        <v>0</v>
      </c>
      <c r="H2386" s="11" t="s">
        <v>22</v>
      </c>
      <c r="I2386" s="11" t="s">
        <v>22</v>
      </c>
      <c r="J2386" s="12" t="s">
        <v>6243</v>
      </c>
      <c r="K2386" s="13">
        <v>0</v>
      </c>
      <c r="L2386" s="14" t="s">
        <v>6243</v>
      </c>
      <c r="M2386" s="14" t="s">
        <v>22</v>
      </c>
      <c r="N2386" s="14" t="s">
        <v>22</v>
      </c>
      <c r="O2386" s="14" t="s">
        <v>22</v>
      </c>
      <c r="P2386" s="14" t="s">
        <v>22</v>
      </c>
      <c r="Q2386" s="14" t="s">
        <v>22</v>
      </c>
      <c r="R2386" s="14" t="s">
        <v>22</v>
      </c>
      <c r="S2386" s="14" t="s">
        <v>22</v>
      </c>
    </row>
    <row r="2387" spans="1:19">
      <c r="A2387" s="8" t="s">
        <v>6244</v>
      </c>
      <c r="B2387" s="8" t="s">
        <v>6245</v>
      </c>
      <c r="C2387" s="9" t="s">
        <v>6172</v>
      </c>
      <c r="D2387" s="9" t="s">
        <v>22</v>
      </c>
      <c r="E2387" s="9" t="s">
        <v>22</v>
      </c>
      <c r="F2387" s="8" t="s">
        <v>23</v>
      </c>
      <c r="G2387" s="10">
        <v>0</v>
      </c>
      <c r="H2387" s="11" t="s">
        <v>22</v>
      </c>
      <c r="I2387" s="11" t="s">
        <v>6173</v>
      </c>
      <c r="J2387" s="12" t="s">
        <v>6174</v>
      </c>
      <c r="K2387" s="13">
        <v>0</v>
      </c>
      <c r="L2387" s="12" t="s">
        <v>6174</v>
      </c>
      <c r="M2387" s="14" t="s">
        <v>22</v>
      </c>
      <c r="N2387" s="14" t="s">
        <v>22</v>
      </c>
      <c r="O2387" s="14" t="s">
        <v>22</v>
      </c>
      <c r="P2387" s="14" t="s">
        <v>22</v>
      </c>
      <c r="Q2387" s="14" t="s">
        <v>22</v>
      </c>
      <c r="R2387" s="14" t="s">
        <v>22</v>
      </c>
      <c r="S2387" s="14" t="s">
        <v>22</v>
      </c>
    </row>
    <row r="2388" spans="1:19">
      <c r="A2388" s="8" t="s">
        <v>6246</v>
      </c>
      <c r="B2388" s="8" t="s">
        <v>6245</v>
      </c>
      <c r="C2388" s="9" t="s">
        <v>6172</v>
      </c>
      <c r="D2388" s="9" t="s">
        <v>22</v>
      </c>
      <c r="E2388" s="9" t="s">
        <v>22</v>
      </c>
      <c r="F2388" s="8" t="s">
        <v>23</v>
      </c>
      <c r="G2388" s="10">
        <v>0</v>
      </c>
      <c r="H2388" s="11" t="s">
        <v>22</v>
      </c>
      <c r="I2388" s="11" t="s">
        <v>6173</v>
      </c>
      <c r="J2388" s="12" t="s">
        <v>6174</v>
      </c>
      <c r="K2388" s="13">
        <v>0</v>
      </c>
      <c r="L2388" s="12" t="s">
        <v>6174</v>
      </c>
      <c r="M2388" s="14" t="s">
        <v>22</v>
      </c>
      <c r="N2388" s="14" t="s">
        <v>22</v>
      </c>
      <c r="O2388" s="14" t="s">
        <v>22</v>
      </c>
      <c r="P2388" s="14" t="s">
        <v>22</v>
      </c>
      <c r="Q2388" s="14" t="s">
        <v>22</v>
      </c>
      <c r="R2388" s="14" t="s">
        <v>22</v>
      </c>
      <c r="S2388" s="14" t="s">
        <v>22</v>
      </c>
    </row>
    <row r="2389" spans="1:19">
      <c r="A2389" s="8" t="s">
        <v>6247</v>
      </c>
      <c r="B2389" s="8" t="s">
        <v>6248</v>
      </c>
      <c r="C2389" s="9" t="s">
        <v>22</v>
      </c>
      <c r="D2389" s="9" t="s">
        <v>22</v>
      </c>
      <c r="E2389" s="9" t="s">
        <v>22</v>
      </c>
      <c r="F2389" s="8" t="s">
        <v>23</v>
      </c>
      <c r="G2389" s="10">
        <v>0</v>
      </c>
      <c r="H2389" s="11" t="s">
        <v>22</v>
      </c>
      <c r="I2389" s="11" t="s">
        <v>22</v>
      </c>
      <c r="J2389" s="12" t="s">
        <v>6249</v>
      </c>
      <c r="K2389" s="13">
        <v>0</v>
      </c>
      <c r="L2389" s="12" t="s">
        <v>6249</v>
      </c>
      <c r="M2389" s="14" t="s">
        <v>22</v>
      </c>
      <c r="N2389" s="14" t="s">
        <v>22</v>
      </c>
      <c r="O2389" s="14" t="s">
        <v>22</v>
      </c>
      <c r="P2389" s="14" t="s">
        <v>22</v>
      </c>
      <c r="Q2389" s="14" t="s">
        <v>22</v>
      </c>
      <c r="R2389" s="14" t="s">
        <v>22</v>
      </c>
      <c r="S2389" s="14" t="s">
        <v>22</v>
      </c>
    </row>
    <row r="2390" spans="1:19">
      <c r="A2390" s="8" t="s">
        <v>6250</v>
      </c>
      <c r="B2390" s="8" t="s">
        <v>6251</v>
      </c>
      <c r="C2390" s="9" t="s">
        <v>22</v>
      </c>
      <c r="D2390" s="9" t="s">
        <v>22</v>
      </c>
      <c r="E2390" s="9" t="s">
        <v>22</v>
      </c>
      <c r="F2390" s="8" t="s">
        <v>6252</v>
      </c>
      <c r="G2390" s="10">
        <v>0</v>
      </c>
      <c r="H2390" s="11" t="s">
        <v>22</v>
      </c>
      <c r="I2390" s="11" t="s">
        <v>22</v>
      </c>
      <c r="J2390" s="12" t="s">
        <v>6253</v>
      </c>
      <c r="K2390" s="13">
        <v>0</v>
      </c>
      <c r="L2390" s="12" t="s">
        <v>6253</v>
      </c>
      <c r="M2390" s="14" t="s">
        <v>22</v>
      </c>
      <c r="N2390" s="14" t="s">
        <v>22</v>
      </c>
      <c r="O2390" s="14" t="s">
        <v>22</v>
      </c>
      <c r="P2390" s="14" t="s">
        <v>22</v>
      </c>
      <c r="Q2390" s="14" t="s">
        <v>22</v>
      </c>
      <c r="R2390" s="14" t="s">
        <v>22</v>
      </c>
      <c r="S2390" s="14" t="s">
        <v>22</v>
      </c>
    </row>
    <row r="2391" spans="1:19">
      <c r="A2391" s="8" t="s">
        <v>6254</v>
      </c>
      <c r="B2391" s="8" t="s">
        <v>6255</v>
      </c>
      <c r="C2391" s="9" t="s">
        <v>22</v>
      </c>
      <c r="D2391" s="9" t="s">
        <v>22</v>
      </c>
      <c r="E2391" s="9" t="s">
        <v>22</v>
      </c>
      <c r="F2391" s="8" t="s">
        <v>23</v>
      </c>
      <c r="G2391" s="10">
        <v>0</v>
      </c>
      <c r="H2391" s="11" t="s">
        <v>22</v>
      </c>
      <c r="I2391" s="11" t="s">
        <v>22</v>
      </c>
      <c r="J2391" s="12" t="s">
        <v>22</v>
      </c>
      <c r="K2391" s="13">
        <v>0</v>
      </c>
      <c r="L2391" s="14" t="s">
        <v>22</v>
      </c>
      <c r="M2391" s="14" t="s">
        <v>22</v>
      </c>
      <c r="N2391" s="14" t="s">
        <v>22</v>
      </c>
      <c r="O2391" s="14" t="s">
        <v>22</v>
      </c>
      <c r="P2391" s="14" t="s">
        <v>22</v>
      </c>
      <c r="Q2391" s="14" t="s">
        <v>22</v>
      </c>
      <c r="R2391" s="14" t="s">
        <v>22</v>
      </c>
      <c r="S2391" s="14" t="s">
        <v>22</v>
      </c>
    </row>
    <row r="2392" spans="1:19">
      <c r="A2392" s="8" t="s">
        <v>6256</v>
      </c>
      <c r="B2392" s="8" t="s">
        <v>6257</v>
      </c>
      <c r="C2392" s="9" t="s">
        <v>22</v>
      </c>
      <c r="D2392" s="9" t="s">
        <v>22</v>
      </c>
      <c r="E2392" s="9" t="s">
        <v>22</v>
      </c>
      <c r="F2392" s="8" t="s">
        <v>23</v>
      </c>
      <c r="G2392" s="10">
        <v>0</v>
      </c>
      <c r="H2392" s="11" t="s">
        <v>22</v>
      </c>
      <c r="I2392" s="11" t="s">
        <v>22</v>
      </c>
      <c r="J2392" s="12" t="s">
        <v>22</v>
      </c>
      <c r="K2392" s="13">
        <v>0</v>
      </c>
      <c r="L2392" s="14" t="s">
        <v>22</v>
      </c>
      <c r="M2392" s="14" t="s">
        <v>22</v>
      </c>
      <c r="N2392" s="14" t="s">
        <v>22</v>
      </c>
      <c r="O2392" s="14" t="s">
        <v>22</v>
      </c>
      <c r="P2392" s="14" t="s">
        <v>22</v>
      </c>
      <c r="Q2392" s="14" t="s">
        <v>22</v>
      </c>
      <c r="R2392" s="14" t="s">
        <v>22</v>
      </c>
      <c r="S2392" s="14" t="s">
        <v>22</v>
      </c>
    </row>
    <row r="2393" spans="1:19">
      <c r="A2393" s="8" t="s">
        <v>6258</v>
      </c>
      <c r="B2393" s="8" t="s">
        <v>6251</v>
      </c>
      <c r="C2393" s="9" t="s">
        <v>22</v>
      </c>
      <c r="D2393" s="9" t="s">
        <v>22</v>
      </c>
      <c r="E2393" s="9" t="s">
        <v>22</v>
      </c>
      <c r="F2393" s="8" t="s">
        <v>6252</v>
      </c>
      <c r="G2393" s="10">
        <v>0</v>
      </c>
      <c r="H2393" s="11" t="s">
        <v>22</v>
      </c>
      <c r="I2393" s="11" t="s">
        <v>22</v>
      </c>
      <c r="J2393" s="12" t="s">
        <v>6253</v>
      </c>
      <c r="K2393" s="13">
        <v>0</v>
      </c>
      <c r="L2393" s="14" t="s">
        <v>6253</v>
      </c>
      <c r="M2393" s="14" t="s">
        <v>22</v>
      </c>
      <c r="N2393" s="14" t="s">
        <v>22</v>
      </c>
      <c r="O2393" s="14" t="s">
        <v>22</v>
      </c>
      <c r="P2393" s="14" t="s">
        <v>22</v>
      </c>
      <c r="Q2393" s="14" t="s">
        <v>22</v>
      </c>
      <c r="R2393" s="14" t="s">
        <v>22</v>
      </c>
      <c r="S2393" s="14" t="s">
        <v>22</v>
      </c>
    </row>
    <row r="2394" spans="1:19">
      <c r="A2394" s="8" t="s">
        <v>6259</v>
      </c>
      <c r="B2394" s="8" t="s">
        <v>6260</v>
      </c>
      <c r="C2394" s="9" t="s">
        <v>22</v>
      </c>
      <c r="D2394" s="9" t="s">
        <v>22</v>
      </c>
      <c r="E2394" s="9" t="s">
        <v>22</v>
      </c>
      <c r="F2394" s="8" t="s">
        <v>23</v>
      </c>
      <c r="G2394" s="10">
        <v>0</v>
      </c>
      <c r="H2394" s="11" t="s">
        <v>22</v>
      </c>
      <c r="I2394" s="11" t="s">
        <v>22</v>
      </c>
      <c r="J2394" s="12" t="s">
        <v>22</v>
      </c>
      <c r="K2394" s="13">
        <v>0</v>
      </c>
      <c r="L2394" s="14" t="s">
        <v>22</v>
      </c>
      <c r="M2394" s="14" t="s">
        <v>22</v>
      </c>
      <c r="N2394" s="14" t="s">
        <v>22</v>
      </c>
      <c r="O2394" s="14" t="s">
        <v>22</v>
      </c>
      <c r="P2394" s="14" t="s">
        <v>22</v>
      </c>
      <c r="Q2394" s="14" t="s">
        <v>22</v>
      </c>
      <c r="R2394" s="14" t="s">
        <v>22</v>
      </c>
      <c r="S2394" s="14" t="s">
        <v>22</v>
      </c>
    </row>
    <row r="2395" spans="1:19">
      <c r="A2395" s="8" t="s">
        <v>6261</v>
      </c>
      <c r="B2395" s="8" t="s">
        <v>6262</v>
      </c>
      <c r="C2395" s="9" t="s">
        <v>22</v>
      </c>
      <c r="D2395" s="9" t="s">
        <v>22</v>
      </c>
      <c r="E2395" s="9" t="s">
        <v>22</v>
      </c>
      <c r="F2395" s="8" t="s">
        <v>23</v>
      </c>
      <c r="G2395" s="10">
        <v>0</v>
      </c>
      <c r="H2395" s="11" t="s">
        <v>22</v>
      </c>
      <c r="I2395" s="11" t="s">
        <v>22</v>
      </c>
      <c r="J2395" s="12" t="s">
        <v>22</v>
      </c>
      <c r="K2395" s="13">
        <v>0</v>
      </c>
      <c r="L2395" s="14" t="s">
        <v>22</v>
      </c>
      <c r="M2395" s="14" t="s">
        <v>22</v>
      </c>
      <c r="N2395" s="14" t="s">
        <v>22</v>
      </c>
      <c r="O2395" s="14" t="s">
        <v>22</v>
      </c>
      <c r="P2395" s="14" t="s">
        <v>22</v>
      </c>
      <c r="Q2395" s="14" t="s">
        <v>22</v>
      </c>
      <c r="R2395" s="14" t="s">
        <v>22</v>
      </c>
      <c r="S2395" s="14" t="s">
        <v>22</v>
      </c>
    </row>
    <row r="2396" spans="1:19">
      <c r="A2396" s="8" t="s">
        <v>6263</v>
      </c>
      <c r="B2396" s="8" t="s">
        <v>6264</v>
      </c>
      <c r="C2396" s="9" t="s">
        <v>22</v>
      </c>
      <c r="D2396" s="9" t="s">
        <v>22</v>
      </c>
      <c r="E2396" s="9" t="s">
        <v>22</v>
      </c>
      <c r="F2396" s="8" t="s">
        <v>23</v>
      </c>
      <c r="G2396" s="10">
        <v>0</v>
      </c>
      <c r="H2396" s="11" t="s">
        <v>22</v>
      </c>
      <c r="I2396" s="11" t="s">
        <v>22</v>
      </c>
      <c r="J2396" s="12" t="s">
        <v>22</v>
      </c>
      <c r="K2396" s="13">
        <v>0</v>
      </c>
      <c r="L2396" s="14" t="s">
        <v>22</v>
      </c>
      <c r="M2396" s="14" t="s">
        <v>22</v>
      </c>
      <c r="N2396" s="14" t="s">
        <v>22</v>
      </c>
      <c r="O2396" s="14" t="s">
        <v>22</v>
      </c>
      <c r="P2396" s="14" t="s">
        <v>22</v>
      </c>
      <c r="Q2396" s="14" t="s">
        <v>22</v>
      </c>
      <c r="R2396" s="14" t="s">
        <v>22</v>
      </c>
      <c r="S2396" s="14" t="s">
        <v>22</v>
      </c>
    </row>
    <row r="2397" spans="1:19">
      <c r="A2397" s="8" t="s">
        <v>6265</v>
      </c>
      <c r="B2397" s="8" t="s">
        <v>6266</v>
      </c>
      <c r="C2397" s="9" t="s">
        <v>22</v>
      </c>
      <c r="D2397" s="9" t="s">
        <v>22</v>
      </c>
      <c r="E2397" s="9" t="s">
        <v>22</v>
      </c>
      <c r="F2397" s="8" t="s">
        <v>23</v>
      </c>
      <c r="G2397" s="10">
        <v>0</v>
      </c>
      <c r="H2397" s="11" t="s">
        <v>22</v>
      </c>
      <c r="I2397" s="11" t="s">
        <v>22</v>
      </c>
      <c r="J2397" s="12" t="s">
        <v>22</v>
      </c>
      <c r="K2397" s="13">
        <v>0</v>
      </c>
      <c r="L2397" s="14" t="s">
        <v>22</v>
      </c>
      <c r="M2397" s="14" t="s">
        <v>22</v>
      </c>
      <c r="N2397" s="14" t="s">
        <v>22</v>
      </c>
      <c r="O2397" s="14" t="s">
        <v>22</v>
      </c>
      <c r="P2397" s="14" t="s">
        <v>22</v>
      </c>
      <c r="Q2397" s="14" t="s">
        <v>22</v>
      </c>
      <c r="R2397" s="14" t="s">
        <v>22</v>
      </c>
      <c r="S2397" s="14" t="s">
        <v>22</v>
      </c>
    </row>
    <row r="2398" spans="1:19">
      <c r="A2398" s="8" t="s">
        <v>6267</v>
      </c>
      <c r="B2398" s="8" t="s">
        <v>6268</v>
      </c>
      <c r="C2398" s="9" t="s">
        <v>22</v>
      </c>
      <c r="D2398" s="9" t="s">
        <v>22</v>
      </c>
      <c r="E2398" s="9" t="s">
        <v>22</v>
      </c>
      <c r="F2398" s="8" t="s">
        <v>23</v>
      </c>
      <c r="G2398" s="10">
        <v>0</v>
      </c>
      <c r="H2398" s="11" t="s">
        <v>22</v>
      </c>
      <c r="I2398" s="11" t="s">
        <v>22</v>
      </c>
      <c r="J2398" s="12" t="s">
        <v>22</v>
      </c>
      <c r="K2398" s="13">
        <v>0</v>
      </c>
      <c r="L2398" s="14" t="s">
        <v>22</v>
      </c>
      <c r="M2398" s="14" t="s">
        <v>22</v>
      </c>
      <c r="N2398" s="14" t="s">
        <v>22</v>
      </c>
      <c r="O2398" s="14" t="s">
        <v>22</v>
      </c>
      <c r="P2398" s="14" t="s">
        <v>22</v>
      </c>
      <c r="Q2398" s="14" t="s">
        <v>22</v>
      </c>
      <c r="R2398" s="14" t="s">
        <v>22</v>
      </c>
      <c r="S2398" s="14" t="s">
        <v>22</v>
      </c>
    </row>
    <row r="2399" spans="1:19">
      <c r="A2399" s="8" t="s">
        <v>6269</v>
      </c>
      <c r="B2399" s="8" t="s">
        <v>6270</v>
      </c>
      <c r="C2399" s="9" t="s">
        <v>22</v>
      </c>
      <c r="D2399" s="9" t="s">
        <v>22</v>
      </c>
      <c r="E2399" s="9" t="s">
        <v>22</v>
      </c>
      <c r="F2399" s="8" t="s">
        <v>23</v>
      </c>
      <c r="G2399" s="10">
        <v>0</v>
      </c>
      <c r="H2399" s="11" t="s">
        <v>22</v>
      </c>
      <c r="I2399" s="11" t="s">
        <v>22</v>
      </c>
      <c r="J2399" s="12" t="s">
        <v>22</v>
      </c>
      <c r="K2399" s="13">
        <v>0</v>
      </c>
      <c r="L2399" s="14" t="s">
        <v>22</v>
      </c>
      <c r="M2399" s="14" t="s">
        <v>22</v>
      </c>
      <c r="N2399" s="14" t="s">
        <v>22</v>
      </c>
      <c r="O2399" s="14" t="s">
        <v>22</v>
      </c>
      <c r="P2399" s="14" t="s">
        <v>22</v>
      </c>
      <c r="Q2399" s="14" t="s">
        <v>22</v>
      </c>
      <c r="R2399" s="14" t="s">
        <v>22</v>
      </c>
      <c r="S2399" s="14" t="s">
        <v>22</v>
      </c>
    </row>
    <row r="2400" spans="1:19">
      <c r="A2400" s="8" t="s">
        <v>6271</v>
      </c>
      <c r="B2400" s="8" t="s">
        <v>6272</v>
      </c>
      <c r="C2400" s="9" t="s">
        <v>22</v>
      </c>
      <c r="D2400" s="9" t="s">
        <v>22</v>
      </c>
      <c r="E2400" s="9" t="s">
        <v>22</v>
      </c>
      <c r="F2400" s="8" t="s">
        <v>23</v>
      </c>
      <c r="G2400" s="10">
        <v>0</v>
      </c>
      <c r="H2400" s="11" t="s">
        <v>22</v>
      </c>
      <c r="I2400" s="11" t="s">
        <v>22</v>
      </c>
      <c r="J2400" s="12" t="s">
        <v>22</v>
      </c>
      <c r="K2400" s="13">
        <v>0</v>
      </c>
      <c r="L2400" s="14" t="s">
        <v>22</v>
      </c>
      <c r="M2400" s="14" t="s">
        <v>22</v>
      </c>
      <c r="N2400" s="14" t="s">
        <v>22</v>
      </c>
      <c r="O2400" s="14" t="s">
        <v>22</v>
      </c>
      <c r="P2400" s="14" t="s">
        <v>22</v>
      </c>
      <c r="Q2400" s="14" t="s">
        <v>22</v>
      </c>
      <c r="R2400" s="14" t="s">
        <v>22</v>
      </c>
      <c r="S2400" s="14" t="s">
        <v>22</v>
      </c>
    </row>
    <row r="2401" spans="1:19">
      <c r="A2401" s="8" t="s">
        <v>6273</v>
      </c>
      <c r="B2401" s="8" t="s">
        <v>6274</v>
      </c>
      <c r="C2401" s="9" t="s">
        <v>22</v>
      </c>
      <c r="D2401" s="9" t="s">
        <v>22</v>
      </c>
      <c r="E2401" s="9" t="s">
        <v>22</v>
      </c>
      <c r="F2401" s="8" t="s">
        <v>23</v>
      </c>
      <c r="G2401" s="10">
        <v>0</v>
      </c>
      <c r="H2401" s="11" t="s">
        <v>22</v>
      </c>
      <c r="I2401" s="11" t="s">
        <v>22</v>
      </c>
      <c r="J2401" s="12" t="s">
        <v>22</v>
      </c>
      <c r="K2401" s="13">
        <v>0</v>
      </c>
      <c r="L2401" s="14" t="s">
        <v>22</v>
      </c>
      <c r="M2401" s="14" t="s">
        <v>22</v>
      </c>
      <c r="N2401" s="14" t="s">
        <v>22</v>
      </c>
      <c r="O2401" s="14" t="s">
        <v>22</v>
      </c>
      <c r="P2401" s="14" t="s">
        <v>22</v>
      </c>
      <c r="Q2401" s="14" t="s">
        <v>22</v>
      </c>
      <c r="R2401" s="14" t="s">
        <v>22</v>
      </c>
      <c r="S2401" s="14" t="s">
        <v>22</v>
      </c>
    </row>
    <row r="2402" spans="1:19">
      <c r="A2402" s="8" t="s">
        <v>6275</v>
      </c>
      <c r="B2402" s="8" t="s">
        <v>6276</v>
      </c>
      <c r="C2402" s="9" t="s">
        <v>22</v>
      </c>
      <c r="D2402" s="9" t="s">
        <v>22</v>
      </c>
      <c r="E2402" s="9" t="s">
        <v>22</v>
      </c>
      <c r="F2402" s="8" t="s">
        <v>23</v>
      </c>
      <c r="G2402" s="10">
        <v>0</v>
      </c>
      <c r="H2402" s="11" t="s">
        <v>22</v>
      </c>
      <c r="I2402" s="11" t="s">
        <v>22</v>
      </c>
      <c r="J2402" s="12" t="s">
        <v>22</v>
      </c>
      <c r="K2402" s="13">
        <v>0</v>
      </c>
      <c r="L2402" s="14" t="s">
        <v>22</v>
      </c>
      <c r="M2402" s="14" t="s">
        <v>22</v>
      </c>
      <c r="N2402" s="14" t="s">
        <v>22</v>
      </c>
      <c r="O2402" s="14" t="s">
        <v>22</v>
      </c>
      <c r="P2402" s="14" t="s">
        <v>22</v>
      </c>
      <c r="Q2402" s="14" t="s">
        <v>22</v>
      </c>
      <c r="R2402" s="14" t="s">
        <v>22</v>
      </c>
      <c r="S2402" s="14" t="s">
        <v>22</v>
      </c>
    </row>
    <row r="2403" spans="1:19">
      <c r="A2403" s="8" t="s">
        <v>6277</v>
      </c>
      <c r="B2403" s="8" t="s">
        <v>6278</v>
      </c>
      <c r="C2403" s="9" t="s">
        <v>22</v>
      </c>
      <c r="D2403" s="9" t="s">
        <v>22</v>
      </c>
      <c r="E2403" s="9" t="s">
        <v>22</v>
      </c>
      <c r="F2403" s="8" t="s">
        <v>23</v>
      </c>
      <c r="G2403" s="10">
        <v>0</v>
      </c>
      <c r="H2403" s="11" t="s">
        <v>22</v>
      </c>
      <c r="I2403" s="11" t="s">
        <v>22</v>
      </c>
      <c r="J2403" s="12" t="s">
        <v>22</v>
      </c>
      <c r="K2403" s="13">
        <v>0</v>
      </c>
      <c r="L2403" s="14" t="s">
        <v>22</v>
      </c>
      <c r="M2403" s="14" t="s">
        <v>22</v>
      </c>
      <c r="N2403" s="14" t="s">
        <v>22</v>
      </c>
      <c r="O2403" s="14" t="s">
        <v>22</v>
      </c>
      <c r="P2403" s="14" t="s">
        <v>22</v>
      </c>
      <c r="Q2403" s="14" t="s">
        <v>22</v>
      </c>
      <c r="R2403" s="14" t="s">
        <v>22</v>
      </c>
      <c r="S2403" s="14" t="s">
        <v>22</v>
      </c>
    </row>
    <row r="2404" spans="1:19">
      <c r="A2404" s="8" t="s">
        <v>6279</v>
      </c>
      <c r="B2404" s="8" t="s">
        <v>6280</v>
      </c>
      <c r="C2404" s="9" t="s">
        <v>22</v>
      </c>
      <c r="D2404" s="9" t="s">
        <v>22</v>
      </c>
      <c r="E2404" s="9" t="s">
        <v>22</v>
      </c>
      <c r="F2404" s="8" t="s">
        <v>23</v>
      </c>
      <c r="G2404" s="10">
        <v>0</v>
      </c>
      <c r="H2404" s="11" t="s">
        <v>22</v>
      </c>
      <c r="I2404" s="11" t="s">
        <v>22</v>
      </c>
      <c r="J2404" s="12" t="s">
        <v>22</v>
      </c>
      <c r="K2404" s="13">
        <v>0</v>
      </c>
      <c r="L2404" s="14" t="s">
        <v>22</v>
      </c>
      <c r="M2404" s="14" t="s">
        <v>22</v>
      </c>
      <c r="N2404" s="14" t="s">
        <v>22</v>
      </c>
      <c r="O2404" s="14" t="s">
        <v>22</v>
      </c>
      <c r="P2404" s="14" t="s">
        <v>22</v>
      </c>
      <c r="Q2404" s="14" t="s">
        <v>22</v>
      </c>
      <c r="R2404" s="14" t="s">
        <v>22</v>
      </c>
      <c r="S2404" s="14" t="s">
        <v>22</v>
      </c>
    </row>
    <row r="2405" spans="1:19">
      <c r="A2405" s="8" t="s">
        <v>6281</v>
      </c>
      <c r="B2405" s="8" t="s">
        <v>6282</v>
      </c>
      <c r="C2405" s="9" t="s">
        <v>22</v>
      </c>
      <c r="D2405" s="9" t="s">
        <v>22</v>
      </c>
      <c r="E2405" s="9" t="s">
        <v>22</v>
      </c>
      <c r="F2405" s="8" t="s">
        <v>23</v>
      </c>
      <c r="G2405" s="10">
        <v>0</v>
      </c>
      <c r="H2405" s="11" t="s">
        <v>22</v>
      </c>
      <c r="I2405" s="11" t="s">
        <v>22</v>
      </c>
      <c r="J2405" s="12" t="s">
        <v>22</v>
      </c>
      <c r="K2405" s="13">
        <v>0</v>
      </c>
      <c r="L2405" s="14" t="s">
        <v>22</v>
      </c>
      <c r="M2405" s="14" t="s">
        <v>22</v>
      </c>
      <c r="N2405" s="14" t="s">
        <v>22</v>
      </c>
      <c r="O2405" s="14" t="s">
        <v>22</v>
      </c>
      <c r="P2405" s="14" t="s">
        <v>22</v>
      </c>
      <c r="Q2405" s="14" t="s">
        <v>22</v>
      </c>
      <c r="R2405" s="14" t="s">
        <v>22</v>
      </c>
      <c r="S2405" s="14" t="s">
        <v>22</v>
      </c>
    </row>
    <row r="2406" spans="1:19">
      <c r="A2406" s="8" t="s">
        <v>6283</v>
      </c>
      <c r="B2406" s="8" t="s">
        <v>6284</v>
      </c>
      <c r="C2406" s="9" t="s">
        <v>22</v>
      </c>
      <c r="D2406" s="9" t="s">
        <v>22</v>
      </c>
      <c r="E2406" s="9" t="s">
        <v>22</v>
      </c>
      <c r="F2406" s="8" t="s">
        <v>23</v>
      </c>
      <c r="G2406" s="10">
        <v>0</v>
      </c>
      <c r="H2406" s="11" t="s">
        <v>22</v>
      </c>
      <c r="I2406" s="11" t="s">
        <v>22</v>
      </c>
      <c r="J2406" s="12" t="s">
        <v>22</v>
      </c>
      <c r="K2406" s="13">
        <v>0</v>
      </c>
      <c r="L2406" s="14" t="s">
        <v>22</v>
      </c>
      <c r="M2406" s="14" t="s">
        <v>22</v>
      </c>
      <c r="N2406" s="14" t="s">
        <v>22</v>
      </c>
      <c r="O2406" s="14" t="s">
        <v>22</v>
      </c>
      <c r="P2406" s="14" t="s">
        <v>22</v>
      </c>
      <c r="Q2406" s="14" t="s">
        <v>22</v>
      </c>
      <c r="R2406" s="14" t="s">
        <v>22</v>
      </c>
      <c r="S2406" s="14" t="s">
        <v>22</v>
      </c>
    </row>
    <row r="2407" spans="1:19">
      <c r="A2407" s="8" t="s">
        <v>6285</v>
      </c>
      <c r="B2407" s="8" t="s">
        <v>6286</v>
      </c>
      <c r="C2407" s="9" t="s">
        <v>22</v>
      </c>
      <c r="D2407" s="9" t="s">
        <v>22</v>
      </c>
      <c r="E2407" s="9" t="s">
        <v>22</v>
      </c>
      <c r="F2407" s="8" t="s">
        <v>23</v>
      </c>
      <c r="G2407" s="10">
        <v>0</v>
      </c>
      <c r="H2407" s="11" t="s">
        <v>22</v>
      </c>
      <c r="I2407" s="11" t="s">
        <v>22</v>
      </c>
      <c r="J2407" s="12" t="s">
        <v>22</v>
      </c>
      <c r="K2407" s="13">
        <v>0</v>
      </c>
      <c r="L2407" s="14" t="s">
        <v>22</v>
      </c>
      <c r="M2407" s="14" t="s">
        <v>22</v>
      </c>
      <c r="N2407" s="14" t="s">
        <v>22</v>
      </c>
      <c r="O2407" s="14" t="s">
        <v>22</v>
      </c>
      <c r="P2407" s="14" t="s">
        <v>22</v>
      </c>
      <c r="Q2407" s="14" t="s">
        <v>22</v>
      </c>
      <c r="R2407" s="14" t="s">
        <v>22</v>
      </c>
      <c r="S2407" s="14" t="s">
        <v>22</v>
      </c>
    </row>
    <row r="2408" spans="1:19">
      <c r="A2408" s="8" t="s">
        <v>6287</v>
      </c>
      <c r="B2408" s="8" t="s">
        <v>6288</v>
      </c>
      <c r="C2408" s="9" t="s">
        <v>22</v>
      </c>
      <c r="D2408" s="9" t="s">
        <v>22</v>
      </c>
      <c r="E2408" s="9" t="s">
        <v>22</v>
      </c>
      <c r="F2408" s="8" t="s">
        <v>23</v>
      </c>
      <c r="G2408" s="10">
        <v>0</v>
      </c>
      <c r="H2408" s="11" t="s">
        <v>22</v>
      </c>
      <c r="I2408" s="11" t="s">
        <v>22</v>
      </c>
      <c r="J2408" s="12" t="s">
        <v>22</v>
      </c>
      <c r="K2408" s="13">
        <v>0</v>
      </c>
      <c r="L2408" s="14" t="s">
        <v>22</v>
      </c>
      <c r="M2408" s="14" t="s">
        <v>22</v>
      </c>
      <c r="N2408" s="14" t="s">
        <v>22</v>
      </c>
      <c r="O2408" s="14" t="s">
        <v>22</v>
      </c>
      <c r="P2408" s="14" t="s">
        <v>22</v>
      </c>
      <c r="Q2408" s="14" t="s">
        <v>22</v>
      </c>
      <c r="R2408" s="14" t="s">
        <v>22</v>
      </c>
      <c r="S2408" s="14" t="s">
        <v>22</v>
      </c>
    </row>
    <row r="2409" spans="1:19">
      <c r="A2409" s="8" t="s">
        <v>6289</v>
      </c>
      <c r="B2409" s="8" t="s">
        <v>6290</v>
      </c>
      <c r="C2409" s="9" t="s">
        <v>22</v>
      </c>
      <c r="D2409" s="9" t="s">
        <v>22</v>
      </c>
      <c r="E2409" s="9" t="s">
        <v>22</v>
      </c>
      <c r="F2409" s="8" t="s">
        <v>23</v>
      </c>
      <c r="G2409" s="10">
        <v>0</v>
      </c>
      <c r="H2409" s="11" t="s">
        <v>22</v>
      </c>
      <c r="I2409" s="11" t="s">
        <v>22</v>
      </c>
      <c r="J2409" s="12" t="s">
        <v>22</v>
      </c>
      <c r="K2409" s="13">
        <v>0</v>
      </c>
      <c r="L2409" s="14" t="s">
        <v>22</v>
      </c>
      <c r="M2409" s="14" t="s">
        <v>22</v>
      </c>
      <c r="N2409" s="14" t="s">
        <v>22</v>
      </c>
      <c r="O2409" s="14" t="s">
        <v>22</v>
      </c>
      <c r="P2409" s="14" t="s">
        <v>22</v>
      </c>
      <c r="Q2409" s="14" t="s">
        <v>22</v>
      </c>
      <c r="R2409" s="14" t="s">
        <v>22</v>
      </c>
      <c r="S2409" s="14" t="s">
        <v>22</v>
      </c>
    </row>
    <row r="2410" spans="1:19">
      <c r="A2410" s="8" t="s">
        <v>6291</v>
      </c>
      <c r="B2410" s="8" t="s">
        <v>6292</v>
      </c>
      <c r="C2410" s="9" t="s">
        <v>22</v>
      </c>
      <c r="D2410" s="9" t="s">
        <v>22</v>
      </c>
      <c r="E2410" s="9" t="s">
        <v>22</v>
      </c>
      <c r="F2410" s="8" t="s">
        <v>23</v>
      </c>
      <c r="G2410" s="10">
        <v>0</v>
      </c>
      <c r="H2410" s="11" t="s">
        <v>22</v>
      </c>
      <c r="I2410" s="11" t="s">
        <v>22</v>
      </c>
      <c r="J2410" s="12" t="s">
        <v>22</v>
      </c>
      <c r="K2410" s="13">
        <v>0</v>
      </c>
      <c r="L2410" s="14" t="s">
        <v>22</v>
      </c>
      <c r="M2410" s="14" t="s">
        <v>22</v>
      </c>
      <c r="N2410" s="14" t="s">
        <v>22</v>
      </c>
      <c r="O2410" s="14" t="s">
        <v>22</v>
      </c>
      <c r="P2410" s="14" t="s">
        <v>22</v>
      </c>
      <c r="Q2410" s="14" t="s">
        <v>22</v>
      </c>
      <c r="R2410" s="14" t="s">
        <v>22</v>
      </c>
      <c r="S2410" s="14" t="s">
        <v>22</v>
      </c>
    </row>
    <row r="2411" spans="1:19">
      <c r="A2411" s="8" t="s">
        <v>6293</v>
      </c>
      <c r="B2411" s="8" t="s">
        <v>6294</v>
      </c>
      <c r="C2411" s="9" t="s">
        <v>22</v>
      </c>
      <c r="D2411" s="9" t="s">
        <v>22</v>
      </c>
      <c r="E2411" s="9" t="s">
        <v>22</v>
      </c>
      <c r="F2411" s="8" t="s">
        <v>23</v>
      </c>
      <c r="G2411" s="10">
        <v>0</v>
      </c>
      <c r="H2411" s="11" t="s">
        <v>22</v>
      </c>
      <c r="I2411" s="11" t="s">
        <v>22</v>
      </c>
      <c r="J2411" s="12" t="s">
        <v>22</v>
      </c>
      <c r="K2411" s="13">
        <v>0</v>
      </c>
      <c r="L2411" s="14" t="s">
        <v>22</v>
      </c>
      <c r="M2411" s="14" t="s">
        <v>22</v>
      </c>
      <c r="N2411" s="14" t="s">
        <v>22</v>
      </c>
      <c r="O2411" s="14" t="s">
        <v>22</v>
      </c>
      <c r="P2411" s="14" t="s">
        <v>22</v>
      </c>
      <c r="Q2411" s="14" t="s">
        <v>22</v>
      </c>
      <c r="R2411" s="14" t="s">
        <v>22</v>
      </c>
      <c r="S2411" s="14" t="s">
        <v>22</v>
      </c>
    </row>
    <row r="2412" spans="1:19">
      <c r="A2412" s="8" t="s">
        <v>6295</v>
      </c>
      <c r="B2412" s="8" t="s">
        <v>6296</v>
      </c>
      <c r="C2412" s="9" t="s">
        <v>22</v>
      </c>
      <c r="D2412" s="9" t="s">
        <v>22</v>
      </c>
      <c r="E2412" s="9" t="s">
        <v>22</v>
      </c>
      <c r="F2412" s="8" t="s">
        <v>23</v>
      </c>
      <c r="G2412" s="10">
        <v>0</v>
      </c>
      <c r="H2412" s="11" t="s">
        <v>22</v>
      </c>
      <c r="I2412" s="11" t="s">
        <v>22</v>
      </c>
      <c r="J2412" s="12" t="s">
        <v>22</v>
      </c>
      <c r="K2412" s="13">
        <v>0</v>
      </c>
      <c r="L2412" s="14" t="s">
        <v>22</v>
      </c>
      <c r="M2412" s="14" t="s">
        <v>22</v>
      </c>
      <c r="N2412" s="14" t="s">
        <v>22</v>
      </c>
      <c r="O2412" s="14" t="s">
        <v>22</v>
      </c>
      <c r="P2412" s="14" t="s">
        <v>22</v>
      </c>
      <c r="Q2412" s="14" t="s">
        <v>22</v>
      </c>
      <c r="R2412" s="14" t="s">
        <v>22</v>
      </c>
      <c r="S2412" s="14" t="s">
        <v>22</v>
      </c>
    </row>
    <row r="2413" spans="1:19">
      <c r="A2413" s="8" t="s">
        <v>6297</v>
      </c>
      <c r="B2413" s="8" t="s">
        <v>6298</v>
      </c>
      <c r="C2413" s="9" t="s">
        <v>22</v>
      </c>
      <c r="D2413" s="9" t="s">
        <v>22</v>
      </c>
      <c r="E2413" s="9" t="s">
        <v>22</v>
      </c>
      <c r="F2413" s="8" t="s">
        <v>23</v>
      </c>
      <c r="G2413" s="10">
        <v>0</v>
      </c>
      <c r="H2413" s="11" t="s">
        <v>22</v>
      </c>
      <c r="I2413" s="11" t="s">
        <v>22</v>
      </c>
      <c r="J2413" s="12" t="s">
        <v>22</v>
      </c>
      <c r="K2413" s="13">
        <v>0</v>
      </c>
      <c r="L2413" s="14" t="s">
        <v>22</v>
      </c>
      <c r="M2413" s="14" t="s">
        <v>22</v>
      </c>
      <c r="N2413" s="14" t="s">
        <v>22</v>
      </c>
      <c r="O2413" s="14" t="s">
        <v>22</v>
      </c>
      <c r="P2413" s="14" t="s">
        <v>22</v>
      </c>
      <c r="Q2413" s="14" t="s">
        <v>22</v>
      </c>
      <c r="R2413" s="14" t="s">
        <v>22</v>
      </c>
      <c r="S2413" s="14" t="s">
        <v>22</v>
      </c>
    </row>
    <row r="2414" spans="1:19">
      <c r="A2414" s="8" t="s">
        <v>6299</v>
      </c>
      <c r="B2414" s="8" t="s">
        <v>6300</v>
      </c>
      <c r="C2414" s="9" t="s">
        <v>22</v>
      </c>
      <c r="D2414" s="9" t="s">
        <v>22</v>
      </c>
      <c r="E2414" s="9" t="s">
        <v>22</v>
      </c>
      <c r="F2414" s="8" t="s">
        <v>23</v>
      </c>
      <c r="G2414" s="10">
        <v>0</v>
      </c>
      <c r="H2414" s="11" t="s">
        <v>22</v>
      </c>
      <c r="I2414" s="11" t="s">
        <v>22</v>
      </c>
      <c r="J2414" s="12" t="s">
        <v>22</v>
      </c>
      <c r="K2414" s="13">
        <v>0</v>
      </c>
      <c r="L2414" s="14" t="s">
        <v>22</v>
      </c>
      <c r="M2414" s="14" t="s">
        <v>22</v>
      </c>
      <c r="N2414" s="14" t="s">
        <v>22</v>
      </c>
      <c r="O2414" s="14" t="s">
        <v>22</v>
      </c>
      <c r="P2414" s="14" t="s">
        <v>22</v>
      </c>
      <c r="Q2414" s="14" t="s">
        <v>22</v>
      </c>
      <c r="R2414" s="14" t="s">
        <v>22</v>
      </c>
      <c r="S2414" s="14" t="s">
        <v>22</v>
      </c>
    </row>
    <row r="2415" spans="1:19">
      <c r="A2415" s="8" t="s">
        <v>6301</v>
      </c>
      <c r="B2415" s="8" t="s">
        <v>6302</v>
      </c>
      <c r="C2415" s="9" t="s">
        <v>22</v>
      </c>
      <c r="D2415" s="9" t="s">
        <v>22</v>
      </c>
      <c r="E2415" s="9" t="s">
        <v>22</v>
      </c>
      <c r="F2415" s="8" t="s">
        <v>23</v>
      </c>
      <c r="G2415" s="10">
        <v>0</v>
      </c>
      <c r="H2415" s="11" t="s">
        <v>22</v>
      </c>
      <c r="I2415" s="11" t="s">
        <v>22</v>
      </c>
      <c r="J2415" s="12" t="s">
        <v>22</v>
      </c>
      <c r="K2415" s="13">
        <v>0</v>
      </c>
      <c r="L2415" s="14" t="s">
        <v>22</v>
      </c>
      <c r="M2415" s="14" t="s">
        <v>22</v>
      </c>
      <c r="N2415" s="14" t="s">
        <v>22</v>
      </c>
      <c r="O2415" s="14" t="s">
        <v>22</v>
      </c>
      <c r="P2415" s="14" t="s">
        <v>22</v>
      </c>
      <c r="Q2415" s="14" t="s">
        <v>22</v>
      </c>
      <c r="R2415" s="14" t="s">
        <v>22</v>
      </c>
      <c r="S2415" s="14" t="s">
        <v>22</v>
      </c>
    </row>
    <row r="2416" spans="1:19">
      <c r="A2416" s="8" t="s">
        <v>6303</v>
      </c>
      <c r="B2416" s="8" t="s">
        <v>6304</v>
      </c>
      <c r="C2416" s="9" t="s">
        <v>22</v>
      </c>
      <c r="D2416" s="9" t="s">
        <v>22</v>
      </c>
      <c r="E2416" s="9" t="s">
        <v>22</v>
      </c>
      <c r="F2416" s="8" t="s">
        <v>23</v>
      </c>
      <c r="G2416" s="10">
        <v>0</v>
      </c>
      <c r="H2416" s="11" t="s">
        <v>22</v>
      </c>
      <c r="I2416" s="11" t="s">
        <v>22</v>
      </c>
      <c r="J2416" s="12" t="s">
        <v>22</v>
      </c>
      <c r="K2416" s="13">
        <v>0</v>
      </c>
      <c r="L2416" s="14" t="s">
        <v>22</v>
      </c>
      <c r="M2416" s="14" t="s">
        <v>22</v>
      </c>
      <c r="N2416" s="14" t="s">
        <v>22</v>
      </c>
      <c r="O2416" s="14" t="s">
        <v>22</v>
      </c>
      <c r="P2416" s="14" t="s">
        <v>22</v>
      </c>
      <c r="Q2416" s="14" t="s">
        <v>22</v>
      </c>
      <c r="R2416" s="14" t="s">
        <v>22</v>
      </c>
      <c r="S2416" s="14" t="s">
        <v>22</v>
      </c>
    </row>
    <row r="2417" spans="1:19">
      <c r="A2417" s="8" t="s">
        <v>6305</v>
      </c>
      <c r="B2417" s="8" t="s">
        <v>6306</v>
      </c>
      <c r="C2417" s="9" t="s">
        <v>22</v>
      </c>
      <c r="D2417" s="9" t="s">
        <v>22</v>
      </c>
      <c r="E2417" s="9" t="s">
        <v>22</v>
      </c>
      <c r="F2417" s="8" t="s">
        <v>23</v>
      </c>
      <c r="G2417" s="10">
        <v>0</v>
      </c>
      <c r="H2417" s="11" t="s">
        <v>22</v>
      </c>
      <c r="I2417" s="11" t="s">
        <v>22</v>
      </c>
      <c r="J2417" s="12" t="s">
        <v>22</v>
      </c>
      <c r="K2417" s="13">
        <v>0</v>
      </c>
      <c r="L2417" s="14" t="s">
        <v>22</v>
      </c>
      <c r="M2417" s="14" t="s">
        <v>22</v>
      </c>
      <c r="N2417" s="14" t="s">
        <v>22</v>
      </c>
      <c r="O2417" s="14" t="s">
        <v>22</v>
      </c>
      <c r="P2417" s="14" t="s">
        <v>22</v>
      </c>
      <c r="Q2417" s="14" t="s">
        <v>22</v>
      </c>
      <c r="R2417" s="14" t="s">
        <v>22</v>
      </c>
      <c r="S2417" s="14" t="s">
        <v>22</v>
      </c>
    </row>
    <row r="2418" spans="1:19">
      <c r="A2418" s="8" t="s">
        <v>6307</v>
      </c>
      <c r="B2418" s="8" t="s">
        <v>6308</v>
      </c>
      <c r="C2418" s="9" t="s">
        <v>22</v>
      </c>
      <c r="D2418" s="9" t="s">
        <v>22</v>
      </c>
      <c r="E2418" s="9" t="s">
        <v>22</v>
      </c>
      <c r="F2418" s="8" t="s">
        <v>23</v>
      </c>
      <c r="G2418" s="10">
        <v>0</v>
      </c>
      <c r="H2418" s="11" t="s">
        <v>22</v>
      </c>
      <c r="I2418" s="11" t="s">
        <v>22</v>
      </c>
      <c r="J2418" s="12" t="s">
        <v>22</v>
      </c>
      <c r="K2418" s="13">
        <v>0</v>
      </c>
      <c r="L2418" s="14" t="s">
        <v>22</v>
      </c>
      <c r="M2418" s="14" t="s">
        <v>22</v>
      </c>
      <c r="N2418" s="14" t="s">
        <v>22</v>
      </c>
      <c r="O2418" s="14" t="s">
        <v>22</v>
      </c>
      <c r="P2418" s="14" t="s">
        <v>22</v>
      </c>
      <c r="Q2418" s="14" t="s">
        <v>22</v>
      </c>
      <c r="R2418" s="14" t="s">
        <v>22</v>
      </c>
      <c r="S2418" s="14" t="s">
        <v>22</v>
      </c>
    </row>
    <row r="2419" spans="1:19">
      <c r="A2419" s="8" t="s">
        <v>6309</v>
      </c>
      <c r="B2419" s="8" t="s">
        <v>6310</v>
      </c>
      <c r="C2419" s="9" t="s">
        <v>22</v>
      </c>
      <c r="D2419" s="9" t="s">
        <v>22</v>
      </c>
      <c r="E2419" s="9" t="s">
        <v>22</v>
      </c>
      <c r="F2419" s="8" t="s">
        <v>23</v>
      </c>
      <c r="G2419" s="10">
        <v>0</v>
      </c>
      <c r="H2419" s="11" t="s">
        <v>22</v>
      </c>
      <c r="I2419" s="11" t="s">
        <v>22</v>
      </c>
      <c r="J2419" s="12" t="s">
        <v>22</v>
      </c>
      <c r="K2419" s="13">
        <v>0</v>
      </c>
      <c r="L2419" s="14" t="s">
        <v>22</v>
      </c>
      <c r="M2419" s="14" t="s">
        <v>22</v>
      </c>
      <c r="N2419" s="14" t="s">
        <v>22</v>
      </c>
      <c r="O2419" s="14" t="s">
        <v>22</v>
      </c>
      <c r="P2419" s="14" t="s">
        <v>22</v>
      </c>
      <c r="Q2419" s="14" t="s">
        <v>22</v>
      </c>
      <c r="R2419" s="14" t="s">
        <v>22</v>
      </c>
      <c r="S2419" s="14" t="s">
        <v>22</v>
      </c>
    </row>
    <row r="2420" spans="1:19">
      <c r="A2420" s="8" t="s">
        <v>6311</v>
      </c>
      <c r="B2420" s="8" t="s">
        <v>6312</v>
      </c>
      <c r="C2420" s="9" t="s">
        <v>22</v>
      </c>
      <c r="D2420" s="9" t="s">
        <v>22</v>
      </c>
      <c r="E2420" s="9" t="s">
        <v>22</v>
      </c>
      <c r="F2420" s="8" t="s">
        <v>23</v>
      </c>
      <c r="G2420" s="10">
        <v>0</v>
      </c>
      <c r="H2420" s="11" t="s">
        <v>22</v>
      </c>
      <c r="I2420" s="11" t="s">
        <v>22</v>
      </c>
      <c r="J2420" s="12" t="s">
        <v>22</v>
      </c>
      <c r="K2420" s="13">
        <v>0</v>
      </c>
      <c r="L2420" s="14" t="s">
        <v>22</v>
      </c>
      <c r="M2420" s="14" t="s">
        <v>22</v>
      </c>
      <c r="N2420" s="14" t="s">
        <v>22</v>
      </c>
      <c r="O2420" s="14" t="s">
        <v>22</v>
      </c>
      <c r="P2420" s="14" t="s">
        <v>22</v>
      </c>
      <c r="Q2420" s="14" t="s">
        <v>22</v>
      </c>
      <c r="R2420" s="14" t="s">
        <v>22</v>
      </c>
      <c r="S2420" s="14" t="s">
        <v>22</v>
      </c>
    </row>
    <row r="2421" spans="1:19">
      <c r="A2421" s="8" t="s">
        <v>6313</v>
      </c>
      <c r="B2421" s="8" t="s">
        <v>6314</v>
      </c>
      <c r="C2421" s="9" t="s">
        <v>22</v>
      </c>
      <c r="D2421" s="9" t="s">
        <v>22</v>
      </c>
      <c r="E2421" s="9" t="s">
        <v>22</v>
      </c>
      <c r="F2421" s="8" t="s">
        <v>23</v>
      </c>
      <c r="G2421" s="10">
        <v>0</v>
      </c>
      <c r="H2421" s="11" t="s">
        <v>22</v>
      </c>
      <c r="I2421" s="11" t="s">
        <v>22</v>
      </c>
      <c r="J2421" s="12" t="s">
        <v>22</v>
      </c>
      <c r="K2421" s="13">
        <v>0</v>
      </c>
      <c r="L2421" s="14" t="s">
        <v>22</v>
      </c>
      <c r="M2421" s="14" t="s">
        <v>22</v>
      </c>
      <c r="N2421" s="14" t="s">
        <v>22</v>
      </c>
      <c r="O2421" s="14" t="s">
        <v>22</v>
      </c>
      <c r="P2421" s="14" t="s">
        <v>22</v>
      </c>
      <c r="Q2421" s="14" t="s">
        <v>22</v>
      </c>
      <c r="R2421" s="14" t="s">
        <v>22</v>
      </c>
      <c r="S2421" s="14" t="s">
        <v>22</v>
      </c>
    </row>
    <row r="2422" spans="1:19">
      <c r="A2422" s="8" t="s">
        <v>6315</v>
      </c>
      <c r="B2422" s="8" t="s">
        <v>6316</v>
      </c>
      <c r="C2422" s="9" t="s">
        <v>22</v>
      </c>
      <c r="D2422" s="9" t="s">
        <v>22</v>
      </c>
      <c r="E2422" s="9" t="s">
        <v>22</v>
      </c>
      <c r="F2422" s="8" t="s">
        <v>23</v>
      </c>
      <c r="G2422" s="10">
        <v>0</v>
      </c>
      <c r="H2422" s="11" t="s">
        <v>22</v>
      </c>
      <c r="I2422" s="11" t="s">
        <v>22</v>
      </c>
      <c r="J2422" s="12" t="s">
        <v>22</v>
      </c>
      <c r="K2422" s="13">
        <v>0</v>
      </c>
      <c r="L2422" s="14" t="s">
        <v>22</v>
      </c>
      <c r="M2422" s="14" t="s">
        <v>22</v>
      </c>
      <c r="N2422" s="14" t="s">
        <v>22</v>
      </c>
      <c r="O2422" s="14" t="s">
        <v>22</v>
      </c>
      <c r="P2422" s="14" t="s">
        <v>22</v>
      </c>
      <c r="Q2422" s="14" t="s">
        <v>22</v>
      </c>
      <c r="R2422" s="14" t="s">
        <v>22</v>
      </c>
      <c r="S2422" s="14" t="s">
        <v>22</v>
      </c>
    </row>
    <row r="2423" spans="1:19">
      <c r="A2423" s="8" t="s">
        <v>6317</v>
      </c>
      <c r="B2423" s="8" t="s">
        <v>6318</v>
      </c>
      <c r="C2423" s="9" t="s">
        <v>22</v>
      </c>
      <c r="D2423" s="9" t="s">
        <v>22</v>
      </c>
      <c r="E2423" s="9" t="s">
        <v>22</v>
      </c>
      <c r="F2423" s="8" t="s">
        <v>23</v>
      </c>
      <c r="G2423" s="10">
        <v>0</v>
      </c>
      <c r="H2423" s="11" t="s">
        <v>22</v>
      </c>
      <c r="I2423" s="11" t="s">
        <v>22</v>
      </c>
      <c r="J2423" s="12" t="s">
        <v>22</v>
      </c>
      <c r="K2423" s="13">
        <v>0</v>
      </c>
      <c r="L2423" s="14" t="s">
        <v>22</v>
      </c>
      <c r="M2423" s="14" t="s">
        <v>22</v>
      </c>
      <c r="N2423" s="14" t="s">
        <v>22</v>
      </c>
      <c r="O2423" s="14" t="s">
        <v>22</v>
      </c>
      <c r="P2423" s="14" t="s">
        <v>22</v>
      </c>
      <c r="Q2423" s="14" t="s">
        <v>22</v>
      </c>
      <c r="R2423" s="14" t="s">
        <v>22</v>
      </c>
      <c r="S2423" s="14" t="s">
        <v>22</v>
      </c>
    </row>
    <row r="2424" spans="1:19">
      <c r="A2424" s="8" t="s">
        <v>6319</v>
      </c>
      <c r="B2424" s="8" t="s">
        <v>6320</v>
      </c>
      <c r="C2424" s="9" t="s">
        <v>22</v>
      </c>
      <c r="D2424" s="9" t="s">
        <v>22</v>
      </c>
      <c r="E2424" s="9" t="s">
        <v>22</v>
      </c>
      <c r="F2424" s="8" t="s">
        <v>23</v>
      </c>
      <c r="G2424" s="10">
        <v>0</v>
      </c>
      <c r="H2424" s="11" t="s">
        <v>22</v>
      </c>
      <c r="I2424" s="11" t="s">
        <v>22</v>
      </c>
      <c r="J2424" s="12" t="s">
        <v>22</v>
      </c>
      <c r="K2424" s="13">
        <v>0</v>
      </c>
      <c r="L2424" s="14" t="s">
        <v>22</v>
      </c>
      <c r="M2424" s="14" t="s">
        <v>22</v>
      </c>
      <c r="N2424" s="14" t="s">
        <v>22</v>
      </c>
      <c r="O2424" s="14" t="s">
        <v>22</v>
      </c>
      <c r="P2424" s="14" t="s">
        <v>22</v>
      </c>
      <c r="Q2424" s="14" t="s">
        <v>22</v>
      </c>
      <c r="R2424" s="14" t="s">
        <v>22</v>
      </c>
      <c r="S2424" s="14" t="s">
        <v>22</v>
      </c>
    </row>
    <row r="2425" spans="1:19">
      <c r="A2425" s="8" t="s">
        <v>6321</v>
      </c>
      <c r="B2425" s="8" t="s">
        <v>6322</v>
      </c>
      <c r="C2425" s="9" t="s">
        <v>22</v>
      </c>
      <c r="D2425" s="9" t="s">
        <v>22</v>
      </c>
      <c r="E2425" s="9" t="s">
        <v>22</v>
      </c>
      <c r="F2425" s="8" t="s">
        <v>23</v>
      </c>
      <c r="G2425" s="10">
        <v>0</v>
      </c>
      <c r="H2425" s="11" t="s">
        <v>22</v>
      </c>
      <c r="I2425" s="11" t="s">
        <v>22</v>
      </c>
      <c r="J2425" s="12" t="s">
        <v>22</v>
      </c>
      <c r="K2425" s="13">
        <v>0</v>
      </c>
      <c r="L2425" s="14" t="s">
        <v>22</v>
      </c>
      <c r="M2425" s="14" t="s">
        <v>22</v>
      </c>
      <c r="N2425" s="14" t="s">
        <v>22</v>
      </c>
      <c r="O2425" s="14" t="s">
        <v>22</v>
      </c>
      <c r="P2425" s="14" t="s">
        <v>22</v>
      </c>
      <c r="Q2425" s="14" t="s">
        <v>22</v>
      </c>
      <c r="R2425" s="14" t="s">
        <v>22</v>
      </c>
      <c r="S2425" s="14" t="s">
        <v>22</v>
      </c>
    </row>
    <row r="2426" spans="1:19">
      <c r="A2426" s="8" t="s">
        <v>6323</v>
      </c>
      <c r="B2426" s="8" t="s">
        <v>6324</v>
      </c>
      <c r="C2426" s="9" t="s">
        <v>22</v>
      </c>
      <c r="D2426" s="9" t="s">
        <v>22</v>
      </c>
      <c r="E2426" s="9" t="s">
        <v>22</v>
      </c>
      <c r="F2426" s="8" t="s">
        <v>23</v>
      </c>
      <c r="G2426" s="10">
        <v>0</v>
      </c>
      <c r="H2426" s="11" t="s">
        <v>22</v>
      </c>
      <c r="I2426" s="11" t="s">
        <v>22</v>
      </c>
      <c r="J2426" s="12" t="s">
        <v>22</v>
      </c>
      <c r="K2426" s="13">
        <v>0</v>
      </c>
      <c r="L2426" s="14" t="s">
        <v>22</v>
      </c>
      <c r="M2426" s="14" t="s">
        <v>22</v>
      </c>
      <c r="N2426" s="14" t="s">
        <v>22</v>
      </c>
      <c r="O2426" s="14" t="s">
        <v>22</v>
      </c>
      <c r="P2426" s="14" t="s">
        <v>22</v>
      </c>
      <c r="Q2426" s="14" t="s">
        <v>22</v>
      </c>
      <c r="R2426" s="14" t="s">
        <v>22</v>
      </c>
      <c r="S2426" s="14" t="s">
        <v>22</v>
      </c>
    </row>
    <row r="2427" spans="1:19">
      <c r="A2427" s="8" t="s">
        <v>6325</v>
      </c>
      <c r="B2427" s="8" t="s">
        <v>6326</v>
      </c>
      <c r="C2427" s="9" t="s">
        <v>22</v>
      </c>
      <c r="D2427" s="9" t="s">
        <v>22</v>
      </c>
      <c r="E2427" s="9" t="s">
        <v>22</v>
      </c>
      <c r="F2427" s="8" t="s">
        <v>23</v>
      </c>
      <c r="G2427" s="10">
        <v>0</v>
      </c>
      <c r="H2427" s="11" t="s">
        <v>22</v>
      </c>
      <c r="I2427" s="11" t="s">
        <v>22</v>
      </c>
      <c r="J2427" s="12" t="s">
        <v>22</v>
      </c>
      <c r="K2427" s="13">
        <v>0</v>
      </c>
      <c r="L2427" s="14" t="s">
        <v>22</v>
      </c>
      <c r="M2427" s="14" t="s">
        <v>22</v>
      </c>
      <c r="N2427" s="14" t="s">
        <v>22</v>
      </c>
      <c r="O2427" s="14" t="s">
        <v>22</v>
      </c>
      <c r="P2427" s="14" t="s">
        <v>22</v>
      </c>
      <c r="Q2427" s="14" t="s">
        <v>22</v>
      </c>
      <c r="R2427" s="14" t="s">
        <v>22</v>
      </c>
      <c r="S2427" s="14" t="s">
        <v>22</v>
      </c>
    </row>
    <row r="2428" spans="1:19">
      <c r="A2428" s="8" t="s">
        <v>6327</v>
      </c>
      <c r="B2428" s="8" t="s">
        <v>6328</v>
      </c>
      <c r="C2428" s="9" t="s">
        <v>22</v>
      </c>
      <c r="D2428" s="9" t="s">
        <v>22</v>
      </c>
      <c r="E2428" s="9" t="s">
        <v>22</v>
      </c>
      <c r="F2428" s="8" t="s">
        <v>23</v>
      </c>
      <c r="G2428" s="10">
        <v>0</v>
      </c>
      <c r="H2428" s="11" t="s">
        <v>22</v>
      </c>
      <c r="I2428" s="11" t="s">
        <v>22</v>
      </c>
      <c r="J2428" s="12" t="s">
        <v>22</v>
      </c>
      <c r="K2428" s="13">
        <v>0</v>
      </c>
      <c r="L2428" s="14" t="s">
        <v>22</v>
      </c>
      <c r="M2428" s="14" t="s">
        <v>22</v>
      </c>
      <c r="N2428" s="14" t="s">
        <v>22</v>
      </c>
      <c r="O2428" s="14" t="s">
        <v>22</v>
      </c>
      <c r="P2428" s="14" t="s">
        <v>22</v>
      </c>
      <c r="Q2428" s="14" t="s">
        <v>22</v>
      </c>
      <c r="R2428" s="14" t="s">
        <v>22</v>
      </c>
      <c r="S2428" s="14" t="s">
        <v>22</v>
      </c>
    </row>
    <row r="2429" spans="1:19">
      <c r="A2429" s="8" t="s">
        <v>6329</v>
      </c>
      <c r="B2429" s="8" t="s">
        <v>6330</v>
      </c>
      <c r="C2429" s="9" t="s">
        <v>22</v>
      </c>
      <c r="D2429" s="9" t="s">
        <v>22</v>
      </c>
      <c r="E2429" s="9" t="s">
        <v>22</v>
      </c>
      <c r="F2429" s="8" t="s">
        <v>23</v>
      </c>
      <c r="G2429" s="10">
        <v>0</v>
      </c>
      <c r="H2429" s="11" t="s">
        <v>22</v>
      </c>
      <c r="I2429" s="11" t="s">
        <v>22</v>
      </c>
      <c r="J2429" s="12" t="s">
        <v>22</v>
      </c>
      <c r="K2429" s="13">
        <v>0</v>
      </c>
      <c r="L2429" s="14" t="s">
        <v>22</v>
      </c>
      <c r="M2429" s="14" t="s">
        <v>22</v>
      </c>
      <c r="N2429" s="14" t="s">
        <v>22</v>
      </c>
      <c r="O2429" s="14" t="s">
        <v>22</v>
      </c>
      <c r="P2429" s="14" t="s">
        <v>22</v>
      </c>
      <c r="Q2429" s="14" t="s">
        <v>22</v>
      </c>
      <c r="R2429" s="14" t="s">
        <v>22</v>
      </c>
      <c r="S2429" s="14" t="s">
        <v>22</v>
      </c>
    </row>
    <row r="2430" spans="1:19">
      <c r="A2430" s="8" t="s">
        <v>6331</v>
      </c>
      <c r="B2430" s="8" t="s">
        <v>6332</v>
      </c>
      <c r="C2430" s="9" t="s">
        <v>22</v>
      </c>
      <c r="D2430" s="9" t="s">
        <v>22</v>
      </c>
      <c r="E2430" s="9" t="s">
        <v>22</v>
      </c>
      <c r="F2430" s="8" t="s">
        <v>23</v>
      </c>
      <c r="G2430" s="10">
        <v>0</v>
      </c>
      <c r="H2430" s="11" t="s">
        <v>22</v>
      </c>
      <c r="I2430" s="11" t="s">
        <v>22</v>
      </c>
      <c r="J2430" s="12" t="s">
        <v>22</v>
      </c>
      <c r="K2430" s="13">
        <v>0</v>
      </c>
      <c r="L2430" s="14" t="s">
        <v>22</v>
      </c>
      <c r="M2430" s="14" t="s">
        <v>22</v>
      </c>
      <c r="N2430" s="14" t="s">
        <v>22</v>
      </c>
      <c r="O2430" s="14" t="s">
        <v>22</v>
      </c>
      <c r="P2430" s="14" t="s">
        <v>22</v>
      </c>
      <c r="Q2430" s="14" t="s">
        <v>22</v>
      </c>
      <c r="R2430" s="14" t="s">
        <v>22</v>
      </c>
      <c r="S2430" s="14" t="s">
        <v>22</v>
      </c>
    </row>
    <row r="2431" spans="1:19">
      <c r="A2431" s="8" t="s">
        <v>6333</v>
      </c>
      <c r="B2431" s="8" t="s">
        <v>6334</v>
      </c>
      <c r="C2431" s="9" t="s">
        <v>22</v>
      </c>
      <c r="D2431" s="9" t="s">
        <v>22</v>
      </c>
      <c r="E2431" s="9" t="s">
        <v>22</v>
      </c>
      <c r="F2431" s="8" t="s">
        <v>23</v>
      </c>
      <c r="G2431" s="10">
        <v>0</v>
      </c>
      <c r="H2431" s="11" t="s">
        <v>22</v>
      </c>
      <c r="I2431" s="11" t="s">
        <v>22</v>
      </c>
      <c r="J2431" s="12" t="s">
        <v>22</v>
      </c>
      <c r="K2431" s="13">
        <v>0</v>
      </c>
      <c r="L2431" s="14" t="s">
        <v>22</v>
      </c>
      <c r="M2431" s="14" t="s">
        <v>22</v>
      </c>
      <c r="N2431" s="14" t="s">
        <v>22</v>
      </c>
      <c r="O2431" s="14" t="s">
        <v>22</v>
      </c>
      <c r="P2431" s="14" t="s">
        <v>22</v>
      </c>
      <c r="Q2431" s="14" t="s">
        <v>22</v>
      </c>
      <c r="R2431" s="14" t="s">
        <v>22</v>
      </c>
      <c r="S2431" s="14" t="s">
        <v>22</v>
      </c>
    </row>
    <row r="2432" spans="1:19">
      <c r="A2432" s="8" t="s">
        <v>6335</v>
      </c>
      <c r="B2432" s="8" t="s">
        <v>6336</v>
      </c>
      <c r="C2432" s="9" t="s">
        <v>22</v>
      </c>
      <c r="D2432" s="9" t="s">
        <v>22</v>
      </c>
      <c r="E2432" s="9" t="s">
        <v>22</v>
      </c>
      <c r="F2432" s="8" t="s">
        <v>23</v>
      </c>
      <c r="G2432" s="10">
        <v>0</v>
      </c>
      <c r="H2432" s="11" t="s">
        <v>22</v>
      </c>
      <c r="I2432" s="11" t="s">
        <v>22</v>
      </c>
      <c r="J2432" s="12" t="s">
        <v>22</v>
      </c>
      <c r="K2432" s="13">
        <v>0</v>
      </c>
      <c r="L2432" s="14" t="s">
        <v>22</v>
      </c>
      <c r="M2432" s="14" t="s">
        <v>22</v>
      </c>
      <c r="N2432" s="14" t="s">
        <v>22</v>
      </c>
      <c r="O2432" s="14" t="s">
        <v>22</v>
      </c>
      <c r="P2432" s="14" t="s">
        <v>22</v>
      </c>
      <c r="Q2432" s="14" t="s">
        <v>22</v>
      </c>
      <c r="R2432" s="14" t="s">
        <v>22</v>
      </c>
      <c r="S2432" s="14" t="s">
        <v>22</v>
      </c>
    </row>
    <row r="2433" spans="1:19">
      <c r="A2433" s="8" t="s">
        <v>6337</v>
      </c>
      <c r="B2433" s="8" t="s">
        <v>6338</v>
      </c>
      <c r="C2433" s="9" t="s">
        <v>22</v>
      </c>
      <c r="D2433" s="9" t="s">
        <v>22</v>
      </c>
      <c r="E2433" s="9" t="s">
        <v>22</v>
      </c>
      <c r="F2433" s="8" t="s">
        <v>23</v>
      </c>
      <c r="G2433" s="10">
        <v>0</v>
      </c>
      <c r="H2433" s="11" t="s">
        <v>22</v>
      </c>
      <c r="I2433" s="11" t="s">
        <v>22</v>
      </c>
      <c r="J2433" s="12" t="s">
        <v>22</v>
      </c>
      <c r="K2433" s="13">
        <v>0</v>
      </c>
      <c r="L2433" s="14" t="s">
        <v>22</v>
      </c>
      <c r="M2433" s="14" t="s">
        <v>22</v>
      </c>
      <c r="N2433" s="14" t="s">
        <v>22</v>
      </c>
      <c r="O2433" s="14" t="s">
        <v>22</v>
      </c>
      <c r="P2433" s="14" t="s">
        <v>22</v>
      </c>
      <c r="Q2433" s="14" t="s">
        <v>22</v>
      </c>
      <c r="R2433" s="14" t="s">
        <v>22</v>
      </c>
      <c r="S2433" s="14" t="s">
        <v>22</v>
      </c>
    </row>
    <row r="2434" spans="1:19">
      <c r="A2434" s="8" t="s">
        <v>6339</v>
      </c>
      <c r="B2434" s="8" t="s">
        <v>6340</v>
      </c>
      <c r="C2434" s="9" t="s">
        <v>22</v>
      </c>
      <c r="D2434" s="9" t="s">
        <v>22</v>
      </c>
      <c r="E2434" s="9" t="s">
        <v>22</v>
      </c>
      <c r="F2434" s="8" t="s">
        <v>23</v>
      </c>
      <c r="G2434" s="10">
        <v>0</v>
      </c>
      <c r="H2434" s="11" t="s">
        <v>22</v>
      </c>
      <c r="I2434" s="11" t="s">
        <v>22</v>
      </c>
      <c r="J2434" s="12" t="s">
        <v>22</v>
      </c>
      <c r="K2434" s="13">
        <v>0</v>
      </c>
      <c r="L2434" s="14" t="s">
        <v>22</v>
      </c>
      <c r="M2434" s="14" t="s">
        <v>22</v>
      </c>
      <c r="N2434" s="14" t="s">
        <v>22</v>
      </c>
      <c r="O2434" s="14" t="s">
        <v>22</v>
      </c>
      <c r="P2434" s="14" t="s">
        <v>22</v>
      </c>
      <c r="Q2434" s="14" t="s">
        <v>22</v>
      </c>
      <c r="R2434" s="14" t="s">
        <v>22</v>
      </c>
      <c r="S2434" s="14" t="s">
        <v>22</v>
      </c>
    </row>
    <row r="2435" spans="1:19">
      <c r="A2435" s="8" t="s">
        <v>6341</v>
      </c>
      <c r="B2435" s="8" t="s">
        <v>6342</v>
      </c>
      <c r="C2435" s="9" t="s">
        <v>22</v>
      </c>
      <c r="D2435" s="9" t="s">
        <v>22</v>
      </c>
      <c r="E2435" s="9" t="s">
        <v>22</v>
      </c>
      <c r="F2435" s="8" t="s">
        <v>23</v>
      </c>
      <c r="G2435" s="10">
        <v>0</v>
      </c>
      <c r="H2435" s="11" t="s">
        <v>22</v>
      </c>
      <c r="I2435" s="11" t="s">
        <v>22</v>
      </c>
      <c r="J2435" s="12" t="s">
        <v>22</v>
      </c>
      <c r="K2435" s="13">
        <v>0</v>
      </c>
      <c r="L2435" s="14" t="s">
        <v>22</v>
      </c>
      <c r="M2435" s="14" t="s">
        <v>22</v>
      </c>
      <c r="N2435" s="14" t="s">
        <v>22</v>
      </c>
      <c r="O2435" s="14" t="s">
        <v>22</v>
      </c>
      <c r="P2435" s="14" t="s">
        <v>22</v>
      </c>
      <c r="Q2435" s="14" t="s">
        <v>22</v>
      </c>
      <c r="R2435" s="14" t="s">
        <v>22</v>
      </c>
      <c r="S2435" s="14" t="s">
        <v>22</v>
      </c>
    </row>
    <row r="2436" spans="1:19">
      <c r="A2436" s="8" t="s">
        <v>6343</v>
      </c>
      <c r="B2436" s="8" t="s">
        <v>6344</v>
      </c>
      <c r="C2436" s="9" t="s">
        <v>22</v>
      </c>
      <c r="D2436" s="9" t="s">
        <v>22</v>
      </c>
      <c r="E2436" s="9" t="s">
        <v>22</v>
      </c>
      <c r="F2436" s="8" t="s">
        <v>23</v>
      </c>
      <c r="G2436" s="10">
        <v>0</v>
      </c>
      <c r="H2436" s="11" t="s">
        <v>22</v>
      </c>
      <c r="I2436" s="11" t="s">
        <v>22</v>
      </c>
      <c r="J2436" s="12" t="s">
        <v>22</v>
      </c>
      <c r="K2436" s="13">
        <v>0</v>
      </c>
      <c r="L2436" s="14" t="s">
        <v>22</v>
      </c>
      <c r="M2436" s="14" t="s">
        <v>22</v>
      </c>
      <c r="N2436" s="14" t="s">
        <v>22</v>
      </c>
      <c r="O2436" s="14" t="s">
        <v>22</v>
      </c>
      <c r="P2436" s="14" t="s">
        <v>22</v>
      </c>
      <c r="Q2436" s="14" t="s">
        <v>22</v>
      </c>
      <c r="R2436" s="14" t="s">
        <v>22</v>
      </c>
      <c r="S2436" s="14" t="s">
        <v>22</v>
      </c>
    </row>
    <row r="2437" spans="1:19">
      <c r="A2437" s="8" t="s">
        <v>6345</v>
      </c>
      <c r="B2437" s="8" t="s">
        <v>6346</v>
      </c>
      <c r="C2437" s="9" t="s">
        <v>22</v>
      </c>
      <c r="D2437" s="9" t="s">
        <v>22</v>
      </c>
      <c r="E2437" s="9" t="s">
        <v>22</v>
      </c>
      <c r="F2437" s="8" t="s">
        <v>23</v>
      </c>
      <c r="G2437" s="10">
        <v>0</v>
      </c>
      <c r="H2437" s="11" t="s">
        <v>22</v>
      </c>
      <c r="I2437" s="11" t="s">
        <v>22</v>
      </c>
      <c r="J2437" s="12" t="s">
        <v>22</v>
      </c>
      <c r="K2437" s="13">
        <v>0</v>
      </c>
      <c r="L2437" s="14" t="s">
        <v>22</v>
      </c>
      <c r="M2437" s="14" t="s">
        <v>22</v>
      </c>
      <c r="N2437" s="14" t="s">
        <v>22</v>
      </c>
      <c r="O2437" s="14" t="s">
        <v>22</v>
      </c>
      <c r="P2437" s="14" t="s">
        <v>22</v>
      </c>
      <c r="Q2437" s="14" t="s">
        <v>22</v>
      </c>
      <c r="R2437" s="14" t="s">
        <v>22</v>
      </c>
      <c r="S2437" s="14" t="s">
        <v>22</v>
      </c>
    </row>
    <row r="2438" spans="1:19">
      <c r="A2438" s="8" t="s">
        <v>6347</v>
      </c>
      <c r="B2438" s="8" t="s">
        <v>6348</v>
      </c>
      <c r="C2438" s="9" t="s">
        <v>22</v>
      </c>
      <c r="D2438" s="9" t="s">
        <v>22</v>
      </c>
      <c r="E2438" s="9" t="s">
        <v>22</v>
      </c>
      <c r="F2438" s="8" t="s">
        <v>23</v>
      </c>
      <c r="G2438" s="10">
        <v>0</v>
      </c>
      <c r="H2438" s="11" t="s">
        <v>22</v>
      </c>
      <c r="I2438" s="11" t="s">
        <v>22</v>
      </c>
      <c r="J2438" s="12" t="s">
        <v>22</v>
      </c>
      <c r="K2438" s="13">
        <v>0</v>
      </c>
      <c r="L2438" s="14" t="s">
        <v>22</v>
      </c>
      <c r="M2438" s="14" t="s">
        <v>22</v>
      </c>
      <c r="N2438" s="14" t="s">
        <v>22</v>
      </c>
      <c r="O2438" s="14" t="s">
        <v>22</v>
      </c>
      <c r="P2438" s="14" t="s">
        <v>22</v>
      </c>
      <c r="Q2438" s="14" t="s">
        <v>22</v>
      </c>
      <c r="R2438" s="14" t="s">
        <v>22</v>
      </c>
      <c r="S2438" s="14" t="s">
        <v>22</v>
      </c>
    </row>
    <row r="2439" spans="1:19">
      <c r="A2439" s="8" t="s">
        <v>6349</v>
      </c>
      <c r="B2439" s="8" t="s">
        <v>6350</v>
      </c>
      <c r="C2439" s="9" t="s">
        <v>22</v>
      </c>
      <c r="D2439" s="9" t="s">
        <v>22</v>
      </c>
      <c r="E2439" s="9" t="s">
        <v>22</v>
      </c>
      <c r="F2439" s="8" t="s">
        <v>23</v>
      </c>
      <c r="G2439" s="10">
        <v>0</v>
      </c>
      <c r="H2439" s="11" t="s">
        <v>22</v>
      </c>
      <c r="I2439" s="11" t="s">
        <v>22</v>
      </c>
      <c r="J2439" s="12" t="s">
        <v>22</v>
      </c>
      <c r="K2439" s="13">
        <v>0</v>
      </c>
      <c r="L2439" s="14" t="s">
        <v>22</v>
      </c>
      <c r="M2439" s="14" t="s">
        <v>22</v>
      </c>
      <c r="N2439" s="14" t="s">
        <v>22</v>
      </c>
      <c r="O2439" s="14" t="s">
        <v>22</v>
      </c>
      <c r="P2439" s="14" t="s">
        <v>22</v>
      </c>
      <c r="Q2439" s="14" t="s">
        <v>22</v>
      </c>
      <c r="R2439" s="14" t="s">
        <v>22</v>
      </c>
      <c r="S2439" s="14" t="s">
        <v>22</v>
      </c>
    </row>
    <row r="2440" spans="1:19">
      <c r="A2440" s="8" t="s">
        <v>6351</v>
      </c>
      <c r="B2440" s="8" t="s">
        <v>6352</v>
      </c>
      <c r="C2440" s="9" t="s">
        <v>22</v>
      </c>
      <c r="D2440" s="9" t="s">
        <v>22</v>
      </c>
      <c r="E2440" s="9" t="s">
        <v>22</v>
      </c>
      <c r="F2440" s="8" t="s">
        <v>23</v>
      </c>
      <c r="G2440" s="10">
        <v>0</v>
      </c>
      <c r="H2440" s="11" t="s">
        <v>22</v>
      </c>
      <c r="I2440" s="11" t="s">
        <v>22</v>
      </c>
      <c r="J2440" s="12" t="s">
        <v>22</v>
      </c>
      <c r="K2440" s="13">
        <v>0</v>
      </c>
      <c r="L2440" s="14" t="s">
        <v>22</v>
      </c>
      <c r="M2440" s="14" t="s">
        <v>22</v>
      </c>
      <c r="N2440" s="14" t="s">
        <v>22</v>
      </c>
      <c r="O2440" s="14" t="s">
        <v>22</v>
      </c>
      <c r="P2440" s="14" t="s">
        <v>22</v>
      </c>
      <c r="Q2440" s="14" t="s">
        <v>22</v>
      </c>
      <c r="R2440" s="14" t="s">
        <v>22</v>
      </c>
      <c r="S2440" s="14" t="s">
        <v>22</v>
      </c>
    </row>
    <row r="2441" spans="1:19">
      <c r="A2441" s="8" t="s">
        <v>6353</v>
      </c>
      <c r="B2441" s="8" t="s">
        <v>6354</v>
      </c>
      <c r="C2441" s="9" t="s">
        <v>22</v>
      </c>
      <c r="D2441" s="9" t="s">
        <v>22</v>
      </c>
      <c r="E2441" s="9" t="s">
        <v>22</v>
      </c>
      <c r="F2441" s="8" t="s">
        <v>23</v>
      </c>
      <c r="G2441" s="10">
        <v>0</v>
      </c>
      <c r="H2441" s="11" t="s">
        <v>22</v>
      </c>
      <c r="I2441" s="11" t="s">
        <v>22</v>
      </c>
      <c r="J2441" s="12" t="s">
        <v>22</v>
      </c>
      <c r="K2441" s="13">
        <v>0</v>
      </c>
      <c r="L2441" s="14" t="s">
        <v>22</v>
      </c>
      <c r="M2441" s="14" t="s">
        <v>22</v>
      </c>
      <c r="N2441" s="14" t="s">
        <v>22</v>
      </c>
      <c r="O2441" s="14" t="s">
        <v>22</v>
      </c>
      <c r="P2441" s="14" t="s">
        <v>22</v>
      </c>
      <c r="Q2441" s="14" t="s">
        <v>22</v>
      </c>
      <c r="R2441" s="14" t="s">
        <v>22</v>
      </c>
      <c r="S2441" s="14" t="s">
        <v>22</v>
      </c>
    </row>
    <row r="2442" spans="1:19">
      <c r="A2442" s="8" t="s">
        <v>6355</v>
      </c>
      <c r="B2442" s="8" t="s">
        <v>6356</v>
      </c>
      <c r="C2442" s="9" t="s">
        <v>22</v>
      </c>
      <c r="D2442" s="9" t="s">
        <v>22</v>
      </c>
      <c r="E2442" s="9" t="s">
        <v>22</v>
      </c>
      <c r="F2442" s="8" t="s">
        <v>23</v>
      </c>
      <c r="G2442" s="10">
        <v>0</v>
      </c>
      <c r="H2442" s="11" t="s">
        <v>22</v>
      </c>
      <c r="I2442" s="11" t="s">
        <v>22</v>
      </c>
      <c r="J2442" s="12" t="s">
        <v>22</v>
      </c>
      <c r="K2442" s="13">
        <v>0</v>
      </c>
      <c r="L2442" s="14" t="s">
        <v>22</v>
      </c>
      <c r="M2442" s="14" t="s">
        <v>22</v>
      </c>
      <c r="N2442" s="14" t="s">
        <v>22</v>
      </c>
      <c r="O2442" s="14" t="s">
        <v>22</v>
      </c>
      <c r="P2442" s="14" t="s">
        <v>22</v>
      </c>
      <c r="Q2442" s="14" t="s">
        <v>22</v>
      </c>
      <c r="R2442" s="14" t="s">
        <v>22</v>
      </c>
      <c r="S2442" s="14" t="s">
        <v>22</v>
      </c>
    </row>
    <row r="2443" spans="1:19">
      <c r="A2443" s="8" t="s">
        <v>6357</v>
      </c>
      <c r="B2443" s="8" t="s">
        <v>6358</v>
      </c>
      <c r="C2443" s="9" t="s">
        <v>22</v>
      </c>
      <c r="D2443" s="9" t="s">
        <v>22</v>
      </c>
      <c r="E2443" s="9" t="s">
        <v>22</v>
      </c>
      <c r="F2443" s="8" t="s">
        <v>23</v>
      </c>
      <c r="G2443" s="10">
        <v>0</v>
      </c>
      <c r="H2443" s="11" t="s">
        <v>22</v>
      </c>
      <c r="I2443" s="11" t="s">
        <v>22</v>
      </c>
      <c r="J2443" s="12" t="s">
        <v>22</v>
      </c>
      <c r="K2443" s="13">
        <v>0</v>
      </c>
      <c r="L2443" s="14" t="s">
        <v>22</v>
      </c>
      <c r="M2443" s="14" t="s">
        <v>22</v>
      </c>
      <c r="N2443" s="14" t="s">
        <v>22</v>
      </c>
      <c r="O2443" s="14" t="s">
        <v>22</v>
      </c>
      <c r="P2443" s="14" t="s">
        <v>22</v>
      </c>
      <c r="Q2443" s="14" t="s">
        <v>22</v>
      </c>
      <c r="R2443" s="14" t="s">
        <v>22</v>
      </c>
      <c r="S2443" s="14" t="s">
        <v>22</v>
      </c>
    </row>
    <row r="2444" spans="1:19">
      <c r="A2444" s="8" t="s">
        <v>6359</v>
      </c>
      <c r="B2444" s="8" t="s">
        <v>6360</v>
      </c>
      <c r="C2444" s="9" t="s">
        <v>22</v>
      </c>
      <c r="D2444" s="9" t="s">
        <v>22</v>
      </c>
      <c r="E2444" s="9" t="s">
        <v>22</v>
      </c>
      <c r="F2444" s="8" t="s">
        <v>23</v>
      </c>
      <c r="G2444" s="10">
        <v>0</v>
      </c>
      <c r="H2444" s="11" t="s">
        <v>22</v>
      </c>
      <c r="I2444" s="11" t="s">
        <v>22</v>
      </c>
      <c r="J2444" s="12" t="s">
        <v>22</v>
      </c>
      <c r="K2444" s="13">
        <v>0</v>
      </c>
      <c r="L2444" s="14" t="s">
        <v>22</v>
      </c>
      <c r="M2444" s="14" t="s">
        <v>22</v>
      </c>
      <c r="N2444" s="14" t="s">
        <v>22</v>
      </c>
      <c r="O2444" s="14" t="s">
        <v>22</v>
      </c>
      <c r="P2444" s="14" t="s">
        <v>22</v>
      </c>
      <c r="Q2444" s="14" t="s">
        <v>22</v>
      </c>
      <c r="R2444" s="14" t="s">
        <v>22</v>
      </c>
      <c r="S2444" s="14" t="s">
        <v>22</v>
      </c>
    </row>
    <row r="2445" spans="1:19">
      <c r="A2445" s="8" t="s">
        <v>6361</v>
      </c>
      <c r="B2445" s="8" t="s">
        <v>6362</v>
      </c>
      <c r="C2445" s="9" t="s">
        <v>22</v>
      </c>
      <c r="D2445" s="9" t="s">
        <v>22</v>
      </c>
      <c r="E2445" s="9" t="s">
        <v>22</v>
      </c>
      <c r="F2445" s="8" t="s">
        <v>23</v>
      </c>
      <c r="G2445" s="10">
        <v>0</v>
      </c>
      <c r="H2445" s="11" t="s">
        <v>22</v>
      </c>
      <c r="I2445" s="11" t="s">
        <v>22</v>
      </c>
      <c r="J2445" s="12" t="s">
        <v>22</v>
      </c>
      <c r="K2445" s="13">
        <v>0</v>
      </c>
      <c r="L2445" s="14" t="s">
        <v>22</v>
      </c>
      <c r="M2445" s="14" t="s">
        <v>22</v>
      </c>
      <c r="N2445" s="14" t="s">
        <v>22</v>
      </c>
      <c r="O2445" s="14" t="s">
        <v>22</v>
      </c>
      <c r="P2445" s="14" t="s">
        <v>22</v>
      </c>
      <c r="Q2445" s="14" t="s">
        <v>22</v>
      </c>
      <c r="R2445" s="14" t="s">
        <v>22</v>
      </c>
      <c r="S2445" s="14" t="s">
        <v>22</v>
      </c>
    </row>
    <row r="2446" spans="1:19">
      <c r="A2446" s="8" t="s">
        <v>6363</v>
      </c>
      <c r="B2446" s="8" t="s">
        <v>6364</v>
      </c>
      <c r="C2446" s="9" t="s">
        <v>22</v>
      </c>
      <c r="D2446" s="9" t="s">
        <v>22</v>
      </c>
      <c r="E2446" s="9" t="s">
        <v>22</v>
      </c>
      <c r="F2446" s="8" t="s">
        <v>23</v>
      </c>
      <c r="G2446" s="10">
        <v>0</v>
      </c>
      <c r="H2446" s="11" t="s">
        <v>22</v>
      </c>
      <c r="I2446" s="11" t="s">
        <v>22</v>
      </c>
      <c r="J2446" s="12" t="s">
        <v>22</v>
      </c>
      <c r="K2446" s="13">
        <v>0</v>
      </c>
      <c r="L2446" s="14" t="s">
        <v>22</v>
      </c>
      <c r="M2446" s="14" t="s">
        <v>22</v>
      </c>
      <c r="N2446" s="14" t="s">
        <v>22</v>
      </c>
      <c r="O2446" s="14" t="s">
        <v>22</v>
      </c>
      <c r="P2446" s="14" t="s">
        <v>22</v>
      </c>
      <c r="Q2446" s="14" t="s">
        <v>22</v>
      </c>
      <c r="R2446" s="14" t="s">
        <v>22</v>
      </c>
      <c r="S2446" s="14" t="s">
        <v>22</v>
      </c>
    </row>
    <row r="2447" spans="1:19">
      <c r="A2447" s="8" t="s">
        <v>6365</v>
      </c>
      <c r="B2447" s="8" t="s">
        <v>6366</v>
      </c>
      <c r="C2447" s="9" t="s">
        <v>22</v>
      </c>
      <c r="D2447" s="9" t="s">
        <v>22</v>
      </c>
      <c r="E2447" s="9" t="s">
        <v>22</v>
      </c>
      <c r="F2447" s="8" t="s">
        <v>23</v>
      </c>
      <c r="G2447" s="10">
        <v>0</v>
      </c>
      <c r="H2447" s="11" t="s">
        <v>22</v>
      </c>
      <c r="I2447" s="11" t="s">
        <v>22</v>
      </c>
      <c r="J2447" s="12" t="s">
        <v>22</v>
      </c>
      <c r="K2447" s="13">
        <v>0</v>
      </c>
      <c r="L2447" s="14" t="s">
        <v>22</v>
      </c>
      <c r="M2447" s="14" t="s">
        <v>22</v>
      </c>
      <c r="N2447" s="14" t="s">
        <v>22</v>
      </c>
      <c r="O2447" s="14" t="s">
        <v>22</v>
      </c>
      <c r="P2447" s="14" t="s">
        <v>22</v>
      </c>
      <c r="Q2447" s="14" t="s">
        <v>22</v>
      </c>
      <c r="R2447" s="14" t="s">
        <v>22</v>
      </c>
      <c r="S2447" s="14" t="s">
        <v>22</v>
      </c>
    </row>
    <row r="2448" spans="1:19">
      <c r="A2448" s="8" t="s">
        <v>6367</v>
      </c>
      <c r="B2448" s="8" t="s">
        <v>6368</v>
      </c>
      <c r="C2448" s="9" t="s">
        <v>22</v>
      </c>
      <c r="D2448" s="9" t="s">
        <v>22</v>
      </c>
      <c r="E2448" s="9" t="s">
        <v>22</v>
      </c>
      <c r="F2448" s="8" t="s">
        <v>23</v>
      </c>
      <c r="G2448" s="10">
        <v>0</v>
      </c>
      <c r="H2448" s="11" t="s">
        <v>22</v>
      </c>
      <c r="I2448" s="11" t="s">
        <v>22</v>
      </c>
      <c r="J2448" s="12" t="s">
        <v>22</v>
      </c>
      <c r="K2448" s="13">
        <v>0</v>
      </c>
      <c r="L2448" s="14" t="s">
        <v>22</v>
      </c>
      <c r="M2448" s="14" t="s">
        <v>22</v>
      </c>
      <c r="N2448" s="14" t="s">
        <v>22</v>
      </c>
      <c r="O2448" s="14" t="s">
        <v>22</v>
      </c>
      <c r="P2448" s="14" t="s">
        <v>22</v>
      </c>
      <c r="Q2448" s="14" t="s">
        <v>22</v>
      </c>
      <c r="R2448" s="14" t="s">
        <v>22</v>
      </c>
      <c r="S2448" s="14" t="s">
        <v>22</v>
      </c>
    </row>
    <row r="2449" spans="1:19">
      <c r="A2449" s="8" t="s">
        <v>6369</v>
      </c>
      <c r="B2449" s="8" t="s">
        <v>6370</v>
      </c>
      <c r="C2449" s="9" t="s">
        <v>22</v>
      </c>
      <c r="D2449" s="9" t="s">
        <v>22</v>
      </c>
      <c r="E2449" s="9" t="s">
        <v>22</v>
      </c>
      <c r="F2449" s="8" t="s">
        <v>23</v>
      </c>
      <c r="G2449" s="10">
        <v>0</v>
      </c>
      <c r="H2449" s="11" t="s">
        <v>22</v>
      </c>
      <c r="I2449" s="11" t="s">
        <v>22</v>
      </c>
      <c r="J2449" s="12" t="s">
        <v>22</v>
      </c>
      <c r="K2449" s="13">
        <v>0</v>
      </c>
      <c r="L2449" s="14" t="s">
        <v>22</v>
      </c>
      <c r="M2449" s="14" t="s">
        <v>22</v>
      </c>
      <c r="N2449" s="14" t="s">
        <v>22</v>
      </c>
      <c r="O2449" s="14" t="s">
        <v>22</v>
      </c>
      <c r="P2449" s="14" t="s">
        <v>22</v>
      </c>
      <c r="Q2449" s="14" t="s">
        <v>22</v>
      </c>
      <c r="R2449" s="14" t="s">
        <v>22</v>
      </c>
      <c r="S2449" s="14" t="s">
        <v>22</v>
      </c>
    </row>
    <row r="2450" spans="1:19">
      <c r="A2450" s="8" t="s">
        <v>6371</v>
      </c>
      <c r="B2450" s="8" t="s">
        <v>6372</v>
      </c>
      <c r="C2450" s="9" t="s">
        <v>22</v>
      </c>
      <c r="D2450" s="9" t="s">
        <v>22</v>
      </c>
      <c r="E2450" s="9" t="s">
        <v>22</v>
      </c>
      <c r="F2450" s="8" t="s">
        <v>23</v>
      </c>
      <c r="G2450" s="10">
        <v>0</v>
      </c>
      <c r="H2450" s="11" t="s">
        <v>22</v>
      </c>
      <c r="I2450" s="11" t="s">
        <v>22</v>
      </c>
      <c r="J2450" s="12" t="s">
        <v>22</v>
      </c>
      <c r="K2450" s="13">
        <v>0</v>
      </c>
      <c r="L2450" s="14" t="s">
        <v>22</v>
      </c>
      <c r="M2450" s="14" t="s">
        <v>22</v>
      </c>
      <c r="N2450" s="14" t="s">
        <v>22</v>
      </c>
      <c r="O2450" s="14" t="s">
        <v>22</v>
      </c>
      <c r="P2450" s="14" t="s">
        <v>22</v>
      </c>
      <c r="Q2450" s="14" t="s">
        <v>22</v>
      </c>
      <c r="R2450" s="14" t="s">
        <v>22</v>
      </c>
      <c r="S2450" s="14" t="s">
        <v>22</v>
      </c>
    </row>
    <row r="2451" spans="1:19">
      <c r="A2451" s="8" t="s">
        <v>6373</v>
      </c>
      <c r="B2451" s="8" t="s">
        <v>6374</v>
      </c>
      <c r="C2451" s="9" t="s">
        <v>22</v>
      </c>
      <c r="D2451" s="9" t="s">
        <v>22</v>
      </c>
      <c r="E2451" s="9" t="s">
        <v>22</v>
      </c>
      <c r="F2451" s="8" t="s">
        <v>23</v>
      </c>
      <c r="G2451" s="10">
        <v>0</v>
      </c>
      <c r="H2451" s="11" t="s">
        <v>22</v>
      </c>
      <c r="I2451" s="11" t="s">
        <v>22</v>
      </c>
      <c r="J2451" s="12" t="s">
        <v>22</v>
      </c>
      <c r="K2451" s="13">
        <v>0</v>
      </c>
      <c r="L2451" s="14" t="s">
        <v>22</v>
      </c>
      <c r="M2451" s="14" t="s">
        <v>22</v>
      </c>
      <c r="N2451" s="14" t="s">
        <v>22</v>
      </c>
      <c r="O2451" s="14" t="s">
        <v>22</v>
      </c>
      <c r="P2451" s="14" t="s">
        <v>22</v>
      </c>
      <c r="Q2451" s="14" t="s">
        <v>22</v>
      </c>
      <c r="R2451" s="14" t="s">
        <v>22</v>
      </c>
      <c r="S2451" s="14" t="s">
        <v>22</v>
      </c>
    </row>
    <row r="2452" spans="1:19">
      <c r="A2452" s="8" t="s">
        <v>6375</v>
      </c>
      <c r="B2452" s="8" t="s">
        <v>6376</v>
      </c>
      <c r="C2452" s="9" t="s">
        <v>22</v>
      </c>
      <c r="D2452" s="9" t="s">
        <v>22</v>
      </c>
      <c r="E2452" s="9" t="s">
        <v>22</v>
      </c>
      <c r="F2452" s="8" t="s">
        <v>23</v>
      </c>
      <c r="G2452" s="10">
        <v>0</v>
      </c>
      <c r="H2452" s="11" t="s">
        <v>22</v>
      </c>
      <c r="I2452" s="11" t="s">
        <v>22</v>
      </c>
      <c r="J2452" s="12" t="s">
        <v>22</v>
      </c>
      <c r="K2452" s="13">
        <v>0</v>
      </c>
      <c r="L2452" s="14" t="s">
        <v>22</v>
      </c>
      <c r="M2452" s="14" t="s">
        <v>22</v>
      </c>
      <c r="N2452" s="14" t="s">
        <v>22</v>
      </c>
      <c r="O2452" s="14" t="s">
        <v>22</v>
      </c>
      <c r="P2452" s="14" t="s">
        <v>22</v>
      </c>
      <c r="Q2452" s="14" t="s">
        <v>22</v>
      </c>
      <c r="R2452" s="14" t="s">
        <v>22</v>
      </c>
      <c r="S2452" s="14" t="s">
        <v>22</v>
      </c>
    </row>
    <row r="2453" spans="1:19">
      <c r="A2453" s="8" t="s">
        <v>6377</v>
      </c>
      <c r="B2453" s="8" t="s">
        <v>6378</v>
      </c>
      <c r="C2453" s="9" t="s">
        <v>22</v>
      </c>
      <c r="D2453" s="9" t="s">
        <v>22</v>
      </c>
      <c r="E2453" s="9" t="s">
        <v>22</v>
      </c>
      <c r="F2453" s="8" t="s">
        <v>23</v>
      </c>
      <c r="G2453" s="10">
        <v>0</v>
      </c>
      <c r="H2453" s="11" t="s">
        <v>22</v>
      </c>
      <c r="I2453" s="11" t="s">
        <v>22</v>
      </c>
      <c r="J2453" s="12" t="s">
        <v>22</v>
      </c>
      <c r="K2453" s="13">
        <v>0</v>
      </c>
      <c r="L2453" s="14" t="s">
        <v>22</v>
      </c>
      <c r="M2453" s="14" t="s">
        <v>22</v>
      </c>
      <c r="N2453" s="14" t="s">
        <v>22</v>
      </c>
      <c r="O2453" s="14" t="s">
        <v>22</v>
      </c>
      <c r="P2453" s="14" t="s">
        <v>22</v>
      </c>
      <c r="Q2453" s="14" t="s">
        <v>22</v>
      </c>
      <c r="R2453" s="14" t="s">
        <v>22</v>
      </c>
      <c r="S2453" s="14" t="s">
        <v>22</v>
      </c>
    </row>
    <row r="2454" spans="1:19">
      <c r="A2454" s="8" t="s">
        <v>6379</v>
      </c>
      <c r="B2454" s="8" t="s">
        <v>6380</v>
      </c>
      <c r="C2454" s="9" t="s">
        <v>22</v>
      </c>
      <c r="D2454" s="9" t="s">
        <v>22</v>
      </c>
      <c r="E2454" s="9" t="s">
        <v>22</v>
      </c>
      <c r="F2454" s="8" t="s">
        <v>23</v>
      </c>
      <c r="G2454" s="10">
        <v>0</v>
      </c>
      <c r="H2454" s="11" t="s">
        <v>22</v>
      </c>
      <c r="I2454" s="11" t="s">
        <v>22</v>
      </c>
      <c r="J2454" s="12" t="s">
        <v>22</v>
      </c>
      <c r="K2454" s="13">
        <v>0</v>
      </c>
      <c r="L2454" s="14" t="s">
        <v>22</v>
      </c>
      <c r="M2454" s="14" t="s">
        <v>22</v>
      </c>
      <c r="N2454" s="14" t="s">
        <v>22</v>
      </c>
      <c r="O2454" s="14" t="s">
        <v>22</v>
      </c>
      <c r="P2454" s="14" t="s">
        <v>22</v>
      </c>
      <c r="Q2454" s="14" t="s">
        <v>22</v>
      </c>
      <c r="R2454" s="14" t="s">
        <v>22</v>
      </c>
      <c r="S2454" s="14" t="s">
        <v>22</v>
      </c>
    </row>
    <row r="2455" spans="1:19">
      <c r="A2455" s="8" t="s">
        <v>6381</v>
      </c>
      <c r="B2455" s="8" t="s">
        <v>6382</v>
      </c>
      <c r="C2455" s="9" t="s">
        <v>22</v>
      </c>
      <c r="D2455" s="9" t="s">
        <v>22</v>
      </c>
      <c r="E2455" s="9" t="s">
        <v>22</v>
      </c>
      <c r="F2455" s="8" t="s">
        <v>23</v>
      </c>
      <c r="G2455" s="10">
        <v>0</v>
      </c>
      <c r="H2455" s="11" t="s">
        <v>22</v>
      </c>
      <c r="I2455" s="11" t="s">
        <v>22</v>
      </c>
      <c r="J2455" s="12" t="s">
        <v>22</v>
      </c>
      <c r="K2455" s="13">
        <v>0</v>
      </c>
      <c r="L2455" s="14" t="s">
        <v>22</v>
      </c>
      <c r="M2455" s="14" t="s">
        <v>22</v>
      </c>
      <c r="N2455" s="14" t="s">
        <v>22</v>
      </c>
      <c r="O2455" s="14" t="s">
        <v>22</v>
      </c>
      <c r="P2455" s="14" t="s">
        <v>22</v>
      </c>
      <c r="Q2455" s="14" t="s">
        <v>22</v>
      </c>
      <c r="R2455" s="14" t="s">
        <v>22</v>
      </c>
      <c r="S2455" s="14" t="s">
        <v>22</v>
      </c>
    </row>
    <row r="2456" spans="1:19">
      <c r="A2456" s="8" t="s">
        <v>6383</v>
      </c>
      <c r="B2456" s="8" t="s">
        <v>6384</v>
      </c>
      <c r="C2456" s="9" t="s">
        <v>22</v>
      </c>
      <c r="D2456" s="9" t="s">
        <v>22</v>
      </c>
      <c r="E2456" s="9" t="s">
        <v>22</v>
      </c>
      <c r="F2456" s="8" t="s">
        <v>23</v>
      </c>
      <c r="G2456" s="10">
        <v>0</v>
      </c>
      <c r="H2456" s="11" t="s">
        <v>22</v>
      </c>
      <c r="I2456" s="11" t="s">
        <v>22</v>
      </c>
      <c r="J2456" s="12" t="s">
        <v>22</v>
      </c>
      <c r="K2456" s="13">
        <v>0</v>
      </c>
      <c r="L2456" s="14" t="s">
        <v>22</v>
      </c>
      <c r="M2456" s="14" t="s">
        <v>22</v>
      </c>
      <c r="N2456" s="14" t="s">
        <v>22</v>
      </c>
      <c r="O2456" s="14" t="s">
        <v>22</v>
      </c>
      <c r="P2456" s="14" t="s">
        <v>22</v>
      </c>
      <c r="Q2456" s="14" t="s">
        <v>22</v>
      </c>
      <c r="R2456" s="14" t="s">
        <v>22</v>
      </c>
      <c r="S2456" s="14" t="s">
        <v>22</v>
      </c>
    </row>
    <row r="2457" spans="1:19">
      <c r="A2457" s="8" t="s">
        <v>6385</v>
      </c>
      <c r="B2457" s="8" t="s">
        <v>6386</v>
      </c>
      <c r="C2457" s="9" t="s">
        <v>22</v>
      </c>
      <c r="D2457" s="9" t="s">
        <v>22</v>
      </c>
      <c r="E2457" s="9" t="s">
        <v>22</v>
      </c>
      <c r="F2457" s="8" t="s">
        <v>23</v>
      </c>
      <c r="G2457" s="10">
        <v>0</v>
      </c>
      <c r="H2457" s="11" t="s">
        <v>22</v>
      </c>
      <c r="I2457" s="11" t="s">
        <v>22</v>
      </c>
      <c r="J2457" s="12" t="s">
        <v>22</v>
      </c>
      <c r="K2457" s="13">
        <v>0</v>
      </c>
      <c r="L2457" s="14" t="s">
        <v>22</v>
      </c>
      <c r="M2457" s="14" t="s">
        <v>22</v>
      </c>
      <c r="N2457" s="14" t="s">
        <v>22</v>
      </c>
      <c r="O2457" s="14" t="s">
        <v>22</v>
      </c>
      <c r="P2457" s="14" t="s">
        <v>22</v>
      </c>
      <c r="Q2457" s="14" t="s">
        <v>22</v>
      </c>
      <c r="R2457" s="14" t="s">
        <v>22</v>
      </c>
      <c r="S2457" s="14" t="s">
        <v>22</v>
      </c>
    </row>
    <row r="2458" spans="1:19">
      <c r="A2458" s="8" t="s">
        <v>6387</v>
      </c>
      <c r="B2458" s="8" t="s">
        <v>6388</v>
      </c>
      <c r="C2458" s="9" t="s">
        <v>22</v>
      </c>
      <c r="D2458" s="9" t="s">
        <v>22</v>
      </c>
      <c r="E2458" s="9" t="s">
        <v>22</v>
      </c>
      <c r="F2458" s="8" t="s">
        <v>23</v>
      </c>
      <c r="G2458" s="10">
        <v>0</v>
      </c>
      <c r="H2458" s="11" t="s">
        <v>22</v>
      </c>
      <c r="I2458" s="11" t="s">
        <v>22</v>
      </c>
      <c r="J2458" s="12" t="s">
        <v>22</v>
      </c>
      <c r="K2458" s="13">
        <v>0</v>
      </c>
      <c r="L2458" s="14" t="s">
        <v>22</v>
      </c>
      <c r="M2458" s="14" t="s">
        <v>22</v>
      </c>
      <c r="N2458" s="14" t="s">
        <v>22</v>
      </c>
      <c r="O2458" s="14" t="s">
        <v>22</v>
      </c>
      <c r="P2458" s="14" t="s">
        <v>22</v>
      </c>
      <c r="Q2458" s="14" t="s">
        <v>22</v>
      </c>
      <c r="R2458" s="14" t="s">
        <v>22</v>
      </c>
      <c r="S2458" s="14" t="s">
        <v>22</v>
      </c>
    </row>
    <row r="2459" spans="1:19">
      <c r="A2459" s="8" t="s">
        <v>6389</v>
      </c>
      <c r="B2459" s="8" t="s">
        <v>6390</v>
      </c>
      <c r="C2459" s="9" t="s">
        <v>22</v>
      </c>
      <c r="D2459" s="9" t="s">
        <v>22</v>
      </c>
      <c r="E2459" s="9" t="s">
        <v>22</v>
      </c>
      <c r="F2459" s="8" t="s">
        <v>23</v>
      </c>
      <c r="G2459" s="10">
        <v>0</v>
      </c>
      <c r="H2459" s="11" t="s">
        <v>22</v>
      </c>
      <c r="I2459" s="11" t="s">
        <v>22</v>
      </c>
      <c r="J2459" s="12" t="s">
        <v>22</v>
      </c>
      <c r="K2459" s="13">
        <v>0</v>
      </c>
      <c r="L2459" s="14" t="s">
        <v>22</v>
      </c>
      <c r="M2459" s="14" t="s">
        <v>22</v>
      </c>
      <c r="N2459" s="14" t="s">
        <v>22</v>
      </c>
      <c r="O2459" s="14" t="s">
        <v>22</v>
      </c>
      <c r="P2459" s="14" t="s">
        <v>22</v>
      </c>
      <c r="Q2459" s="14" t="s">
        <v>22</v>
      </c>
      <c r="R2459" s="14" t="s">
        <v>22</v>
      </c>
      <c r="S2459" s="14" t="s">
        <v>22</v>
      </c>
    </row>
    <row r="2460" spans="1:19">
      <c r="A2460" s="8" t="s">
        <v>6391</v>
      </c>
      <c r="B2460" s="8" t="s">
        <v>6392</v>
      </c>
      <c r="C2460" s="9" t="s">
        <v>22</v>
      </c>
      <c r="D2460" s="9" t="s">
        <v>22</v>
      </c>
      <c r="E2460" s="9" t="s">
        <v>22</v>
      </c>
      <c r="F2460" s="8" t="s">
        <v>23</v>
      </c>
      <c r="G2460" s="10">
        <v>0</v>
      </c>
      <c r="H2460" s="11" t="s">
        <v>22</v>
      </c>
      <c r="I2460" s="11" t="s">
        <v>22</v>
      </c>
      <c r="J2460" s="12" t="s">
        <v>22</v>
      </c>
      <c r="K2460" s="13">
        <v>0</v>
      </c>
      <c r="L2460" s="14" t="s">
        <v>22</v>
      </c>
      <c r="M2460" s="14" t="s">
        <v>22</v>
      </c>
      <c r="N2460" s="14" t="s">
        <v>22</v>
      </c>
      <c r="O2460" s="14" t="s">
        <v>22</v>
      </c>
      <c r="P2460" s="14" t="s">
        <v>22</v>
      </c>
      <c r="Q2460" s="14" t="s">
        <v>22</v>
      </c>
      <c r="R2460" s="14" t="s">
        <v>22</v>
      </c>
      <c r="S2460" s="14" t="s">
        <v>22</v>
      </c>
    </row>
    <row r="2461" spans="1:19">
      <c r="A2461" s="8" t="s">
        <v>6393</v>
      </c>
      <c r="B2461" s="8" t="s">
        <v>6394</v>
      </c>
      <c r="C2461" s="9" t="s">
        <v>22</v>
      </c>
      <c r="D2461" s="9" t="s">
        <v>22</v>
      </c>
      <c r="E2461" s="9" t="s">
        <v>22</v>
      </c>
      <c r="F2461" s="8" t="s">
        <v>23</v>
      </c>
      <c r="G2461" s="10">
        <v>0</v>
      </c>
      <c r="H2461" s="11" t="s">
        <v>22</v>
      </c>
      <c r="I2461" s="11" t="s">
        <v>22</v>
      </c>
      <c r="J2461" s="12" t="s">
        <v>22</v>
      </c>
      <c r="K2461" s="13">
        <v>0</v>
      </c>
      <c r="L2461" s="14" t="s">
        <v>22</v>
      </c>
      <c r="M2461" s="14" t="s">
        <v>22</v>
      </c>
      <c r="N2461" s="14" t="s">
        <v>22</v>
      </c>
      <c r="O2461" s="14" t="s">
        <v>22</v>
      </c>
      <c r="P2461" s="14" t="s">
        <v>22</v>
      </c>
      <c r="Q2461" s="14" t="s">
        <v>22</v>
      </c>
      <c r="R2461" s="14" t="s">
        <v>22</v>
      </c>
      <c r="S2461" s="14" t="s">
        <v>22</v>
      </c>
    </row>
    <row r="2462" spans="1:19">
      <c r="A2462" s="8" t="s">
        <v>6395</v>
      </c>
      <c r="B2462" s="8" t="s">
        <v>6396</v>
      </c>
      <c r="C2462" s="9" t="s">
        <v>22</v>
      </c>
      <c r="D2462" s="9" t="s">
        <v>22</v>
      </c>
      <c r="E2462" s="9" t="s">
        <v>22</v>
      </c>
      <c r="F2462" s="8" t="s">
        <v>23</v>
      </c>
      <c r="G2462" s="10">
        <v>0</v>
      </c>
      <c r="H2462" s="11" t="s">
        <v>22</v>
      </c>
      <c r="I2462" s="11" t="s">
        <v>22</v>
      </c>
      <c r="J2462" s="12" t="s">
        <v>22</v>
      </c>
      <c r="K2462" s="13">
        <v>0</v>
      </c>
      <c r="L2462" s="14" t="s">
        <v>22</v>
      </c>
      <c r="M2462" s="14" t="s">
        <v>22</v>
      </c>
      <c r="N2462" s="14" t="s">
        <v>22</v>
      </c>
      <c r="O2462" s="14" t="s">
        <v>22</v>
      </c>
      <c r="P2462" s="14" t="s">
        <v>22</v>
      </c>
      <c r="Q2462" s="14" t="s">
        <v>22</v>
      </c>
      <c r="R2462" s="14" t="s">
        <v>22</v>
      </c>
      <c r="S2462" s="14" t="s">
        <v>22</v>
      </c>
    </row>
    <row r="2463" spans="1:19">
      <c r="A2463" s="8" t="s">
        <v>6397</v>
      </c>
      <c r="B2463" s="8" t="s">
        <v>6398</v>
      </c>
      <c r="C2463" s="9" t="s">
        <v>22</v>
      </c>
      <c r="D2463" s="9" t="s">
        <v>22</v>
      </c>
      <c r="E2463" s="9" t="s">
        <v>22</v>
      </c>
      <c r="F2463" s="8" t="s">
        <v>23</v>
      </c>
      <c r="G2463" s="10">
        <v>0</v>
      </c>
      <c r="H2463" s="11" t="s">
        <v>22</v>
      </c>
      <c r="I2463" s="11" t="s">
        <v>22</v>
      </c>
      <c r="J2463" s="12" t="s">
        <v>22</v>
      </c>
      <c r="K2463" s="13">
        <v>0</v>
      </c>
      <c r="L2463" s="14" t="s">
        <v>22</v>
      </c>
      <c r="M2463" s="14" t="s">
        <v>22</v>
      </c>
      <c r="N2463" s="14" t="s">
        <v>22</v>
      </c>
      <c r="O2463" s="14" t="s">
        <v>22</v>
      </c>
      <c r="P2463" s="14" t="s">
        <v>22</v>
      </c>
      <c r="Q2463" s="14" t="s">
        <v>22</v>
      </c>
      <c r="R2463" s="14" t="s">
        <v>22</v>
      </c>
      <c r="S2463" s="14" t="s">
        <v>22</v>
      </c>
    </row>
    <row r="2464" spans="1:19">
      <c r="A2464" s="8" t="s">
        <v>6399</v>
      </c>
      <c r="B2464" s="8" t="s">
        <v>6400</v>
      </c>
      <c r="C2464" s="9" t="s">
        <v>22</v>
      </c>
      <c r="D2464" s="9" t="s">
        <v>22</v>
      </c>
      <c r="E2464" s="9" t="s">
        <v>22</v>
      </c>
      <c r="F2464" s="8" t="s">
        <v>23</v>
      </c>
      <c r="G2464" s="10">
        <v>0</v>
      </c>
      <c r="H2464" s="11" t="s">
        <v>22</v>
      </c>
      <c r="I2464" s="11" t="s">
        <v>22</v>
      </c>
      <c r="J2464" s="12" t="s">
        <v>22</v>
      </c>
      <c r="K2464" s="13">
        <v>0</v>
      </c>
      <c r="L2464" s="14" t="s">
        <v>22</v>
      </c>
      <c r="M2464" s="14" t="s">
        <v>22</v>
      </c>
      <c r="N2464" s="14" t="s">
        <v>22</v>
      </c>
      <c r="O2464" s="14" t="s">
        <v>22</v>
      </c>
      <c r="P2464" s="14" t="s">
        <v>22</v>
      </c>
      <c r="Q2464" s="14" t="s">
        <v>22</v>
      </c>
      <c r="R2464" s="14" t="s">
        <v>22</v>
      </c>
      <c r="S2464" s="14" t="s">
        <v>22</v>
      </c>
    </row>
    <row r="2465" spans="1:19">
      <c r="A2465" s="8" t="s">
        <v>6401</v>
      </c>
      <c r="B2465" s="8" t="s">
        <v>6402</v>
      </c>
      <c r="C2465" s="9" t="s">
        <v>22</v>
      </c>
      <c r="D2465" s="9" t="s">
        <v>22</v>
      </c>
      <c r="E2465" s="9" t="s">
        <v>22</v>
      </c>
      <c r="F2465" s="8" t="s">
        <v>23</v>
      </c>
      <c r="G2465" s="10">
        <v>0</v>
      </c>
      <c r="H2465" s="11" t="s">
        <v>22</v>
      </c>
      <c r="I2465" s="11" t="s">
        <v>22</v>
      </c>
      <c r="J2465" s="12" t="s">
        <v>22</v>
      </c>
      <c r="K2465" s="13">
        <v>0</v>
      </c>
      <c r="L2465" s="14" t="s">
        <v>22</v>
      </c>
      <c r="M2465" s="14" t="s">
        <v>22</v>
      </c>
      <c r="N2465" s="14" t="s">
        <v>22</v>
      </c>
      <c r="O2465" s="14" t="s">
        <v>22</v>
      </c>
      <c r="P2465" s="14" t="s">
        <v>22</v>
      </c>
      <c r="Q2465" s="14" t="s">
        <v>22</v>
      </c>
      <c r="R2465" s="14" t="s">
        <v>22</v>
      </c>
      <c r="S2465" s="14" t="s">
        <v>22</v>
      </c>
    </row>
    <row r="2466" spans="1:19">
      <c r="A2466" s="8" t="s">
        <v>6403</v>
      </c>
      <c r="B2466" s="8" t="s">
        <v>6404</v>
      </c>
      <c r="C2466" s="9" t="s">
        <v>22</v>
      </c>
      <c r="D2466" s="9" t="s">
        <v>22</v>
      </c>
      <c r="E2466" s="9" t="s">
        <v>22</v>
      </c>
      <c r="F2466" s="8" t="s">
        <v>23</v>
      </c>
      <c r="G2466" s="10">
        <v>0</v>
      </c>
      <c r="H2466" s="11" t="s">
        <v>22</v>
      </c>
      <c r="I2466" s="11" t="s">
        <v>22</v>
      </c>
      <c r="J2466" s="12" t="s">
        <v>22</v>
      </c>
      <c r="K2466" s="13">
        <v>0</v>
      </c>
      <c r="L2466" s="14" t="s">
        <v>22</v>
      </c>
      <c r="M2466" s="14" t="s">
        <v>22</v>
      </c>
      <c r="N2466" s="14" t="s">
        <v>22</v>
      </c>
      <c r="O2466" s="14" t="s">
        <v>22</v>
      </c>
      <c r="P2466" s="14" t="s">
        <v>22</v>
      </c>
      <c r="Q2466" s="14" t="s">
        <v>22</v>
      </c>
      <c r="R2466" s="14" t="s">
        <v>22</v>
      </c>
      <c r="S2466" s="14" t="s">
        <v>22</v>
      </c>
    </row>
    <row r="2467" spans="1:19">
      <c r="A2467" s="8" t="s">
        <v>6405</v>
      </c>
      <c r="B2467" s="8" t="s">
        <v>6406</v>
      </c>
      <c r="C2467" s="9" t="s">
        <v>22</v>
      </c>
      <c r="D2467" s="9" t="s">
        <v>22</v>
      </c>
      <c r="E2467" s="9" t="s">
        <v>22</v>
      </c>
      <c r="F2467" s="8" t="s">
        <v>23</v>
      </c>
      <c r="G2467" s="10">
        <v>0</v>
      </c>
      <c r="H2467" s="11" t="s">
        <v>22</v>
      </c>
      <c r="I2467" s="11" t="s">
        <v>22</v>
      </c>
      <c r="J2467" s="12" t="s">
        <v>22</v>
      </c>
      <c r="K2467" s="13">
        <v>0</v>
      </c>
      <c r="L2467" s="14" t="s">
        <v>22</v>
      </c>
      <c r="M2467" s="14" t="s">
        <v>22</v>
      </c>
      <c r="N2467" s="14" t="s">
        <v>22</v>
      </c>
      <c r="O2467" s="14" t="s">
        <v>22</v>
      </c>
      <c r="P2467" s="14" t="s">
        <v>22</v>
      </c>
      <c r="Q2467" s="14" t="s">
        <v>22</v>
      </c>
      <c r="R2467" s="14" t="s">
        <v>22</v>
      </c>
      <c r="S2467" s="14" t="s">
        <v>22</v>
      </c>
    </row>
    <row r="2468" spans="1:19">
      <c r="A2468" s="8" t="s">
        <v>6407</v>
      </c>
      <c r="B2468" s="8" t="s">
        <v>6408</v>
      </c>
      <c r="C2468" s="9" t="s">
        <v>22</v>
      </c>
      <c r="D2468" s="9" t="s">
        <v>22</v>
      </c>
      <c r="E2468" s="9" t="s">
        <v>22</v>
      </c>
      <c r="F2468" s="8" t="s">
        <v>23</v>
      </c>
      <c r="G2468" s="10">
        <v>0</v>
      </c>
      <c r="H2468" s="11" t="s">
        <v>22</v>
      </c>
      <c r="I2468" s="11" t="s">
        <v>22</v>
      </c>
      <c r="J2468" s="12" t="s">
        <v>22</v>
      </c>
      <c r="K2468" s="13">
        <v>0</v>
      </c>
      <c r="L2468" s="14" t="s">
        <v>22</v>
      </c>
      <c r="M2468" s="14" t="s">
        <v>22</v>
      </c>
      <c r="N2468" s="14" t="s">
        <v>22</v>
      </c>
      <c r="O2468" s="14" t="s">
        <v>22</v>
      </c>
      <c r="P2468" s="14" t="s">
        <v>22</v>
      </c>
      <c r="Q2468" s="14" t="s">
        <v>22</v>
      </c>
      <c r="R2468" s="14" t="s">
        <v>22</v>
      </c>
      <c r="S2468" s="14" t="s">
        <v>22</v>
      </c>
    </row>
    <row r="2469" spans="1:19">
      <c r="A2469" s="8" t="s">
        <v>6409</v>
      </c>
      <c r="B2469" s="8" t="s">
        <v>6410</v>
      </c>
      <c r="C2469" s="9" t="s">
        <v>22</v>
      </c>
      <c r="D2469" s="9" t="s">
        <v>22</v>
      </c>
      <c r="E2469" s="9" t="s">
        <v>22</v>
      </c>
      <c r="F2469" s="8" t="s">
        <v>23</v>
      </c>
      <c r="G2469" s="10">
        <v>0</v>
      </c>
      <c r="H2469" s="11" t="s">
        <v>22</v>
      </c>
      <c r="I2469" s="11" t="s">
        <v>22</v>
      </c>
      <c r="J2469" s="12" t="s">
        <v>22</v>
      </c>
      <c r="K2469" s="13">
        <v>0</v>
      </c>
      <c r="L2469" s="14" t="s">
        <v>22</v>
      </c>
      <c r="M2469" s="14" t="s">
        <v>22</v>
      </c>
      <c r="N2469" s="14" t="s">
        <v>22</v>
      </c>
      <c r="O2469" s="14" t="s">
        <v>22</v>
      </c>
      <c r="P2469" s="14" t="s">
        <v>22</v>
      </c>
      <c r="Q2469" s="14" t="s">
        <v>22</v>
      </c>
      <c r="R2469" s="14" t="s">
        <v>22</v>
      </c>
      <c r="S2469" s="14" t="s">
        <v>22</v>
      </c>
    </row>
    <row r="2470" spans="1:19">
      <c r="A2470" s="8" t="s">
        <v>6411</v>
      </c>
      <c r="B2470" s="8" t="s">
        <v>6412</v>
      </c>
      <c r="C2470" s="9" t="s">
        <v>22</v>
      </c>
      <c r="D2470" s="9" t="s">
        <v>22</v>
      </c>
      <c r="E2470" s="9" t="s">
        <v>22</v>
      </c>
      <c r="F2470" s="8" t="s">
        <v>23</v>
      </c>
      <c r="G2470" s="10">
        <v>0</v>
      </c>
      <c r="H2470" s="11" t="s">
        <v>22</v>
      </c>
      <c r="I2470" s="11" t="s">
        <v>22</v>
      </c>
      <c r="J2470" s="12" t="s">
        <v>22</v>
      </c>
      <c r="K2470" s="13">
        <v>0</v>
      </c>
      <c r="L2470" s="14" t="s">
        <v>22</v>
      </c>
      <c r="M2470" s="14" t="s">
        <v>22</v>
      </c>
      <c r="N2470" s="14" t="s">
        <v>22</v>
      </c>
      <c r="O2470" s="14" t="s">
        <v>22</v>
      </c>
      <c r="P2470" s="14" t="s">
        <v>22</v>
      </c>
      <c r="Q2470" s="14" t="s">
        <v>22</v>
      </c>
      <c r="R2470" s="14" t="s">
        <v>22</v>
      </c>
      <c r="S2470" s="14" t="s">
        <v>22</v>
      </c>
    </row>
    <row r="2471" spans="1:19">
      <c r="A2471" s="8" t="s">
        <v>6413</v>
      </c>
      <c r="B2471" s="8" t="s">
        <v>6414</v>
      </c>
      <c r="C2471" s="9" t="s">
        <v>22</v>
      </c>
      <c r="D2471" s="9" t="s">
        <v>22</v>
      </c>
      <c r="E2471" s="9" t="s">
        <v>22</v>
      </c>
      <c r="F2471" s="8" t="s">
        <v>23</v>
      </c>
      <c r="G2471" s="10">
        <v>0</v>
      </c>
      <c r="H2471" s="11" t="s">
        <v>22</v>
      </c>
      <c r="I2471" s="11" t="s">
        <v>22</v>
      </c>
      <c r="J2471" s="12" t="s">
        <v>22</v>
      </c>
      <c r="K2471" s="13">
        <v>0</v>
      </c>
      <c r="L2471" s="14" t="s">
        <v>22</v>
      </c>
      <c r="M2471" s="14" t="s">
        <v>22</v>
      </c>
      <c r="N2471" s="14" t="s">
        <v>22</v>
      </c>
      <c r="O2471" s="14" t="s">
        <v>22</v>
      </c>
      <c r="P2471" s="14" t="s">
        <v>22</v>
      </c>
      <c r="Q2471" s="14" t="s">
        <v>22</v>
      </c>
      <c r="R2471" s="14" t="s">
        <v>22</v>
      </c>
      <c r="S2471" s="14" t="s">
        <v>22</v>
      </c>
    </row>
    <row r="2472" spans="1:19">
      <c r="A2472" s="8" t="s">
        <v>6415</v>
      </c>
      <c r="B2472" s="8" t="s">
        <v>6416</v>
      </c>
      <c r="C2472" s="9" t="s">
        <v>22</v>
      </c>
      <c r="D2472" s="9" t="s">
        <v>22</v>
      </c>
      <c r="E2472" s="9" t="s">
        <v>22</v>
      </c>
      <c r="F2472" s="8" t="s">
        <v>23</v>
      </c>
      <c r="G2472" s="10">
        <v>0</v>
      </c>
      <c r="H2472" s="11" t="s">
        <v>22</v>
      </c>
      <c r="I2472" s="11" t="s">
        <v>22</v>
      </c>
      <c r="J2472" s="12" t="s">
        <v>22</v>
      </c>
      <c r="K2472" s="13">
        <v>0</v>
      </c>
      <c r="L2472" s="14" t="s">
        <v>22</v>
      </c>
      <c r="M2472" s="14" t="s">
        <v>22</v>
      </c>
      <c r="N2472" s="14" t="s">
        <v>22</v>
      </c>
      <c r="O2472" s="14" t="s">
        <v>22</v>
      </c>
      <c r="P2472" s="14" t="s">
        <v>22</v>
      </c>
      <c r="Q2472" s="14" t="s">
        <v>22</v>
      </c>
      <c r="R2472" s="14" t="s">
        <v>22</v>
      </c>
      <c r="S2472" s="14" t="s">
        <v>22</v>
      </c>
    </row>
    <row r="2473" spans="1:19">
      <c r="A2473" s="8" t="s">
        <v>6417</v>
      </c>
      <c r="B2473" s="8" t="s">
        <v>6418</v>
      </c>
      <c r="C2473" s="9" t="s">
        <v>22</v>
      </c>
      <c r="D2473" s="9" t="s">
        <v>22</v>
      </c>
      <c r="E2473" s="9" t="s">
        <v>22</v>
      </c>
      <c r="F2473" s="8" t="s">
        <v>23</v>
      </c>
      <c r="G2473" s="10">
        <v>0</v>
      </c>
      <c r="H2473" s="11" t="s">
        <v>22</v>
      </c>
      <c r="I2473" s="11" t="s">
        <v>22</v>
      </c>
      <c r="J2473" s="12" t="s">
        <v>22</v>
      </c>
      <c r="K2473" s="13">
        <v>0</v>
      </c>
      <c r="L2473" s="14" t="s">
        <v>22</v>
      </c>
      <c r="M2473" s="14" t="s">
        <v>22</v>
      </c>
      <c r="N2473" s="14" t="s">
        <v>22</v>
      </c>
      <c r="O2473" s="14" t="s">
        <v>22</v>
      </c>
      <c r="P2473" s="14" t="s">
        <v>22</v>
      </c>
      <c r="Q2473" s="14" t="s">
        <v>22</v>
      </c>
      <c r="R2473" s="14" t="s">
        <v>22</v>
      </c>
      <c r="S2473" s="14" t="s">
        <v>22</v>
      </c>
    </row>
    <row r="2474" spans="1:19">
      <c r="A2474" s="8" t="s">
        <v>6419</v>
      </c>
      <c r="B2474" s="8" t="s">
        <v>6420</v>
      </c>
      <c r="C2474" s="9" t="s">
        <v>22</v>
      </c>
      <c r="D2474" s="9" t="s">
        <v>22</v>
      </c>
      <c r="E2474" s="9" t="s">
        <v>22</v>
      </c>
      <c r="F2474" s="8" t="s">
        <v>23</v>
      </c>
      <c r="G2474" s="10">
        <v>0</v>
      </c>
      <c r="H2474" s="11" t="s">
        <v>22</v>
      </c>
      <c r="I2474" s="11" t="s">
        <v>22</v>
      </c>
      <c r="J2474" s="12" t="s">
        <v>22</v>
      </c>
      <c r="K2474" s="13">
        <v>0</v>
      </c>
      <c r="L2474" s="14" t="s">
        <v>22</v>
      </c>
      <c r="M2474" s="14" t="s">
        <v>22</v>
      </c>
      <c r="N2474" s="14" t="s">
        <v>22</v>
      </c>
      <c r="O2474" s="14" t="s">
        <v>22</v>
      </c>
      <c r="P2474" s="14" t="s">
        <v>22</v>
      </c>
      <c r="Q2474" s="14" t="s">
        <v>22</v>
      </c>
      <c r="R2474" s="14" t="s">
        <v>22</v>
      </c>
      <c r="S2474" s="14" t="s">
        <v>22</v>
      </c>
    </row>
    <row r="2475" spans="1:19">
      <c r="A2475" s="8" t="s">
        <v>6421</v>
      </c>
      <c r="B2475" s="8" t="s">
        <v>6422</v>
      </c>
      <c r="C2475" s="9" t="s">
        <v>22</v>
      </c>
      <c r="D2475" s="9" t="s">
        <v>22</v>
      </c>
      <c r="E2475" s="9" t="s">
        <v>22</v>
      </c>
      <c r="F2475" s="8" t="s">
        <v>23</v>
      </c>
      <c r="G2475" s="10">
        <v>0</v>
      </c>
      <c r="H2475" s="11" t="s">
        <v>22</v>
      </c>
      <c r="I2475" s="11" t="s">
        <v>22</v>
      </c>
      <c r="J2475" s="12" t="s">
        <v>22</v>
      </c>
      <c r="K2475" s="13">
        <v>0</v>
      </c>
      <c r="L2475" s="14" t="s">
        <v>22</v>
      </c>
      <c r="M2475" s="14" t="s">
        <v>22</v>
      </c>
      <c r="N2475" s="14" t="s">
        <v>22</v>
      </c>
      <c r="O2475" s="14" t="s">
        <v>22</v>
      </c>
      <c r="P2475" s="14" t="s">
        <v>22</v>
      </c>
      <c r="Q2475" s="14" t="s">
        <v>22</v>
      </c>
      <c r="R2475" s="14" t="s">
        <v>22</v>
      </c>
      <c r="S2475" s="14" t="s">
        <v>22</v>
      </c>
    </row>
    <row r="2476" spans="1:19">
      <c r="A2476" s="8" t="s">
        <v>6423</v>
      </c>
      <c r="B2476" s="8" t="s">
        <v>6424</v>
      </c>
      <c r="C2476" s="9" t="s">
        <v>22</v>
      </c>
      <c r="D2476" s="9" t="s">
        <v>22</v>
      </c>
      <c r="E2476" s="9" t="s">
        <v>22</v>
      </c>
      <c r="F2476" s="8" t="s">
        <v>23</v>
      </c>
      <c r="G2476" s="10">
        <v>0</v>
      </c>
      <c r="H2476" s="11" t="s">
        <v>22</v>
      </c>
      <c r="I2476" s="11" t="s">
        <v>22</v>
      </c>
      <c r="J2476" s="12" t="s">
        <v>22</v>
      </c>
      <c r="K2476" s="13">
        <v>0</v>
      </c>
      <c r="L2476" s="14" t="s">
        <v>22</v>
      </c>
      <c r="M2476" s="14" t="s">
        <v>22</v>
      </c>
      <c r="N2476" s="14" t="s">
        <v>22</v>
      </c>
      <c r="O2476" s="14" t="s">
        <v>22</v>
      </c>
      <c r="P2476" s="14" t="s">
        <v>22</v>
      </c>
      <c r="Q2476" s="14" t="s">
        <v>22</v>
      </c>
      <c r="R2476" s="14" t="s">
        <v>22</v>
      </c>
      <c r="S2476" s="14" t="s">
        <v>22</v>
      </c>
    </row>
    <row r="2477" spans="1:19">
      <c r="A2477" s="8" t="s">
        <v>6425</v>
      </c>
      <c r="B2477" s="8" t="s">
        <v>6426</v>
      </c>
      <c r="C2477" s="9" t="s">
        <v>22</v>
      </c>
      <c r="D2477" s="9" t="s">
        <v>22</v>
      </c>
      <c r="E2477" s="9" t="s">
        <v>22</v>
      </c>
      <c r="F2477" s="8" t="s">
        <v>23</v>
      </c>
      <c r="G2477" s="10">
        <v>0</v>
      </c>
      <c r="H2477" s="11" t="s">
        <v>22</v>
      </c>
      <c r="I2477" s="11" t="s">
        <v>22</v>
      </c>
      <c r="J2477" s="12" t="s">
        <v>22</v>
      </c>
      <c r="K2477" s="13">
        <v>0</v>
      </c>
      <c r="L2477" s="14" t="s">
        <v>22</v>
      </c>
      <c r="M2477" s="14" t="s">
        <v>22</v>
      </c>
      <c r="N2477" s="14" t="s">
        <v>22</v>
      </c>
      <c r="O2477" s="14" t="s">
        <v>22</v>
      </c>
      <c r="P2477" s="14" t="s">
        <v>22</v>
      </c>
      <c r="Q2477" s="14" t="s">
        <v>22</v>
      </c>
      <c r="R2477" s="14" t="s">
        <v>22</v>
      </c>
      <c r="S2477" s="14" t="s">
        <v>22</v>
      </c>
    </row>
    <row r="2478" spans="1:19">
      <c r="A2478" s="8" t="s">
        <v>6427</v>
      </c>
      <c r="B2478" s="8" t="s">
        <v>6428</v>
      </c>
      <c r="C2478" s="9" t="s">
        <v>22</v>
      </c>
      <c r="D2478" s="9" t="s">
        <v>22</v>
      </c>
      <c r="E2478" s="9" t="s">
        <v>22</v>
      </c>
      <c r="F2478" s="8" t="s">
        <v>23</v>
      </c>
      <c r="G2478" s="10">
        <v>0</v>
      </c>
      <c r="H2478" s="11" t="s">
        <v>22</v>
      </c>
      <c r="I2478" s="11" t="s">
        <v>22</v>
      </c>
      <c r="J2478" s="12" t="s">
        <v>22</v>
      </c>
      <c r="K2478" s="13">
        <v>0</v>
      </c>
      <c r="L2478" s="14" t="s">
        <v>22</v>
      </c>
      <c r="M2478" s="14" t="s">
        <v>22</v>
      </c>
      <c r="N2478" s="14" t="s">
        <v>22</v>
      </c>
      <c r="O2478" s="14" t="s">
        <v>22</v>
      </c>
      <c r="P2478" s="14" t="s">
        <v>22</v>
      </c>
      <c r="Q2478" s="14" t="s">
        <v>22</v>
      </c>
      <c r="R2478" s="14" t="s">
        <v>22</v>
      </c>
      <c r="S2478" s="14" t="s">
        <v>22</v>
      </c>
    </row>
    <row r="2479" spans="1:19">
      <c r="A2479" s="8" t="s">
        <v>6429</v>
      </c>
      <c r="B2479" s="8" t="s">
        <v>6430</v>
      </c>
      <c r="C2479" s="9" t="s">
        <v>22</v>
      </c>
      <c r="D2479" s="9" t="s">
        <v>22</v>
      </c>
      <c r="E2479" s="9" t="s">
        <v>22</v>
      </c>
      <c r="F2479" s="8" t="s">
        <v>23</v>
      </c>
      <c r="G2479" s="10">
        <v>0</v>
      </c>
      <c r="H2479" s="11" t="s">
        <v>22</v>
      </c>
      <c r="I2479" s="11" t="s">
        <v>22</v>
      </c>
      <c r="J2479" s="12" t="s">
        <v>22</v>
      </c>
      <c r="K2479" s="13">
        <v>0</v>
      </c>
      <c r="L2479" s="14" t="s">
        <v>22</v>
      </c>
      <c r="M2479" s="14" t="s">
        <v>22</v>
      </c>
      <c r="N2479" s="14" t="s">
        <v>22</v>
      </c>
      <c r="O2479" s="14" t="s">
        <v>22</v>
      </c>
      <c r="P2479" s="14" t="s">
        <v>22</v>
      </c>
      <c r="Q2479" s="14" t="s">
        <v>22</v>
      </c>
      <c r="R2479" s="14" t="s">
        <v>22</v>
      </c>
      <c r="S2479" s="14" t="s">
        <v>22</v>
      </c>
    </row>
    <row r="2480" spans="1:19">
      <c r="A2480" s="8" t="s">
        <v>6431</v>
      </c>
      <c r="B2480" s="8" t="s">
        <v>6432</v>
      </c>
      <c r="C2480" s="9" t="s">
        <v>22</v>
      </c>
      <c r="D2480" s="9" t="s">
        <v>22</v>
      </c>
      <c r="E2480" s="9" t="s">
        <v>22</v>
      </c>
      <c r="F2480" s="8" t="s">
        <v>23</v>
      </c>
      <c r="G2480" s="10">
        <v>0</v>
      </c>
      <c r="H2480" s="11" t="s">
        <v>22</v>
      </c>
      <c r="I2480" s="11" t="s">
        <v>22</v>
      </c>
      <c r="J2480" s="12" t="s">
        <v>22</v>
      </c>
      <c r="K2480" s="13">
        <v>0</v>
      </c>
      <c r="L2480" s="14" t="s">
        <v>22</v>
      </c>
      <c r="M2480" s="14" t="s">
        <v>22</v>
      </c>
      <c r="N2480" s="14" t="s">
        <v>22</v>
      </c>
      <c r="O2480" s="14" t="s">
        <v>22</v>
      </c>
      <c r="P2480" s="14" t="s">
        <v>22</v>
      </c>
      <c r="Q2480" s="14" t="s">
        <v>22</v>
      </c>
      <c r="R2480" s="14" t="s">
        <v>22</v>
      </c>
      <c r="S2480" s="14" t="s">
        <v>22</v>
      </c>
    </row>
    <row r="2481" spans="1:19">
      <c r="A2481" s="8" t="s">
        <v>6433</v>
      </c>
      <c r="B2481" s="8" t="s">
        <v>6434</v>
      </c>
      <c r="C2481" s="9" t="s">
        <v>22</v>
      </c>
      <c r="D2481" s="9" t="s">
        <v>22</v>
      </c>
      <c r="E2481" s="9" t="s">
        <v>22</v>
      </c>
      <c r="F2481" s="8" t="s">
        <v>23</v>
      </c>
      <c r="G2481" s="10">
        <v>0</v>
      </c>
      <c r="H2481" s="11" t="s">
        <v>22</v>
      </c>
      <c r="I2481" s="11" t="s">
        <v>22</v>
      </c>
      <c r="J2481" s="12" t="s">
        <v>22</v>
      </c>
      <c r="K2481" s="13">
        <v>0</v>
      </c>
      <c r="L2481" s="14" t="s">
        <v>22</v>
      </c>
      <c r="M2481" s="14" t="s">
        <v>22</v>
      </c>
      <c r="N2481" s="14" t="s">
        <v>22</v>
      </c>
      <c r="O2481" s="14" t="s">
        <v>22</v>
      </c>
      <c r="P2481" s="14" t="s">
        <v>22</v>
      </c>
      <c r="Q2481" s="14" t="s">
        <v>22</v>
      </c>
      <c r="R2481" s="14" t="s">
        <v>22</v>
      </c>
      <c r="S2481" s="14" t="s">
        <v>22</v>
      </c>
    </row>
    <row r="2482" spans="1:19">
      <c r="A2482" s="8" t="s">
        <v>6435</v>
      </c>
      <c r="B2482" s="8" t="s">
        <v>6436</v>
      </c>
      <c r="C2482" s="9">
        <v>0</v>
      </c>
      <c r="D2482" s="9">
        <v>0</v>
      </c>
      <c r="E2482" s="9">
        <v>0</v>
      </c>
      <c r="F2482" s="8" t="s">
        <v>23</v>
      </c>
      <c r="G2482" s="10">
        <v>0</v>
      </c>
      <c r="H2482" s="11" t="s">
        <v>6437</v>
      </c>
      <c r="I2482" s="11"/>
      <c r="J2482" s="12">
        <v>0</v>
      </c>
      <c r="K2482" s="13">
        <v>0</v>
      </c>
      <c r="L2482" s="14" t="s">
        <v>27</v>
      </c>
      <c r="M2482" s="14">
        <v>0</v>
      </c>
      <c r="N2482" s="14">
        <v>0</v>
      </c>
      <c r="O2482" s="14">
        <v>0</v>
      </c>
      <c r="P2482" s="14">
        <v>0</v>
      </c>
      <c r="Q2482" s="14">
        <v>2.75</v>
      </c>
      <c r="R2482" s="14">
        <v>0</v>
      </c>
      <c r="S2482" s="14" t="s">
        <v>3864</v>
      </c>
    </row>
    <row r="2483" spans="1:19">
      <c r="A2483" s="8" t="s">
        <v>6438</v>
      </c>
      <c r="B2483" s="8" t="s">
        <v>6439</v>
      </c>
      <c r="C2483" s="9" t="s">
        <v>22</v>
      </c>
      <c r="D2483" s="9" t="s">
        <v>22</v>
      </c>
      <c r="E2483" s="9" t="s">
        <v>22</v>
      </c>
      <c r="F2483" s="8" t="s">
        <v>23</v>
      </c>
      <c r="G2483" s="10">
        <v>0</v>
      </c>
      <c r="H2483" s="11" t="s">
        <v>22</v>
      </c>
      <c r="I2483" s="11" t="s">
        <v>22</v>
      </c>
      <c r="J2483" s="12" t="s">
        <v>22</v>
      </c>
      <c r="K2483" s="13">
        <v>0</v>
      </c>
      <c r="L2483" s="14" t="s">
        <v>22</v>
      </c>
      <c r="M2483" s="14" t="s">
        <v>22</v>
      </c>
      <c r="N2483" s="14" t="s">
        <v>22</v>
      </c>
      <c r="O2483" s="14" t="s">
        <v>22</v>
      </c>
      <c r="P2483" s="14" t="s">
        <v>22</v>
      </c>
      <c r="Q2483" s="14" t="s">
        <v>22</v>
      </c>
      <c r="R2483" s="14" t="s">
        <v>22</v>
      </c>
      <c r="S2483" s="14" t="s">
        <v>22</v>
      </c>
    </row>
    <row r="2484" spans="1:19">
      <c r="A2484" s="8" t="s">
        <v>6440</v>
      </c>
      <c r="B2484" s="8" t="s">
        <v>6441</v>
      </c>
      <c r="C2484" s="9" t="s">
        <v>22</v>
      </c>
      <c r="D2484" s="9" t="s">
        <v>22</v>
      </c>
      <c r="E2484" s="9" t="s">
        <v>22</v>
      </c>
      <c r="F2484" s="8" t="s">
        <v>23</v>
      </c>
      <c r="G2484" s="10">
        <v>0</v>
      </c>
      <c r="H2484" s="11" t="s">
        <v>22</v>
      </c>
      <c r="I2484" s="11" t="s">
        <v>22</v>
      </c>
      <c r="J2484" s="12" t="s">
        <v>22</v>
      </c>
      <c r="K2484" s="13">
        <v>0</v>
      </c>
      <c r="L2484" s="14" t="s">
        <v>22</v>
      </c>
      <c r="M2484" s="14" t="s">
        <v>22</v>
      </c>
      <c r="N2484" s="14" t="s">
        <v>22</v>
      </c>
      <c r="O2484" s="14" t="s">
        <v>22</v>
      </c>
      <c r="P2484" s="14" t="s">
        <v>22</v>
      </c>
      <c r="Q2484" s="14" t="s">
        <v>22</v>
      </c>
      <c r="R2484" s="14" t="s">
        <v>22</v>
      </c>
      <c r="S2484" s="14" t="s">
        <v>22</v>
      </c>
    </row>
    <row r="2485" spans="1:19">
      <c r="A2485" s="8" t="s">
        <v>6442</v>
      </c>
      <c r="B2485" s="8" t="s">
        <v>6443</v>
      </c>
      <c r="C2485" s="9" t="s">
        <v>22</v>
      </c>
      <c r="D2485" s="9" t="s">
        <v>22</v>
      </c>
      <c r="E2485" s="9" t="s">
        <v>22</v>
      </c>
      <c r="F2485" s="8" t="s">
        <v>23</v>
      </c>
      <c r="G2485" s="10">
        <v>0</v>
      </c>
      <c r="H2485" s="11" t="s">
        <v>22</v>
      </c>
      <c r="I2485" s="11" t="s">
        <v>22</v>
      </c>
      <c r="J2485" s="12" t="s">
        <v>22</v>
      </c>
      <c r="K2485" s="13">
        <v>0</v>
      </c>
      <c r="L2485" s="14" t="s">
        <v>22</v>
      </c>
      <c r="M2485" s="14" t="s">
        <v>22</v>
      </c>
      <c r="N2485" s="14" t="s">
        <v>22</v>
      </c>
      <c r="O2485" s="14" t="s">
        <v>22</v>
      </c>
      <c r="P2485" s="14" t="s">
        <v>22</v>
      </c>
      <c r="Q2485" s="14" t="s">
        <v>22</v>
      </c>
      <c r="R2485" s="14" t="s">
        <v>22</v>
      </c>
      <c r="S2485" s="14" t="s">
        <v>22</v>
      </c>
    </row>
    <row r="2486" spans="1:19">
      <c r="A2486" s="8" t="s">
        <v>6444</v>
      </c>
      <c r="B2486" s="8" t="s">
        <v>6445</v>
      </c>
      <c r="C2486" s="9" t="s">
        <v>22</v>
      </c>
      <c r="D2486" s="9" t="s">
        <v>22</v>
      </c>
      <c r="E2486" s="9" t="s">
        <v>22</v>
      </c>
      <c r="F2486" s="8" t="s">
        <v>23</v>
      </c>
      <c r="G2486" s="10">
        <v>0</v>
      </c>
      <c r="H2486" s="11" t="s">
        <v>22</v>
      </c>
      <c r="I2486" s="11" t="s">
        <v>22</v>
      </c>
      <c r="J2486" s="12" t="s">
        <v>22</v>
      </c>
      <c r="K2486" s="13">
        <v>0</v>
      </c>
      <c r="L2486" s="14" t="s">
        <v>22</v>
      </c>
      <c r="M2486" s="14" t="s">
        <v>22</v>
      </c>
      <c r="N2486" s="14" t="s">
        <v>22</v>
      </c>
      <c r="O2486" s="14" t="s">
        <v>22</v>
      </c>
      <c r="P2486" s="14" t="s">
        <v>22</v>
      </c>
      <c r="Q2486" s="14" t="s">
        <v>22</v>
      </c>
      <c r="R2486" s="14" t="s">
        <v>22</v>
      </c>
      <c r="S2486" s="14" t="s">
        <v>22</v>
      </c>
    </row>
    <row r="2487" spans="1:19">
      <c r="A2487" s="8" t="s">
        <v>6446</v>
      </c>
      <c r="B2487" s="8" t="s">
        <v>6447</v>
      </c>
      <c r="C2487" s="9" t="s">
        <v>22</v>
      </c>
      <c r="D2487" s="9" t="s">
        <v>22</v>
      </c>
      <c r="E2487" s="9" t="s">
        <v>22</v>
      </c>
      <c r="F2487" s="8" t="s">
        <v>23</v>
      </c>
      <c r="G2487" s="10">
        <v>0</v>
      </c>
      <c r="H2487" s="11" t="s">
        <v>22</v>
      </c>
      <c r="I2487" s="11" t="s">
        <v>22</v>
      </c>
      <c r="J2487" s="12" t="s">
        <v>22</v>
      </c>
      <c r="K2487" s="13">
        <v>0</v>
      </c>
      <c r="L2487" s="14" t="s">
        <v>22</v>
      </c>
      <c r="M2487" s="14" t="s">
        <v>22</v>
      </c>
      <c r="N2487" s="14" t="s">
        <v>22</v>
      </c>
      <c r="O2487" s="14" t="s">
        <v>22</v>
      </c>
      <c r="P2487" s="14" t="s">
        <v>22</v>
      </c>
      <c r="Q2487" s="14" t="s">
        <v>22</v>
      </c>
      <c r="R2487" s="14" t="s">
        <v>22</v>
      </c>
      <c r="S2487" s="14" t="s">
        <v>22</v>
      </c>
    </row>
    <row r="2488" spans="1:19">
      <c r="A2488" s="8" t="s">
        <v>6448</v>
      </c>
      <c r="B2488" s="8" t="s">
        <v>6449</v>
      </c>
      <c r="C2488" s="9" t="s">
        <v>22</v>
      </c>
      <c r="D2488" s="9" t="s">
        <v>22</v>
      </c>
      <c r="E2488" s="9" t="s">
        <v>22</v>
      </c>
      <c r="F2488" s="8" t="s">
        <v>23</v>
      </c>
      <c r="G2488" s="10">
        <v>0</v>
      </c>
      <c r="H2488" s="11" t="s">
        <v>22</v>
      </c>
      <c r="I2488" s="11" t="s">
        <v>22</v>
      </c>
      <c r="J2488" s="12" t="s">
        <v>22</v>
      </c>
      <c r="K2488" s="13">
        <v>0</v>
      </c>
      <c r="L2488" s="14" t="s">
        <v>22</v>
      </c>
      <c r="M2488" s="14" t="s">
        <v>22</v>
      </c>
      <c r="N2488" s="14" t="s">
        <v>22</v>
      </c>
      <c r="O2488" s="14" t="s">
        <v>22</v>
      </c>
      <c r="P2488" s="14" t="s">
        <v>22</v>
      </c>
      <c r="Q2488" s="14" t="s">
        <v>22</v>
      </c>
      <c r="R2488" s="14" t="s">
        <v>22</v>
      </c>
      <c r="S2488" s="14" t="s">
        <v>22</v>
      </c>
    </row>
    <row r="2489" spans="1:19">
      <c r="A2489" s="8" t="s">
        <v>6450</v>
      </c>
      <c r="B2489" s="8" t="s">
        <v>6451</v>
      </c>
      <c r="C2489" s="9" t="s">
        <v>22</v>
      </c>
      <c r="D2489" s="9" t="s">
        <v>22</v>
      </c>
      <c r="E2489" s="9" t="s">
        <v>22</v>
      </c>
      <c r="F2489" s="8" t="s">
        <v>23</v>
      </c>
      <c r="G2489" s="10">
        <v>0</v>
      </c>
      <c r="H2489" s="11" t="s">
        <v>22</v>
      </c>
      <c r="I2489" s="11" t="s">
        <v>22</v>
      </c>
      <c r="J2489" s="12" t="s">
        <v>22</v>
      </c>
      <c r="K2489" s="13">
        <v>0</v>
      </c>
      <c r="L2489" s="14" t="s">
        <v>22</v>
      </c>
      <c r="M2489" s="14" t="s">
        <v>22</v>
      </c>
      <c r="N2489" s="14" t="s">
        <v>22</v>
      </c>
      <c r="O2489" s="14" t="s">
        <v>22</v>
      </c>
      <c r="P2489" s="14" t="s">
        <v>22</v>
      </c>
      <c r="Q2489" s="14" t="s">
        <v>22</v>
      </c>
      <c r="R2489" s="14" t="s">
        <v>22</v>
      </c>
      <c r="S2489" s="14" t="s">
        <v>22</v>
      </c>
    </row>
    <row r="2490" spans="1:19">
      <c r="A2490" s="8" t="s">
        <v>6452</v>
      </c>
      <c r="B2490" s="8" t="s">
        <v>6453</v>
      </c>
      <c r="C2490" s="9" t="s">
        <v>22</v>
      </c>
      <c r="D2490" s="9" t="s">
        <v>22</v>
      </c>
      <c r="E2490" s="9" t="s">
        <v>22</v>
      </c>
      <c r="F2490" s="8" t="s">
        <v>23</v>
      </c>
      <c r="G2490" s="10">
        <v>0</v>
      </c>
      <c r="H2490" s="11" t="s">
        <v>22</v>
      </c>
      <c r="I2490" s="11" t="s">
        <v>22</v>
      </c>
      <c r="J2490" s="12" t="s">
        <v>22</v>
      </c>
      <c r="K2490" s="13">
        <v>0</v>
      </c>
      <c r="L2490" s="14" t="s">
        <v>22</v>
      </c>
      <c r="M2490" s="14" t="s">
        <v>22</v>
      </c>
      <c r="N2490" s="14" t="s">
        <v>22</v>
      </c>
      <c r="O2490" s="14" t="s">
        <v>22</v>
      </c>
      <c r="P2490" s="14" t="s">
        <v>22</v>
      </c>
      <c r="Q2490" s="14" t="s">
        <v>22</v>
      </c>
      <c r="R2490" s="14" t="s">
        <v>22</v>
      </c>
      <c r="S2490" s="14" t="s">
        <v>22</v>
      </c>
    </row>
    <row r="2491" spans="1:19">
      <c r="A2491" s="8" t="s">
        <v>6454</v>
      </c>
      <c r="B2491" s="8" t="s">
        <v>6455</v>
      </c>
      <c r="C2491" s="9" t="s">
        <v>22</v>
      </c>
      <c r="D2491" s="9" t="s">
        <v>22</v>
      </c>
      <c r="E2491" s="9" t="s">
        <v>22</v>
      </c>
      <c r="F2491" s="8" t="s">
        <v>23</v>
      </c>
      <c r="G2491" s="10">
        <v>0</v>
      </c>
      <c r="H2491" s="11" t="s">
        <v>22</v>
      </c>
      <c r="I2491" s="11" t="s">
        <v>22</v>
      </c>
      <c r="J2491" s="12" t="s">
        <v>22</v>
      </c>
      <c r="K2491" s="13">
        <v>0</v>
      </c>
      <c r="L2491" s="14" t="s">
        <v>22</v>
      </c>
      <c r="M2491" s="14" t="s">
        <v>22</v>
      </c>
      <c r="N2491" s="14" t="s">
        <v>22</v>
      </c>
      <c r="O2491" s="14" t="s">
        <v>22</v>
      </c>
      <c r="P2491" s="14" t="s">
        <v>22</v>
      </c>
      <c r="Q2491" s="14" t="s">
        <v>22</v>
      </c>
      <c r="R2491" s="14" t="s">
        <v>22</v>
      </c>
      <c r="S2491" s="14" t="s">
        <v>22</v>
      </c>
    </row>
    <row r="2492" spans="1:19">
      <c r="A2492" s="8" t="s">
        <v>6456</v>
      </c>
      <c r="B2492" s="8" t="s">
        <v>6457</v>
      </c>
      <c r="C2492" s="9" t="s">
        <v>22</v>
      </c>
      <c r="D2492" s="9" t="s">
        <v>22</v>
      </c>
      <c r="E2492" s="9" t="s">
        <v>22</v>
      </c>
      <c r="F2492" s="8" t="s">
        <v>23</v>
      </c>
      <c r="G2492" s="10">
        <v>0</v>
      </c>
      <c r="H2492" s="11" t="s">
        <v>22</v>
      </c>
      <c r="I2492" s="11" t="s">
        <v>22</v>
      </c>
      <c r="J2492" s="12" t="s">
        <v>22</v>
      </c>
      <c r="K2492" s="13">
        <v>0</v>
      </c>
      <c r="L2492" s="14" t="s">
        <v>22</v>
      </c>
      <c r="M2492" s="14" t="s">
        <v>22</v>
      </c>
      <c r="N2492" s="14" t="s">
        <v>22</v>
      </c>
      <c r="O2492" s="14" t="s">
        <v>22</v>
      </c>
      <c r="P2492" s="14" t="s">
        <v>22</v>
      </c>
      <c r="Q2492" s="14" t="s">
        <v>22</v>
      </c>
      <c r="R2492" s="14" t="s">
        <v>22</v>
      </c>
      <c r="S2492" s="14" t="s">
        <v>22</v>
      </c>
    </row>
    <row r="2493" spans="1:19">
      <c r="A2493" s="8" t="s">
        <v>6458</v>
      </c>
      <c r="B2493" s="8" t="s">
        <v>6459</v>
      </c>
      <c r="C2493" s="9" t="s">
        <v>22</v>
      </c>
      <c r="D2493" s="9" t="s">
        <v>22</v>
      </c>
      <c r="E2493" s="9" t="s">
        <v>22</v>
      </c>
      <c r="F2493" s="8" t="s">
        <v>23</v>
      </c>
      <c r="G2493" s="10">
        <v>0</v>
      </c>
      <c r="H2493" s="11" t="s">
        <v>22</v>
      </c>
      <c r="I2493" s="11" t="s">
        <v>22</v>
      </c>
      <c r="J2493" s="12" t="s">
        <v>22</v>
      </c>
      <c r="K2493" s="13">
        <v>0</v>
      </c>
      <c r="L2493" s="14" t="s">
        <v>22</v>
      </c>
      <c r="M2493" s="14" t="s">
        <v>22</v>
      </c>
      <c r="N2493" s="14" t="s">
        <v>22</v>
      </c>
      <c r="O2493" s="14" t="s">
        <v>22</v>
      </c>
      <c r="P2493" s="14" t="s">
        <v>22</v>
      </c>
      <c r="Q2493" s="14" t="s">
        <v>22</v>
      </c>
      <c r="R2493" s="14" t="s">
        <v>22</v>
      </c>
      <c r="S2493" s="14" t="s">
        <v>22</v>
      </c>
    </row>
    <row r="2494" spans="1:19">
      <c r="A2494" s="8" t="s">
        <v>6460</v>
      </c>
      <c r="B2494" s="8" t="s">
        <v>6461</v>
      </c>
      <c r="C2494" s="9" t="s">
        <v>22</v>
      </c>
      <c r="D2494" s="9" t="s">
        <v>22</v>
      </c>
      <c r="E2494" s="9" t="s">
        <v>22</v>
      </c>
      <c r="F2494" s="8" t="s">
        <v>23</v>
      </c>
      <c r="G2494" s="10">
        <v>0</v>
      </c>
      <c r="H2494" s="11" t="s">
        <v>22</v>
      </c>
      <c r="I2494" s="11" t="s">
        <v>22</v>
      </c>
      <c r="J2494" s="12" t="s">
        <v>22</v>
      </c>
      <c r="K2494" s="13">
        <v>0</v>
      </c>
      <c r="L2494" s="14" t="s">
        <v>22</v>
      </c>
      <c r="M2494" s="14" t="s">
        <v>22</v>
      </c>
      <c r="N2494" s="14" t="s">
        <v>22</v>
      </c>
      <c r="O2494" s="14" t="s">
        <v>22</v>
      </c>
      <c r="P2494" s="14" t="s">
        <v>22</v>
      </c>
      <c r="Q2494" s="14" t="s">
        <v>22</v>
      </c>
      <c r="R2494" s="14" t="s">
        <v>22</v>
      </c>
      <c r="S2494" s="14" t="s">
        <v>22</v>
      </c>
    </row>
    <row r="2495" spans="1:19">
      <c r="A2495" s="8" t="s">
        <v>6462</v>
      </c>
      <c r="B2495" s="8" t="s">
        <v>6463</v>
      </c>
      <c r="C2495" s="9" t="s">
        <v>22</v>
      </c>
      <c r="D2495" s="9" t="s">
        <v>22</v>
      </c>
      <c r="E2495" s="9" t="s">
        <v>22</v>
      </c>
      <c r="F2495" s="8" t="s">
        <v>23</v>
      </c>
      <c r="G2495" s="10">
        <v>0</v>
      </c>
      <c r="H2495" s="11" t="s">
        <v>22</v>
      </c>
      <c r="I2495" s="11" t="s">
        <v>22</v>
      </c>
      <c r="J2495" s="12" t="s">
        <v>22</v>
      </c>
      <c r="K2495" s="13">
        <v>0</v>
      </c>
      <c r="L2495" s="14" t="s">
        <v>22</v>
      </c>
      <c r="M2495" s="14" t="s">
        <v>22</v>
      </c>
      <c r="N2495" s="14" t="s">
        <v>22</v>
      </c>
      <c r="O2495" s="14" t="s">
        <v>22</v>
      </c>
      <c r="P2495" s="14" t="s">
        <v>22</v>
      </c>
      <c r="Q2495" s="14" t="s">
        <v>22</v>
      </c>
      <c r="R2495" s="14" t="s">
        <v>22</v>
      </c>
      <c r="S2495" s="14" t="s">
        <v>22</v>
      </c>
    </row>
    <row r="2496" spans="1:19">
      <c r="A2496" s="8" t="s">
        <v>6464</v>
      </c>
      <c r="B2496" s="8" t="s">
        <v>6465</v>
      </c>
      <c r="C2496" s="9" t="s">
        <v>22</v>
      </c>
      <c r="D2496" s="9" t="s">
        <v>22</v>
      </c>
      <c r="E2496" s="9" t="s">
        <v>22</v>
      </c>
      <c r="F2496" s="8" t="s">
        <v>23</v>
      </c>
      <c r="G2496" s="10">
        <v>0</v>
      </c>
      <c r="H2496" s="11" t="s">
        <v>22</v>
      </c>
      <c r="I2496" s="11" t="s">
        <v>22</v>
      </c>
      <c r="J2496" s="12" t="s">
        <v>22</v>
      </c>
      <c r="K2496" s="13">
        <v>0</v>
      </c>
      <c r="L2496" s="14" t="s">
        <v>22</v>
      </c>
      <c r="M2496" s="14" t="s">
        <v>22</v>
      </c>
      <c r="N2496" s="14" t="s">
        <v>22</v>
      </c>
      <c r="O2496" s="14" t="s">
        <v>22</v>
      </c>
      <c r="P2496" s="14" t="s">
        <v>22</v>
      </c>
      <c r="Q2496" s="14" t="s">
        <v>22</v>
      </c>
      <c r="R2496" s="14" t="s">
        <v>22</v>
      </c>
      <c r="S2496" s="14" t="s">
        <v>22</v>
      </c>
    </row>
    <row r="2497" spans="1:19">
      <c r="A2497" s="8" t="s">
        <v>6466</v>
      </c>
      <c r="B2497" s="8" t="s">
        <v>6467</v>
      </c>
      <c r="C2497" s="9" t="s">
        <v>22</v>
      </c>
      <c r="D2497" s="9" t="s">
        <v>22</v>
      </c>
      <c r="E2497" s="9" t="s">
        <v>22</v>
      </c>
      <c r="F2497" s="8" t="s">
        <v>23</v>
      </c>
      <c r="G2497" s="10">
        <v>0</v>
      </c>
      <c r="H2497" s="11" t="s">
        <v>22</v>
      </c>
      <c r="I2497" s="11" t="s">
        <v>22</v>
      </c>
      <c r="J2497" s="12" t="s">
        <v>22</v>
      </c>
      <c r="K2497" s="13">
        <v>0</v>
      </c>
      <c r="L2497" s="14" t="s">
        <v>22</v>
      </c>
      <c r="M2497" s="14" t="s">
        <v>22</v>
      </c>
      <c r="N2497" s="14" t="s">
        <v>22</v>
      </c>
      <c r="O2497" s="14" t="s">
        <v>22</v>
      </c>
      <c r="P2497" s="14" t="s">
        <v>22</v>
      </c>
      <c r="Q2497" s="14" t="s">
        <v>22</v>
      </c>
      <c r="R2497" s="14" t="s">
        <v>22</v>
      </c>
      <c r="S2497" s="14" t="s">
        <v>22</v>
      </c>
    </row>
    <row r="2498" spans="1:19">
      <c r="A2498" s="8" t="s">
        <v>6468</v>
      </c>
      <c r="B2498" s="8" t="s">
        <v>6469</v>
      </c>
      <c r="C2498" s="9" t="s">
        <v>22</v>
      </c>
      <c r="D2498" s="9" t="s">
        <v>22</v>
      </c>
      <c r="E2498" s="9" t="s">
        <v>22</v>
      </c>
      <c r="F2498" s="8" t="s">
        <v>23</v>
      </c>
      <c r="G2498" s="10">
        <v>0</v>
      </c>
      <c r="H2498" s="11" t="s">
        <v>22</v>
      </c>
      <c r="I2498" s="11" t="s">
        <v>22</v>
      </c>
      <c r="J2498" s="12" t="s">
        <v>22</v>
      </c>
      <c r="K2498" s="13">
        <v>0</v>
      </c>
      <c r="L2498" s="14" t="s">
        <v>22</v>
      </c>
      <c r="M2498" s="14" t="s">
        <v>22</v>
      </c>
      <c r="N2498" s="14" t="s">
        <v>22</v>
      </c>
      <c r="O2498" s="14" t="s">
        <v>22</v>
      </c>
      <c r="P2498" s="14" t="s">
        <v>22</v>
      </c>
      <c r="Q2498" s="14" t="s">
        <v>22</v>
      </c>
      <c r="R2498" s="14" t="s">
        <v>22</v>
      </c>
      <c r="S2498" s="14" t="s">
        <v>22</v>
      </c>
    </row>
    <row r="2499" spans="1:19">
      <c r="A2499" s="8" t="s">
        <v>6470</v>
      </c>
      <c r="B2499" s="8" t="s">
        <v>6471</v>
      </c>
      <c r="C2499" s="9" t="s">
        <v>22</v>
      </c>
      <c r="D2499" s="9" t="s">
        <v>22</v>
      </c>
      <c r="E2499" s="9" t="s">
        <v>22</v>
      </c>
      <c r="F2499" s="8" t="s">
        <v>23</v>
      </c>
      <c r="G2499" s="10">
        <v>0</v>
      </c>
      <c r="H2499" s="11" t="s">
        <v>22</v>
      </c>
      <c r="I2499" s="11" t="s">
        <v>22</v>
      </c>
      <c r="J2499" s="12" t="s">
        <v>22</v>
      </c>
      <c r="K2499" s="13">
        <v>0</v>
      </c>
      <c r="L2499" s="14" t="s">
        <v>22</v>
      </c>
      <c r="M2499" s="14" t="s">
        <v>22</v>
      </c>
      <c r="N2499" s="14" t="s">
        <v>22</v>
      </c>
      <c r="O2499" s="14" t="s">
        <v>22</v>
      </c>
      <c r="P2499" s="14" t="s">
        <v>22</v>
      </c>
      <c r="Q2499" s="14" t="s">
        <v>22</v>
      </c>
      <c r="R2499" s="14" t="s">
        <v>22</v>
      </c>
      <c r="S2499" s="14" t="s">
        <v>22</v>
      </c>
    </row>
    <row r="2500" spans="1:19">
      <c r="A2500" s="8" t="s">
        <v>6472</v>
      </c>
      <c r="B2500" s="8" t="s">
        <v>6473</v>
      </c>
      <c r="C2500" s="9" t="s">
        <v>22</v>
      </c>
      <c r="D2500" s="9" t="s">
        <v>22</v>
      </c>
      <c r="E2500" s="9" t="s">
        <v>22</v>
      </c>
      <c r="F2500" s="8" t="s">
        <v>23</v>
      </c>
      <c r="G2500" s="10">
        <v>0</v>
      </c>
      <c r="H2500" s="11" t="s">
        <v>22</v>
      </c>
      <c r="I2500" s="11" t="s">
        <v>22</v>
      </c>
      <c r="J2500" s="12" t="s">
        <v>22</v>
      </c>
      <c r="K2500" s="13">
        <v>0</v>
      </c>
      <c r="L2500" s="14" t="s">
        <v>22</v>
      </c>
      <c r="M2500" s="14" t="s">
        <v>22</v>
      </c>
      <c r="N2500" s="14" t="s">
        <v>22</v>
      </c>
      <c r="O2500" s="14" t="s">
        <v>22</v>
      </c>
      <c r="P2500" s="14" t="s">
        <v>22</v>
      </c>
      <c r="Q2500" s="14" t="s">
        <v>22</v>
      </c>
      <c r="R2500" s="14" t="s">
        <v>22</v>
      </c>
      <c r="S2500" s="14" t="s">
        <v>22</v>
      </c>
    </row>
    <row r="2501" spans="1:19">
      <c r="A2501" s="8" t="s">
        <v>6474</v>
      </c>
      <c r="B2501" s="8" t="s">
        <v>6475</v>
      </c>
      <c r="C2501" s="9" t="s">
        <v>22</v>
      </c>
      <c r="D2501" s="9" t="s">
        <v>22</v>
      </c>
      <c r="E2501" s="9" t="s">
        <v>22</v>
      </c>
      <c r="F2501" s="8" t="s">
        <v>23</v>
      </c>
      <c r="G2501" s="10">
        <v>0</v>
      </c>
      <c r="H2501" s="11" t="s">
        <v>22</v>
      </c>
      <c r="I2501" s="11" t="s">
        <v>22</v>
      </c>
      <c r="J2501" s="12" t="s">
        <v>22</v>
      </c>
      <c r="K2501" s="13">
        <v>0</v>
      </c>
      <c r="L2501" s="14" t="s">
        <v>22</v>
      </c>
      <c r="M2501" s="14" t="s">
        <v>22</v>
      </c>
      <c r="N2501" s="14" t="s">
        <v>22</v>
      </c>
      <c r="O2501" s="14" t="s">
        <v>22</v>
      </c>
      <c r="P2501" s="14" t="s">
        <v>22</v>
      </c>
      <c r="Q2501" s="14" t="s">
        <v>22</v>
      </c>
      <c r="R2501" s="14" t="s">
        <v>22</v>
      </c>
      <c r="S2501" s="14" t="s">
        <v>22</v>
      </c>
    </row>
    <row r="2502" spans="1:19">
      <c r="A2502" s="8" t="s">
        <v>6476</v>
      </c>
      <c r="B2502" s="8" t="s">
        <v>6477</v>
      </c>
      <c r="C2502" s="9" t="s">
        <v>22</v>
      </c>
      <c r="D2502" s="9" t="s">
        <v>22</v>
      </c>
      <c r="E2502" s="9" t="s">
        <v>22</v>
      </c>
      <c r="F2502" s="8" t="s">
        <v>23</v>
      </c>
      <c r="G2502" s="10">
        <v>0</v>
      </c>
      <c r="H2502" s="11" t="s">
        <v>22</v>
      </c>
      <c r="I2502" s="11" t="s">
        <v>22</v>
      </c>
      <c r="J2502" s="12" t="s">
        <v>22</v>
      </c>
      <c r="K2502" s="13">
        <v>0</v>
      </c>
      <c r="L2502" s="14" t="s">
        <v>22</v>
      </c>
      <c r="M2502" s="14" t="s">
        <v>22</v>
      </c>
      <c r="N2502" s="14" t="s">
        <v>22</v>
      </c>
      <c r="O2502" s="14" t="s">
        <v>22</v>
      </c>
      <c r="P2502" s="14" t="s">
        <v>22</v>
      </c>
      <c r="Q2502" s="14" t="s">
        <v>22</v>
      </c>
      <c r="R2502" s="14" t="s">
        <v>22</v>
      </c>
      <c r="S2502" s="14" t="s">
        <v>22</v>
      </c>
    </row>
    <row r="2503" spans="1:19">
      <c r="A2503" s="8" t="s">
        <v>6478</v>
      </c>
      <c r="B2503" s="8" t="s">
        <v>6479</v>
      </c>
      <c r="C2503" s="9" t="s">
        <v>22</v>
      </c>
      <c r="D2503" s="9" t="s">
        <v>22</v>
      </c>
      <c r="E2503" s="9" t="s">
        <v>22</v>
      </c>
      <c r="F2503" s="8" t="s">
        <v>23</v>
      </c>
      <c r="G2503" s="10">
        <v>0</v>
      </c>
      <c r="H2503" s="11" t="s">
        <v>22</v>
      </c>
      <c r="I2503" s="11" t="s">
        <v>22</v>
      </c>
      <c r="J2503" s="12" t="s">
        <v>22</v>
      </c>
      <c r="K2503" s="13">
        <v>0</v>
      </c>
      <c r="L2503" s="14" t="s">
        <v>22</v>
      </c>
      <c r="M2503" s="14" t="s">
        <v>22</v>
      </c>
      <c r="N2503" s="14" t="s">
        <v>22</v>
      </c>
      <c r="O2503" s="14" t="s">
        <v>22</v>
      </c>
      <c r="P2503" s="14" t="s">
        <v>22</v>
      </c>
      <c r="Q2503" s="14" t="s">
        <v>22</v>
      </c>
      <c r="R2503" s="14" t="s">
        <v>22</v>
      </c>
      <c r="S2503" s="14" t="s">
        <v>22</v>
      </c>
    </row>
    <row r="2504" spans="1:19">
      <c r="A2504" s="8" t="s">
        <v>6480</v>
      </c>
      <c r="B2504" s="8" t="s">
        <v>6481</v>
      </c>
      <c r="C2504" s="9" t="s">
        <v>22</v>
      </c>
      <c r="D2504" s="9" t="s">
        <v>22</v>
      </c>
      <c r="E2504" s="9" t="s">
        <v>22</v>
      </c>
      <c r="F2504" s="8" t="s">
        <v>23</v>
      </c>
      <c r="G2504" s="10">
        <v>0</v>
      </c>
      <c r="H2504" s="11" t="s">
        <v>22</v>
      </c>
      <c r="I2504" s="11" t="s">
        <v>22</v>
      </c>
      <c r="J2504" s="12" t="s">
        <v>22</v>
      </c>
      <c r="K2504" s="13">
        <v>0</v>
      </c>
      <c r="L2504" s="14" t="s">
        <v>22</v>
      </c>
      <c r="M2504" s="14" t="s">
        <v>22</v>
      </c>
      <c r="N2504" s="14" t="s">
        <v>22</v>
      </c>
      <c r="O2504" s="14" t="s">
        <v>22</v>
      </c>
      <c r="P2504" s="14" t="s">
        <v>22</v>
      </c>
      <c r="Q2504" s="14" t="s">
        <v>22</v>
      </c>
      <c r="R2504" s="14" t="s">
        <v>22</v>
      </c>
      <c r="S2504" s="14" t="s">
        <v>22</v>
      </c>
    </row>
    <row r="2505" spans="1:19">
      <c r="A2505" s="8" t="s">
        <v>6482</v>
      </c>
      <c r="B2505" s="8" t="s">
        <v>6483</v>
      </c>
      <c r="C2505" s="9" t="s">
        <v>22</v>
      </c>
      <c r="D2505" s="9" t="s">
        <v>22</v>
      </c>
      <c r="E2505" s="9" t="s">
        <v>22</v>
      </c>
      <c r="F2505" s="8" t="s">
        <v>23</v>
      </c>
      <c r="G2505" s="10">
        <v>0</v>
      </c>
      <c r="H2505" s="11" t="s">
        <v>22</v>
      </c>
      <c r="I2505" s="11" t="s">
        <v>22</v>
      </c>
      <c r="J2505" s="12" t="s">
        <v>22</v>
      </c>
      <c r="K2505" s="13">
        <v>0</v>
      </c>
      <c r="L2505" s="14" t="s">
        <v>22</v>
      </c>
      <c r="M2505" s="14" t="s">
        <v>22</v>
      </c>
      <c r="N2505" s="14" t="s">
        <v>22</v>
      </c>
      <c r="O2505" s="14" t="s">
        <v>22</v>
      </c>
      <c r="P2505" s="14" t="s">
        <v>22</v>
      </c>
      <c r="Q2505" s="14" t="s">
        <v>22</v>
      </c>
      <c r="R2505" s="14" t="s">
        <v>22</v>
      </c>
      <c r="S2505" s="14" t="s">
        <v>22</v>
      </c>
    </row>
    <row r="2506" spans="1:19">
      <c r="A2506" s="8" t="s">
        <v>6484</v>
      </c>
      <c r="B2506" s="8" t="s">
        <v>6485</v>
      </c>
      <c r="C2506" s="9" t="s">
        <v>22</v>
      </c>
      <c r="D2506" s="9" t="s">
        <v>22</v>
      </c>
      <c r="E2506" s="9" t="s">
        <v>22</v>
      </c>
      <c r="F2506" s="8" t="s">
        <v>23</v>
      </c>
      <c r="G2506" s="10">
        <v>0</v>
      </c>
      <c r="H2506" s="11" t="s">
        <v>22</v>
      </c>
      <c r="I2506" s="11" t="s">
        <v>22</v>
      </c>
      <c r="J2506" s="12" t="s">
        <v>22</v>
      </c>
      <c r="K2506" s="13">
        <v>0</v>
      </c>
      <c r="L2506" s="14" t="s">
        <v>22</v>
      </c>
      <c r="M2506" s="14" t="s">
        <v>22</v>
      </c>
      <c r="N2506" s="14" t="s">
        <v>22</v>
      </c>
      <c r="O2506" s="14" t="s">
        <v>22</v>
      </c>
      <c r="P2506" s="14" t="s">
        <v>22</v>
      </c>
      <c r="Q2506" s="14" t="s">
        <v>22</v>
      </c>
      <c r="R2506" s="14" t="s">
        <v>22</v>
      </c>
      <c r="S2506" s="14" t="s">
        <v>22</v>
      </c>
    </row>
    <row r="2507" spans="1:19">
      <c r="A2507" s="8" t="s">
        <v>6486</v>
      </c>
      <c r="B2507" s="8" t="s">
        <v>6487</v>
      </c>
      <c r="C2507" s="9" t="s">
        <v>22</v>
      </c>
      <c r="D2507" s="9" t="s">
        <v>22</v>
      </c>
      <c r="E2507" s="9" t="s">
        <v>22</v>
      </c>
      <c r="F2507" s="8" t="s">
        <v>23</v>
      </c>
      <c r="G2507" s="10">
        <v>0</v>
      </c>
      <c r="H2507" s="11" t="s">
        <v>22</v>
      </c>
      <c r="I2507" s="11" t="s">
        <v>22</v>
      </c>
      <c r="J2507" s="12" t="s">
        <v>22</v>
      </c>
      <c r="K2507" s="13">
        <v>0</v>
      </c>
      <c r="L2507" s="14" t="s">
        <v>22</v>
      </c>
      <c r="M2507" s="14" t="s">
        <v>22</v>
      </c>
      <c r="N2507" s="14" t="s">
        <v>22</v>
      </c>
      <c r="O2507" s="14" t="s">
        <v>22</v>
      </c>
      <c r="P2507" s="14" t="s">
        <v>22</v>
      </c>
      <c r="Q2507" s="14" t="s">
        <v>22</v>
      </c>
      <c r="R2507" s="14" t="s">
        <v>22</v>
      </c>
      <c r="S2507" s="14" t="s">
        <v>22</v>
      </c>
    </row>
    <row r="2508" spans="1:19">
      <c r="A2508" s="8" t="s">
        <v>6488</v>
      </c>
      <c r="B2508" s="8" t="s">
        <v>6489</v>
      </c>
      <c r="C2508" s="9" t="s">
        <v>22</v>
      </c>
      <c r="D2508" s="9" t="s">
        <v>22</v>
      </c>
      <c r="E2508" s="9" t="s">
        <v>22</v>
      </c>
      <c r="F2508" s="8" t="s">
        <v>23</v>
      </c>
      <c r="G2508" s="10">
        <v>0</v>
      </c>
      <c r="H2508" s="11" t="s">
        <v>22</v>
      </c>
      <c r="I2508" s="11" t="s">
        <v>22</v>
      </c>
      <c r="J2508" s="12" t="s">
        <v>22</v>
      </c>
      <c r="K2508" s="13">
        <v>0</v>
      </c>
      <c r="L2508" s="14" t="s">
        <v>22</v>
      </c>
      <c r="M2508" s="14" t="s">
        <v>22</v>
      </c>
      <c r="N2508" s="14" t="s">
        <v>22</v>
      </c>
      <c r="O2508" s="14" t="s">
        <v>22</v>
      </c>
      <c r="P2508" s="14" t="s">
        <v>22</v>
      </c>
      <c r="Q2508" s="14" t="s">
        <v>22</v>
      </c>
      <c r="R2508" s="14" t="s">
        <v>22</v>
      </c>
      <c r="S2508" s="14" t="s">
        <v>22</v>
      </c>
    </row>
    <row r="2509" spans="1:19">
      <c r="A2509" s="8" t="s">
        <v>6490</v>
      </c>
      <c r="B2509" s="8" t="s">
        <v>6491</v>
      </c>
      <c r="C2509" s="9" t="s">
        <v>22</v>
      </c>
      <c r="D2509" s="9" t="s">
        <v>22</v>
      </c>
      <c r="E2509" s="9" t="s">
        <v>22</v>
      </c>
      <c r="F2509" s="8" t="s">
        <v>23</v>
      </c>
      <c r="G2509" s="10">
        <v>0</v>
      </c>
      <c r="H2509" s="11" t="s">
        <v>22</v>
      </c>
      <c r="I2509" s="11" t="s">
        <v>22</v>
      </c>
      <c r="J2509" s="12" t="s">
        <v>22</v>
      </c>
      <c r="K2509" s="13">
        <v>0</v>
      </c>
      <c r="L2509" s="14" t="s">
        <v>22</v>
      </c>
      <c r="M2509" s="14" t="s">
        <v>22</v>
      </c>
      <c r="N2509" s="14" t="s">
        <v>22</v>
      </c>
      <c r="O2509" s="14" t="s">
        <v>22</v>
      </c>
      <c r="P2509" s="14" t="s">
        <v>22</v>
      </c>
      <c r="Q2509" s="14" t="s">
        <v>22</v>
      </c>
      <c r="R2509" s="14" t="s">
        <v>22</v>
      </c>
      <c r="S2509" s="14" t="s">
        <v>22</v>
      </c>
    </row>
    <row r="2510" spans="1:19">
      <c r="A2510" s="8" t="s">
        <v>6492</v>
      </c>
      <c r="B2510" s="8" t="s">
        <v>6493</v>
      </c>
      <c r="C2510" s="9" t="s">
        <v>22</v>
      </c>
      <c r="D2510" s="9" t="s">
        <v>22</v>
      </c>
      <c r="E2510" s="9" t="s">
        <v>22</v>
      </c>
      <c r="F2510" s="8" t="s">
        <v>23</v>
      </c>
      <c r="G2510" s="10">
        <v>0</v>
      </c>
      <c r="H2510" s="11" t="s">
        <v>22</v>
      </c>
      <c r="I2510" s="11" t="s">
        <v>22</v>
      </c>
      <c r="J2510" s="12" t="s">
        <v>22</v>
      </c>
      <c r="K2510" s="13">
        <v>0</v>
      </c>
      <c r="L2510" s="14" t="s">
        <v>22</v>
      </c>
      <c r="M2510" s="14" t="s">
        <v>22</v>
      </c>
      <c r="N2510" s="14" t="s">
        <v>22</v>
      </c>
      <c r="O2510" s="14" t="s">
        <v>22</v>
      </c>
      <c r="P2510" s="14" t="s">
        <v>22</v>
      </c>
      <c r="Q2510" s="14" t="s">
        <v>22</v>
      </c>
      <c r="R2510" s="14" t="s">
        <v>22</v>
      </c>
      <c r="S2510" s="14" t="s">
        <v>22</v>
      </c>
    </row>
    <row r="2511" spans="1:19">
      <c r="A2511" s="8" t="s">
        <v>6494</v>
      </c>
      <c r="B2511" s="8" t="s">
        <v>6495</v>
      </c>
      <c r="C2511" s="9" t="s">
        <v>22</v>
      </c>
      <c r="D2511" s="9" t="s">
        <v>22</v>
      </c>
      <c r="E2511" s="9" t="s">
        <v>22</v>
      </c>
      <c r="F2511" s="8" t="s">
        <v>23</v>
      </c>
      <c r="G2511" s="10">
        <v>0</v>
      </c>
      <c r="H2511" s="11" t="s">
        <v>22</v>
      </c>
      <c r="I2511" s="11" t="s">
        <v>22</v>
      </c>
      <c r="J2511" s="12" t="s">
        <v>22</v>
      </c>
      <c r="K2511" s="13">
        <v>0</v>
      </c>
      <c r="L2511" s="14" t="s">
        <v>22</v>
      </c>
      <c r="M2511" s="14" t="s">
        <v>22</v>
      </c>
      <c r="N2511" s="14" t="s">
        <v>22</v>
      </c>
      <c r="O2511" s="14" t="s">
        <v>22</v>
      </c>
      <c r="P2511" s="14" t="s">
        <v>22</v>
      </c>
      <c r="Q2511" s="14" t="s">
        <v>22</v>
      </c>
      <c r="R2511" s="14" t="s">
        <v>22</v>
      </c>
      <c r="S2511" s="14" t="s">
        <v>22</v>
      </c>
    </row>
    <row r="2512" spans="1:19">
      <c r="A2512" s="8" t="s">
        <v>6496</v>
      </c>
      <c r="B2512" s="8" t="s">
        <v>6497</v>
      </c>
      <c r="C2512" s="9" t="s">
        <v>22</v>
      </c>
      <c r="D2512" s="9" t="s">
        <v>22</v>
      </c>
      <c r="E2512" s="9" t="s">
        <v>22</v>
      </c>
      <c r="F2512" s="8" t="s">
        <v>23</v>
      </c>
      <c r="G2512" s="10">
        <v>0</v>
      </c>
      <c r="H2512" s="11" t="s">
        <v>22</v>
      </c>
      <c r="I2512" s="11" t="s">
        <v>22</v>
      </c>
      <c r="J2512" s="12" t="s">
        <v>22</v>
      </c>
      <c r="K2512" s="13">
        <v>0</v>
      </c>
      <c r="L2512" s="14" t="s">
        <v>22</v>
      </c>
      <c r="M2512" s="14" t="s">
        <v>22</v>
      </c>
      <c r="N2512" s="14" t="s">
        <v>22</v>
      </c>
      <c r="O2512" s="14" t="s">
        <v>22</v>
      </c>
      <c r="P2512" s="14" t="s">
        <v>22</v>
      </c>
      <c r="Q2512" s="14" t="s">
        <v>22</v>
      </c>
      <c r="R2512" s="14" t="s">
        <v>22</v>
      </c>
      <c r="S2512" s="14" t="s">
        <v>22</v>
      </c>
    </row>
    <row r="2513" spans="1:19">
      <c r="A2513" s="8" t="s">
        <v>6498</v>
      </c>
      <c r="B2513" s="8" t="s">
        <v>6499</v>
      </c>
      <c r="C2513" s="9" t="s">
        <v>22</v>
      </c>
      <c r="D2513" s="9" t="s">
        <v>22</v>
      </c>
      <c r="E2513" s="9" t="s">
        <v>22</v>
      </c>
      <c r="F2513" s="8" t="s">
        <v>23</v>
      </c>
      <c r="G2513" s="10">
        <v>0</v>
      </c>
      <c r="H2513" s="11" t="s">
        <v>22</v>
      </c>
      <c r="I2513" s="11" t="s">
        <v>22</v>
      </c>
      <c r="J2513" s="12" t="s">
        <v>22</v>
      </c>
      <c r="K2513" s="13">
        <v>0</v>
      </c>
      <c r="L2513" s="14" t="s">
        <v>22</v>
      </c>
      <c r="M2513" s="14" t="s">
        <v>22</v>
      </c>
      <c r="N2513" s="14" t="s">
        <v>22</v>
      </c>
      <c r="O2513" s="14" t="s">
        <v>22</v>
      </c>
      <c r="P2513" s="14" t="s">
        <v>22</v>
      </c>
      <c r="Q2513" s="14" t="s">
        <v>22</v>
      </c>
      <c r="R2513" s="14" t="s">
        <v>22</v>
      </c>
      <c r="S2513" s="14" t="s">
        <v>22</v>
      </c>
    </row>
    <row r="2514" spans="1:19">
      <c r="A2514" s="8" t="s">
        <v>6500</v>
      </c>
      <c r="B2514" s="8" t="s">
        <v>6501</v>
      </c>
      <c r="C2514" s="9" t="s">
        <v>22</v>
      </c>
      <c r="D2514" s="9" t="s">
        <v>22</v>
      </c>
      <c r="E2514" s="9" t="s">
        <v>22</v>
      </c>
      <c r="F2514" s="8" t="s">
        <v>23</v>
      </c>
      <c r="G2514" s="10">
        <v>0</v>
      </c>
      <c r="H2514" s="11" t="s">
        <v>22</v>
      </c>
      <c r="I2514" s="11" t="s">
        <v>22</v>
      </c>
      <c r="J2514" s="12" t="s">
        <v>22</v>
      </c>
      <c r="K2514" s="13">
        <v>0</v>
      </c>
      <c r="L2514" s="14" t="s">
        <v>22</v>
      </c>
      <c r="M2514" s="14" t="s">
        <v>22</v>
      </c>
      <c r="N2514" s="14" t="s">
        <v>22</v>
      </c>
      <c r="O2514" s="14" t="s">
        <v>22</v>
      </c>
      <c r="P2514" s="14" t="s">
        <v>22</v>
      </c>
      <c r="Q2514" s="14" t="s">
        <v>22</v>
      </c>
      <c r="R2514" s="14" t="s">
        <v>22</v>
      </c>
      <c r="S2514" s="14" t="s">
        <v>22</v>
      </c>
    </row>
    <row r="2515" spans="1:19">
      <c r="A2515" s="8" t="s">
        <v>6502</v>
      </c>
      <c r="B2515" s="8" t="s">
        <v>6503</v>
      </c>
      <c r="C2515" s="9" t="s">
        <v>22</v>
      </c>
      <c r="D2515" s="9" t="s">
        <v>22</v>
      </c>
      <c r="E2515" s="9" t="s">
        <v>22</v>
      </c>
      <c r="F2515" s="8" t="s">
        <v>23</v>
      </c>
      <c r="G2515" s="10">
        <v>0</v>
      </c>
      <c r="H2515" s="11" t="s">
        <v>22</v>
      </c>
      <c r="I2515" s="11" t="s">
        <v>22</v>
      </c>
      <c r="J2515" s="12" t="s">
        <v>22</v>
      </c>
      <c r="K2515" s="13">
        <v>0</v>
      </c>
      <c r="L2515" s="14" t="s">
        <v>22</v>
      </c>
      <c r="M2515" s="14" t="s">
        <v>22</v>
      </c>
      <c r="N2515" s="14" t="s">
        <v>22</v>
      </c>
      <c r="O2515" s="14" t="s">
        <v>22</v>
      </c>
      <c r="P2515" s="14" t="s">
        <v>22</v>
      </c>
      <c r="Q2515" s="14" t="s">
        <v>22</v>
      </c>
      <c r="R2515" s="14" t="s">
        <v>22</v>
      </c>
      <c r="S2515" s="14" t="s">
        <v>22</v>
      </c>
    </row>
    <row r="2516" spans="1:19">
      <c r="A2516" s="8" t="s">
        <v>6504</v>
      </c>
      <c r="B2516" s="8" t="s">
        <v>6505</v>
      </c>
      <c r="C2516" s="9" t="s">
        <v>22</v>
      </c>
      <c r="D2516" s="9" t="s">
        <v>22</v>
      </c>
      <c r="E2516" s="9" t="s">
        <v>22</v>
      </c>
      <c r="F2516" s="8" t="s">
        <v>23</v>
      </c>
      <c r="G2516" s="10">
        <v>0</v>
      </c>
      <c r="H2516" s="11" t="s">
        <v>22</v>
      </c>
      <c r="I2516" s="11" t="s">
        <v>22</v>
      </c>
      <c r="J2516" s="12" t="s">
        <v>22</v>
      </c>
      <c r="K2516" s="13">
        <v>0</v>
      </c>
      <c r="L2516" s="14" t="s">
        <v>22</v>
      </c>
      <c r="M2516" s="14" t="s">
        <v>22</v>
      </c>
      <c r="N2516" s="14" t="s">
        <v>22</v>
      </c>
      <c r="O2516" s="14" t="s">
        <v>22</v>
      </c>
      <c r="P2516" s="14" t="s">
        <v>22</v>
      </c>
      <c r="Q2516" s="14" t="s">
        <v>22</v>
      </c>
      <c r="R2516" s="14" t="s">
        <v>22</v>
      </c>
      <c r="S2516" s="14" t="s">
        <v>22</v>
      </c>
    </row>
    <row r="2517" spans="1:19">
      <c r="A2517" s="8" t="s">
        <v>6506</v>
      </c>
      <c r="B2517" s="8" t="s">
        <v>6507</v>
      </c>
      <c r="C2517" s="9" t="s">
        <v>22</v>
      </c>
      <c r="D2517" s="9" t="s">
        <v>22</v>
      </c>
      <c r="E2517" s="9" t="s">
        <v>22</v>
      </c>
      <c r="F2517" s="8" t="s">
        <v>23</v>
      </c>
      <c r="G2517" s="10">
        <v>0</v>
      </c>
      <c r="H2517" s="11" t="s">
        <v>22</v>
      </c>
      <c r="I2517" s="11" t="s">
        <v>22</v>
      </c>
      <c r="J2517" s="12" t="s">
        <v>22</v>
      </c>
      <c r="K2517" s="13">
        <v>0</v>
      </c>
      <c r="L2517" s="14" t="s">
        <v>22</v>
      </c>
      <c r="M2517" s="14" t="s">
        <v>22</v>
      </c>
      <c r="N2517" s="14" t="s">
        <v>22</v>
      </c>
      <c r="O2517" s="14" t="s">
        <v>22</v>
      </c>
      <c r="P2517" s="14" t="s">
        <v>22</v>
      </c>
      <c r="Q2517" s="14" t="s">
        <v>22</v>
      </c>
      <c r="R2517" s="14" t="s">
        <v>22</v>
      </c>
      <c r="S2517" s="14" t="s">
        <v>22</v>
      </c>
    </row>
    <row r="2518" spans="1:19">
      <c r="A2518" s="8" t="s">
        <v>6508</v>
      </c>
      <c r="B2518" s="8" t="s">
        <v>6509</v>
      </c>
      <c r="C2518" s="9" t="s">
        <v>22</v>
      </c>
      <c r="D2518" s="9" t="s">
        <v>22</v>
      </c>
      <c r="E2518" s="9" t="s">
        <v>22</v>
      </c>
      <c r="F2518" s="8" t="s">
        <v>23</v>
      </c>
      <c r="G2518" s="10">
        <v>0</v>
      </c>
      <c r="H2518" s="11" t="s">
        <v>22</v>
      </c>
      <c r="I2518" s="11" t="s">
        <v>22</v>
      </c>
      <c r="J2518" s="12" t="s">
        <v>22</v>
      </c>
      <c r="K2518" s="13">
        <v>0</v>
      </c>
      <c r="L2518" s="14" t="s">
        <v>22</v>
      </c>
      <c r="M2518" s="14" t="s">
        <v>22</v>
      </c>
      <c r="N2518" s="14" t="s">
        <v>22</v>
      </c>
      <c r="O2518" s="14" t="s">
        <v>22</v>
      </c>
      <c r="P2518" s="14" t="s">
        <v>22</v>
      </c>
      <c r="Q2518" s="14" t="s">
        <v>22</v>
      </c>
      <c r="R2518" s="14" t="s">
        <v>22</v>
      </c>
      <c r="S2518" s="14" t="s">
        <v>22</v>
      </c>
    </row>
    <row r="2519" spans="1:19">
      <c r="A2519" s="8" t="s">
        <v>6510</v>
      </c>
      <c r="B2519" s="8" t="s">
        <v>6511</v>
      </c>
      <c r="C2519" s="9" t="s">
        <v>22</v>
      </c>
      <c r="D2519" s="9" t="s">
        <v>22</v>
      </c>
      <c r="E2519" s="9" t="s">
        <v>22</v>
      </c>
      <c r="F2519" s="8" t="s">
        <v>23</v>
      </c>
      <c r="G2519" s="10">
        <v>0</v>
      </c>
      <c r="H2519" s="11" t="s">
        <v>22</v>
      </c>
      <c r="I2519" s="11" t="s">
        <v>22</v>
      </c>
      <c r="J2519" s="12" t="s">
        <v>22</v>
      </c>
      <c r="K2519" s="13">
        <v>0</v>
      </c>
      <c r="L2519" s="14" t="s">
        <v>22</v>
      </c>
      <c r="M2519" s="14" t="s">
        <v>22</v>
      </c>
      <c r="N2519" s="14" t="s">
        <v>22</v>
      </c>
      <c r="O2519" s="14" t="s">
        <v>22</v>
      </c>
      <c r="P2519" s="14" t="s">
        <v>22</v>
      </c>
      <c r="Q2519" s="14" t="s">
        <v>22</v>
      </c>
      <c r="R2519" s="14" t="s">
        <v>22</v>
      </c>
      <c r="S2519" s="14" t="s">
        <v>22</v>
      </c>
    </row>
    <row r="2520" spans="1:19">
      <c r="A2520" s="8" t="s">
        <v>6512</v>
      </c>
      <c r="B2520" s="8" t="s">
        <v>6513</v>
      </c>
      <c r="C2520" s="9" t="s">
        <v>22</v>
      </c>
      <c r="D2520" s="9" t="s">
        <v>22</v>
      </c>
      <c r="E2520" s="9" t="s">
        <v>22</v>
      </c>
      <c r="F2520" s="8" t="s">
        <v>23</v>
      </c>
      <c r="G2520" s="10">
        <v>0</v>
      </c>
      <c r="H2520" s="11" t="s">
        <v>22</v>
      </c>
      <c r="I2520" s="11" t="s">
        <v>22</v>
      </c>
      <c r="J2520" s="12" t="s">
        <v>22</v>
      </c>
      <c r="K2520" s="13">
        <v>0</v>
      </c>
      <c r="L2520" s="14" t="s">
        <v>22</v>
      </c>
      <c r="M2520" s="14" t="s">
        <v>22</v>
      </c>
      <c r="N2520" s="14" t="s">
        <v>22</v>
      </c>
      <c r="O2520" s="14" t="s">
        <v>22</v>
      </c>
      <c r="P2520" s="14" t="s">
        <v>22</v>
      </c>
      <c r="Q2520" s="14" t="s">
        <v>22</v>
      </c>
      <c r="R2520" s="14" t="s">
        <v>22</v>
      </c>
      <c r="S2520" s="14" t="s">
        <v>22</v>
      </c>
    </row>
    <row r="2521" spans="1:19">
      <c r="A2521" s="8" t="s">
        <v>6514</v>
      </c>
      <c r="B2521" s="8" t="s">
        <v>6515</v>
      </c>
      <c r="C2521" s="9" t="s">
        <v>22</v>
      </c>
      <c r="D2521" s="9" t="s">
        <v>22</v>
      </c>
      <c r="E2521" s="9" t="s">
        <v>22</v>
      </c>
      <c r="F2521" s="8" t="s">
        <v>23</v>
      </c>
      <c r="G2521" s="10">
        <v>0</v>
      </c>
      <c r="H2521" s="11" t="s">
        <v>22</v>
      </c>
      <c r="I2521" s="11" t="s">
        <v>22</v>
      </c>
      <c r="J2521" s="12" t="s">
        <v>22</v>
      </c>
      <c r="K2521" s="13">
        <v>0</v>
      </c>
      <c r="L2521" s="14" t="s">
        <v>22</v>
      </c>
      <c r="M2521" s="14" t="s">
        <v>22</v>
      </c>
      <c r="N2521" s="14" t="s">
        <v>22</v>
      </c>
      <c r="O2521" s="14" t="s">
        <v>22</v>
      </c>
      <c r="P2521" s="14" t="s">
        <v>22</v>
      </c>
      <c r="Q2521" s="14" t="s">
        <v>22</v>
      </c>
      <c r="R2521" s="14" t="s">
        <v>22</v>
      </c>
      <c r="S2521" s="14" t="s">
        <v>22</v>
      </c>
    </row>
    <row r="2522" spans="1:19">
      <c r="A2522" s="8" t="s">
        <v>6516</v>
      </c>
      <c r="B2522" s="8" t="s">
        <v>6517</v>
      </c>
      <c r="C2522" s="9" t="s">
        <v>22</v>
      </c>
      <c r="D2522" s="9" t="s">
        <v>22</v>
      </c>
      <c r="E2522" s="9" t="s">
        <v>22</v>
      </c>
      <c r="F2522" s="8" t="s">
        <v>23</v>
      </c>
      <c r="G2522" s="10">
        <v>0</v>
      </c>
      <c r="H2522" s="11" t="s">
        <v>22</v>
      </c>
      <c r="I2522" s="11" t="s">
        <v>22</v>
      </c>
      <c r="J2522" s="12" t="s">
        <v>22</v>
      </c>
      <c r="K2522" s="13">
        <v>0</v>
      </c>
      <c r="L2522" s="14" t="s">
        <v>22</v>
      </c>
      <c r="M2522" s="14" t="s">
        <v>22</v>
      </c>
      <c r="N2522" s="14" t="s">
        <v>22</v>
      </c>
      <c r="O2522" s="14" t="s">
        <v>22</v>
      </c>
      <c r="P2522" s="14" t="s">
        <v>22</v>
      </c>
      <c r="Q2522" s="14" t="s">
        <v>22</v>
      </c>
      <c r="R2522" s="14" t="s">
        <v>22</v>
      </c>
      <c r="S2522" s="14" t="s">
        <v>22</v>
      </c>
    </row>
    <row r="2523" spans="1:19">
      <c r="A2523" s="8" t="s">
        <v>6518</v>
      </c>
      <c r="B2523" s="8" t="s">
        <v>6519</v>
      </c>
      <c r="C2523" s="9" t="s">
        <v>22</v>
      </c>
      <c r="D2523" s="9" t="s">
        <v>22</v>
      </c>
      <c r="E2523" s="9" t="s">
        <v>22</v>
      </c>
      <c r="F2523" s="8" t="s">
        <v>23</v>
      </c>
      <c r="G2523" s="10">
        <v>0</v>
      </c>
      <c r="H2523" s="11" t="s">
        <v>22</v>
      </c>
      <c r="I2523" s="11" t="s">
        <v>22</v>
      </c>
      <c r="J2523" s="12" t="s">
        <v>22</v>
      </c>
      <c r="K2523" s="13">
        <v>0</v>
      </c>
      <c r="L2523" s="14" t="s">
        <v>22</v>
      </c>
      <c r="M2523" s="14" t="s">
        <v>22</v>
      </c>
      <c r="N2523" s="14" t="s">
        <v>22</v>
      </c>
      <c r="O2523" s="14" t="s">
        <v>22</v>
      </c>
      <c r="P2523" s="14" t="s">
        <v>22</v>
      </c>
      <c r="Q2523" s="14" t="s">
        <v>22</v>
      </c>
      <c r="R2523" s="14" t="s">
        <v>22</v>
      </c>
      <c r="S2523" s="14" t="s">
        <v>22</v>
      </c>
    </row>
    <row r="2524" spans="1:19">
      <c r="A2524" s="8" t="s">
        <v>6520</v>
      </c>
      <c r="B2524" s="8" t="s">
        <v>6521</v>
      </c>
      <c r="C2524" s="9" t="s">
        <v>22</v>
      </c>
      <c r="D2524" s="9" t="s">
        <v>22</v>
      </c>
      <c r="E2524" s="9" t="s">
        <v>22</v>
      </c>
      <c r="F2524" s="8" t="s">
        <v>23</v>
      </c>
      <c r="G2524" s="10">
        <v>0</v>
      </c>
      <c r="H2524" s="11" t="s">
        <v>22</v>
      </c>
      <c r="I2524" s="11" t="s">
        <v>22</v>
      </c>
      <c r="J2524" s="12" t="s">
        <v>22</v>
      </c>
      <c r="K2524" s="13">
        <v>0</v>
      </c>
      <c r="L2524" s="14" t="s">
        <v>22</v>
      </c>
      <c r="M2524" s="14" t="s">
        <v>22</v>
      </c>
      <c r="N2524" s="14" t="s">
        <v>22</v>
      </c>
      <c r="O2524" s="14" t="s">
        <v>22</v>
      </c>
      <c r="P2524" s="14" t="s">
        <v>22</v>
      </c>
      <c r="Q2524" s="14" t="s">
        <v>22</v>
      </c>
      <c r="R2524" s="14" t="s">
        <v>22</v>
      </c>
      <c r="S2524" s="14" t="s">
        <v>22</v>
      </c>
    </row>
    <row r="2525" spans="1:19">
      <c r="A2525" s="8" t="s">
        <v>6522</v>
      </c>
      <c r="B2525" s="8" t="s">
        <v>6523</v>
      </c>
      <c r="C2525" s="9" t="s">
        <v>22</v>
      </c>
      <c r="D2525" s="9" t="s">
        <v>22</v>
      </c>
      <c r="E2525" s="9" t="s">
        <v>22</v>
      </c>
      <c r="F2525" s="8" t="s">
        <v>23</v>
      </c>
      <c r="G2525" s="10">
        <v>0</v>
      </c>
      <c r="H2525" s="11" t="s">
        <v>22</v>
      </c>
      <c r="I2525" s="11" t="s">
        <v>22</v>
      </c>
      <c r="J2525" s="12" t="s">
        <v>22</v>
      </c>
      <c r="K2525" s="13">
        <v>0</v>
      </c>
      <c r="L2525" s="14" t="s">
        <v>22</v>
      </c>
      <c r="M2525" s="14" t="s">
        <v>22</v>
      </c>
      <c r="N2525" s="14" t="s">
        <v>22</v>
      </c>
      <c r="O2525" s="14" t="s">
        <v>22</v>
      </c>
      <c r="P2525" s="14" t="s">
        <v>22</v>
      </c>
      <c r="Q2525" s="14" t="s">
        <v>22</v>
      </c>
      <c r="R2525" s="14" t="s">
        <v>22</v>
      </c>
      <c r="S2525" s="14" t="s">
        <v>22</v>
      </c>
    </row>
    <row r="2526" spans="1:19">
      <c r="A2526" s="8" t="s">
        <v>6524</v>
      </c>
      <c r="B2526" s="8" t="s">
        <v>6525</v>
      </c>
      <c r="C2526" s="9" t="s">
        <v>22</v>
      </c>
      <c r="D2526" s="9" t="s">
        <v>22</v>
      </c>
      <c r="E2526" s="9" t="s">
        <v>22</v>
      </c>
      <c r="F2526" s="8" t="s">
        <v>23</v>
      </c>
      <c r="G2526" s="10">
        <v>0</v>
      </c>
      <c r="H2526" s="11" t="s">
        <v>22</v>
      </c>
      <c r="I2526" s="11" t="s">
        <v>22</v>
      </c>
      <c r="J2526" s="12" t="s">
        <v>22</v>
      </c>
      <c r="K2526" s="13">
        <v>0</v>
      </c>
      <c r="L2526" s="14" t="s">
        <v>22</v>
      </c>
      <c r="M2526" s="14" t="s">
        <v>22</v>
      </c>
      <c r="N2526" s="14" t="s">
        <v>22</v>
      </c>
      <c r="O2526" s="14" t="s">
        <v>22</v>
      </c>
      <c r="P2526" s="14" t="s">
        <v>22</v>
      </c>
      <c r="Q2526" s="14" t="s">
        <v>22</v>
      </c>
      <c r="R2526" s="14" t="s">
        <v>22</v>
      </c>
      <c r="S2526" s="14" t="s">
        <v>22</v>
      </c>
    </row>
    <row r="2527" spans="1:19">
      <c r="A2527" s="8" t="s">
        <v>6526</v>
      </c>
      <c r="B2527" s="8" t="s">
        <v>6527</v>
      </c>
      <c r="C2527" s="9" t="s">
        <v>22</v>
      </c>
      <c r="D2527" s="9" t="s">
        <v>22</v>
      </c>
      <c r="E2527" s="9" t="s">
        <v>22</v>
      </c>
      <c r="F2527" s="8" t="s">
        <v>23</v>
      </c>
      <c r="G2527" s="10">
        <v>0</v>
      </c>
      <c r="H2527" s="11" t="s">
        <v>22</v>
      </c>
      <c r="I2527" s="11" t="s">
        <v>22</v>
      </c>
      <c r="J2527" s="12" t="s">
        <v>22</v>
      </c>
      <c r="K2527" s="13">
        <v>0</v>
      </c>
      <c r="L2527" s="14" t="s">
        <v>22</v>
      </c>
      <c r="M2527" s="14" t="s">
        <v>22</v>
      </c>
      <c r="N2527" s="14" t="s">
        <v>22</v>
      </c>
      <c r="O2527" s="14" t="s">
        <v>22</v>
      </c>
      <c r="P2527" s="14" t="s">
        <v>22</v>
      </c>
      <c r="Q2527" s="14" t="s">
        <v>22</v>
      </c>
      <c r="R2527" s="14" t="s">
        <v>22</v>
      </c>
      <c r="S2527" s="14" t="s">
        <v>22</v>
      </c>
    </row>
    <row r="2528" spans="1:19">
      <c r="A2528" s="8" t="s">
        <v>6528</v>
      </c>
      <c r="B2528" s="8" t="s">
        <v>6529</v>
      </c>
      <c r="C2528" s="9" t="s">
        <v>22</v>
      </c>
      <c r="D2528" s="9" t="s">
        <v>22</v>
      </c>
      <c r="E2528" s="9" t="s">
        <v>22</v>
      </c>
      <c r="F2528" s="8" t="s">
        <v>23</v>
      </c>
      <c r="G2528" s="10">
        <v>0</v>
      </c>
      <c r="H2528" s="11" t="s">
        <v>22</v>
      </c>
      <c r="I2528" s="11" t="s">
        <v>22</v>
      </c>
      <c r="J2528" s="12" t="s">
        <v>22</v>
      </c>
      <c r="K2528" s="13">
        <v>0</v>
      </c>
      <c r="L2528" s="14" t="s">
        <v>22</v>
      </c>
      <c r="M2528" s="14" t="s">
        <v>22</v>
      </c>
      <c r="N2528" s="14" t="s">
        <v>22</v>
      </c>
      <c r="O2528" s="14" t="s">
        <v>22</v>
      </c>
      <c r="P2528" s="14" t="s">
        <v>22</v>
      </c>
      <c r="Q2528" s="14" t="s">
        <v>22</v>
      </c>
      <c r="R2528" s="14" t="s">
        <v>22</v>
      </c>
      <c r="S2528" s="14" t="s">
        <v>22</v>
      </c>
    </row>
    <row r="2529" spans="1:19">
      <c r="A2529" s="8" t="s">
        <v>6530</v>
      </c>
      <c r="B2529" s="8" t="s">
        <v>6531</v>
      </c>
      <c r="C2529" s="9" t="s">
        <v>22</v>
      </c>
      <c r="D2529" s="9" t="s">
        <v>22</v>
      </c>
      <c r="E2529" s="9" t="s">
        <v>22</v>
      </c>
      <c r="F2529" s="8" t="s">
        <v>23</v>
      </c>
      <c r="G2529" s="10">
        <v>0</v>
      </c>
      <c r="H2529" s="11" t="s">
        <v>22</v>
      </c>
      <c r="I2529" s="11" t="s">
        <v>22</v>
      </c>
      <c r="J2529" s="12" t="s">
        <v>22</v>
      </c>
      <c r="K2529" s="13">
        <v>0</v>
      </c>
      <c r="L2529" s="14" t="s">
        <v>22</v>
      </c>
      <c r="M2529" s="14" t="s">
        <v>22</v>
      </c>
      <c r="N2529" s="14" t="s">
        <v>22</v>
      </c>
      <c r="O2529" s="14" t="s">
        <v>22</v>
      </c>
      <c r="P2529" s="14" t="s">
        <v>22</v>
      </c>
      <c r="Q2529" s="14" t="s">
        <v>22</v>
      </c>
      <c r="R2529" s="14" t="s">
        <v>22</v>
      </c>
      <c r="S2529" s="14" t="s">
        <v>22</v>
      </c>
    </row>
    <row r="2530" spans="1:19">
      <c r="A2530" s="8" t="s">
        <v>6532</v>
      </c>
      <c r="B2530" s="8" t="s">
        <v>6533</v>
      </c>
      <c r="C2530" s="9" t="s">
        <v>22</v>
      </c>
      <c r="D2530" s="9" t="s">
        <v>22</v>
      </c>
      <c r="E2530" s="9" t="s">
        <v>22</v>
      </c>
      <c r="F2530" s="8" t="s">
        <v>23</v>
      </c>
      <c r="G2530" s="10">
        <v>0</v>
      </c>
      <c r="H2530" s="11" t="s">
        <v>22</v>
      </c>
      <c r="I2530" s="11" t="s">
        <v>22</v>
      </c>
      <c r="J2530" s="12" t="s">
        <v>22</v>
      </c>
      <c r="K2530" s="13">
        <v>0</v>
      </c>
      <c r="L2530" s="14" t="s">
        <v>22</v>
      </c>
      <c r="M2530" s="14" t="s">
        <v>22</v>
      </c>
      <c r="N2530" s="14" t="s">
        <v>22</v>
      </c>
      <c r="O2530" s="14" t="s">
        <v>22</v>
      </c>
      <c r="P2530" s="14" t="s">
        <v>22</v>
      </c>
      <c r="Q2530" s="14" t="s">
        <v>22</v>
      </c>
      <c r="R2530" s="14" t="s">
        <v>22</v>
      </c>
      <c r="S2530" s="14" t="s">
        <v>22</v>
      </c>
    </row>
    <row r="2531" spans="1:19">
      <c r="A2531" s="8" t="s">
        <v>6534</v>
      </c>
      <c r="B2531" s="8" t="s">
        <v>6535</v>
      </c>
      <c r="C2531" s="9" t="s">
        <v>22</v>
      </c>
      <c r="D2531" s="9" t="s">
        <v>22</v>
      </c>
      <c r="E2531" s="9" t="s">
        <v>22</v>
      </c>
      <c r="F2531" s="8" t="s">
        <v>23</v>
      </c>
      <c r="G2531" s="10">
        <v>0</v>
      </c>
      <c r="H2531" s="11" t="s">
        <v>22</v>
      </c>
      <c r="I2531" s="11" t="s">
        <v>22</v>
      </c>
      <c r="J2531" s="12" t="s">
        <v>22</v>
      </c>
      <c r="K2531" s="13">
        <v>0</v>
      </c>
      <c r="L2531" s="14" t="s">
        <v>22</v>
      </c>
      <c r="M2531" s="14" t="s">
        <v>22</v>
      </c>
      <c r="N2531" s="14" t="s">
        <v>22</v>
      </c>
      <c r="O2531" s="14" t="s">
        <v>22</v>
      </c>
      <c r="P2531" s="14" t="s">
        <v>22</v>
      </c>
      <c r="Q2531" s="14" t="s">
        <v>22</v>
      </c>
      <c r="R2531" s="14" t="s">
        <v>22</v>
      </c>
      <c r="S2531" s="14" t="s">
        <v>22</v>
      </c>
    </row>
    <row r="2532" spans="1:19">
      <c r="A2532" s="8" t="s">
        <v>6536</v>
      </c>
      <c r="B2532" s="8" t="s">
        <v>6537</v>
      </c>
      <c r="C2532" s="9" t="s">
        <v>22</v>
      </c>
      <c r="D2532" s="9" t="s">
        <v>22</v>
      </c>
      <c r="E2532" s="9" t="s">
        <v>22</v>
      </c>
      <c r="F2532" s="8" t="s">
        <v>23</v>
      </c>
      <c r="G2532" s="10">
        <v>11491984038</v>
      </c>
      <c r="H2532" s="11" t="s">
        <v>22</v>
      </c>
      <c r="I2532" s="11" t="s">
        <v>22</v>
      </c>
      <c r="J2532" s="12" t="s">
        <v>22</v>
      </c>
      <c r="K2532" s="13">
        <v>0</v>
      </c>
      <c r="L2532" s="14" t="s">
        <v>22</v>
      </c>
      <c r="M2532" s="14" t="s">
        <v>22</v>
      </c>
      <c r="N2532" s="14" t="s">
        <v>22</v>
      </c>
      <c r="O2532" s="14" t="s">
        <v>22</v>
      </c>
      <c r="P2532" s="14" t="s">
        <v>22</v>
      </c>
      <c r="Q2532" s="14" t="s">
        <v>22</v>
      </c>
      <c r="R2532" s="14" t="s">
        <v>22</v>
      </c>
      <c r="S2532" s="14" t="s">
        <v>22</v>
      </c>
    </row>
    <row r="2533" spans="1:19">
      <c r="A2533" s="8" t="s">
        <v>6538</v>
      </c>
      <c r="B2533" s="8" t="s">
        <v>6539</v>
      </c>
      <c r="C2533" s="9" t="s">
        <v>22</v>
      </c>
      <c r="D2533" s="9" t="s">
        <v>22</v>
      </c>
      <c r="E2533" s="9" t="s">
        <v>22</v>
      </c>
      <c r="F2533" s="8" t="s">
        <v>23</v>
      </c>
      <c r="G2533" s="10">
        <v>0</v>
      </c>
      <c r="H2533" s="11" t="s">
        <v>22</v>
      </c>
      <c r="I2533" s="11" t="s">
        <v>22</v>
      </c>
      <c r="J2533" s="12" t="s">
        <v>22</v>
      </c>
      <c r="K2533" s="13">
        <v>0</v>
      </c>
      <c r="L2533" s="14" t="s">
        <v>22</v>
      </c>
      <c r="M2533" s="14" t="s">
        <v>22</v>
      </c>
      <c r="N2533" s="14" t="s">
        <v>22</v>
      </c>
      <c r="O2533" s="14" t="s">
        <v>22</v>
      </c>
      <c r="P2533" s="14" t="s">
        <v>22</v>
      </c>
      <c r="Q2533" s="14" t="s">
        <v>22</v>
      </c>
      <c r="R2533" s="14" t="s">
        <v>22</v>
      </c>
      <c r="S2533" s="14" t="s">
        <v>22</v>
      </c>
    </row>
    <row r="2534" spans="1:19">
      <c r="A2534" s="8" t="s">
        <v>6540</v>
      </c>
      <c r="B2534" s="8" t="s">
        <v>6541</v>
      </c>
      <c r="C2534" s="9" t="s">
        <v>22</v>
      </c>
      <c r="D2534" s="9" t="s">
        <v>22</v>
      </c>
      <c r="E2534" s="9" t="s">
        <v>22</v>
      </c>
      <c r="F2534" s="8" t="s">
        <v>23</v>
      </c>
      <c r="G2534" s="10">
        <v>0</v>
      </c>
      <c r="H2534" s="11" t="s">
        <v>22</v>
      </c>
      <c r="I2534" s="11" t="s">
        <v>22</v>
      </c>
      <c r="J2534" s="12" t="s">
        <v>22</v>
      </c>
      <c r="K2534" s="13">
        <v>0</v>
      </c>
      <c r="L2534" s="14" t="s">
        <v>22</v>
      </c>
      <c r="M2534" s="14" t="s">
        <v>22</v>
      </c>
      <c r="N2534" s="14" t="s">
        <v>22</v>
      </c>
      <c r="O2534" s="14" t="s">
        <v>22</v>
      </c>
      <c r="P2534" s="14" t="s">
        <v>22</v>
      </c>
      <c r="Q2534" s="14" t="s">
        <v>22</v>
      </c>
      <c r="R2534" s="14" t="s">
        <v>22</v>
      </c>
      <c r="S2534" s="14" t="s">
        <v>22</v>
      </c>
    </row>
    <row r="2535" spans="1:19">
      <c r="A2535" s="8" t="s">
        <v>6542</v>
      </c>
      <c r="B2535" s="8" t="s">
        <v>6543</v>
      </c>
      <c r="C2535" s="9" t="s">
        <v>22</v>
      </c>
      <c r="D2535" s="9" t="s">
        <v>22</v>
      </c>
      <c r="E2535" s="9" t="s">
        <v>22</v>
      </c>
      <c r="F2535" s="8" t="s">
        <v>23</v>
      </c>
      <c r="G2535" s="10">
        <v>0</v>
      </c>
      <c r="H2535" s="11" t="s">
        <v>22</v>
      </c>
      <c r="I2535" s="11" t="s">
        <v>22</v>
      </c>
      <c r="J2535" s="12" t="s">
        <v>22</v>
      </c>
      <c r="K2535" s="13">
        <v>0</v>
      </c>
      <c r="L2535" s="14" t="s">
        <v>22</v>
      </c>
      <c r="M2535" s="14" t="s">
        <v>22</v>
      </c>
      <c r="N2535" s="14" t="s">
        <v>22</v>
      </c>
      <c r="O2535" s="14" t="s">
        <v>22</v>
      </c>
      <c r="P2535" s="14" t="s">
        <v>22</v>
      </c>
      <c r="Q2535" s="14" t="s">
        <v>22</v>
      </c>
      <c r="R2535" s="14" t="s">
        <v>22</v>
      </c>
      <c r="S2535" s="14" t="s">
        <v>22</v>
      </c>
    </row>
    <row r="2536" spans="1:19">
      <c r="A2536" s="8" t="s">
        <v>6544</v>
      </c>
      <c r="B2536" s="8" t="s">
        <v>6545</v>
      </c>
      <c r="C2536" s="9" t="s">
        <v>22</v>
      </c>
      <c r="D2536" s="9" t="s">
        <v>22</v>
      </c>
      <c r="E2536" s="9" t="s">
        <v>22</v>
      </c>
      <c r="F2536" s="8" t="s">
        <v>23</v>
      </c>
      <c r="G2536" s="10">
        <v>0</v>
      </c>
      <c r="H2536" s="11" t="s">
        <v>22</v>
      </c>
      <c r="I2536" s="11" t="s">
        <v>22</v>
      </c>
      <c r="J2536" s="12" t="s">
        <v>22</v>
      </c>
      <c r="K2536" s="13">
        <v>0</v>
      </c>
      <c r="L2536" s="14" t="s">
        <v>22</v>
      </c>
      <c r="M2536" s="14" t="s">
        <v>22</v>
      </c>
      <c r="N2536" s="14" t="s">
        <v>22</v>
      </c>
      <c r="O2536" s="14" t="s">
        <v>22</v>
      </c>
      <c r="P2536" s="14" t="s">
        <v>22</v>
      </c>
      <c r="Q2536" s="14" t="s">
        <v>22</v>
      </c>
      <c r="R2536" s="14" t="s">
        <v>22</v>
      </c>
      <c r="S2536" s="14" t="s">
        <v>22</v>
      </c>
    </row>
    <row r="2537" spans="1:19">
      <c r="A2537" s="8" t="s">
        <v>6546</v>
      </c>
      <c r="B2537" s="8" t="s">
        <v>6547</v>
      </c>
      <c r="C2537" s="9" t="s">
        <v>22</v>
      </c>
      <c r="D2537" s="9" t="s">
        <v>22</v>
      </c>
      <c r="E2537" s="9" t="s">
        <v>22</v>
      </c>
      <c r="F2537" s="8" t="s">
        <v>23</v>
      </c>
      <c r="G2537" s="10">
        <v>0</v>
      </c>
      <c r="H2537" s="11" t="s">
        <v>22</v>
      </c>
      <c r="I2537" s="11" t="s">
        <v>22</v>
      </c>
      <c r="J2537" s="12" t="s">
        <v>22</v>
      </c>
      <c r="K2537" s="13">
        <v>0</v>
      </c>
      <c r="L2537" s="14" t="s">
        <v>22</v>
      </c>
      <c r="M2537" s="14" t="s">
        <v>22</v>
      </c>
      <c r="N2537" s="14" t="s">
        <v>22</v>
      </c>
      <c r="O2537" s="14" t="s">
        <v>22</v>
      </c>
      <c r="P2537" s="14" t="s">
        <v>22</v>
      </c>
      <c r="Q2537" s="14" t="s">
        <v>22</v>
      </c>
      <c r="R2537" s="14" t="s">
        <v>22</v>
      </c>
      <c r="S2537" s="14" t="s">
        <v>22</v>
      </c>
    </row>
    <row r="2538" spans="1:19">
      <c r="A2538" s="8" t="s">
        <v>6548</v>
      </c>
      <c r="B2538" s="8" t="s">
        <v>6549</v>
      </c>
      <c r="C2538" s="9" t="s">
        <v>22</v>
      </c>
      <c r="D2538" s="9" t="s">
        <v>22</v>
      </c>
      <c r="E2538" s="9" t="s">
        <v>22</v>
      </c>
      <c r="F2538" s="8" t="s">
        <v>23</v>
      </c>
      <c r="G2538" s="10">
        <v>0</v>
      </c>
      <c r="H2538" s="11" t="s">
        <v>22</v>
      </c>
      <c r="I2538" s="11" t="s">
        <v>22</v>
      </c>
      <c r="J2538" s="12" t="s">
        <v>22</v>
      </c>
      <c r="K2538" s="13">
        <v>0</v>
      </c>
      <c r="L2538" s="14" t="s">
        <v>22</v>
      </c>
      <c r="M2538" s="14" t="s">
        <v>22</v>
      </c>
      <c r="N2538" s="14" t="s">
        <v>22</v>
      </c>
      <c r="O2538" s="14" t="s">
        <v>22</v>
      </c>
      <c r="P2538" s="14" t="s">
        <v>22</v>
      </c>
      <c r="Q2538" s="14" t="s">
        <v>22</v>
      </c>
      <c r="R2538" s="14" t="s">
        <v>22</v>
      </c>
      <c r="S2538" s="14" t="s">
        <v>22</v>
      </c>
    </row>
    <row r="2539" spans="1:19">
      <c r="A2539" s="8" t="s">
        <v>6550</v>
      </c>
      <c r="B2539" s="8" t="s">
        <v>6551</v>
      </c>
      <c r="C2539" s="9" t="s">
        <v>22</v>
      </c>
      <c r="D2539" s="9" t="s">
        <v>22</v>
      </c>
      <c r="E2539" s="9" t="s">
        <v>22</v>
      </c>
      <c r="F2539" s="8" t="s">
        <v>23</v>
      </c>
      <c r="G2539" s="10">
        <v>0</v>
      </c>
      <c r="H2539" s="11" t="s">
        <v>22</v>
      </c>
      <c r="I2539" s="11" t="s">
        <v>22</v>
      </c>
      <c r="J2539" s="12" t="s">
        <v>22</v>
      </c>
      <c r="K2539" s="13">
        <v>0</v>
      </c>
      <c r="L2539" s="14" t="s">
        <v>22</v>
      </c>
      <c r="M2539" s="14" t="s">
        <v>22</v>
      </c>
      <c r="N2539" s="14" t="s">
        <v>22</v>
      </c>
      <c r="O2539" s="14" t="s">
        <v>22</v>
      </c>
      <c r="P2539" s="14" t="s">
        <v>22</v>
      </c>
      <c r="Q2539" s="14" t="s">
        <v>22</v>
      </c>
      <c r="R2539" s="14" t="s">
        <v>22</v>
      </c>
      <c r="S2539" s="14" t="s">
        <v>22</v>
      </c>
    </row>
    <row r="2540" spans="1:19">
      <c r="A2540" s="8" t="s">
        <v>6552</v>
      </c>
      <c r="B2540" s="8" t="s">
        <v>6553</v>
      </c>
      <c r="C2540" s="9" t="s">
        <v>22</v>
      </c>
      <c r="D2540" s="9" t="s">
        <v>22</v>
      </c>
      <c r="E2540" s="9" t="s">
        <v>22</v>
      </c>
      <c r="F2540" s="8" t="s">
        <v>23</v>
      </c>
      <c r="G2540" s="10">
        <v>0</v>
      </c>
      <c r="H2540" s="11" t="s">
        <v>22</v>
      </c>
      <c r="I2540" s="11" t="s">
        <v>22</v>
      </c>
      <c r="J2540" s="12" t="s">
        <v>22</v>
      </c>
      <c r="K2540" s="13">
        <v>0</v>
      </c>
      <c r="L2540" s="14" t="s">
        <v>22</v>
      </c>
      <c r="M2540" s="14" t="s">
        <v>22</v>
      </c>
      <c r="N2540" s="14" t="s">
        <v>22</v>
      </c>
      <c r="O2540" s="14" t="s">
        <v>22</v>
      </c>
      <c r="P2540" s="14" t="s">
        <v>22</v>
      </c>
      <c r="Q2540" s="14" t="s">
        <v>22</v>
      </c>
      <c r="R2540" s="14" t="s">
        <v>22</v>
      </c>
      <c r="S2540" s="14" t="s">
        <v>22</v>
      </c>
    </row>
    <row r="2541" spans="1:19">
      <c r="A2541" s="8" t="s">
        <v>6554</v>
      </c>
      <c r="B2541" s="8" t="s">
        <v>6555</v>
      </c>
      <c r="C2541" s="9" t="s">
        <v>22</v>
      </c>
      <c r="D2541" s="9" t="s">
        <v>22</v>
      </c>
      <c r="E2541" s="9" t="s">
        <v>22</v>
      </c>
      <c r="F2541" s="8" t="s">
        <v>23</v>
      </c>
      <c r="G2541" s="10">
        <v>0</v>
      </c>
      <c r="H2541" s="11" t="s">
        <v>22</v>
      </c>
      <c r="I2541" s="11" t="s">
        <v>22</v>
      </c>
      <c r="J2541" s="12" t="s">
        <v>22</v>
      </c>
      <c r="K2541" s="13">
        <v>0</v>
      </c>
      <c r="L2541" s="14" t="s">
        <v>22</v>
      </c>
      <c r="M2541" s="14" t="s">
        <v>22</v>
      </c>
      <c r="N2541" s="14" t="s">
        <v>22</v>
      </c>
      <c r="O2541" s="14" t="s">
        <v>22</v>
      </c>
      <c r="P2541" s="14" t="s">
        <v>22</v>
      </c>
      <c r="Q2541" s="14" t="s">
        <v>22</v>
      </c>
      <c r="R2541" s="14" t="s">
        <v>22</v>
      </c>
      <c r="S2541" s="14" t="s">
        <v>22</v>
      </c>
    </row>
    <row r="2542" spans="1:19">
      <c r="A2542" s="8" t="s">
        <v>6556</v>
      </c>
      <c r="B2542" s="8" t="s">
        <v>6557</v>
      </c>
      <c r="C2542" s="9" t="s">
        <v>22</v>
      </c>
      <c r="D2542" s="9" t="s">
        <v>22</v>
      </c>
      <c r="E2542" s="9" t="s">
        <v>22</v>
      </c>
      <c r="F2542" s="8" t="s">
        <v>23</v>
      </c>
      <c r="G2542" s="10">
        <v>0</v>
      </c>
      <c r="H2542" s="11" t="s">
        <v>22</v>
      </c>
      <c r="I2542" s="11" t="s">
        <v>22</v>
      </c>
      <c r="J2542" s="12" t="s">
        <v>22</v>
      </c>
      <c r="K2542" s="13">
        <v>0</v>
      </c>
      <c r="L2542" s="14" t="s">
        <v>22</v>
      </c>
      <c r="M2542" s="14" t="s">
        <v>22</v>
      </c>
      <c r="N2542" s="14" t="s">
        <v>22</v>
      </c>
      <c r="O2542" s="14" t="s">
        <v>22</v>
      </c>
      <c r="P2542" s="14" t="s">
        <v>22</v>
      </c>
      <c r="Q2542" s="14" t="s">
        <v>22</v>
      </c>
      <c r="R2542" s="14" t="s">
        <v>22</v>
      </c>
      <c r="S2542" s="14" t="s">
        <v>22</v>
      </c>
    </row>
    <row r="2543" spans="1:19">
      <c r="A2543" s="8" t="s">
        <v>6558</v>
      </c>
      <c r="B2543" s="8" t="s">
        <v>6559</v>
      </c>
      <c r="C2543" s="9" t="s">
        <v>22</v>
      </c>
      <c r="D2543" s="9" t="s">
        <v>22</v>
      </c>
      <c r="E2543" s="9" t="s">
        <v>22</v>
      </c>
      <c r="F2543" s="8" t="s">
        <v>23</v>
      </c>
      <c r="G2543" s="10">
        <v>0</v>
      </c>
      <c r="H2543" s="11" t="s">
        <v>22</v>
      </c>
      <c r="I2543" s="11" t="s">
        <v>22</v>
      </c>
      <c r="J2543" s="12" t="s">
        <v>22</v>
      </c>
      <c r="K2543" s="13">
        <v>0</v>
      </c>
      <c r="L2543" s="14" t="s">
        <v>22</v>
      </c>
      <c r="M2543" s="14" t="s">
        <v>22</v>
      </c>
      <c r="N2543" s="14" t="s">
        <v>22</v>
      </c>
      <c r="O2543" s="14" t="s">
        <v>22</v>
      </c>
      <c r="P2543" s="14" t="s">
        <v>22</v>
      </c>
      <c r="Q2543" s="14" t="s">
        <v>22</v>
      </c>
      <c r="R2543" s="14" t="s">
        <v>22</v>
      </c>
      <c r="S2543" s="14" t="s">
        <v>22</v>
      </c>
    </row>
    <row r="2544" spans="1:19">
      <c r="A2544" s="8" t="s">
        <v>6560</v>
      </c>
      <c r="B2544" s="8" t="s">
        <v>6561</v>
      </c>
      <c r="C2544" s="9" t="s">
        <v>22</v>
      </c>
      <c r="D2544" s="9" t="s">
        <v>22</v>
      </c>
      <c r="E2544" s="9" t="s">
        <v>22</v>
      </c>
      <c r="F2544" s="8" t="s">
        <v>23</v>
      </c>
      <c r="G2544" s="10">
        <v>0</v>
      </c>
      <c r="H2544" s="11" t="s">
        <v>22</v>
      </c>
      <c r="I2544" s="11" t="s">
        <v>22</v>
      </c>
      <c r="J2544" s="12" t="s">
        <v>22</v>
      </c>
      <c r="K2544" s="13">
        <v>0</v>
      </c>
      <c r="L2544" s="14" t="s">
        <v>22</v>
      </c>
      <c r="M2544" s="14" t="s">
        <v>22</v>
      </c>
      <c r="N2544" s="14" t="s">
        <v>22</v>
      </c>
      <c r="O2544" s="14" t="s">
        <v>22</v>
      </c>
      <c r="P2544" s="14" t="s">
        <v>22</v>
      </c>
      <c r="Q2544" s="14" t="s">
        <v>22</v>
      </c>
      <c r="R2544" s="14" t="s">
        <v>22</v>
      </c>
      <c r="S2544" s="14" t="s">
        <v>22</v>
      </c>
    </row>
    <row r="2545" spans="1:19">
      <c r="A2545" s="8" t="s">
        <v>6562</v>
      </c>
      <c r="B2545" s="8" t="s">
        <v>6563</v>
      </c>
      <c r="C2545" s="9" t="s">
        <v>22</v>
      </c>
      <c r="D2545" s="9" t="s">
        <v>22</v>
      </c>
      <c r="E2545" s="9" t="s">
        <v>22</v>
      </c>
      <c r="F2545" s="8" t="s">
        <v>23</v>
      </c>
      <c r="G2545" s="10">
        <v>0</v>
      </c>
      <c r="H2545" s="11" t="s">
        <v>22</v>
      </c>
      <c r="I2545" s="11" t="s">
        <v>22</v>
      </c>
      <c r="J2545" s="12" t="s">
        <v>22</v>
      </c>
      <c r="K2545" s="13">
        <v>0</v>
      </c>
      <c r="L2545" s="14" t="s">
        <v>22</v>
      </c>
      <c r="M2545" s="14" t="s">
        <v>22</v>
      </c>
      <c r="N2545" s="14" t="s">
        <v>22</v>
      </c>
      <c r="O2545" s="14" t="s">
        <v>22</v>
      </c>
      <c r="P2545" s="14" t="s">
        <v>22</v>
      </c>
      <c r="Q2545" s="14" t="s">
        <v>22</v>
      </c>
      <c r="R2545" s="14" t="s">
        <v>22</v>
      </c>
      <c r="S2545" s="14" t="s">
        <v>22</v>
      </c>
    </row>
    <row r="2546" spans="1:19">
      <c r="A2546" s="8" t="s">
        <v>6564</v>
      </c>
      <c r="B2546" s="8" t="s">
        <v>6565</v>
      </c>
      <c r="C2546" s="9" t="s">
        <v>22</v>
      </c>
      <c r="D2546" s="9" t="s">
        <v>22</v>
      </c>
      <c r="E2546" s="9" t="s">
        <v>22</v>
      </c>
      <c r="F2546" s="8" t="s">
        <v>23</v>
      </c>
      <c r="G2546" s="10">
        <v>0</v>
      </c>
      <c r="H2546" s="11" t="s">
        <v>22</v>
      </c>
      <c r="I2546" s="11" t="s">
        <v>22</v>
      </c>
      <c r="J2546" s="12" t="s">
        <v>22</v>
      </c>
      <c r="K2546" s="13">
        <v>0</v>
      </c>
      <c r="L2546" s="14" t="s">
        <v>22</v>
      </c>
      <c r="M2546" s="14" t="s">
        <v>22</v>
      </c>
      <c r="N2546" s="14" t="s">
        <v>22</v>
      </c>
      <c r="O2546" s="14" t="s">
        <v>22</v>
      </c>
      <c r="P2546" s="14" t="s">
        <v>22</v>
      </c>
      <c r="Q2546" s="14" t="s">
        <v>22</v>
      </c>
      <c r="R2546" s="14" t="s">
        <v>22</v>
      </c>
      <c r="S2546" s="14" t="s">
        <v>22</v>
      </c>
    </row>
    <row r="2547" spans="1:19">
      <c r="A2547" s="8" t="s">
        <v>6566</v>
      </c>
      <c r="B2547" s="8" t="s">
        <v>6567</v>
      </c>
      <c r="C2547" s="9" t="s">
        <v>22</v>
      </c>
      <c r="D2547" s="9" t="s">
        <v>22</v>
      </c>
      <c r="E2547" s="9" t="s">
        <v>22</v>
      </c>
      <c r="F2547" s="8" t="s">
        <v>23</v>
      </c>
      <c r="G2547" s="10">
        <v>0</v>
      </c>
      <c r="H2547" s="11" t="s">
        <v>22</v>
      </c>
      <c r="I2547" s="11" t="s">
        <v>22</v>
      </c>
      <c r="J2547" s="12" t="s">
        <v>22</v>
      </c>
      <c r="K2547" s="13">
        <v>0</v>
      </c>
      <c r="L2547" s="14" t="s">
        <v>22</v>
      </c>
      <c r="M2547" s="14" t="s">
        <v>22</v>
      </c>
      <c r="N2547" s="14" t="s">
        <v>22</v>
      </c>
      <c r="O2547" s="14" t="s">
        <v>22</v>
      </c>
      <c r="P2547" s="14" t="s">
        <v>22</v>
      </c>
      <c r="Q2547" s="14" t="s">
        <v>22</v>
      </c>
      <c r="R2547" s="14" t="s">
        <v>22</v>
      </c>
      <c r="S2547" s="14" t="s">
        <v>22</v>
      </c>
    </row>
    <row r="2548" spans="1:19">
      <c r="A2548" s="8" t="s">
        <v>6568</v>
      </c>
      <c r="B2548" s="8" t="s">
        <v>6569</v>
      </c>
      <c r="C2548" s="9" t="s">
        <v>22</v>
      </c>
      <c r="D2548" s="9" t="s">
        <v>22</v>
      </c>
      <c r="E2548" s="9" t="s">
        <v>22</v>
      </c>
      <c r="F2548" s="8" t="s">
        <v>23</v>
      </c>
      <c r="G2548" s="10">
        <v>0</v>
      </c>
      <c r="H2548" s="11" t="s">
        <v>22</v>
      </c>
      <c r="I2548" s="11" t="s">
        <v>22</v>
      </c>
      <c r="J2548" s="12" t="s">
        <v>22</v>
      </c>
      <c r="K2548" s="13">
        <v>0</v>
      </c>
      <c r="L2548" s="14" t="s">
        <v>22</v>
      </c>
      <c r="M2548" s="14" t="s">
        <v>22</v>
      </c>
      <c r="N2548" s="14" t="s">
        <v>22</v>
      </c>
      <c r="O2548" s="14" t="s">
        <v>22</v>
      </c>
      <c r="P2548" s="14" t="s">
        <v>22</v>
      </c>
      <c r="Q2548" s="14" t="s">
        <v>22</v>
      </c>
      <c r="R2548" s="14" t="s">
        <v>22</v>
      </c>
      <c r="S2548" s="14" t="s">
        <v>22</v>
      </c>
    </row>
    <row r="2549" spans="1:19">
      <c r="A2549" s="8" t="s">
        <v>6570</v>
      </c>
      <c r="B2549" s="8" t="s">
        <v>6571</v>
      </c>
      <c r="C2549" s="9" t="s">
        <v>22</v>
      </c>
      <c r="D2549" s="9" t="s">
        <v>22</v>
      </c>
      <c r="E2549" s="9" t="s">
        <v>22</v>
      </c>
      <c r="F2549" s="8" t="s">
        <v>23</v>
      </c>
      <c r="G2549" s="10">
        <v>0</v>
      </c>
      <c r="H2549" s="11" t="s">
        <v>22</v>
      </c>
      <c r="I2549" s="11" t="s">
        <v>22</v>
      </c>
      <c r="J2549" s="12" t="s">
        <v>22</v>
      </c>
      <c r="K2549" s="13">
        <v>0</v>
      </c>
      <c r="L2549" s="14" t="s">
        <v>22</v>
      </c>
      <c r="M2549" s="14" t="s">
        <v>22</v>
      </c>
      <c r="N2549" s="14" t="s">
        <v>22</v>
      </c>
      <c r="O2549" s="14" t="s">
        <v>22</v>
      </c>
      <c r="P2549" s="14" t="s">
        <v>22</v>
      </c>
      <c r="Q2549" s="14" t="s">
        <v>22</v>
      </c>
      <c r="R2549" s="14" t="s">
        <v>22</v>
      </c>
      <c r="S2549" s="14" t="s">
        <v>22</v>
      </c>
    </row>
    <row r="2550" spans="1:19">
      <c r="A2550" s="8" t="s">
        <v>6572</v>
      </c>
      <c r="B2550" s="8" t="s">
        <v>6573</v>
      </c>
      <c r="C2550" s="9" t="s">
        <v>22</v>
      </c>
      <c r="D2550" s="9" t="s">
        <v>22</v>
      </c>
      <c r="E2550" s="9" t="s">
        <v>22</v>
      </c>
      <c r="F2550" s="8" t="s">
        <v>23</v>
      </c>
      <c r="G2550" s="10">
        <v>0</v>
      </c>
      <c r="H2550" s="11" t="s">
        <v>22</v>
      </c>
      <c r="I2550" s="11" t="s">
        <v>22</v>
      </c>
      <c r="J2550" s="12" t="s">
        <v>22</v>
      </c>
      <c r="K2550" s="13">
        <v>0</v>
      </c>
      <c r="L2550" s="14" t="s">
        <v>22</v>
      </c>
      <c r="M2550" s="14" t="s">
        <v>22</v>
      </c>
      <c r="N2550" s="14" t="s">
        <v>22</v>
      </c>
      <c r="O2550" s="14" t="s">
        <v>22</v>
      </c>
      <c r="P2550" s="14" t="s">
        <v>22</v>
      </c>
      <c r="Q2550" s="14" t="s">
        <v>22</v>
      </c>
      <c r="R2550" s="14" t="s">
        <v>22</v>
      </c>
      <c r="S2550" s="14" t="s">
        <v>22</v>
      </c>
    </row>
    <row r="2551" spans="1:19">
      <c r="A2551" s="8" t="s">
        <v>6574</v>
      </c>
      <c r="B2551" s="8" t="s">
        <v>6575</v>
      </c>
      <c r="C2551" s="9" t="s">
        <v>22</v>
      </c>
      <c r="D2551" s="9" t="s">
        <v>22</v>
      </c>
      <c r="E2551" s="9" t="s">
        <v>22</v>
      </c>
      <c r="F2551" s="8" t="s">
        <v>23</v>
      </c>
      <c r="G2551" s="10">
        <v>0</v>
      </c>
      <c r="H2551" s="11" t="s">
        <v>22</v>
      </c>
      <c r="I2551" s="11" t="s">
        <v>22</v>
      </c>
      <c r="J2551" s="12" t="s">
        <v>22</v>
      </c>
      <c r="K2551" s="13">
        <v>0</v>
      </c>
      <c r="L2551" s="14" t="s">
        <v>22</v>
      </c>
      <c r="M2551" s="14" t="s">
        <v>22</v>
      </c>
      <c r="N2551" s="14" t="s">
        <v>22</v>
      </c>
      <c r="O2551" s="14" t="s">
        <v>22</v>
      </c>
      <c r="P2551" s="14" t="s">
        <v>22</v>
      </c>
      <c r="Q2551" s="14" t="s">
        <v>22</v>
      </c>
      <c r="R2551" s="14" t="s">
        <v>22</v>
      </c>
      <c r="S2551" s="14" t="s">
        <v>22</v>
      </c>
    </row>
    <row r="2552" spans="1:19">
      <c r="A2552" s="8" t="s">
        <v>6576</v>
      </c>
      <c r="B2552" s="8" t="s">
        <v>6577</v>
      </c>
      <c r="C2552" s="9" t="s">
        <v>22</v>
      </c>
      <c r="D2552" s="9" t="s">
        <v>22</v>
      </c>
      <c r="E2552" s="9" t="s">
        <v>22</v>
      </c>
      <c r="F2552" s="8" t="s">
        <v>23</v>
      </c>
      <c r="G2552" s="10">
        <v>0</v>
      </c>
      <c r="H2552" s="11" t="s">
        <v>22</v>
      </c>
      <c r="I2552" s="11" t="s">
        <v>22</v>
      </c>
      <c r="J2552" s="12" t="s">
        <v>22</v>
      </c>
      <c r="K2552" s="13">
        <v>0</v>
      </c>
      <c r="L2552" s="14" t="s">
        <v>22</v>
      </c>
      <c r="M2552" s="14" t="s">
        <v>22</v>
      </c>
      <c r="N2552" s="14" t="s">
        <v>22</v>
      </c>
      <c r="O2552" s="14" t="s">
        <v>22</v>
      </c>
      <c r="P2552" s="14" t="s">
        <v>22</v>
      </c>
      <c r="Q2552" s="14" t="s">
        <v>22</v>
      </c>
      <c r="R2552" s="14" t="s">
        <v>22</v>
      </c>
      <c r="S2552" s="14" t="s">
        <v>22</v>
      </c>
    </row>
    <row r="2553" spans="1:19">
      <c r="A2553" s="8" t="s">
        <v>6578</v>
      </c>
      <c r="B2553" s="8" t="s">
        <v>6579</v>
      </c>
      <c r="C2553" s="9" t="s">
        <v>22</v>
      </c>
      <c r="D2553" s="9" t="s">
        <v>22</v>
      </c>
      <c r="E2553" s="9" t="s">
        <v>22</v>
      </c>
      <c r="F2553" s="8" t="s">
        <v>23</v>
      </c>
      <c r="G2553" s="10">
        <v>0</v>
      </c>
      <c r="H2553" s="11" t="s">
        <v>22</v>
      </c>
      <c r="I2553" s="11" t="s">
        <v>22</v>
      </c>
      <c r="J2553" s="12" t="s">
        <v>22</v>
      </c>
      <c r="K2553" s="13">
        <v>0</v>
      </c>
      <c r="L2553" s="14" t="s">
        <v>22</v>
      </c>
      <c r="M2553" s="14" t="s">
        <v>22</v>
      </c>
      <c r="N2553" s="14" t="s">
        <v>22</v>
      </c>
      <c r="O2553" s="14" t="s">
        <v>22</v>
      </c>
      <c r="P2553" s="14" t="s">
        <v>22</v>
      </c>
      <c r="Q2553" s="14" t="s">
        <v>22</v>
      </c>
      <c r="R2553" s="14" t="s">
        <v>22</v>
      </c>
      <c r="S2553" s="14" t="s">
        <v>22</v>
      </c>
    </row>
    <row r="2554" spans="1:19">
      <c r="A2554" s="8" t="s">
        <v>6580</v>
      </c>
      <c r="B2554" s="8" t="s">
        <v>6581</v>
      </c>
      <c r="C2554" s="9" t="s">
        <v>22</v>
      </c>
      <c r="D2554" s="9" t="s">
        <v>22</v>
      </c>
      <c r="E2554" s="9" t="s">
        <v>22</v>
      </c>
      <c r="F2554" s="8" t="s">
        <v>23</v>
      </c>
      <c r="G2554" s="10">
        <v>0</v>
      </c>
      <c r="H2554" s="11" t="s">
        <v>22</v>
      </c>
      <c r="I2554" s="11" t="s">
        <v>22</v>
      </c>
      <c r="J2554" s="12" t="s">
        <v>22</v>
      </c>
      <c r="K2554" s="13">
        <v>0</v>
      </c>
      <c r="L2554" s="14" t="s">
        <v>22</v>
      </c>
      <c r="M2554" s="14" t="s">
        <v>22</v>
      </c>
      <c r="N2554" s="14" t="s">
        <v>22</v>
      </c>
      <c r="O2554" s="14" t="s">
        <v>22</v>
      </c>
      <c r="P2554" s="14" t="s">
        <v>22</v>
      </c>
      <c r="Q2554" s="14" t="s">
        <v>22</v>
      </c>
      <c r="R2554" s="14" t="s">
        <v>22</v>
      </c>
      <c r="S2554" s="14" t="s">
        <v>22</v>
      </c>
    </row>
    <row r="2555" spans="1:19">
      <c r="A2555" s="8" t="s">
        <v>6582</v>
      </c>
      <c r="B2555" s="8" t="s">
        <v>6583</v>
      </c>
      <c r="C2555" s="9">
        <v>0</v>
      </c>
      <c r="D2555" s="9">
        <v>0</v>
      </c>
      <c r="E2555" s="9">
        <v>0</v>
      </c>
      <c r="F2555" s="8" t="s">
        <v>23</v>
      </c>
      <c r="G2555" s="10">
        <v>0</v>
      </c>
      <c r="H2555" s="11" t="s">
        <v>6437</v>
      </c>
      <c r="I2555" s="11"/>
      <c r="J2555" s="12">
        <v>0</v>
      </c>
      <c r="K2555" s="13">
        <v>0</v>
      </c>
      <c r="L2555" s="14" t="s">
        <v>27</v>
      </c>
      <c r="M2555" s="14">
        <v>0</v>
      </c>
      <c r="N2555" s="14">
        <v>0</v>
      </c>
      <c r="O2555" s="14">
        <v>0</v>
      </c>
      <c r="P2555" s="14">
        <v>0</v>
      </c>
      <c r="Q2555" s="14">
        <v>10.6</v>
      </c>
      <c r="R2555" s="14">
        <v>0</v>
      </c>
      <c r="S2555" s="14" t="s">
        <v>3864</v>
      </c>
    </row>
    <row r="2556" spans="1:19">
      <c r="A2556" s="8" t="s">
        <v>6584</v>
      </c>
      <c r="B2556" s="8" t="s">
        <v>6585</v>
      </c>
      <c r="C2556" s="9">
        <v>0</v>
      </c>
      <c r="D2556" s="9">
        <v>0</v>
      </c>
      <c r="E2556" s="9">
        <v>0</v>
      </c>
      <c r="F2556" s="8" t="s">
        <v>23</v>
      </c>
      <c r="G2556" s="10">
        <v>0</v>
      </c>
      <c r="H2556" s="11" t="s">
        <v>6437</v>
      </c>
      <c r="I2556" s="11"/>
      <c r="J2556" s="12">
        <v>0</v>
      </c>
      <c r="K2556" s="13">
        <v>0</v>
      </c>
      <c r="L2556" s="14" t="s">
        <v>27</v>
      </c>
      <c r="M2556" s="14">
        <v>0</v>
      </c>
      <c r="N2556" s="14">
        <v>0</v>
      </c>
      <c r="O2556" s="14">
        <v>0</v>
      </c>
      <c r="P2556" s="14">
        <v>0</v>
      </c>
      <c r="Q2556" s="14">
        <v>11.39</v>
      </c>
      <c r="R2556" s="14">
        <v>0</v>
      </c>
      <c r="S2556" s="14" t="s">
        <v>3864</v>
      </c>
    </row>
    <row r="2557" spans="1:19">
      <c r="A2557" s="8" t="s">
        <v>6586</v>
      </c>
      <c r="B2557" s="8" t="s">
        <v>6587</v>
      </c>
      <c r="C2557" s="9">
        <v>0</v>
      </c>
      <c r="D2557" s="9" t="s">
        <v>389</v>
      </c>
      <c r="E2557" s="9">
        <v>0</v>
      </c>
      <c r="F2557" s="8" t="s">
        <v>23</v>
      </c>
      <c r="G2557" s="10">
        <v>0</v>
      </c>
      <c r="H2557" s="11" t="s">
        <v>6437</v>
      </c>
      <c r="I2557" s="11"/>
      <c r="J2557" s="12">
        <v>0</v>
      </c>
      <c r="K2557" s="13">
        <v>0</v>
      </c>
      <c r="L2557" s="14" t="s">
        <v>27</v>
      </c>
      <c r="M2557" s="14">
        <v>0</v>
      </c>
      <c r="N2557" s="14">
        <v>0</v>
      </c>
      <c r="O2557" s="14">
        <v>0</v>
      </c>
      <c r="P2557" s="14">
        <v>0</v>
      </c>
      <c r="Q2557" s="14">
        <v>40.450000000000003</v>
      </c>
      <c r="R2557" s="14">
        <v>0</v>
      </c>
      <c r="S2557" s="14" t="s">
        <v>3864</v>
      </c>
    </row>
    <row r="2558" spans="1:19">
      <c r="A2558" s="8" t="s">
        <v>6588</v>
      </c>
      <c r="B2558" s="8" t="s">
        <v>6589</v>
      </c>
      <c r="C2558" s="9" t="s">
        <v>22</v>
      </c>
      <c r="D2558" s="9" t="s">
        <v>22</v>
      </c>
      <c r="E2558" s="9" t="s">
        <v>22</v>
      </c>
      <c r="F2558" s="8" t="s">
        <v>23</v>
      </c>
      <c r="G2558" s="10">
        <v>0</v>
      </c>
      <c r="H2558" s="11" t="s">
        <v>22</v>
      </c>
      <c r="I2558" s="11" t="s">
        <v>22</v>
      </c>
      <c r="J2558" s="12" t="s">
        <v>22</v>
      </c>
      <c r="K2558" s="13">
        <v>0</v>
      </c>
      <c r="L2558" s="14" t="s">
        <v>22</v>
      </c>
      <c r="M2558" s="14" t="s">
        <v>22</v>
      </c>
      <c r="N2558" s="14" t="s">
        <v>22</v>
      </c>
      <c r="O2558" s="14" t="s">
        <v>22</v>
      </c>
      <c r="P2558" s="14" t="s">
        <v>22</v>
      </c>
      <c r="Q2558" s="14" t="s">
        <v>22</v>
      </c>
      <c r="R2558" s="14" t="s">
        <v>22</v>
      </c>
      <c r="S2558" s="14" t="s">
        <v>22</v>
      </c>
    </row>
    <row r="2559" spans="1:19">
      <c r="A2559" s="8" t="s">
        <v>6590</v>
      </c>
      <c r="B2559" s="8" t="s">
        <v>6591</v>
      </c>
      <c r="C2559" s="9">
        <v>0</v>
      </c>
      <c r="D2559" s="9">
        <v>0</v>
      </c>
      <c r="E2559" s="9">
        <v>0</v>
      </c>
      <c r="F2559" s="8" t="s">
        <v>23</v>
      </c>
      <c r="G2559" s="10">
        <v>0</v>
      </c>
      <c r="H2559" s="11" t="s">
        <v>6437</v>
      </c>
      <c r="I2559" s="11"/>
      <c r="J2559" s="12">
        <v>0</v>
      </c>
      <c r="K2559" s="13">
        <v>0</v>
      </c>
      <c r="L2559" s="14" t="s">
        <v>27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</row>
    <row r="2560" spans="1:19">
      <c r="A2560" s="8" t="s">
        <v>6592</v>
      </c>
      <c r="B2560" s="8" t="s">
        <v>6593</v>
      </c>
      <c r="C2560" s="9">
        <v>0</v>
      </c>
      <c r="D2560" s="9">
        <v>0</v>
      </c>
      <c r="E2560" s="9">
        <v>0</v>
      </c>
      <c r="F2560" s="8" t="s">
        <v>23</v>
      </c>
      <c r="G2560" s="10">
        <v>0</v>
      </c>
      <c r="H2560" s="11" t="s">
        <v>6437</v>
      </c>
      <c r="I2560" s="11"/>
      <c r="J2560" s="12">
        <v>0</v>
      </c>
      <c r="K2560" s="13">
        <v>0</v>
      </c>
      <c r="L2560" s="14" t="s">
        <v>27</v>
      </c>
      <c r="M2560" s="14">
        <v>0</v>
      </c>
      <c r="N2560" s="14">
        <v>0</v>
      </c>
      <c r="O2560" s="14">
        <v>0</v>
      </c>
      <c r="P2560" s="14">
        <v>0</v>
      </c>
      <c r="Q2560" s="14">
        <v>16.72</v>
      </c>
      <c r="R2560" s="14">
        <v>0</v>
      </c>
      <c r="S2560" s="14" t="s">
        <v>3864</v>
      </c>
    </row>
    <row r="2561" spans="1:19">
      <c r="A2561" s="8" t="s">
        <v>6594</v>
      </c>
      <c r="B2561" s="8" t="s">
        <v>6595</v>
      </c>
      <c r="C2561" s="9">
        <v>0</v>
      </c>
      <c r="D2561" s="9">
        <v>0</v>
      </c>
      <c r="E2561" s="9">
        <v>0</v>
      </c>
      <c r="F2561" s="8" t="s">
        <v>23</v>
      </c>
      <c r="G2561" s="10">
        <v>0</v>
      </c>
      <c r="H2561" s="11" t="s">
        <v>6437</v>
      </c>
      <c r="I2561" s="11"/>
      <c r="J2561" s="12">
        <v>0</v>
      </c>
      <c r="K2561" s="13">
        <v>0</v>
      </c>
      <c r="L2561" s="14" t="s">
        <v>27</v>
      </c>
      <c r="M2561" s="14">
        <v>0</v>
      </c>
      <c r="N2561" s="14">
        <v>0</v>
      </c>
      <c r="O2561" s="14">
        <v>0</v>
      </c>
      <c r="P2561" s="14">
        <v>0</v>
      </c>
      <c r="Q2561" s="14">
        <v>10.69</v>
      </c>
      <c r="R2561" s="14">
        <v>0</v>
      </c>
      <c r="S2561" s="14" t="s">
        <v>3864</v>
      </c>
    </row>
    <row r="2562" spans="1:19">
      <c r="A2562" s="8" t="s">
        <v>6596</v>
      </c>
      <c r="B2562" s="8" t="s">
        <v>6597</v>
      </c>
      <c r="C2562" s="9" t="s">
        <v>22</v>
      </c>
      <c r="D2562" s="9" t="s">
        <v>22</v>
      </c>
      <c r="E2562" s="9" t="s">
        <v>22</v>
      </c>
      <c r="F2562" s="8" t="s">
        <v>23</v>
      </c>
      <c r="G2562" s="10">
        <v>0</v>
      </c>
      <c r="H2562" s="11" t="s">
        <v>22</v>
      </c>
      <c r="I2562" s="11" t="s">
        <v>22</v>
      </c>
      <c r="J2562" s="12" t="s">
        <v>22</v>
      </c>
      <c r="K2562" s="13">
        <v>0</v>
      </c>
      <c r="L2562" s="14" t="s">
        <v>22</v>
      </c>
      <c r="M2562" s="14" t="s">
        <v>22</v>
      </c>
      <c r="N2562" s="14" t="s">
        <v>22</v>
      </c>
      <c r="O2562" s="14" t="s">
        <v>22</v>
      </c>
      <c r="P2562" s="14" t="s">
        <v>22</v>
      </c>
      <c r="Q2562" s="14" t="s">
        <v>22</v>
      </c>
      <c r="R2562" s="14" t="s">
        <v>22</v>
      </c>
      <c r="S2562" s="14" t="s">
        <v>22</v>
      </c>
    </row>
    <row r="2563" spans="1:19">
      <c r="A2563" s="8" t="s">
        <v>6598</v>
      </c>
      <c r="B2563" s="8" t="s">
        <v>6599</v>
      </c>
      <c r="C2563" s="9">
        <v>0</v>
      </c>
      <c r="D2563" s="9" t="s">
        <v>389</v>
      </c>
      <c r="E2563" s="9">
        <v>0</v>
      </c>
      <c r="F2563" s="8" t="s">
        <v>23</v>
      </c>
      <c r="G2563" s="10">
        <v>0</v>
      </c>
      <c r="H2563" s="11" t="s">
        <v>6437</v>
      </c>
      <c r="I2563" s="11"/>
      <c r="J2563" s="12">
        <v>0</v>
      </c>
      <c r="K2563" s="13">
        <v>0</v>
      </c>
      <c r="L2563" s="14" t="s">
        <v>27</v>
      </c>
      <c r="M2563" s="14">
        <v>0</v>
      </c>
      <c r="N2563" s="14">
        <v>0</v>
      </c>
      <c r="O2563" s="14">
        <v>0</v>
      </c>
      <c r="P2563" s="14">
        <v>0</v>
      </c>
      <c r="Q2563" s="14">
        <v>21.82</v>
      </c>
      <c r="R2563" s="14">
        <v>0</v>
      </c>
      <c r="S2563" s="14" t="s">
        <v>3864</v>
      </c>
    </row>
    <row r="2564" spans="1:19">
      <c r="A2564" s="8" t="s">
        <v>6600</v>
      </c>
      <c r="B2564" s="8" t="s">
        <v>6601</v>
      </c>
      <c r="C2564" s="9" t="s">
        <v>22</v>
      </c>
      <c r="D2564" s="9" t="s">
        <v>22</v>
      </c>
      <c r="E2564" s="9" t="s">
        <v>22</v>
      </c>
      <c r="F2564" s="8" t="s">
        <v>23</v>
      </c>
      <c r="G2564" s="10">
        <v>0</v>
      </c>
      <c r="H2564" s="11" t="s">
        <v>22</v>
      </c>
      <c r="I2564" s="11" t="s">
        <v>22</v>
      </c>
      <c r="J2564" s="12" t="s">
        <v>22</v>
      </c>
      <c r="K2564" s="13">
        <v>0</v>
      </c>
      <c r="L2564" s="14" t="s">
        <v>22</v>
      </c>
      <c r="M2564" s="14" t="s">
        <v>22</v>
      </c>
      <c r="N2564" s="14" t="s">
        <v>22</v>
      </c>
      <c r="O2564" s="14" t="s">
        <v>22</v>
      </c>
      <c r="P2564" s="14" t="s">
        <v>22</v>
      </c>
      <c r="Q2564" s="14" t="s">
        <v>22</v>
      </c>
      <c r="R2564" s="14" t="s">
        <v>22</v>
      </c>
      <c r="S2564" s="14" t="s">
        <v>22</v>
      </c>
    </row>
    <row r="2565" spans="1:19">
      <c r="A2565" s="8" t="s">
        <v>6602</v>
      </c>
      <c r="B2565" s="8" t="s">
        <v>6603</v>
      </c>
      <c r="C2565" s="9" t="s">
        <v>22</v>
      </c>
      <c r="D2565" s="9" t="s">
        <v>22</v>
      </c>
      <c r="E2565" s="9" t="s">
        <v>22</v>
      </c>
      <c r="F2565" s="8" t="s">
        <v>23</v>
      </c>
      <c r="G2565" s="10">
        <v>0</v>
      </c>
      <c r="H2565" s="11" t="s">
        <v>22</v>
      </c>
      <c r="I2565" s="11" t="s">
        <v>22</v>
      </c>
      <c r="J2565" s="12" t="s">
        <v>22</v>
      </c>
      <c r="K2565" s="13">
        <v>0</v>
      </c>
      <c r="L2565" s="14" t="s">
        <v>22</v>
      </c>
      <c r="M2565" s="14" t="s">
        <v>22</v>
      </c>
      <c r="N2565" s="14" t="s">
        <v>22</v>
      </c>
      <c r="O2565" s="14" t="s">
        <v>22</v>
      </c>
      <c r="P2565" s="14" t="s">
        <v>22</v>
      </c>
      <c r="Q2565" s="14" t="s">
        <v>22</v>
      </c>
      <c r="R2565" s="14" t="s">
        <v>22</v>
      </c>
      <c r="S2565" s="14" t="s">
        <v>22</v>
      </c>
    </row>
    <row r="2566" spans="1:19">
      <c r="A2566" s="8" t="s">
        <v>6604</v>
      </c>
      <c r="B2566" s="8" t="s">
        <v>6605</v>
      </c>
      <c r="C2566" s="9" t="s">
        <v>22</v>
      </c>
      <c r="D2566" s="9" t="s">
        <v>22</v>
      </c>
      <c r="E2566" s="9" t="s">
        <v>22</v>
      </c>
      <c r="F2566" s="8" t="s">
        <v>23</v>
      </c>
      <c r="G2566" s="10">
        <v>0</v>
      </c>
      <c r="H2566" s="11" t="s">
        <v>22</v>
      </c>
      <c r="I2566" s="11" t="s">
        <v>22</v>
      </c>
      <c r="J2566" s="12" t="s">
        <v>22</v>
      </c>
      <c r="K2566" s="13">
        <v>0</v>
      </c>
      <c r="L2566" s="14" t="s">
        <v>22</v>
      </c>
      <c r="M2566" s="14" t="s">
        <v>22</v>
      </c>
      <c r="N2566" s="14" t="s">
        <v>22</v>
      </c>
      <c r="O2566" s="14" t="s">
        <v>22</v>
      </c>
      <c r="P2566" s="14" t="s">
        <v>22</v>
      </c>
      <c r="Q2566" s="14" t="s">
        <v>22</v>
      </c>
      <c r="R2566" s="14" t="s">
        <v>22</v>
      </c>
      <c r="S2566" s="14" t="s">
        <v>22</v>
      </c>
    </row>
    <row r="2567" spans="1:19">
      <c r="A2567" s="8" t="s">
        <v>6606</v>
      </c>
      <c r="B2567" s="8" t="s">
        <v>6607</v>
      </c>
      <c r="C2567" s="9">
        <v>0</v>
      </c>
      <c r="D2567" s="9">
        <v>0</v>
      </c>
      <c r="E2567" s="9">
        <v>0</v>
      </c>
      <c r="F2567" s="8" t="s">
        <v>23</v>
      </c>
      <c r="G2567" s="10">
        <v>0</v>
      </c>
      <c r="H2567" s="11" t="s">
        <v>6437</v>
      </c>
      <c r="I2567" s="11"/>
      <c r="J2567" s="12">
        <v>0</v>
      </c>
      <c r="K2567" s="13">
        <v>0</v>
      </c>
      <c r="L2567" s="14" t="s">
        <v>27</v>
      </c>
      <c r="M2567" s="14">
        <v>0</v>
      </c>
      <c r="N2567" s="14">
        <v>0</v>
      </c>
      <c r="O2567" s="14">
        <v>0</v>
      </c>
      <c r="P2567" s="14">
        <v>0</v>
      </c>
      <c r="Q2567" s="14">
        <v>32.25</v>
      </c>
      <c r="R2567" s="14">
        <v>0</v>
      </c>
      <c r="S2567" s="14" t="s">
        <v>3864</v>
      </c>
    </row>
    <row r="2568" spans="1:19">
      <c r="A2568" s="8" t="s">
        <v>6608</v>
      </c>
      <c r="B2568" s="8" t="s">
        <v>6609</v>
      </c>
      <c r="C2568" s="9">
        <v>0</v>
      </c>
      <c r="D2568" s="9">
        <v>0</v>
      </c>
      <c r="E2568" s="9">
        <v>0</v>
      </c>
      <c r="F2568" s="8" t="s">
        <v>23</v>
      </c>
      <c r="G2568" s="10">
        <v>0</v>
      </c>
      <c r="H2568" s="11" t="s">
        <v>6437</v>
      </c>
      <c r="I2568" s="11"/>
      <c r="J2568" s="12">
        <v>0</v>
      </c>
      <c r="K2568" s="13">
        <v>0</v>
      </c>
      <c r="L2568" s="14" t="s">
        <v>27</v>
      </c>
      <c r="M2568" s="14">
        <v>0</v>
      </c>
      <c r="N2568" s="14">
        <v>0</v>
      </c>
      <c r="O2568" s="14">
        <v>0</v>
      </c>
      <c r="P2568" s="14">
        <v>0</v>
      </c>
      <c r="Q2568" s="14">
        <v>32.25</v>
      </c>
      <c r="R2568" s="14">
        <v>0</v>
      </c>
      <c r="S2568" s="14" t="s">
        <v>3864</v>
      </c>
    </row>
    <row r="2569" spans="1:19">
      <c r="A2569" s="8" t="s">
        <v>6610</v>
      </c>
      <c r="B2569" s="8" t="s">
        <v>6611</v>
      </c>
      <c r="C2569" s="9">
        <v>0</v>
      </c>
      <c r="D2569" s="9">
        <v>0</v>
      </c>
      <c r="E2569" s="9">
        <v>0</v>
      </c>
      <c r="F2569" s="8" t="s">
        <v>23</v>
      </c>
      <c r="G2569" s="10">
        <v>0</v>
      </c>
      <c r="H2569" s="11" t="s">
        <v>6437</v>
      </c>
      <c r="I2569" s="11"/>
      <c r="J2569" s="12">
        <v>0</v>
      </c>
      <c r="K2569" s="13">
        <v>0</v>
      </c>
      <c r="L2569" s="14" t="s">
        <v>27</v>
      </c>
      <c r="M2569" s="14">
        <v>0</v>
      </c>
      <c r="N2569" s="14">
        <v>0</v>
      </c>
      <c r="O2569" s="14">
        <v>0</v>
      </c>
      <c r="P2569" s="14">
        <v>0</v>
      </c>
      <c r="Q2569" s="14">
        <v>12.43</v>
      </c>
      <c r="R2569" s="14">
        <v>0</v>
      </c>
      <c r="S2569" s="14" t="s">
        <v>3864</v>
      </c>
    </row>
    <row r="2570" spans="1:19">
      <c r="A2570" s="8" t="s">
        <v>6612</v>
      </c>
      <c r="B2570" s="8" t="s">
        <v>6613</v>
      </c>
      <c r="C2570" s="9">
        <v>0</v>
      </c>
      <c r="D2570" s="9">
        <v>0</v>
      </c>
      <c r="E2570" s="9">
        <v>0</v>
      </c>
      <c r="F2570" s="8" t="s">
        <v>23</v>
      </c>
      <c r="G2570" s="10">
        <v>0</v>
      </c>
      <c r="H2570" s="11" t="s">
        <v>6437</v>
      </c>
      <c r="I2570" s="11"/>
      <c r="J2570" s="12">
        <v>0</v>
      </c>
      <c r="K2570" s="13">
        <v>0</v>
      </c>
      <c r="L2570" s="14" t="s">
        <v>27</v>
      </c>
      <c r="M2570" s="14">
        <v>0</v>
      </c>
      <c r="N2570" s="14">
        <v>0</v>
      </c>
      <c r="O2570" s="14">
        <v>0</v>
      </c>
      <c r="P2570" s="14">
        <v>0</v>
      </c>
      <c r="Q2570" s="14">
        <v>100.91</v>
      </c>
      <c r="R2570" s="14">
        <v>0</v>
      </c>
      <c r="S2570" s="14" t="s">
        <v>3864</v>
      </c>
    </row>
    <row r="2571" spans="1:19">
      <c r="A2571" s="8" t="s">
        <v>6614</v>
      </c>
      <c r="B2571" s="8" t="s">
        <v>6615</v>
      </c>
      <c r="C2571" s="9">
        <v>0</v>
      </c>
      <c r="D2571" s="9">
        <v>0</v>
      </c>
      <c r="E2571" s="9">
        <v>0</v>
      </c>
      <c r="F2571" s="8" t="s">
        <v>23</v>
      </c>
      <c r="G2571" s="10">
        <v>0</v>
      </c>
      <c r="H2571" s="11" t="s">
        <v>6437</v>
      </c>
      <c r="I2571" s="11"/>
      <c r="J2571" s="12">
        <v>0</v>
      </c>
      <c r="K2571" s="13">
        <v>0</v>
      </c>
      <c r="L2571" s="14" t="s">
        <v>27</v>
      </c>
      <c r="M2571" s="14">
        <v>0</v>
      </c>
      <c r="N2571" s="14">
        <v>0</v>
      </c>
      <c r="O2571" s="14">
        <v>0</v>
      </c>
      <c r="P2571" s="14">
        <v>0</v>
      </c>
      <c r="Q2571" s="14">
        <v>52.36</v>
      </c>
      <c r="R2571" s="14">
        <v>0</v>
      </c>
      <c r="S2571" s="14" t="s">
        <v>3864</v>
      </c>
    </row>
    <row r="2572" spans="1:19">
      <c r="A2572" s="8" t="s">
        <v>6616</v>
      </c>
      <c r="B2572" s="8" t="s">
        <v>6617</v>
      </c>
      <c r="C2572" s="9">
        <v>0</v>
      </c>
      <c r="D2572" s="9">
        <v>0</v>
      </c>
      <c r="E2572" s="9">
        <v>0</v>
      </c>
      <c r="F2572" s="8" t="s">
        <v>23</v>
      </c>
      <c r="G2572" s="10">
        <v>0</v>
      </c>
      <c r="H2572" s="11" t="s">
        <v>6437</v>
      </c>
      <c r="I2572" s="11"/>
      <c r="J2572" s="12">
        <v>0</v>
      </c>
      <c r="K2572" s="13">
        <v>0</v>
      </c>
      <c r="L2572" s="14" t="s">
        <v>27</v>
      </c>
      <c r="M2572" s="14">
        <v>0</v>
      </c>
      <c r="N2572" s="14">
        <v>0</v>
      </c>
      <c r="O2572" s="14">
        <v>0</v>
      </c>
      <c r="P2572" s="14">
        <v>0</v>
      </c>
      <c r="Q2572" s="14">
        <v>31.55</v>
      </c>
      <c r="R2572" s="14">
        <v>0</v>
      </c>
      <c r="S2572" s="14" t="s">
        <v>3864</v>
      </c>
    </row>
    <row r="2573" spans="1:19">
      <c r="A2573" s="8" t="s">
        <v>6618</v>
      </c>
      <c r="B2573" s="8" t="s">
        <v>6619</v>
      </c>
      <c r="C2573" s="9">
        <v>0</v>
      </c>
      <c r="D2573" s="9">
        <v>0</v>
      </c>
      <c r="E2573" s="9">
        <v>0</v>
      </c>
      <c r="F2573" s="8" t="s">
        <v>23</v>
      </c>
      <c r="G2573" s="10">
        <v>0</v>
      </c>
      <c r="H2573" s="11" t="s">
        <v>6437</v>
      </c>
      <c r="I2573" s="11"/>
      <c r="J2573" s="12">
        <v>0</v>
      </c>
      <c r="K2573" s="13">
        <v>0</v>
      </c>
      <c r="L2573" s="14" t="s">
        <v>27</v>
      </c>
      <c r="M2573" s="14">
        <v>0</v>
      </c>
      <c r="N2573" s="14">
        <v>0</v>
      </c>
      <c r="O2573" s="14">
        <v>0</v>
      </c>
      <c r="P2573" s="14">
        <v>0</v>
      </c>
      <c r="Q2573" s="14">
        <v>91.17</v>
      </c>
      <c r="R2573" s="14">
        <v>0</v>
      </c>
      <c r="S2573" s="14" t="s">
        <v>3864</v>
      </c>
    </row>
    <row r="2574" spans="1:19">
      <c r="A2574" s="8" t="s">
        <v>6620</v>
      </c>
      <c r="B2574" s="19" t="s">
        <v>6621</v>
      </c>
      <c r="C2574" s="9">
        <v>0</v>
      </c>
      <c r="D2574" s="9">
        <v>0</v>
      </c>
      <c r="E2574" s="9">
        <v>0</v>
      </c>
      <c r="F2574" s="8" t="s">
        <v>23</v>
      </c>
      <c r="G2574" s="10">
        <v>0</v>
      </c>
      <c r="H2574" s="11" t="s">
        <v>6437</v>
      </c>
      <c r="I2574" s="11"/>
      <c r="J2574" s="12">
        <v>0</v>
      </c>
      <c r="K2574" s="13">
        <v>0</v>
      </c>
      <c r="L2574" s="14" t="s">
        <v>27</v>
      </c>
      <c r="M2574" s="14">
        <v>0</v>
      </c>
      <c r="N2574" s="14">
        <v>0</v>
      </c>
      <c r="O2574" s="14">
        <v>0</v>
      </c>
      <c r="P2574" s="14">
        <v>0</v>
      </c>
      <c r="Q2574" s="14">
        <v>40.5</v>
      </c>
      <c r="R2574" s="14">
        <v>0</v>
      </c>
      <c r="S2574" s="14" t="s">
        <v>3864</v>
      </c>
    </row>
    <row r="2575" spans="1:19">
      <c r="A2575" s="8" t="s">
        <v>6622</v>
      </c>
      <c r="B2575" s="8" t="s">
        <v>6623</v>
      </c>
      <c r="C2575" s="9" t="s">
        <v>22</v>
      </c>
      <c r="D2575" s="9" t="s">
        <v>22</v>
      </c>
      <c r="E2575" s="9" t="s">
        <v>22</v>
      </c>
      <c r="F2575" s="8" t="s">
        <v>23</v>
      </c>
      <c r="G2575" s="10">
        <v>0</v>
      </c>
      <c r="H2575" s="11" t="s">
        <v>22</v>
      </c>
      <c r="I2575" s="11" t="s">
        <v>22</v>
      </c>
      <c r="J2575" s="12" t="s">
        <v>22</v>
      </c>
      <c r="K2575" s="13">
        <v>0</v>
      </c>
      <c r="L2575" s="14" t="s">
        <v>22</v>
      </c>
      <c r="M2575" s="14" t="s">
        <v>22</v>
      </c>
      <c r="N2575" s="14" t="s">
        <v>22</v>
      </c>
      <c r="O2575" s="14" t="s">
        <v>22</v>
      </c>
      <c r="P2575" s="14" t="s">
        <v>22</v>
      </c>
      <c r="Q2575" s="14" t="s">
        <v>22</v>
      </c>
      <c r="R2575" s="14" t="s">
        <v>22</v>
      </c>
      <c r="S2575" s="14" t="s">
        <v>22</v>
      </c>
    </row>
    <row r="2576" spans="1:19">
      <c r="A2576" s="8" t="s">
        <v>6624</v>
      </c>
      <c r="B2576" s="8" t="s">
        <v>6625</v>
      </c>
      <c r="C2576" s="9">
        <v>0</v>
      </c>
      <c r="D2576" s="9">
        <v>0</v>
      </c>
      <c r="E2576" s="9">
        <v>0</v>
      </c>
      <c r="F2576" s="8" t="s">
        <v>23</v>
      </c>
      <c r="G2576" s="10">
        <v>0</v>
      </c>
      <c r="H2576" s="11" t="s">
        <v>6437</v>
      </c>
      <c r="I2576" s="11"/>
      <c r="J2576" s="12">
        <v>0</v>
      </c>
      <c r="K2576" s="13">
        <v>0</v>
      </c>
      <c r="L2576" s="14" t="s">
        <v>27</v>
      </c>
      <c r="M2576" s="14">
        <v>0</v>
      </c>
      <c r="N2576" s="14">
        <v>0</v>
      </c>
      <c r="O2576" s="14">
        <v>0</v>
      </c>
      <c r="P2576" s="14">
        <v>0</v>
      </c>
      <c r="Q2576" s="14">
        <v>30.69</v>
      </c>
      <c r="R2576" s="14">
        <v>0</v>
      </c>
      <c r="S2576" s="14" t="s">
        <v>3864</v>
      </c>
    </row>
    <row r="2577" spans="1:19">
      <c r="A2577" s="8" t="s">
        <v>6626</v>
      </c>
      <c r="B2577" s="8" t="s">
        <v>6627</v>
      </c>
      <c r="C2577" s="9">
        <v>0</v>
      </c>
      <c r="D2577" s="9">
        <v>0</v>
      </c>
      <c r="E2577" s="9">
        <v>0</v>
      </c>
      <c r="F2577" s="8" t="s">
        <v>23</v>
      </c>
      <c r="G2577" s="10">
        <v>0</v>
      </c>
      <c r="H2577" s="11" t="s">
        <v>6437</v>
      </c>
      <c r="I2577" s="11"/>
      <c r="J2577" s="12">
        <v>0</v>
      </c>
      <c r="K2577" s="13">
        <v>0</v>
      </c>
      <c r="L2577" s="14" t="s">
        <v>27</v>
      </c>
      <c r="M2577" s="14">
        <v>0</v>
      </c>
      <c r="N2577" s="14">
        <v>0</v>
      </c>
      <c r="O2577" s="14">
        <v>0</v>
      </c>
      <c r="P2577" s="14">
        <v>0</v>
      </c>
      <c r="Q2577" s="14">
        <v>29.78</v>
      </c>
      <c r="R2577" s="14">
        <v>0</v>
      </c>
      <c r="S2577" s="14">
        <v>0</v>
      </c>
    </row>
    <row r="2578" spans="1:19">
      <c r="A2578" s="8" t="s">
        <v>6628</v>
      </c>
      <c r="B2578" s="8" t="s">
        <v>6629</v>
      </c>
      <c r="C2578" s="9" t="s">
        <v>22</v>
      </c>
      <c r="D2578" s="9" t="s">
        <v>22</v>
      </c>
      <c r="E2578" s="9" t="s">
        <v>22</v>
      </c>
      <c r="F2578" s="8" t="s">
        <v>23</v>
      </c>
      <c r="G2578" s="10">
        <v>0</v>
      </c>
      <c r="H2578" s="11" t="s">
        <v>22</v>
      </c>
      <c r="I2578" s="11" t="s">
        <v>22</v>
      </c>
      <c r="J2578" s="12" t="s">
        <v>22</v>
      </c>
      <c r="K2578" s="13">
        <v>0</v>
      </c>
      <c r="L2578" s="14" t="s">
        <v>22</v>
      </c>
      <c r="M2578" s="14" t="s">
        <v>22</v>
      </c>
      <c r="N2578" s="14" t="s">
        <v>22</v>
      </c>
      <c r="O2578" s="14" t="s">
        <v>22</v>
      </c>
      <c r="P2578" s="14" t="s">
        <v>22</v>
      </c>
      <c r="Q2578" s="14" t="s">
        <v>22</v>
      </c>
      <c r="R2578" s="14" t="s">
        <v>22</v>
      </c>
      <c r="S2578" s="14" t="s">
        <v>22</v>
      </c>
    </row>
    <row r="2579" spans="1:19">
      <c r="A2579" s="8" t="s">
        <v>6630</v>
      </c>
      <c r="B2579" s="8" t="s">
        <v>6631</v>
      </c>
      <c r="C2579" s="9">
        <v>0</v>
      </c>
      <c r="D2579" s="9">
        <v>0</v>
      </c>
      <c r="E2579" s="9">
        <v>0</v>
      </c>
      <c r="F2579" s="8" t="s">
        <v>23</v>
      </c>
      <c r="G2579" s="10">
        <v>0</v>
      </c>
      <c r="H2579" s="11" t="s">
        <v>6437</v>
      </c>
      <c r="I2579" s="11"/>
      <c r="J2579" s="12">
        <v>0</v>
      </c>
      <c r="K2579" s="13">
        <v>0</v>
      </c>
      <c r="L2579" s="14" t="s">
        <v>27</v>
      </c>
      <c r="M2579" s="14">
        <v>0</v>
      </c>
      <c r="N2579" s="14">
        <v>0</v>
      </c>
      <c r="O2579" s="14">
        <v>0</v>
      </c>
      <c r="P2579" s="14">
        <v>0</v>
      </c>
      <c r="Q2579" s="14">
        <v>23</v>
      </c>
      <c r="R2579" s="14">
        <v>0</v>
      </c>
      <c r="S2579" s="14" t="s">
        <v>3864</v>
      </c>
    </row>
    <row r="2580" spans="1:19">
      <c r="A2580" s="8" t="s">
        <v>6632</v>
      </c>
      <c r="B2580" s="8" t="s">
        <v>6633</v>
      </c>
      <c r="C2580" s="9">
        <v>0</v>
      </c>
      <c r="D2580" s="9">
        <v>0</v>
      </c>
      <c r="E2580" s="9">
        <v>0</v>
      </c>
      <c r="F2580" s="8" t="s">
        <v>23</v>
      </c>
      <c r="G2580" s="10">
        <v>0</v>
      </c>
      <c r="H2580" s="11" t="s">
        <v>6437</v>
      </c>
      <c r="I2580" s="11"/>
      <c r="J2580" s="12">
        <v>0</v>
      </c>
      <c r="K2580" s="13">
        <v>0</v>
      </c>
      <c r="L2580" s="14" t="s">
        <v>27</v>
      </c>
      <c r="M2580" s="14">
        <v>0</v>
      </c>
      <c r="N2580" s="14">
        <v>0</v>
      </c>
      <c r="O2580" s="14">
        <v>0</v>
      </c>
      <c r="P2580" s="14">
        <v>0</v>
      </c>
      <c r="Q2580" s="14">
        <v>3.91</v>
      </c>
      <c r="R2580" s="14">
        <v>0</v>
      </c>
      <c r="S2580" s="14" t="s">
        <v>3864</v>
      </c>
    </row>
    <row r="2581" spans="1:19">
      <c r="A2581" s="8" t="s">
        <v>6634</v>
      </c>
      <c r="B2581" s="8" t="s">
        <v>6635</v>
      </c>
      <c r="C2581" s="9">
        <v>0</v>
      </c>
      <c r="D2581" s="9">
        <v>0</v>
      </c>
      <c r="E2581" s="9">
        <v>0</v>
      </c>
      <c r="F2581" s="8" t="s">
        <v>23</v>
      </c>
      <c r="G2581" s="10">
        <v>0</v>
      </c>
      <c r="H2581" s="11" t="s">
        <v>6437</v>
      </c>
      <c r="I2581" s="11"/>
      <c r="J2581" s="12">
        <v>0</v>
      </c>
      <c r="K2581" s="13">
        <v>0</v>
      </c>
      <c r="L2581" s="14" t="s">
        <v>27</v>
      </c>
      <c r="M2581" s="14">
        <v>0</v>
      </c>
      <c r="N2581" s="14">
        <v>0</v>
      </c>
      <c r="O2581" s="14">
        <v>0</v>
      </c>
      <c r="P2581" s="14">
        <v>0</v>
      </c>
      <c r="Q2581" s="14">
        <v>9.23</v>
      </c>
      <c r="R2581" s="14">
        <v>0</v>
      </c>
      <c r="S2581" s="14" t="s">
        <v>3864</v>
      </c>
    </row>
    <row r="2582" spans="1:19">
      <c r="A2582" s="8" t="s">
        <v>6636</v>
      </c>
      <c r="B2582" s="8" t="s">
        <v>6637</v>
      </c>
      <c r="C2582" s="9" t="s">
        <v>22</v>
      </c>
      <c r="D2582" s="9" t="s">
        <v>22</v>
      </c>
      <c r="E2582" s="9" t="s">
        <v>22</v>
      </c>
      <c r="F2582" s="8" t="s">
        <v>23</v>
      </c>
      <c r="G2582" s="10">
        <v>0</v>
      </c>
      <c r="H2582" s="11" t="s">
        <v>22</v>
      </c>
      <c r="I2582" s="11" t="s">
        <v>22</v>
      </c>
      <c r="J2582" s="12" t="s">
        <v>22</v>
      </c>
      <c r="K2582" s="13">
        <v>0</v>
      </c>
      <c r="L2582" s="14" t="s">
        <v>22</v>
      </c>
      <c r="M2582" s="14" t="s">
        <v>22</v>
      </c>
      <c r="N2582" s="14" t="s">
        <v>22</v>
      </c>
      <c r="O2582" s="14" t="s">
        <v>22</v>
      </c>
      <c r="P2582" s="14" t="s">
        <v>22</v>
      </c>
      <c r="Q2582" s="14" t="s">
        <v>22</v>
      </c>
      <c r="R2582" s="14" t="s">
        <v>22</v>
      </c>
      <c r="S2582" s="14" t="s">
        <v>22</v>
      </c>
    </row>
    <row r="2583" spans="1:19">
      <c r="A2583" s="8" t="s">
        <v>6638</v>
      </c>
      <c r="B2583" s="8" t="s">
        <v>6639</v>
      </c>
      <c r="C2583" s="9" t="s">
        <v>22</v>
      </c>
      <c r="D2583" s="9" t="s">
        <v>22</v>
      </c>
      <c r="E2583" s="9" t="s">
        <v>22</v>
      </c>
      <c r="F2583" s="8" t="s">
        <v>23</v>
      </c>
      <c r="G2583" s="10">
        <v>0</v>
      </c>
      <c r="H2583" s="11" t="s">
        <v>22</v>
      </c>
      <c r="I2583" s="11" t="s">
        <v>22</v>
      </c>
      <c r="J2583" s="12" t="s">
        <v>22</v>
      </c>
      <c r="K2583" s="13">
        <v>0</v>
      </c>
      <c r="L2583" s="14" t="s">
        <v>22</v>
      </c>
      <c r="M2583" s="14" t="s">
        <v>22</v>
      </c>
      <c r="N2583" s="14" t="s">
        <v>22</v>
      </c>
      <c r="O2583" s="14" t="s">
        <v>22</v>
      </c>
      <c r="P2583" s="14" t="s">
        <v>22</v>
      </c>
      <c r="Q2583" s="14" t="s">
        <v>22</v>
      </c>
      <c r="R2583" s="14" t="s">
        <v>22</v>
      </c>
      <c r="S2583" s="14" t="s">
        <v>22</v>
      </c>
    </row>
    <row r="2584" spans="1:19">
      <c r="A2584" s="8" t="s">
        <v>6640</v>
      </c>
      <c r="B2584" s="8" t="s">
        <v>6641</v>
      </c>
      <c r="C2584" s="9">
        <v>0</v>
      </c>
      <c r="D2584" s="9" t="s">
        <v>389</v>
      </c>
      <c r="E2584" s="9">
        <v>0</v>
      </c>
      <c r="F2584" s="8" t="s">
        <v>23</v>
      </c>
      <c r="G2584" s="10">
        <v>0</v>
      </c>
      <c r="H2584" s="11" t="s">
        <v>6437</v>
      </c>
      <c r="I2584" s="11"/>
      <c r="J2584" s="12">
        <v>0</v>
      </c>
      <c r="K2584" s="13">
        <v>0</v>
      </c>
      <c r="L2584" s="14" t="s">
        <v>27</v>
      </c>
      <c r="M2584" s="14">
        <v>0</v>
      </c>
      <c r="N2584" s="14">
        <v>0</v>
      </c>
      <c r="O2584" s="14">
        <v>0</v>
      </c>
      <c r="P2584" s="14">
        <v>0</v>
      </c>
      <c r="Q2584" s="14">
        <v>27.3</v>
      </c>
      <c r="R2584" s="14">
        <v>0</v>
      </c>
      <c r="S2584" s="14" t="s">
        <v>3864</v>
      </c>
    </row>
    <row r="2585" spans="1:19">
      <c r="A2585" s="8" t="s">
        <v>6642</v>
      </c>
      <c r="B2585" s="8" t="s">
        <v>6643</v>
      </c>
      <c r="C2585" s="9" t="s">
        <v>22</v>
      </c>
      <c r="D2585" s="9" t="s">
        <v>22</v>
      </c>
      <c r="E2585" s="9" t="s">
        <v>22</v>
      </c>
      <c r="F2585" s="8" t="s">
        <v>23</v>
      </c>
      <c r="G2585" s="10">
        <v>0</v>
      </c>
      <c r="H2585" s="11" t="s">
        <v>22</v>
      </c>
      <c r="I2585" s="11" t="s">
        <v>22</v>
      </c>
      <c r="J2585" s="12" t="s">
        <v>22</v>
      </c>
      <c r="K2585" s="13">
        <v>0</v>
      </c>
      <c r="L2585" s="14" t="s">
        <v>22</v>
      </c>
      <c r="M2585" s="14" t="s">
        <v>22</v>
      </c>
      <c r="N2585" s="14" t="s">
        <v>22</v>
      </c>
      <c r="O2585" s="14" t="s">
        <v>22</v>
      </c>
      <c r="P2585" s="14" t="s">
        <v>22</v>
      </c>
      <c r="Q2585" s="14" t="s">
        <v>22</v>
      </c>
      <c r="R2585" s="14" t="s">
        <v>22</v>
      </c>
      <c r="S2585" s="14" t="s">
        <v>22</v>
      </c>
    </row>
    <row r="2586" spans="1:19">
      <c r="A2586" s="8" t="s">
        <v>6644</v>
      </c>
      <c r="B2586" s="8" t="s">
        <v>6645</v>
      </c>
      <c r="C2586" s="9" t="s">
        <v>22</v>
      </c>
      <c r="D2586" s="9" t="s">
        <v>22</v>
      </c>
      <c r="E2586" s="9" t="s">
        <v>22</v>
      </c>
      <c r="F2586" s="8" t="s">
        <v>23</v>
      </c>
      <c r="G2586" s="10">
        <v>0</v>
      </c>
      <c r="H2586" s="11" t="s">
        <v>22</v>
      </c>
      <c r="I2586" s="11" t="s">
        <v>22</v>
      </c>
      <c r="J2586" s="12" t="s">
        <v>22</v>
      </c>
      <c r="K2586" s="13">
        <v>0</v>
      </c>
      <c r="L2586" s="14" t="s">
        <v>22</v>
      </c>
      <c r="M2586" s="14" t="s">
        <v>22</v>
      </c>
      <c r="N2586" s="14" t="s">
        <v>22</v>
      </c>
      <c r="O2586" s="14" t="s">
        <v>22</v>
      </c>
      <c r="P2586" s="14" t="s">
        <v>22</v>
      </c>
      <c r="Q2586" s="14" t="s">
        <v>22</v>
      </c>
      <c r="R2586" s="14" t="s">
        <v>22</v>
      </c>
      <c r="S2586" s="14" t="s">
        <v>22</v>
      </c>
    </row>
    <row r="2587" spans="1:19">
      <c r="A2587" s="8" t="s">
        <v>6646</v>
      </c>
      <c r="B2587" s="8" t="s">
        <v>6647</v>
      </c>
      <c r="C2587" s="9" t="s">
        <v>22</v>
      </c>
      <c r="D2587" s="9" t="s">
        <v>22</v>
      </c>
      <c r="E2587" s="9" t="s">
        <v>22</v>
      </c>
      <c r="F2587" s="8" t="s">
        <v>23</v>
      </c>
      <c r="G2587" s="10">
        <v>0</v>
      </c>
      <c r="H2587" s="11" t="s">
        <v>22</v>
      </c>
      <c r="I2587" s="11" t="s">
        <v>22</v>
      </c>
      <c r="J2587" s="12" t="s">
        <v>22</v>
      </c>
      <c r="K2587" s="13">
        <v>0</v>
      </c>
      <c r="L2587" s="14" t="s">
        <v>22</v>
      </c>
      <c r="M2587" s="14" t="s">
        <v>22</v>
      </c>
      <c r="N2587" s="14" t="s">
        <v>22</v>
      </c>
      <c r="O2587" s="14" t="s">
        <v>22</v>
      </c>
      <c r="P2587" s="14" t="s">
        <v>22</v>
      </c>
      <c r="Q2587" s="14" t="s">
        <v>22</v>
      </c>
      <c r="R2587" s="14" t="s">
        <v>22</v>
      </c>
      <c r="S2587" s="14" t="s">
        <v>22</v>
      </c>
    </row>
    <row r="2588" spans="1:19">
      <c r="A2588" s="8" t="s">
        <v>6648</v>
      </c>
      <c r="B2588" s="8" t="s">
        <v>6649</v>
      </c>
      <c r="C2588" s="9" t="s">
        <v>22</v>
      </c>
      <c r="D2588" s="9" t="s">
        <v>22</v>
      </c>
      <c r="E2588" s="9" t="s">
        <v>22</v>
      </c>
      <c r="F2588" s="8" t="s">
        <v>23</v>
      </c>
      <c r="G2588" s="10">
        <v>0</v>
      </c>
      <c r="H2588" s="11" t="s">
        <v>22</v>
      </c>
      <c r="I2588" s="11" t="s">
        <v>22</v>
      </c>
      <c r="J2588" s="12" t="s">
        <v>22</v>
      </c>
      <c r="K2588" s="13">
        <v>0</v>
      </c>
      <c r="L2588" s="14" t="s">
        <v>22</v>
      </c>
      <c r="M2588" s="14" t="s">
        <v>22</v>
      </c>
      <c r="N2588" s="14" t="s">
        <v>22</v>
      </c>
      <c r="O2588" s="14" t="s">
        <v>22</v>
      </c>
      <c r="P2588" s="14" t="s">
        <v>22</v>
      </c>
      <c r="Q2588" s="14" t="s">
        <v>22</v>
      </c>
      <c r="R2588" s="14" t="s">
        <v>22</v>
      </c>
      <c r="S2588" s="14" t="s">
        <v>22</v>
      </c>
    </row>
    <row r="2589" spans="1:19">
      <c r="A2589" s="8" t="s">
        <v>6650</v>
      </c>
      <c r="B2589" s="8" t="s">
        <v>6651</v>
      </c>
      <c r="C2589" s="9" t="s">
        <v>22</v>
      </c>
      <c r="D2589" s="9" t="s">
        <v>22</v>
      </c>
      <c r="E2589" s="9" t="s">
        <v>22</v>
      </c>
      <c r="F2589" s="8" t="s">
        <v>23</v>
      </c>
      <c r="G2589" s="10">
        <v>0</v>
      </c>
      <c r="H2589" s="11" t="s">
        <v>22</v>
      </c>
      <c r="I2589" s="11" t="s">
        <v>22</v>
      </c>
      <c r="J2589" s="12" t="s">
        <v>22</v>
      </c>
      <c r="K2589" s="13">
        <v>0</v>
      </c>
      <c r="L2589" s="14" t="s">
        <v>22</v>
      </c>
      <c r="M2589" s="14" t="s">
        <v>22</v>
      </c>
      <c r="N2589" s="14" t="s">
        <v>22</v>
      </c>
      <c r="O2589" s="14" t="s">
        <v>22</v>
      </c>
      <c r="P2589" s="14" t="s">
        <v>22</v>
      </c>
      <c r="Q2589" s="14" t="s">
        <v>22</v>
      </c>
      <c r="R2589" s="14" t="s">
        <v>22</v>
      </c>
      <c r="S2589" s="14" t="s">
        <v>22</v>
      </c>
    </row>
    <row r="2590" spans="1:19">
      <c r="A2590" s="8" t="s">
        <v>6652</v>
      </c>
      <c r="B2590" s="8" t="s">
        <v>6653</v>
      </c>
      <c r="C2590" s="9" t="s">
        <v>22</v>
      </c>
      <c r="D2590" s="9" t="s">
        <v>22</v>
      </c>
      <c r="E2590" s="9" t="s">
        <v>22</v>
      </c>
      <c r="F2590" s="8" t="s">
        <v>23</v>
      </c>
      <c r="G2590" s="10">
        <v>0</v>
      </c>
      <c r="H2590" s="11" t="s">
        <v>22</v>
      </c>
      <c r="I2590" s="11" t="s">
        <v>22</v>
      </c>
      <c r="J2590" s="12" t="s">
        <v>22</v>
      </c>
      <c r="K2590" s="13">
        <v>0</v>
      </c>
      <c r="L2590" s="14" t="s">
        <v>22</v>
      </c>
      <c r="M2590" s="14" t="s">
        <v>22</v>
      </c>
      <c r="N2590" s="14" t="s">
        <v>22</v>
      </c>
      <c r="O2590" s="14" t="s">
        <v>22</v>
      </c>
      <c r="P2590" s="14" t="s">
        <v>22</v>
      </c>
      <c r="Q2590" s="14" t="s">
        <v>22</v>
      </c>
      <c r="R2590" s="14" t="s">
        <v>22</v>
      </c>
      <c r="S2590" s="14" t="s">
        <v>22</v>
      </c>
    </row>
    <row r="2591" spans="1:19">
      <c r="A2591" s="8" t="s">
        <v>6654</v>
      </c>
      <c r="B2591" s="8" t="s">
        <v>6655</v>
      </c>
      <c r="C2591" s="9" t="s">
        <v>22</v>
      </c>
      <c r="D2591" s="9" t="s">
        <v>22</v>
      </c>
      <c r="E2591" s="9" t="s">
        <v>22</v>
      </c>
      <c r="F2591" s="8" t="s">
        <v>23</v>
      </c>
      <c r="G2591" s="10">
        <v>0</v>
      </c>
      <c r="H2591" s="11" t="s">
        <v>22</v>
      </c>
      <c r="I2591" s="11" t="s">
        <v>22</v>
      </c>
      <c r="J2591" s="12" t="s">
        <v>22</v>
      </c>
      <c r="K2591" s="13">
        <v>0</v>
      </c>
      <c r="L2591" s="14" t="s">
        <v>22</v>
      </c>
      <c r="M2591" s="14" t="s">
        <v>22</v>
      </c>
      <c r="N2591" s="14" t="s">
        <v>22</v>
      </c>
      <c r="O2591" s="14" t="s">
        <v>22</v>
      </c>
      <c r="P2591" s="14" t="s">
        <v>22</v>
      </c>
      <c r="Q2591" s="14" t="s">
        <v>22</v>
      </c>
      <c r="R2591" s="14" t="s">
        <v>22</v>
      </c>
      <c r="S2591" s="14" t="s">
        <v>22</v>
      </c>
    </row>
    <row r="2592" spans="1:19">
      <c r="A2592" s="8" t="s">
        <v>6656</v>
      </c>
      <c r="B2592" s="8" t="s">
        <v>6657</v>
      </c>
      <c r="C2592" s="9">
        <v>0</v>
      </c>
      <c r="D2592" s="9">
        <v>0</v>
      </c>
      <c r="E2592" s="9">
        <v>0</v>
      </c>
      <c r="F2592" s="8" t="s">
        <v>23</v>
      </c>
      <c r="G2592" s="10">
        <v>0</v>
      </c>
      <c r="H2592" s="11" t="s">
        <v>6437</v>
      </c>
      <c r="I2592" s="11"/>
      <c r="J2592" s="12">
        <v>0</v>
      </c>
      <c r="K2592" s="13">
        <v>0</v>
      </c>
      <c r="L2592" s="14" t="s">
        <v>27</v>
      </c>
      <c r="M2592" s="14">
        <v>0</v>
      </c>
      <c r="N2592" s="14">
        <v>0</v>
      </c>
      <c r="O2592" s="14">
        <v>0</v>
      </c>
      <c r="P2592" s="14">
        <v>0</v>
      </c>
      <c r="Q2592" s="14">
        <v>58</v>
      </c>
      <c r="R2592" s="14">
        <v>0</v>
      </c>
      <c r="S2592" s="14" t="s">
        <v>3864</v>
      </c>
    </row>
    <row r="2593" spans="1:19">
      <c r="A2593" s="8" t="s">
        <v>6658</v>
      </c>
      <c r="B2593" s="8" t="s">
        <v>6659</v>
      </c>
      <c r="C2593" s="9">
        <v>0</v>
      </c>
      <c r="D2593" s="9">
        <v>0</v>
      </c>
      <c r="E2593" s="9">
        <v>0</v>
      </c>
      <c r="F2593" s="8" t="s">
        <v>23</v>
      </c>
      <c r="G2593" s="10">
        <v>0</v>
      </c>
      <c r="H2593" s="11" t="s">
        <v>6437</v>
      </c>
      <c r="I2593" s="11"/>
      <c r="J2593" s="12">
        <v>0</v>
      </c>
      <c r="K2593" s="13">
        <v>0</v>
      </c>
      <c r="L2593" s="14" t="s">
        <v>27</v>
      </c>
      <c r="M2593" s="14">
        <v>0</v>
      </c>
      <c r="N2593" s="14">
        <v>0</v>
      </c>
      <c r="O2593" s="14">
        <v>0</v>
      </c>
      <c r="P2593" s="14">
        <v>0</v>
      </c>
      <c r="Q2593" s="14">
        <v>58</v>
      </c>
      <c r="R2593" s="14">
        <v>0</v>
      </c>
      <c r="S2593" s="14" t="s">
        <v>3864</v>
      </c>
    </row>
    <row r="2594" spans="1:19">
      <c r="A2594" s="8" t="s">
        <v>6660</v>
      </c>
      <c r="B2594" s="8" t="s">
        <v>6661</v>
      </c>
      <c r="C2594" s="9" t="s">
        <v>22</v>
      </c>
      <c r="D2594" s="9" t="s">
        <v>22</v>
      </c>
      <c r="E2594" s="9" t="s">
        <v>22</v>
      </c>
      <c r="F2594" s="8" t="s">
        <v>23</v>
      </c>
      <c r="G2594" s="10">
        <v>0</v>
      </c>
      <c r="H2594" s="11" t="s">
        <v>22</v>
      </c>
      <c r="I2594" s="11" t="s">
        <v>22</v>
      </c>
      <c r="J2594" s="12" t="s">
        <v>22</v>
      </c>
      <c r="K2594" s="13">
        <v>0</v>
      </c>
      <c r="L2594" s="14" t="s">
        <v>22</v>
      </c>
      <c r="M2594" s="14" t="s">
        <v>22</v>
      </c>
      <c r="N2594" s="14" t="s">
        <v>22</v>
      </c>
      <c r="O2594" s="14" t="s">
        <v>22</v>
      </c>
      <c r="P2594" s="14" t="s">
        <v>22</v>
      </c>
      <c r="Q2594" s="14" t="s">
        <v>22</v>
      </c>
      <c r="R2594" s="14" t="s">
        <v>22</v>
      </c>
      <c r="S2594" s="14" t="s">
        <v>22</v>
      </c>
    </row>
    <row r="2595" spans="1:19">
      <c r="A2595" s="8" t="s">
        <v>6662</v>
      </c>
      <c r="B2595" s="8" t="s">
        <v>6663</v>
      </c>
      <c r="C2595" s="9" t="s">
        <v>22</v>
      </c>
      <c r="D2595" s="9" t="s">
        <v>22</v>
      </c>
      <c r="E2595" s="9" t="s">
        <v>22</v>
      </c>
      <c r="F2595" s="8" t="s">
        <v>23</v>
      </c>
      <c r="G2595" s="10">
        <v>0</v>
      </c>
      <c r="H2595" s="11" t="s">
        <v>22</v>
      </c>
      <c r="I2595" s="11" t="s">
        <v>22</v>
      </c>
      <c r="J2595" s="12" t="s">
        <v>22</v>
      </c>
      <c r="K2595" s="13">
        <v>0</v>
      </c>
      <c r="L2595" s="14" t="s">
        <v>22</v>
      </c>
      <c r="M2595" s="14" t="s">
        <v>22</v>
      </c>
      <c r="N2595" s="14" t="s">
        <v>22</v>
      </c>
      <c r="O2595" s="14" t="s">
        <v>22</v>
      </c>
      <c r="P2595" s="14" t="s">
        <v>22</v>
      </c>
      <c r="Q2595" s="14" t="s">
        <v>22</v>
      </c>
      <c r="R2595" s="14" t="s">
        <v>22</v>
      </c>
      <c r="S2595" s="14" t="s">
        <v>22</v>
      </c>
    </row>
    <row r="2596" spans="1:19">
      <c r="A2596" s="8" t="s">
        <v>6664</v>
      </c>
      <c r="B2596" s="8" t="s">
        <v>6665</v>
      </c>
      <c r="C2596" s="9" t="s">
        <v>22</v>
      </c>
      <c r="D2596" s="9" t="s">
        <v>22</v>
      </c>
      <c r="E2596" s="9" t="s">
        <v>22</v>
      </c>
      <c r="F2596" s="8" t="s">
        <v>23</v>
      </c>
      <c r="G2596" s="10">
        <v>0</v>
      </c>
      <c r="H2596" s="11" t="s">
        <v>22</v>
      </c>
      <c r="I2596" s="11" t="s">
        <v>22</v>
      </c>
      <c r="J2596" s="12" t="s">
        <v>22</v>
      </c>
      <c r="K2596" s="13">
        <v>0</v>
      </c>
      <c r="L2596" s="14" t="s">
        <v>22</v>
      </c>
      <c r="M2596" s="14" t="s">
        <v>22</v>
      </c>
      <c r="N2596" s="14" t="s">
        <v>22</v>
      </c>
      <c r="O2596" s="14" t="s">
        <v>22</v>
      </c>
      <c r="P2596" s="14" t="s">
        <v>22</v>
      </c>
      <c r="Q2596" s="14" t="s">
        <v>22</v>
      </c>
      <c r="R2596" s="14" t="s">
        <v>22</v>
      </c>
      <c r="S2596" s="14" t="s">
        <v>22</v>
      </c>
    </row>
    <row r="2597" spans="1:19">
      <c r="A2597" s="8" t="s">
        <v>6666</v>
      </c>
      <c r="B2597" s="8" t="s">
        <v>6667</v>
      </c>
      <c r="C2597" s="9" t="s">
        <v>22</v>
      </c>
      <c r="D2597" s="9" t="s">
        <v>22</v>
      </c>
      <c r="E2597" s="9" t="s">
        <v>22</v>
      </c>
      <c r="F2597" s="8" t="s">
        <v>23</v>
      </c>
      <c r="G2597" s="10">
        <v>0</v>
      </c>
      <c r="H2597" s="11" t="s">
        <v>22</v>
      </c>
      <c r="I2597" s="11" t="s">
        <v>22</v>
      </c>
      <c r="J2597" s="12" t="s">
        <v>22</v>
      </c>
      <c r="K2597" s="13">
        <v>0</v>
      </c>
      <c r="L2597" s="14" t="s">
        <v>22</v>
      </c>
      <c r="M2597" s="14" t="s">
        <v>22</v>
      </c>
      <c r="N2597" s="14" t="s">
        <v>22</v>
      </c>
      <c r="O2597" s="14" t="s">
        <v>22</v>
      </c>
      <c r="P2597" s="14" t="s">
        <v>22</v>
      </c>
      <c r="Q2597" s="14" t="s">
        <v>22</v>
      </c>
      <c r="R2597" s="14" t="s">
        <v>22</v>
      </c>
      <c r="S2597" s="14" t="s">
        <v>22</v>
      </c>
    </row>
    <row r="2598" spans="1:19">
      <c r="A2598" s="8" t="s">
        <v>6668</v>
      </c>
      <c r="B2598" s="8" t="s">
        <v>6669</v>
      </c>
      <c r="C2598" s="9" t="s">
        <v>22</v>
      </c>
      <c r="D2598" s="9" t="s">
        <v>22</v>
      </c>
      <c r="E2598" s="9" t="s">
        <v>22</v>
      </c>
      <c r="F2598" s="8" t="s">
        <v>23</v>
      </c>
      <c r="G2598" s="10">
        <v>0</v>
      </c>
      <c r="H2598" s="11" t="s">
        <v>22</v>
      </c>
      <c r="I2598" s="11" t="s">
        <v>22</v>
      </c>
      <c r="J2598" s="12" t="s">
        <v>22</v>
      </c>
      <c r="K2598" s="13">
        <v>0</v>
      </c>
      <c r="L2598" s="14" t="s">
        <v>22</v>
      </c>
      <c r="M2598" s="14" t="s">
        <v>22</v>
      </c>
      <c r="N2598" s="14" t="s">
        <v>22</v>
      </c>
      <c r="O2598" s="14" t="s">
        <v>22</v>
      </c>
      <c r="P2598" s="14" t="s">
        <v>22</v>
      </c>
      <c r="Q2598" s="14" t="s">
        <v>22</v>
      </c>
      <c r="R2598" s="14" t="s">
        <v>22</v>
      </c>
      <c r="S2598" s="14" t="s">
        <v>22</v>
      </c>
    </row>
    <row r="2599" spans="1:19">
      <c r="A2599" s="8" t="s">
        <v>6670</v>
      </c>
      <c r="B2599" s="8" t="s">
        <v>6671</v>
      </c>
      <c r="C2599" s="9" t="s">
        <v>22</v>
      </c>
      <c r="D2599" s="9" t="s">
        <v>22</v>
      </c>
      <c r="E2599" s="9" t="s">
        <v>22</v>
      </c>
      <c r="F2599" s="8" t="s">
        <v>23</v>
      </c>
      <c r="G2599" s="10">
        <v>0</v>
      </c>
      <c r="H2599" s="11" t="s">
        <v>22</v>
      </c>
      <c r="I2599" s="11" t="s">
        <v>22</v>
      </c>
      <c r="J2599" s="12" t="s">
        <v>22</v>
      </c>
      <c r="K2599" s="13">
        <v>0</v>
      </c>
      <c r="L2599" s="14" t="s">
        <v>22</v>
      </c>
      <c r="M2599" s="14" t="s">
        <v>22</v>
      </c>
      <c r="N2599" s="14" t="s">
        <v>22</v>
      </c>
      <c r="O2599" s="14" t="s">
        <v>22</v>
      </c>
      <c r="P2599" s="14" t="s">
        <v>22</v>
      </c>
      <c r="Q2599" s="14" t="s">
        <v>22</v>
      </c>
      <c r="R2599" s="14" t="s">
        <v>22</v>
      </c>
      <c r="S2599" s="14" t="s">
        <v>22</v>
      </c>
    </row>
    <row r="2600" spans="1:19">
      <c r="A2600" s="8" t="s">
        <v>6672</v>
      </c>
      <c r="B2600" s="8" t="s">
        <v>6673</v>
      </c>
      <c r="C2600" s="9" t="s">
        <v>22</v>
      </c>
      <c r="D2600" s="9" t="s">
        <v>22</v>
      </c>
      <c r="E2600" s="9" t="s">
        <v>22</v>
      </c>
      <c r="F2600" s="8" t="s">
        <v>23</v>
      </c>
      <c r="G2600" s="10">
        <v>0</v>
      </c>
      <c r="H2600" s="11" t="s">
        <v>22</v>
      </c>
      <c r="I2600" s="11" t="s">
        <v>22</v>
      </c>
      <c r="J2600" s="12" t="s">
        <v>22</v>
      </c>
      <c r="K2600" s="13">
        <v>0</v>
      </c>
      <c r="L2600" s="14" t="s">
        <v>22</v>
      </c>
      <c r="M2600" s="14" t="s">
        <v>22</v>
      </c>
      <c r="N2600" s="14" t="s">
        <v>22</v>
      </c>
      <c r="O2600" s="14" t="s">
        <v>22</v>
      </c>
      <c r="P2600" s="14" t="s">
        <v>22</v>
      </c>
      <c r="Q2600" s="14" t="s">
        <v>22</v>
      </c>
      <c r="R2600" s="14" t="s">
        <v>22</v>
      </c>
      <c r="S2600" s="14" t="s">
        <v>22</v>
      </c>
    </row>
    <row r="2601" spans="1:19">
      <c r="A2601" s="8" t="s">
        <v>6674</v>
      </c>
      <c r="B2601" s="8" t="s">
        <v>6675</v>
      </c>
      <c r="C2601" s="9" t="s">
        <v>22</v>
      </c>
      <c r="D2601" s="9" t="s">
        <v>22</v>
      </c>
      <c r="E2601" s="9" t="s">
        <v>22</v>
      </c>
      <c r="F2601" s="8" t="s">
        <v>23</v>
      </c>
      <c r="G2601" s="10">
        <v>0</v>
      </c>
      <c r="H2601" s="11" t="s">
        <v>22</v>
      </c>
      <c r="I2601" s="11" t="s">
        <v>22</v>
      </c>
      <c r="J2601" s="12" t="s">
        <v>22</v>
      </c>
      <c r="K2601" s="13">
        <v>0</v>
      </c>
      <c r="L2601" s="14" t="s">
        <v>22</v>
      </c>
      <c r="M2601" s="14" t="s">
        <v>22</v>
      </c>
      <c r="N2601" s="14" t="s">
        <v>22</v>
      </c>
      <c r="O2601" s="14" t="s">
        <v>22</v>
      </c>
      <c r="P2601" s="14" t="s">
        <v>22</v>
      </c>
      <c r="Q2601" s="14" t="s">
        <v>22</v>
      </c>
      <c r="R2601" s="14" t="s">
        <v>22</v>
      </c>
      <c r="S2601" s="14" t="s">
        <v>22</v>
      </c>
    </row>
    <row r="2602" spans="1:19">
      <c r="A2602" s="8" t="s">
        <v>6676</v>
      </c>
      <c r="B2602" s="8" t="s">
        <v>6677</v>
      </c>
      <c r="C2602" s="9" t="s">
        <v>22</v>
      </c>
      <c r="D2602" s="9" t="s">
        <v>22</v>
      </c>
      <c r="E2602" s="9" t="s">
        <v>22</v>
      </c>
      <c r="F2602" s="8" t="s">
        <v>23</v>
      </c>
      <c r="G2602" s="10">
        <v>0</v>
      </c>
      <c r="H2602" s="11" t="s">
        <v>22</v>
      </c>
      <c r="I2602" s="11" t="s">
        <v>22</v>
      </c>
      <c r="J2602" s="12" t="s">
        <v>22</v>
      </c>
      <c r="K2602" s="13">
        <v>0</v>
      </c>
      <c r="L2602" s="14" t="s">
        <v>22</v>
      </c>
      <c r="M2602" s="14" t="s">
        <v>22</v>
      </c>
      <c r="N2602" s="14" t="s">
        <v>22</v>
      </c>
      <c r="O2602" s="14" t="s">
        <v>22</v>
      </c>
      <c r="P2602" s="14" t="s">
        <v>22</v>
      </c>
      <c r="Q2602" s="14" t="s">
        <v>22</v>
      </c>
      <c r="R2602" s="14" t="s">
        <v>22</v>
      </c>
      <c r="S2602" s="14" t="s">
        <v>22</v>
      </c>
    </row>
    <row r="2603" spans="1:19">
      <c r="A2603" s="8" t="s">
        <v>6678</v>
      </c>
      <c r="B2603" s="8" t="s">
        <v>6679</v>
      </c>
      <c r="C2603" s="9" t="s">
        <v>22</v>
      </c>
      <c r="D2603" s="9" t="s">
        <v>22</v>
      </c>
      <c r="E2603" s="9" t="s">
        <v>22</v>
      </c>
      <c r="F2603" s="8" t="s">
        <v>23</v>
      </c>
      <c r="G2603" s="10">
        <v>0</v>
      </c>
      <c r="H2603" s="11" t="s">
        <v>22</v>
      </c>
      <c r="I2603" s="11" t="s">
        <v>22</v>
      </c>
      <c r="J2603" s="12" t="s">
        <v>22</v>
      </c>
      <c r="K2603" s="13">
        <v>0</v>
      </c>
      <c r="L2603" s="14" t="s">
        <v>22</v>
      </c>
      <c r="M2603" s="14" t="s">
        <v>22</v>
      </c>
      <c r="N2603" s="14" t="s">
        <v>22</v>
      </c>
      <c r="O2603" s="14" t="s">
        <v>22</v>
      </c>
      <c r="P2603" s="14" t="s">
        <v>22</v>
      </c>
      <c r="Q2603" s="14" t="s">
        <v>22</v>
      </c>
      <c r="R2603" s="14" t="s">
        <v>22</v>
      </c>
      <c r="S2603" s="14" t="s">
        <v>22</v>
      </c>
    </row>
    <row r="2604" spans="1:19">
      <c r="A2604" s="8" t="s">
        <v>6680</v>
      </c>
      <c r="B2604" s="8" t="s">
        <v>6681</v>
      </c>
      <c r="C2604" s="9" t="s">
        <v>22</v>
      </c>
      <c r="D2604" s="9" t="s">
        <v>22</v>
      </c>
      <c r="E2604" s="9" t="s">
        <v>22</v>
      </c>
      <c r="F2604" s="8" t="s">
        <v>23</v>
      </c>
      <c r="G2604" s="10">
        <v>0</v>
      </c>
      <c r="H2604" s="11" t="s">
        <v>22</v>
      </c>
      <c r="I2604" s="11" t="s">
        <v>22</v>
      </c>
      <c r="J2604" s="12" t="s">
        <v>22</v>
      </c>
      <c r="K2604" s="13">
        <v>0</v>
      </c>
      <c r="L2604" s="14" t="s">
        <v>22</v>
      </c>
      <c r="M2604" s="14" t="s">
        <v>22</v>
      </c>
      <c r="N2604" s="14" t="s">
        <v>22</v>
      </c>
      <c r="O2604" s="14" t="s">
        <v>22</v>
      </c>
      <c r="P2604" s="14" t="s">
        <v>22</v>
      </c>
      <c r="Q2604" s="14" t="s">
        <v>22</v>
      </c>
      <c r="R2604" s="14" t="s">
        <v>22</v>
      </c>
      <c r="S2604" s="14" t="s">
        <v>22</v>
      </c>
    </row>
    <row r="2605" spans="1:19">
      <c r="A2605" s="8" t="s">
        <v>6682</v>
      </c>
      <c r="B2605" s="8" t="s">
        <v>6683</v>
      </c>
      <c r="C2605" s="9" t="s">
        <v>22</v>
      </c>
      <c r="D2605" s="9" t="s">
        <v>22</v>
      </c>
      <c r="E2605" s="9" t="s">
        <v>22</v>
      </c>
      <c r="F2605" s="8" t="s">
        <v>23</v>
      </c>
      <c r="G2605" s="10">
        <v>0</v>
      </c>
      <c r="H2605" s="11" t="s">
        <v>22</v>
      </c>
      <c r="I2605" s="11" t="s">
        <v>22</v>
      </c>
      <c r="J2605" s="12" t="s">
        <v>22</v>
      </c>
      <c r="K2605" s="13">
        <v>0</v>
      </c>
      <c r="L2605" s="14" t="s">
        <v>22</v>
      </c>
      <c r="M2605" s="14" t="s">
        <v>22</v>
      </c>
      <c r="N2605" s="14" t="s">
        <v>22</v>
      </c>
      <c r="O2605" s="14" t="s">
        <v>22</v>
      </c>
      <c r="P2605" s="14" t="s">
        <v>22</v>
      </c>
      <c r="Q2605" s="14" t="s">
        <v>22</v>
      </c>
      <c r="R2605" s="14" t="s">
        <v>22</v>
      </c>
      <c r="S2605" s="14" t="s">
        <v>22</v>
      </c>
    </row>
    <row r="2606" spans="1:19">
      <c r="A2606" s="8" t="s">
        <v>6684</v>
      </c>
      <c r="B2606" s="8" t="s">
        <v>6685</v>
      </c>
      <c r="C2606" s="9" t="s">
        <v>22</v>
      </c>
      <c r="D2606" s="9" t="s">
        <v>22</v>
      </c>
      <c r="E2606" s="9" t="s">
        <v>22</v>
      </c>
      <c r="F2606" s="8" t="s">
        <v>23</v>
      </c>
      <c r="G2606" s="10">
        <v>0</v>
      </c>
      <c r="H2606" s="11" t="s">
        <v>22</v>
      </c>
      <c r="I2606" s="11" t="s">
        <v>22</v>
      </c>
      <c r="J2606" s="12" t="s">
        <v>22</v>
      </c>
      <c r="K2606" s="13">
        <v>0</v>
      </c>
      <c r="L2606" s="14" t="s">
        <v>22</v>
      </c>
      <c r="M2606" s="14" t="s">
        <v>22</v>
      </c>
      <c r="N2606" s="14" t="s">
        <v>22</v>
      </c>
      <c r="O2606" s="14" t="s">
        <v>22</v>
      </c>
      <c r="P2606" s="14" t="s">
        <v>22</v>
      </c>
      <c r="Q2606" s="14" t="s">
        <v>22</v>
      </c>
      <c r="R2606" s="14" t="s">
        <v>22</v>
      </c>
      <c r="S2606" s="14" t="s">
        <v>22</v>
      </c>
    </row>
    <row r="2607" spans="1:19">
      <c r="A2607" s="8" t="s">
        <v>6686</v>
      </c>
      <c r="B2607" s="8" t="s">
        <v>6687</v>
      </c>
      <c r="C2607" s="9" t="s">
        <v>22</v>
      </c>
      <c r="D2607" s="9" t="s">
        <v>22</v>
      </c>
      <c r="E2607" s="9" t="s">
        <v>22</v>
      </c>
      <c r="F2607" s="8" t="s">
        <v>23</v>
      </c>
      <c r="G2607" s="10">
        <v>0</v>
      </c>
      <c r="H2607" s="11" t="s">
        <v>22</v>
      </c>
      <c r="I2607" s="11" t="s">
        <v>22</v>
      </c>
      <c r="J2607" s="12" t="s">
        <v>22</v>
      </c>
      <c r="K2607" s="13">
        <v>0</v>
      </c>
      <c r="L2607" s="14" t="s">
        <v>22</v>
      </c>
      <c r="M2607" s="14" t="s">
        <v>22</v>
      </c>
      <c r="N2607" s="14" t="s">
        <v>22</v>
      </c>
      <c r="O2607" s="14" t="s">
        <v>22</v>
      </c>
      <c r="P2607" s="14" t="s">
        <v>22</v>
      </c>
      <c r="Q2607" s="14" t="s">
        <v>22</v>
      </c>
      <c r="R2607" s="14" t="s">
        <v>22</v>
      </c>
      <c r="S2607" s="14" t="s">
        <v>22</v>
      </c>
    </row>
    <row r="2608" spans="1:19">
      <c r="A2608" s="8" t="s">
        <v>6688</v>
      </c>
      <c r="B2608" s="8" t="s">
        <v>6689</v>
      </c>
      <c r="C2608" s="9" t="s">
        <v>22</v>
      </c>
      <c r="D2608" s="9" t="s">
        <v>22</v>
      </c>
      <c r="E2608" s="9" t="s">
        <v>22</v>
      </c>
      <c r="F2608" s="8" t="s">
        <v>23</v>
      </c>
      <c r="G2608" s="10">
        <v>0</v>
      </c>
      <c r="H2608" s="11" t="s">
        <v>22</v>
      </c>
      <c r="I2608" s="11" t="s">
        <v>22</v>
      </c>
      <c r="J2608" s="12" t="s">
        <v>22</v>
      </c>
      <c r="K2608" s="13">
        <v>0</v>
      </c>
      <c r="L2608" s="14" t="s">
        <v>22</v>
      </c>
      <c r="M2608" s="14" t="s">
        <v>22</v>
      </c>
      <c r="N2608" s="14" t="s">
        <v>22</v>
      </c>
      <c r="O2608" s="14" t="s">
        <v>22</v>
      </c>
      <c r="P2608" s="14" t="s">
        <v>22</v>
      </c>
      <c r="Q2608" s="14" t="s">
        <v>22</v>
      </c>
      <c r="R2608" s="14" t="s">
        <v>22</v>
      </c>
      <c r="S2608" s="14" t="s">
        <v>22</v>
      </c>
    </row>
    <row r="2609" spans="1:19">
      <c r="A2609" s="8" t="s">
        <v>6690</v>
      </c>
      <c r="B2609" s="8" t="s">
        <v>6691</v>
      </c>
      <c r="C2609" s="9" t="s">
        <v>22</v>
      </c>
      <c r="D2609" s="9" t="s">
        <v>22</v>
      </c>
      <c r="E2609" s="9" t="s">
        <v>22</v>
      </c>
      <c r="F2609" s="8" t="s">
        <v>23</v>
      </c>
      <c r="G2609" s="10">
        <v>0</v>
      </c>
      <c r="H2609" s="11" t="s">
        <v>22</v>
      </c>
      <c r="I2609" s="11" t="s">
        <v>22</v>
      </c>
      <c r="J2609" s="12" t="s">
        <v>22</v>
      </c>
      <c r="K2609" s="13">
        <v>0</v>
      </c>
      <c r="L2609" s="14" t="s">
        <v>22</v>
      </c>
      <c r="M2609" s="14" t="s">
        <v>22</v>
      </c>
      <c r="N2609" s="14" t="s">
        <v>22</v>
      </c>
      <c r="O2609" s="14" t="s">
        <v>22</v>
      </c>
      <c r="P2609" s="14" t="s">
        <v>22</v>
      </c>
      <c r="Q2609" s="14" t="s">
        <v>22</v>
      </c>
      <c r="R2609" s="14" t="s">
        <v>22</v>
      </c>
      <c r="S2609" s="14" t="s">
        <v>22</v>
      </c>
    </row>
    <row r="2610" spans="1:19">
      <c r="A2610" s="8" t="s">
        <v>6692</v>
      </c>
      <c r="B2610" s="8" t="s">
        <v>6693</v>
      </c>
      <c r="C2610" s="9" t="s">
        <v>22</v>
      </c>
      <c r="D2610" s="9" t="s">
        <v>22</v>
      </c>
      <c r="E2610" s="9" t="s">
        <v>22</v>
      </c>
      <c r="F2610" s="8" t="s">
        <v>23</v>
      </c>
      <c r="G2610" s="10">
        <v>0</v>
      </c>
      <c r="H2610" s="11" t="s">
        <v>22</v>
      </c>
      <c r="I2610" s="11" t="s">
        <v>22</v>
      </c>
      <c r="J2610" s="12" t="s">
        <v>22</v>
      </c>
      <c r="K2610" s="13">
        <v>0</v>
      </c>
      <c r="L2610" s="14" t="s">
        <v>22</v>
      </c>
      <c r="M2610" s="14" t="s">
        <v>22</v>
      </c>
      <c r="N2610" s="14" t="s">
        <v>22</v>
      </c>
      <c r="O2610" s="14" t="s">
        <v>22</v>
      </c>
      <c r="P2610" s="14" t="s">
        <v>22</v>
      </c>
      <c r="Q2610" s="14" t="s">
        <v>22</v>
      </c>
      <c r="R2610" s="14" t="s">
        <v>22</v>
      </c>
      <c r="S2610" s="14" t="s">
        <v>22</v>
      </c>
    </row>
    <row r="2611" spans="1:19">
      <c r="A2611" s="8" t="s">
        <v>6694</v>
      </c>
      <c r="B2611" s="8" t="s">
        <v>6695</v>
      </c>
      <c r="C2611" s="9" t="s">
        <v>22</v>
      </c>
      <c r="D2611" s="9" t="s">
        <v>22</v>
      </c>
      <c r="E2611" s="9" t="s">
        <v>22</v>
      </c>
      <c r="F2611" s="8" t="s">
        <v>23</v>
      </c>
      <c r="G2611" s="10">
        <v>0</v>
      </c>
      <c r="H2611" s="11" t="s">
        <v>22</v>
      </c>
      <c r="I2611" s="11" t="s">
        <v>22</v>
      </c>
      <c r="J2611" s="12" t="s">
        <v>22</v>
      </c>
      <c r="K2611" s="13">
        <v>0</v>
      </c>
      <c r="L2611" s="14" t="s">
        <v>22</v>
      </c>
      <c r="M2611" s="14" t="s">
        <v>22</v>
      </c>
      <c r="N2611" s="14" t="s">
        <v>22</v>
      </c>
      <c r="O2611" s="14" t="s">
        <v>22</v>
      </c>
      <c r="P2611" s="14" t="s">
        <v>22</v>
      </c>
      <c r="Q2611" s="14" t="s">
        <v>22</v>
      </c>
      <c r="R2611" s="14" t="s">
        <v>22</v>
      </c>
      <c r="S2611" s="14" t="s">
        <v>22</v>
      </c>
    </row>
    <row r="2612" spans="1:19">
      <c r="A2612" s="8" t="s">
        <v>6696</v>
      </c>
      <c r="B2612" s="8" t="s">
        <v>6697</v>
      </c>
      <c r="C2612" s="9" t="s">
        <v>22</v>
      </c>
      <c r="D2612" s="9" t="s">
        <v>22</v>
      </c>
      <c r="E2612" s="9" t="s">
        <v>22</v>
      </c>
      <c r="F2612" s="8" t="s">
        <v>23</v>
      </c>
      <c r="G2612" s="10">
        <v>0</v>
      </c>
      <c r="H2612" s="11" t="s">
        <v>22</v>
      </c>
      <c r="I2612" s="11" t="s">
        <v>22</v>
      </c>
      <c r="J2612" s="12" t="s">
        <v>22</v>
      </c>
      <c r="K2612" s="13">
        <v>0</v>
      </c>
      <c r="L2612" s="14" t="s">
        <v>22</v>
      </c>
      <c r="M2612" s="14" t="s">
        <v>22</v>
      </c>
      <c r="N2612" s="14" t="s">
        <v>22</v>
      </c>
      <c r="O2612" s="14" t="s">
        <v>22</v>
      </c>
      <c r="P2612" s="14" t="s">
        <v>22</v>
      </c>
      <c r="Q2612" s="14" t="s">
        <v>22</v>
      </c>
      <c r="R2612" s="14" t="s">
        <v>22</v>
      </c>
      <c r="S2612" s="14" t="s">
        <v>22</v>
      </c>
    </row>
    <row r="2613" spans="1:19">
      <c r="A2613" s="8" t="s">
        <v>6698</v>
      </c>
      <c r="B2613" s="8" t="s">
        <v>6699</v>
      </c>
      <c r="C2613" s="9" t="s">
        <v>22</v>
      </c>
      <c r="D2613" s="9" t="s">
        <v>22</v>
      </c>
      <c r="E2613" s="9" t="s">
        <v>22</v>
      </c>
      <c r="F2613" s="8" t="s">
        <v>23</v>
      </c>
      <c r="G2613" s="10">
        <v>0</v>
      </c>
      <c r="H2613" s="11" t="s">
        <v>22</v>
      </c>
      <c r="I2613" s="11" t="s">
        <v>22</v>
      </c>
      <c r="J2613" s="12" t="s">
        <v>22</v>
      </c>
      <c r="K2613" s="13">
        <v>0</v>
      </c>
      <c r="L2613" s="14" t="s">
        <v>22</v>
      </c>
      <c r="M2613" s="14" t="s">
        <v>22</v>
      </c>
      <c r="N2613" s="14" t="s">
        <v>22</v>
      </c>
      <c r="O2613" s="14" t="s">
        <v>22</v>
      </c>
      <c r="P2613" s="14" t="s">
        <v>22</v>
      </c>
      <c r="Q2613" s="14" t="s">
        <v>22</v>
      </c>
      <c r="R2613" s="14" t="s">
        <v>22</v>
      </c>
      <c r="S2613" s="14" t="s">
        <v>22</v>
      </c>
    </row>
    <row r="2614" spans="1:19">
      <c r="A2614" s="8" t="s">
        <v>6700</v>
      </c>
      <c r="B2614" s="8" t="s">
        <v>6701</v>
      </c>
      <c r="C2614" s="9" t="s">
        <v>22</v>
      </c>
      <c r="D2614" s="9" t="s">
        <v>22</v>
      </c>
      <c r="E2614" s="9" t="s">
        <v>22</v>
      </c>
      <c r="F2614" s="8" t="s">
        <v>23</v>
      </c>
      <c r="G2614" s="10">
        <v>0</v>
      </c>
      <c r="H2614" s="11" t="s">
        <v>22</v>
      </c>
      <c r="I2614" s="11" t="s">
        <v>22</v>
      </c>
      <c r="J2614" s="12" t="s">
        <v>22</v>
      </c>
      <c r="K2614" s="13">
        <v>0</v>
      </c>
      <c r="L2614" s="14" t="s">
        <v>22</v>
      </c>
      <c r="M2614" s="14" t="s">
        <v>22</v>
      </c>
      <c r="N2614" s="14" t="s">
        <v>22</v>
      </c>
      <c r="O2614" s="14" t="s">
        <v>22</v>
      </c>
      <c r="P2614" s="14" t="s">
        <v>22</v>
      </c>
      <c r="Q2614" s="14" t="s">
        <v>22</v>
      </c>
      <c r="R2614" s="14" t="s">
        <v>22</v>
      </c>
      <c r="S2614" s="14" t="s">
        <v>22</v>
      </c>
    </row>
    <row r="2615" spans="1:19">
      <c r="A2615" s="8" t="s">
        <v>6702</v>
      </c>
      <c r="B2615" s="8" t="s">
        <v>6703</v>
      </c>
      <c r="C2615" s="9" t="s">
        <v>22</v>
      </c>
      <c r="D2615" s="9" t="s">
        <v>22</v>
      </c>
      <c r="E2615" s="9" t="s">
        <v>22</v>
      </c>
      <c r="F2615" s="8" t="s">
        <v>23</v>
      </c>
      <c r="G2615" s="10">
        <v>0</v>
      </c>
      <c r="H2615" s="11" t="s">
        <v>22</v>
      </c>
      <c r="I2615" s="11" t="s">
        <v>22</v>
      </c>
      <c r="J2615" s="12" t="s">
        <v>22</v>
      </c>
      <c r="K2615" s="13">
        <v>0</v>
      </c>
      <c r="L2615" s="14" t="s">
        <v>22</v>
      </c>
      <c r="M2615" s="14" t="s">
        <v>22</v>
      </c>
      <c r="N2615" s="14" t="s">
        <v>22</v>
      </c>
      <c r="O2615" s="14" t="s">
        <v>22</v>
      </c>
      <c r="P2615" s="14" t="s">
        <v>22</v>
      </c>
      <c r="Q2615" s="14" t="s">
        <v>22</v>
      </c>
      <c r="R2615" s="14" t="s">
        <v>22</v>
      </c>
      <c r="S2615" s="14" t="s">
        <v>22</v>
      </c>
    </row>
    <row r="2616" spans="1:19">
      <c r="A2616" s="8" t="s">
        <v>6704</v>
      </c>
      <c r="B2616" s="8" t="s">
        <v>6705</v>
      </c>
      <c r="C2616" s="9" t="s">
        <v>22</v>
      </c>
      <c r="D2616" s="9" t="s">
        <v>22</v>
      </c>
      <c r="E2616" s="9" t="s">
        <v>22</v>
      </c>
      <c r="F2616" s="8" t="s">
        <v>23</v>
      </c>
      <c r="G2616" s="10">
        <v>0</v>
      </c>
      <c r="H2616" s="11" t="s">
        <v>22</v>
      </c>
      <c r="I2616" s="11" t="s">
        <v>22</v>
      </c>
      <c r="J2616" s="12" t="s">
        <v>22</v>
      </c>
      <c r="K2616" s="13">
        <v>0</v>
      </c>
      <c r="L2616" s="14" t="s">
        <v>22</v>
      </c>
      <c r="M2616" s="14" t="s">
        <v>22</v>
      </c>
      <c r="N2616" s="14" t="s">
        <v>22</v>
      </c>
      <c r="O2616" s="14" t="s">
        <v>22</v>
      </c>
      <c r="P2616" s="14" t="s">
        <v>22</v>
      </c>
      <c r="Q2616" s="14" t="s">
        <v>22</v>
      </c>
      <c r="R2616" s="14" t="s">
        <v>22</v>
      </c>
      <c r="S2616" s="14" t="s">
        <v>22</v>
      </c>
    </row>
    <row r="2617" spans="1:19">
      <c r="A2617" s="8" t="s">
        <v>6706</v>
      </c>
      <c r="B2617" s="8" t="s">
        <v>6707</v>
      </c>
      <c r="C2617" s="9" t="s">
        <v>22</v>
      </c>
      <c r="D2617" s="9" t="s">
        <v>22</v>
      </c>
      <c r="E2617" s="9" t="s">
        <v>22</v>
      </c>
      <c r="F2617" s="8" t="s">
        <v>23</v>
      </c>
      <c r="G2617" s="10">
        <v>0</v>
      </c>
      <c r="H2617" s="11" t="s">
        <v>22</v>
      </c>
      <c r="I2617" s="11" t="s">
        <v>22</v>
      </c>
      <c r="J2617" s="12" t="s">
        <v>22</v>
      </c>
      <c r="K2617" s="13">
        <v>0</v>
      </c>
      <c r="L2617" s="14" t="s">
        <v>22</v>
      </c>
      <c r="M2617" s="14" t="s">
        <v>22</v>
      </c>
      <c r="N2617" s="14" t="s">
        <v>22</v>
      </c>
      <c r="O2617" s="14" t="s">
        <v>22</v>
      </c>
      <c r="P2617" s="14" t="s">
        <v>22</v>
      </c>
      <c r="Q2617" s="14" t="s">
        <v>22</v>
      </c>
      <c r="R2617" s="14" t="s">
        <v>22</v>
      </c>
      <c r="S2617" s="14" t="s">
        <v>22</v>
      </c>
    </row>
    <row r="2618" spans="1:19">
      <c r="A2618" s="8" t="s">
        <v>6708</v>
      </c>
      <c r="B2618" s="8" t="s">
        <v>6709</v>
      </c>
      <c r="C2618" s="9" t="s">
        <v>22</v>
      </c>
      <c r="D2618" s="9" t="s">
        <v>22</v>
      </c>
      <c r="E2618" s="9" t="s">
        <v>22</v>
      </c>
      <c r="F2618" s="8" t="s">
        <v>23</v>
      </c>
      <c r="G2618" s="10">
        <v>0</v>
      </c>
      <c r="H2618" s="11" t="s">
        <v>22</v>
      </c>
      <c r="I2618" s="11" t="s">
        <v>22</v>
      </c>
      <c r="J2618" s="12" t="s">
        <v>22</v>
      </c>
      <c r="K2618" s="13">
        <v>0</v>
      </c>
      <c r="L2618" s="14" t="s">
        <v>22</v>
      </c>
      <c r="M2618" s="14" t="s">
        <v>22</v>
      </c>
      <c r="N2618" s="14" t="s">
        <v>22</v>
      </c>
      <c r="O2618" s="14" t="s">
        <v>22</v>
      </c>
      <c r="P2618" s="14" t="s">
        <v>22</v>
      </c>
      <c r="Q2618" s="14" t="s">
        <v>22</v>
      </c>
      <c r="R2618" s="14" t="s">
        <v>22</v>
      </c>
      <c r="S2618" s="14" t="s">
        <v>22</v>
      </c>
    </row>
    <row r="2619" spans="1:19">
      <c r="A2619" s="8" t="s">
        <v>6710</v>
      </c>
      <c r="B2619" s="8" t="s">
        <v>6711</v>
      </c>
      <c r="C2619" s="9" t="s">
        <v>22</v>
      </c>
      <c r="D2619" s="9" t="s">
        <v>22</v>
      </c>
      <c r="E2619" s="9" t="s">
        <v>22</v>
      </c>
      <c r="F2619" s="8" t="s">
        <v>23</v>
      </c>
      <c r="G2619" s="10">
        <v>0</v>
      </c>
      <c r="H2619" s="11" t="s">
        <v>22</v>
      </c>
      <c r="I2619" s="11" t="s">
        <v>22</v>
      </c>
      <c r="J2619" s="12" t="s">
        <v>22</v>
      </c>
      <c r="K2619" s="13">
        <v>0</v>
      </c>
      <c r="L2619" s="14" t="s">
        <v>22</v>
      </c>
      <c r="M2619" s="14" t="s">
        <v>22</v>
      </c>
      <c r="N2619" s="14" t="s">
        <v>22</v>
      </c>
      <c r="O2619" s="14" t="s">
        <v>22</v>
      </c>
      <c r="P2619" s="14" t="s">
        <v>22</v>
      </c>
      <c r="Q2619" s="14" t="s">
        <v>22</v>
      </c>
      <c r="R2619" s="14" t="s">
        <v>22</v>
      </c>
      <c r="S2619" s="14" t="s">
        <v>22</v>
      </c>
    </row>
    <row r="2620" spans="1:19">
      <c r="A2620" s="8" t="s">
        <v>6712</v>
      </c>
      <c r="B2620" s="8" t="s">
        <v>6713</v>
      </c>
      <c r="C2620" s="9" t="s">
        <v>22</v>
      </c>
      <c r="D2620" s="9" t="s">
        <v>22</v>
      </c>
      <c r="E2620" s="9" t="s">
        <v>22</v>
      </c>
      <c r="F2620" s="8" t="s">
        <v>23</v>
      </c>
      <c r="G2620" s="10">
        <v>0</v>
      </c>
      <c r="H2620" s="11" t="s">
        <v>22</v>
      </c>
      <c r="I2620" s="11" t="s">
        <v>22</v>
      </c>
      <c r="J2620" s="12" t="s">
        <v>22</v>
      </c>
      <c r="K2620" s="13">
        <v>0</v>
      </c>
      <c r="L2620" s="14" t="s">
        <v>22</v>
      </c>
      <c r="M2620" s="14" t="s">
        <v>22</v>
      </c>
      <c r="N2620" s="14" t="s">
        <v>22</v>
      </c>
      <c r="O2620" s="14" t="s">
        <v>22</v>
      </c>
      <c r="P2620" s="14" t="s">
        <v>22</v>
      </c>
      <c r="Q2620" s="14" t="s">
        <v>22</v>
      </c>
      <c r="R2620" s="14" t="s">
        <v>22</v>
      </c>
      <c r="S2620" s="14" t="s">
        <v>22</v>
      </c>
    </row>
    <row r="2621" spans="1:19">
      <c r="A2621" s="8" t="s">
        <v>6714</v>
      </c>
      <c r="B2621" s="8" t="s">
        <v>6715</v>
      </c>
      <c r="C2621" s="9" t="s">
        <v>22</v>
      </c>
      <c r="D2621" s="9" t="s">
        <v>22</v>
      </c>
      <c r="E2621" s="9" t="s">
        <v>22</v>
      </c>
      <c r="F2621" s="8" t="s">
        <v>23</v>
      </c>
      <c r="G2621" s="10">
        <v>0</v>
      </c>
      <c r="H2621" s="11" t="s">
        <v>22</v>
      </c>
      <c r="I2621" s="11" t="s">
        <v>22</v>
      </c>
      <c r="J2621" s="12" t="s">
        <v>22</v>
      </c>
      <c r="K2621" s="13">
        <v>0</v>
      </c>
      <c r="L2621" s="14" t="s">
        <v>22</v>
      </c>
      <c r="M2621" s="14" t="s">
        <v>22</v>
      </c>
      <c r="N2621" s="14" t="s">
        <v>22</v>
      </c>
      <c r="O2621" s="14" t="s">
        <v>22</v>
      </c>
      <c r="P2621" s="14" t="s">
        <v>22</v>
      </c>
      <c r="Q2621" s="14" t="s">
        <v>22</v>
      </c>
      <c r="R2621" s="14" t="s">
        <v>22</v>
      </c>
      <c r="S2621" s="14" t="s">
        <v>22</v>
      </c>
    </row>
    <row r="2622" spans="1:19">
      <c r="A2622" s="8" t="s">
        <v>6716</v>
      </c>
      <c r="B2622" s="8" t="s">
        <v>6717</v>
      </c>
      <c r="C2622" s="9" t="s">
        <v>22</v>
      </c>
      <c r="D2622" s="9" t="s">
        <v>22</v>
      </c>
      <c r="E2622" s="9" t="s">
        <v>22</v>
      </c>
      <c r="F2622" s="8" t="s">
        <v>23</v>
      </c>
      <c r="G2622" s="10">
        <v>0</v>
      </c>
      <c r="H2622" s="11" t="s">
        <v>22</v>
      </c>
      <c r="I2622" s="11" t="s">
        <v>22</v>
      </c>
      <c r="J2622" s="12" t="s">
        <v>22</v>
      </c>
      <c r="K2622" s="13">
        <v>0</v>
      </c>
      <c r="L2622" s="14" t="s">
        <v>22</v>
      </c>
      <c r="M2622" s="14" t="s">
        <v>22</v>
      </c>
      <c r="N2622" s="14" t="s">
        <v>22</v>
      </c>
      <c r="O2622" s="14" t="s">
        <v>22</v>
      </c>
      <c r="P2622" s="14" t="s">
        <v>22</v>
      </c>
      <c r="Q2622" s="14" t="s">
        <v>22</v>
      </c>
      <c r="R2622" s="14" t="s">
        <v>22</v>
      </c>
      <c r="S2622" s="14" t="s">
        <v>22</v>
      </c>
    </row>
    <row r="2623" spans="1:19">
      <c r="A2623" s="8" t="s">
        <v>6718</v>
      </c>
      <c r="B2623" s="8" t="s">
        <v>6719</v>
      </c>
      <c r="C2623" s="9" t="s">
        <v>22</v>
      </c>
      <c r="D2623" s="9" t="s">
        <v>22</v>
      </c>
      <c r="E2623" s="9" t="s">
        <v>22</v>
      </c>
      <c r="F2623" s="8" t="s">
        <v>23</v>
      </c>
      <c r="G2623" s="10">
        <v>0</v>
      </c>
      <c r="H2623" s="11" t="s">
        <v>22</v>
      </c>
      <c r="I2623" s="11" t="s">
        <v>22</v>
      </c>
      <c r="J2623" s="12" t="s">
        <v>22</v>
      </c>
      <c r="K2623" s="13">
        <v>0</v>
      </c>
      <c r="L2623" s="14" t="s">
        <v>22</v>
      </c>
      <c r="M2623" s="14" t="s">
        <v>22</v>
      </c>
      <c r="N2623" s="14" t="s">
        <v>22</v>
      </c>
      <c r="O2623" s="14" t="s">
        <v>22</v>
      </c>
      <c r="P2623" s="14" t="s">
        <v>22</v>
      </c>
      <c r="Q2623" s="14" t="s">
        <v>22</v>
      </c>
      <c r="R2623" s="14" t="s">
        <v>22</v>
      </c>
      <c r="S2623" s="14" t="s">
        <v>22</v>
      </c>
    </row>
    <row r="2624" spans="1:19">
      <c r="A2624" s="8" t="s">
        <v>6720</v>
      </c>
      <c r="B2624" s="8" t="s">
        <v>6721</v>
      </c>
      <c r="C2624" s="9" t="s">
        <v>22</v>
      </c>
      <c r="D2624" s="9" t="s">
        <v>22</v>
      </c>
      <c r="E2624" s="9" t="s">
        <v>22</v>
      </c>
      <c r="F2624" s="8" t="s">
        <v>23</v>
      </c>
      <c r="G2624" s="10">
        <v>0</v>
      </c>
      <c r="H2624" s="11" t="s">
        <v>22</v>
      </c>
      <c r="I2624" s="11" t="s">
        <v>22</v>
      </c>
      <c r="J2624" s="12" t="s">
        <v>22</v>
      </c>
      <c r="K2624" s="13">
        <v>0</v>
      </c>
      <c r="L2624" s="14" t="s">
        <v>22</v>
      </c>
      <c r="M2624" s="14" t="s">
        <v>22</v>
      </c>
      <c r="N2624" s="14" t="s">
        <v>22</v>
      </c>
      <c r="O2624" s="14" t="s">
        <v>22</v>
      </c>
      <c r="P2624" s="14" t="s">
        <v>22</v>
      </c>
      <c r="Q2624" s="14" t="s">
        <v>22</v>
      </c>
      <c r="R2624" s="14" t="s">
        <v>22</v>
      </c>
      <c r="S2624" s="14" t="s">
        <v>22</v>
      </c>
    </row>
    <row r="2625" spans="1:19">
      <c r="A2625" s="8" t="s">
        <v>6722</v>
      </c>
      <c r="B2625" s="8" t="s">
        <v>6723</v>
      </c>
      <c r="C2625" s="9" t="s">
        <v>22</v>
      </c>
      <c r="D2625" s="9" t="s">
        <v>22</v>
      </c>
      <c r="E2625" s="9" t="s">
        <v>22</v>
      </c>
      <c r="F2625" s="8" t="s">
        <v>23</v>
      </c>
      <c r="G2625" s="10">
        <v>0</v>
      </c>
      <c r="H2625" s="11" t="s">
        <v>22</v>
      </c>
      <c r="I2625" s="11" t="s">
        <v>22</v>
      </c>
      <c r="J2625" s="12" t="s">
        <v>22</v>
      </c>
      <c r="K2625" s="13">
        <v>0</v>
      </c>
      <c r="L2625" s="14" t="s">
        <v>22</v>
      </c>
      <c r="M2625" s="14" t="s">
        <v>22</v>
      </c>
      <c r="N2625" s="14" t="s">
        <v>22</v>
      </c>
      <c r="O2625" s="14" t="s">
        <v>22</v>
      </c>
      <c r="P2625" s="14" t="s">
        <v>22</v>
      </c>
      <c r="Q2625" s="14" t="s">
        <v>22</v>
      </c>
      <c r="R2625" s="14" t="s">
        <v>22</v>
      </c>
      <c r="S2625" s="14" t="s">
        <v>22</v>
      </c>
    </row>
    <row r="2626" spans="1:19">
      <c r="A2626" s="8" t="s">
        <v>6724</v>
      </c>
      <c r="B2626" s="8" t="s">
        <v>6725</v>
      </c>
      <c r="C2626" s="9" t="s">
        <v>22</v>
      </c>
      <c r="D2626" s="9" t="s">
        <v>22</v>
      </c>
      <c r="E2626" s="9" t="s">
        <v>22</v>
      </c>
      <c r="F2626" s="8" t="s">
        <v>23</v>
      </c>
      <c r="G2626" s="10">
        <v>0</v>
      </c>
      <c r="H2626" s="11" t="s">
        <v>22</v>
      </c>
      <c r="I2626" s="11" t="s">
        <v>22</v>
      </c>
      <c r="J2626" s="12" t="s">
        <v>22</v>
      </c>
      <c r="K2626" s="13">
        <v>0</v>
      </c>
      <c r="L2626" s="14" t="s">
        <v>22</v>
      </c>
      <c r="M2626" s="14" t="s">
        <v>22</v>
      </c>
      <c r="N2626" s="14" t="s">
        <v>22</v>
      </c>
      <c r="O2626" s="14" t="s">
        <v>22</v>
      </c>
      <c r="P2626" s="14" t="s">
        <v>22</v>
      </c>
      <c r="Q2626" s="14" t="s">
        <v>22</v>
      </c>
      <c r="R2626" s="14" t="s">
        <v>22</v>
      </c>
      <c r="S2626" s="14" t="s">
        <v>22</v>
      </c>
    </row>
    <row r="2627" spans="1:19">
      <c r="A2627" s="8" t="s">
        <v>6726</v>
      </c>
      <c r="B2627" s="8" t="s">
        <v>6727</v>
      </c>
      <c r="C2627" s="9" t="s">
        <v>22</v>
      </c>
      <c r="D2627" s="9" t="s">
        <v>22</v>
      </c>
      <c r="E2627" s="9" t="s">
        <v>22</v>
      </c>
      <c r="F2627" s="8" t="s">
        <v>23</v>
      </c>
      <c r="G2627" s="10">
        <v>0</v>
      </c>
      <c r="H2627" s="11" t="s">
        <v>22</v>
      </c>
      <c r="I2627" s="11" t="s">
        <v>22</v>
      </c>
      <c r="J2627" s="12" t="s">
        <v>22</v>
      </c>
      <c r="K2627" s="13">
        <v>0</v>
      </c>
      <c r="L2627" s="14" t="s">
        <v>22</v>
      </c>
      <c r="M2627" s="14" t="s">
        <v>22</v>
      </c>
      <c r="N2627" s="14" t="s">
        <v>22</v>
      </c>
      <c r="O2627" s="14" t="s">
        <v>22</v>
      </c>
      <c r="P2627" s="14" t="s">
        <v>22</v>
      </c>
      <c r="Q2627" s="14" t="s">
        <v>22</v>
      </c>
      <c r="R2627" s="14" t="s">
        <v>22</v>
      </c>
      <c r="S2627" s="14" t="s">
        <v>22</v>
      </c>
    </row>
    <row r="2628" spans="1:19">
      <c r="A2628" s="8" t="s">
        <v>6728</v>
      </c>
      <c r="B2628" s="8" t="s">
        <v>6729</v>
      </c>
      <c r="C2628" s="9" t="s">
        <v>22</v>
      </c>
      <c r="D2628" s="9" t="s">
        <v>22</v>
      </c>
      <c r="E2628" s="9" t="s">
        <v>22</v>
      </c>
      <c r="F2628" s="8" t="s">
        <v>23</v>
      </c>
      <c r="G2628" s="10">
        <v>0</v>
      </c>
      <c r="H2628" s="11" t="s">
        <v>22</v>
      </c>
      <c r="I2628" s="11" t="s">
        <v>22</v>
      </c>
      <c r="J2628" s="12" t="s">
        <v>22</v>
      </c>
      <c r="K2628" s="13">
        <v>0</v>
      </c>
      <c r="L2628" s="14" t="s">
        <v>22</v>
      </c>
      <c r="M2628" s="14" t="s">
        <v>22</v>
      </c>
      <c r="N2628" s="14" t="s">
        <v>22</v>
      </c>
      <c r="O2628" s="14" t="s">
        <v>22</v>
      </c>
      <c r="P2628" s="14" t="s">
        <v>22</v>
      </c>
      <c r="Q2628" s="14" t="s">
        <v>22</v>
      </c>
      <c r="R2628" s="14" t="s">
        <v>22</v>
      </c>
      <c r="S2628" s="14" t="s">
        <v>22</v>
      </c>
    </row>
    <row r="2629" spans="1:19">
      <c r="A2629" s="8" t="s">
        <v>6730</v>
      </c>
      <c r="B2629" s="8" t="s">
        <v>6731</v>
      </c>
      <c r="C2629" s="9" t="s">
        <v>22</v>
      </c>
      <c r="D2629" s="9" t="s">
        <v>22</v>
      </c>
      <c r="E2629" s="9" t="s">
        <v>22</v>
      </c>
      <c r="F2629" s="8" t="s">
        <v>23</v>
      </c>
      <c r="G2629" s="10">
        <v>0</v>
      </c>
      <c r="H2629" s="11" t="s">
        <v>22</v>
      </c>
      <c r="I2629" s="11" t="s">
        <v>22</v>
      </c>
      <c r="J2629" s="12" t="s">
        <v>22</v>
      </c>
      <c r="K2629" s="13">
        <v>0</v>
      </c>
      <c r="L2629" s="14" t="s">
        <v>22</v>
      </c>
      <c r="M2629" s="14" t="s">
        <v>22</v>
      </c>
      <c r="N2629" s="14" t="s">
        <v>22</v>
      </c>
      <c r="O2629" s="14" t="s">
        <v>22</v>
      </c>
      <c r="P2629" s="14" t="s">
        <v>22</v>
      </c>
      <c r="Q2629" s="14" t="s">
        <v>22</v>
      </c>
      <c r="R2629" s="14" t="s">
        <v>22</v>
      </c>
      <c r="S2629" s="14" t="s">
        <v>22</v>
      </c>
    </row>
    <row r="2630" spans="1:19">
      <c r="A2630" s="8" t="s">
        <v>6732</v>
      </c>
      <c r="B2630" s="8" t="s">
        <v>6733</v>
      </c>
      <c r="C2630" s="9" t="s">
        <v>22</v>
      </c>
      <c r="D2630" s="9" t="s">
        <v>22</v>
      </c>
      <c r="E2630" s="9" t="s">
        <v>22</v>
      </c>
      <c r="F2630" s="8" t="s">
        <v>23</v>
      </c>
      <c r="G2630" s="10">
        <v>0</v>
      </c>
      <c r="H2630" s="11" t="s">
        <v>22</v>
      </c>
      <c r="I2630" s="11" t="s">
        <v>22</v>
      </c>
      <c r="J2630" s="12" t="s">
        <v>22</v>
      </c>
      <c r="K2630" s="13">
        <v>0</v>
      </c>
      <c r="L2630" s="14" t="s">
        <v>22</v>
      </c>
      <c r="M2630" s="14" t="s">
        <v>22</v>
      </c>
      <c r="N2630" s="14" t="s">
        <v>22</v>
      </c>
      <c r="O2630" s="14" t="s">
        <v>22</v>
      </c>
      <c r="P2630" s="14" t="s">
        <v>22</v>
      </c>
      <c r="Q2630" s="14" t="s">
        <v>22</v>
      </c>
      <c r="R2630" s="14" t="s">
        <v>22</v>
      </c>
      <c r="S2630" s="14" t="s">
        <v>22</v>
      </c>
    </row>
    <row r="2631" spans="1:19">
      <c r="A2631" s="8" t="s">
        <v>6734</v>
      </c>
      <c r="B2631" s="8" t="s">
        <v>6735</v>
      </c>
      <c r="C2631" s="9" t="s">
        <v>22</v>
      </c>
      <c r="D2631" s="9" t="s">
        <v>22</v>
      </c>
      <c r="E2631" s="9" t="s">
        <v>22</v>
      </c>
      <c r="F2631" s="8" t="s">
        <v>23</v>
      </c>
      <c r="G2631" s="10">
        <v>0</v>
      </c>
      <c r="H2631" s="11" t="s">
        <v>22</v>
      </c>
      <c r="I2631" s="11" t="s">
        <v>22</v>
      </c>
      <c r="J2631" s="12" t="s">
        <v>22</v>
      </c>
      <c r="K2631" s="13">
        <v>0</v>
      </c>
      <c r="L2631" s="14" t="s">
        <v>22</v>
      </c>
      <c r="M2631" s="14" t="s">
        <v>22</v>
      </c>
      <c r="N2631" s="14" t="s">
        <v>22</v>
      </c>
      <c r="O2631" s="14" t="s">
        <v>22</v>
      </c>
      <c r="P2631" s="14" t="s">
        <v>22</v>
      </c>
      <c r="Q2631" s="14" t="s">
        <v>22</v>
      </c>
      <c r="R2631" s="14" t="s">
        <v>22</v>
      </c>
      <c r="S2631" s="14" t="s">
        <v>22</v>
      </c>
    </row>
    <row r="2632" spans="1:19">
      <c r="A2632" s="8" t="s">
        <v>6736</v>
      </c>
      <c r="B2632" s="8" t="s">
        <v>6737</v>
      </c>
      <c r="C2632" s="9" t="s">
        <v>22</v>
      </c>
      <c r="D2632" s="9" t="s">
        <v>22</v>
      </c>
      <c r="E2632" s="9" t="s">
        <v>22</v>
      </c>
      <c r="F2632" s="8" t="s">
        <v>23</v>
      </c>
      <c r="G2632" s="10">
        <v>0</v>
      </c>
      <c r="H2632" s="11" t="s">
        <v>22</v>
      </c>
      <c r="I2632" s="11" t="s">
        <v>22</v>
      </c>
      <c r="J2632" s="12" t="s">
        <v>22</v>
      </c>
      <c r="K2632" s="13">
        <v>0</v>
      </c>
      <c r="L2632" s="14" t="s">
        <v>22</v>
      </c>
      <c r="M2632" s="14" t="s">
        <v>22</v>
      </c>
      <c r="N2632" s="14" t="s">
        <v>22</v>
      </c>
      <c r="O2632" s="14" t="s">
        <v>22</v>
      </c>
      <c r="P2632" s="14" t="s">
        <v>22</v>
      </c>
      <c r="Q2632" s="14" t="s">
        <v>22</v>
      </c>
      <c r="R2632" s="14" t="s">
        <v>22</v>
      </c>
      <c r="S2632" s="14" t="s">
        <v>22</v>
      </c>
    </row>
    <row r="2633" spans="1:19">
      <c r="A2633" s="8" t="s">
        <v>6738</v>
      </c>
      <c r="B2633" s="8" t="s">
        <v>6739</v>
      </c>
      <c r="C2633" s="9" t="s">
        <v>22</v>
      </c>
      <c r="D2633" s="9" t="s">
        <v>22</v>
      </c>
      <c r="E2633" s="9" t="s">
        <v>22</v>
      </c>
      <c r="F2633" s="8" t="s">
        <v>23</v>
      </c>
      <c r="G2633" s="10">
        <v>0</v>
      </c>
      <c r="H2633" s="11" t="s">
        <v>22</v>
      </c>
      <c r="I2633" s="11" t="s">
        <v>22</v>
      </c>
      <c r="J2633" s="12" t="s">
        <v>22</v>
      </c>
      <c r="K2633" s="13">
        <v>0</v>
      </c>
      <c r="L2633" s="14" t="s">
        <v>22</v>
      </c>
      <c r="M2633" s="14" t="s">
        <v>22</v>
      </c>
      <c r="N2633" s="14" t="s">
        <v>22</v>
      </c>
      <c r="O2633" s="14" t="s">
        <v>22</v>
      </c>
      <c r="P2633" s="14" t="s">
        <v>22</v>
      </c>
      <c r="Q2633" s="14" t="s">
        <v>22</v>
      </c>
      <c r="R2633" s="14" t="s">
        <v>22</v>
      </c>
      <c r="S2633" s="14" t="s">
        <v>22</v>
      </c>
    </row>
    <row r="2634" spans="1:19">
      <c r="A2634" s="8" t="s">
        <v>6740</v>
      </c>
      <c r="B2634" s="8" t="s">
        <v>6741</v>
      </c>
      <c r="C2634" s="9" t="s">
        <v>22</v>
      </c>
      <c r="D2634" s="9" t="s">
        <v>22</v>
      </c>
      <c r="E2634" s="9" t="s">
        <v>22</v>
      </c>
      <c r="F2634" s="8" t="s">
        <v>23</v>
      </c>
      <c r="G2634" s="10">
        <v>0</v>
      </c>
      <c r="H2634" s="11" t="s">
        <v>22</v>
      </c>
      <c r="I2634" s="11" t="s">
        <v>22</v>
      </c>
      <c r="J2634" s="12" t="s">
        <v>22</v>
      </c>
      <c r="K2634" s="13">
        <v>0</v>
      </c>
      <c r="L2634" s="14" t="s">
        <v>22</v>
      </c>
      <c r="M2634" s="14" t="s">
        <v>22</v>
      </c>
      <c r="N2634" s="14" t="s">
        <v>22</v>
      </c>
      <c r="O2634" s="14" t="s">
        <v>22</v>
      </c>
      <c r="P2634" s="14" t="s">
        <v>22</v>
      </c>
      <c r="Q2634" s="14" t="s">
        <v>22</v>
      </c>
      <c r="R2634" s="14" t="s">
        <v>22</v>
      </c>
      <c r="S2634" s="14" t="s">
        <v>22</v>
      </c>
    </row>
    <row r="2635" spans="1:19">
      <c r="A2635" s="8" t="s">
        <v>6742</v>
      </c>
      <c r="B2635" s="8" t="s">
        <v>6743</v>
      </c>
      <c r="C2635" s="9" t="s">
        <v>22</v>
      </c>
      <c r="D2635" s="9" t="s">
        <v>22</v>
      </c>
      <c r="E2635" s="9" t="s">
        <v>22</v>
      </c>
      <c r="F2635" s="8" t="s">
        <v>23</v>
      </c>
      <c r="G2635" s="10">
        <v>0</v>
      </c>
      <c r="H2635" s="11" t="s">
        <v>22</v>
      </c>
      <c r="I2635" s="11" t="s">
        <v>22</v>
      </c>
      <c r="J2635" s="12" t="s">
        <v>22</v>
      </c>
      <c r="K2635" s="13">
        <v>0</v>
      </c>
      <c r="L2635" s="14" t="s">
        <v>22</v>
      </c>
      <c r="M2635" s="14" t="s">
        <v>22</v>
      </c>
      <c r="N2635" s="14" t="s">
        <v>22</v>
      </c>
      <c r="O2635" s="14" t="s">
        <v>22</v>
      </c>
      <c r="P2635" s="14" t="s">
        <v>22</v>
      </c>
      <c r="Q2635" s="14" t="s">
        <v>22</v>
      </c>
      <c r="R2635" s="14" t="s">
        <v>22</v>
      </c>
      <c r="S2635" s="14" t="s">
        <v>22</v>
      </c>
    </row>
    <row r="2636" spans="1:19">
      <c r="A2636" s="8" t="s">
        <v>6744</v>
      </c>
      <c r="B2636" s="8" t="s">
        <v>6745</v>
      </c>
      <c r="C2636" s="9" t="s">
        <v>22</v>
      </c>
      <c r="D2636" s="9" t="s">
        <v>22</v>
      </c>
      <c r="E2636" s="9" t="s">
        <v>22</v>
      </c>
      <c r="F2636" s="8" t="s">
        <v>23</v>
      </c>
      <c r="G2636" s="10">
        <v>0</v>
      </c>
      <c r="H2636" s="11" t="s">
        <v>22</v>
      </c>
      <c r="I2636" s="11" t="s">
        <v>22</v>
      </c>
      <c r="J2636" s="12" t="s">
        <v>22</v>
      </c>
      <c r="K2636" s="13">
        <v>0</v>
      </c>
      <c r="L2636" s="14" t="s">
        <v>22</v>
      </c>
      <c r="M2636" s="14" t="s">
        <v>22</v>
      </c>
      <c r="N2636" s="14" t="s">
        <v>22</v>
      </c>
      <c r="O2636" s="14" t="s">
        <v>22</v>
      </c>
      <c r="P2636" s="14" t="s">
        <v>22</v>
      </c>
      <c r="Q2636" s="14" t="s">
        <v>22</v>
      </c>
      <c r="R2636" s="14" t="s">
        <v>22</v>
      </c>
      <c r="S2636" s="14" t="s">
        <v>22</v>
      </c>
    </row>
    <row r="2637" spans="1:19">
      <c r="A2637" s="8" t="s">
        <v>6746</v>
      </c>
      <c r="B2637" s="8" t="s">
        <v>6747</v>
      </c>
      <c r="C2637" s="9" t="s">
        <v>22</v>
      </c>
      <c r="D2637" s="9" t="s">
        <v>22</v>
      </c>
      <c r="E2637" s="9" t="s">
        <v>22</v>
      </c>
      <c r="F2637" s="8" t="s">
        <v>23</v>
      </c>
      <c r="G2637" s="10">
        <v>0</v>
      </c>
      <c r="H2637" s="11" t="s">
        <v>22</v>
      </c>
      <c r="I2637" s="11" t="s">
        <v>22</v>
      </c>
      <c r="J2637" s="12" t="s">
        <v>22</v>
      </c>
      <c r="K2637" s="13">
        <v>0</v>
      </c>
      <c r="L2637" s="14" t="s">
        <v>22</v>
      </c>
      <c r="M2637" s="14" t="s">
        <v>22</v>
      </c>
      <c r="N2637" s="14" t="s">
        <v>22</v>
      </c>
      <c r="O2637" s="14" t="s">
        <v>22</v>
      </c>
      <c r="P2637" s="14" t="s">
        <v>22</v>
      </c>
      <c r="Q2637" s="14" t="s">
        <v>22</v>
      </c>
      <c r="R2637" s="14" t="s">
        <v>22</v>
      </c>
      <c r="S2637" s="14" t="s">
        <v>22</v>
      </c>
    </row>
    <row r="2638" spans="1:19">
      <c r="A2638" s="8" t="s">
        <v>6748</v>
      </c>
      <c r="B2638" s="8" t="s">
        <v>6749</v>
      </c>
      <c r="C2638" s="9" t="s">
        <v>22</v>
      </c>
      <c r="D2638" s="9" t="s">
        <v>22</v>
      </c>
      <c r="E2638" s="9" t="s">
        <v>22</v>
      </c>
      <c r="F2638" s="8" t="s">
        <v>23</v>
      </c>
      <c r="G2638" s="10">
        <v>0</v>
      </c>
      <c r="H2638" s="11" t="s">
        <v>22</v>
      </c>
      <c r="I2638" s="11" t="s">
        <v>22</v>
      </c>
      <c r="J2638" s="12" t="s">
        <v>22</v>
      </c>
      <c r="K2638" s="13">
        <v>0</v>
      </c>
      <c r="L2638" s="14" t="s">
        <v>22</v>
      </c>
      <c r="M2638" s="14" t="s">
        <v>22</v>
      </c>
      <c r="N2638" s="14" t="s">
        <v>22</v>
      </c>
      <c r="O2638" s="14" t="s">
        <v>22</v>
      </c>
      <c r="P2638" s="14" t="s">
        <v>22</v>
      </c>
      <c r="Q2638" s="14" t="s">
        <v>22</v>
      </c>
      <c r="R2638" s="14" t="s">
        <v>22</v>
      </c>
      <c r="S2638" s="14" t="s">
        <v>22</v>
      </c>
    </row>
    <row r="2639" spans="1:19">
      <c r="A2639" s="8" t="s">
        <v>6750</v>
      </c>
      <c r="B2639" s="8" t="s">
        <v>6751</v>
      </c>
      <c r="C2639" s="9" t="s">
        <v>22</v>
      </c>
      <c r="D2639" s="9" t="s">
        <v>22</v>
      </c>
      <c r="E2639" s="9" t="s">
        <v>22</v>
      </c>
      <c r="F2639" s="8" t="s">
        <v>23</v>
      </c>
      <c r="G2639" s="10">
        <v>0</v>
      </c>
      <c r="H2639" s="11" t="s">
        <v>22</v>
      </c>
      <c r="I2639" s="11" t="s">
        <v>22</v>
      </c>
      <c r="J2639" s="12" t="s">
        <v>22</v>
      </c>
      <c r="K2639" s="13">
        <v>0</v>
      </c>
      <c r="L2639" s="14" t="s">
        <v>22</v>
      </c>
      <c r="M2639" s="14" t="s">
        <v>22</v>
      </c>
      <c r="N2639" s="14" t="s">
        <v>22</v>
      </c>
      <c r="O2639" s="14" t="s">
        <v>22</v>
      </c>
      <c r="P2639" s="14" t="s">
        <v>22</v>
      </c>
      <c r="Q2639" s="14" t="s">
        <v>22</v>
      </c>
      <c r="R2639" s="14" t="s">
        <v>22</v>
      </c>
      <c r="S2639" s="14" t="s">
        <v>22</v>
      </c>
    </row>
    <row r="2640" spans="1:19">
      <c r="A2640" s="8" t="s">
        <v>6752</v>
      </c>
      <c r="B2640" s="8" t="s">
        <v>6753</v>
      </c>
      <c r="C2640" s="9" t="s">
        <v>22</v>
      </c>
      <c r="D2640" s="9" t="s">
        <v>22</v>
      </c>
      <c r="E2640" s="9" t="s">
        <v>22</v>
      </c>
      <c r="F2640" s="8" t="s">
        <v>23</v>
      </c>
      <c r="G2640" s="10">
        <v>0</v>
      </c>
      <c r="H2640" s="11" t="s">
        <v>22</v>
      </c>
      <c r="I2640" s="11" t="s">
        <v>22</v>
      </c>
      <c r="J2640" s="12" t="s">
        <v>22</v>
      </c>
      <c r="K2640" s="13">
        <v>0</v>
      </c>
      <c r="L2640" s="14" t="s">
        <v>22</v>
      </c>
      <c r="M2640" s="14" t="s">
        <v>22</v>
      </c>
      <c r="N2640" s="14" t="s">
        <v>22</v>
      </c>
      <c r="O2640" s="14" t="s">
        <v>22</v>
      </c>
      <c r="P2640" s="14" t="s">
        <v>22</v>
      </c>
      <c r="Q2640" s="14" t="s">
        <v>22</v>
      </c>
      <c r="R2640" s="14" t="s">
        <v>22</v>
      </c>
      <c r="S2640" s="14" t="s">
        <v>22</v>
      </c>
    </row>
    <row r="2641" spans="1:19">
      <c r="A2641" s="8" t="s">
        <v>6754</v>
      </c>
      <c r="B2641" s="8" t="s">
        <v>6755</v>
      </c>
      <c r="C2641" s="9" t="s">
        <v>26</v>
      </c>
      <c r="D2641" s="9"/>
      <c r="E2641" s="9"/>
      <c r="F2641" s="8" t="s">
        <v>23</v>
      </c>
      <c r="G2641" s="10" t="s">
        <v>6756</v>
      </c>
      <c r="H2641" s="11" t="s">
        <v>6437</v>
      </c>
      <c r="I2641" s="11" t="s">
        <v>22</v>
      </c>
      <c r="J2641" s="10" t="s">
        <v>6756</v>
      </c>
      <c r="K2641" s="13">
        <v>0</v>
      </c>
      <c r="L2641" s="14" t="s">
        <v>6757</v>
      </c>
      <c r="M2641" s="14" t="s">
        <v>6757</v>
      </c>
      <c r="N2641" s="14" t="s">
        <v>22</v>
      </c>
      <c r="O2641" s="14" t="s">
        <v>6757</v>
      </c>
      <c r="P2641" s="14" t="s">
        <v>6757</v>
      </c>
      <c r="Q2641" s="14" t="s">
        <v>22</v>
      </c>
      <c r="R2641" s="14" t="s">
        <v>22</v>
      </c>
      <c r="S2641" s="14" t="s">
        <v>22</v>
      </c>
    </row>
    <row r="2642" spans="1:19">
      <c r="A2642" s="8" t="s">
        <v>6758</v>
      </c>
      <c r="B2642" s="8" t="s">
        <v>6759</v>
      </c>
      <c r="C2642" s="9" t="s">
        <v>26</v>
      </c>
      <c r="D2642" s="9"/>
      <c r="E2642" s="9"/>
      <c r="F2642" s="8" t="s">
        <v>23</v>
      </c>
      <c r="G2642" s="10" t="s">
        <v>6756</v>
      </c>
      <c r="H2642" s="11" t="s">
        <v>6437</v>
      </c>
      <c r="I2642" s="11" t="s">
        <v>22</v>
      </c>
      <c r="J2642" s="10" t="s">
        <v>6756</v>
      </c>
      <c r="K2642" s="13">
        <v>0</v>
      </c>
      <c r="L2642" s="14" t="s">
        <v>6757</v>
      </c>
      <c r="M2642" s="14" t="s">
        <v>6757</v>
      </c>
      <c r="N2642" s="14" t="s">
        <v>22</v>
      </c>
      <c r="O2642" s="14" t="s">
        <v>6757</v>
      </c>
      <c r="P2642" s="14" t="s">
        <v>6757</v>
      </c>
      <c r="Q2642" s="14" t="s">
        <v>22</v>
      </c>
      <c r="R2642" s="14" t="s">
        <v>22</v>
      </c>
      <c r="S2642" s="14" t="s">
        <v>22</v>
      </c>
    </row>
    <row r="2643" spans="1:19">
      <c r="A2643" s="8" t="s">
        <v>6760</v>
      </c>
      <c r="B2643" s="8" t="s">
        <v>6761</v>
      </c>
      <c r="C2643" s="9" t="s">
        <v>26</v>
      </c>
      <c r="D2643" s="9"/>
      <c r="E2643" s="9"/>
      <c r="F2643" s="8" t="s">
        <v>23</v>
      </c>
      <c r="G2643" s="10" t="s">
        <v>6756</v>
      </c>
      <c r="H2643" s="11" t="s">
        <v>6437</v>
      </c>
      <c r="I2643" s="11" t="s">
        <v>22</v>
      </c>
      <c r="J2643" s="10" t="s">
        <v>6756</v>
      </c>
      <c r="K2643" s="13">
        <v>0</v>
      </c>
      <c r="L2643" s="14" t="s">
        <v>6757</v>
      </c>
      <c r="M2643" s="14" t="s">
        <v>6757</v>
      </c>
      <c r="N2643" s="14" t="s">
        <v>22</v>
      </c>
      <c r="O2643" s="14" t="s">
        <v>6757</v>
      </c>
      <c r="P2643" s="14" t="s">
        <v>6757</v>
      </c>
      <c r="Q2643" s="14" t="s">
        <v>22</v>
      </c>
      <c r="R2643" s="14" t="s">
        <v>22</v>
      </c>
      <c r="S2643" s="14" t="s">
        <v>22</v>
      </c>
    </row>
    <row r="2644" spans="1:19">
      <c r="A2644" s="8" t="s">
        <v>6762</v>
      </c>
      <c r="B2644" s="8" t="s">
        <v>6763</v>
      </c>
      <c r="C2644" s="9" t="s">
        <v>26</v>
      </c>
      <c r="D2644" s="9"/>
      <c r="E2644" s="9"/>
      <c r="F2644" s="8" t="s">
        <v>23</v>
      </c>
      <c r="G2644" s="10" t="s">
        <v>6756</v>
      </c>
      <c r="H2644" s="11" t="s">
        <v>6437</v>
      </c>
      <c r="I2644" s="11" t="s">
        <v>22</v>
      </c>
      <c r="J2644" s="10" t="s">
        <v>6756</v>
      </c>
      <c r="K2644" s="13">
        <v>0</v>
      </c>
      <c r="L2644" s="14" t="s">
        <v>6757</v>
      </c>
      <c r="M2644" s="14" t="s">
        <v>6757</v>
      </c>
      <c r="N2644" s="14" t="s">
        <v>22</v>
      </c>
      <c r="O2644" s="14" t="s">
        <v>6757</v>
      </c>
      <c r="P2644" s="14" t="s">
        <v>6757</v>
      </c>
      <c r="Q2644" s="14" t="s">
        <v>22</v>
      </c>
      <c r="R2644" s="14" t="s">
        <v>22</v>
      </c>
      <c r="S2644" s="14" t="s">
        <v>22</v>
      </c>
    </row>
    <row r="2645" spans="1:19">
      <c r="A2645" s="8" t="s">
        <v>6764</v>
      </c>
      <c r="B2645" s="8" t="s">
        <v>6765</v>
      </c>
      <c r="C2645" s="9" t="s">
        <v>26</v>
      </c>
      <c r="D2645" s="9"/>
      <c r="E2645" s="9"/>
      <c r="F2645" s="8" t="s">
        <v>23</v>
      </c>
      <c r="G2645" s="10" t="s">
        <v>6756</v>
      </c>
      <c r="H2645" s="11" t="s">
        <v>6437</v>
      </c>
      <c r="I2645" s="11" t="s">
        <v>22</v>
      </c>
      <c r="J2645" s="10" t="s">
        <v>6756</v>
      </c>
      <c r="K2645" s="13">
        <v>0</v>
      </c>
      <c r="L2645" s="14" t="s">
        <v>6757</v>
      </c>
      <c r="M2645" s="14" t="s">
        <v>6757</v>
      </c>
      <c r="N2645" s="14" t="s">
        <v>22</v>
      </c>
      <c r="O2645" s="14" t="s">
        <v>6757</v>
      </c>
      <c r="P2645" s="14" t="s">
        <v>6757</v>
      </c>
      <c r="Q2645" s="14" t="s">
        <v>22</v>
      </c>
      <c r="R2645" s="14" t="s">
        <v>22</v>
      </c>
      <c r="S2645" s="14" t="s">
        <v>22</v>
      </c>
    </row>
    <row r="2646" spans="1:19">
      <c r="A2646" s="8" t="s">
        <v>6766</v>
      </c>
      <c r="B2646" s="8" t="s">
        <v>6767</v>
      </c>
      <c r="C2646" s="9" t="s">
        <v>26</v>
      </c>
      <c r="D2646" s="9"/>
      <c r="E2646" s="9"/>
      <c r="F2646" s="8" t="s">
        <v>23</v>
      </c>
      <c r="G2646" s="10" t="s">
        <v>6756</v>
      </c>
      <c r="H2646" s="11" t="s">
        <v>6437</v>
      </c>
      <c r="I2646" s="11" t="s">
        <v>22</v>
      </c>
      <c r="J2646" s="10" t="s">
        <v>6756</v>
      </c>
      <c r="K2646" s="13">
        <v>0</v>
      </c>
      <c r="L2646" s="14" t="s">
        <v>6757</v>
      </c>
      <c r="M2646" s="14" t="s">
        <v>6757</v>
      </c>
      <c r="N2646" s="14" t="s">
        <v>22</v>
      </c>
      <c r="O2646" s="14" t="s">
        <v>6757</v>
      </c>
      <c r="P2646" s="14" t="s">
        <v>6757</v>
      </c>
      <c r="Q2646" s="14" t="s">
        <v>22</v>
      </c>
      <c r="R2646" s="14" t="s">
        <v>22</v>
      </c>
      <c r="S2646" s="14" t="s">
        <v>22</v>
      </c>
    </row>
    <row r="2647" spans="1:19">
      <c r="A2647" s="8" t="s">
        <v>6768</v>
      </c>
      <c r="B2647" s="8" t="s">
        <v>6769</v>
      </c>
      <c r="C2647" s="9" t="s">
        <v>26</v>
      </c>
      <c r="D2647" s="9"/>
      <c r="E2647" s="9"/>
      <c r="F2647" s="8" t="s">
        <v>23</v>
      </c>
      <c r="G2647" s="10" t="s">
        <v>6756</v>
      </c>
      <c r="H2647" s="11" t="s">
        <v>6437</v>
      </c>
      <c r="I2647" s="11" t="s">
        <v>22</v>
      </c>
      <c r="J2647" s="10" t="s">
        <v>6756</v>
      </c>
      <c r="K2647" s="13">
        <v>0</v>
      </c>
      <c r="L2647" s="14" t="s">
        <v>6757</v>
      </c>
      <c r="M2647" s="14" t="s">
        <v>6757</v>
      </c>
      <c r="N2647" s="14" t="s">
        <v>22</v>
      </c>
      <c r="O2647" s="14" t="s">
        <v>6757</v>
      </c>
      <c r="P2647" s="14" t="s">
        <v>6757</v>
      </c>
      <c r="Q2647" s="14" t="s">
        <v>22</v>
      </c>
      <c r="R2647" s="14" t="s">
        <v>22</v>
      </c>
      <c r="S2647" s="14" t="s">
        <v>22</v>
      </c>
    </row>
    <row r="2648" spans="1:19">
      <c r="A2648" s="8" t="s">
        <v>6770</v>
      </c>
      <c r="B2648" s="8" t="s">
        <v>6771</v>
      </c>
      <c r="C2648" s="9" t="s">
        <v>26</v>
      </c>
      <c r="D2648" s="9"/>
      <c r="E2648" s="9"/>
      <c r="F2648" s="8" t="s">
        <v>23</v>
      </c>
      <c r="G2648" s="10" t="s">
        <v>6756</v>
      </c>
      <c r="H2648" s="11" t="s">
        <v>6437</v>
      </c>
      <c r="I2648" s="11" t="s">
        <v>22</v>
      </c>
      <c r="J2648" s="10" t="s">
        <v>6756</v>
      </c>
      <c r="K2648" s="13">
        <v>0</v>
      </c>
      <c r="L2648" s="14" t="s">
        <v>6757</v>
      </c>
      <c r="M2648" s="14" t="s">
        <v>6757</v>
      </c>
      <c r="N2648" s="14" t="s">
        <v>22</v>
      </c>
      <c r="O2648" s="14" t="s">
        <v>6757</v>
      </c>
      <c r="P2648" s="14" t="s">
        <v>6757</v>
      </c>
      <c r="Q2648" s="14" t="s">
        <v>22</v>
      </c>
      <c r="R2648" s="14" t="s">
        <v>22</v>
      </c>
      <c r="S2648" s="14" t="s">
        <v>22</v>
      </c>
    </row>
    <row r="2649" spans="1:19">
      <c r="A2649" s="8" t="s">
        <v>6772</v>
      </c>
      <c r="B2649" s="8" t="s">
        <v>6773</v>
      </c>
      <c r="C2649" s="9" t="s">
        <v>26</v>
      </c>
      <c r="D2649" s="9"/>
      <c r="E2649" s="9"/>
      <c r="F2649" s="8" t="s">
        <v>23</v>
      </c>
      <c r="G2649" s="10" t="s">
        <v>6756</v>
      </c>
      <c r="H2649" s="11" t="s">
        <v>6437</v>
      </c>
      <c r="I2649" s="11" t="s">
        <v>22</v>
      </c>
      <c r="J2649" s="10" t="s">
        <v>6756</v>
      </c>
      <c r="K2649" s="13">
        <v>0</v>
      </c>
      <c r="L2649" s="14" t="s">
        <v>6757</v>
      </c>
      <c r="M2649" s="14" t="s">
        <v>6757</v>
      </c>
      <c r="N2649" s="14" t="s">
        <v>22</v>
      </c>
      <c r="O2649" s="14" t="s">
        <v>6757</v>
      </c>
      <c r="P2649" s="14" t="s">
        <v>6757</v>
      </c>
      <c r="Q2649" s="14" t="s">
        <v>22</v>
      </c>
      <c r="R2649" s="14" t="s">
        <v>22</v>
      </c>
      <c r="S2649" s="14" t="s">
        <v>22</v>
      </c>
    </row>
    <row r="2650" spans="1:19">
      <c r="A2650" s="8" t="s">
        <v>6774</v>
      </c>
      <c r="B2650" s="8" t="s">
        <v>6775</v>
      </c>
      <c r="C2650" s="9" t="s">
        <v>26</v>
      </c>
      <c r="D2650" s="9"/>
      <c r="E2650" s="9"/>
      <c r="F2650" s="8" t="s">
        <v>23</v>
      </c>
      <c r="G2650" s="10" t="s">
        <v>6756</v>
      </c>
      <c r="H2650" s="11" t="s">
        <v>6437</v>
      </c>
      <c r="I2650" s="11" t="s">
        <v>22</v>
      </c>
      <c r="J2650" s="10" t="s">
        <v>6756</v>
      </c>
      <c r="K2650" s="13">
        <v>0</v>
      </c>
      <c r="L2650" s="14" t="s">
        <v>6757</v>
      </c>
      <c r="M2650" s="14" t="s">
        <v>6757</v>
      </c>
      <c r="N2650" s="14" t="s">
        <v>22</v>
      </c>
      <c r="O2650" s="14" t="s">
        <v>6757</v>
      </c>
      <c r="P2650" s="14" t="s">
        <v>6757</v>
      </c>
      <c r="Q2650" s="14" t="s">
        <v>22</v>
      </c>
      <c r="R2650" s="14" t="s">
        <v>22</v>
      </c>
      <c r="S2650" s="14" t="s">
        <v>22</v>
      </c>
    </row>
    <row r="2651" spans="1:19">
      <c r="A2651" s="8" t="s">
        <v>6776</v>
      </c>
      <c r="B2651" s="8" t="s">
        <v>6777</v>
      </c>
      <c r="C2651" s="9" t="s">
        <v>26</v>
      </c>
      <c r="D2651" s="9"/>
      <c r="E2651" s="9"/>
      <c r="F2651" s="8" t="s">
        <v>23</v>
      </c>
      <c r="G2651" s="10" t="s">
        <v>6756</v>
      </c>
      <c r="H2651" s="11" t="s">
        <v>6437</v>
      </c>
      <c r="I2651" s="11" t="s">
        <v>22</v>
      </c>
      <c r="J2651" s="10" t="s">
        <v>6756</v>
      </c>
      <c r="K2651" s="13">
        <v>0</v>
      </c>
      <c r="L2651" s="14" t="s">
        <v>6757</v>
      </c>
      <c r="M2651" s="14" t="s">
        <v>6757</v>
      </c>
      <c r="N2651" s="14" t="s">
        <v>22</v>
      </c>
      <c r="O2651" s="14" t="s">
        <v>6757</v>
      </c>
      <c r="P2651" s="14" t="s">
        <v>6757</v>
      </c>
      <c r="Q2651" s="14" t="s">
        <v>22</v>
      </c>
      <c r="R2651" s="14" t="s">
        <v>22</v>
      </c>
      <c r="S2651" s="14" t="s">
        <v>22</v>
      </c>
    </row>
    <row r="2652" spans="1:19">
      <c r="A2652" s="8" t="s">
        <v>6778</v>
      </c>
      <c r="B2652" s="8" t="s">
        <v>6779</v>
      </c>
      <c r="C2652" s="9" t="s">
        <v>26</v>
      </c>
      <c r="D2652" s="9"/>
      <c r="E2652" s="9"/>
      <c r="F2652" s="8" t="s">
        <v>23</v>
      </c>
      <c r="G2652" s="10" t="s">
        <v>6756</v>
      </c>
      <c r="H2652" s="11" t="s">
        <v>6437</v>
      </c>
      <c r="I2652" s="11" t="s">
        <v>22</v>
      </c>
      <c r="J2652" s="10" t="s">
        <v>6756</v>
      </c>
      <c r="K2652" s="13">
        <v>0</v>
      </c>
      <c r="L2652" s="14" t="s">
        <v>6757</v>
      </c>
      <c r="M2652" s="14" t="s">
        <v>6757</v>
      </c>
      <c r="N2652" s="14" t="s">
        <v>22</v>
      </c>
      <c r="O2652" s="14" t="s">
        <v>6757</v>
      </c>
      <c r="P2652" s="14" t="s">
        <v>6757</v>
      </c>
      <c r="Q2652" s="14" t="s">
        <v>22</v>
      </c>
      <c r="R2652" s="14" t="s">
        <v>22</v>
      </c>
      <c r="S2652" s="14" t="s">
        <v>22</v>
      </c>
    </row>
    <row r="2653" spans="1:19">
      <c r="A2653" s="8" t="s">
        <v>6780</v>
      </c>
      <c r="B2653" s="8" t="s">
        <v>6781</v>
      </c>
      <c r="C2653" s="9" t="s">
        <v>26</v>
      </c>
      <c r="D2653" s="9"/>
      <c r="E2653" s="9"/>
      <c r="F2653" s="8" t="s">
        <v>23</v>
      </c>
      <c r="G2653" s="10" t="s">
        <v>6756</v>
      </c>
      <c r="H2653" s="11" t="s">
        <v>6437</v>
      </c>
      <c r="I2653" s="11" t="s">
        <v>22</v>
      </c>
      <c r="J2653" s="10" t="s">
        <v>6756</v>
      </c>
      <c r="K2653" s="13">
        <v>0</v>
      </c>
      <c r="L2653" s="14" t="s">
        <v>6757</v>
      </c>
      <c r="M2653" s="14" t="s">
        <v>6757</v>
      </c>
      <c r="N2653" s="14" t="s">
        <v>22</v>
      </c>
      <c r="O2653" s="14" t="s">
        <v>6757</v>
      </c>
      <c r="P2653" s="14" t="s">
        <v>6757</v>
      </c>
      <c r="Q2653" s="14" t="s">
        <v>22</v>
      </c>
      <c r="R2653" s="14" t="s">
        <v>22</v>
      </c>
      <c r="S2653" s="14" t="s">
        <v>22</v>
      </c>
    </row>
    <row r="2654" spans="1:19">
      <c r="A2654" s="8" t="s">
        <v>6782</v>
      </c>
      <c r="B2654" s="8" t="s">
        <v>6783</v>
      </c>
      <c r="C2654" s="9" t="s">
        <v>26</v>
      </c>
      <c r="D2654" s="9"/>
      <c r="E2654" s="9"/>
      <c r="F2654" s="8" t="s">
        <v>23</v>
      </c>
      <c r="G2654" s="10" t="s">
        <v>6756</v>
      </c>
      <c r="H2654" s="11" t="s">
        <v>6437</v>
      </c>
      <c r="I2654" s="11" t="s">
        <v>22</v>
      </c>
      <c r="J2654" s="10" t="s">
        <v>6756</v>
      </c>
      <c r="K2654" s="13">
        <v>0</v>
      </c>
      <c r="L2654" s="14" t="s">
        <v>6757</v>
      </c>
      <c r="M2654" s="14" t="s">
        <v>6757</v>
      </c>
      <c r="N2654" s="14" t="s">
        <v>22</v>
      </c>
      <c r="O2654" s="14" t="s">
        <v>6757</v>
      </c>
      <c r="P2654" s="14" t="s">
        <v>6757</v>
      </c>
      <c r="Q2654" s="14" t="s">
        <v>22</v>
      </c>
      <c r="R2654" s="14" t="s">
        <v>22</v>
      </c>
      <c r="S2654" s="14" t="s">
        <v>22</v>
      </c>
    </row>
    <row r="2655" spans="1:19">
      <c r="A2655" s="8" t="s">
        <v>6784</v>
      </c>
      <c r="B2655" s="8" t="s">
        <v>6785</v>
      </c>
      <c r="C2655" s="9" t="s">
        <v>26</v>
      </c>
      <c r="D2655" s="9"/>
      <c r="E2655" s="9"/>
      <c r="F2655" s="8" t="s">
        <v>23</v>
      </c>
      <c r="G2655" s="10" t="s">
        <v>6756</v>
      </c>
      <c r="H2655" s="11" t="s">
        <v>6437</v>
      </c>
      <c r="I2655" s="11" t="s">
        <v>22</v>
      </c>
      <c r="J2655" s="10" t="s">
        <v>6756</v>
      </c>
      <c r="K2655" s="13">
        <v>0</v>
      </c>
      <c r="L2655" s="14" t="s">
        <v>6757</v>
      </c>
      <c r="M2655" s="14" t="s">
        <v>6757</v>
      </c>
      <c r="N2655" s="14" t="s">
        <v>22</v>
      </c>
      <c r="O2655" s="14" t="s">
        <v>6757</v>
      </c>
      <c r="P2655" s="14" t="s">
        <v>6757</v>
      </c>
      <c r="Q2655" s="14" t="s">
        <v>22</v>
      </c>
      <c r="R2655" s="14" t="s">
        <v>22</v>
      </c>
      <c r="S2655" s="14" t="s">
        <v>22</v>
      </c>
    </row>
    <row r="2656" spans="1:19">
      <c r="A2656" s="8" t="s">
        <v>6786</v>
      </c>
      <c r="B2656" s="8" t="s">
        <v>6787</v>
      </c>
      <c r="C2656" s="9" t="s">
        <v>26</v>
      </c>
      <c r="D2656" s="9"/>
      <c r="E2656" s="9"/>
      <c r="F2656" s="8" t="s">
        <v>23</v>
      </c>
      <c r="G2656" s="10" t="s">
        <v>6756</v>
      </c>
      <c r="H2656" s="11" t="s">
        <v>6437</v>
      </c>
      <c r="I2656" s="11" t="s">
        <v>22</v>
      </c>
      <c r="J2656" s="10" t="s">
        <v>6756</v>
      </c>
      <c r="K2656" s="13">
        <v>0</v>
      </c>
      <c r="L2656" s="14" t="s">
        <v>6757</v>
      </c>
      <c r="M2656" s="14" t="s">
        <v>6757</v>
      </c>
      <c r="N2656" s="14" t="s">
        <v>22</v>
      </c>
      <c r="O2656" s="14" t="s">
        <v>6757</v>
      </c>
      <c r="P2656" s="14" t="s">
        <v>6757</v>
      </c>
      <c r="Q2656" s="14" t="s">
        <v>22</v>
      </c>
      <c r="R2656" s="14" t="s">
        <v>22</v>
      </c>
      <c r="S2656" s="14" t="s">
        <v>22</v>
      </c>
    </row>
    <row r="2657" spans="1:19">
      <c r="A2657" s="8" t="s">
        <v>6788</v>
      </c>
      <c r="B2657" s="8" t="s">
        <v>6789</v>
      </c>
      <c r="C2657" s="9" t="s">
        <v>26</v>
      </c>
      <c r="D2657" s="9"/>
      <c r="E2657" s="9"/>
      <c r="F2657" s="8" t="s">
        <v>23</v>
      </c>
      <c r="G2657" s="10" t="s">
        <v>6756</v>
      </c>
      <c r="H2657" s="11" t="s">
        <v>6437</v>
      </c>
      <c r="I2657" s="11" t="s">
        <v>22</v>
      </c>
      <c r="J2657" s="10" t="s">
        <v>6756</v>
      </c>
      <c r="K2657" s="13">
        <v>0</v>
      </c>
      <c r="L2657" s="14" t="s">
        <v>6757</v>
      </c>
      <c r="M2657" s="14" t="s">
        <v>6757</v>
      </c>
      <c r="N2657" s="14" t="s">
        <v>22</v>
      </c>
      <c r="O2657" s="14" t="s">
        <v>6757</v>
      </c>
      <c r="P2657" s="14" t="s">
        <v>6757</v>
      </c>
      <c r="Q2657" s="14" t="s">
        <v>22</v>
      </c>
      <c r="R2657" s="14" t="s">
        <v>22</v>
      </c>
      <c r="S2657" s="14" t="s">
        <v>22</v>
      </c>
    </row>
    <row r="2658" spans="1:19">
      <c r="A2658" s="8" t="s">
        <v>6790</v>
      </c>
      <c r="B2658" s="8" t="s">
        <v>6791</v>
      </c>
      <c r="C2658" s="9" t="s">
        <v>26</v>
      </c>
      <c r="D2658" s="9"/>
      <c r="E2658" s="9"/>
      <c r="F2658" s="8" t="s">
        <v>23</v>
      </c>
      <c r="G2658" s="10" t="s">
        <v>6756</v>
      </c>
      <c r="H2658" s="11" t="s">
        <v>6437</v>
      </c>
      <c r="I2658" s="11" t="s">
        <v>22</v>
      </c>
      <c r="J2658" s="10" t="s">
        <v>6756</v>
      </c>
      <c r="K2658" s="13">
        <v>0</v>
      </c>
      <c r="L2658" s="14" t="s">
        <v>6757</v>
      </c>
      <c r="M2658" s="14" t="s">
        <v>6757</v>
      </c>
      <c r="N2658" s="14" t="s">
        <v>22</v>
      </c>
      <c r="O2658" s="14" t="s">
        <v>6757</v>
      </c>
      <c r="P2658" s="14" t="s">
        <v>6757</v>
      </c>
      <c r="Q2658" s="14" t="s">
        <v>22</v>
      </c>
      <c r="R2658" s="14" t="s">
        <v>22</v>
      </c>
      <c r="S2658" s="14" t="s">
        <v>22</v>
      </c>
    </row>
    <row r="2659" spans="1:19">
      <c r="A2659" s="8" t="s">
        <v>6792</v>
      </c>
      <c r="B2659" s="8" t="s">
        <v>6793</v>
      </c>
      <c r="C2659" s="9" t="s">
        <v>26</v>
      </c>
      <c r="D2659" s="9"/>
      <c r="E2659" s="9"/>
      <c r="F2659" s="8" t="s">
        <v>23</v>
      </c>
      <c r="G2659" s="10" t="s">
        <v>6756</v>
      </c>
      <c r="H2659" s="11" t="s">
        <v>6437</v>
      </c>
      <c r="I2659" s="11" t="s">
        <v>22</v>
      </c>
      <c r="J2659" s="10" t="s">
        <v>6756</v>
      </c>
      <c r="K2659" s="13">
        <v>0</v>
      </c>
      <c r="L2659" s="14" t="s">
        <v>6757</v>
      </c>
      <c r="M2659" s="14" t="s">
        <v>6757</v>
      </c>
      <c r="N2659" s="14" t="s">
        <v>22</v>
      </c>
      <c r="O2659" s="14" t="s">
        <v>6757</v>
      </c>
      <c r="P2659" s="14" t="s">
        <v>6757</v>
      </c>
      <c r="Q2659" s="14" t="s">
        <v>22</v>
      </c>
      <c r="R2659" s="14" t="s">
        <v>22</v>
      </c>
      <c r="S2659" s="14" t="s">
        <v>22</v>
      </c>
    </row>
    <row r="2660" spans="1:19">
      <c r="A2660" s="8" t="s">
        <v>6794</v>
      </c>
      <c r="B2660" s="8" t="s">
        <v>6795</v>
      </c>
      <c r="C2660" s="9" t="s">
        <v>26</v>
      </c>
      <c r="D2660" s="9"/>
      <c r="E2660" s="9"/>
      <c r="F2660" s="8" t="s">
        <v>23</v>
      </c>
      <c r="G2660" s="10" t="s">
        <v>6756</v>
      </c>
      <c r="H2660" s="11" t="s">
        <v>6437</v>
      </c>
      <c r="I2660" s="11" t="s">
        <v>22</v>
      </c>
      <c r="J2660" s="10" t="s">
        <v>6756</v>
      </c>
      <c r="K2660" s="13">
        <v>0</v>
      </c>
      <c r="L2660" s="14" t="s">
        <v>6757</v>
      </c>
      <c r="M2660" s="14" t="s">
        <v>6757</v>
      </c>
      <c r="N2660" s="14" t="s">
        <v>22</v>
      </c>
      <c r="O2660" s="14" t="s">
        <v>6757</v>
      </c>
      <c r="P2660" s="14" t="s">
        <v>6757</v>
      </c>
      <c r="Q2660" s="14" t="s">
        <v>22</v>
      </c>
      <c r="R2660" s="14" t="s">
        <v>22</v>
      </c>
      <c r="S2660" s="14" t="s">
        <v>22</v>
      </c>
    </row>
    <row r="2661" spans="1:19">
      <c r="A2661" s="8" t="s">
        <v>6796</v>
      </c>
      <c r="B2661" s="8" t="s">
        <v>6797</v>
      </c>
      <c r="C2661" s="9" t="s">
        <v>26</v>
      </c>
      <c r="D2661" s="9"/>
      <c r="E2661" s="9"/>
      <c r="F2661" s="8" t="s">
        <v>23</v>
      </c>
      <c r="G2661" s="10" t="s">
        <v>6756</v>
      </c>
      <c r="H2661" s="11" t="s">
        <v>6437</v>
      </c>
      <c r="I2661" s="11" t="s">
        <v>22</v>
      </c>
      <c r="J2661" s="10" t="s">
        <v>6756</v>
      </c>
      <c r="K2661" s="13">
        <v>0</v>
      </c>
      <c r="L2661" s="14" t="s">
        <v>6757</v>
      </c>
      <c r="M2661" s="14" t="s">
        <v>6757</v>
      </c>
      <c r="N2661" s="14" t="s">
        <v>22</v>
      </c>
      <c r="O2661" s="14" t="s">
        <v>6757</v>
      </c>
      <c r="P2661" s="14" t="s">
        <v>6757</v>
      </c>
      <c r="Q2661" s="14" t="s">
        <v>22</v>
      </c>
      <c r="R2661" s="14" t="s">
        <v>22</v>
      </c>
      <c r="S2661" s="14" t="s">
        <v>22</v>
      </c>
    </row>
    <row r="2662" spans="1:19">
      <c r="A2662" s="8" t="s">
        <v>6798</v>
      </c>
      <c r="B2662" s="8" t="s">
        <v>6799</v>
      </c>
      <c r="C2662" s="9" t="s">
        <v>26</v>
      </c>
      <c r="D2662" s="9"/>
      <c r="E2662" s="9"/>
      <c r="F2662" s="8" t="s">
        <v>23</v>
      </c>
      <c r="G2662" s="10" t="s">
        <v>6756</v>
      </c>
      <c r="H2662" s="11" t="s">
        <v>6437</v>
      </c>
      <c r="I2662" s="11" t="s">
        <v>22</v>
      </c>
      <c r="J2662" s="10" t="s">
        <v>6756</v>
      </c>
      <c r="K2662" s="13">
        <v>0</v>
      </c>
      <c r="L2662" s="14" t="s">
        <v>6757</v>
      </c>
      <c r="M2662" s="14" t="s">
        <v>6757</v>
      </c>
      <c r="N2662" s="14" t="s">
        <v>22</v>
      </c>
      <c r="O2662" s="14" t="s">
        <v>6757</v>
      </c>
      <c r="P2662" s="14" t="s">
        <v>6757</v>
      </c>
      <c r="Q2662" s="14" t="s">
        <v>22</v>
      </c>
      <c r="R2662" s="14" t="s">
        <v>22</v>
      </c>
      <c r="S2662" s="14" t="s">
        <v>22</v>
      </c>
    </row>
    <row r="2663" spans="1:19">
      <c r="A2663" s="8" t="s">
        <v>6800</v>
      </c>
      <c r="B2663" s="8" t="s">
        <v>6801</v>
      </c>
      <c r="C2663" s="9" t="s">
        <v>26</v>
      </c>
      <c r="D2663" s="9"/>
      <c r="E2663" s="9"/>
      <c r="F2663" s="8" t="s">
        <v>23</v>
      </c>
      <c r="G2663" s="10" t="s">
        <v>6756</v>
      </c>
      <c r="H2663" s="11" t="s">
        <v>6437</v>
      </c>
      <c r="I2663" s="11" t="s">
        <v>22</v>
      </c>
      <c r="J2663" s="10" t="s">
        <v>6756</v>
      </c>
      <c r="K2663" s="13">
        <v>0</v>
      </c>
      <c r="L2663" s="14" t="s">
        <v>6757</v>
      </c>
      <c r="M2663" s="14" t="s">
        <v>6757</v>
      </c>
      <c r="N2663" s="14" t="s">
        <v>22</v>
      </c>
      <c r="O2663" s="14" t="s">
        <v>6757</v>
      </c>
      <c r="P2663" s="14" t="s">
        <v>6757</v>
      </c>
      <c r="Q2663" s="14" t="s">
        <v>22</v>
      </c>
      <c r="R2663" s="14" t="s">
        <v>22</v>
      </c>
      <c r="S2663" s="14" t="s">
        <v>22</v>
      </c>
    </row>
    <row r="2664" spans="1:19">
      <c r="A2664" s="8" t="s">
        <v>6802</v>
      </c>
      <c r="B2664" s="8" t="s">
        <v>6803</v>
      </c>
      <c r="C2664" s="9" t="s">
        <v>26</v>
      </c>
      <c r="D2664" s="9"/>
      <c r="E2664" s="9"/>
      <c r="F2664" s="8" t="s">
        <v>23</v>
      </c>
      <c r="G2664" s="10" t="s">
        <v>6756</v>
      </c>
      <c r="H2664" s="11" t="s">
        <v>6437</v>
      </c>
      <c r="I2664" s="11" t="s">
        <v>22</v>
      </c>
      <c r="J2664" s="10" t="s">
        <v>6756</v>
      </c>
      <c r="K2664" s="13">
        <v>0</v>
      </c>
      <c r="L2664" s="14" t="s">
        <v>6757</v>
      </c>
      <c r="M2664" s="14" t="s">
        <v>6757</v>
      </c>
      <c r="N2664" s="14" t="s">
        <v>22</v>
      </c>
      <c r="O2664" s="14" t="s">
        <v>6757</v>
      </c>
      <c r="P2664" s="14" t="s">
        <v>6757</v>
      </c>
      <c r="Q2664" s="14" t="s">
        <v>22</v>
      </c>
      <c r="R2664" s="14" t="s">
        <v>22</v>
      </c>
      <c r="S2664" s="14" t="s">
        <v>22</v>
      </c>
    </row>
    <row r="2665" spans="1:19">
      <c r="A2665" s="8" t="s">
        <v>6804</v>
      </c>
      <c r="B2665" s="8" t="s">
        <v>6805</v>
      </c>
      <c r="C2665" s="9" t="s">
        <v>26</v>
      </c>
      <c r="D2665" s="9"/>
      <c r="E2665" s="9"/>
      <c r="F2665" s="8" t="s">
        <v>23</v>
      </c>
      <c r="G2665" s="10" t="s">
        <v>6756</v>
      </c>
      <c r="H2665" s="11" t="s">
        <v>6437</v>
      </c>
      <c r="I2665" s="11" t="s">
        <v>22</v>
      </c>
      <c r="J2665" s="10" t="s">
        <v>6756</v>
      </c>
      <c r="K2665" s="13">
        <v>0</v>
      </c>
      <c r="L2665" s="14" t="s">
        <v>6757</v>
      </c>
      <c r="M2665" s="14" t="s">
        <v>6757</v>
      </c>
      <c r="N2665" s="14" t="s">
        <v>22</v>
      </c>
      <c r="O2665" s="14" t="s">
        <v>6757</v>
      </c>
      <c r="P2665" s="14" t="s">
        <v>6757</v>
      </c>
      <c r="Q2665" s="14" t="s">
        <v>22</v>
      </c>
      <c r="R2665" s="14" t="s">
        <v>22</v>
      </c>
      <c r="S2665" s="14" t="s">
        <v>22</v>
      </c>
    </row>
    <row r="2666" spans="1:19">
      <c r="A2666" s="8" t="s">
        <v>6806</v>
      </c>
      <c r="B2666" s="8" t="s">
        <v>6807</v>
      </c>
      <c r="C2666" s="9" t="s">
        <v>26</v>
      </c>
      <c r="D2666" s="9"/>
      <c r="E2666" s="9"/>
      <c r="F2666" s="8" t="s">
        <v>23</v>
      </c>
      <c r="G2666" s="10" t="s">
        <v>6756</v>
      </c>
      <c r="H2666" s="11" t="s">
        <v>6437</v>
      </c>
      <c r="I2666" s="11" t="s">
        <v>22</v>
      </c>
      <c r="J2666" s="10" t="s">
        <v>6756</v>
      </c>
      <c r="K2666" s="13">
        <v>0</v>
      </c>
      <c r="L2666" s="14" t="s">
        <v>6757</v>
      </c>
      <c r="M2666" s="14" t="s">
        <v>6757</v>
      </c>
      <c r="N2666" s="14" t="s">
        <v>22</v>
      </c>
      <c r="O2666" s="14" t="s">
        <v>6757</v>
      </c>
      <c r="P2666" s="14" t="s">
        <v>6757</v>
      </c>
      <c r="Q2666" s="14" t="s">
        <v>22</v>
      </c>
      <c r="R2666" s="14" t="s">
        <v>22</v>
      </c>
      <c r="S2666" s="14" t="s">
        <v>22</v>
      </c>
    </row>
    <row r="2667" spans="1:19">
      <c r="A2667" s="8" t="s">
        <v>6808</v>
      </c>
      <c r="B2667" s="8" t="s">
        <v>6809</v>
      </c>
      <c r="C2667" s="9" t="s">
        <v>22</v>
      </c>
      <c r="D2667" s="9" t="s">
        <v>22</v>
      </c>
      <c r="E2667" s="9" t="s">
        <v>22</v>
      </c>
      <c r="F2667" s="8" t="s">
        <v>23</v>
      </c>
      <c r="G2667" s="10">
        <v>0</v>
      </c>
      <c r="H2667" s="11" t="s">
        <v>22</v>
      </c>
      <c r="I2667" s="11" t="s">
        <v>22</v>
      </c>
      <c r="J2667" s="12" t="s">
        <v>22</v>
      </c>
      <c r="K2667" s="13">
        <v>0</v>
      </c>
      <c r="L2667" s="14" t="s">
        <v>22</v>
      </c>
      <c r="M2667" s="14" t="s">
        <v>22</v>
      </c>
      <c r="N2667" s="14" t="s">
        <v>22</v>
      </c>
      <c r="O2667" s="14" t="s">
        <v>22</v>
      </c>
      <c r="P2667" s="14" t="s">
        <v>22</v>
      </c>
      <c r="Q2667" s="14" t="s">
        <v>22</v>
      </c>
      <c r="R2667" s="14" t="s">
        <v>22</v>
      </c>
      <c r="S2667" s="14" t="s">
        <v>22</v>
      </c>
    </row>
    <row r="2668" spans="1:19">
      <c r="A2668" s="8" t="s">
        <v>6810</v>
      </c>
      <c r="B2668" s="8" t="s">
        <v>6811</v>
      </c>
      <c r="C2668" s="9" t="s">
        <v>22</v>
      </c>
      <c r="D2668" s="9" t="s">
        <v>22</v>
      </c>
      <c r="E2668" s="9" t="s">
        <v>22</v>
      </c>
      <c r="F2668" s="8" t="s">
        <v>23</v>
      </c>
      <c r="G2668" s="10">
        <v>0</v>
      </c>
      <c r="H2668" s="11" t="s">
        <v>22</v>
      </c>
      <c r="I2668" s="11" t="s">
        <v>22</v>
      </c>
      <c r="J2668" s="12" t="s">
        <v>22</v>
      </c>
      <c r="K2668" s="13">
        <v>0</v>
      </c>
      <c r="L2668" s="14" t="s">
        <v>22</v>
      </c>
      <c r="M2668" s="14" t="s">
        <v>22</v>
      </c>
      <c r="N2668" s="14" t="s">
        <v>22</v>
      </c>
      <c r="O2668" s="14" t="s">
        <v>22</v>
      </c>
      <c r="P2668" s="14" t="s">
        <v>22</v>
      </c>
      <c r="Q2668" s="14" t="s">
        <v>22</v>
      </c>
      <c r="R2668" s="14" t="s">
        <v>22</v>
      </c>
      <c r="S2668" s="14" t="s">
        <v>22</v>
      </c>
    </row>
    <row r="2669" spans="1:19">
      <c r="A2669" s="8" t="s">
        <v>6812</v>
      </c>
      <c r="B2669" s="8" t="s">
        <v>6813</v>
      </c>
      <c r="C2669" s="9" t="s">
        <v>22</v>
      </c>
      <c r="D2669" s="9" t="s">
        <v>22</v>
      </c>
      <c r="E2669" s="9" t="s">
        <v>22</v>
      </c>
      <c r="F2669" s="8" t="s">
        <v>23</v>
      </c>
      <c r="G2669" s="10">
        <v>0</v>
      </c>
      <c r="H2669" s="11" t="s">
        <v>22</v>
      </c>
      <c r="I2669" s="11" t="s">
        <v>22</v>
      </c>
      <c r="J2669" s="12" t="s">
        <v>22</v>
      </c>
      <c r="K2669" s="13">
        <v>0</v>
      </c>
      <c r="L2669" s="14" t="s">
        <v>22</v>
      </c>
      <c r="M2669" s="14" t="s">
        <v>22</v>
      </c>
      <c r="N2669" s="14" t="s">
        <v>22</v>
      </c>
      <c r="O2669" s="14" t="s">
        <v>22</v>
      </c>
      <c r="P2669" s="14" t="s">
        <v>22</v>
      </c>
      <c r="Q2669" s="14" t="s">
        <v>22</v>
      </c>
      <c r="R2669" s="14" t="s">
        <v>22</v>
      </c>
      <c r="S2669" s="14" t="s">
        <v>22</v>
      </c>
    </row>
    <row r="2670" spans="1:19">
      <c r="A2670" s="8" t="s">
        <v>6814</v>
      </c>
      <c r="B2670" s="8" t="s">
        <v>6815</v>
      </c>
      <c r="C2670" s="9" t="s">
        <v>22</v>
      </c>
      <c r="D2670" s="9" t="s">
        <v>22</v>
      </c>
      <c r="E2670" s="9" t="s">
        <v>22</v>
      </c>
      <c r="F2670" s="8" t="s">
        <v>23</v>
      </c>
      <c r="G2670" s="10">
        <v>0</v>
      </c>
      <c r="H2670" s="11" t="s">
        <v>22</v>
      </c>
      <c r="I2670" s="11" t="s">
        <v>22</v>
      </c>
      <c r="J2670" s="12" t="s">
        <v>22</v>
      </c>
      <c r="K2670" s="13">
        <v>0</v>
      </c>
      <c r="L2670" s="14" t="s">
        <v>22</v>
      </c>
      <c r="M2670" s="14" t="s">
        <v>22</v>
      </c>
      <c r="N2670" s="14" t="s">
        <v>22</v>
      </c>
      <c r="O2670" s="14" t="s">
        <v>22</v>
      </c>
      <c r="P2670" s="14" t="s">
        <v>22</v>
      </c>
      <c r="Q2670" s="14" t="s">
        <v>22</v>
      </c>
      <c r="R2670" s="14" t="s">
        <v>22</v>
      </c>
      <c r="S2670" s="14" t="s">
        <v>22</v>
      </c>
    </row>
    <row r="2671" spans="1:19">
      <c r="A2671" s="8" t="s">
        <v>6816</v>
      </c>
      <c r="B2671" s="8" t="s">
        <v>6817</v>
      </c>
      <c r="C2671" s="9" t="s">
        <v>22</v>
      </c>
      <c r="D2671" s="9" t="s">
        <v>22</v>
      </c>
      <c r="E2671" s="9" t="s">
        <v>22</v>
      </c>
      <c r="F2671" s="8" t="s">
        <v>23</v>
      </c>
      <c r="G2671" s="10">
        <v>0</v>
      </c>
      <c r="H2671" s="11" t="s">
        <v>22</v>
      </c>
      <c r="I2671" s="11" t="s">
        <v>22</v>
      </c>
      <c r="J2671" s="12" t="s">
        <v>22</v>
      </c>
      <c r="K2671" s="13">
        <v>0</v>
      </c>
      <c r="L2671" s="14" t="s">
        <v>22</v>
      </c>
      <c r="M2671" s="14" t="s">
        <v>22</v>
      </c>
      <c r="N2671" s="14" t="s">
        <v>22</v>
      </c>
      <c r="O2671" s="14" t="s">
        <v>22</v>
      </c>
      <c r="P2671" s="14" t="s">
        <v>22</v>
      </c>
      <c r="Q2671" s="14" t="s">
        <v>22</v>
      </c>
      <c r="R2671" s="14" t="s">
        <v>22</v>
      </c>
      <c r="S2671" s="14" t="s">
        <v>22</v>
      </c>
    </row>
    <row r="2672" spans="1:19">
      <c r="A2672" s="8" t="s">
        <v>6818</v>
      </c>
      <c r="B2672" s="8" t="s">
        <v>6819</v>
      </c>
      <c r="C2672" s="9" t="s">
        <v>22</v>
      </c>
      <c r="D2672" s="9" t="s">
        <v>22</v>
      </c>
      <c r="E2672" s="9" t="s">
        <v>22</v>
      </c>
      <c r="F2672" s="8" t="s">
        <v>23</v>
      </c>
      <c r="G2672" s="10">
        <v>0</v>
      </c>
      <c r="H2672" s="11" t="s">
        <v>22</v>
      </c>
      <c r="I2672" s="11" t="s">
        <v>22</v>
      </c>
      <c r="J2672" s="12" t="s">
        <v>22</v>
      </c>
      <c r="K2672" s="13">
        <v>0</v>
      </c>
      <c r="L2672" s="14" t="s">
        <v>22</v>
      </c>
      <c r="M2672" s="14" t="s">
        <v>22</v>
      </c>
      <c r="N2672" s="14" t="s">
        <v>22</v>
      </c>
      <c r="O2672" s="14" t="s">
        <v>22</v>
      </c>
      <c r="P2672" s="14" t="s">
        <v>22</v>
      </c>
      <c r="Q2672" s="14" t="s">
        <v>22</v>
      </c>
      <c r="R2672" s="14" t="s">
        <v>22</v>
      </c>
      <c r="S2672" s="14" t="s">
        <v>22</v>
      </c>
    </row>
    <row r="2673" spans="1:19">
      <c r="A2673" s="8" t="s">
        <v>6820</v>
      </c>
      <c r="B2673" s="8" t="s">
        <v>6821</v>
      </c>
      <c r="C2673" s="9" t="s">
        <v>22</v>
      </c>
      <c r="D2673" s="9" t="s">
        <v>22</v>
      </c>
      <c r="E2673" s="9" t="s">
        <v>22</v>
      </c>
      <c r="F2673" s="8" t="s">
        <v>23</v>
      </c>
      <c r="G2673" s="10">
        <v>0</v>
      </c>
      <c r="H2673" s="11" t="s">
        <v>22</v>
      </c>
      <c r="I2673" s="11" t="s">
        <v>22</v>
      </c>
      <c r="J2673" s="12" t="s">
        <v>22</v>
      </c>
      <c r="K2673" s="13">
        <v>0</v>
      </c>
      <c r="L2673" s="14" t="s">
        <v>22</v>
      </c>
      <c r="M2673" s="14" t="s">
        <v>22</v>
      </c>
      <c r="N2673" s="14" t="s">
        <v>22</v>
      </c>
      <c r="O2673" s="14" t="s">
        <v>22</v>
      </c>
      <c r="P2673" s="14" t="s">
        <v>22</v>
      </c>
      <c r="Q2673" s="14" t="s">
        <v>22</v>
      </c>
      <c r="R2673" s="14" t="s">
        <v>22</v>
      </c>
      <c r="S2673" s="14" t="s">
        <v>22</v>
      </c>
    </row>
    <row r="2674" spans="1:19">
      <c r="A2674" s="8" t="s">
        <v>6822</v>
      </c>
      <c r="B2674" s="8" t="s">
        <v>6823</v>
      </c>
      <c r="C2674" s="9" t="s">
        <v>22</v>
      </c>
      <c r="D2674" s="9" t="s">
        <v>22</v>
      </c>
      <c r="E2674" s="9" t="s">
        <v>22</v>
      </c>
      <c r="F2674" s="8" t="s">
        <v>23</v>
      </c>
      <c r="G2674" s="10">
        <v>0</v>
      </c>
      <c r="H2674" s="11" t="s">
        <v>22</v>
      </c>
      <c r="I2674" s="11" t="s">
        <v>22</v>
      </c>
      <c r="J2674" s="12" t="s">
        <v>22</v>
      </c>
      <c r="K2674" s="13">
        <v>0</v>
      </c>
      <c r="L2674" s="14" t="s">
        <v>22</v>
      </c>
      <c r="M2674" s="14" t="s">
        <v>22</v>
      </c>
      <c r="N2674" s="14" t="s">
        <v>22</v>
      </c>
      <c r="O2674" s="14" t="s">
        <v>22</v>
      </c>
      <c r="P2674" s="14" t="s">
        <v>22</v>
      </c>
      <c r="Q2674" s="14" t="s">
        <v>22</v>
      </c>
      <c r="R2674" s="14" t="s">
        <v>22</v>
      </c>
      <c r="S2674" s="14" t="s">
        <v>22</v>
      </c>
    </row>
    <row r="2675" spans="1:19">
      <c r="A2675" s="8" t="s">
        <v>6824</v>
      </c>
      <c r="B2675" s="8" t="s">
        <v>6825</v>
      </c>
      <c r="C2675" s="9" t="s">
        <v>22</v>
      </c>
      <c r="D2675" s="9" t="s">
        <v>22</v>
      </c>
      <c r="E2675" s="9" t="s">
        <v>22</v>
      </c>
      <c r="F2675" s="8" t="s">
        <v>23</v>
      </c>
      <c r="G2675" s="10">
        <v>0</v>
      </c>
      <c r="H2675" s="11" t="s">
        <v>22</v>
      </c>
      <c r="I2675" s="11" t="s">
        <v>22</v>
      </c>
      <c r="J2675" s="12" t="s">
        <v>22</v>
      </c>
      <c r="K2675" s="13">
        <v>0</v>
      </c>
      <c r="L2675" s="14" t="s">
        <v>22</v>
      </c>
      <c r="M2675" s="14" t="s">
        <v>22</v>
      </c>
      <c r="N2675" s="14" t="s">
        <v>22</v>
      </c>
      <c r="O2675" s="14" t="s">
        <v>22</v>
      </c>
      <c r="P2675" s="14" t="s">
        <v>22</v>
      </c>
      <c r="Q2675" s="14" t="s">
        <v>22</v>
      </c>
      <c r="R2675" s="14" t="s">
        <v>22</v>
      </c>
      <c r="S2675" s="14" t="s">
        <v>22</v>
      </c>
    </row>
    <row r="2676" spans="1:19">
      <c r="A2676" s="8" t="s">
        <v>6826</v>
      </c>
      <c r="B2676" s="8" t="s">
        <v>6827</v>
      </c>
      <c r="C2676" s="9" t="s">
        <v>22</v>
      </c>
      <c r="D2676" s="9" t="s">
        <v>22</v>
      </c>
      <c r="E2676" s="9" t="s">
        <v>22</v>
      </c>
      <c r="F2676" s="8" t="s">
        <v>23</v>
      </c>
      <c r="G2676" s="10">
        <v>0</v>
      </c>
      <c r="H2676" s="11" t="s">
        <v>22</v>
      </c>
      <c r="I2676" s="11" t="s">
        <v>22</v>
      </c>
      <c r="J2676" s="12" t="s">
        <v>22</v>
      </c>
      <c r="K2676" s="13">
        <v>0</v>
      </c>
      <c r="L2676" s="14" t="s">
        <v>22</v>
      </c>
      <c r="M2676" s="14" t="s">
        <v>22</v>
      </c>
      <c r="N2676" s="14" t="s">
        <v>22</v>
      </c>
      <c r="O2676" s="14" t="s">
        <v>22</v>
      </c>
      <c r="P2676" s="14" t="s">
        <v>22</v>
      </c>
      <c r="Q2676" s="14" t="s">
        <v>22</v>
      </c>
      <c r="R2676" s="14" t="s">
        <v>22</v>
      </c>
      <c r="S2676" s="14" t="s">
        <v>22</v>
      </c>
    </row>
    <row r="2677" spans="1:19">
      <c r="A2677" s="8" t="s">
        <v>6828</v>
      </c>
      <c r="B2677" s="8" t="s">
        <v>6829</v>
      </c>
      <c r="C2677" s="9" t="s">
        <v>22</v>
      </c>
      <c r="D2677" s="9" t="s">
        <v>22</v>
      </c>
      <c r="E2677" s="9" t="s">
        <v>22</v>
      </c>
      <c r="F2677" s="8" t="s">
        <v>23</v>
      </c>
      <c r="G2677" s="10">
        <v>0</v>
      </c>
      <c r="H2677" s="11" t="s">
        <v>22</v>
      </c>
      <c r="I2677" s="11" t="s">
        <v>22</v>
      </c>
      <c r="J2677" s="12" t="s">
        <v>22</v>
      </c>
      <c r="K2677" s="13">
        <v>0</v>
      </c>
      <c r="L2677" s="14" t="s">
        <v>22</v>
      </c>
      <c r="M2677" s="14" t="s">
        <v>22</v>
      </c>
      <c r="N2677" s="14" t="s">
        <v>22</v>
      </c>
      <c r="O2677" s="14" t="s">
        <v>22</v>
      </c>
      <c r="P2677" s="14" t="s">
        <v>22</v>
      </c>
      <c r="Q2677" s="14" t="s">
        <v>22</v>
      </c>
      <c r="R2677" s="14" t="s">
        <v>22</v>
      </c>
      <c r="S2677" s="14" t="s">
        <v>22</v>
      </c>
    </row>
    <row r="2678" spans="1:19">
      <c r="A2678" s="8" t="s">
        <v>6830</v>
      </c>
      <c r="B2678" s="8" t="s">
        <v>6831</v>
      </c>
      <c r="C2678" s="9" t="s">
        <v>22</v>
      </c>
      <c r="D2678" s="9" t="s">
        <v>22</v>
      </c>
      <c r="E2678" s="9" t="s">
        <v>22</v>
      </c>
      <c r="F2678" s="8" t="s">
        <v>23</v>
      </c>
      <c r="G2678" s="10">
        <v>0</v>
      </c>
      <c r="H2678" s="11" t="s">
        <v>22</v>
      </c>
      <c r="I2678" s="11" t="s">
        <v>22</v>
      </c>
      <c r="J2678" s="12" t="s">
        <v>22</v>
      </c>
      <c r="K2678" s="13">
        <v>0</v>
      </c>
      <c r="L2678" s="14" t="s">
        <v>22</v>
      </c>
      <c r="M2678" s="14" t="s">
        <v>22</v>
      </c>
      <c r="N2678" s="14" t="s">
        <v>22</v>
      </c>
      <c r="O2678" s="14" t="s">
        <v>22</v>
      </c>
      <c r="P2678" s="14" t="s">
        <v>22</v>
      </c>
      <c r="Q2678" s="14" t="s">
        <v>22</v>
      </c>
      <c r="R2678" s="14" t="s">
        <v>22</v>
      </c>
      <c r="S2678" s="14" t="s">
        <v>22</v>
      </c>
    </row>
    <row r="2679" spans="1:19">
      <c r="A2679" s="8" t="s">
        <v>6832</v>
      </c>
      <c r="B2679" s="8" t="s">
        <v>6833</v>
      </c>
      <c r="C2679" s="9" t="s">
        <v>22</v>
      </c>
      <c r="D2679" s="9" t="s">
        <v>22</v>
      </c>
      <c r="E2679" s="9" t="s">
        <v>22</v>
      </c>
      <c r="F2679" s="8" t="s">
        <v>23</v>
      </c>
      <c r="G2679" s="10">
        <v>0</v>
      </c>
      <c r="H2679" s="11" t="s">
        <v>22</v>
      </c>
      <c r="I2679" s="11" t="s">
        <v>22</v>
      </c>
      <c r="J2679" s="12" t="s">
        <v>22</v>
      </c>
      <c r="K2679" s="13">
        <v>0</v>
      </c>
      <c r="L2679" s="14" t="s">
        <v>22</v>
      </c>
      <c r="M2679" s="14" t="s">
        <v>22</v>
      </c>
      <c r="N2679" s="14" t="s">
        <v>22</v>
      </c>
      <c r="O2679" s="14" t="s">
        <v>22</v>
      </c>
      <c r="P2679" s="14" t="s">
        <v>22</v>
      </c>
      <c r="Q2679" s="14" t="s">
        <v>22</v>
      </c>
      <c r="R2679" s="14" t="s">
        <v>22</v>
      </c>
      <c r="S2679" s="14" t="s">
        <v>22</v>
      </c>
    </row>
    <row r="2680" spans="1:19">
      <c r="A2680" s="8" t="s">
        <v>6834</v>
      </c>
      <c r="B2680" s="8" t="s">
        <v>6835</v>
      </c>
      <c r="C2680" s="9" t="s">
        <v>22</v>
      </c>
      <c r="D2680" s="9" t="s">
        <v>22</v>
      </c>
      <c r="E2680" s="9" t="s">
        <v>22</v>
      </c>
      <c r="F2680" s="8" t="s">
        <v>23</v>
      </c>
      <c r="G2680" s="10">
        <v>0</v>
      </c>
      <c r="H2680" s="11" t="s">
        <v>22</v>
      </c>
      <c r="I2680" s="11" t="s">
        <v>22</v>
      </c>
      <c r="J2680" s="12" t="s">
        <v>22</v>
      </c>
      <c r="K2680" s="13">
        <v>0</v>
      </c>
      <c r="L2680" s="14" t="s">
        <v>22</v>
      </c>
      <c r="M2680" s="14" t="s">
        <v>22</v>
      </c>
      <c r="N2680" s="14" t="s">
        <v>22</v>
      </c>
      <c r="O2680" s="14" t="s">
        <v>22</v>
      </c>
      <c r="P2680" s="14" t="s">
        <v>22</v>
      </c>
      <c r="Q2680" s="14" t="s">
        <v>22</v>
      </c>
      <c r="R2680" s="14" t="s">
        <v>22</v>
      </c>
      <c r="S2680" s="14" t="s">
        <v>22</v>
      </c>
    </row>
    <row r="2681" spans="1:19">
      <c r="A2681" s="8" t="s">
        <v>6836</v>
      </c>
      <c r="B2681" s="8" t="s">
        <v>6837</v>
      </c>
      <c r="C2681" s="9" t="s">
        <v>22</v>
      </c>
      <c r="D2681" s="9" t="s">
        <v>22</v>
      </c>
      <c r="E2681" s="9" t="s">
        <v>22</v>
      </c>
      <c r="F2681" s="8" t="s">
        <v>23</v>
      </c>
      <c r="G2681" s="10">
        <v>0</v>
      </c>
      <c r="H2681" s="11" t="s">
        <v>22</v>
      </c>
      <c r="I2681" s="11" t="s">
        <v>22</v>
      </c>
      <c r="J2681" s="12" t="s">
        <v>22</v>
      </c>
      <c r="K2681" s="13">
        <v>0</v>
      </c>
      <c r="L2681" s="14" t="s">
        <v>22</v>
      </c>
      <c r="M2681" s="14" t="s">
        <v>22</v>
      </c>
      <c r="N2681" s="14" t="s">
        <v>22</v>
      </c>
      <c r="O2681" s="14" t="s">
        <v>22</v>
      </c>
      <c r="P2681" s="14" t="s">
        <v>22</v>
      </c>
      <c r="Q2681" s="14" t="s">
        <v>22</v>
      </c>
      <c r="R2681" s="14" t="s">
        <v>22</v>
      </c>
      <c r="S2681" s="14" t="s">
        <v>22</v>
      </c>
    </row>
    <row r="2682" spans="1:19">
      <c r="A2682" s="8" t="s">
        <v>6838</v>
      </c>
      <c r="B2682" s="8" t="s">
        <v>6839</v>
      </c>
      <c r="C2682" s="9" t="s">
        <v>22</v>
      </c>
      <c r="D2682" s="9" t="s">
        <v>22</v>
      </c>
      <c r="E2682" s="9" t="s">
        <v>22</v>
      </c>
      <c r="F2682" s="8" t="s">
        <v>23</v>
      </c>
      <c r="G2682" s="10">
        <v>0</v>
      </c>
      <c r="H2682" s="11" t="s">
        <v>22</v>
      </c>
      <c r="I2682" s="11" t="s">
        <v>22</v>
      </c>
      <c r="J2682" s="12" t="s">
        <v>22</v>
      </c>
      <c r="K2682" s="13">
        <v>0</v>
      </c>
      <c r="L2682" s="14" t="s">
        <v>22</v>
      </c>
      <c r="M2682" s="14" t="s">
        <v>22</v>
      </c>
      <c r="N2682" s="14" t="s">
        <v>22</v>
      </c>
      <c r="O2682" s="14" t="s">
        <v>22</v>
      </c>
      <c r="P2682" s="14" t="s">
        <v>22</v>
      </c>
      <c r="Q2682" s="14" t="s">
        <v>22</v>
      </c>
      <c r="R2682" s="14" t="s">
        <v>22</v>
      </c>
      <c r="S2682" s="14" t="s">
        <v>22</v>
      </c>
    </row>
    <row r="2683" spans="1:19">
      <c r="A2683" s="8" t="s">
        <v>6840</v>
      </c>
      <c r="B2683" s="8" t="s">
        <v>6841</v>
      </c>
      <c r="C2683" s="9" t="s">
        <v>22</v>
      </c>
      <c r="D2683" s="9" t="s">
        <v>22</v>
      </c>
      <c r="E2683" s="9" t="s">
        <v>22</v>
      </c>
      <c r="F2683" s="8" t="s">
        <v>23</v>
      </c>
      <c r="G2683" s="10">
        <v>0</v>
      </c>
      <c r="H2683" s="11" t="s">
        <v>22</v>
      </c>
      <c r="I2683" s="11" t="s">
        <v>22</v>
      </c>
      <c r="J2683" s="12" t="s">
        <v>22</v>
      </c>
      <c r="K2683" s="13">
        <v>0</v>
      </c>
      <c r="L2683" s="14" t="s">
        <v>22</v>
      </c>
      <c r="M2683" s="14" t="s">
        <v>22</v>
      </c>
      <c r="N2683" s="14" t="s">
        <v>22</v>
      </c>
      <c r="O2683" s="14" t="s">
        <v>22</v>
      </c>
      <c r="P2683" s="14" t="s">
        <v>22</v>
      </c>
      <c r="Q2683" s="14" t="s">
        <v>22</v>
      </c>
      <c r="R2683" s="14" t="s">
        <v>22</v>
      </c>
      <c r="S2683" s="14" t="s">
        <v>22</v>
      </c>
    </row>
    <row r="2684" spans="1:19">
      <c r="A2684" s="8" t="s">
        <v>6842</v>
      </c>
      <c r="B2684" s="8" t="s">
        <v>6843</v>
      </c>
      <c r="C2684" s="9" t="s">
        <v>22</v>
      </c>
      <c r="D2684" s="9" t="s">
        <v>22</v>
      </c>
      <c r="E2684" s="9" t="s">
        <v>22</v>
      </c>
      <c r="F2684" s="8" t="s">
        <v>23</v>
      </c>
      <c r="G2684" s="10">
        <v>0</v>
      </c>
      <c r="H2684" s="11" t="s">
        <v>22</v>
      </c>
      <c r="I2684" s="11" t="s">
        <v>22</v>
      </c>
      <c r="J2684" s="12" t="s">
        <v>22</v>
      </c>
      <c r="K2684" s="13">
        <v>0</v>
      </c>
      <c r="L2684" s="14" t="s">
        <v>22</v>
      </c>
      <c r="M2684" s="14" t="s">
        <v>22</v>
      </c>
      <c r="N2684" s="14" t="s">
        <v>22</v>
      </c>
      <c r="O2684" s="14" t="s">
        <v>22</v>
      </c>
      <c r="P2684" s="14" t="s">
        <v>22</v>
      </c>
      <c r="Q2684" s="14" t="s">
        <v>22</v>
      </c>
      <c r="R2684" s="14" t="s">
        <v>22</v>
      </c>
      <c r="S2684" s="14" t="s">
        <v>22</v>
      </c>
    </row>
    <row r="2685" spans="1:19">
      <c r="A2685" s="8" t="s">
        <v>6844</v>
      </c>
      <c r="B2685" s="8" t="s">
        <v>6845</v>
      </c>
      <c r="C2685" s="9" t="s">
        <v>22</v>
      </c>
      <c r="D2685" s="9" t="s">
        <v>22</v>
      </c>
      <c r="E2685" s="9" t="s">
        <v>22</v>
      </c>
      <c r="F2685" s="8" t="s">
        <v>23</v>
      </c>
      <c r="G2685" s="10">
        <v>0</v>
      </c>
      <c r="H2685" s="11" t="s">
        <v>22</v>
      </c>
      <c r="I2685" s="11" t="s">
        <v>22</v>
      </c>
      <c r="J2685" s="12" t="s">
        <v>22</v>
      </c>
      <c r="K2685" s="13">
        <v>0</v>
      </c>
      <c r="L2685" s="14" t="s">
        <v>22</v>
      </c>
      <c r="M2685" s="14" t="s">
        <v>22</v>
      </c>
      <c r="N2685" s="14" t="s">
        <v>22</v>
      </c>
      <c r="O2685" s="14" t="s">
        <v>22</v>
      </c>
      <c r="P2685" s="14" t="s">
        <v>22</v>
      </c>
      <c r="Q2685" s="14" t="s">
        <v>22</v>
      </c>
      <c r="R2685" s="14" t="s">
        <v>22</v>
      </c>
      <c r="S2685" s="14" t="s">
        <v>22</v>
      </c>
    </row>
    <row r="2686" spans="1:19">
      <c r="A2686" s="8" t="s">
        <v>6846</v>
      </c>
      <c r="B2686" s="8" t="s">
        <v>6847</v>
      </c>
      <c r="C2686" s="9" t="s">
        <v>22</v>
      </c>
      <c r="D2686" s="9" t="s">
        <v>22</v>
      </c>
      <c r="E2686" s="9" t="s">
        <v>22</v>
      </c>
      <c r="F2686" s="8" t="s">
        <v>23</v>
      </c>
      <c r="G2686" s="10">
        <v>0</v>
      </c>
      <c r="H2686" s="11" t="s">
        <v>22</v>
      </c>
      <c r="I2686" s="11" t="s">
        <v>22</v>
      </c>
      <c r="J2686" s="12" t="s">
        <v>22</v>
      </c>
      <c r="K2686" s="13">
        <v>0</v>
      </c>
      <c r="L2686" s="14" t="s">
        <v>22</v>
      </c>
      <c r="M2686" s="14" t="s">
        <v>22</v>
      </c>
      <c r="N2686" s="14" t="s">
        <v>22</v>
      </c>
      <c r="O2686" s="14" t="s">
        <v>22</v>
      </c>
      <c r="P2686" s="14" t="s">
        <v>22</v>
      </c>
      <c r="Q2686" s="14" t="s">
        <v>22</v>
      </c>
      <c r="R2686" s="14" t="s">
        <v>22</v>
      </c>
      <c r="S2686" s="14" t="s">
        <v>22</v>
      </c>
    </row>
    <row r="2687" spans="1:19">
      <c r="A2687" s="8" t="s">
        <v>6848</v>
      </c>
      <c r="B2687" s="8" t="s">
        <v>6849</v>
      </c>
      <c r="C2687" s="9" t="s">
        <v>22</v>
      </c>
      <c r="D2687" s="9" t="s">
        <v>22</v>
      </c>
      <c r="E2687" s="9" t="s">
        <v>22</v>
      </c>
      <c r="F2687" s="8" t="s">
        <v>23</v>
      </c>
      <c r="G2687" s="10">
        <v>0</v>
      </c>
      <c r="H2687" s="11" t="s">
        <v>22</v>
      </c>
      <c r="I2687" s="11" t="s">
        <v>22</v>
      </c>
      <c r="J2687" s="12" t="s">
        <v>22</v>
      </c>
      <c r="K2687" s="13">
        <v>0</v>
      </c>
      <c r="L2687" s="14" t="s">
        <v>22</v>
      </c>
      <c r="M2687" s="14" t="s">
        <v>22</v>
      </c>
      <c r="N2687" s="14" t="s">
        <v>22</v>
      </c>
      <c r="O2687" s="14" t="s">
        <v>22</v>
      </c>
      <c r="P2687" s="14" t="s">
        <v>22</v>
      </c>
      <c r="Q2687" s="14" t="s">
        <v>22</v>
      </c>
      <c r="R2687" s="14" t="s">
        <v>22</v>
      </c>
      <c r="S2687" s="14" t="s">
        <v>22</v>
      </c>
    </row>
    <row r="2688" spans="1:19">
      <c r="A2688" s="8" t="s">
        <v>6850</v>
      </c>
      <c r="B2688" s="8" t="s">
        <v>6851</v>
      </c>
      <c r="C2688" s="9" t="s">
        <v>22</v>
      </c>
      <c r="D2688" s="9" t="s">
        <v>22</v>
      </c>
      <c r="E2688" s="9" t="s">
        <v>22</v>
      </c>
      <c r="F2688" s="8" t="s">
        <v>23</v>
      </c>
      <c r="G2688" s="10">
        <v>0</v>
      </c>
      <c r="H2688" s="11" t="s">
        <v>22</v>
      </c>
      <c r="I2688" s="11" t="s">
        <v>22</v>
      </c>
      <c r="J2688" s="12" t="s">
        <v>22</v>
      </c>
      <c r="K2688" s="13">
        <v>0</v>
      </c>
      <c r="L2688" s="14" t="s">
        <v>22</v>
      </c>
      <c r="M2688" s="14" t="s">
        <v>22</v>
      </c>
      <c r="N2688" s="14" t="s">
        <v>22</v>
      </c>
      <c r="O2688" s="14" t="s">
        <v>22</v>
      </c>
      <c r="P2688" s="14" t="s">
        <v>22</v>
      </c>
      <c r="Q2688" s="14" t="s">
        <v>22</v>
      </c>
      <c r="R2688" s="14" t="s">
        <v>22</v>
      </c>
      <c r="S2688" s="14" t="s">
        <v>22</v>
      </c>
    </row>
    <row r="2689" spans="1:19">
      <c r="A2689" s="8" t="s">
        <v>6852</v>
      </c>
      <c r="B2689" s="8" t="s">
        <v>6853</v>
      </c>
      <c r="C2689" s="9" t="s">
        <v>22</v>
      </c>
      <c r="D2689" s="9" t="s">
        <v>22</v>
      </c>
      <c r="E2689" s="9" t="s">
        <v>22</v>
      </c>
      <c r="F2689" s="8" t="s">
        <v>23</v>
      </c>
      <c r="G2689" s="10">
        <v>0</v>
      </c>
      <c r="H2689" s="11" t="s">
        <v>22</v>
      </c>
      <c r="I2689" s="11" t="s">
        <v>22</v>
      </c>
      <c r="J2689" s="12" t="s">
        <v>22</v>
      </c>
      <c r="K2689" s="13">
        <v>0</v>
      </c>
      <c r="L2689" s="14" t="s">
        <v>22</v>
      </c>
      <c r="M2689" s="14" t="s">
        <v>22</v>
      </c>
      <c r="N2689" s="14" t="s">
        <v>22</v>
      </c>
      <c r="O2689" s="14" t="s">
        <v>22</v>
      </c>
      <c r="P2689" s="14" t="s">
        <v>22</v>
      </c>
      <c r="Q2689" s="14" t="s">
        <v>22</v>
      </c>
      <c r="R2689" s="14" t="s">
        <v>22</v>
      </c>
      <c r="S2689" s="14" t="s">
        <v>22</v>
      </c>
    </row>
    <row r="2690" spans="1:19">
      <c r="A2690" s="8" t="s">
        <v>6854</v>
      </c>
      <c r="B2690" s="8" t="s">
        <v>6855</v>
      </c>
      <c r="C2690" s="9" t="s">
        <v>22</v>
      </c>
      <c r="D2690" s="9" t="s">
        <v>22</v>
      </c>
      <c r="E2690" s="9" t="s">
        <v>22</v>
      </c>
      <c r="F2690" s="8" t="s">
        <v>23</v>
      </c>
      <c r="G2690" s="10">
        <v>0</v>
      </c>
      <c r="H2690" s="11" t="s">
        <v>22</v>
      </c>
      <c r="I2690" s="11" t="s">
        <v>22</v>
      </c>
      <c r="J2690" s="12" t="s">
        <v>22</v>
      </c>
      <c r="K2690" s="13">
        <v>0</v>
      </c>
      <c r="L2690" s="14" t="s">
        <v>22</v>
      </c>
      <c r="M2690" s="14" t="s">
        <v>22</v>
      </c>
      <c r="N2690" s="14" t="s">
        <v>22</v>
      </c>
      <c r="O2690" s="14" t="s">
        <v>22</v>
      </c>
      <c r="P2690" s="14" t="s">
        <v>22</v>
      </c>
      <c r="Q2690" s="14" t="s">
        <v>22</v>
      </c>
      <c r="R2690" s="14" t="s">
        <v>22</v>
      </c>
      <c r="S2690" s="14" t="s">
        <v>22</v>
      </c>
    </row>
    <row r="2691" spans="1:19">
      <c r="A2691" s="8" t="s">
        <v>6856</v>
      </c>
      <c r="B2691" s="8" t="s">
        <v>6857</v>
      </c>
      <c r="C2691" s="9" t="s">
        <v>22</v>
      </c>
      <c r="D2691" s="9" t="s">
        <v>22</v>
      </c>
      <c r="E2691" s="9" t="s">
        <v>22</v>
      </c>
      <c r="F2691" s="8" t="s">
        <v>23</v>
      </c>
      <c r="G2691" s="10">
        <v>0</v>
      </c>
      <c r="H2691" s="11" t="s">
        <v>22</v>
      </c>
      <c r="I2691" s="11" t="s">
        <v>22</v>
      </c>
      <c r="J2691" s="12" t="s">
        <v>22</v>
      </c>
      <c r="K2691" s="13">
        <v>0</v>
      </c>
      <c r="L2691" s="14" t="s">
        <v>22</v>
      </c>
      <c r="M2691" s="14" t="s">
        <v>22</v>
      </c>
      <c r="N2691" s="14" t="s">
        <v>22</v>
      </c>
      <c r="O2691" s="14" t="s">
        <v>22</v>
      </c>
      <c r="P2691" s="14" t="s">
        <v>22</v>
      </c>
      <c r="Q2691" s="14" t="s">
        <v>22</v>
      </c>
      <c r="R2691" s="14" t="s">
        <v>22</v>
      </c>
      <c r="S2691" s="14" t="s">
        <v>22</v>
      </c>
    </row>
    <row r="2692" spans="1:19">
      <c r="A2692" s="8" t="s">
        <v>6858</v>
      </c>
      <c r="B2692" s="8" t="s">
        <v>6859</v>
      </c>
      <c r="C2692" s="9" t="s">
        <v>22</v>
      </c>
      <c r="D2692" s="9" t="s">
        <v>22</v>
      </c>
      <c r="E2692" s="9" t="s">
        <v>22</v>
      </c>
      <c r="F2692" s="8" t="s">
        <v>23</v>
      </c>
      <c r="G2692" s="10">
        <v>0</v>
      </c>
      <c r="H2692" s="11" t="s">
        <v>22</v>
      </c>
      <c r="I2692" s="11" t="s">
        <v>22</v>
      </c>
      <c r="J2692" s="12" t="s">
        <v>22</v>
      </c>
      <c r="K2692" s="13">
        <v>0</v>
      </c>
      <c r="L2692" s="14" t="s">
        <v>22</v>
      </c>
      <c r="M2692" s="14" t="s">
        <v>22</v>
      </c>
      <c r="N2692" s="14" t="s">
        <v>22</v>
      </c>
      <c r="O2692" s="14" t="s">
        <v>22</v>
      </c>
      <c r="P2692" s="14" t="s">
        <v>22</v>
      </c>
      <c r="Q2692" s="14" t="s">
        <v>22</v>
      </c>
      <c r="R2692" s="14" t="s">
        <v>22</v>
      </c>
      <c r="S2692" s="14" t="s">
        <v>22</v>
      </c>
    </row>
    <row r="2693" spans="1:19">
      <c r="A2693" s="8" t="s">
        <v>6860</v>
      </c>
      <c r="B2693" s="8" t="s">
        <v>6861</v>
      </c>
      <c r="C2693" s="9" t="s">
        <v>22</v>
      </c>
      <c r="D2693" s="9" t="s">
        <v>22</v>
      </c>
      <c r="E2693" s="9" t="s">
        <v>22</v>
      </c>
      <c r="F2693" s="8" t="s">
        <v>23</v>
      </c>
      <c r="G2693" s="10">
        <v>0</v>
      </c>
      <c r="H2693" s="11" t="s">
        <v>22</v>
      </c>
      <c r="I2693" s="11" t="s">
        <v>22</v>
      </c>
      <c r="J2693" s="12" t="s">
        <v>22</v>
      </c>
      <c r="K2693" s="13">
        <v>0</v>
      </c>
      <c r="L2693" s="14" t="s">
        <v>22</v>
      </c>
      <c r="M2693" s="14" t="s">
        <v>22</v>
      </c>
      <c r="N2693" s="14" t="s">
        <v>22</v>
      </c>
      <c r="O2693" s="14" t="s">
        <v>22</v>
      </c>
      <c r="P2693" s="14" t="s">
        <v>22</v>
      </c>
      <c r="Q2693" s="14" t="s">
        <v>22</v>
      </c>
      <c r="R2693" s="14" t="s">
        <v>22</v>
      </c>
      <c r="S2693" s="14" t="s">
        <v>22</v>
      </c>
    </row>
    <row r="2694" spans="1:19">
      <c r="A2694" s="8" t="s">
        <v>6862</v>
      </c>
      <c r="B2694" s="8" t="s">
        <v>6863</v>
      </c>
      <c r="C2694" s="9" t="s">
        <v>22</v>
      </c>
      <c r="D2694" s="9" t="s">
        <v>22</v>
      </c>
      <c r="E2694" s="9" t="s">
        <v>22</v>
      </c>
      <c r="F2694" s="8" t="s">
        <v>23</v>
      </c>
      <c r="G2694" s="10">
        <v>0</v>
      </c>
      <c r="H2694" s="11" t="s">
        <v>22</v>
      </c>
      <c r="I2694" s="11" t="s">
        <v>22</v>
      </c>
      <c r="J2694" s="12" t="s">
        <v>22</v>
      </c>
      <c r="K2694" s="13">
        <v>0</v>
      </c>
      <c r="L2694" s="14" t="s">
        <v>22</v>
      </c>
      <c r="M2694" s="14" t="s">
        <v>22</v>
      </c>
      <c r="N2694" s="14" t="s">
        <v>22</v>
      </c>
      <c r="O2694" s="14" t="s">
        <v>22</v>
      </c>
      <c r="P2694" s="14" t="s">
        <v>22</v>
      </c>
      <c r="Q2694" s="14" t="s">
        <v>22</v>
      </c>
      <c r="R2694" s="14" t="s">
        <v>22</v>
      </c>
      <c r="S2694" s="14" t="s">
        <v>22</v>
      </c>
    </row>
    <row r="2695" spans="1:19">
      <c r="A2695" s="8" t="s">
        <v>6864</v>
      </c>
      <c r="B2695" s="8" t="s">
        <v>6865</v>
      </c>
      <c r="C2695" s="9" t="s">
        <v>22</v>
      </c>
      <c r="D2695" s="9" t="s">
        <v>22</v>
      </c>
      <c r="E2695" s="9" t="s">
        <v>22</v>
      </c>
      <c r="F2695" s="8" t="s">
        <v>23</v>
      </c>
      <c r="G2695" s="10">
        <v>0</v>
      </c>
      <c r="H2695" s="11" t="s">
        <v>22</v>
      </c>
      <c r="I2695" s="11" t="s">
        <v>22</v>
      </c>
      <c r="J2695" s="12" t="s">
        <v>22</v>
      </c>
      <c r="K2695" s="13">
        <v>0</v>
      </c>
      <c r="L2695" s="14" t="s">
        <v>22</v>
      </c>
      <c r="M2695" s="14" t="s">
        <v>22</v>
      </c>
      <c r="N2695" s="14" t="s">
        <v>22</v>
      </c>
      <c r="O2695" s="14" t="s">
        <v>22</v>
      </c>
      <c r="P2695" s="14" t="s">
        <v>22</v>
      </c>
      <c r="Q2695" s="14" t="s">
        <v>22</v>
      </c>
      <c r="R2695" s="14" t="s">
        <v>22</v>
      </c>
      <c r="S2695" s="14" t="s">
        <v>22</v>
      </c>
    </row>
    <row r="2696" spans="1:19">
      <c r="A2696" s="8" t="s">
        <v>6866</v>
      </c>
      <c r="B2696" s="8" t="s">
        <v>6867</v>
      </c>
      <c r="C2696" s="9" t="s">
        <v>22</v>
      </c>
      <c r="D2696" s="9" t="s">
        <v>22</v>
      </c>
      <c r="E2696" s="9" t="s">
        <v>22</v>
      </c>
      <c r="F2696" s="8" t="s">
        <v>23</v>
      </c>
      <c r="G2696" s="10">
        <v>0</v>
      </c>
      <c r="H2696" s="11" t="s">
        <v>22</v>
      </c>
      <c r="I2696" s="11" t="s">
        <v>22</v>
      </c>
      <c r="J2696" s="12" t="s">
        <v>22</v>
      </c>
      <c r="K2696" s="13">
        <v>0</v>
      </c>
      <c r="L2696" s="14" t="s">
        <v>22</v>
      </c>
      <c r="M2696" s="14" t="s">
        <v>22</v>
      </c>
      <c r="N2696" s="14" t="s">
        <v>22</v>
      </c>
      <c r="O2696" s="14" t="s">
        <v>22</v>
      </c>
      <c r="P2696" s="14" t="s">
        <v>22</v>
      </c>
      <c r="Q2696" s="14" t="s">
        <v>22</v>
      </c>
      <c r="R2696" s="14" t="s">
        <v>22</v>
      </c>
      <c r="S2696" s="14" t="s">
        <v>22</v>
      </c>
    </row>
    <row r="2697" spans="1:19">
      <c r="A2697" s="8" t="s">
        <v>6868</v>
      </c>
      <c r="B2697" s="8" t="s">
        <v>6869</v>
      </c>
      <c r="C2697" s="9" t="s">
        <v>22</v>
      </c>
      <c r="D2697" s="9" t="s">
        <v>22</v>
      </c>
      <c r="E2697" s="9" t="s">
        <v>22</v>
      </c>
      <c r="F2697" s="8" t="s">
        <v>23</v>
      </c>
      <c r="G2697" s="10">
        <v>0</v>
      </c>
      <c r="H2697" s="11" t="s">
        <v>22</v>
      </c>
      <c r="I2697" s="11" t="s">
        <v>22</v>
      </c>
      <c r="J2697" s="12" t="s">
        <v>22</v>
      </c>
      <c r="K2697" s="13">
        <v>0</v>
      </c>
      <c r="L2697" s="14" t="s">
        <v>22</v>
      </c>
      <c r="M2697" s="14" t="s">
        <v>22</v>
      </c>
      <c r="N2697" s="14" t="s">
        <v>22</v>
      </c>
      <c r="O2697" s="14" t="s">
        <v>22</v>
      </c>
      <c r="P2697" s="14" t="s">
        <v>22</v>
      </c>
      <c r="Q2697" s="14" t="s">
        <v>22</v>
      </c>
      <c r="R2697" s="14" t="s">
        <v>22</v>
      </c>
      <c r="S2697" s="14" t="s">
        <v>22</v>
      </c>
    </row>
    <row r="2698" spans="1:19">
      <c r="A2698" s="8" t="s">
        <v>6870</v>
      </c>
      <c r="B2698" s="8" t="s">
        <v>6871</v>
      </c>
      <c r="C2698" s="9" t="s">
        <v>22</v>
      </c>
      <c r="D2698" s="9" t="s">
        <v>22</v>
      </c>
      <c r="E2698" s="9" t="s">
        <v>22</v>
      </c>
      <c r="F2698" s="8" t="s">
        <v>23</v>
      </c>
      <c r="G2698" s="10">
        <v>0</v>
      </c>
      <c r="H2698" s="11" t="s">
        <v>22</v>
      </c>
      <c r="I2698" s="11" t="s">
        <v>22</v>
      </c>
      <c r="J2698" s="12" t="s">
        <v>22</v>
      </c>
      <c r="K2698" s="13">
        <v>0</v>
      </c>
      <c r="L2698" s="14" t="s">
        <v>22</v>
      </c>
      <c r="M2698" s="14" t="s">
        <v>22</v>
      </c>
      <c r="N2698" s="14" t="s">
        <v>22</v>
      </c>
      <c r="O2698" s="14" t="s">
        <v>22</v>
      </c>
      <c r="P2698" s="14" t="s">
        <v>22</v>
      </c>
      <c r="Q2698" s="14" t="s">
        <v>22</v>
      </c>
      <c r="R2698" s="14" t="s">
        <v>22</v>
      </c>
      <c r="S2698" s="14" t="s">
        <v>22</v>
      </c>
    </row>
    <row r="2699" spans="1:19">
      <c r="A2699" s="8" t="s">
        <v>6872</v>
      </c>
      <c r="B2699" s="8" t="s">
        <v>6873</v>
      </c>
      <c r="C2699" s="9" t="s">
        <v>22</v>
      </c>
      <c r="D2699" s="9" t="s">
        <v>22</v>
      </c>
      <c r="E2699" s="9" t="s">
        <v>22</v>
      </c>
      <c r="F2699" s="8" t="s">
        <v>23</v>
      </c>
      <c r="G2699" s="10">
        <v>0</v>
      </c>
      <c r="H2699" s="11" t="s">
        <v>22</v>
      </c>
      <c r="I2699" s="11" t="s">
        <v>22</v>
      </c>
      <c r="J2699" s="12" t="s">
        <v>22</v>
      </c>
      <c r="K2699" s="13">
        <v>0</v>
      </c>
      <c r="L2699" s="14" t="s">
        <v>22</v>
      </c>
      <c r="M2699" s="14" t="s">
        <v>22</v>
      </c>
      <c r="N2699" s="14" t="s">
        <v>22</v>
      </c>
      <c r="O2699" s="14" t="s">
        <v>22</v>
      </c>
      <c r="P2699" s="14" t="s">
        <v>22</v>
      </c>
      <c r="Q2699" s="14" t="s">
        <v>22</v>
      </c>
      <c r="R2699" s="14" t="s">
        <v>22</v>
      </c>
      <c r="S2699" s="14" t="s">
        <v>22</v>
      </c>
    </row>
    <row r="2700" spans="1:19">
      <c r="A2700" s="8" t="s">
        <v>6874</v>
      </c>
      <c r="B2700" s="8" t="s">
        <v>6875</v>
      </c>
      <c r="C2700" s="9" t="s">
        <v>22</v>
      </c>
      <c r="D2700" s="9" t="s">
        <v>22</v>
      </c>
      <c r="E2700" s="9" t="s">
        <v>22</v>
      </c>
      <c r="F2700" s="8" t="s">
        <v>23</v>
      </c>
      <c r="G2700" s="10">
        <v>0</v>
      </c>
      <c r="H2700" s="11" t="s">
        <v>22</v>
      </c>
      <c r="I2700" s="11" t="s">
        <v>22</v>
      </c>
      <c r="J2700" s="12" t="s">
        <v>22</v>
      </c>
      <c r="K2700" s="13">
        <v>0</v>
      </c>
      <c r="L2700" s="14" t="s">
        <v>22</v>
      </c>
      <c r="M2700" s="14" t="s">
        <v>22</v>
      </c>
      <c r="N2700" s="14" t="s">
        <v>22</v>
      </c>
      <c r="O2700" s="14" t="s">
        <v>22</v>
      </c>
      <c r="P2700" s="14" t="s">
        <v>22</v>
      </c>
      <c r="Q2700" s="14" t="s">
        <v>22</v>
      </c>
      <c r="R2700" s="14" t="s">
        <v>22</v>
      </c>
      <c r="S2700" s="14" t="s">
        <v>22</v>
      </c>
    </row>
    <row r="2701" spans="1:19">
      <c r="A2701" s="8" t="s">
        <v>6876</v>
      </c>
      <c r="B2701" s="8" t="s">
        <v>6877</v>
      </c>
      <c r="C2701" s="9" t="s">
        <v>22</v>
      </c>
      <c r="D2701" s="9" t="s">
        <v>22</v>
      </c>
      <c r="E2701" s="9" t="s">
        <v>22</v>
      </c>
      <c r="F2701" s="8" t="s">
        <v>23</v>
      </c>
      <c r="G2701" s="10">
        <v>0</v>
      </c>
      <c r="H2701" s="11" t="s">
        <v>22</v>
      </c>
      <c r="I2701" s="11" t="s">
        <v>22</v>
      </c>
      <c r="J2701" s="12" t="s">
        <v>22</v>
      </c>
      <c r="K2701" s="13">
        <v>0</v>
      </c>
      <c r="L2701" s="14" t="s">
        <v>22</v>
      </c>
      <c r="M2701" s="14" t="s">
        <v>22</v>
      </c>
      <c r="N2701" s="14" t="s">
        <v>22</v>
      </c>
      <c r="O2701" s="14" t="s">
        <v>22</v>
      </c>
      <c r="P2701" s="14" t="s">
        <v>22</v>
      </c>
      <c r="Q2701" s="14" t="s">
        <v>22</v>
      </c>
      <c r="R2701" s="14" t="s">
        <v>22</v>
      </c>
      <c r="S2701" s="14" t="s">
        <v>22</v>
      </c>
    </row>
    <row r="2702" spans="1:19">
      <c r="A2702" s="8" t="s">
        <v>6878</v>
      </c>
      <c r="B2702" s="8" t="s">
        <v>6879</v>
      </c>
      <c r="C2702" s="9" t="s">
        <v>22</v>
      </c>
      <c r="D2702" s="9" t="s">
        <v>22</v>
      </c>
      <c r="E2702" s="9" t="s">
        <v>22</v>
      </c>
      <c r="F2702" s="8" t="s">
        <v>23</v>
      </c>
      <c r="G2702" s="10">
        <v>0</v>
      </c>
      <c r="H2702" s="11" t="s">
        <v>22</v>
      </c>
      <c r="I2702" s="11" t="s">
        <v>22</v>
      </c>
      <c r="J2702" s="12" t="s">
        <v>22</v>
      </c>
      <c r="K2702" s="13">
        <v>0</v>
      </c>
      <c r="L2702" s="14" t="s">
        <v>22</v>
      </c>
      <c r="M2702" s="14" t="s">
        <v>22</v>
      </c>
      <c r="N2702" s="14" t="s">
        <v>22</v>
      </c>
      <c r="O2702" s="14" t="s">
        <v>22</v>
      </c>
      <c r="P2702" s="14" t="s">
        <v>22</v>
      </c>
      <c r="Q2702" s="14" t="s">
        <v>22</v>
      </c>
      <c r="R2702" s="14" t="s">
        <v>22</v>
      </c>
      <c r="S2702" s="14" t="s">
        <v>22</v>
      </c>
    </row>
    <row r="2703" spans="1:19">
      <c r="A2703" s="8" t="s">
        <v>6880</v>
      </c>
      <c r="B2703" s="8" t="s">
        <v>6881</v>
      </c>
      <c r="C2703" s="9" t="s">
        <v>22</v>
      </c>
      <c r="D2703" s="9" t="s">
        <v>22</v>
      </c>
      <c r="E2703" s="9" t="s">
        <v>22</v>
      </c>
      <c r="F2703" s="8" t="s">
        <v>23</v>
      </c>
      <c r="G2703" s="10">
        <v>0</v>
      </c>
      <c r="H2703" s="11" t="s">
        <v>22</v>
      </c>
      <c r="I2703" s="11" t="s">
        <v>22</v>
      </c>
      <c r="J2703" s="12" t="s">
        <v>22</v>
      </c>
      <c r="K2703" s="13">
        <v>0</v>
      </c>
      <c r="L2703" s="14" t="s">
        <v>22</v>
      </c>
      <c r="M2703" s="14" t="s">
        <v>22</v>
      </c>
      <c r="N2703" s="14" t="s">
        <v>22</v>
      </c>
      <c r="O2703" s="14" t="s">
        <v>22</v>
      </c>
      <c r="P2703" s="14" t="s">
        <v>22</v>
      </c>
      <c r="Q2703" s="14" t="s">
        <v>22</v>
      </c>
      <c r="R2703" s="14" t="s">
        <v>22</v>
      </c>
      <c r="S2703" s="14" t="s">
        <v>22</v>
      </c>
    </row>
    <row r="2704" spans="1:19">
      <c r="A2704" s="8" t="s">
        <v>6882</v>
      </c>
      <c r="B2704" s="8" t="s">
        <v>6883</v>
      </c>
      <c r="C2704" s="9" t="s">
        <v>22</v>
      </c>
      <c r="D2704" s="9" t="s">
        <v>22</v>
      </c>
      <c r="E2704" s="9" t="s">
        <v>22</v>
      </c>
      <c r="F2704" s="8" t="s">
        <v>23</v>
      </c>
      <c r="G2704" s="10">
        <v>0</v>
      </c>
      <c r="H2704" s="11" t="s">
        <v>22</v>
      </c>
      <c r="I2704" s="11" t="s">
        <v>22</v>
      </c>
      <c r="J2704" s="12" t="s">
        <v>22</v>
      </c>
      <c r="K2704" s="13">
        <v>0</v>
      </c>
      <c r="L2704" s="14" t="s">
        <v>22</v>
      </c>
      <c r="M2704" s="14" t="s">
        <v>22</v>
      </c>
      <c r="N2704" s="14" t="s">
        <v>22</v>
      </c>
      <c r="O2704" s="14" t="s">
        <v>22</v>
      </c>
      <c r="P2704" s="14" t="s">
        <v>22</v>
      </c>
      <c r="Q2704" s="14" t="s">
        <v>22</v>
      </c>
      <c r="R2704" s="14" t="s">
        <v>22</v>
      </c>
      <c r="S2704" s="14" t="s">
        <v>22</v>
      </c>
    </row>
    <row r="2705" spans="1:19">
      <c r="A2705" s="8" t="s">
        <v>6884</v>
      </c>
      <c r="B2705" s="8" t="s">
        <v>6885</v>
      </c>
      <c r="C2705" s="9" t="s">
        <v>22</v>
      </c>
      <c r="D2705" s="9" t="s">
        <v>22</v>
      </c>
      <c r="E2705" s="9" t="s">
        <v>22</v>
      </c>
      <c r="F2705" s="8" t="s">
        <v>23</v>
      </c>
      <c r="G2705" s="10">
        <v>0</v>
      </c>
      <c r="H2705" s="11" t="s">
        <v>22</v>
      </c>
      <c r="I2705" s="11" t="s">
        <v>22</v>
      </c>
      <c r="J2705" s="12" t="s">
        <v>22</v>
      </c>
      <c r="K2705" s="13">
        <v>0</v>
      </c>
      <c r="L2705" s="14" t="s">
        <v>22</v>
      </c>
      <c r="M2705" s="14" t="s">
        <v>22</v>
      </c>
      <c r="N2705" s="14" t="s">
        <v>22</v>
      </c>
      <c r="O2705" s="14" t="s">
        <v>22</v>
      </c>
      <c r="P2705" s="14" t="s">
        <v>22</v>
      </c>
      <c r="Q2705" s="14" t="s">
        <v>22</v>
      </c>
      <c r="R2705" s="14" t="s">
        <v>22</v>
      </c>
      <c r="S2705" s="14" t="s">
        <v>22</v>
      </c>
    </row>
    <row r="2706" spans="1:19">
      <c r="A2706" s="8" t="s">
        <v>6886</v>
      </c>
      <c r="B2706" s="8" t="s">
        <v>6887</v>
      </c>
      <c r="C2706" s="9" t="s">
        <v>22</v>
      </c>
      <c r="D2706" s="9" t="s">
        <v>22</v>
      </c>
      <c r="E2706" s="9" t="s">
        <v>22</v>
      </c>
      <c r="F2706" s="8" t="s">
        <v>23</v>
      </c>
      <c r="G2706" s="10">
        <v>0</v>
      </c>
      <c r="H2706" s="11" t="s">
        <v>22</v>
      </c>
      <c r="I2706" s="11" t="s">
        <v>22</v>
      </c>
      <c r="J2706" s="12" t="s">
        <v>22</v>
      </c>
      <c r="K2706" s="13">
        <v>0</v>
      </c>
      <c r="L2706" s="14" t="s">
        <v>22</v>
      </c>
      <c r="M2706" s="14" t="s">
        <v>22</v>
      </c>
      <c r="N2706" s="14" t="s">
        <v>22</v>
      </c>
      <c r="O2706" s="14" t="s">
        <v>22</v>
      </c>
      <c r="P2706" s="14" t="s">
        <v>22</v>
      </c>
      <c r="Q2706" s="14" t="s">
        <v>22</v>
      </c>
      <c r="R2706" s="14" t="s">
        <v>22</v>
      </c>
      <c r="S2706" s="14" t="s">
        <v>22</v>
      </c>
    </row>
    <row r="2707" spans="1:19">
      <c r="A2707" s="8" t="s">
        <v>6888</v>
      </c>
      <c r="B2707" s="8" t="s">
        <v>6889</v>
      </c>
      <c r="C2707" s="9" t="s">
        <v>22</v>
      </c>
      <c r="D2707" s="9" t="s">
        <v>22</v>
      </c>
      <c r="E2707" s="9" t="s">
        <v>22</v>
      </c>
      <c r="F2707" s="8" t="s">
        <v>23</v>
      </c>
      <c r="G2707" s="10">
        <v>0</v>
      </c>
      <c r="H2707" s="11" t="s">
        <v>22</v>
      </c>
      <c r="I2707" s="11" t="s">
        <v>22</v>
      </c>
      <c r="J2707" s="12" t="s">
        <v>22</v>
      </c>
      <c r="K2707" s="13">
        <v>0</v>
      </c>
      <c r="L2707" s="14" t="s">
        <v>22</v>
      </c>
      <c r="M2707" s="14" t="s">
        <v>22</v>
      </c>
      <c r="N2707" s="14" t="s">
        <v>22</v>
      </c>
      <c r="O2707" s="14" t="s">
        <v>22</v>
      </c>
      <c r="P2707" s="14" t="s">
        <v>22</v>
      </c>
      <c r="Q2707" s="14" t="s">
        <v>22</v>
      </c>
      <c r="R2707" s="14" t="s">
        <v>22</v>
      </c>
      <c r="S2707" s="14" t="s">
        <v>22</v>
      </c>
    </row>
    <row r="2708" spans="1:19">
      <c r="A2708" s="8" t="s">
        <v>6890</v>
      </c>
      <c r="B2708" s="8" t="s">
        <v>6891</v>
      </c>
      <c r="C2708" s="9" t="s">
        <v>22</v>
      </c>
      <c r="D2708" s="9" t="s">
        <v>22</v>
      </c>
      <c r="E2708" s="9" t="s">
        <v>22</v>
      </c>
      <c r="F2708" s="8" t="s">
        <v>23</v>
      </c>
      <c r="G2708" s="10">
        <v>0</v>
      </c>
      <c r="H2708" s="11" t="s">
        <v>22</v>
      </c>
      <c r="I2708" s="11" t="s">
        <v>22</v>
      </c>
      <c r="J2708" s="12" t="s">
        <v>22</v>
      </c>
      <c r="K2708" s="13">
        <v>0</v>
      </c>
      <c r="L2708" s="14" t="s">
        <v>22</v>
      </c>
      <c r="M2708" s="14" t="s">
        <v>22</v>
      </c>
      <c r="N2708" s="14" t="s">
        <v>22</v>
      </c>
      <c r="O2708" s="14" t="s">
        <v>22</v>
      </c>
      <c r="P2708" s="14" t="s">
        <v>22</v>
      </c>
      <c r="Q2708" s="14" t="s">
        <v>22</v>
      </c>
      <c r="R2708" s="14" t="s">
        <v>22</v>
      </c>
      <c r="S2708" s="14" t="s">
        <v>22</v>
      </c>
    </row>
    <row r="2709" spans="1:19">
      <c r="A2709" s="8" t="s">
        <v>6892</v>
      </c>
      <c r="B2709" s="8" t="s">
        <v>6893</v>
      </c>
      <c r="C2709" s="9" t="s">
        <v>22</v>
      </c>
      <c r="D2709" s="9" t="s">
        <v>22</v>
      </c>
      <c r="E2709" s="9" t="s">
        <v>22</v>
      </c>
      <c r="F2709" s="8" t="s">
        <v>23</v>
      </c>
      <c r="G2709" s="10">
        <v>0</v>
      </c>
      <c r="H2709" s="11" t="s">
        <v>22</v>
      </c>
      <c r="I2709" s="11" t="s">
        <v>22</v>
      </c>
      <c r="J2709" s="12" t="s">
        <v>22</v>
      </c>
      <c r="K2709" s="13">
        <v>0</v>
      </c>
      <c r="L2709" s="14" t="s">
        <v>22</v>
      </c>
      <c r="M2709" s="14" t="s">
        <v>22</v>
      </c>
      <c r="N2709" s="14" t="s">
        <v>22</v>
      </c>
      <c r="O2709" s="14" t="s">
        <v>22</v>
      </c>
      <c r="P2709" s="14" t="s">
        <v>22</v>
      </c>
      <c r="Q2709" s="14" t="s">
        <v>22</v>
      </c>
      <c r="R2709" s="14" t="s">
        <v>22</v>
      </c>
      <c r="S2709" s="14" t="s">
        <v>22</v>
      </c>
    </row>
    <row r="2710" spans="1:19">
      <c r="A2710" s="8" t="s">
        <v>6894</v>
      </c>
      <c r="B2710" s="8" t="s">
        <v>6895</v>
      </c>
      <c r="C2710" s="9" t="s">
        <v>22</v>
      </c>
      <c r="D2710" s="9" t="s">
        <v>22</v>
      </c>
      <c r="E2710" s="9" t="s">
        <v>22</v>
      </c>
      <c r="F2710" s="8" t="s">
        <v>23</v>
      </c>
      <c r="G2710" s="10">
        <v>0</v>
      </c>
      <c r="H2710" s="11" t="s">
        <v>22</v>
      </c>
      <c r="I2710" s="11" t="s">
        <v>22</v>
      </c>
      <c r="J2710" s="12" t="s">
        <v>22</v>
      </c>
      <c r="K2710" s="13">
        <v>0</v>
      </c>
      <c r="L2710" s="14" t="s">
        <v>22</v>
      </c>
      <c r="M2710" s="14" t="s">
        <v>22</v>
      </c>
      <c r="N2710" s="14" t="s">
        <v>22</v>
      </c>
      <c r="O2710" s="14" t="s">
        <v>22</v>
      </c>
      <c r="P2710" s="14" t="s">
        <v>22</v>
      </c>
      <c r="Q2710" s="14" t="s">
        <v>22</v>
      </c>
      <c r="R2710" s="14" t="s">
        <v>22</v>
      </c>
      <c r="S2710" s="14" t="s">
        <v>22</v>
      </c>
    </row>
    <row r="2711" spans="1:19">
      <c r="A2711" s="8" t="s">
        <v>6896</v>
      </c>
      <c r="B2711" s="8" t="s">
        <v>6897</v>
      </c>
      <c r="C2711" s="9" t="s">
        <v>22</v>
      </c>
      <c r="D2711" s="9" t="s">
        <v>22</v>
      </c>
      <c r="E2711" s="9" t="s">
        <v>22</v>
      </c>
      <c r="F2711" s="8" t="s">
        <v>23</v>
      </c>
      <c r="G2711" s="10">
        <v>0</v>
      </c>
      <c r="H2711" s="11" t="s">
        <v>22</v>
      </c>
      <c r="I2711" s="11" t="s">
        <v>22</v>
      </c>
      <c r="J2711" s="12" t="s">
        <v>22</v>
      </c>
      <c r="K2711" s="13">
        <v>0</v>
      </c>
      <c r="L2711" s="14" t="s">
        <v>22</v>
      </c>
      <c r="M2711" s="14" t="s">
        <v>22</v>
      </c>
      <c r="N2711" s="14" t="s">
        <v>22</v>
      </c>
      <c r="O2711" s="14" t="s">
        <v>22</v>
      </c>
      <c r="P2711" s="14" t="s">
        <v>22</v>
      </c>
      <c r="Q2711" s="14" t="s">
        <v>22</v>
      </c>
      <c r="R2711" s="14" t="s">
        <v>22</v>
      </c>
      <c r="S2711" s="14" t="s">
        <v>22</v>
      </c>
    </row>
    <row r="2712" spans="1:19">
      <c r="A2712" s="8" t="s">
        <v>6898</v>
      </c>
      <c r="B2712" s="8" t="s">
        <v>6899</v>
      </c>
      <c r="C2712" s="9" t="s">
        <v>22</v>
      </c>
      <c r="D2712" s="9" t="s">
        <v>22</v>
      </c>
      <c r="E2712" s="9" t="s">
        <v>22</v>
      </c>
      <c r="F2712" s="8" t="s">
        <v>23</v>
      </c>
      <c r="G2712" s="10">
        <v>0</v>
      </c>
      <c r="H2712" s="11" t="s">
        <v>22</v>
      </c>
      <c r="I2712" s="11" t="s">
        <v>22</v>
      </c>
      <c r="J2712" s="12" t="s">
        <v>22</v>
      </c>
      <c r="K2712" s="13">
        <v>0</v>
      </c>
      <c r="L2712" s="14" t="s">
        <v>22</v>
      </c>
      <c r="M2712" s="14" t="s">
        <v>22</v>
      </c>
      <c r="N2712" s="14" t="s">
        <v>22</v>
      </c>
      <c r="O2712" s="14" t="s">
        <v>22</v>
      </c>
      <c r="P2712" s="14" t="s">
        <v>22</v>
      </c>
      <c r="Q2712" s="14" t="s">
        <v>22</v>
      </c>
      <c r="R2712" s="14" t="s">
        <v>22</v>
      </c>
      <c r="S2712" s="14" t="s">
        <v>22</v>
      </c>
    </row>
    <row r="2713" spans="1:19">
      <c r="A2713" s="8" t="s">
        <v>6900</v>
      </c>
      <c r="B2713" s="8" t="s">
        <v>6901</v>
      </c>
      <c r="C2713" s="9" t="s">
        <v>22</v>
      </c>
      <c r="D2713" s="9" t="s">
        <v>22</v>
      </c>
      <c r="E2713" s="9" t="s">
        <v>22</v>
      </c>
      <c r="F2713" s="8" t="s">
        <v>23</v>
      </c>
      <c r="G2713" s="10">
        <v>0</v>
      </c>
      <c r="H2713" s="11" t="s">
        <v>22</v>
      </c>
      <c r="I2713" s="11" t="s">
        <v>22</v>
      </c>
      <c r="J2713" s="12" t="s">
        <v>22</v>
      </c>
      <c r="K2713" s="13">
        <v>0</v>
      </c>
      <c r="L2713" s="14" t="s">
        <v>22</v>
      </c>
      <c r="M2713" s="14" t="s">
        <v>22</v>
      </c>
      <c r="N2713" s="14" t="s">
        <v>22</v>
      </c>
      <c r="O2713" s="14" t="s">
        <v>22</v>
      </c>
      <c r="P2713" s="14" t="s">
        <v>22</v>
      </c>
      <c r="Q2713" s="14" t="s">
        <v>22</v>
      </c>
      <c r="R2713" s="14" t="s">
        <v>22</v>
      </c>
      <c r="S2713" s="14" t="s">
        <v>22</v>
      </c>
    </row>
    <row r="2714" spans="1:19">
      <c r="A2714" s="8" t="s">
        <v>6902</v>
      </c>
      <c r="B2714" s="8" t="s">
        <v>6903</v>
      </c>
      <c r="C2714" s="9" t="s">
        <v>22</v>
      </c>
      <c r="D2714" s="9" t="s">
        <v>22</v>
      </c>
      <c r="E2714" s="9" t="s">
        <v>22</v>
      </c>
      <c r="F2714" s="8" t="s">
        <v>23</v>
      </c>
      <c r="G2714" s="10">
        <v>0</v>
      </c>
      <c r="H2714" s="11" t="s">
        <v>22</v>
      </c>
      <c r="I2714" s="11" t="s">
        <v>22</v>
      </c>
      <c r="J2714" s="12" t="s">
        <v>22</v>
      </c>
      <c r="K2714" s="13">
        <v>0</v>
      </c>
      <c r="L2714" s="14" t="s">
        <v>22</v>
      </c>
      <c r="M2714" s="14" t="s">
        <v>22</v>
      </c>
      <c r="N2714" s="14" t="s">
        <v>22</v>
      </c>
      <c r="O2714" s="14" t="s">
        <v>22</v>
      </c>
      <c r="P2714" s="14" t="s">
        <v>22</v>
      </c>
      <c r="Q2714" s="14" t="s">
        <v>22</v>
      </c>
      <c r="R2714" s="14" t="s">
        <v>22</v>
      </c>
      <c r="S2714" s="14" t="s">
        <v>22</v>
      </c>
    </row>
    <row r="2715" spans="1:19">
      <c r="A2715" s="8" t="s">
        <v>6904</v>
      </c>
      <c r="B2715" s="8" t="s">
        <v>6905</v>
      </c>
      <c r="C2715" s="9" t="s">
        <v>22</v>
      </c>
      <c r="D2715" s="9" t="s">
        <v>22</v>
      </c>
      <c r="E2715" s="9" t="s">
        <v>22</v>
      </c>
      <c r="F2715" s="8" t="s">
        <v>23</v>
      </c>
      <c r="G2715" s="10">
        <v>0</v>
      </c>
      <c r="H2715" s="11" t="s">
        <v>22</v>
      </c>
      <c r="I2715" s="11" t="s">
        <v>22</v>
      </c>
      <c r="J2715" s="12" t="s">
        <v>22</v>
      </c>
      <c r="K2715" s="13">
        <v>0</v>
      </c>
      <c r="L2715" s="14" t="s">
        <v>22</v>
      </c>
      <c r="M2715" s="14" t="s">
        <v>22</v>
      </c>
      <c r="N2715" s="14" t="s">
        <v>22</v>
      </c>
      <c r="O2715" s="14" t="s">
        <v>22</v>
      </c>
      <c r="P2715" s="14" t="s">
        <v>22</v>
      </c>
      <c r="Q2715" s="14" t="s">
        <v>22</v>
      </c>
      <c r="R2715" s="14" t="s">
        <v>22</v>
      </c>
      <c r="S2715" s="14" t="s">
        <v>22</v>
      </c>
    </row>
    <row r="2716" spans="1:19">
      <c r="A2716" s="8" t="s">
        <v>6906</v>
      </c>
      <c r="B2716" s="8" t="s">
        <v>6907</v>
      </c>
      <c r="C2716" s="9" t="s">
        <v>22</v>
      </c>
      <c r="D2716" s="9" t="s">
        <v>22</v>
      </c>
      <c r="E2716" s="9" t="s">
        <v>22</v>
      </c>
      <c r="F2716" s="8" t="s">
        <v>23</v>
      </c>
      <c r="G2716" s="10">
        <v>0</v>
      </c>
      <c r="H2716" s="11" t="s">
        <v>22</v>
      </c>
      <c r="I2716" s="11" t="s">
        <v>22</v>
      </c>
      <c r="J2716" s="12" t="s">
        <v>22</v>
      </c>
      <c r="K2716" s="13">
        <v>0</v>
      </c>
      <c r="L2716" s="14" t="s">
        <v>22</v>
      </c>
      <c r="M2716" s="14" t="s">
        <v>22</v>
      </c>
      <c r="N2716" s="14" t="s">
        <v>22</v>
      </c>
      <c r="O2716" s="14" t="s">
        <v>22</v>
      </c>
      <c r="P2716" s="14" t="s">
        <v>22</v>
      </c>
      <c r="Q2716" s="14" t="s">
        <v>22</v>
      </c>
      <c r="R2716" s="14" t="s">
        <v>22</v>
      </c>
      <c r="S2716" s="14" t="s">
        <v>22</v>
      </c>
    </row>
    <row r="2717" spans="1:19">
      <c r="A2717" s="8" t="s">
        <v>6908</v>
      </c>
      <c r="B2717" s="8" t="s">
        <v>6909</v>
      </c>
      <c r="C2717" s="9" t="s">
        <v>22</v>
      </c>
      <c r="D2717" s="9" t="s">
        <v>22</v>
      </c>
      <c r="E2717" s="9" t="s">
        <v>22</v>
      </c>
      <c r="F2717" s="8" t="s">
        <v>23</v>
      </c>
      <c r="G2717" s="10">
        <v>0</v>
      </c>
      <c r="H2717" s="11" t="s">
        <v>22</v>
      </c>
      <c r="I2717" s="11" t="s">
        <v>22</v>
      </c>
      <c r="J2717" s="12" t="s">
        <v>22</v>
      </c>
      <c r="K2717" s="13">
        <v>0</v>
      </c>
      <c r="L2717" s="14" t="s">
        <v>22</v>
      </c>
      <c r="M2717" s="14" t="s">
        <v>22</v>
      </c>
      <c r="N2717" s="14" t="s">
        <v>22</v>
      </c>
      <c r="O2717" s="14" t="s">
        <v>22</v>
      </c>
      <c r="P2717" s="14" t="s">
        <v>22</v>
      </c>
      <c r="Q2717" s="14" t="s">
        <v>22</v>
      </c>
      <c r="R2717" s="14" t="s">
        <v>22</v>
      </c>
      <c r="S2717" s="14" t="s">
        <v>22</v>
      </c>
    </row>
    <row r="2718" spans="1:19">
      <c r="A2718" s="8" t="s">
        <v>6910</v>
      </c>
      <c r="B2718" s="8" t="s">
        <v>6911</v>
      </c>
      <c r="C2718" s="9" t="s">
        <v>22</v>
      </c>
      <c r="D2718" s="9" t="s">
        <v>22</v>
      </c>
      <c r="E2718" s="9" t="s">
        <v>22</v>
      </c>
      <c r="F2718" s="8" t="s">
        <v>23</v>
      </c>
      <c r="G2718" s="10">
        <v>0</v>
      </c>
      <c r="H2718" s="11" t="s">
        <v>22</v>
      </c>
      <c r="I2718" s="11" t="s">
        <v>22</v>
      </c>
      <c r="J2718" s="12" t="s">
        <v>22</v>
      </c>
      <c r="K2718" s="13">
        <v>0</v>
      </c>
      <c r="L2718" s="14" t="s">
        <v>22</v>
      </c>
      <c r="M2718" s="14" t="s">
        <v>22</v>
      </c>
      <c r="N2718" s="14" t="s">
        <v>22</v>
      </c>
      <c r="O2718" s="14" t="s">
        <v>22</v>
      </c>
      <c r="P2718" s="14" t="s">
        <v>22</v>
      </c>
      <c r="Q2718" s="14" t="s">
        <v>22</v>
      </c>
      <c r="R2718" s="14" t="s">
        <v>22</v>
      </c>
      <c r="S2718" s="14" t="s">
        <v>22</v>
      </c>
    </row>
    <row r="2719" spans="1:19">
      <c r="A2719" s="8" t="s">
        <v>6912</v>
      </c>
      <c r="B2719" s="8" t="s">
        <v>6913</v>
      </c>
      <c r="C2719" s="9" t="s">
        <v>22</v>
      </c>
      <c r="D2719" s="9" t="s">
        <v>22</v>
      </c>
      <c r="E2719" s="9" t="s">
        <v>22</v>
      </c>
      <c r="F2719" s="8" t="s">
        <v>23</v>
      </c>
      <c r="G2719" s="10" t="s">
        <v>6914</v>
      </c>
      <c r="H2719" s="11" t="s">
        <v>22</v>
      </c>
      <c r="I2719" s="11" t="s">
        <v>22</v>
      </c>
      <c r="J2719" s="12" t="s">
        <v>22</v>
      </c>
      <c r="K2719" s="13">
        <v>0</v>
      </c>
      <c r="L2719" s="14" t="s">
        <v>22</v>
      </c>
      <c r="M2719" s="14" t="s">
        <v>22</v>
      </c>
      <c r="N2719" s="14" t="s">
        <v>22</v>
      </c>
      <c r="O2719" s="14" t="s">
        <v>22</v>
      </c>
      <c r="P2719" s="14" t="s">
        <v>22</v>
      </c>
      <c r="Q2719" s="14" t="s">
        <v>22</v>
      </c>
      <c r="R2719" s="14" t="s">
        <v>22</v>
      </c>
      <c r="S2719" s="14" t="s">
        <v>22</v>
      </c>
    </row>
    <row r="2720" spans="1:19">
      <c r="A2720" s="8" t="s">
        <v>6915</v>
      </c>
      <c r="B2720" s="8" t="s">
        <v>6916</v>
      </c>
      <c r="C2720" s="9" t="s">
        <v>22</v>
      </c>
      <c r="D2720" s="9" t="s">
        <v>22</v>
      </c>
      <c r="E2720" s="9" t="s">
        <v>22</v>
      </c>
      <c r="F2720" s="8" t="s">
        <v>23</v>
      </c>
      <c r="G2720" s="10">
        <v>0</v>
      </c>
      <c r="H2720" s="11" t="s">
        <v>22</v>
      </c>
      <c r="I2720" s="11" t="s">
        <v>22</v>
      </c>
      <c r="J2720" s="12" t="s">
        <v>22</v>
      </c>
      <c r="K2720" s="13">
        <v>0</v>
      </c>
      <c r="L2720" s="14" t="s">
        <v>22</v>
      </c>
      <c r="M2720" s="14" t="s">
        <v>22</v>
      </c>
      <c r="N2720" s="14" t="s">
        <v>22</v>
      </c>
      <c r="O2720" s="14" t="s">
        <v>22</v>
      </c>
      <c r="P2720" s="14" t="s">
        <v>22</v>
      </c>
      <c r="Q2720" s="14" t="s">
        <v>22</v>
      </c>
      <c r="R2720" s="14" t="s">
        <v>22</v>
      </c>
      <c r="S2720" s="14" t="s">
        <v>22</v>
      </c>
    </row>
    <row r="2721" spans="1:19">
      <c r="A2721" s="8" t="s">
        <v>6917</v>
      </c>
      <c r="B2721" s="8" t="s">
        <v>6918</v>
      </c>
      <c r="C2721" s="9" t="s">
        <v>22</v>
      </c>
      <c r="D2721" s="9" t="s">
        <v>22</v>
      </c>
      <c r="E2721" s="9" t="s">
        <v>22</v>
      </c>
      <c r="F2721" s="8" t="s">
        <v>23</v>
      </c>
      <c r="G2721" s="10">
        <v>0</v>
      </c>
      <c r="H2721" s="11" t="s">
        <v>22</v>
      </c>
      <c r="I2721" s="11" t="s">
        <v>22</v>
      </c>
      <c r="J2721" s="12" t="s">
        <v>22</v>
      </c>
      <c r="K2721" s="13">
        <v>0</v>
      </c>
      <c r="L2721" s="14" t="s">
        <v>22</v>
      </c>
      <c r="M2721" s="14" t="s">
        <v>22</v>
      </c>
      <c r="N2721" s="14" t="s">
        <v>22</v>
      </c>
      <c r="O2721" s="14" t="s">
        <v>22</v>
      </c>
      <c r="P2721" s="14" t="s">
        <v>22</v>
      </c>
      <c r="Q2721" s="14" t="s">
        <v>22</v>
      </c>
      <c r="R2721" s="14" t="s">
        <v>22</v>
      </c>
      <c r="S2721" s="14" t="s">
        <v>22</v>
      </c>
    </row>
    <row r="2722" spans="1:19">
      <c r="A2722" s="8" t="s">
        <v>6919</v>
      </c>
      <c r="B2722" s="8" t="s">
        <v>6920</v>
      </c>
      <c r="C2722" s="9" t="s">
        <v>22</v>
      </c>
      <c r="D2722" s="9" t="s">
        <v>22</v>
      </c>
      <c r="E2722" s="9" t="s">
        <v>22</v>
      </c>
      <c r="F2722" s="8" t="s">
        <v>23</v>
      </c>
      <c r="G2722" s="10">
        <v>0</v>
      </c>
      <c r="H2722" s="11" t="s">
        <v>22</v>
      </c>
      <c r="I2722" s="11" t="s">
        <v>22</v>
      </c>
      <c r="J2722" s="12" t="s">
        <v>22</v>
      </c>
      <c r="K2722" s="13">
        <v>0</v>
      </c>
      <c r="L2722" s="14" t="s">
        <v>22</v>
      </c>
      <c r="M2722" s="14" t="s">
        <v>22</v>
      </c>
      <c r="N2722" s="14" t="s">
        <v>22</v>
      </c>
      <c r="O2722" s="14" t="s">
        <v>22</v>
      </c>
      <c r="P2722" s="14" t="s">
        <v>22</v>
      </c>
      <c r="Q2722" s="14" t="s">
        <v>22</v>
      </c>
      <c r="R2722" s="14" t="s">
        <v>22</v>
      </c>
      <c r="S2722" s="14" t="s">
        <v>22</v>
      </c>
    </row>
    <row r="2723" spans="1:19">
      <c r="A2723" s="8" t="s">
        <v>6921</v>
      </c>
      <c r="B2723" s="8" t="s">
        <v>6922</v>
      </c>
      <c r="C2723" s="9" t="s">
        <v>22</v>
      </c>
      <c r="D2723" s="9" t="s">
        <v>22</v>
      </c>
      <c r="E2723" s="9" t="s">
        <v>22</v>
      </c>
      <c r="F2723" s="8" t="s">
        <v>23</v>
      </c>
      <c r="G2723" s="10">
        <v>0</v>
      </c>
      <c r="H2723" s="11" t="s">
        <v>22</v>
      </c>
      <c r="I2723" s="11" t="s">
        <v>22</v>
      </c>
      <c r="J2723" s="12" t="s">
        <v>22</v>
      </c>
      <c r="K2723" s="13">
        <v>0</v>
      </c>
      <c r="L2723" s="14" t="s">
        <v>22</v>
      </c>
      <c r="M2723" s="14" t="s">
        <v>22</v>
      </c>
      <c r="N2723" s="14" t="s">
        <v>22</v>
      </c>
      <c r="O2723" s="14" t="s">
        <v>22</v>
      </c>
      <c r="P2723" s="14" t="s">
        <v>22</v>
      </c>
      <c r="Q2723" s="14" t="s">
        <v>22</v>
      </c>
      <c r="R2723" s="14" t="s">
        <v>22</v>
      </c>
      <c r="S2723" s="14" t="s">
        <v>22</v>
      </c>
    </row>
    <row r="2724" spans="1:19">
      <c r="A2724" s="8" t="s">
        <v>6923</v>
      </c>
      <c r="B2724" s="8" t="s">
        <v>6924</v>
      </c>
      <c r="C2724" s="9" t="s">
        <v>22</v>
      </c>
      <c r="D2724" s="9" t="s">
        <v>22</v>
      </c>
      <c r="E2724" s="9" t="s">
        <v>22</v>
      </c>
      <c r="F2724" s="8" t="s">
        <v>23</v>
      </c>
      <c r="G2724" s="10">
        <v>0</v>
      </c>
      <c r="H2724" s="11" t="s">
        <v>22</v>
      </c>
      <c r="I2724" s="11" t="s">
        <v>22</v>
      </c>
      <c r="J2724" s="12" t="s">
        <v>22</v>
      </c>
      <c r="K2724" s="13">
        <v>0</v>
      </c>
      <c r="L2724" s="14" t="s">
        <v>22</v>
      </c>
      <c r="M2724" s="14" t="s">
        <v>22</v>
      </c>
      <c r="N2724" s="14" t="s">
        <v>22</v>
      </c>
      <c r="O2724" s="14" t="s">
        <v>22</v>
      </c>
      <c r="P2724" s="14" t="s">
        <v>22</v>
      </c>
      <c r="Q2724" s="14" t="s">
        <v>22</v>
      </c>
      <c r="R2724" s="14" t="s">
        <v>22</v>
      </c>
      <c r="S2724" s="14" t="s">
        <v>22</v>
      </c>
    </row>
    <row r="2725" spans="1:19">
      <c r="A2725" s="8" t="s">
        <v>6925</v>
      </c>
      <c r="B2725" s="8" t="s">
        <v>6926</v>
      </c>
      <c r="C2725" s="9" t="s">
        <v>22</v>
      </c>
      <c r="D2725" s="9" t="s">
        <v>22</v>
      </c>
      <c r="E2725" s="9" t="s">
        <v>22</v>
      </c>
      <c r="F2725" s="8" t="s">
        <v>23</v>
      </c>
      <c r="G2725" s="10">
        <v>0</v>
      </c>
      <c r="H2725" s="11" t="s">
        <v>22</v>
      </c>
      <c r="I2725" s="11" t="s">
        <v>22</v>
      </c>
      <c r="J2725" s="12" t="s">
        <v>22</v>
      </c>
      <c r="K2725" s="13">
        <v>0</v>
      </c>
      <c r="L2725" s="14" t="s">
        <v>22</v>
      </c>
      <c r="M2725" s="14" t="s">
        <v>22</v>
      </c>
      <c r="N2725" s="14" t="s">
        <v>22</v>
      </c>
      <c r="O2725" s="14" t="s">
        <v>22</v>
      </c>
      <c r="P2725" s="14" t="s">
        <v>22</v>
      </c>
      <c r="Q2725" s="14" t="s">
        <v>22</v>
      </c>
      <c r="R2725" s="14" t="s">
        <v>22</v>
      </c>
      <c r="S2725" s="14" t="s">
        <v>22</v>
      </c>
    </row>
    <row r="2726" spans="1:19">
      <c r="A2726" s="8" t="s">
        <v>6927</v>
      </c>
      <c r="B2726" s="8" t="s">
        <v>6928</v>
      </c>
      <c r="C2726" s="9" t="s">
        <v>22</v>
      </c>
      <c r="D2726" s="9" t="s">
        <v>22</v>
      </c>
      <c r="E2726" s="9" t="s">
        <v>22</v>
      </c>
      <c r="F2726" s="8" t="s">
        <v>23</v>
      </c>
      <c r="G2726" s="10">
        <v>0</v>
      </c>
      <c r="H2726" s="11" t="s">
        <v>22</v>
      </c>
      <c r="I2726" s="11" t="s">
        <v>22</v>
      </c>
      <c r="J2726" s="12" t="s">
        <v>22</v>
      </c>
      <c r="K2726" s="13">
        <v>0</v>
      </c>
      <c r="L2726" s="14" t="s">
        <v>22</v>
      </c>
      <c r="M2726" s="14" t="s">
        <v>22</v>
      </c>
      <c r="N2726" s="14" t="s">
        <v>22</v>
      </c>
      <c r="O2726" s="14" t="s">
        <v>22</v>
      </c>
      <c r="P2726" s="14" t="s">
        <v>22</v>
      </c>
      <c r="Q2726" s="14" t="s">
        <v>22</v>
      </c>
      <c r="R2726" s="14" t="s">
        <v>22</v>
      </c>
      <c r="S2726" s="14" t="s">
        <v>22</v>
      </c>
    </row>
    <row r="2727" spans="1:19">
      <c r="A2727" s="8" t="s">
        <v>6929</v>
      </c>
      <c r="B2727" s="8" t="s">
        <v>6930</v>
      </c>
      <c r="C2727" s="9" t="s">
        <v>22</v>
      </c>
      <c r="D2727" s="9" t="s">
        <v>22</v>
      </c>
      <c r="E2727" s="9" t="s">
        <v>22</v>
      </c>
      <c r="F2727" s="8" t="s">
        <v>23</v>
      </c>
      <c r="G2727" s="10">
        <v>0</v>
      </c>
      <c r="H2727" s="11" t="s">
        <v>22</v>
      </c>
      <c r="I2727" s="11" t="s">
        <v>22</v>
      </c>
      <c r="J2727" s="12" t="s">
        <v>22</v>
      </c>
      <c r="K2727" s="13">
        <v>0</v>
      </c>
      <c r="L2727" s="14" t="s">
        <v>22</v>
      </c>
      <c r="M2727" s="14" t="s">
        <v>22</v>
      </c>
      <c r="N2727" s="14" t="s">
        <v>22</v>
      </c>
      <c r="O2727" s="14" t="s">
        <v>22</v>
      </c>
      <c r="P2727" s="14" t="s">
        <v>22</v>
      </c>
      <c r="Q2727" s="14" t="s">
        <v>22</v>
      </c>
      <c r="R2727" s="14" t="s">
        <v>22</v>
      </c>
      <c r="S2727" s="14" t="s">
        <v>22</v>
      </c>
    </row>
    <row r="2728" spans="1:19">
      <c r="A2728" s="8" t="s">
        <v>6931</v>
      </c>
      <c r="B2728" s="8" t="s">
        <v>6932</v>
      </c>
      <c r="C2728" s="9" t="s">
        <v>22</v>
      </c>
      <c r="D2728" s="9" t="s">
        <v>22</v>
      </c>
      <c r="E2728" s="9" t="s">
        <v>22</v>
      </c>
      <c r="F2728" s="8" t="s">
        <v>23</v>
      </c>
      <c r="G2728" s="10">
        <v>0</v>
      </c>
      <c r="H2728" s="11" t="s">
        <v>22</v>
      </c>
      <c r="I2728" s="11" t="s">
        <v>22</v>
      </c>
      <c r="J2728" s="12" t="s">
        <v>22</v>
      </c>
      <c r="K2728" s="13">
        <v>0</v>
      </c>
      <c r="L2728" s="14" t="s">
        <v>22</v>
      </c>
      <c r="M2728" s="14" t="s">
        <v>22</v>
      </c>
      <c r="N2728" s="14" t="s">
        <v>22</v>
      </c>
      <c r="O2728" s="14" t="s">
        <v>22</v>
      </c>
      <c r="P2728" s="14" t="s">
        <v>22</v>
      </c>
      <c r="Q2728" s="14" t="s">
        <v>22</v>
      </c>
      <c r="R2728" s="14" t="s">
        <v>22</v>
      </c>
      <c r="S2728" s="14" t="s">
        <v>22</v>
      </c>
    </row>
    <row r="2729" spans="1:19">
      <c r="A2729" s="8" t="s">
        <v>6933</v>
      </c>
      <c r="B2729" s="8" t="s">
        <v>6934</v>
      </c>
      <c r="C2729" s="9" t="s">
        <v>22</v>
      </c>
      <c r="D2729" s="9" t="s">
        <v>22</v>
      </c>
      <c r="E2729" s="9" t="s">
        <v>22</v>
      </c>
      <c r="F2729" s="8" t="s">
        <v>23</v>
      </c>
      <c r="G2729" s="10">
        <v>0</v>
      </c>
      <c r="H2729" s="11" t="s">
        <v>22</v>
      </c>
      <c r="I2729" s="11" t="s">
        <v>22</v>
      </c>
      <c r="J2729" s="12" t="s">
        <v>22</v>
      </c>
      <c r="K2729" s="13">
        <v>0</v>
      </c>
      <c r="L2729" s="14" t="s">
        <v>22</v>
      </c>
      <c r="M2729" s="14" t="s">
        <v>22</v>
      </c>
      <c r="N2729" s="14" t="s">
        <v>22</v>
      </c>
      <c r="O2729" s="14" t="s">
        <v>22</v>
      </c>
      <c r="P2729" s="14" t="s">
        <v>22</v>
      </c>
      <c r="Q2729" s="14" t="s">
        <v>22</v>
      </c>
      <c r="R2729" s="14" t="s">
        <v>22</v>
      </c>
      <c r="S2729" s="14" t="s">
        <v>22</v>
      </c>
    </row>
    <row r="2730" spans="1:19">
      <c r="A2730" s="8" t="s">
        <v>6935</v>
      </c>
      <c r="B2730" s="8" t="s">
        <v>6936</v>
      </c>
      <c r="C2730" s="9" t="s">
        <v>22</v>
      </c>
      <c r="D2730" s="9" t="s">
        <v>22</v>
      </c>
      <c r="E2730" s="9" t="s">
        <v>22</v>
      </c>
      <c r="F2730" s="8" t="s">
        <v>23</v>
      </c>
      <c r="G2730" s="10">
        <v>0</v>
      </c>
      <c r="H2730" s="11" t="s">
        <v>22</v>
      </c>
      <c r="I2730" s="11" t="s">
        <v>22</v>
      </c>
      <c r="J2730" s="12" t="s">
        <v>22</v>
      </c>
      <c r="K2730" s="13">
        <v>0</v>
      </c>
      <c r="L2730" s="14" t="s">
        <v>22</v>
      </c>
      <c r="M2730" s="14" t="s">
        <v>22</v>
      </c>
      <c r="N2730" s="14" t="s">
        <v>22</v>
      </c>
      <c r="O2730" s="14" t="s">
        <v>22</v>
      </c>
      <c r="P2730" s="14" t="s">
        <v>22</v>
      </c>
      <c r="Q2730" s="14" t="s">
        <v>22</v>
      </c>
      <c r="R2730" s="14" t="s">
        <v>22</v>
      </c>
      <c r="S2730" s="14" t="s">
        <v>22</v>
      </c>
    </row>
    <row r="2731" spans="1:19">
      <c r="A2731" s="8" t="s">
        <v>6937</v>
      </c>
      <c r="B2731" s="8" t="s">
        <v>6938</v>
      </c>
      <c r="C2731" s="9" t="s">
        <v>22</v>
      </c>
      <c r="D2731" s="9" t="s">
        <v>22</v>
      </c>
      <c r="E2731" s="9" t="s">
        <v>22</v>
      </c>
      <c r="F2731" s="8" t="s">
        <v>23</v>
      </c>
      <c r="G2731" s="10">
        <v>0</v>
      </c>
      <c r="H2731" s="11" t="s">
        <v>22</v>
      </c>
      <c r="I2731" s="11" t="s">
        <v>22</v>
      </c>
      <c r="J2731" s="12" t="s">
        <v>22</v>
      </c>
      <c r="K2731" s="13">
        <v>0</v>
      </c>
      <c r="L2731" s="14" t="s">
        <v>22</v>
      </c>
      <c r="M2731" s="14" t="s">
        <v>22</v>
      </c>
      <c r="N2731" s="14" t="s">
        <v>22</v>
      </c>
      <c r="O2731" s="14" t="s">
        <v>22</v>
      </c>
      <c r="P2731" s="14" t="s">
        <v>22</v>
      </c>
      <c r="Q2731" s="14" t="s">
        <v>22</v>
      </c>
      <c r="R2731" s="14" t="s">
        <v>22</v>
      </c>
      <c r="S2731" s="14" t="s">
        <v>22</v>
      </c>
    </row>
    <row r="2732" spans="1:19">
      <c r="A2732" s="8" t="s">
        <v>6939</v>
      </c>
      <c r="B2732" s="8" t="s">
        <v>6940</v>
      </c>
      <c r="C2732" s="9" t="s">
        <v>22</v>
      </c>
      <c r="D2732" s="9" t="s">
        <v>22</v>
      </c>
      <c r="E2732" s="9" t="s">
        <v>22</v>
      </c>
      <c r="F2732" s="8" t="s">
        <v>23</v>
      </c>
      <c r="G2732" s="10">
        <v>0</v>
      </c>
      <c r="H2732" s="11" t="s">
        <v>22</v>
      </c>
      <c r="I2732" s="11" t="s">
        <v>22</v>
      </c>
      <c r="J2732" s="12" t="s">
        <v>22</v>
      </c>
      <c r="K2732" s="13">
        <v>0</v>
      </c>
      <c r="L2732" s="14" t="s">
        <v>22</v>
      </c>
      <c r="M2732" s="14" t="s">
        <v>22</v>
      </c>
      <c r="N2732" s="14" t="s">
        <v>22</v>
      </c>
      <c r="O2732" s="14" t="s">
        <v>22</v>
      </c>
      <c r="P2732" s="14" t="s">
        <v>22</v>
      </c>
      <c r="Q2732" s="14" t="s">
        <v>22</v>
      </c>
      <c r="R2732" s="14" t="s">
        <v>22</v>
      </c>
      <c r="S2732" s="14" t="s">
        <v>22</v>
      </c>
    </row>
    <row r="2733" spans="1:19">
      <c r="A2733" s="8" t="s">
        <v>6941</v>
      </c>
      <c r="B2733" s="8" t="s">
        <v>6942</v>
      </c>
      <c r="C2733" s="9" t="s">
        <v>22</v>
      </c>
      <c r="D2733" s="9" t="s">
        <v>22</v>
      </c>
      <c r="E2733" s="9" t="s">
        <v>22</v>
      </c>
      <c r="F2733" s="8" t="s">
        <v>23</v>
      </c>
      <c r="G2733" s="10">
        <v>0</v>
      </c>
      <c r="H2733" s="11" t="s">
        <v>22</v>
      </c>
      <c r="I2733" s="11" t="s">
        <v>22</v>
      </c>
      <c r="J2733" s="12" t="s">
        <v>22</v>
      </c>
      <c r="K2733" s="13">
        <v>0</v>
      </c>
      <c r="L2733" s="14" t="s">
        <v>22</v>
      </c>
      <c r="M2733" s="14" t="s">
        <v>22</v>
      </c>
      <c r="N2733" s="14" t="s">
        <v>22</v>
      </c>
      <c r="O2733" s="14" t="s">
        <v>22</v>
      </c>
      <c r="P2733" s="14" t="s">
        <v>22</v>
      </c>
      <c r="Q2733" s="14" t="s">
        <v>22</v>
      </c>
      <c r="R2733" s="14" t="s">
        <v>22</v>
      </c>
      <c r="S2733" s="14" t="s">
        <v>22</v>
      </c>
    </row>
    <row r="2734" spans="1:19">
      <c r="A2734" s="8" t="s">
        <v>6943</v>
      </c>
      <c r="B2734" s="8" t="s">
        <v>6944</v>
      </c>
      <c r="C2734" s="9" t="s">
        <v>22</v>
      </c>
      <c r="D2734" s="9" t="s">
        <v>22</v>
      </c>
      <c r="E2734" s="9" t="s">
        <v>22</v>
      </c>
      <c r="F2734" s="8" t="s">
        <v>23</v>
      </c>
      <c r="G2734" s="10">
        <v>0</v>
      </c>
      <c r="H2734" s="11" t="s">
        <v>22</v>
      </c>
      <c r="I2734" s="11" t="s">
        <v>22</v>
      </c>
      <c r="J2734" s="12" t="s">
        <v>22</v>
      </c>
      <c r="K2734" s="13">
        <v>0</v>
      </c>
      <c r="L2734" s="14" t="s">
        <v>22</v>
      </c>
      <c r="M2734" s="14" t="s">
        <v>22</v>
      </c>
      <c r="N2734" s="14" t="s">
        <v>22</v>
      </c>
      <c r="O2734" s="14" t="s">
        <v>22</v>
      </c>
      <c r="P2734" s="14" t="s">
        <v>22</v>
      </c>
      <c r="Q2734" s="14" t="s">
        <v>22</v>
      </c>
      <c r="R2734" s="14" t="s">
        <v>22</v>
      </c>
      <c r="S2734" s="14" t="s">
        <v>22</v>
      </c>
    </row>
    <row r="2735" spans="1:19">
      <c r="A2735" s="8" t="s">
        <v>6945</v>
      </c>
      <c r="B2735" s="8" t="s">
        <v>6946</v>
      </c>
      <c r="C2735" s="9" t="s">
        <v>389</v>
      </c>
      <c r="D2735" s="9">
        <v>0</v>
      </c>
      <c r="E2735" s="9">
        <v>0</v>
      </c>
      <c r="F2735" s="8" t="s">
        <v>23</v>
      </c>
      <c r="G2735" s="10" t="s">
        <v>6947</v>
      </c>
      <c r="H2735" s="11" t="s">
        <v>776</v>
      </c>
      <c r="I2735" s="11"/>
      <c r="J2735" s="12" t="s">
        <v>6948</v>
      </c>
      <c r="K2735" s="13" t="s">
        <v>6947</v>
      </c>
      <c r="L2735" s="14" t="s">
        <v>6949</v>
      </c>
      <c r="M2735" s="14" t="s">
        <v>6950</v>
      </c>
      <c r="N2735" s="14"/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</row>
    <row r="2736" spans="1:19">
      <c r="A2736" s="8" t="s">
        <v>6951</v>
      </c>
      <c r="B2736" s="8" t="s">
        <v>6952</v>
      </c>
      <c r="C2736" s="9" t="s">
        <v>22</v>
      </c>
      <c r="D2736" s="9" t="s">
        <v>22</v>
      </c>
      <c r="E2736" s="9" t="s">
        <v>22</v>
      </c>
      <c r="F2736" s="8" t="s">
        <v>23</v>
      </c>
      <c r="G2736" s="10">
        <v>14122</v>
      </c>
      <c r="H2736" s="11" t="s">
        <v>22</v>
      </c>
      <c r="I2736" s="11" t="s">
        <v>22</v>
      </c>
      <c r="J2736" s="12" t="s">
        <v>22</v>
      </c>
      <c r="K2736" s="13">
        <v>0</v>
      </c>
      <c r="L2736" s="14" t="s">
        <v>22</v>
      </c>
      <c r="M2736" s="14" t="s">
        <v>22</v>
      </c>
      <c r="N2736" s="14" t="s">
        <v>22</v>
      </c>
      <c r="O2736" s="14" t="s">
        <v>22</v>
      </c>
      <c r="P2736" s="14" t="s">
        <v>22</v>
      </c>
      <c r="Q2736" s="14" t="s">
        <v>22</v>
      </c>
      <c r="R2736" s="14" t="s">
        <v>22</v>
      </c>
      <c r="S2736" s="14" t="s">
        <v>22</v>
      </c>
    </row>
    <row r="2737" spans="1:19">
      <c r="A2737" s="8" t="s">
        <v>6953</v>
      </c>
      <c r="B2737" s="8" t="s">
        <v>6954</v>
      </c>
      <c r="C2737" s="9" t="s">
        <v>22</v>
      </c>
      <c r="D2737" s="9" t="s">
        <v>22</v>
      </c>
      <c r="E2737" s="9" t="s">
        <v>22</v>
      </c>
      <c r="F2737" s="8" t="s">
        <v>23</v>
      </c>
      <c r="G2737" s="10" t="s">
        <v>6955</v>
      </c>
      <c r="H2737" s="11" t="s">
        <v>22</v>
      </c>
      <c r="I2737" s="11" t="s">
        <v>22</v>
      </c>
      <c r="J2737" s="12" t="s">
        <v>22</v>
      </c>
      <c r="K2737" s="13">
        <v>0</v>
      </c>
      <c r="L2737" s="14" t="s">
        <v>22</v>
      </c>
      <c r="M2737" s="14" t="s">
        <v>22</v>
      </c>
      <c r="N2737" s="14" t="s">
        <v>22</v>
      </c>
      <c r="O2737" s="14" t="s">
        <v>22</v>
      </c>
      <c r="P2737" s="14" t="s">
        <v>22</v>
      </c>
      <c r="Q2737" s="14" t="s">
        <v>22</v>
      </c>
      <c r="R2737" s="14" t="s">
        <v>22</v>
      </c>
      <c r="S2737" s="14" t="s">
        <v>22</v>
      </c>
    </row>
    <row r="2738" spans="1:19">
      <c r="A2738" s="8" t="s">
        <v>6956</v>
      </c>
      <c r="B2738" s="8" t="s">
        <v>6957</v>
      </c>
      <c r="C2738" s="9" t="s">
        <v>22</v>
      </c>
      <c r="D2738" s="9" t="s">
        <v>22</v>
      </c>
      <c r="E2738" s="9" t="s">
        <v>22</v>
      </c>
      <c r="F2738" s="8" t="s">
        <v>23</v>
      </c>
      <c r="G2738" s="10">
        <v>0</v>
      </c>
      <c r="H2738" s="11" t="s">
        <v>22</v>
      </c>
      <c r="I2738" s="11" t="s">
        <v>22</v>
      </c>
      <c r="J2738" s="12" t="s">
        <v>22</v>
      </c>
      <c r="K2738" s="13">
        <v>0</v>
      </c>
      <c r="L2738" s="14" t="s">
        <v>22</v>
      </c>
      <c r="M2738" s="14" t="s">
        <v>22</v>
      </c>
      <c r="N2738" s="14" t="s">
        <v>22</v>
      </c>
      <c r="O2738" s="14" t="s">
        <v>22</v>
      </c>
      <c r="P2738" s="14" t="s">
        <v>22</v>
      </c>
      <c r="Q2738" s="14" t="s">
        <v>22</v>
      </c>
      <c r="R2738" s="14" t="s">
        <v>22</v>
      </c>
      <c r="S2738" s="14" t="s">
        <v>22</v>
      </c>
    </row>
    <row r="2739" spans="1:19">
      <c r="A2739" s="8" t="s">
        <v>6958</v>
      </c>
      <c r="B2739" s="8" t="s">
        <v>6959</v>
      </c>
      <c r="C2739" s="9" t="s">
        <v>22</v>
      </c>
      <c r="D2739" s="9" t="s">
        <v>22</v>
      </c>
      <c r="E2739" s="9" t="s">
        <v>22</v>
      </c>
      <c r="F2739" s="8" t="s">
        <v>23</v>
      </c>
      <c r="G2739" s="10">
        <v>6102362</v>
      </c>
      <c r="H2739" s="11" t="s">
        <v>22</v>
      </c>
      <c r="I2739" s="11" t="s">
        <v>22</v>
      </c>
      <c r="J2739" s="12" t="s">
        <v>22</v>
      </c>
      <c r="K2739" s="13">
        <v>0</v>
      </c>
      <c r="L2739" s="14" t="s">
        <v>22</v>
      </c>
      <c r="M2739" s="14" t="s">
        <v>22</v>
      </c>
      <c r="N2739" s="14" t="s">
        <v>22</v>
      </c>
      <c r="O2739" s="14" t="s">
        <v>22</v>
      </c>
      <c r="P2739" s="14" t="s">
        <v>22</v>
      </c>
      <c r="Q2739" s="14" t="s">
        <v>22</v>
      </c>
      <c r="R2739" s="14" t="s">
        <v>22</v>
      </c>
      <c r="S2739" s="14" t="s">
        <v>22</v>
      </c>
    </row>
    <row r="2740" spans="1:19">
      <c r="A2740" s="8" t="s">
        <v>6960</v>
      </c>
      <c r="B2740" s="8" t="s">
        <v>6961</v>
      </c>
      <c r="C2740" s="9" t="s">
        <v>22</v>
      </c>
      <c r="D2740" s="9" t="s">
        <v>22</v>
      </c>
      <c r="E2740" s="9" t="s">
        <v>22</v>
      </c>
      <c r="F2740" s="8" t="s">
        <v>23</v>
      </c>
      <c r="G2740" s="10">
        <v>78575126029</v>
      </c>
      <c r="H2740" s="11" t="s">
        <v>22</v>
      </c>
      <c r="I2740" s="11" t="s">
        <v>22</v>
      </c>
      <c r="J2740" s="12" t="s">
        <v>22</v>
      </c>
      <c r="K2740" s="13">
        <v>0</v>
      </c>
      <c r="L2740" s="14" t="s">
        <v>22</v>
      </c>
      <c r="M2740" s="14" t="s">
        <v>22</v>
      </c>
      <c r="N2740" s="14" t="s">
        <v>22</v>
      </c>
      <c r="O2740" s="14" t="s">
        <v>22</v>
      </c>
      <c r="P2740" s="14" t="s">
        <v>22</v>
      </c>
      <c r="Q2740" s="14" t="s">
        <v>22</v>
      </c>
      <c r="R2740" s="14" t="s">
        <v>22</v>
      </c>
      <c r="S2740" s="14" t="s">
        <v>22</v>
      </c>
    </row>
    <row r="2741" spans="1:19">
      <c r="A2741" s="8" t="s">
        <v>6962</v>
      </c>
      <c r="B2741" s="8" t="s">
        <v>6963</v>
      </c>
      <c r="C2741" s="9" t="s">
        <v>22</v>
      </c>
      <c r="D2741" s="9" t="s">
        <v>22</v>
      </c>
      <c r="E2741" s="9" t="s">
        <v>22</v>
      </c>
      <c r="F2741" s="8" t="s">
        <v>23</v>
      </c>
      <c r="G2741" s="10">
        <v>0</v>
      </c>
      <c r="H2741" s="11" t="s">
        <v>22</v>
      </c>
      <c r="I2741" s="11" t="s">
        <v>22</v>
      </c>
      <c r="J2741" s="12" t="s">
        <v>22</v>
      </c>
      <c r="K2741" s="13">
        <v>0</v>
      </c>
      <c r="L2741" s="14" t="s">
        <v>22</v>
      </c>
      <c r="M2741" s="14" t="s">
        <v>22</v>
      </c>
      <c r="N2741" s="14" t="s">
        <v>22</v>
      </c>
      <c r="O2741" s="14" t="s">
        <v>22</v>
      </c>
      <c r="P2741" s="14" t="s">
        <v>22</v>
      </c>
      <c r="Q2741" s="14" t="s">
        <v>22</v>
      </c>
      <c r="R2741" s="14" t="s">
        <v>22</v>
      </c>
      <c r="S2741" s="14" t="s">
        <v>22</v>
      </c>
    </row>
    <row r="2742" spans="1:19">
      <c r="A2742" s="8" t="s">
        <v>6964</v>
      </c>
      <c r="B2742" s="8" t="s">
        <v>6965</v>
      </c>
      <c r="C2742" s="9" t="s">
        <v>22</v>
      </c>
      <c r="D2742" s="9" t="s">
        <v>22</v>
      </c>
      <c r="E2742" s="9" t="s">
        <v>22</v>
      </c>
      <c r="F2742" s="8" t="s">
        <v>23</v>
      </c>
      <c r="G2742" s="10">
        <v>0</v>
      </c>
      <c r="H2742" s="11" t="s">
        <v>22</v>
      </c>
      <c r="I2742" s="11" t="s">
        <v>22</v>
      </c>
      <c r="J2742" s="12" t="s">
        <v>22</v>
      </c>
      <c r="K2742" s="13">
        <v>0</v>
      </c>
      <c r="L2742" s="14" t="s">
        <v>22</v>
      </c>
      <c r="M2742" s="14" t="s">
        <v>22</v>
      </c>
      <c r="N2742" s="14" t="s">
        <v>22</v>
      </c>
      <c r="O2742" s="14" t="s">
        <v>22</v>
      </c>
      <c r="P2742" s="14" t="s">
        <v>22</v>
      </c>
      <c r="Q2742" s="14" t="s">
        <v>22</v>
      </c>
      <c r="R2742" s="14" t="s">
        <v>22</v>
      </c>
      <c r="S2742" s="14" t="s">
        <v>22</v>
      </c>
    </row>
    <row r="2743" spans="1:19">
      <c r="A2743" s="8" t="s">
        <v>6966</v>
      </c>
      <c r="B2743" s="8" t="s">
        <v>6967</v>
      </c>
      <c r="C2743" s="9" t="s">
        <v>22</v>
      </c>
      <c r="D2743" s="9" t="s">
        <v>22</v>
      </c>
      <c r="E2743" s="9" t="s">
        <v>22</v>
      </c>
      <c r="F2743" s="8" t="s">
        <v>23</v>
      </c>
      <c r="G2743" s="10">
        <v>0</v>
      </c>
      <c r="H2743" s="11" t="s">
        <v>22</v>
      </c>
      <c r="I2743" s="11" t="s">
        <v>22</v>
      </c>
      <c r="J2743" s="12" t="s">
        <v>22</v>
      </c>
      <c r="K2743" s="13">
        <v>0</v>
      </c>
      <c r="L2743" s="14" t="s">
        <v>22</v>
      </c>
      <c r="M2743" s="14" t="s">
        <v>22</v>
      </c>
      <c r="N2743" s="14" t="s">
        <v>22</v>
      </c>
      <c r="O2743" s="14" t="s">
        <v>22</v>
      </c>
      <c r="P2743" s="14" t="s">
        <v>22</v>
      </c>
      <c r="Q2743" s="14" t="s">
        <v>22</v>
      </c>
      <c r="R2743" s="14" t="s">
        <v>22</v>
      </c>
      <c r="S2743" s="14" t="s">
        <v>22</v>
      </c>
    </row>
    <row r="2744" spans="1:19">
      <c r="A2744" s="8" t="s">
        <v>6968</v>
      </c>
      <c r="B2744" s="8" t="s">
        <v>6969</v>
      </c>
      <c r="C2744" s="9" t="s">
        <v>22</v>
      </c>
      <c r="D2744" s="9" t="s">
        <v>22</v>
      </c>
      <c r="E2744" s="9" t="s">
        <v>22</v>
      </c>
      <c r="F2744" s="8" t="s">
        <v>23</v>
      </c>
      <c r="G2744" s="10">
        <v>0</v>
      </c>
      <c r="H2744" s="11" t="s">
        <v>22</v>
      </c>
      <c r="I2744" s="11" t="s">
        <v>22</v>
      </c>
      <c r="J2744" s="12" t="s">
        <v>22</v>
      </c>
      <c r="K2744" s="13">
        <v>0</v>
      </c>
      <c r="L2744" s="14" t="s">
        <v>22</v>
      </c>
      <c r="M2744" s="14" t="s">
        <v>22</v>
      </c>
      <c r="N2744" s="14" t="s">
        <v>22</v>
      </c>
      <c r="O2744" s="14" t="s">
        <v>22</v>
      </c>
      <c r="P2744" s="14" t="s">
        <v>22</v>
      </c>
      <c r="Q2744" s="14" t="s">
        <v>22</v>
      </c>
      <c r="R2744" s="14" t="s">
        <v>22</v>
      </c>
      <c r="S2744" s="14" t="s">
        <v>22</v>
      </c>
    </row>
    <row r="2745" spans="1:19">
      <c r="A2745" s="8" t="s">
        <v>6970</v>
      </c>
      <c r="B2745" s="8" t="s">
        <v>6971</v>
      </c>
      <c r="C2745" s="9" t="s">
        <v>22</v>
      </c>
      <c r="D2745" s="9" t="s">
        <v>22</v>
      </c>
      <c r="E2745" s="9" t="s">
        <v>22</v>
      </c>
      <c r="F2745" s="8" t="s">
        <v>23</v>
      </c>
      <c r="G2745" s="10">
        <v>0</v>
      </c>
      <c r="H2745" s="11" t="s">
        <v>22</v>
      </c>
      <c r="I2745" s="11" t="s">
        <v>22</v>
      </c>
      <c r="J2745" s="12" t="s">
        <v>22</v>
      </c>
      <c r="K2745" s="13">
        <v>0</v>
      </c>
      <c r="L2745" s="14" t="s">
        <v>22</v>
      </c>
      <c r="M2745" s="14" t="s">
        <v>22</v>
      </c>
      <c r="N2745" s="14" t="s">
        <v>22</v>
      </c>
      <c r="O2745" s="14" t="s">
        <v>22</v>
      </c>
      <c r="P2745" s="14" t="s">
        <v>22</v>
      </c>
      <c r="Q2745" s="14" t="s">
        <v>22</v>
      </c>
      <c r="R2745" s="14" t="s">
        <v>22</v>
      </c>
      <c r="S2745" s="14" t="s">
        <v>22</v>
      </c>
    </row>
    <row r="2746" spans="1:19">
      <c r="A2746" s="8" t="s">
        <v>6972</v>
      </c>
      <c r="B2746" s="8" t="s">
        <v>6973</v>
      </c>
      <c r="C2746" s="9" t="s">
        <v>22</v>
      </c>
      <c r="D2746" s="9" t="s">
        <v>22</v>
      </c>
      <c r="E2746" s="9" t="s">
        <v>22</v>
      </c>
      <c r="F2746" s="8" t="s">
        <v>23</v>
      </c>
      <c r="G2746" s="10">
        <v>0</v>
      </c>
      <c r="H2746" s="11" t="s">
        <v>22</v>
      </c>
      <c r="I2746" s="11" t="s">
        <v>22</v>
      </c>
      <c r="J2746" s="12" t="s">
        <v>22</v>
      </c>
      <c r="K2746" s="13">
        <v>0</v>
      </c>
      <c r="L2746" s="14" t="s">
        <v>22</v>
      </c>
      <c r="M2746" s="14" t="s">
        <v>22</v>
      </c>
      <c r="N2746" s="14" t="s">
        <v>22</v>
      </c>
      <c r="O2746" s="14" t="s">
        <v>22</v>
      </c>
      <c r="P2746" s="14" t="s">
        <v>22</v>
      </c>
      <c r="Q2746" s="14" t="s">
        <v>22</v>
      </c>
      <c r="R2746" s="14" t="s">
        <v>22</v>
      </c>
      <c r="S2746" s="14" t="s">
        <v>22</v>
      </c>
    </row>
    <row r="2747" spans="1:19">
      <c r="A2747" s="8" t="s">
        <v>6974</v>
      </c>
      <c r="B2747" s="8" t="s">
        <v>6975</v>
      </c>
      <c r="C2747" s="9" t="s">
        <v>22</v>
      </c>
      <c r="D2747" s="9" t="s">
        <v>22</v>
      </c>
      <c r="E2747" s="9" t="s">
        <v>22</v>
      </c>
      <c r="F2747" s="8" t="s">
        <v>23</v>
      </c>
      <c r="G2747" s="10">
        <v>0</v>
      </c>
      <c r="H2747" s="11" t="s">
        <v>22</v>
      </c>
      <c r="I2747" s="11" t="s">
        <v>22</v>
      </c>
      <c r="J2747" s="12" t="s">
        <v>22</v>
      </c>
      <c r="K2747" s="13">
        <v>0</v>
      </c>
      <c r="L2747" s="14" t="s">
        <v>22</v>
      </c>
      <c r="M2747" s="14" t="s">
        <v>22</v>
      </c>
      <c r="N2747" s="14" t="s">
        <v>22</v>
      </c>
      <c r="O2747" s="14" t="s">
        <v>22</v>
      </c>
      <c r="P2747" s="14" t="s">
        <v>22</v>
      </c>
      <c r="Q2747" s="14" t="s">
        <v>22</v>
      </c>
      <c r="R2747" s="14" t="s">
        <v>22</v>
      </c>
      <c r="S2747" s="14" t="s">
        <v>22</v>
      </c>
    </row>
    <row r="2748" spans="1:19">
      <c r="A2748" s="8" t="s">
        <v>6976</v>
      </c>
      <c r="B2748" s="8" t="s">
        <v>6977</v>
      </c>
      <c r="C2748" s="9" t="s">
        <v>22</v>
      </c>
      <c r="D2748" s="9" t="s">
        <v>22</v>
      </c>
      <c r="E2748" s="9" t="s">
        <v>22</v>
      </c>
      <c r="F2748" s="8" t="s">
        <v>23</v>
      </c>
      <c r="G2748" s="10">
        <v>0</v>
      </c>
      <c r="H2748" s="11" t="s">
        <v>22</v>
      </c>
      <c r="I2748" s="11" t="s">
        <v>22</v>
      </c>
      <c r="J2748" s="12" t="s">
        <v>22</v>
      </c>
      <c r="K2748" s="13">
        <v>0</v>
      </c>
      <c r="L2748" s="14" t="s">
        <v>22</v>
      </c>
      <c r="M2748" s="14" t="s">
        <v>22</v>
      </c>
      <c r="N2748" s="14" t="s">
        <v>22</v>
      </c>
      <c r="O2748" s="14" t="s">
        <v>22</v>
      </c>
      <c r="P2748" s="14" t="s">
        <v>22</v>
      </c>
      <c r="Q2748" s="14" t="s">
        <v>22</v>
      </c>
      <c r="R2748" s="14" t="s">
        <v>22</v>
      </c>
      <c r="S2748" s="14" t="s">
        <v>22</v>
      </c>
    </row>
    <row r="2749" spans="1:19">
      <c r="A2749" s="8" t="s">
        <v>6978</v>
      </c>
      <c r="B2749" s="8" t="s">
        <v>6979</v>
      </c>
      <c r="C2749" s="9" t="s">
        <v>22</v>
      </c>
      <c r="D2749" s="9" t="s">
        <v>22</v>
      </c>
      <c r="E2749" s="9" t="s">
        <v>22</v>
      </c>
      <c r="F2749" s="8" t="s">
        <v>23</v>
      </c>
      <c r="G2749" s="10">
        <v>0</v>
      </c>
      <c r="H2749" s="11" t="s">
        <v>22</v>
      </c>
      <c r="I2749" s="11" t="s">
        <v>22</v>
      </c>
      <c r="J2749" s="12" t="s">
        <v>22</v>
      </c>
      <c r="K2749" s="13">
        <v>0</v>
      </c>
      <c r="L2749" s="14" t="s">
        <v>22</v>
      </c>
      <c r="M2749" s="14" t="s">
        <v>22</v>
      </c>
      <c r="N2749" s="14" t="s">
        <v>22</v>
      </c>
      <c r="O2749" s="14" t="s">
        <v>22</v>
      </c>
      <c r="P2749" s="14" t="s">
        <v>22</v>
      </c>
      <c r="Q2749" s="14" t="s">
        <v>22</v>
      </c>
      <c r="R2749" s="14" t="s">
        <v>22</v>
      </c>
      <c r="S2749" s="14" t="s">
        <v>22</v>
      </c>
    </row>
    <row r="2750" spans="1:19">
      <c r="A2750" s="8" t="s">
        <v>6980</v>
      </c>
      <c r="B2750" s="8" t="s">
        <v>6981</v>
      </c>
      <c r="C2750" s="9" t="s">
        <v>22</v>
      </c>
      <c r="D2750" s="9" t="s">
        <v>22</v>
      </c>
      <c r="E2750" s="9" t="s">
        <v>22</v>
      </c>
      <c r="F2750" s="8" t="s">
        <v>23</v>
      </c>
      <c r="G2750" s="10">
        <v>0</v>
      </c>
      <c r="H2750" s="11" t="s">
        <v>22</v>
      </c>
      <c r="I2750" s="11" t="s">
        <v>22</v>
      </c>
      <c r="J2750" s="12" t="s">
        <v>22</v>
      </c>
      <c r="K2750" s="13">
        <v>0</v>
      </c>
      <c r="L2750" s="14" t="s">
        <v>22</v>
      </c>
      <c r="M2750" s="14" t="s">
        <v>22</v>
      </c>
      <c r="N2750" s="14" t="s">
        <v>22</v>
      </c>
      <c r="O2750" s="14" t="s">
        <v>22</v>
      </c>
      <c r="P2750" s="14" t="s">
        <v>22</v>
      </c>
      <c r="Q2750" s="14" t="s">
        <v>22</v>
      </c>
      <c r="R2750" s="14" t="s">
        <v>22</v>
      </c>
      <c r="S2750" s="14" t="s">
        <v>22</v>
      </c>
    </row>
    <row r="2751" spans="1:19">
      <c r="A2751" s="8" t="s">
        <v>6982</v>
      </c>
      <c r="B2751" s="8" t="s">
        <v>6983</v>
      </c>
      <c r="C2751" s="9" t="s">
        <v>22</v>
      </c>
      <c r="D2751" s="9" t="s">
        <v>22</v>
      </c>
      <c r="E2751" s="9" t="s">
        <v>22</v>
      </c>
      <c r="F2751" s="8" t="s">
        <v>23</v>
      </c>
      <c r="G2751" s="10">
        <v>0</v>
      </c>
      <c r="H2751" s="11" t="s">
        <v>22</v>
      </c>
      <c r="I2751" s="11" t="s">
        <v>22</v>
      </c>
      <c r="J2751" s="12" t="s">
        <v>22</v>
      </c>
      <c r="K2751" s="13">
        <v>0</v>
      </c>
      <c r="L2751" s="14" t="s">
        <v>22</v>
      </c>
      <c r="M2751" s="14" t="s">
        <v>22</v>
      </c>
      <c r="N2751" s="14" t="s">
        <v>22</v>
      </c>
      <c r="O2751" s="14" t="s">
        <v>22</v>
      </c>
      <c r="P2751" s="14" t="s">
        <v>22</v>
      </c>
      <c r="Q2751" s="14" t="s">
        <v>22</v>
      </c>
      <c r="R2751" s="14" t="s">
        <v>22</v>
      </c>
      <c r="S2751" s="14" t="s">
        <v>22</v>
      </c>
    </row>
    <row r="2752" spans="1:19">
      <c r="A2752" s="8" t="s">
        <v>6984</v>
      </c>
      <c r="B2752" s="8" t="s">
        <v>6985</v>
      </c>
      <c r="C2752" s="9" t="s">
        <v>22</v>
      </c>
      <c r="D2752" s="9" t="s">
        <v>22</v>
      </c>
      <c r="E2752" s="9" t="s">
        <v>22</v>
      </c>
      <c r="F2752" s="8" t="s">
        <v>23</v>
      </c>
      <c r="G2752" s="10">
        <v>0</v>
      </c>
      <c r="H2752" s="11" t="s">
        <v>22</v>
      </c>
      <c r="I2752" s="11" t="s">
        <v>22</v>
      </c>
      <c r="J2752" s="12" t="s">
        <v>22</v>
      </c>
      <c r="K2752" s="13">
        <v>0</v>
      </c>
      <c r="L2752" s="14" t="s">
        <v>22</v>
      </c>
      <c r="M2752" s="14" t="s">
        <v>22</v>
      </c>
      <c r="N2752" s="14" t="s">
        <v>22</v>
      </c>
      <c r="O2752" s="14" t="s">
        <v>22</v>
      </c>
      <c r="P2752" s="14" t="s">
        <v>22</v>
      </c>
      <c r="Q2752" s="14" t="s">
        <v>22</v>
      </c>
      <c r="R2752" s="14" t="s">
        <v>22</v>
      </c>
      <c r="S2752" s="14" t="s">
        <v>22</v>
      </c>
    </row>
    <row r="2753" spans="1:19">
      <c r="A2753" s="8" t="s">
        <v>6986</v>
      </c>
      <c r="B2753" s="8" t="s">
        <v>6987</v>
      </c>
      <c r="C2753" s="9" t="s">
        <v>22</v>
      </c>
      <c r="D2753" s="9" t="s">
        <v>22</v>
      </c>
      <c r="E2753" s="9" t="s">
        <v>22</v>
      </c>
      <c r="F2753" s="8" t="s">
        <v>6988</v>
      </c>
      <c r="G2753" s="10">
        <v>510510</v>
      </c>
      <c r="H2753" s="11" t="s">
        <v>22</v>
      </c>
      <c r="I2753" s="11" t="s">
        <v>22</v>
      </c>
      <c r="J2753" s="12" t="s">
        <v>22</v>
      </c>
      <c r="K2753" s="13">
        <v>0</v>
      </c>
      <c r="L2753" s="14" t="s">
        <v>22</v>
      </c>
      <c r="M2753" s="14" t="s">
        <v>22</v>
      </c>
      <c r="N2753" s="14" t="s">
        <v>22</v>
      </c>
      <c r="O2753" s="14" t="s">
        <v>22</v>
      </c>
      <c r="P2753" s="14" t="s">
        <v>22</v>
      </c>
      <c r="Q2753" s="14" t="s">
        <v>22</v>
      </c>
      <c r="R2753" s="14" t="s">
        <v>22</v>
      </c>
      <c r="S2753" s="14" t="s">
        <v>22</v>
      </c>
    </row>
    <row r="2754" spans="1:19">
      <c r="A2754" s="8" t="s">
        <v>6989</v>
      </c>
      <c r="B2754" s="8" t="s">
        <v>6990</v>
      </c>
      <c r="C2754" s="9" t="s">
        <v>22</v>
      </c>
      <c r="D2754" s="9" t="s">
        <v>22</v>
      </c>
      <c r="E2754" s="9" t="s">
        <v>22</v>
      </c>
      <c r="F2754" s="8" t="s">
        <v>23</v>
      </c>
      <c r="G2754" s="10">
        <v>0</v>
      </c>
      <c r="H2754" s="11" t="s">
        <v>22</v>
      </c>
      <c r="I2754" s="11" t="s">
        <v>22</v>
      </c>
      <c r="J2754" s="12" t="s">
        <v>22</v>
      </c>
      <c r="K2754" s="13">
        <v>0</v>
      </c>
      <c r="L2754" s="14" t="s">
        <v>22</v>
      </c>
      <c r="M2754" s="14" t="s">
        <v>22</v>
      </c>
      <c r="N2754" s="14" t="s">
        <v>22</v>
      </c>
      <c r="O2754" s="14" t="s">
        <v>22</v>
      </c>
      <c r="P2754" s="14" t="s">
        <v>22</v>
      </c>
      <c r="Q2754" s="14" t="s">
        <v>22</v>
      </c>
      <c r="R2754" s="14" t="s">
        <v>22</v>
      </c>
      <c r="S2754" s="14" t="s">
        <v>22</v>
      </c>
    </row>
    <row r="2755" spans="1:19" ht="25.5">
      <c r="A2755" s="8" t="s">
        <v>6991</v>
      </c>
      <c r="B2755" s="8" t="s">
        <v>6992</v>
      </c>
      <c r="C2755" s="9">
        <v>0</v>
      </c>
      <c r="D2755" s="9">
        <v>0</v>
      </c>
      <c r="E2755" s="9">
        <v>0</v>
      </c>
      <c r="F2755" s="8" t="s">
        <v>23</v>
      </c>
      <c r="G2755" s="10">
        <v>0</v>
      </c>
      <c r="H2755" s="11" t="s">
        <v>1784</v>
      </c>
      <c r="I2755" s="11"/>
      <c r="J2755" s="12">
        <v>0</v>
      </c>
      <c r="K2755" s="13">
        <v>0</v>
      </c>
      <c r="L2755" s="14" t="s">
        <v>6993</v>
      </c>
      <c r="M2755" s="14">
        <v>0</v>
      </c>
      <c r="N2755" s="14" t="s">
        <v>6994</v>
      </c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</row>
    <row r="2756" spans="1:19">
      <c r="A2756" s="8" t="s">
        <v>6995</v>
      </c>
      <c r="B2756" s="8" t="s">
        <v>6996</v>
      </c>
      <c r="C2756" s="9" t="s">
        <v>22</v>
      </c>
      <c r="D2756" s="9" t="s">
        <v>22</v>
      </c>
      <c r="E2756" s="9" t="s">
        <v>22</v>
      </c>
      <c r="F2756" s="8" t="s">
        <v>23</v>
      </c>
      <c r="G2756" s="10">
        <v>0</v>
      </c>
      <c r="H2756" s="11" t="s">
        <v>22</v>
      </c>
      <c r="I2756" s="11" t="s">
        <v>22</v>
      </c>
      <c r="J2756" s="12" t="s">
        <v>22</v>
      </c>
      <c r="K2756" s="13">
        <v>0</v>
      </c>
      <c r="L2756" s="14" t="s">
        <v>22</v>
      </c>
      <c r="M2756" s="14" t="s">
        <v>22</v>
      </c>
      <c r="N2756" s="14" t="s">
        <v>22</v>
      </c>
      <c r="O2756" s="14" t="s">
        <v>22</v>
      </c>
      <c r="P2756" s="14" t="s">
        <v>22</v>
      </c>
      <c r="Q2756" s="14" t="s">
        <v>22</v>
      </c>
      <c r="R2756" s="14" t="s">
        <v>22</v>
      </c>
      <c r="S2756" s="14" t="s">
        <v>22</v>
      </c>
    </row>
    <row r="2757" spans="1:19">
      <c r="A2757" s="8" t="s">
        <v>6997</v>
      </c>
      <c r="B2757" s="8" t="s">
        <v>6998</v>
      </c>
      <c r="C2757" s="9" t="s">
        <v>22</v>
      </c>
      <c r="D2757" s="9" t="s">
        <v>22</v>
      </c>
      <c r="E2757" s="9" t="s">
        <v>22</v>
      </c>
      <c r="F2757" s="8" t="s">
        <v>23</v>
      </c>
      <c r="G2757" s="10">
        <v>0</v>
      </c>
      <c r="H2757" s="11" t="s">
        <v>22</v>
      </c>
      <c r="I2757" s="11" t="s">
        <v>22</v>
      </c>
      <c r="J2757" s="12" t="s">
        <v>22</v>
      </c>
      <c r="K2757" s="13">
        <v>0</v>
      </c>
      <c r="L2757" s="14" t="s">
        <v>22</v>
      </c>
      <c r="M2757" s="14" t="s">
        <v>22</v>
      </c>
      <c r="N2757" s="14" t="s">
        <v>22</v>
      </c>
      <c r="O2757" s="14" t="s">
        <v>22</v>
      </c>
      <c r="P2757" s="14" t="s">
        <v>22</v>
      </c>
      <c r="Q2757" s="14" t="s">
        <v>22</v>
      </c>
      <c r="R2757" s="14" t="s">
        <v>22</v>
      </c>
      <c r="S2757" s="14" t="s">
        <v>22</v>
      </c>
    </row>
    <row r="2758" spans="1:19">
      <c r="A2758" s="8" t="s">
        <v>6999</v>
      </c>
      <c r="B2758" s="8" t="s">
        <v>7000</v>
      </c>
      <c r="C2758" s="9" t="s">
        <v>22</v>
      </c>
      <c r="D2758" s="9" t="s">
        <v>22</v>
      </c>
      <c r="E2758" s="9" t="s">
        <v>22</v>
      </c>
      <c r="F2758" s="8" t="s">
        <v>23</v>
      </c>
      <c r="G2758" s="10">
        <v>0</v>
      </c>
      <c r="H2758" s="11" t="s">
        <v>22</v>
      </c>
      <c r="I2758" s="11" t="s">
        <v>22</v>
      </c>
      <c r="J2758" s="12" t="s">
        <v>22</v>
      </c>
      <c r="K2758" s="13">
        <v>0</v>
      </c>
      <c r="L2758" s="14" t="s">
        <v>22</v>
      </c>
      <c r="M2758" s="14" t="s">
        <v>22</v>
      </c>
      <c r="N2758" s="14" t="s">
        <v>22</v>
      </c>
      <c r="O2758" s="14" t="s">
        <v>22</v>
      </c>
      <c r="P2758" s="14" t="s">
        <v>22</v>
      </c>
      <c r="Q2758" s="14" t="s">
        <v>22</v>
      </c>
      <c r="R2758" s="14" t="s">
        <v>22</v>
      </c>
      <c r="S2758" s="14" t="s">
        <v>22</v>
      </c>
    </row>
    <row r="2759" spans="1:19">
      <c r="A2759" s="8" t="s">
        <v>7001</v>
      </c>
      <c r="B2759" s="8" t="s">
        <v>7002</v>
      </c>
      <c r="C2759" s="9" t="s">
        <v>22</v>
      </c>
      <c r="D2759" s="9" t="s">
        <v>22</v>
      </c>
      <c r="E2759" s="9" t="s">
        <v>22</v>
      </c>
      <c r="F2759" s="8" t="s">
        <v>23</v>
      </c>
      <c r="G2759" s="10">
        <v>0</v>
      </c>
      <c r="H2759" s="11" t="s">
        <v>22</v>
      </c>
      <c r="I2759" s="11" t="s">
        <v>22</v>
      </c>
      <c r="J2759" s="12" t="s">
        <v>22</v>
      </c>
      <c r="K2759" s="13">
        <v>0</v>
      </c>
      <c r="L2759" s="14" t="s">
        <v>22</v>
      </c>
      <c r="M2759" s="14" t="s">
        <v>22</v>
      </c>
      <c r="N2759" s="14" t="s">
        <v>22</v>
      </c>
      <c r="O2759" s="14" t="s">
        <v>22</v>
      </c>
      <c r="P2759" s="14" t="s">
        <v>22</v>
      </c>
      <c r="Q2759" s="14" t="s">
        <v>22</v>
      </c>
      <c r="R2759" s="14" t="s">
        <v>22</v>
      </c>
      <c r="S2759" s="14" t="s">
        <v>22</v>
      </c>
    </row>
    <row r="2760" spans="1:19">
      <c r="A2760" s="8" t="s">
        <v>7003</v>
      </c>
      <c r="B2760" s="8" t="s">
        <v>7004</v>
      </c>
      <c r="C2760" s="9" t="s">
        <v>22</v>
      </c>
      <c r="D2760" s="9" t="s">
        <v>22</v>
      </c>
      <c r="E2760" s="9" t="s">
        <v>22</v>
      </c>
      <c r="F2760" s="8" t="s">
        <v>23</v>
      </c>
      <c r="G2760" s="10">
        <v>0</v>
      </c>
      <c r="H2760" s="11" t="s">
        <v>22</v>
      </c>
      <c r="I2760" s="11" t="s">
        <v>22</v>
      </c>
      <c r="J2760" s="12" t="s">
        <v>22</v>
      </c>
      <c r="K2760" s="13">
        <v>0</v>
      </c>
      <c r="L2760" s="14" t="s">
        <v>22</v>
      </c>
      <c r="M2760" s="14" t="s">
        <v>22</v>
      </c>
      <c r="N2760" s="14" t="s">
        <v>22</v>
      </c>
      <c r="O2760" s="14" t="s">
        <v>22</v>
      </c>
      <c r="P2760" s="14" t="s">
        <v>22</v>
      </c>
      <c r="Q2760" s="14" t="s">
        <v>22</v>
      </c>
      <c r="R2760" s="14" t="s">
        <v>22</v>
      </c>
      <c r="S2760" s="14" t="s">
        <v>22</v>
      </c>
    </row>
    <row r="2761" spans="1:19">
      <c r="A2761" s="8" t="s">
        <v>7005</v>
      </c>
      <c r="B2761" s="8" t="s">
        <v>7006</v>
      </c>
      <c r="C2761" s="9" t="s">
        <v>22</v>
      </c>
      <c r="D2761" s="9" t="s">
        <v>22</v>
      </c>
      <c r="E2761" s="9" t="s">
        <v>22</v>
      </c>
      <c r="F2761" s="8" t="s">
        <v>23</v>
      </c>
      <c r="G2761" s="10">
        <v>0</v>
      </c>
      <c r="H2761" s="11" t="s">
        <v>22</v>
      </c>
      <c r="I2761" s="11" t="s">
        <v>22</v>
      </c>
      <c r="J2761" s="12" t="s">
        <v>22</v>
      </c>
      <c r="K2761" s="13">
        <v>0</v>
      </c>
      <c r="L2761" s="14" t="s">
        <v>22</v>
      </c>
      <c r="M2761" s="14" t="s">
        <v>22</v>
      </c>
      <c r="N2761" s="14" t="s">
        <v>22</v>
      </c>
      <c r="O2761" s="14" t="s">
        <v>22</v>
      </c>
      <c r="P2761" s="14" t="s">
        <v>22</v>
      </c>
      <c r="Q2761" s="14" t="s">
        <v>22</v>
      </c>
      <c r="R2761" s="14" t="s">
        <v>22</v>
      </c>
      <c r="S2761" s="14" t="s">
        <v>22</v>
      </c>
    </row>
    <row r="2762" spans="1:19">
      <c r="A2762" s="8" t="s">
        <v>7007</v>
      </c>
      <c r="B2762" s="8" t="s">
        <v>7008</v>
      </c>
      <c r="C2762" s="9" t="s">
        <v>22</v>
      </c>
      <c r="D2762" s="9" t="s">
        <v>22</v>
      </c>
      <c r="E2762" s="9" t="s">
        <v>22</v>
      </c>
      <c r="F2762" s="8" t="s">
        <v>23</v>
      </c>
      <c r="G2762" s="10">
        <v>0</v>
      </c>
      <c r="H2762" s="11" t="s">
        <v>22</v>
      </c>
      <c r="I2762" s="11" t="s">
        <v>22</v>
      </c>
      <c r="J2762" s="12" t="s">
        <v>22</v>
      </c>
      <c r="K2762" s="13">
        <v>0</v>
      </c>
      <c r="L2762" s="14" t="s">
        <v>22</v>
      </c>
      <c r="M2762" s="14" t="s">
        <v>22</v>
      </c>
      <c r="N2762" s="14" t="s">
        <v>22</v>
      </c>
      <c r="O2762" s="14" t="s">
        <v>22</v>
      </c>
      <c r="P2762" s="14" t="s">
        <v>22</v>
      </c>
      <c r="Q2762" s="14" t="s">
        <v>22</v>
      </c>
      <c r="R2762" s="14" t="s">
        <v>22</v>
      </c>
      <c r="S2762" s="14" t="s">
        <v>22</v>
      </c>
    </row>
    <row r="2763" spans="1:19">
      <c r="A2763" s="8" t="s">
        <v>7009</v>
      </c>
      <c r="B2763" s="8" t="s">
        <v>7010</v>
      </c>
      <c r="C2763" s="9" t="s">
        <v>22</v>
      </c>
      <c r="D2763" s="9" t="s">
        <v>22</v>
      </c>
      <c r="E2763" s="9" t="s">
        <v>22</v>
      </c>
      <c r="F2763" s="8" t="s">
        <v>23</v>
      </c>
      <c r="G2763" s="10">
        <v>0</v>
      </c>
      <c r="H2763" s="11" t="s">
        <v>22</v>
      </c>
      <c r="I2763" s="11" t="s">
        <v>22</v>
      </c>
      <c r="J2763" s="12" t="s">
        <v>22</v>
      </c>
      <c r="K2763" s="13">
        <v>0</v>
      </c>
      <c r="L2763" s="14" t="s">
        <v>22</v>
      </c>
      <c r="M2763" s="14" t="s">
        <v>22</v>
      </c>
      <c r="N2763" s="14" t="s">
        <v>22</v>
      </c>
      <c r="O2763" s="14" t="s">
        <v>22</v>
      </c>
      <c r="P2763" s="14" t="s">
        <v>22</v>
      </c>
      <c r="Q2763" s="14" t="s">
        <v>22</v>
      </c>
      <c r="R2763" s="14" t="s">
        <v>22</v>
      </c>
      <c r="S2763" s="14" t="s">
        <v>22</v>
      </c>
    </row>
    <row r="2764" spans="1:19">
      <c r="A2764" s="8" t="s">
        <v>7011</v>
      </c>
      <c r="B2764" s="8" t="s">
        <v>7012</v>
      </c>
      <c r="C2764" s="9" t="s">
        <v>22</v>
      </c>
      <c r="D2764" s="9" t="s">
        <v>22</v>
      </c>
      <c r="E2764" s="9" t="s">
        <v>22</v>
      </c>
      <c r="F2764" s="8" t="s">
        <v>23</v>
      </c>
      <c r="G2764" s="10">
        <v>0</v>
      </c>
      <c r="H2764" s="11" t="s">
        <v>22</v>
      </c>
      <c r="I2764" s="11" t="s">
        <v>22</v>
      </c>
      <c r="J2764" s="12" t="s">
        <v>22</v>
      </c>
      <c r="K2764" s="13">
        <v>0</v>
      </c>
      <c r="L2764" s="14" t="s">
        <v>22</v>
      </c>
      <c r="M2764" s="14" t="s">
        <v>22</v>
      </c>
      <c r="N2764" s="14" t="s">
        <v>22</v>
      </c>
      <c r="O2764" s="14" t="s">
        <v>22</v>
      </c>
      <c r="P2764" s="14" t="s">
        <v>22</v>
      </c>
      <c r="Q2764" s="14" t="s">
        <v>22</v>
      </c>
      <c r="R2764" s="14" t="s">
        <v>22</v>
      </c>
      <c r="S2764" s="14" t="s">
        <v>22</v>
      </c>
    </row>
    <row r="2765" spans="1:19">
      <c r="A2765" s="8" t="s">
        <v>7013</v>
      </c>
      <c r="B2765" s="8" t="s">
        <v>7014</v>
      </c>
      <c r="C2765" s="9" t="s">
        <v>22</v>
      </c>
      <c r="D2765" s="9" t="s">
        <v>22</v>
      </c>
      <c r="E2765" s="9" t="s">
        <v>22</v>
      </c>
      <c r="F2765" s="8" t="s">
        <v>23</v>
      </c>
      <c r="G2765" s="10">
        <v>0</v>
      </c>
      <c r="H2765" s="11" t="s">
        <v>22</v>
      </c>
      <c r="I2765" s="11" t="s">
        <v>22</v>
      </c>
      <c r="J2765" s="12" t="s">
        <v>22</v>
      </c>
      <c r="K2765" s="13">
        <v>0</v>
      </c>
      <c r="L2765" s="14" t="s">
        <v>22</v>
      </c>
      <c r="M2765" s="14" t="s">
        <v>22</v>
      </c>
      <c r="N2765" s="14" t="s">
        <v>22</v>
      </c>
      <c r="O2765" s="14" t="s">
        <v>22</v>
      </c>
      <c r="P2765" s="14" t="s">
        <v>22</v>
      </c>
      <c r="Q2765" s="14" t="s">
        <v>22</v>
      </c>
      <c r="R2765" s="14" t="s">
        <v>22</v>
      </c>
      <c r="S2765" s="14" t="s">
        <v>22</v>
      </c>
    </row>
    <row r="2766" spans="1:19">
      <c r="A2766" s="8" t="s">
        <v>7015</v>
      </c>
      <c r="B2766" s="8" t="s">
        <v>7016</v>
      </c>
      <c r="C2766" s="9" t="s">
        <v>22</v>
      </c>
      <c r="D2766" s="9" t="s">
        <v>22</v>
      </c>
      <c r="E2766" s="9" t="s">
        <v>22</v>
      </c>
      <c r="F2766" s="8" t="s">
        <v>23</v>
      </c>
      <c r="G2766" s="10">
        <v>0</v>
      </c>
      <c r="H2766" s="11" t="s">
        <v>22</v>
      </c>
      <c r="I2766" s="11" t="s">
        <v>22</v>
      </c>
      <c r="J2766" s="12" t="s">
        <v>22</v>
      </c>
      <c r="K2766" s="13">
        <v>0</v>
      </c>
      <c r="L2766" s="14" t="s">
        <v>22</v>
      </c>
      <c r="M2766" s="14" t="s">
        <v>22</v>
      </c>
      <c r="N2766" s="14" t="s">
        <v>22</v>
      </c>
      <c r="O2766" s="14" t="s">
        <v>22</v>
      </c>
      <c r="P2766" s="14" t="s">
        <v>22</v>
      </c>
      <c r="Q2766" s="14" t="s">
        <v>22</v>
      </c>
      <c r="R2766" s="14" t="s">
        <v>22</v>
      </c>
      <c r="S2766" s="14" t="s">
        <v>22</v>
      </c>
    </row>
    <row r="2767" spans="1:19">
      <c r="A2767" s="8" t="s">
        <v>7017</v>
      </c>
      <c r="B2767" s="8" t="s">
        <v>7018</v>
      </c>
      <c r="C2767" s="9" t="s">
        <v>22</v>
      </c>
      <c r="D2767" s="9" t="s">
        <v>22</v>
      </c>
      <c r="E2767" s="9" t="s">
        <v>22</v>
      </c>
      <c r="F2767" s="8" t="s">
        <v>23</v>
      </c>
      <c r="G2767" s="10">
        <v>0</v>
      </c>
      <c r="H2767" s="11" t="s">
        <v>22</v>
      </c>
      <c r="I2767" s="11" t="s">
        <v>22</v>
      </c>
      <c r="J2767" s="12" t="s">
        <v>22</v>
      </c>
      <c r="K2767" s="13">
        <v>0</v>
      </c>
      <c r="L2767" s="14" t="s">
        <v>22</v>
      </c>
      <c r="M2767" s="14" t="s">
        <v>22</v>
      </c>
      <c r="N2767" s="14" t="s">
        <v>22</v>
      </c>
      <c r="O2767" s="14" t="s">
        <v>22</v>
      </c>
      <c r="P2767" s="14" t="s">
        <v>22</v>
      </c>
      <c r="Q2767" s="14" t="s">
        <v>22</v>
      </c>
      <c r="R2767" s="14" t="s">
        <v>22</v>
      </c>
      <c r="S2767" s="14" t="s">
        <v>22</v>
      </c>
    </row>
    <row r="2768" spans="1:19">
      <c r="A2768" s="8" t="s">
        <v>7019</v>
      </c>
      <c r="B2768" s="8" t="s">
        <v>7020</v>
      </c>
      <c r="C2768" s="9" t="s">
        <v>22</v>
      </c>
      <c r="D2768" s="9" t="s">
        <v>22</v>
      </c>
      <c r="E2768" s="9" t="s">
        <v>22</v>
      </c>
      <c r="F2768" s="8" t="s">
        <v>23</v>
      </c>
      <c r="G2768" s="10">
        <v>0</v>
      </c>
      <c r="H2768" s="11" t="s">
        <v>22</v>
      </c>
      <c r="I2768" s="11" t="s">
        <v>22</v>
      </c>
      <c r="J2768" s="12" t="s">
        <v>22</v>
      </c>
      <c r="K2768" s="13">
        <v>0</v>
      </c>
      <c r="L2768" s="14" t="s">
        <v>22</v>
      </c>
      <c r="M2768" s="14" t="s">
        <v>22</v>
      </c>
      <c r="N2768" s="14" t="s">
        <v>22</v>
      </c>
      <c r="O2768" s="14" t="s">
        <v>22</v>
      </c>
      <c r="P2768" s="14" t="s">
        <v>22</v>
      </c>
      <c r="Q2768" s="14" t="s">
        <v>22</v>
      </c>
      <c r="R2768" s="14" t="s">
        <v>22</v>
      </c>
      <c r="S2768" s="14" t="s">
        <v>22</v>
      </c>
    </row>
    <row r="2769" spans="1:19">
      <c r="A2769" s="8" t="s">
        <v>7021</v>
      </c>
      <c r="B2769" s="8" t="s">
        <v>7022</v>
      </c>
      <c r="C2769" s="9" t="s">
        <v>22</v>
      </c>
      <c r="D2769" s="9" t="s">
        <v>22</v>
      </c>
      <c r="E2769" s="9" t="s">
        <v>22</v>
      </c>
      <c r="F2769" s="8" t="s">
        <v>23</v>
      </c>
      <c r="G2769" s="10">
        <v>0</v>
      </c>
      <c r="H2769" s="11" t="s">
        <v>22</v>
      </c>
      <c r="I2769" s="11" t="s">
        <v>22</v>
      </c>
      <c r="J2769" s="12" t="s">
        <v>22</v>
      </c>
      <c r="K2769" s="13">
        <v>0</v>
      </c>
      <c r="L2769" s="14" t="s">
        <v>22</v>
      </c>
      <c r="M2769" s="14" t="s">
        <v>22</v>
      </c>
      <c r="N2769" s="14" t="s">
        <v>22</v>
      </c>
      <c r="O2769" s="14" t="s">
        <v>22</v>
      </c>
      <c r="P2769" s="14" t="s">
        <v>22</v>
      </c>
      <c r="Q2769" s="14" t="s">
        <v>22</v>
      </c>
      <c r="R2769" s="14" t="s">
        <v>22</v>
      </c>
      <c r="S2769" s="14" t="s">
        <v>22</v>
      </c>
    </row>
    <row r="2770" spans="1:19">
      <c r="A2770" s="8" t="s">
        <v>7023</v>
      </c>
      <c r="B2770" s="8" t="s">
        <v>7024</v>
      </c>
      <c r="C2770" s="9" t="s">
        <v>22</v>
      </c>
      <c r="D2770" s="9" t="s">
        <v>22</v>
      </c>
      <c r="E2770" s="9" t="s">
        <v>22</v>
      </c>
      <c r="F2770" s="8" t="s">
        <v>23</v>
      </c>
      <c r="G2770" s="10">
        <v>701070001</v>
      </c>
      <c r="H2770" s="11" t="s">
        <v>22</v>
      </c>
      <c r="I2770" s="11" t="s">
        <v>22</v>
      </c>
      <c r="J2770" s="12" t="s">
        <v>22</v>
      </c>
      <c r="K2770" s="13">
        <v>0</v>
      </c>
      <c r="L2770" s="14" t="s">
        <v>7025</v>
      </c>
      <c r="M2770" s="14" t="s">
        <v>22</v>
      </c>
      <c r="N2770" s="14" t="s">
        <v>22</v>
      </c>
      <c r="O2770" s="14" t="s">
        <v>22</v>
      </c>
      <c r="P2770" s="14" t="s">
        <v>22</v>
      </c>
      <c r="Q2770" s="14" t="s">
        <v>22</v>
      </c>
      <c r="R2770" s="14" t="s">
        <v>22</v>
      </c>
      <c r="S2770" s="14" t="s">
        <v>22</v>
      </c>
    </row>
    <row r="2771" spans="1:19">
      <c r="A2771" s="8" t="s">
        <v>7026</v>
      </c>
      <c r="B2771" s="8" t="s">
        <v>7027</v>
      </c>
      <c r="C2771" s="9" t="s">
        <v>22</v>
      </c>
      <c r="D2771" s="9" t="s">
        <v>22</v>
      </c>
      <c r="E2771" s="9" t="s">
        <v>22</v>
      </c>
      <c r="F2771" s="8" t="s">
        <v>23</v>
      </c>
      <c r="G2771" s="10">
        <v>0</v>
      </c>
      <c r="H2771" s="11" t="s">
        <v>22</v>
      </c>
      <c r="I2771" s="11" t="s">
        <v>22</v>
      </c>
      <c r="J2771" s="12" t="s">
        <v>22</v>
      </c>
      <c r="K2771" s="13">
        <v>0</v>
      </c>
      <c r="L2771" s="14" t="s">
        <v>22</v>
      </c>
      <c r="M2771" s="14" t="s">
        <v>22</v>
      </c>
      <c r="N2771" s="14" t="s">
        <v>22</v>
      </c>
      <c r="O2771" s="14" t="s">
        <v>22</v>
      </c>
      <c r="P2771" s="14" t="s">
        <v>22</v>
      </c>
      <c r="Q2771" s="14" t="s">
        <v>22</v>
      </c>
      <c r="R2771" s="14" t="s">
        <v>22</v>
      </c>
      <c r="S2771" s="14" t="s">
        <v>22</v>
      </c>
    </row>
    <row r="2772" spans="1:19">
      <c r="A2772" s="8" t="s">
        <v>7028</v>
      </c>
      <c r="B2772" s="8" t="s">
        <v>7029</v>
      </c>
      <c r="C2772" s="9" t="s">
        <v>22</v>
      </c>
      <c r="D2772" s="9" t="s">
        <v>22</v>
      </c>
      <c r="E2772" s="9" t="s">
        <v>22</v>
      </c>
      <c r="F2772" s="8" t="s">
        <v>23</v>
      </c>
      <c r="G2772" s="10">
        <v>0</v>
      </c>
      <c r="H2772" s="11" t="s">
        <v>22</v>
      </c>
      <c r="I2772" s="11" t="s">
        <v>22</v>
      </c>
      <c r="J2772" s="12" t="s">
        <v>22</v>
      </c>
      <c r="K2772" s="13">
        <v>0</v>
      </c>
      <c r="L2772" s="14" t="s">
        <v>22</v>
      </c>
      <c r="M2772" s="14" t="s">
        <v>22</v>
      </c>
      <c r="N2772" s="14" t="s">
        <v>22</v>
      </c>
      <c r="O2772" s="14" t="s">
        <v>22</v>
      </c>
      <c r="P2772" s="14" t="s">
        <v>22</v>
      </c>
      <c r="Q2772" s="14" t="s">
        <v>22</v>
      </c>
      <c r="R2772" s="14" t="s">
        <v>22</v>
      </c>
      <c r="S2772" s="14" t="s">
        <v>22</v>
      </c>
    </row>
    <row r="2773" spans="1:19">
      <c r="A2773" s="8" t="s">
        <v>7030</v>
      </c>
      <c r="B2773" s="8" t="s">
        <v>7031</v>
      </c>
      <c r="C2773" s="9" t="s">
        <v>22</v>
      </c>
      <c r="D2773" s="9" t="s">
        <v>22</v>
      </c>
      <c r="E2773" s="9" t="s">
        <v>22</v>
      </c>
      <c r="F2773" s="8" t="s">
        <v>23</v>
      </c>
      <c r="G2773" s="10">
        <v>0</v>
      </c>
      <c r="H2773" s="11" t="s">
        <v>22</v>
      </c>
      <c r="I2773" s="11" t="s">
        <v>22</v>
      </c>
      <c r="J2773" s="12" t="s">
        <v>22</v>
      </c>
      <c r="K2773" s="13">
        <v>0</v>
      </c>
      <c r="L2773" s="14" t="s">
        <v>22</v>
      </c>
      <c r="M2773" s="14" t="s">
        <v>22</v>
      </c>
      <c r="N2773" s="14" t="s">
        <v>22</v>
      </c>
      <c r="O2773" s="14" t="s">
        <v>22</v>
      </c>
      <c r="P2773" s="14" t="s">
        <v>22</v>
      </c>
      <c r="Q2773" s="14" t="s">
        <v>22</v>
      </c>
      <c r="R2773" s="14" t="s">
        <v>22</v>
      </c>
      <c r="S2773" s="14" t="s">
        <v>22</v>
      </c>
    </row>
    <row r="2774" spans="1:19">
      <c r="A2774" s="8" t="s">
        <v>7032</v>
      </c>
      <c r="B2774" s="8" t="s">
        <v>7033</v>
      </c>
      <c r="C2774" s="9" t="s">
        <v>22</v>
      </c>
      <c r="D2774" s="9" t="s">
        <v>22</v>
      </c>
      <c r="E2774" s="9" t="s">
        <v>22</v>
      </c>
      <c r="F2774" s="8" t="s">
        <v>23</v>
      </c>
      <c r="G2774" s="10">
        <v>0</v>
      </c>
      <c r="H2774" s="11" t="s">
        <v>22</v>
      </c>
      <c r="I2774" s="11" t="s">
        <v>22</v>
      </c>
      <c r="J2774" s="12" t="s">
        <v>22</v>
      </c>
      <c r="K2774" s="13">
        <v>0</v>
      </c>
      <c r="L2774" s="14" t="s">
        <v>22</v>
      </c>
      <c r="M2774" s="14" t="s">
        <v>22</v>
      </c>
      <c r="N2774" s="14" t="s">
        <v>22</v>
      </c>
      <c r="O2774" s="14" t="s">
        <v>22</v>
      </c>
      <c r="P2774" s="14" t="s">
        <v>22</v>
      </c>
      <c r="Q2774" s="14" t="s">
        <v>22</v>
      </c>
      <c r="R2774" s="14" t="s">
        <v>22</v>
      </c>
      <c r="S2774" s="14" t="s">
        <v>22</v>
      </c>
    </row>
    <row r="2775" spans="1:19">
      <c r="A2775" s="8" t="s">
        <v>7032</v>
      </c>
      <c r="B2775" s="8" t="s">
        <v>7034</v>
      </c>
      <c r="C2775" s="9" t="s">
        <v>22</v>
      </c>
      <c r="D2775" s="9" t="s">
        <v>22</v>
      </c>
      <c r="E2775" s="9" t="s">
        <v>22</v>
      </c>
      <c r="F2775" s="8" t="s">
        <v>23</v>
      </c>
      <c r="G2775" s="10">
        <v>0</v>
      </c>
      <c r="H2775" s="11" t="s">
        <v>22</v>
      </c>
      <c r="I2775" s="11" t="s">
        <v>22</v>
      </c>
      <c r="J2775" s="12" t="s">
        <v>22</v>
      </c>
      <c r="K2775" s="13">
        <v>0</v>
      </c>
      <c r="L2775" s="14" t="s">
        <v>22</v>
      </c>
      <c r="M2775" s="14" t="s">
        <v>22</v>
      </c>
      <c r="N2775" s="14" t="s">
        <v>22</v>
      </c>
      <c r="O2775" s="14" t="s">
        <v>22</v>
      </c>
      <c r="P2775" s="14" t="s">
        <v>22</v>
      </c>
      <c r="Q2775" s="14" t="s">
        <v>22</v>
      </c>
      <c r="R2775" s="14" t="s">
        <v>22</v>
      </c>
      <c r="S2775" s="14" t="s">
        <v>22</v>
      </c>
    </row>
    <row r="2776" spans="1:19">
      <c r="A2776" s="8" t="s">
        <v>7035</v>
      </c>
      <c r="B2776" s="8" t="s">
        <v>7036</v>
      </c>
      <c r="C2776" s="9" t="s">
        <v>22</v>
      </c>
      <c r="D2776" s="9" t="s">
        <v>22</v>
      </c>
      <c r="E2776" s="9" t="s">
        <v>22</v>
      </c>
      <c r="F2776" s="8" t="s">
        <v>23</v>
      </c>
      <c r="G2776" s="10">
        <v>0</v>
      </c>
      <c r="H2776" s="11" t="s">
        <v>22</v>
      </c>
      <c r="I2776" s="11" t="s">
        <v>22</v>
      </c>
      <c r="J2776" s="12" t="s">
        <v>22</v>
      </c>
      <c r="K2776" s="13">
        <v>0</v>
      </c>
      <c r="L2776" s="14" t="s">
        <v>22</v>
      </c>
      <c r="M2776" s="14" t="s">
        <v>22</v>
      </c>
      <c r="N2776" s="14" t="s">
        <v>22</v>
      </c>
      <c r="O2776" s="14" t="s">
        <v>22</v>
      </c>
      <c r="P2776" s="14" t="s">
        <v>22</v>
      </c>
      <c r="Q2776" s="14" t="s">
        <v>22</v>
      </c>
      <c r="R2776" s="14" t="s">
        <v>22</v>
      </c>
      <c r="S2776" s="14" t="s">
        <v>22</v>
      </c>
    </row>
    <row r="2777" spans="1:19">
      <c r="A2777" s="8" t="s">
        <v>7037</v>
      </c>
      <c r="B2777" s="8" t="s">
        <v>7038</v>
      </c>
      <c r="C2777" s="9" t="s">
        <v>22</v>
      </c>
      <c r="D2777" s="9" t="s">
        <v>22</v>
      </c>
      <c r="E2777" s="9" t="s">
        <v>22</v>
      </c>
      <c r="F2777" s="8" t="s">
        <v>23</v>
      </c>
      <c r="G2777" s="10">
        <v>0</v>
      </c>
      <c r="H2777" s="11" t="s">
        <v>22</v>
      </c>
      <c r="I2777" s="11" t="s">
        <v>22</v>
      </c>
      <c r="J2777" s="12" t="s">
        <v>22</v>
      </c>
      <c r="K2777" s="13">
        <v>0</v>
      </c>
      <c r="L2777" s="14" t="s">
        <v>22</v>
      </c>
      <c r="M2777" s="14" t="s">
        <v>22</v>
      </c>
      <c r="N2777" s="14" t="s">
        <v>22</v>
      </c>
      <c r="O2777" s="14" t="s">
        <v>22</v>
      </c>
      <c r="P2777" s="14" t="s">
        <v>22</v>
      </c>
      <c r="Q2777" s="14" t="s">
        <v>22</v>
      </c>
      <c r="R2777" s="14" t="s">
        <v>22</v>
      </c>
      <c r="S2777" s="14" t="s">
        <v>22</v>
      </c>
    </row>
    <row r="2778" spans="1:19" ht="25.5">
      <c r="A2778" s="8" t="s">
        <v>7039</v>
      </c>
      <c r="B2778" s="8" t="s">
        <v>7040</v>
      </c>
      <c r="C2778" s="9">
        <v>0</v>
      </c>
      <c r="D2778" s="9">
        <v>0</v>
      </c>
      <c r="E2778" s="9">
        <v>0</v>
      </c>
      <c r="F2778" s="8" t="s">
        <v>23</v>
      </c>
      <c r="G2778" s="10" t="s">
        <v>7041</v>
      </c>
      <c r="H2778" s="11" t="s">
        <v>1784</v>
      </c>
      <c r="I2778" s="11"/>
      <c r="J2778" s="12">
        <v>0</v>
      </c>
      <c r="K2778" s="10" t="s">
        <v>7041</v>
      </c>
      <c r="L2778" s="14" t="s">
        <v>3851</v>
      </c>
      <c r="M2778" s="10" t="s">
        <v>7041</v>
      </c>
      <c r="N2778" s="14"/>
      <c r="O2778" s="14" t="s">
        <v>3115</v>
      </c>
      <c r="P2778" s="14" t="s">
        <v>7042</v>
      </c>
      <c r="Q2778" s="14">
        <v>0</v>
      </c>
      <c r="R2778" s="14">
        <v>0</v>
      </c>
      <c r="S2778" s="14">
        <v>0</v>
      </c>
    </row>
    <row r="2779" spans="1:19">
      <c r="A2779" s="8" t="s">
        <v>7043</v>
      </c>
      <c r="B2779" s="8" t="s">
        <v>7044</v>
      </c>
      <c r="C2779" s="9" t="s">
        <v>22</v>
      </c>
      <c r="D2779" s="9" t="s">
        <v>22</v>
      </c>
      <c r="E2779" s="9" t="s">
        <v>22</v>
      </c>
      <c r="F2779" s="8" t="s">
        <v>23</v>
      </c>
      <c r="G2779" s="10">
        <v>0</v>
      </c>
      <c r="H2779" s="11" t="s">
        <v>22</v>
      </c>
      <c r="I2779" s="11" t="s">
        <v>22</v>
      </c>
      <c r="J2779" s="12" t="s">
        <v>22</v>
      </c>
      <c r="K2779" s="13">
        <v>0</v>
      </c>
      <c r="L2779" s="14" t="s">
        <v>22</v>
      </c>
      <c r="M2779" s="14" t="s">
        <v>22</v>
      </c>
      <c r="N2779" s="14" t="s">
        <v>22</v>
      </c>
      <c r="O2779" s="14" t="s">
        <v>22</v>
      </c>
      <c r="P2779" s="14" t="s">
        <v>22</v>
      </c>
      <c r="Q2779" s="14" t="s">
        <v>22</v>
      </c>
      <c r="R2779" s="14" t="s">
        <v>22</v>
      </c>
      <c r="S2779" s="14" t="s">
        <v>22</v>
      </c>
    </row>
    <row r="2780" spans="1:19" ht="25.5">
      <c r="A2780" s="8" t="s">
        <v>7045</v>
      </c>
      <c r="B2780" s="8" t="s">
        <v>7046</v>
      </c>
      <c r="C2780" s="9" t="s">
        <v>22</v>
      </c>
      <c r="D2780" s="9" t="s">
        <v>22</v>
      </c>
      <c r="E2780" s="9" t="s">
        <v>22</v>
      </c>
      <c r="F2780" s="8" t="s">
        <v>4054</v>
      </c>
      <c r="G2780" s="10" t="s">
        <v>3848</v>
      </c>
      <c r="H2780" s="11" t="s">
        <v>22</v>
      </c>
      <c r="I2780" s="11" t="s">
        <v>22</v>
      </c>
      <c r="J2780" s="12" t="s">
        <v>22</v>
      </c>
      <c r="K2780" s="13">
        <v>0</v>
      </c>
      <c r="L2780" s="14" t="s">
        <v>22</v>
      </c>
      <c r="M2780" s="14" t="s">
        <v>22</v>
      </c>
      <c r="N2780" s="14" t="s">
        <v>22</v>
      </c>
      <c r="O2780" s="14" t="s">
        <v>22</v>
      </c>
      <c r="P2780" s="14" t="s">
        <v>22</v>
      </c>
      <c r="Q2780" s="14" t="s">
        <v>22</v>
      </c>
      <c r="R2780" s="14" t="s">
        <v>22</v>
      </c>
      <c r="S2780" s="14" t="s">
        <v>22</v>
      </c>
    </row>
    <row r="2781" spans="1:19">
      <c r="A2781" s="8" t="s">
        <v>7047</v>
      </c>
      <c r="B2781" s="8" t="s">
        <v>7048</v>
      </c>
      <c r="C2781" s="9" t="s">
        <v>22</v>
      </c>
      <c r="D2781" s="9" t="s">
        <v>22</v>
      </c>
      <c r="E2781" s="9" t="s">
        <v>22</v>
      </c>
      <c r="F2781" s="8" t="s">
        <v>23</v>
      </c>
      <c r="G2781" s="10" t="s">
        <v>5457</v>
      </c>
      <c r="H2781" s="11" t="s">
        <v>22</v>
      </c>
      <c r="I2781" s="11" t="s">
        <v>22</v>
      </c>
      <c r="J2781" s="12" t="s">
        <v>22</v>
      </c>
      <c r="K2781" s="13">
        <v>0</v>
      </c>
      <c r="L2781" s="14" t="s">
        <v>22</v>
      </c>
      <c r="M2781" s="14" t="s">
        <v>22</v>
      </c>
      <c r="N2781" s="14" t="s">
        <v>22</v>
      </c>
      <c r="O2781" s="14" t="s">
        <v>22</v>
      </c>
      <c r="P2781" s="14" t="s">
        <v>22</v>
      </c>
      <c r="Q2781" s="14" t="s">
        <v>22</v>
      </c>
      <c r="R2781" s="14" t="s">
        <v>22</v>
      </c>
      <c r="S2781" s="14" t="s">
        <v>22</v>
      </c>
    </row>
    <row r="2782" spans="1:19">
      <c r="A2782" s="8" t="s">
        <v>7049</v>
      </c>
      <c r="B2782" s="8" t="s">
        <v>7050</v>
      </c>
      <c r="C2782" s="9" t="s">
        <v>22</v>
      </c>
      <c r="D2782" s="9" t="s">
        <v>22</v>
      </c>
      <c r="E2782" s="9" t="s">
        <v>22</v>
      </c>
      <c r="F2782" s="8" t="s">
        <v>23</v>
      </c>
      <c r="G2782" s="10" t="s">
        <v>7051</v>
      </c>
      <c r="H2782" s="11" t="s">
        <v>22</v>
      </c>
      <c r="I2782" s="11" t="s">
        <v>22</v>
      </c>
      <c r="J2782" s="12" t="s">
        <v>22</v>
      </c>
      <c r="K2782" s="13">
        <v>0</v>
      </c>
      <c r="L2782" s="14" t="s">
        <v>22</v>
      </c>
      <c r="M2782" s="14" t="s">
        <v>22</v>
      </c>
      <c r="N2782" s="14" t="s">
        <v>22</v>
      </c>
      <c r="O2782" s="14" t="s">
        <v>22</v>
      </c>
      <c r="P2782" s="14" t="s">
        <v>22</v>
      </c>
      <c r="Q2782" s="14" t="s">
        <v>22</v>
      </c>
      <c r="R2782" s="14" t="s">
        <v>22</v>
      </c>
      <c r="S2782" s="14" t="s">
        <v>22</v>
      </c>
    </row>
    <row r="2783" spans="1:19">
      <c r="A2783" s="8" t="s">
        <v>7052</v>
      </c>
      <c r="B2783" s="8" t="s">
        <v>7053</v>
      </c>
      <c r="C2783" s="9" t="s">
        <v>22</v>
      </c>
      <c r="D2783" s="9" t="s">
        <v>22</v>
      </c>
      <c r="E2783" s="9" t="s">
        <v>22</v>
      </c>
      <c r="F2783" s="8" t="s">
        <v>23</v>
      </c>
      <c r="G2783" s="10">
        <v>0</v>
      </c>
      <c r="H2783" s="11" t="s">
        <v>22</v>
      </c>
      <c r="I2783" s="11" t="s">
        <v>22</v>
      </c>
      <c r="J2783" s="12" t="s">
        <v>22</v>
      </c>
      <c r="K2783" s="13">
        <v>0</v>
      </c>
      <c r="L2783" s="14" t="s">
        <v>22</v>
      </c>
      <c r="M2783" s="14" t="s">
        <v>22</v>
      </c>
      <c r="N2783" s="14" t="s">
        <v>22</v>
      </c>
      <c r="O2783" s="14" t="s">
        <v>22</v>
      </c>
      <c r="P2783" s="14" t="s">
        <v>22</v>
      </c>
      <c r="Q2783" s="14" t="s">
        <v>22</v>
      </c>
      <c r="R2783" s="14" t="s">
        <v>22</v>
      </c>
      <c r="S2783" s="14" t="s">
        <v>22</v>
      </c>
    </row>
    <row r="2784" spans="1:19">
      <c r="A2784" s="8" t="s">
        <v>7054</v>
      </c>
      <c r="B2784" s="8" t="s">
        <v>7055</v>
      </c>
      <c r="C2784" s="9" t="s">
        <v>22</v>
      </c>
      <c r="D2784" s="9" t="s">
        <v>22</v>
      </c>
      <c r="E2784" s="9" t="s">
        <v>22</v>
      </c>
      <c r="F2784" s="8" t="s">
        <v>23</v>
      </c>
      <c r="G2784" s="10" t="s">
        <v>7056</v>
      </c>
      <c r="H2784" s="11" t="s">
        <v>22</v>
      </c>
      <c r="I2784" s="11" t="s">
        <v>22</v>
      </c>
      <c r="J2784" s="12" t="s">
        <v>22</v>
      </c>
      <c r="K2784" s="13">
        <v>0</v>
      </c>
      <c r="L2784" s="14" t="s">
        <v>22</v>
      </c>
      <c r="M2784" s="14" t="s">
        <v>22</v>
      </c>
      <c r="N2784" s="14" t="s">
        <v>22</v>
      </c>
      <c r="O2784" s="14" t="s">
        <v>22</v>
      </c>
      <c r="P2784" s="14" t="s">
        <v>22</v>
      </c>
      <c r="Q2784" s="14" t="s">
        <v>22</v>
      </c>
      <c r="R2784" s="14" t="s">
        <v>22</v>
      </c>
      <c r="S2784" s="14" t="s">
        <v>22</v>
      </c>
    </row>
    <row r="2785" spans="1:19">
      <c r="A2785" s="8" t="s">
        <v>7057</v>
      </c>
      <c r="B2785" s="8" t="s">
        <v>7058</v>
      </c>
      <c r="C2785" s="9" t="s">
        <v>22</v>
      </c>
      <c r="D2785" s="9" t="s">
        <v>22</v>
      </c>
      <c r="E2785" s="9" t="s">
        <v>22</v>
      </c>
      <c r="F2785" s="8" t="s">
        <v>23</v>
      </c>
      <c r="G2785" s="10">
        <v>0</v>
      </c>
      <c r="H2785" s="11" t="s">
        <v>22</v>
      </c>
      <c r="I2785" s="11" t="s">
        <v>22</v>
      </c>
      <c r="J2785" s="12" t="s">
        <v>22</v>
      </c>
      <c r="K2785" s="13">
        <v>0</v>
      </c>
      <c r="L2785" s="14" t="s">
        <v>22</v>
      </c>
      <c r="M2785" s="14" t="s">
        <v>22</v>
      </c>
      <c r="N2785" s="14" t="s">
        <v>22</v>
      </c>
      <c r="O2785" s="14" t="s">
        <v>22</v>
      </c>
      <c r="P2785" s="14" t="s">
        <v>22</v>
      </c>
      <c r="Q2785" s="14" t="s">
        <v>22</v>
      </c>
      <c r="R2785" s="14" t="s">
        <v>22</v>
      </c>
      <c r="S2785" s="14" t="s">
        <v>22</v>
      </c>
    </row>
    <row r="2786" spans="1:19">
      <c r="A2786" s="8" t="s">
        <v>7059</v>
      </c>
      <c r="B2786" s="8" t="s">
        <v>7060</v>
      </c>
      <c r="C2786" s="9" t="s">
        <v>22</v>
      </c>
      <c r="D2786" s="9" t="s">
        <v>22</v>
      </c>
      <c r="E2786" s="9" t="s">
        <v>22</v>
      </c>
      <c r="F2786" s="8" t="s">
        <v>23</v>
      </c>
      <c r="G2786" s="10" t="s">
        <v>7061</v>
      </c>
      <c r="H2786" s="11" t="s">
        <v>22</v>
      </c>
      <c r="I2786" s="11" t="s">
        <v>22</v>
      </c>
      <c r="J2786" s="12" t="s">
        <v>22</v>
      </c>
      <c r="K2786" s="13">
        <v>0</v>
      </c>
      <c r="L2786" s="14" t="s">
        <v>22</v>
      </c>
      <c r="M2786" s="14" t="s">
        <v>22</v>
      </c>
      <c r="N2786" s="14" t="s">
        <v>22</v>
      </c>
      <c r="O2786" s="14" t="s">
        <v>22</v>
      </c>
      <c r="P2786" s="14" t="s">
        <v>22</v>
      </c>
      <c r="Q2786" s="14" t="s">
        <v>22</v>
      </c>
      <c r="R2786" s="14" t="s">
        <v>22</v>
      </c>
      <c r="S2786" s="14" t="s">
        <v>22</v>
      </c>
    </row>
    <row r="2787" spans="1:19">
      <c r="A2787" s="8" t="s">
        <v>7062</v>
      </c>
      <c r="B2787" s="8" t="s">
        <v>7063</v>
      </c>
      <c r="C2787" s="9" t="s">
        <v>22</v>
      </c>
      <c r="D2787" s="9" t="s">
        <v>22</v>
      </c>
      <c r="E2787" s="9" t="s">
        <v>22</v>
      </c>
      <c r="F2787" s="8" t="s">
        <v>23</v>
      </c>
      <c r="G2787" s="10" t="s">
        <v>7064</v>
      </c>
      <c r="H2787" s="11" t="s">
        <v>22</v>
      </c>
      <c r="I2787" s="11" t="s">
        <v>22</v>
      </c>
      <c r="J2787" s="12" t="s">
        <v>22</v>
      </c>
      <c r="K2787" s="13">
        <v>0</v>
      </c>
      <c r="L2787" s="14" t="s">
        <v>22</v>
      </c>
      <c r="M2787" s="14" t="s">
        <v>22</v>
      </c>
      <c r="N2787" s="14" t="s">
        <v>22</v>
      </c>
      <c r="O2787" s="14" t="s">
        <v>22</v>
      </c>
      <c r="P2787" s="14" t="s">
        <v>22</v>
      </c>
      <c r="Q2787" s="14" t="s">
        <v>22</v>
      </c>
      <c r="R2787" s="14" t="s">
        <v>22</v>
      </c>
      <c r="S2787" s="14" t="s">
        <v>22</v>
      </c>
    </row>
    <row r="2788" spans="1:19">
      <c r="A2788" s="8" t="s">
        <v>7065</v>
      </c>
      <c r="B2788" s="8" t="s">
        <v>7066</v>
      </c>
      <c r="C2788" s="9" t="s">
        <v>22</v>
      </c>
      <c r="D2788" s="9" t="s">
        <v>22</v>
      </c>
      <c r="E2788" s="9" t="s">
        <v>22</v>
      </c>
      <c r="F2788" s="8" t="s">
        <v>23</v>
      </c>
      <c r="G2788" s="10">
        <v>0</v>
      </c>
      <c r="H2788" s="11" t="s">
        <v>22</v>
      </c>
      <c r="I2788" s="11" t="s">
        <v>22</v>
      </c>
      <c r="J2788" s="12" t="s">
        <v>22</v>
      </c>
      <c r="K2788" s="13">
        <v>0</v>
      </c>
      <c r="L2788" s="14" t="s">
        <v>22</v>
      </c>
      <c r="M2788" s="14" t="s">
        <v>22</v>
      </c>
      <c r="N2788" s="14" t="s">
        <v>22</v>
      </c>
      <c r="O2788" s="14" t="s">
        <v>22</v>
      </c>
      <c r="P2788" s="14" t="s">
        <v>22</v>
      </c>
      <c r="Q2788" s="14" t="s">
        <v>22</v>
      </c>
      <c r="R2788" s="14" t="s">
        <v>22</v>
      </c>
      <c r="S2788" s="14" t="s">
        <v>22</v>
      </c>
    </row>
    <row r="2789" spans="1:19">
      <c r="A2789" s="8" t="s">
        <v>7067</v>
      </c>
      <c r="B2789" s="8" t="s">
        <v>7068</v>
      </c>
      <c r="C2789" s="9" t="s">
        <v>22</v>
      </c>
      <c r="D2789" s="9" t="s">
        <v>22</v>
      </c>
      <c r="E2789" s="9" t="s">
        <v>22</v>
      </c>
      <c r="F2789" s="8" t="s">
        <v>23</v>
      </c>
      <c r="G2789" s="10" t="s">
        <v>7069</v>
      </c>
      <c r="H2789" s="11" t="s">
        <v>22</v>
      </c>
      <c r="I2789" s="11" t="s">
        <v>22</v>
      </c>
      <c r="J2789" s="12" t="s">
        <v>22</v>
      </c>
      <c r="K2789" s="13">
        <v>0</v>
      </c>
      <c r="L2789" s="14" t="s">
        <v>22</v>
      </c>
      <c r="M2789" s="14" t="s">
        <v>22</v>
      </c>
      <c r="N2789" s="14" t="s">
        <v>22</v>
      </c>
      <c r="O2789" s="14" t="s">
        <v>22</v>
      </c>
      <c r="P2789" s="14" t="s">
        <v>22</v>
      </c>
      <c r="Q2789" s="14" t="s">
        <v>22</v>
      </c>
      <c r="R2789" s="14" t="s">
        <v>22</v>
      </c>
      <c r="S2789" s="14" t="s">
        <v>22</v>
      </c>
    </row>
    <row r="2790" spans="1:19">
      <c r="A2790" s="8" t="s">
        <v>7070</v>
      </c>
      <c r="B2790" s="8" t="s">
        <v>7071</v>
      </c>
      <c r="C2790" s="9" t="s">
        <v>22</v>
      </c>
      <c r="D2790" s="9" t="s">
        <v>22</v>
      </c>
      <c r="E2790" s="9" t="s">
        <v>22</v>
      </c>
      <c r="F2790" s="8" t="s">
        <v>23</v>
      </c>
      <c r="G2790" s="10" t="s">
        <v>7072</v>
      </c>
      <c r="H2790" s="11" t="s">
        <v>22</v>
      </c>
      <c r="I2790" s="11" t="s">
        <v>22</v>
      </c>
      <c r="J2790" s="12" t="s">
        <v>22</v>
      </c>
      <c r="K2790" s="13">
        <v>0</v>
      </c>
      <c r="L2790" s="14" t="s">
        <v>22</v>
      </c>
      <c r="M2790" s="14" t="s">
        <v>22</v>
      </c>
      <c r="N2790" s="14" t="s">
        <v>22</v>
      </c>
      <c r="O2790" s="14" t="s">
        <v>22</v>
      </c>
      <c r="P2790" s="14" t="s">
        <v>22</v>
      </c>
      <c r="Q2790" s="14" t="s">
        <v>22</v>
      </c>
      <c r="R2790" s="14" t="s">
        <v>22</v>
      </c>
      <c r="S2790" s="14" t="s">
        <v>22</v>
      </c>
    </row>
    <row r="2791" spans="1:19" ht="25.5">
      <c r="A2791" s="8" t="s">
        <v>7073</v>
      </c>
      <c r="B2791" s="8" t="s">
        <v>7074</v>
      </c>
      <c r="C2791" s="9" t="s">
        <v>22</v>
      </c>
      <c r="D2791" s="9" t="s">
        <v>22</v>
      </c>
      <c r="E2791" s="9" t="s">
        <v>22</v>
      </c>
      <c r="F2791" s="8" t="s">
        <v>23</v>
      </c>
      <c r="G2791" s="10" t="s">
        <v>7075</v>
      </c>
      <c r="H2791" s="11" t="s">
        <v>22</v>
      </c>
      <c r="I2791" s="11" t="s">
        <v>22</v>
      </c>
      <c r="J2791" s="12" t="s">
        <v>22</v>
      </c>
      <c r="K2791" s="13">
        <v>0</v>
      </c>
      <c r="L2791" s="14" t="s">
        <v>22</v>
      </c>
      <c r="M2791" s="14" t="s">
        <v>22</v>
      </c>
      <c r="N2791" s="14" t="s">
        <v>22</v>
      </c>
      <c r="O2791" s="14" t="s">
        <v>22</v>
      </c>
      <c r="P2791" s="14" t="s">
        <v>22</v>
      </c>
      <c r="Q2791" s="14" t="s">
        <v>22</v>
      </c>
      <c r="R2791" s="14" t="s">
        <v>22</v>
      </c>
      <c r="S2791" s="14" t="s">
        <v>22</v>
      </c>
    </row>
    <row r="2792" spans="1:19">
      <c r="A2792" s="8" t="s">
        <v>7076</v>
      </c>
      <c r="B2792" s="8" t="s">
        <v>7077</v>
      </c>
      <c r="C2792" s="9" t="s">
        <v>22</v>
      </c>
      <c r="D2792" s="9" t="s">
        <v>22</v>
      </c>
      <c r="E2792" s="9" t="s">
        <v>22</v>
      </c>
      <c r="F2792" s="8" t="s">
        <v>23</v>
      </c>
      <c r="G2792" s="10">
        <v>0</v>
      </c>
      <c r="H2792" s="11" t="s">
        <v>22</v>
      </c>
      <c r="I2792" s="11" t="s">
        <v>22</v>
      </c>
      <c r="J2792" s="12" t="s">
        <v>22</v>
      </c>
      <c r="K2792" s="13">
        <v>0</v>
      </c>
      <c r="L2792" s="14" t="s">
        <v>22</v>
      </c>
      <c r="M2792" s="14" t="s">
        <v>22</v>
      </c>
      <c r="N2792" s="14" t="s">
        <v>22</v>
      </c>
      <c r="O2792" s="14" t="s">
        <v>22</v>
      </c>
      <c r="P2792" s="14" t="s">
        <v>22</v>
      </c>
      <c r="Q2792" s="14" t="s">
        <v>22</v>
      </c>
      <c r="R2792" s="14" t="s">
        <v>22</v>
      </c>
      <c r="S2792" s="14" t="s">
        <v>22</v>
      </c>
    </row>
    <row r="2793" spans="1:19">
      <c r="A2793" s="8" t="s">
        <v>7078</v>
      </c>
      <c r="B2793" s="8" t="s">
        <v>7079</v>
      </c>
      <c r="C2793" s="9">
        <v>0</v>
      </c>
      <c r="D2793" s="9">
        <v>0</v>
      </c>
      <c r="E2793" s="9">
        <v>0</v>
      </c>
      <c r="F2793" s="8" t="s">
        <v>23</v>
      </c>
      <c r="G2793" s="10">
        <v>0</v>
      </c>
      <c r="H2793" s="11" t="s">
        <v>1784</v>
      </c>
      <c r="I2793" s="11"/>
      <c r="J2793" s="12">
        <v>0</v>
      </c>
      <c r="K2793" s="13">
        <v>0</v>
      </c>
      <c r="L2793" s="14" t="s">
        <v>7080</v>
      </c>
      <c r="M2793" s="14">
        <v>0</v>
      </c>
      <c r="N2793" s="14">
        <v>0</v>
      </c>
      <c r="O2793" s="14">
        <v>0</v>
      </c>
      <c r="P2793" s="14">
        <v>0</v>
      </c>
      <c r="Q2793" s="14">
        <v>0</v>
      </c>
      <c r="R2793" s="14">
        <v>0</v>
      </c>
      <c r="S2793" s="14">
        <v>0</v>
      </c>
    </row>
    <row r="2794" spans="1:19">
      <c r="A2794" s="8" t="s">
        <v>7081</v>
      </c>
      <c r="B2794" s="8" t="s">
        <v>7082</v>
      </c>
      <c r="C2794" s="9" t="s">
        <v>22</v>
      </c>
      <c r="D2794" s="9" t="s">
        <v>22</v>
      </c>
      <c r="E2794" s="9" t="s">
        <v>22</v>
      </c>
      <c r="F2794" s="8" t="s">
        <v>23</v>
      </c>
      <c r="G2794" s="10">
        <v>0</v>
      </c>
      <c r="H2794" s="11" t="s">
        <v>22</v>
      </c>
      <c r="I2794" s="11" t="s">
        <v>22</v>
      </c>
      <c r="J2794" s="12" t="s">
        <v>22</v>
      </c>
      <c r="K2794" s="13">
        <v>0</v>
      </c>
      <c r="L2794" s="14" t="s">
        <v>22</v>
      </c>
      <c r="M2794" s="14" t="s">
        <v>22</v>
      </c>
      <c r="N2794" s="14" t="s">
        <v>22</v>
      </c>
      <c r="O2794" s="14" t="s">
        <v>22</v>
      </c>
      <c r="P2794" s="14" t="s">
        <v>22</v>
      </c>
      <c r="Q2794" s="14" t="s">
        <v>22</v>
      </c>
      <c r="R2794" s="14" t="s">
        <v>22</v>
      </c>
      <c r="S2794" s="14" t="s">
        <v>22</v>
      </c>
    </row>
    <row r="2795" spans="1:19">
      <c r="A2795" s="8" t="s">
        <v>7083</v>
      </c>
      <c r="B2795" s="8" t="s">
        <v>7084</v>
      </c>
      <c r="C2795" s="9" t="s">
        <v>22</v>
      </c>
      <c r="D2795" s="9" t="s">
        <v>22</v>
      </c>
      <c r="E2795" s="9" t="s">
        <v>22</v>
      </c>
      <c r="F2795" s="8" t="s">
        <v>23</v>
      </c>
      <c r="G2795" s="10">
        <v>0</v>
      </c>
      <c r="H2795" s="11" t="s">
        <v>22</v>
      </c>
      <c r="I2795" s="11" t="s">
        <v>22</v>
      </c>
      <c r="J2795" s="12" t="s">
        <v>22</v>
      </c>
      <c r="K2795" s="13">
        <v>0</v>
      </c>
      <c r="L2795" s="14" t="s">
        <v>22</v>
      </c>
      <c r="M2795" s="14" t="s">
        <v>22</v>
      </c>
      <c r="N2795" s="14" t="s">
        <v>22</v>
      </c>
      <c r="O2795" s="14" t="s">
        <v>22</v>
      </c>
      <c r="P2795" s="14" t="s">
        <v>22</v>
      </c>
      <c r="Q2795" s="14" t="s">
        <v>22</v>
      </c>
      <c r="R2795" s="14" t="s">
        <v>22</v>
      </c>
      <c r="S2795" s="14" t="s">
        <v>22</v>
      </c>
    </row>
    <row r="2796" spans="1:19">
      <c r="A2796" s="8" t="s">
        <v>7085</v>
      </c>
      <c r="B2796" s="8" t="s">
        <v>7086</v>
      </c>
      <c r="C2796" s="9" t="s">
        <v>22</v>
      </c>
      <c r="D2796" s="9" t="s">
        <v>22</v>
      </c>
      <c r="E2796" s="9" t="s">
        <v>22</v>
      </c>
      <c r="F2796" s="8" t="s">
        <v>23</v>
      </c>
      <c r="G2796" s="10">
        <v>0</v>
      </c>
      <c r="H2796" s="11" t="s">
        <v>22</v>
      </c>
      <c r="I2796" s="11" t="s">
        <v>22</v>
      </c>
      <c r="J2796" s="12" t="s">
        <v>22</v>
      </c>
      <c r="K2796" s="13">
        <v>0</v>
      </c>
      <c r="L2796" s="14" t="s">
        <v>22</v>
      </c>
      <c r="M2796" s="14" t="s">
        <v>22</v>
      </c>
      <c r="N2796" s="14" t="s">
        <v>22</v>
      </c>
      <c r="O2796" s="14" t="s">
        <v>22</v>
      </c>
      <c r="P2796" s="14" t="s">
        <v>22</v>
      </c>
      <c r="Q2796" s="14" t="s">
        <v>22</v>
      </c>
      <c r="R2796" s="14" t="s">
        <v>22</v>
      </c>
      <c r="S2796" s="14" t="s">
        <v>22</v>
      </c>
    </row>
    <row r="2797" spans="1:19">
      <c r="A2797" s="8" t="s">
        <v>7087</v>
      </c>
      <c r="B2797" s="8" t="s">
        <v>7088</v>
      </c>
      <c r="C2797" s="9" t="s">
        <v>22</v>
      </c>
      <c r="D2797" s="9" t="s">
        <v>22</v>
      </c>
      <c r="E2797" s="9" t="s">
        <v>22</v>
      </c>
      <c r="F2797" s="8" t="s">
        <v>23</v>
      </c>
      <c r="G2797" s="10">
        <v>0</v>
      </c>
      <c r="H2797" s="11" t="s">
        <v>22</v>
      </c>
      <c r="I2797" s="11" t="s">
        <v>22</v>
      </c>
      <c r="J2797" s="12" t="s">
        <v>22</v>
      </c>
      <c r="K2797" s="13">
        <v>0</v>
      </c>
      <c r="L2797" s="14" t="s">
        <v>22</v>
      </c>
      <c r="M2797" s="14" t="s">
        <v>22</v>
      </c>
      <c r="N2797" s="14" t="s">
        <v>22</v>
      </c>
      <c r="O2797" s="14" t="s">
        <v>22</v>
      </c>
      <c r="P2797" s="14" t="s">
        <v>22</v>
      </c>
      <c r="Q2797" s="14" t="s">
        <v>22</v>
      </c>
      <c r="R2797" s="14" t="s">
        <v>22</v>
      </c>
      <c r="S2797" s="14" t="s">
        <v>22</v>
      </c>
    </row>
    <row r="2798" spans="1:19">
      <c r="A2798" s="8" t="s">
        <v>7089</v>
      </c>
      <c r="B2798" s="8" t="s">
        <v>7090</v>
      </c>
      <c r="C2798" s="9" t="s">
        <v>22</v>
      </c>
      <c r="D2798" s="9" t="s">
        <v>22</v>
      </c>
      <c r="E2798" s="9" t="s">
        <v>22</v>
      </c>
      <c r="F2798" s="8" t="s">
        <v>23</v>
      </c>
      <c r="G2798" s="10">
        <v>0</v>
      </c>
      <c r="H2798" s="11" t="s">
        <v>22</v>
      </c>
      <c r="I2798" s="11" t="s">
        <v>22</v>
      </c>
      <c r="J2798" s="12" t="s">
        <v>22</v>
      </c>
      <c r="K2798" s="13">
        <v>0</v>
      </c>
      <c r="L2798" s="14" t="s">
        <v>22</v>
      </c>
      <c r="M2798" s="14" t="s">
        <v>22</v>
      </c>
      <c r="N2798" s="14" t="s">
        <v>22</v>
      </c>
      <c r="O2798" s="14" t="s">
        <v>22</v>
      </c>
      <c r="P2798" s="14" t="s">
        <v>22</v>
      </c>
      <c r="Q2798" s="14" t="s">
        <v>22</v>
      </c>
      <c r="R2798" s="14" t="s">
        <v>22</v>
      </c>
      <c r="S2798" s="14" t="s">
        <v>22</v>
      </c>
    </row>
    <row r="2799" spans="1:19">
      <c r="A2799" s="8" t="s">
        <v>7091</v>
      </c>
      <c r="B2799" s="8" t="s">
        <v>7092</v>
      </c>
      <c r="C2799" s="9" t="s">
        <v>22</v>
      </c>
      <c r="D2799" s="9" t="s">
        <v>22</v>
      </c>
      <c r="E2799" s="9" t="s">
        <v>22</v>
      </c>
      <c r="F2799" s="8" t="s">
        <v>23</v>
      </c>
      <c r="G2799" s="10">
        <v>0</v>
      </c>
      <c r="H2799" s="11" t="s">
        <v>22</v>
      </c>
      <c r="I2799" s="11" t="s">
        <v>22</v>
      </c>
      <c r="J2799" s="12" t="s">
        <v>22</v>
      </c>
      <c r="K2799" s="13">
        <v>0</v>
      </c>
      <c r="L2799" s="14" t="s">
        <v>22</v>
      </c>
      <c r="M2799" s="14" t="s">
        <v>22</v>
      </c>
      <c r="N2799" s="14" t="s">
        <v>22</v>
      </c>
      <c r="O2799" s="14" t="s">
        <v>22</v>
      </c>
      <c r="P2799" s="14" t="s">
        <v>22</v>
      </c>
      <c r="Q2799" s="14" t="s">
        <v>22</v>
      </c>
      <c r="R2799" s="14" t="s">
        <v>22</v>
      </c>
      <c r="S2799" s="14" t="s">
        <v>22</v>
      </c>
    </row>
    <row r="2800" spans="1:19">
      <c r="A2800" s="8" t="s">
        <v>7093</v>
      </c>
      <c r="B2800" s="8" t="s">
        <v>7094</v>
      </c>
      <c r="C2800" s="9" t="s">
        <v>22</v>
      </c>
      <c r="D2800" s="9" t="s">
        <v>22</v>
      </c>
      <c r="E2800" s="9" t="s">
        <v>22</v>
      </c>
      <c r="F2800" s="8" t="s">
        <v>23</v>
      </c>
      <c r="G2800" s="10" t="s">
        <v>7093</v>
      </c>
      <c r="H2800" s="11" t="s">
        <v>22</v>
      </c>
      <c r="I2800" s="11" t="s">
        <v>22</v>
      </c>
      <c r="J2800" s="12" t="s">
        <v>22</v>
      </c>
      <c r="K2800" s="13">
        <v>0</v>
      </c>
      <c r="L2800" s="14" t="s">
        <v>22</v>
      </c>
      <c r="M2800" s="14" t="s">
        <v>22</v>
      </c>
      <c r="N2800" s="14" t="s">
        <v>22</v>
      </c>
      <c r="O2800" s="14" t="s">
        <v>22</v>
      </c>
      <c r="P2800" s="14" t="s">
        <v>22</v>
      </c>
      <c r="Q2800" s="14" t="s">
        <v>22</v>
      </c>
      <c r="R2800" s="14" t="s">
        <v>22</v>
      </c>
      <c r="S2800" s="14" t="s">
        <v>22</v>
      </c>
    </row>
    <row r="2801" spans="1:19">
      <c r="A2801" s="8" t="s">
        <v>7095</v>
      </c>
      <c r="B2801" s="8" t="s">
        <v>7096</v>
      </c>
      <c r="C2801" s="9" t="s">
        <v>22</v>
      </c>
      <c r="D2801" s="9" t="s">
        <v>22</v>
      </c>
      <c r="E2801" s="9" t="s">
        <v>22</v>
      </c>
      <c r="F2801" s="8" t="s">
        <v>23</v>
      </c>
      <c r="G2801" s="10" t="s">
        <v>7095</v>
      </c>
      <c r="H2801" s="11" t="s">
        <v>22</v>
      </c>
      <c r="I2801" s="11" t="s">
        <v>22</v>
      </c>
      <c r="J2801" s="12" t="s">
        <v>22</v>
      </c>
      <c r="K2801" s="13">
        <v>0</v>
      </c>
      <c r="L2801" s="14" t="s">
        <v>22</v>
      </c>
      <c r="M2801" s="14" t="s">
        <v>22</v>
      </c>
      <c r="N2801" s="14" t="s">
        <v>22</v>
      </c>
      <c r="O2801" s="14" t="s">
        <v>22</v>
      </c>
      <c r="P2801" s="14" t="s">
        <v>22</v>
      </c>
      <c r="Q2801" s="14" t="s">
        <v>22</v>
      </c>
      <c r="R2801" s="14" t="s">
        <v>22</v>
      </c>
      <c r="S2801" s="14" t="s">
        <v>22</v>
      </c>
    </row>
    <row r="2802" spans="1:19">
      <c r="A2802" s="8" t="s">
        <v>7097</v>
      </c>
      <c r="B2802" s="8" t="s">
        <v>7098</v>
      </c>
      <c r="C2802" s="9" t="s">
        <v>22</v>
      </c>
      <c r="D2802" s="9" t="s">
        <v>22</v>
      </c>
      <c r="E2802" s="9" t="s">
        <v>22</v>
      </c>
      <c r="F2802" s="8" t="s">
        <v>23</v>
      </c>
      <c r="G2802" s="10" t="s">
        <v>7097</v>
      </c>
      <c r="H2802" s="11" t="s">
        <v>22</v>
      </c>
      <c r="I2802" s="11" t="s">
        <v>22</v>
      </c>
      <c r="J2802" s="12" t="s">
        <v>22</v>
      </c>
      <c r="K2802" s="13">
        <v>0</v>
      </c>
      <c r="L2802" s="14" t="s">
        <v>22</v>
      </c>
      <c r="M2802" s="14" t="s">
        <v>22</v>
      </c>
      <c r="N2802" s="14" t="s">
        <v>22</v>
      </c>
      <c r="O2802" s="14" t="s">
        <v>22</v>
      </c>
      <c r="P2802" s="14" t="s">
        <v>22</v>
      </c>
      <c r="Q2802" s="14" t="s">
        <v>22</v>
      </c>
      <c r="R2802" s="14" t="s">
        <v>22</v>
      </c>
      <c r="S2802" s="14" t="s">
        <v>22</v>
      </c>
    </row>
    <row r="2803" spans="1:19">
      <c r="A2803" s="8" t="s">
        <v>7099</v>
      </c>
      <c r="B2803" s="8" t="s">
        <v>7100</v>
      </c>
      <c r="C2803" s="9" t="s">
        <v>22</v>
      </c>
      <c r="D2803" s="9" t="s">
        <v>22</v>
      </c>
      <c r="E2803" s="9" t="s">
        <v>22</v>
      </c>
      <c r="F2803" s="8" t="s">
        <v>23</v>
      </c>
      <c r="G2803" s="10" t="s">
        <v>7099</v>
      </c>
      <c r="H2803" s="11" t="s">
        <v>22</v>
      </c>
      <c r="I2803" s="11" t="s">
        <v>22</v>
      </c>
      <c r="J2803" s="12" t="s">
        <v>22</v>
      </c>
      <c r="K2803" s="13">
        <v>0</v>
      </c>
      <c r="L2803" s="14" t="s">
        <v>22</v>
      </c>
      <c r="M2803" s="14" t="s">
        <v>22</v>
      </c>
      <c r="N2803" s="14" t="s">
        <v>22</v>
      </c>
      <c r="O2803" s="14" t="s">
        <v>22</v>
      </c>
      <c r="P2803" s="14" t="s">
        <v>22</v>
      </c>
      <c r="Q2803" s="14" t="s">
        <v>22</v>
      </c>
      <c r="R2803" s="14" t="s">
        <v>22</v>
      </c>
      <c r="S2803" s="14" t="s">
        <v>22</v>
      </c>
    </row>
    <row r="2804" spans="1:19">
      <c r="A2804" s="8" t="s">
        <v>7101</v>
      </c>
      <c r="B2804" s="8" t="s">
        <v>7102</v>
      </c>
      <c r="C2804" s="9" t="s">
        <v>22</v>
      </c>
      <c r="D2804" s="9" t="s">
        <v>22</v>
      </c>
      <c r="E2804" s="9" t="s">
        <v>22</v>
      </c>
      <c r="F2804" s="8" t="s">
        <v>23</v>
      </c>
      <c r="G2804" s="10">
        <v>0</v>
      </c>
      <c r="H2804" s="11" t="s">
        <v>22</v>
      </c>
      <c r="I2804" s="11" t="s">
        <v>22</v>
      </c>
      <c r="J2804" s="12" t="s">
        <v>22</v>
      </c>
      <c r="K2804" s="13">
        <v>0</v>
      </c>
      <c r="L2804" s="14" t="s">
        <v>22</v>
      </c>
      <c r="M2804" s="14" t="s">
        <v>22</v>
      </c>
      <c r="N2804" s="14" t="s">
        <v>22</v>
      </c>
      <c r="O2804" s="14" t="s">
        <v>22</v>
      </c>
      <c r="P2804" s="14" t="s">
        <v>22</v>
      </c>
      <c r="Q2804" s="14" t="s">
        <v>22</v>
      </c>
      <c r="R2804" s="14" t="s">
        <v>22</v>
      </c>
      <c r="S2804" s="14" t="s">
        <v>22</v>
      </c>
    </row>
    <row r="2805" spans="1:19">
      <c r="A2805" s="8" t="s">
        <v>7103</v>
      </c>
      <c r="B2805" s="8" t="s">
        <v>7104</v>
      </c>
      <c r="C2805" s="9" t="s">
        <v>22</v>
      </c>
      <c r="D2805" s="9" t="s">
        <v>22</v>
      </c>
      <c r="E2805" s="9" t="s">
        <v>22</v>
      </c>
      <c r="F2805" s="8" t="s">
        <v>23</v>
      </c>
      <c r="G2805" s="10">
        <v>0</v>
      </c>
      <c r="H2805" s="11" t="s">
        <v>22</v>
      </c>
      <c r="I2805" s="11" t="s">
        <v>22</v>
      </c>
      <c r="J2805" s="12" t="s">
        <v>22</v>
      </c>
      <c r="K2805" s="13">
        <v>0</v>
      </c>
      <c r="L2805" s="14" t="s">
        <v>22</v>
      </c>
      <c r="M2805" s="14" t="s">
        <v>22</v>
      </c>
      <c r="N2805" s="14" t="s">
        <v>22</v>
      </c>
      <c r="O2805" s="14" t="s">
        <v>22</v>
      </c>
      <c r="P2805" s="14" t="s">
        <v>22</v>
      </c>
      <c r="Q2805" s="14" t="s">
        <v>22</v>
      </c>
      <c r="R2805" s="14" t="s">
        <v>22</v>
      </c>
      <c r="S2805" s="14" t="s">
        <v>22</v>
      </c>
    </row>
    <row r="2806" spans="1:19">
      <c r="A2806" s="8" t="s">
        <v>7105</v>
      </c>
      <c r="B2806" s="8" t="s">
        <v>7106</v>
      </c>
      <c r="C2806" s="9" t="s">
        <v>22</v>
      </c>
      <c r="D2806" s="9" t="s">
        <v>22</v>
      </c>
      <c r="E2806" s="9" t="s">
        <v>22</v>
      </c>
      <c r="F2806" s="8" t="s">
        <v>23</v>
      </c>
      <c r="G2806" s="10">
        <v>0</v>
      </c>
      <c r="H2806" s="11" t="s">
        <v>22</v>
      </c>
      <c r="I2806" s="11" t="s">
        <v>22</v>
      </c>
      <c r="J2806" s="12" t="s">
        <v>22</v>
      </c>
      <c r="K2806" s="13">
        <v>0</v>
      </c>
      <c r="L2806" s="14" t="s">
        <v>22</v>
      </c>
      <c r="M2806" s="14" t="s">
        <v>22</v>
      </c>
      <c r="N2806" s="14" t="s">
        <v>22</v>
      </c>
      <c r="O2806" s="14" t="s">
        <v>22</v>
      </c>
      <c r="P2806" s="14" t="s">
        <v>22</v>
      </c>
      <c r="Q2806" s="14" t="s">
        <v>22</v>
      </c>
      <c r="R2806" s="14" t="s">
        <v>22</v>
      </c>
      <c r="S2806" s="14" t="s">
        <v>22</v>
      </c>
    </row>
    <row r="2807" spans="1:19">
      <c r="A2807" s="8" t="s">
        <v>7107</v>
      </c>
      <c r="B2807" s="8" t="s">
        <v>7108</v>
      </c>
      <c r="C2807" s="9" t="s">
        <v>22</v>
      </c>
      <c r="D2807" s="9" t="s">
        <v>22</v>
      </c>
      <c r="E2807" s="9" t="s">
        <v>22</v>
      </c>
      <c r="F2807" s="8" t="s">
        <v>23</v>
      </c>
      <c r="G2807" s="10" t="s">
        <v>7107</v>
      </c>
      <c r="H2807" s="11" t="s">
        <v>22</v>
      </c>
      <c r="I2807" s="11" t="s">
        <v>22</v>
      </c>
      <c r="J2807" s="12" t="s">
        <v>22</v>
      </c>
      <c r="K2807" s="13">
        <v>0</v>
      </c>
      <c r="L2807" s="14" t="s">
        <v>22</v>
      </c>
      <c r="M2807" s="14" t="s">
        <v>22</v>
      </c>
      <c r="N2807" s="14" t="s">
        <v>22</v>
      </c>
      <c r="O2807" s="14" t="s">
        <v>22</v>
      </c>
      <c r="P2807" s="14" t="s">
        <v>22</v>
      </c>
      <c r="Q2807" s="14" t="s">
        <v>22</v>
      </c>
      <c r="R2807" s="14" t="s">
        <v>22</v>
      </c>
      <c r="S2807" s="14" t="s">
        <v>22</v>
      </c>
    </row>
    <row r="2808" spans="1:19">
      <c r="A2808" s="8" t="s">
        <v>7109</v>
      </c>
      <c r="B2808" s="8" t="s">
        <v>7110</v>
      </c>
      <c r="C2808" s="9" t="s">
        <v>22</v>
      </c>
      <c r="D2808" s="9" t="s">
        <v>22</v>
      </c>
      <c r="E2808" s="9" t="s">
        <v>22</v>
      </c>
      <c r="F2808" s="8" t="s">
        <v>23</v>
      </c>
      <c r="G2808" s="10" t="s">
        <v>7109</v>
      </c>
      <c r="H2808" s="11" t="s">
        <v>22</v>
      </c>
      <c r="I2808" s="11" t="s">
        <v>22</v>
      </c>
      <c r="J2808" s="12" t="s">
        <v>22</v>
      </c>
      <c r="K2808" s="13">
        <v>0</v>
      </c>
      <c r="L2808" s="14" t="s">
        <v>22</v>
      </c>
      <c r="M2808" s="14" t="s">
        <v>22</v>
      </c>
      <c r="N2808" s="14" t="s">
        <v>22</v>
      </c>
      <c r="O2808" s="14" t="s">
        <v>22</v>
      </c>
      <c r="P2808" s="14" t="s">
        <v>22</v>
      </c>
      <c r="Q2808" s="14" t="s">
        <v>22</v>
      </c>
      <c r="R2808" s="14" t="s">
        <v>22</v>
      </c>
      <c r="S2808" s="14" t="s">
        <v>22</v>
      </c>
    </row>
    <row r="2809" spans="1:19">
      <c r="A2809" s="8" t="s">
        <v>7111</v>
      </c>
      <c r="B2809" s="8" t="s">
        <v>7112</v>
      </c>
      <c r="C2809" s="9" t="s">
        <v>22</v>
      </c>
      <c r="D2809" s="9" t="s">
        <v>22</v>
      </c>
      <c r="E2809" s="9" t="s">
        <v>22</v>
      </c>
      <c r="F2809" s="8" t="s">
        <v>23</v>
      </c>
      <c r="G2809" s="10" t="s">
        <v>7111</v>
      </c>
      <c r="H2809" s="11" t="s">
        <v>22</v>
      </c>
      <c r="I2809" s="11" t="s">
        <v>22</v>
      </c>
      <c r="J2809" s="12" t="s">
        <v>22</v>
      </c>
      <c r="K2809" s="13">
        <v>0</v>
      </c>
      <c r="L2809" s="14" t="s">
        <v>22</v>
      </c>
      <c r="M2809" s="14" t="s">
        <v>22</v>
      </c>
      <c r="N2809" s="14" t="s">
        <v>22</v>
      </c>
      <c r="O2809" s="14" t="s">
        <v>22</v>
      </c>
      <c r="P2809" s="14" t="s">
        <v>22</v>
      </c>
      <c r="Q2809" s="14" t="s">
        <v>22</v>
      </c>
      <c r="R2809" s="14" t="s">
        <v>22</v>
      </c>
      <c r="S2809" s="14" t="s">
        <v>22</v>
      </c>
    </row>
    <row r="2810" spans="1:19">
      <c r="A2810" s="8" t="s">
        <v>7113</v>
      </c>
      <c r="B2810" s="8" t="s">
        <v>7114</v>
      </c>
      <c r="C2810" s="9" t="s">
        <v>22</v>
      </c>
      <c r="D2810" s="9" t="s">
        <v>22</v>
      </c>
      <c r="E2810" s="9" t="s">
        <v>22</v>
      </c>
      <c r="F2810" s="8" t="s">
        <v>23</v>
      </c>
      <c r="G2810" s="10" t="s">
        <v>7113</v>
      </c>
      <c r="H2810" s="11" t="s">
        <v>22</v>
      </c>
      <c r="I2810" s="11" t="s">
        <v>22</v>
      </c>
      <c r="J2810" s="12" t="s">
        <v>22</v>
      </c>
      <c r="K2810" s="13">
        <v>0</v>
      </c>
      <c r="L2810" s="14" t="s">
        <v>22</v>
      </c>
      <c r="M2810" s="14" t="s">
        <v>22</v>
      </c>
      <c r="N2810" s="14" t="s">
        <v>22</v>
      </c>
      <c r="O2810" s="14" t="s">
        <v>22</v>
      </c>
      <c r="P2810" s="14" t="s">
        <v>22</v>
      </c>
      <c r="Q2810" s="14" t="s">
        <v>22</v>
      </c>
      <c r="R2810" s="14" t="s">
        <v>22</v>
      </c>
      <c r="S2810" s="14" t="s">
        <v>22</v>
      </c>
    </row>
    <row r="2811" spans="1:19">
      <c r="A2811" s="8" t="s">
        <v>7115</v>
      </c>
      <c r="B2811" s="8" t="s">
        <v>7116</v>
      </c>
      <c r="C2811" s="9" t="s">
        <v>22</v>
      </c>
      <c r="D2811" s="9" t="s">
        <v>22</v>
      </c>
      <c r="E2811" s="9" t="s">
        <v>22</v>
      </c>
      <c r="F2811" s="8" t="s">
        <v>23</v>
      </c>
      <c r="G2811" s="10" t="s">
        <v>7115</v>
      </c>
      <c r="H2811" s="11" t="s">
        <v>22</v>
      </c>
      <c r="I2811" s="11" t="s">
        <v>22</v>
      </c>
      <c r="J2811" s="12" t="s">
        <v>22</v>
      </c>
      <c r="K2811" s="13">
        <v>0</v>
      </c>
      <c r="L2811" s="14" t="s">
        <v>22</v>
      </c>
      <c r="M2811" s="14" t="s">
        <v>22</v>
      </c>
      <c r="N2811" s="14" t="s">
        <v>22</v>
      </c>
      <c r="O2811" s="14" t="s">
        <v>22</v>
      </c>
      <c r="P2811" s="14" t="s">
        <v>22</v>
      </c>
      <c r="Q2811" s="14" t="s">
        <v>22</v>
      </c>
      <c r="R2811" s="14" t="s">
        <v>22</v>
      </c>
      <c r="S2811" s="14" t="s">
        <v>22</v>
      </c>
    </row>
    <row r="2812" spans="1:19">
      <c r="A2812" s="8" t="s">
        <v>7117</v>
      </c>
      <c r="B2812" s="8" t="s">
        <v>7118</v>
      </c>
      <c r="C2812" s="9" t="s">
        <v>22</v>
      </c>
      <c r="D2812" s="9" t="s">
        <v>22</v>
      </c>
      <c r="E2812" s="9" t="s">
        <v>22</v>
      </c>
      <c r="F2812" s="8" t="s">
        <v>23</v>
      </c>
      <c r="G2812" s="10">
        <v>0</v>
      </c>
      <c r="H2812" s="11" t="s">
        <v>22</v>
      </c>
      <c r="I2812" s="11" t="s">
        <v>22</v>
      </c>
      <c r="J2812" s="12" t="s">
        <v>22</v>
      </c>
      <c r="K2812" s="13">
        <v>0</v>
      </c>
      <c r="L2812" s="14" t="s">
        <v>22</v>
      </c>
      <c r="M2812" s="14" t="s">
        <v>22</v>
      </c>
      <c r="N2812" s="14" t="s">
        <v>22</v>
      </c>
      <c r="O2812" s="14" t="s">
        <v>22</v>
      </c>
      <c r="P2812" s="14" t="s">
        <v>22</v>
      </c>
      <c r="Q2812" s="14" t="s">
        <v>22</v>
      </c>
      <c r="R2812" s="14" t="s">
        <v>22</v>
      </c>
      <c r="S2812" s="14" t="s">
        <v>22</v>
      </c>
    </row>
    <row r="2813" spans="1:19">
      <c r="A2813" s="8" t="s">
        <v>7119</v>
      </c>
      <c r="B2813" s="8" t="s">
        <v>7120</v>
      </c>
      <c r="C2813" s="9" t="s">
        <v>22</v>
      </c>
      <c r="D2813" s="9" t="s">
        <v>22</v>
      </c>
      <c r="E2813" s="9" t="s">
        <v>22</v>
      </c>
      <c r="F2813" s="8" t="s">
        <v>23</v>
      </c>
      <c r="G2813" s="10" t="s">
        <v>7119</v>
      </c>
      <c r="H2813" s="11" t="s">
        <v>22</v>
      </c>
      <c r="I2813" s="11" t="s">
        <v>22</v>
      </c>
      <c r="J2813" s="12" t="s">
        <v>22</v>
      </c>
      <c r="K2813" s="13">
        <v>0</v>
      </c>
      <c r="L2813" s="14" t="s">
        <v>22</v>
      </c>
      <c r="M2813" s="14" t="s">
        <v>22</v>
      </c>
      <c r="N2813" s="14" t="s">
        <v>22</v>
      </c>
      <c r="O2813" s="14" t="s">
        <v>22</v>
      </c>
      <c r="P2813" s="14" t="s">
        <v>22</v>
      </c>
      <c r="Q2813" s="14" t="s">
        <v>22</v>
      </c>
      <c r="R2813" s="14" t="s">
        <v>22</v>
      </c>
      <c r="S2813" s="14" t="s">
        <v>22</v>
      </c>
    </row>
    <row r="2814" spans="1:19">
      <c r="A2814" s="8" t="s">
        <v>7121</v>
      </c>
      <c r="B2814" s="8" t="s">
        <v>7122</v>
      </c>
      <c r="C2814" s="9" t="s">
        <v>22</v>
      </c>
      <c r="D2814" s="9" t="s">
        <v>22</v>
      </c>
      <c r="E2814" s="9" t="s">
        <v>22</v>
      </c>
      <c r="F2814" s="8" t="s">
        <v>23</v>
      </c>
      <c r="G2814" s="10" t="s">
        <v>7121</v>
      </c>
      <c r="H2814" s="11" t="s">
        <v>22</v>
      </c>
      <c r="I2814" s="11" t="s">
        <v>22</v>
      </c>
      <c r="J2814" s="12" t="s">
        <v>22</v>
      </c>
      <c r="K2814" s="13">
        <v>0</v>
      </c>
      <c r="L2814" s="14" t="s">
        <v>22</v>
      </c>
      <c r="M2814" s="14" t="s">
        <v>22</v>
      </c>
      <c r="N2814" s="14" t="s">
        <v>22</v>
      </c>
      <c r="O2814" s="14" t="s">
        <v>22</v>
      </c>
      <c r="P2814" s="14" t="s">
        <v>22</v>
      </c>
      <c r="Q2814" s="14" t="s">
        <v>22</v>
      </c>
      <c r="R2814" s="14" t="s">
        <v>22</v>
      </c>
      <c r="S2814" s="14" t="s">
        <v>22</v>
      </c>
    </row>
    <row r="2815" spans="1:19">
      <c r="A2815" s="8" t="s">
        <v>7123</v>
      </c>
      <c r="B2815" s="8" t="s">
        <v>7124</v>
      </c>
      <c r="C2815" s="9" t="s">
        <v>22</v>
      </c>
      <c r="D2815" s="9" t="s">
        <v>22</v>
      </c>
      <c r="E2815" s="9" t="s">
        <v>22</v>
      </c>
      <c r="F2815" s="8" t="s">
        <v>23</v>
      </c>
      <c r="G2815" s="10" t="s">
        <v>7123</v>
      </c>
      <c r="H2815" s="11" t="s">
        <v>22</v>
      </c>
      <c r="I2815" s="11" t="s">
        <v>22</v>
      </c>
      <c r="J2815" s="12" t="s">
        <v>22</v>
      </c>
      <c r="K2815" s="13">
        <v>0</v>
      </c>
      <c r="L2815" s="14" t="s">
        <v>22</v>
      </c>
      <c r="M2815" s="14" t="s">
        <v>22</v>
      </c>
      <c r="N2815" s="14" t="s">
        <v>22</v>
      </c>
      <c r="O2815" s="14" t="s">
        <v>22</v>
      </c>
      <c r="P2815" s="14" t="s">
        <v>22</v>
      </c>
      <c r="Q2815" s="14" t="s">
        <v>22</v>
      </c>
      <c r="R2815" s="14" t="s">
        <v>22</v>
      </c>
      <c r="S2815" s="14" t="s">
        <v>22</v>
      </c>
    </row>
    <row r="2816" spans="1:19">
      <c r="A2816" s="8" t="s">
        <v>7125</v>
      </c>
      <c r="B2816" s="8" t="s">
        <v>7126</v>
      </c>
      <c r="C2816" s="9" t="s">
        <v>22</v>
      </c>
      <c r="D2816" s="9" t="s">
        <v>22</v>
      </c>
      <c r="E2816" s="9" t="s">
        <v>22</v>
      </c>
      <c r="F2816" s="8" t="s">
        <v>23</v>
      </c>
      <c r="G2816" s="10" t="s">
        <v>7125</v>
      </c>
      <c r="H2816" s="11" t="s">
        <v>22</v>
      </c>
      <c r="I2816" s="11" t="s">
        <v>22</v>
      </c>
      <c r="J2816" s="12" t="s">
        <v>22</v>
      </c>
      <c r="K2816" s="13">
        <v>0</v>
      </c>
      <c r="L2816" s="14" t="s">
        <v>22</v>
      </c>
      <c r="M2816" s="14" t="s">
        <v>22</v>
      </c>
      <c r="N2816" s="14" t="s">
        <v>22</v>
      </c>
      <c r="O2816" s="14" t="s">
        <v>22</v>
      </c>
      <c r="P2816" s="14" t="s">
        <v>22</v>
      </c>
      <c r="Q2816" s="14" t="s">
        <v>22</v>
      </c>
      <c r="R2816" s="14" t="s">
        <v>22</v>
      </c>
      <c r="S2816" s="14" t="s">
        <v>22</v>
      </c>
    </row>
    <row r="2817" spans="1:19">
      <c r="A2817" s="8" t="s">
        <v>7127</v>
      </c>
      <c r="B2817" s="8" t="s">
        <v>7128</v>
      </c>
      <c r="C2817" s="9" t="s">
        <v>22</v>
      </c>
      <c r="D2817" s="9" t="s">
        <v>22</v>
      </c>
      <c r="E2817" s="9" t="s">
        <v>22</v>
      </c>
      <c r="F2817" s="8" t="s">
        <v>23</v>
      </c>
      <c r="G2817" s="10" t="s">
        <v>7119</v>
      </c>
      <c r="H2817" s="11" t="s">
        <v>22</v>
      </c>
      <c r="I2817" s="11" t="s">
        <v>22</v>
      </c>
      <c r="J2817" s="12" t="s">
        <v>22</v>
      </c>
      <c r="K2817" s="13">
        <v>0</v>
      </c>
      <c r="L2817" s="14" t="s">
        <v>22</v>
      </c>
      <c r="M2817" s="14" t="s">
        <v>22</v>
      </c>
      <c r="N2817" s="14" t="s">
        <v>22</v>
      </c>
      <c r="O2817" s="14" t="s">
        <v>22</v>
      </c>
      <c r="P2817" s="14" t="s">
        <v>22</v>
      </c>
      <c r="Q2817" s="14" t="s">
        <v>22</v>
      </c>
      <c r="R2817" s="14" t="s">
        <v>22</v>
      </c>
      <c r="S2817" s="14" t="s">
        <v>22</v>
      </c>
    </row>
    <row r="2818" spans="1:19">
      <c r="A2818" s="8" t="s">
        <v>7129</v>
      </c>
      <c r="B2818" s="8" t="s">
        <v>7130</v>
      </c>
      <c r="C2818" s="9" t="s">
        <v>22</v>
      </c>
      <c r="D2818" s="9" t="s">
        <v>22</v>
      </c>
      <c r="E2818" s="9" t="s">
        <v>22</v>
      </c>
      <c r="F2818" s="8" t="s">
        <v>23</v>
      </c>
      <c r="G2818" s="10" t="s">
        <v>7121</v>
      </c>
      <c r="H2818" s="11" t="s">
        <v>22</v>
      </c>
      <c r="I2818" s="11" t="s">
        <v>22</v>
      </c>
      <c r="J2818" s="12" t="s">
        <v>22</v>
      </c>
      <c r="K2818" s="13">
        <v>0</v>
      </c>
      <c r="L2818" s="14" t="s">
        <v>22</v>
      </c>
      <c r="M2818" s="14" t="s">
        <v>22</v>
      </c>
      <c r="N2818" s="14" t="s">
        <v>22</v>
      </c>
      <c r="O2818" s="14" t="s">
        <v>22</v>
      </c>
      <c r="P2818" s="14" t="s">
        <v>22</v>
      </c>
      <c r="Q2818" s="14" t="s">
        <v>22</v>
      </c>
      <c r="R2818" s="14" t="s">
        <v>22</v>
      </c>
      <c r="S2818" s="14" t="s">
        <v>22</v>
      </c>
    </row>
    <row r="2819" spans="1:19">
      <c r="A2819" s="8" t="s">
        <v>7131</v>
      </c>
      <c r="B2819" s="8" t="s">
        <v>7132</v>
      </c>
      <c r="C2819" s="9" t="s">
        <v>22</v>
      </c>
      <c r="D2819" s="9" t="s">
        <v>22</v>
      </c>
      <c r="E2819" s="9" t="s">
        <v>22</v>
      </c>
      <c r="F2819" s="8" t="s">
        <v>23</v>
      </c>
      <c r="G2819" s="10">
        <v>0</v>
      </c>
      <c r="H2819" s="11" t="s">
        <v>22</v>
      </c>
      <c r="I2819" s="11" t="s">
        <v>22</v>
      </c>
      <c r="J2819" s="12" t="s">
        <v>22</v>
      </c>
      <c r="K2819" s="13">
        <v>0</v>
      </c>
      <c r="L2819" s="14" t="s">
        <v>22</v>
      </c>
      <c r="M2819" s="14" t="s">
        <v>22</v>
      </c>
      <c r="N2819" s="14" t="s">
        <v>22</v>
      </c>
      <c r="O2819" s="14" t="s">
        <v>22</v>
      </c>
      <c r="P2819" s="14" t="s">
        <v>22</v>
      </c>
      <c r="Q2819" s="14" t="s">
        <v>22</v>
      </c>
      <c r="R2819" s="14" t="s">
        <v>22</v>
      </c>
      <c r="S2819" s="14" t="s">
        <v>22</v>
      </c>
    </row>
    <row r="2820" spans="1:19">
      <c r="A2820" s="8" t="s">
        <v>7133</v>
      </c>
      <c r="B2820" s="8" t="s">
        <v>7134</v>
      </c>
      <c r="C2820" s="9" t="s">
        <v>22</v>
      </c>
      <c r="D2820" s="9" t="s">
        <v>22</v>
      </c>
      <c r="E2820" s="9" t="s">
        <v>22</v>
      </c>
      <c r="F2820" s="8" t="s">
        <v>23</v>
      </c>
      <c r="G2820" s="10">
        <v>0</v>
      </c>
      <c r="H2820" s="11" t="s">
        <v>22</v>
      </c>
      <c r="I2820" s="11" t="s">
        <v>22</v>
      </c>
      <c r="J2820" s="12" t="s">
        <v>22</v>
      </c>
      <c r="K2820" s="13">
        <v>0</v>
      </c>
      <c r="L2820" s="14" t="s">
        <v>22</v>
      </c>
      <c r="M2820" s="14" t="s">
        <v>22</v>
      </c>
      <c r="N2820" s="14" t="s">
        <v>22</v>
      </c>
      <c r="O2820" s="14" t="s">
        <v>22</v>
      </c>
      <c r="P2820" s="14" t="s">
        <v>22</v>
      </c>
      <c r="Q2820" s="14" t="s">
        <v>22</v>
      </c>
      <c r="R2820" s="14" t="s">
        <v>22</v>
      </c>
      <c r="S2820" s="14" t="s">
        <v>22</v>
      </c>
    </row>
    <row r="2821" spans="1:19">
      <c r="A2821" s="8" t="s">
        <v>7135</v>
      </c>
      <c r="B2821" s="8" t="s">
        <v>7136</v>
      </c>
      <c r="C2821" s="9" t="s">
        <v>22</v>
      </c>
      <c r="D2821" s="9" t="s">
        <v>22</v>
      </c>
      <c r="E2821" s="9" t="s">
        <v>22</v>
      </c>
      <c r="F2821" s="8" t="s">
        <v>23</v>
      </c>
      <c r="G2821" s="10">
        <v>0</v>
      </c>
      <c r="H2821" s="11" t="s">
        <v>22</v>
      </c>
      <c r="I2821" s="11" t="s">
        <v>22</v>
      </c>
      <c r="J2821" s="12" t="s">
        <v>22</v>
      </c>
      <c r="K2821" s="13">
        <v>0</v>
      </c>
      <c r="L2821" s="14" t="s">
        <v>22</v>
      </c>
      <c r="M2821" s="14" t="s">
        <v>22</v>
      </c>
      <c r="N2821" s="14" t="s">
        <v>22</v>
      </c>
      <c r="O2821" s="14" t="s">
        <v>22</v>
      </c>
      <c r="P2821" s="14" t="s">
        <v>22</v>
      </c>
      <c r="Q2821" s="14" t="s">
        <v>22</v>
      </c>
      <c r="R2821" s="14" t="s">
        <v>22</v>
      </c>
      <c r="S2821" s="14" t="s">
        <v>22</v>
      </c>
    </row>
    <row r="2822" spans="1:19">
      <c r="A2822" s="8" t="s">
        <v>7137</v>
      </c>
      <c r="B2822" s="8" t="s">
        <v>7138</v>
      </c>
      <c r="C2822" s="9" t="s">
        <v>22</v>
      </c>
      <c r="D2822" s="9" t="s">
        <v>22</v>
      </c>
      <c r="E2822" s="9" t="s">
        <v>22</v>
      </c>
      <c r="F2822" s="8" t="s">
        <v>23</v>
      </c>
      <c r="G2822" s="10">
        <v>0</v>
      </c>
      <c r="H2822" s="11" t="s">
        <v>22</v>
      </c>
      <c r="I2822" s="11" t="s">
        <v>22</v>
      </c>
      <c r="J2822" s="12" t="s">
        <v>22</v>
      </c>
      <c r="K2822" s="13">
        <v>0</v>
      </c>
      <c r="L2822" s="14" t="s">
        <v>22</v>
      </c>
      <c r="M2822" s="14" t="s">
        <v>22</v>
      </c>
      <c r="N2822" s="14" t="s">
        <v>22</v>
      </c>
      <c r="O2822" s="14" t="s">
        <v>22</v>
      </c>
      <c r="P2822" s="14" t="s">
        <v>22</v>
      </c>
      <c r="Q2822" s="14" t="s">
        <v>22</v>
      </c>
      <c r="R2822" s="14" t="s">
        <v>22</v>
      </c>
      <c r="S2822" s="14" t="s">
        <v>22</v>
      </c>
    </row>
    <row r="2823" spans="1:19">
      <c r="A2823" s="8" t="s">
        <v>7139</v>
      </c>
      <c r="B2823" s="8" t="s">
        <v>7140</v>
      </c>
      <c r="C2823" s="9" t="s">
        <v>22</v>
      </c>
      <c r="D2823" s="9" t="s">
        <v>22</v>
      </c>
      <c r="E2823" s="9" t="s">
        <v>22</v>
      </c>
      <c r="F2823" s="8" t="s">
        <v>23</v>
      </c>
      <c r="G2823" s="10">
        <v>0</v>
      </c>
      <c r="H2823" s="11" t="s">
        <v>22</v>
      </c>
      <c r="I2823" s="11" t="s">
        <v>22</v>
      </c>
      <c r="J2823" s="12" t="s">
        <v>22</v>
      </c>
      <c r="K2823" s="13">
        <v>0</v>
      </c>
      <c r="L2823" s="14" t="s">
        <v>22</v>
      </c>
      <c r="M2823" s="14" t="s">
        <v>22</v>
      </c>
      <c r="N2823" s="14" t="s">
        <v>22</v>
      </c>
      <c r="O2823" s="14" t="s">
        <v>22</v>
      </c>
      <c r="P2823" s="14" t="s">
        <v>22</v>
      </c>
      <c r="Q2823" s="14" t="s">
        <v>22</v>
      </c>
      <c r="R2823" s="14" t="s">
        <v>22</v>
      </c>
      <c r="S2823" s="14" t="s">
        <v>22</v>
      </c>
    </row>
    <row r="2824" spans="1:19">
      <c r="A2824" s="8" t="s">
        <v>7141</v>
      </c>
      <c r="B2824" s="8" t="s">
        <v>7142</v>
      </c>
      <c r="C2824" s="9" t="s">
        <v>22</v>
      </c>
      <c r="D2824" s="9" t="s">
        <v>22</v>
      </c>
      <c r="E2824" s="9" t="s">
        <v>22</v>
      </c>
      <c r="F2824" s="8" t="s">
        <v>23</v>
      </c>
      <c r="G2824" s="10">
        <v>0</v>
      </c>
      <c r="H2824" s="11" t="s">
        <v>22</v>
      </c>
      <c r="I2824" s="11" t="s">
        <v>22</v>
      </c>
      <c r="J2824" s="12" t="s">
        <v>22</v>
      </c>
      <c r="K2824" s="13">
        <v>0</v>
      </c>
      <c r="L2824" s="14" t="s">
        <v>22</v>
      </c>
      <c r="M2824" s="14" t="s">
        <v>22</v>
      </c>
      <c r="N2824" s="14" t="s">
        <v>22</v>
      </c>
      <c r="O2824" s="14" t="s">
        <v>22</v>
      </c>
      <c r="P2824" s="14" t="s">
        <v>22</v>
      </c>
      <c r="Q2824" s="14" t="s">
        <v>22</v>
      </c>
      <c r="R2824" s="14" t="s">
        <v>22</v>
      </c>
      <c r="S2824" s="14" t="s">
        <v>22</v>
      </c>
    </row>
    <row r="2825" spans="1:19">
      <c r="A2825" s="8" t="s">
        <v>7143</v>
      </c>
      <c r="B2825" s="8" t="s">
        <v>7144</v>
      </c>
      <c r="C2825" s="9" t="s">
        <v>22</v>
      </c>
      <c r="D2825" s="9" t="s">
        <v>22</v>
      </c>
      <c r="E2825" s="9" t="s">
        <v>22</v>
      </c>
      <c r="F2825" s="8" t="s">
        <v>23</v>
      </c>
      <c r="G2825" s="10">
        <v>0</v>
      </c>
      <c r="H2825" s="11" t="s">
        <v>22</v>
      </c>
      <c r="I2825" s="11" t="s">
        <v>22</v>
      </c>
      <c r="J2825" s="12" t="s">
        <v>22</v>
      </c>
      <c r="K2825" s="13">
        <v>0</v>
      </c>
      <c r="L2825" s="14" t="s">
        <v>22</v>
      </c>
      <c r="M2825" s="14" t="s">
        <v>22</v>
      </c>
      <c r="N2825" s="14" t="s">
        <v>22</v>
      </c>
      <c r="O2825" s="14" t="s">
        <v>22</v>
      </c>
      <c r="P2825" s="14" t="s">
        <v>22</v>
      </c>
      <c r="Q2825" s="14" t="s">
        <v>22</v>
      </c>
      <c r="R2825" s="14" t="s">
        <v>22</v>
      </c>
      <c r="S2825" s="14" t="s">
        <v>22</v>
      </c>
    </row>
    <row r="2826" spans="1:19">
      <c r="A2826" s="8" t="s">
        <v>7145</v>
      </c>
      <c r="B2826" s="8" t="s">
        <v>7146</v>
      </c>
      <c r="C2826" s="9" t="s">
        <v>22</v>
      </c>
      <c r="D2826" s="9" t="s">
        <v>22</v>
      </c>
      <c r="E2826" s="9" t="s">
        <v>22</v>
      </c>
      <c r="F2826" s="8" t="s">
        <v>23</v>
      </c>
      <c r="G2826" s="10">
        <v>0</v>
      </c>
      <c r="H2826" s="11" t="s">
        <v>22</v>
      </c>
      <c r="I2826" s="11" t="s">
        <v>22</v>
      </c>
      <c r="J2826" s="12" t="s">
        <v>22</v>
      </c>
      <c r="K2826" s="13">
        <v>0</v>
      </c>
      <c r="L2826" s="14" t="s">
        <v>22</v>
      </c>
      <c r="M2826" s="14" t="s">
        <v>22</v>
      </c>
      <c r="N2826" s="14" t="s">
        <v>22</v>
      </c>
      <c r="O2826" s="14" t="s">
        <v>22</v>
      </c>
      <c r="P2826" s="14" t="s">
        <v>22</v>
      </c>
      <c r="Q2826" s="14" t="s">
        <v>22</v>
      </c>
      <c r="R2826" s="14" t="s">
        <v>22</v>
      </c>
      <c r="S2826" s="14" t="s">
        <v>22</v>
      </c>
    </row>
    <row r="2827" spans="1:19">
      <c r="A2827" s="8" t="s">
        <v>7147</v>
      </c>
      <c r="B2827" s="8" t="s">
        <v>7148</v>
      </c>
      <c r="C2827" s="9" t="s">
        <v>22</v>
      </c>
      <c r="D2827" s="9" t="s">
        <v>22</v>
      </c>
      <c r="E2827" s="9" t="s">
        <v>22</v>
      </c>
      <c r="F2827" s="8" t="s">
        <v>23</v>
      </c>
      <c r="G2827" s="10">
        <v>0</v>
      </c>
      <c r="H2827" s="11" t="s">
        <v>22</v>
      </c>
      <c r="I2827" s="11" t="s">
        <v>22</v>
      </c>
      <c r="J2827" s="12" t="s">
        <v>22</v>
      </c>
      <c r="K2827" s="13">
        <v>0</v>
      </c>
      <c r="L2827" s="14" t="s">
        <v>22</v>
      </c>
      <c r="M2827" s="14" t="s">
        <v>22</v>
      </c>
      <c r="N2827" s="14" t="s">
        <v>22</v>
      </c>
      <c r="O2827" s="14" t="s">
        <v>22</v>
      </c>
      <c r="P2827" s="14" t="s">
        <v>22</v>
      </c>
      <c r="Q2827" s="14" t="s">
        <v>22</v>
      </c>
      <c r="R2827" s="14" t="s">
        <v>22</v>
      </c>
      <c r="S2827" s="14" t="s">
        <v>22</v>
      </c>
    </row>
    <row r="2828" spans="1:19">
      <c r="A2828" s="8" t="s">
        <v>7149</v>
      </c>
      <c r="B2828" s="8" t="s">
        <v>7150</v>
      </c>
      <c r="C2828" s="9" t="s">
        <v>22</v>
      </c>
      <c r="D2828" s="9" t="s">
        <v>22</v>
      </c>
      <c r="E2828" s="9" t="s">
        <v>22</v>
      </c>
      <c r="F2828" s="8" t="s">
        <v>23</v>
      </c>
      <c r="G2828" s="10">
        <v>0</v>
      </c>
      <c r="H2828" s="11" t="s">
        <v>22</v>
      </c>
      <c r="I2828" s="11" t="s">
        <v>22</v>
      </c>
      <c r="J2828" s="12" t="s">
        <v>22</v>
      </c>
      <c r="K2828" s="13">
        <v>0</v>
      </c>
      <c r="L2828" s="14" t="s">
        <v>22</v>
      </c>
      <c r="M2828" s="14" t="s">
        <v>22</v>
      </c>
      <c r="N2828" s="14" t="s">
        <v>22</v>
      </c>
      <c r="O2828" s="14" t="s">
        <v>22</v>
      </c>
      <c r="P2828" s="14" t="s">
        <v>22</v>
      </c>
      <c r="Q2828" s="14" t="s">
        <v>22</v>
      </c>
      <c r="R2828" s="14" t="s">
        <v>22</v>
      </c>
      <c r="S2828" s="14" t="s">
        <v>22</v>
      </c>
    </row>
    <row r="2829" spans="1:19">
      <c r="A2829" s="8" t="s">
        <v>7151</v>
      </c>
      <c r="B2829" s="8" t="s">
        <v>7152</v>
      </c>
      <c r="C2829" s="9" t="s">
        <v>22</v>
      </c>
      <c r="D2829" s="9" t="s">
        <v>22</v>
      </c>
      <c r="E2829" s="9" t="s">
        <v>22</v>
      </c>
      <c r="F2829" s="8" t="s">
        <v>23</v>
      </c>
      <c r="G2829" s="10">
        <v>0</v>
      </c>
      <c r="H2829" s="11" t="s">
        <v>22</v>
      </c>
      <c r="I2829" s="11" t="s">
        <v>22</v>
      </c>
      <c r="J2829" s="12" t="s">
        <v>22</v>
      </c>
      <c r="K2829" s="13">
        <v>0</v>
      </c>
      <c r="L2829" s="14" t="s">
        <v>22</v>
      </c>
      <c r="M2829" s="14" t="s">
        <v>22</v>
      </c>
      <c r="N2829" s="14" t="s">
        <v>22</v>
      </c>
      <c r="O2829" s="14" t="s">
        <v>22</v>
      </c>
      <c r="P2829" s="14" t="s">
        <v>22</v>
      </c>
      <c r="Q2829" s="14" t="s">
        <v>22</v>
      </c>
      <c r="R2829" s="14" t="s">
        <v>22</v>
      </c>
      <c r="S2829" s="14" t="s">
        <v>22</v>
      </c>
    </row>
    <row r="2830" spans="1:19">
      <c r="A2830" s="8" t="s">
        <v>7153</v>
      </c>
      <c r="B2830" s="8" t="s">
        <v>7154</v>
      </c>
      <c r="C2830" s="9" t="s">
        <v>22</v>
      </c>
      <c r="D2830" s="9" t="s">
        <v>22</v>
      </c>
      <c r="E2830" s="9" t="s">
        <v>22</v>
      </c>
      <c r="F2830" s="8" t="s">
        <v>23</v>
      </c>
      <c r="G2830" s="10">
        <v>0</v>
      </c>
      <c r="H2830" s="11" t="s">
        <v>22</v>
      </c>
      <c r="I2830" s="11" t="s">
        <v>22</v>
      </c>
      <c r="J2830" s="12" t="s">
        <v>22</v>
      </c>
      <c r="K2830" s="13">
        <v>0</v>
      </c>
      <c r="L2830" s="14" t="s">
        <v>22</v>
      </c>
      <c r="M2830" s="14" t="s">
        <v>22</v>
      </c>
      <c r="N2830" s="14" t="s">
        <v>22</v>
      </c>
      <c r="O2830" s="14" t="s">
        <v>22</v>
      </c>
      <c r="P2830" s="14" t="s">
        <v>22</v>
      </c>
      <c r="Q2830" s="14" t="s">
        <v>22</v>
      </c>
      <c r="R2830" s="14" t="s">
        <v>22</v>
      </c>
      <c r="S2830" s="14" t="s">
        <v>22</v>
      </c>
    </row>
    <row r="2831" spans="1:19">
      <c r="A2831" s="8" t="s">
        <v>7155</v>
      </c>
      <c r="B2831" s="8" t="s">
        <v>7156</v>
      </c>
      <c r="C2831" s="9" t="s">
        <v>22</v>
      </c>
      <c r="D2831" s="9" t="s">
        <v>22</v>
      </c>
      <c r="E2831" s="9" t="s">
        <v>22</v>
      </c>
      <c r="F2831" s="8" t="s">
        <v>23</v>
      </c>
      <c r="G2831" s="10">
        <v>0</v>
      </c>
      <c r="H2831" s="11" t="s">
        <v>22</v>
      </c>
      <c r="I2831" s="11" t="s">
        <v>22</v>
      </c>
      <c r="J2831" s="12" t="s">
        <v>22</v>
      </c>
      <c r="K2831" s="13">
        <v>0</v>
      </c>
      <c r="L2831" s="14" t="s">
        <v>22</v>
      </c>
      <c r="M2831" s="14" t="s">
        <v>22</v>
      </c>
      <c r="N2831" s="14" t="s">
        <v>22</v>
      </c>
      <c r="O2831" s="14" t="s">
        <v>22</v>
      </c>
      <c r="P2831" s="14" t="s">
        <v>22</v>
      </c>
      <c r="Q2831" s="14" t="s">
        <v>22</v>
      </c>
      <c r="R2831" s="14" t="s">
        <v>22</v>
      </c>
      <c r="S2831" s="14" t="s">
        <v>22</v>
      </c>
    </row>
    <row r="2832" spans="1:19">
      <c r="A2832" s="8" t="s">
        <v>7157</v>
      </c>
      <c r="B2832" s="8" t="s">
        <v>7158</v>
      </c>
      <c r="C2832" s="9" t="s">
        <v>22</v>
      </c>
      <c r="D2832" s="9" t="s">
        <v>22</v>
      </c>
      <c r="E2832" s="9" t="s">
        <v>22</v>
      </c>
      <c r="F2832" s="8" t="s">
        <v>23</v>
      </c>
      <c r="G2832" s="10">
        <v>0</v>
      </c>
      <c r="H2832" s="11" t="s">
        <v>22</v>
      </c>
      <c r="I2832" s="11" t="s">
        <v>22</v>
      </c>
      <c r="J2832" s="12" t="s">
        <v>22</v>
      </c>
      <c r="K2832" s="13">
        <v>0</v>
      </c>
      <c r="L2832" s="14" t="s">
        <v>22</v>
      </c>
      <c r="M2832" s="14" t="s">
        <v>22</v>
      </c>
      <c r="N2832" s="14" t="s">
        <v>22</v>
      </c>
      <c r="O2832" s="14" t="s">
        <v>22</v>
      </c>
      <c r="P2832" s="14" t="s">
        <v>22</v>
      </c>
      <c r="Q2832" s="14" t="s">
        <v>22</v>
      </c>
      <c r="R2832" s="14" t="s">
        <v>22</v>
      </c>
      <c r="S2832" s="14" t="s">
        <v>22</v>
      </c>
    </row>
    <row r="2833" spans="1:19">
      <c r="A2833" s="8" t="s">
        <v>7159</v>
      </c>
      <c r="B2833" s="8" t="s">
        <v>7160</v>
      </c>
      <c r="C2833" s="9" t="s">
        <v>22</v>
      </c>
      <c r="D2833" s="9" t="s">
        <v>22</v>
      </c>
      <c r="E2833" s="9" t="s">
        <v>22</v>
      </c>
      <c r="F2833" s="8" t="s">
        <v>23</v>
      </c>
      <c r="G2833" s="10">
        <v>0</v>
      </c>
      <c r="H2833" s="11" t="s">
        <v>22</v>
      </c>
      <c r="I2833" s="11" t="s">
        <v>22</v>
      </c>
      <c r="J2833" s="12" t="s">
        <v>22</v>
      </c>
      <c r="K2833" s="13">
        <v>0</v>
      </c>
      <c r="L2833" s="14" t="s">
        <v>22</v>
      </c>
      <c r="M2833" s="14" t="s">
        <v>22</v>
      </c>
      <c r="N2833" s="14" t="s">
        <v>22</v>
      </c>
      <c r="O2833" s="14" t="s">
        <v>22</v>
      </c>
      <c r="P2833" s="14" t="s">
        <v>22</v>
      </c>
      <c r="Q2833" s="14" t="s">
        <v>22</v>
      </c>
      <c r="R2833" s="14" t="s">
        <v>22</v>
      </c>
      <c r="S2833" s="14" t="s">
        <v>22</v>
      </c>
    </row>
    <row r="2834" spans="1:19">
      <c r="A2834" s="8" t="s">
        <v>7161</v>
      </c>
      <c r="B2834" s="8" t="s">
        <v>7162</v>
      </c>
      <c r="C2834" s="9" t="s">
        <v>22</v>
      </c>
      <c r="D2834" s="9" t="s">
        <v>22</v>
      </c>
      <c r="E2834" s="9" t="s">
        <v>22</v>
      </c>
      <c r="F2834" s="8" t="s">
        <v>23</v>
      </c>
      <c r="G2834" s="10">
        <v>0</v>
      </c>
      <c r="H2834" s="11" t="s">
        <v>22</v>
      </c>
      <c r="I2834" s="11" t="s">
        <v>22</v>
      </c>
      <c r="J2834" s="12" t="s">
        <v>22</v>
      </c>
      <c r="K2834" s="13">
        <v>0</v>
      </c>
      <c r="L2834" s="14" t="s">
        <v>22</v>
      </c>
      <c r="M2834" s="14" t="s">
        <v>22</v>
      </c>
      <c r="N2834" s="14" t="s">
        <v>22</v>
      </c>
      <c r="O2834" s="14" t="s">
        <v>22</v>
      </c>
      <c r="P2834" s="14" t="s">
        <v>22</v>
      </c>
      <c r="Q2834" s="14" t="s">
        <v>22</v>
      </c>
      <c r="R2834" s="14" t="s">
        <v>22</v>
      </c>
      <c r="S2834" s="14" t="s">
        <v>22</v>
      </c>
    </row>
    <row r="2835" spans="1:19">
      <c r="A2835" s="8" t="s">
        <v>7163</v>
      </c>
      <c r="B2835" s="8" t="s">
        <v>7164</v>
      </c>
      <c r="C2835" s="9" t="s">
        <v>22</v>
      </c>
      <c r="D2835" s="9" t="s">
        <v>22</v>
      </c>
      <c r="E2835" s="9" t="s">
        <v>22</v>
      </c>
      <c r="F2835" s="8" t="s">
        <v>23</v>
      </c>
      <c r="G2835" s="10">
        <v>0</v>
      </c>
      <c r="H2835" s="11" t="s">
        <v>22</v>
      </c>
      <c r="I2835" s="11" t="s">
        <v>22</v>
      </c>
      <c r="J2835" s="12" t="s">
        <v>22</v>
      </c>
      <c r="K2835" s="13">
        <v>0</v>
      </c>
      <c r="L2835" s="14" t="s">
        <v>22</v>
      </c>
      <c r="M2835" s="14" t="s">
        <v>22</v>
      </c>
      <c r="N2835" s="14" t="s">
        <v>22</v>
      </c>
      <c r="O2835" s="14" t="s">
        <v>22</v>
      </c>
      <c r="P2835" s="14" t="s">
        <v>22</v>
      </c>
      <c r="Q2835" s="14" t="s">
        <v>22</v>
      </c>
      <c r="R2835" s="14" t="s">
        <v>22</v>
      </c>
      <c r="S2835" s="14" t="s">
        <v>22</v>
      </c>
    </row>
    <row r="2836" spans="1:19">
      <c r="A2836" s="8" t="s">
        <v>7165</v>
      </c>
      <c r="B2836" s="8" t="s">
        <v>7166</v>
      </c>
      <c r="C2836" s="9" t="s">
        <v>22</v>
      </c>
      <c r="D2836" s="9" t="s">
        <v>22</v>
      </c>
      <c r="E2836" s="9" t="s">
        <v>22</v>
      </c>
      <c r="F2836" s="8" t="s">
        <v>23</v>
      </c>
      <c r="G2836" s="10">
        <v>0</v>
      </c>
      <c r="H2836" s="11" t="s">
        <v>22</v>
      </c>
      <c r="I2836" s="11" t="s">
        <v>22</v>
      </c>
      <c r="J2836" s="12" t="s">
        <v>22</v>
      </c>
      <c r="K2836" s="13">
        <v>0</v>
      </c>
      <c r="L2836" s="14" t="s">
        <v>22</v>
      </c>
      <c r="M2836" s="14" t="s">
        <v>22</v>
      </c>
      <c r="N2836" s="14" t="s">
        <v>22</v>
      </c>
      <c r="O2836" s="14" t="s">
        <v>22</v>
      </c>
      <c r="P2836" s="14" t="s">
        <v>22</v>
      </c>
      <c r="Q2836" s="14" t="s">
        <v>22</v>
      </c>
      <c r="R2836" s="14" t="s">
        <v>22</v>
      </c>
      <c r="S2836" s="14" t="s">
        <v>22</v>
      </c>
    </row>
    <row r="2837" spans="1:19">
      <c r="A2837" s="8" t="s">
        <v>7167</v>
      </c>
      <c r="B2837" s="8" t="s">
        <v>7168</v>
      </c>
      <c r="C2837" s="9" t="s">
        <v>22</v>
      </c>
      <c r="D2837" s="9" t="s">
        <v>22</v>
      </c>
      <c r="E2837" s="9" t="s">
        <v>22</v>
      </c>
      <c r="F2837" s="8" t="s">
        <v>23</v>
      </c>
      <c r="G2837" s="10">
        <v>0</v>
      </c>
      <c r="H2837" s="11" t="s">
        <v>22</v>
      </c>
      <c r="I2837" s="11" t="s">
        <v>22</v>
      </c>
      <c r="J2837" s="12" t="s">
        <v>22</v>
      </c>
      <c r="K2837" s="13">
        <v>0</v>
      </c>
      <c r="L2837" s="14" t="s">
        <v>22</v>
      </c>
      <c r="M2837" s="14" t="s">
        <v>22</v>
      </c>
      <c r="N2837" s="14" t="s">
        <v>22</v>
      </c>
      <c r="O2837" s="14" t="s">
        <v>22</v>
      </c>
      <c r="P2837" s="14" t="s">
        <v>22</v>
      </c>
      <c r="Q2837" s="14" t="s">
        <v>22</v>
      </c>
      <c r="R2837" s="14" t="s">
        <v>22</v>
      </c>
      <c r="S2837" s="14" t="s">
        <v>22</v>
      </c>
    </row>
    <row r="2838" spans="1:19">
      <c r="A2838" s="8" t="s">
        <v>7169</v>
      </c>
      <c r="B2838" s="8" t="s">
        <v>7170</v>
      </c>
      <c r="C2838" s="9" t="s">
        <v>22</v>
      </c>
      <c r="D2838" s="9" t="s">
        <v>22</v>
      </c>
      <c r="E2838" s="9" t="s">
        <v>22</v>
      </c>
      <c r="F2838" s="8" t="s">
        <v>23</v>
      </c>
      <c r="G2838" s="10">
        <v>0</v>
      </c>
      <c r="H2838" s="11" t="s">
        <v>22</v>
      </c>
      <c r="I2838" s="11" t="s">
        <v>22</v>
      </c>
      <c r="J2838" s="12" t="s">
        <v>22</v>
      </c>
      <c r="K2838" s="13">
        <v>0</v>
      </c>
      <c r="L2838" s="14" t="s">
        <v>22</v>
      </c>
      <c r="M2838" s="14" t="s">
        <v>22</v>
      </c>
      <c r="N2838" s="14" t="s">
        <v>22</v>
      </c>
      <c r="O2838" s="14" t="s">
        <v>22</v>
      </c>
      <c r="P2838" s="14" t="s">
        <v>22</v>
      </c>
      <c r="Q2838" s="14" t="s">
        <v>22</v>
      </c>
      <c r="R2838" s="14" t="s">
        <v>22</v>
      </c>
      <c r="S2838" s="14" t="s">
        <v>22</v>
      </c>
    </row>
    <row r="2839" spans="1:19">
      <c r="A2839" s="8" t="s">
        <v>7171</v>
      </c>
      <c r="B2839" s="8" t="s">
        <v>7172</v>
      </c>
      <c r="C2839" s="9" t="s">
        <v>22</v>
      </c>
      <c r="D2839" s="9" t="s">
        <v>22</v>
      </c>
      <c r="E2839" s="9" t="s">
        <v>22</v>
      </c>
      <c r="F2839" s="8" t="s">
        <v>23</v>
      </c>
      <c r="G2839" s="10">
        <v>0</v>
      </c>
      <c r="H2839" s="11" t="s">
        <v>22</v>
      </c>
      <c r="I2839" s="11" t="s">
        <v>22</v>
      </c>
      <c r="J2839" s="12" t="s">
        <v>22</v>
      </c>
      <c r="K2839" s="13">
        <v>0</v>
      </c>
      <c r="L2839" s="14" t="s">
        <v>22</v>
      </c>
      <c r="M2839" s="14" t="s">
        <v>22</v>
      </c>
      <c r="N2839" s="14" t="s">
        <v>22</v>
      </c>
      <c r="O2839" s="14" t="s">
        <v>22</v>
      </c>
      <c r="P2839" s="14" t="s">
        <v>22</v>
      </c>
      <c r="Q2839" s="14" t="s">
        <v>22</v>
      </c>
      <c r="R2839" s="14" t="s">
        <v>22</v>
      </c>
      <c r="S2839" s="14" t="s">
        <v>22</v>
      </c>
    </row>
    <row r="2840" spans="1:19">
      <c r="A2840" s="8" t="s">
        <v>7173</v>
      </c>
      <c r="B2840" s="8" t="s">
        <v>7174</v>
      </c>
      <c r="C2840" s="9" t="s">
        <v>22</v>
      </c>
      <c r="D2840" s="9" t="s">
        <v>22</v>
      </c>
      <c r="E2840" s="9" t="s">
        <v>22</v>
      </c>
      <c r="F2840" s="8" t="s">
        <v>23</v>
      </c>
      <c r="G2840" s="10">
        <v>0</v>
      </c>
      <c r="H2840" s="11" t="s">
        <v>22</v>
      </c>
      <c r="I2840" s="11" t="s">
        <v>22</v>
      </c>
      <c r="J2840" s="12" t="s">
        <v>22</v>
      </c>
      <c r="K2840" s="13">
        <v>0</v>
      </c>
      <c r="L2840" s="14" t="s">
        <v>22</v>
      </c>
      <c r="M2840" s="14" t="s">
        <v>22</v>
      </c>
      <c r="N2840" s="14" t="s">
        <v>22</v>
      </c>
      <c r="O2840" s="14" t="s">
        <v>22</v>
      </c>
      <c r="P2840" s="14" t="s">
        <v>22</v>
      </c>
      <c r="Q2840" s="14" t="s">
        <v>22</v>
      </c>
      <c r="R2840" s="14" t="s">
        <v>22</v>
      </c>
      <c r="S2840" s="14" t="s">
        <v>22</v>
      </c>
    </row>
    <row r="2841" spans="1:19">
      <c r="A2841" s="8" t="s">
        <v>7175</v>
      </c>
      <c r="B2841" s="8" t="s">
        <v>7176</v>
      </c>
      <c r="C2841" s="9" t="s">
        <v>22</v>
      </c>
      <c r="D2841" s="9" t="s">
        <v>22</v>
      </c>
      <c r="E2841" s="9" t="s">
        <v>22</v>
      </c>
      <c r="F2841" s="8" t="s">
        <v>23</v>
      </c>
      <c r="G2841" s="10">
        <v>0</v>
      </c>
      <c r="H2841" s="11" t="s">
        <v>22</v>
      </c>
      <c r="I2841" s="11" t="s">
        <v>22</v>
      </c>
      <c r="J2841" s="12" t="s">
        <v>22</v>
      </c>
      <c r="K2841" s="13">
        <v>0</v>
      </c>
      <c r="L2841" s="14" t="s">
        <v>22</v>
      </c>
      <c r="M2841" s="14" t="s">
        <v>22</v>
      </c>
      <c r="N2841" s="14" t="s">
        <v>22</v>
      </c>
      <c r="O2841" s="14" t="s">
        <v>22</v>
      </c>
      <c r="P2841" s="14" t="s">
        <v>22</v>
      </c>
      <c r="Q2841" s="14" t="s">
        <v>22</v>
      </c>
      <c r="R2841" s="14" t="s">
        <v>22</v>
      </c>
      <c r="S2841" s="14" t="s">
        <v>22</v>
      </c>
    </row>
    <row r="2842" spans="1:19">
      <c r="A2842" s="8" t="s">
        <v>7177</v>
      </c>
      <c r="B2842" s="8" t="s">
        <v>7178</v>
      </c>
      <c r="C2842" s="9" t="s">
        <v>22</v>
      </c>
      <c r="D2842" s="9" t="s">
        <v>22</v>
      </c>
      <c r="E2842" s="9" t="s">
        <v>22</v>
      </c>
      <c r="F2842" s="8" t="s">
        <v>23</v>
      </c>
      <c r="G2842" s="10">
        <v>0</v>
      </c>
      <c r="H2842" s="11" t="s">
        <v>22</v>
      </c>
      <c r="I2842" s="11" t="s">
        <v>22</v>
      </c>
      <c r="J2842" s="12" t="s">
        <v>22</v>
      </c>
      <c r="K2842" s="13">
        <v>0</v>
      </c>
      <c r="L2842" s="14" t="s">
        <v>22</v>
      </c>
      <c r="M2842" s="14" t="s">
        <v>22</v>
      </c>
      <c r="N2842" s="14" t="s">
        <v>22</v>
      </c>
      <c r="O2842" s="14" t="s">
        <v>22</v>
      </c>
      <c r="P2842" s="14" t="s">
        <v>22</v>
      </c>
      <c r="Q2842" s="14" t="s">
        <v>22</v>
      </c>
      <c r="R2842" s="14" t="s">
        <v>22</v>
      </c>
      <c r="S2842" s="14" t="s">
        <v>22</v>
      </c>
    </row>
    <row r="2843" spans="1:19">
      <c r="A2843" s="8" t="s">
        <v>7179</v>
      </c>
      <c r="B2843" s="8" t="s">
        <v>7180</v>
      </c>
      <c r="C2843" s="9" t="s">
        <v>22</v>
      </c>
      <c r="D2843" s="9" t="s">
        <v>22</v>
      </c>
      <c r="E2843" s="9" t="s">
        <v>22</v>
      </c>
      <c r="F2843" s="8" t="s">
        <v>23</v>
      </c>
      <c r="G2843" s="10">
        <v>0</v>
      </c>
      <c r="H2843" s="11" t="s">
        <v>22</v>
      </c>
      <c r="I2843" s="11" t="s">
        <v>22</v>
      </c>
      <c r="J2843" s="12" t="s">
        <v>22</v>
      </c>
      <c r="K2843" s="13">
        <v>0</v>
      </c>
      <c r="L2843" s="14" t="s">
        <v>22</v>
      </c>
      <c r="M2843" s="14" t="s">
        <v>22</v>
      </c>
      <c r="N2843" s="14" t="s">
        <v>22</v>
      </c>
      <c r="O2843" s="14" t="s">
        <v>22</v>
      </c>
      <c r="P2843" s="14" t="s">
        <v>22</v>
      </c>
      <c r="Q2843" s="14" t="s">
        <v>22</v>
      </c>
      <c r="R2843" s="14" t="s">
        <v>22</v>
      </c>
      <c r="S2843" s="14" t="s">
        <v>22</v>
      </c>
    </row>
    <row r="2844" spans="1:19">
      <c r="A2844" s="8" t="s">
        <v>7181</v>
      </c>
      <c r="B2844" s="8" t="s">
        <v>7182</v>
      </c>
      <c r="C2844" s="9" t="s">
        <v>22</v>
      </c>
      <c r="D2844" s="9" t="s">
        <v>22</v>
      </c>
      <c r="E2844" s="9" t="s">
        <v>22</v>
      </c>
      <c r="F2844" s="8" t="s">
        <v>23</v>
      </c>
      <c r="G2844" s="10">
        <v>0</v>
      </c>
      <c r="H2844" s="11" t="s">
        <v>22</v>
      </c>
      <c r="I2844" s="11" t="s">
        <v>22</v>
      </c>
      <c r="J2844" s="12" t="s">
        <v>22</v>
      </c>
      <c r="K2844" s="13">
        <v>0</v>
      </c>
      <c r="L2844" s="14" t="s">
        <v>22</v>
      </c>
      <c r="M2844" s="14" t="s">
        <v>22</v>
      </c>
      <c r="N2844" s="14" t="s">
        <v>22</v>
      </c>
      <c r="O2844" s="14" t="s">
        <v>22</v>
      </c>
      <c r="P2844" s="14" t="s">
        <v>22</v>
      </c>
      <c r="Q2844" s="14" t="s">
        <v>22</v>
      </c>
      <c r="R2844" s="14" t="s">
        <v>22</v>
      </c>
      <c r="S2844" s="14" t="s">
        <v>22</v>
      </c>
    </row>
    <row r="2845" spans="1:19">
      <c r="A2845" s="8" t="s">
        <v>7183</v>
      </c>
      <c r="B2845" s="8" t="s">
        <v>7184</v>
      </c>
      <c r="C2845" s="9" t="s">
        <v>22</v>
      </c>
      <c r="D2845" s="9" t="s">
        <v>22</v>
      </c>
      <c r="E2845" s="9" t="s">
        <v>22</v>
      </c>
      <c r="F2845" s="8" t="s">
        <v>23</v>
      </c>
      <c r="G2845" s="10">
        <v>0</v>
      </c>
      <c r="H2845" s="11" t="s">
        <v>22</v>
      </c>
      <c r="I2845" s="11" t="s">
        <v>22</v>
      </c>
      <c r="J2845" s="12" t="s">
        <v>22</v>
      </c>
      <c r="K2845" s="13">
        <v>0</v>
      </c>
      <c r="L2845" s="14" t="s">
        <v>22</v>
      </c>
      <c r="M2845" s="14" t="s">
        <v>22</v>
      </c>
      <c r="N2845" s="14" t="s">
        <v>22</v>
      </c>
      <c r="O2845" s="14" t="s">
        <v>22</v>
      </c>
      <c r="P2845" s="14" t="s">
        <v>22</v>
      </c>
      <c r="Q2845" s="14" t="s">
        <v>22</v>
      </c>
      <c r="R2845" s="14" t="s">
        <v>22</v>
      </c>
      <c r="S2845" s="14" t="s">
        <v>22</v>
      </c>
    </row>
    <row r="2846" spans="1:19">
      <c r="A2846" s="8" t="s">
        <v>7185</v>
      </c>
      <c r="B2846" s="8" t="s">
        <v>7186</v>
      </c>
      <c r="C2846" s="9" t="s">
        <v>22</v>
      </c>
      <c r="D2846" s="9" t="s">
        <v>22</v>
      </c>
      <c r="E2846" s="9" t="s">
        <v>22</v>
      </c>
      <c r="F2846" s="8" t="s">
        <v>23</v>
      </c>
      <c r="G2846" s="10">
        <v>0</v>
      </c>
      <c r="H2846" s="11" t="s">
        <v>22</v>
      </c>
      <c r="I2846" s="11" t="s">
        <v>22</v>
      </c>
      <c r="J2846" s="12" t="s">
        <v>22</v>
      </c>
      <c r="K2846" s="13">
        <v>0</v>
      </c>
      <c r="L2846" s="14" t="s">
        <v>22</v>
      </c>
      <c r="M2846" s="14" t="s">
        <v>22</v>
      </c>
      <c r="N2846" s="14" t="s">
        <v>22</v>
      </c>
      <c r="O2846" s="14" t="s">
        <v>22</v>
      </c>
      <c r="P2846" s="14" t="s">
        <v>22</v>
      </c>
      <c r="Q2846" s="14" t="s">
        <v>22</v>
      </c>
      <c r="R2846" s="14" t="s">
        <v>22</v>
      </c>
      <c r="S2846" s="14" t="s">
        <v>22</v>
      </c>
    </row>
    <row r="2847" spans="1:19">
      <c r="A2847" s="8" t="s">
        <v>7187</v>
      </c>
      <c r="B2847" s="8" t="s">
        <v>7188</v>
      </c>
      <c r="C2847" s="9" t="s">
        <v>22</v>
      </c>
      <c r="D2847" s="9" t="s">
        <v>22</v>
      </c>
      <c r="E2847" s="9" t="s">
        <v>22</v>
      </c>
      <c r="F2847" s="8" t="s">
        <v>23</v>
      </c>
      <c r="G2847" s="10">
        <v>0</v>
      </c>
      <c r="H2847" s="11" t="s">
        <v>22</v>
      </c>
      <c r="I2847" s="11" t="s">
        <v>22</v>
      </c>
      <c r="J2847" s="12" t="s">
        <v>22</v>
      </c>
      <c r="K2847" s="13">
        <v>0</v>
      </c>
      <c r="L2847" s="14" t="s">
        <v>22</v>
      </c>
      <c r="M2847" s="14" t="s">
        <v>22</v>
      </c>
      <c r="N2847" s="14" t="s">
        <v>22</v>
      </c>
      <c r="O2847" s="14" t="s">
        <v>22</v>
      </c>
      <c r="P2847" s="14" t="s">
        <v>22</v>
      </c>
      <c r="Q2847" s="14" t="s">
        <v>22</v>
      </c>
      <c r="R2847" s="14" t="s">
        <v>22</v>
      </c>
      <c r="S2847" s="14" t="s">
        <v>22</v>
      </c>
    </row>
    <row r="2848" spans="1:19">
      <c r="A2848" s="8" t="s">
        <v>7189</v>
      </c>
      <c r="B2848" s="8" t="s">
        <v>7190</v>
      </c>
      <c r="C2848" s="9" t="s">
        <v>22</v>
      </c>
      <c r="D2848" s="9" t="s">
        <v>22</v>
      </c>
      <c r="E2848" s="9" t="s">
        <v>22</v>
      </c>
      <c r="F2848" s="8" t="s">
        <v>23</v>
      </c>
      <c r="G2848" s="10">
        <v>0</v>
      </c>
      <c r="H2848" s="11" t="s">
        <v>22</v>
      </c>
      <c r="I2848" s="11" t="s">
        <v>22</v>
      </c>
      <c r="J2848" s="12" t="s">
        <v>22</v>
      </c>
      <c r="K2848" s="13">
        <v>0</v>
      </c>
      <c r="L2848" s="14" t="s">
        <v>22</v>
      </c>
      <c r="M2848" s="14" t="s">
        <v>22</v>
      </c>
      <c r="N2848" s="14" t="s">
        <v>22</v>
      </c>
      <c r="O2848" s="14" t="s">
        <v>22</v>
      </c>
      <c r="P2848" s="14" t="s">
        <v>22</v>
      </c>
      <c r="Q2848" s="14" t="s">
        <v>22</v>
      </c>
      <c r="R2848" s="14" t="s">
        <v>22</v>
      </c>
      <c r="S2848" s="14" t="s">
        <v>22</v>
      </c>
    </row>
    <row r="2849" spans="1:19">
      <c r="A2849" s="8" t="s">
        <v>7191</v>
      </c>
      <c r="B2849" s="8" t="s">
        <v>7192</v>
      </c>
      <c r="C2849" s="9" t="s">
        <v>22</v>
      </c>
      <c r="D2849" s="9" t="s">
        <v>22</v>
      </c>
      <c r="E2849" s="9" t="s">
        <v>22</v>
      </c>
      <c r="F2849" s="8" t="s">
        <v>23</v>
      </c>
      <c r="G2849" s="10">
        <v>0</v>
      </c>
      <c r="H2849" s="11" t="s">
        <v>22</v>
      </c>
      <c r="I2849" s="11" t="s">
        <v>22</v>
      </c>
      <c r="J2849" s="12" t="s">
        <v>22</v>
      </c>
      <c r="K2849" s="13">
        <v>0</v>
      </c>
      <c r="L2849" s="14" t="s">
        <v>22</v>
      </c>
      <c r="M2849" s="14" t="s">
        <v>22</v>
      </c>
      <c r="N2849" s="14" t="s">
        <v>22</v>
      </c>
      <c r="O2849" s="14" t="s">
        <v>22</v>
      </c>
      <c r="P2849" s="14" t="s">
        <v>22</v>
      </c>
      <c r="Q2849" s="14" t="s">
        <v>22</v>
      </c>
      <c r="R2849" s="14" t="s">
        <v>22</v>
      </c>
      <c r="S2849" s="14" t="s">
        <v>22</v>
      </c>
    </row>
    <row r="2850" spans="1:19">
      <c r="A2850" s="8" t="s">
        <v>7193</v>
      </c>
      <c r="B2850" s="8" t="s">
        <v>7194</v>
      </c>
      <c r="C2850" s="9" t="s">
        <v>22</v>
      </c>
      <c r="D2850" s="9" t="s">
        <v>22</v>
      </c>
      <c r="E2850" s="9" t="s">
        <v>22</v>
      </c>
      <c r="F2850" s="8" t="s">
        <v>23</v>
      </c>
      <c r="G2850" s="10">
        <v>0</v>
      </c>
      <c r="H2850" s="11" t="s">
        <v>22</v>
      </c>
      <c r="I2850" s="11" t="s">
        <v>22</v>
      </c>
      <c r="J2850" s="12" t="s">
        <v>22</v>
      </c>
      <c r="K2850" s="13">
        <v>0</v>
      </c>
      <c r="L2850" s="14" t="s">
        <v>22</v>
      </c>
      <c r="M2850" s="14" t="s">
        <v>22</v>
      </c>
      <c r="N2850" s="14" t="s">
        <v>22</v>
      </c>
      <c r="O2850" s="14" t="s">
        <v>22</v>
      </c>
      <c r="P2850" s="14" t="s">
        <v>22</v>
      </c>
      <c r="Q2850" s="14" t="s">
        <v>22</v>
      </c>
      <c r="R2850" s="14" t="s">
        <v>22</v>
      </c>
      <c r="S2850" s="14" t="s">
        <v>22</v>
      </c>
    </row>
    <row r="2851" spans="1:19">
      <c r="A2851" s="8" t="s">
        <v>7195</v>
      </c>
      <c r="B2851" s="8" t="s">
        <v>7196</v>
      </c>
      <c r="C2851" s="9" t="s">
        <v>22</v>
      </c>
      <c r="D2851" s="9" t="s">
        <v>22</v>
      </c>
      <c r="E2851" s="9" t="s">
        <v>22</v>
      </c>
      <c r="F2851" s="8" t="s">
        <v>23</v>
      </c>
      <c r="G2851" s="10">
        <v>0</v>
      </c>
      <c r="H2851" s="11" t="s">
        <v>22</v>
      </c>
      <c r="I2851" s="11" t="s">
        <v>22</v>
      </c>
      <c r="J2851" s="12" t="s">
        <v>22</v>
      </c>
      <c r="K2851" s="13">
        <v>0</v>
      </c>
      <c r="L2851" s="14" t="s">
        <v>22</v>
      </c>
      <c r="M2851" s="14" t="s">
        <v>22</v>
      </c>
      <c r="N2851" s="14" t="s">
        <v>22</v>
      </c>
      <c r="O2851" s="14" t="s">
        <v>22</v>
      </c>
      <c r="P2851" s="14" t="s">
        <v>22</v>
      </c>
      <c r="Q2851" s="14" t="s">
        <v>22</v>
      </c>
      <c r="R2851" s="14" t="s">
        <v>22</v>
      </c>
      <c r="S2851" s="14" t="s">
        <v>22</v>
      </c>
    </row>
    <row r="2852" spans="1:19">
      <c r="A2852" s="8" t="s">
        <v>7197</v>
      </c>
      <c r="B2852" s="8" t="s">
        <v>7198</v>
      </c>
      <c r="C2852" s="9" t="s">
        <v>22</v>
      </c>
      <c r="D2852" s="9" t="s">
        <v>22</v>
      </c>
      <c r="E2852" s="9" t="s">
        <v>22</v>
      </c>
      <c r="F2852" s="8" t="s">
        <v>23</v>
      </c>
      <c r="G2852" s="10">
        <v>0</v>
      </c>
      <c r="H2852" s="11" t="s">
        <v>22</v>
      </c>
      <c r="I2852" s="11" t="s">
        <v>22</v>
      </c>
      <c r="J2852" s="12" t="s">
        <v>22</v>
      </c>
      <c r="K2852" s="13">
        <v>0</v>
      </c>
      <c r="L2852" s="14" t="s">
        <v>22</v>
      </c>
      <c r="M2852" s="14" t="s">
        <v>22</v>
      </c>
      <c r="N2852" s="14" t="s">
        <v>22</v>
      </c>
      <c r="O2852" s="14" t="s">
        <v>22</v>
      </c>
      <c r="P2852" s="14" t="s">
        <v>22</v>
      </c>
      <c r="Q2852" s="14" t="s">
        <v>22</v>
      </c>
      <c r="R2852" s="14" t="s">
        <v>22</v>
      </c>
      <c r="S2852" s="14" t="s">
        <v>22</v>
      </c>
    </row>
    <row r="2853" spans="1:19">
      <c r="A2853" s="8" t="s">
        <v>7199</v>
      </c>
      <c r="B2853" s="8" t="s">
        <v>7200</v>
      </c>
      <c r="C2853" s="9" t="s">
        <v>22</v>
      </c>
      <c r="D2853" s="9" t="s">
        <v>22</v>
      </c>
      <c r="E2853" s="9" t="s">
        <v>22</v>
      </c>
      <c r="F2853" s="8" t="s">
        <v>23</v>
      </c>
      <c r="G2853" s="10">
        <v>0</v>
      </c>
      <c r="H2853" s="11" t="s">
        <v>22</v>
      </c>
      <c r="I2853" s="11" t="s">
        <v>22</v>
      </c>
      <c r="J2853" s="12" t="s">
        <v>22</v>
      </c>
      <c r="K2853" s="13">
        <v>0</v>
      </c>
      <c r="L2853" s="14" t="s">
        <v>22</v>
      </c>
      <c r="M2853" s="14" t="s">
        <v>22</v>
      </c>
      <c r="N2853" s="14" t="s">
        <v>22</v>
      </c>
      <c r="O2853" s="14" t="s">
        <v>22</v>
      </c>
      <c r="P2853" s="14" t="s">
        <v>22</v>
      </c>
      <c r="Q2853" s="14" t="s">
        <v>22</v>
      </c>
      <c r="R2853" s="14" t="s">
        <v>22</v>
      </c>
      <c r="S2853" s="14" t="s">
        <v>22</v>
      </c>
    </row>
    <row r="2854" spans="1:19" ht="25.5">
      <c r="A2854" s="8" t="s">
        <v>7201</v>
      </c>
      <c r="B2854" s="8" t="s">
        <v>7202</v>
      </c>
      <c r="C2854" s="9" t="s">
        <v>22</v>
      </c>
      <c r="D2854" s="9" t="s">
        <v>22</v>
      </c>
      <c r="E2854" s="9" t="s">
        <v>22</v>
      </c>
      <c r="F2854" s="8" t="s">
        <v>23</v>
      </c>
      <c r="G2854" s="10">
        <v>0</v>
      </c>
      <c r="H2854" s="11" t="s">
        <v>22</v>
      </c>
      <c r="I2854" s="11" t="s">
        <v>22</v>
      </c>
      <c r="J2854" s="12" t="s">
        <v>22</v>
      </c>
      <c r="K2854" s="13">
        <v>0</v>
      </c>
      <c r="L2854" s="14" t="s">
        <v>22</v>
      </c>
      <c r="M2854" s="14" t="s">
        <v>22</v>
      </c>
      <c r="N2854" s="14" t="s">
        <v>22</v>
      </c>
      <c r="O2854" s="14" t="s">
        <v>22</v>
      </c>
      <c r="P2854" s="14" t="s">
        <v>22</v>
      </c>
      <c r="Q2854" s="14" t="s">
        <v>22</v>
      </c>
      <c r="R2854" s="14" t="s">
        <v>22</v>
      </c>
      <c r="S2854" s="14" t="s">
        <v>22</v>
      </c>
    </row>
    <row r="2855" spans="1:19" ht="25.5">
      <c r="A2855" s="8" t="s">
        <v>7203</v>
      </c>
      <c r="B2855" s="8" t="s">
        <v>7204</v>
      </c>
      <c r="C2855" s="9" t="s">
        <v>22</v>
      </c>
      <c r="D2855" s="9" t="s">
        <v>22</v>
      </c>
      <c r="E2855" s="9" t="s">
        <v>22</v>
      </c>
      <c r="F2855" s="8" t="s">
        <v>23</v>
      </c>
      <c r="G2855" s="10">
        <v>0</v>
      </c>
      <c r="H2855" s="11" t="s">
        <v>22</v>
      </c>
      <c r="I2855" s="11" t="s">
        <v>22</v>
      </c>
      <c r="J2855" s="12" t="s">
        <v>22</v>
      </c>
      <c r="K2855" s="13">
        <v>0</v>
      </c>
      <c r="L2855" s="14" t="s">
        <v>22</v>
      </c>
      <c r="M2855" s="14" t="s">
        <v>22</v>
      </c>
      <c r="N2855" s="14" t="s">
        <v>22</v>
      </c>
      <c r="O2855" s="14" t="s">
        <v>22</v>
      </c>
      <c r="P2855" s="14" t="s">
        <v>22</v>
      </c>
      <c r="Q2855" s="14" t="s">
        <v>22</v>
      </c>
      <c r="R2855" s="14" t="s">
        <v>22</v>
      </c>
      <c r="S2855" s="14" t="s">
        <v>22</v>
      </c>
    </row>
    <row r="2856" spans="1:19" ht="25.5">
      <c r="A2856" s="8" t="s">
        <v>7205</v>
      </c>
      <c r="B2856" s="8" t="s">
        <v>7206</v>
      </c>
      <c r="C2856" s="9" t="s">
        <v>22</v>
      </c>
      <c r="D2856" s="9" t="s">
        <v>22</v>
      </c>
      <c r="E2856" s="9" t="s">
        <v>22</v>
      </c>
      <c r="F2856" s="8" t="s">
        <v>23</v>
      </c>
      <c r="G2856" s="10">
        <v>0</v>
      </c>
      <c r="H2856" s="11" t="s">
        <v>22</v>
      </c>
      <c r="I2856" s="11" t="s">
        <v>22</v>
      </c>
      <c r="J2856" s="12" t="s">
        <v>22</v>
      </c>
      <c r="K2856" s="13">
        <v>0</v>
      </c>
      <c r="L2856" s="14" t="s">
        <v>22</v>
      </c>
      <c r="M2856" s="14" t="s">
        <v>22</v>
      </c>
      <c r="N2856" s="14" t="s">
        <v>22</v>
      </c>
      <c r="O2856" s="14" t="s">
        <v>22</v>
      </c>
      <c r="P2856" s="14" t="s">
        <v>22</v>
      </c>
      <c r="Q2856" s="14" t="s">
        <v>22</v>
      </c>
      <c r="R2856" s="14" t="s">
        <v>22</v>
      </c>
      <c r="S2856" s="14" t="s">
        <v>22</v>
      </c>
    </row>
    <row r="2857" spans="1:19">
      <c r="A2857" s="8" t="s">
        <v>7207</v>
      </c>
      <c r="B2857" s="8" t="s">
        <v>7208</v>
      </c>
      <c r="C2857" s="9" t="s">
        <v>22</v>
      </c>
      <c r="D2857" s="9" t="s">
        <v>22</v>
      </c>
      <c r="E2857" s="9" t="s">
        <v>22</v>
      </c>
      <c r="F2857" s="8" t="s">
        <v>23</v>
      </c>
      <c r="G2857" s="10">
        <v>0</v>
      </c>
      <c r="H2857" s="11" t="s">
        <v>22</v>
      </c>
      <c r="I2857" s="11" t="s">
        <v>22</v>
      </c>
      <c r="J2857" s="12" t="s">
        <v>22</v>
      </c>
      <c r="K2857" s="13">
        <v>0</v>
      </c>
      <c r="L2857" s="14" t="s">
        <v>22</v>
      </c>
      <c r="M2857" s="14" t="s">
        <v>22</v>
      </c>
      <c r="N2857" s="14" t="s">
        <v>22</v>
      </c>
      <c r="O2857" s="14" t="s">
        <v>22</v>
      </c>
      <c r="P2857" s="14" t="s">
        <v>22</v>
      </c>
      <c r="Q2857" s="14" t="s">
        <v>22</v>
      </c>
      <c r="R2857" s="14" t="s">
        <v>22</v>
      </c>
      <c r="S2857" s="14" t="s">
        <v>22</v>
      </c>
    </row>
    <row r="2858" spans="1:19">
      <c r="A2858" s="8" t="s">
        <v>7209</v>
      </c>
      <c r="B2858" s="8" t="s">
        <v>7210</v>
      </c>
      <c r="C2858" s="9" t="s">
        <v>22</v>
      </c>
      <c r="D2858" s="9" t="s">
        <v>22</v>
      </c>
      <c r="E2858" s="9" t="s">
        <v>22</v>
      </c>
      <c r="F2858" s="8" t="s">
        <v>23</v>
      </c>
      <c r="G2858" s="10">
        <v>0</v>
      </c>
      <c r="H2858" s="11" t="s">
        <v>22</v>
      </c>
      <c r="I2858" s="11" t="s">
        <v>22</v>
      </c>
      <c r="J2858" s="12" t="s">
        <v>22</v>
      </c>
      <c r="K2858" s="13">
        <v>0</v>
      </c>
      <c r="L2858" s="14" t="s">
        <v>22</v>
      </c>
      <c r="M2858" s="14" t="s">
        <v>22</v>
      </c>
      <c r="N2858" s="14" t="s">
        <v>22</v>
      </c>
      <c r="O2858" s="14" t="s">
        <v>22</v>
      </c>
      <c r="P2858" s="14" t="s">
        <v>22</v>
      </c>
      <c r="Q2858" s="14" t="s">
        <v>22</v>
      </c>
      <c r="R2858" s="14" t="s">
        <v>22</v>
      </c>
      <c r="S2858" s="14" t="s">
        <v>22</v>
      </c>
    </row>
    <row r="2859" spans="1:19">
      <c r="A2859" s="8" t="s">
        <v>7211</v>
      </c>
      <c r="B2859" s="8" t="s">
        <v>7212</v>
      </c>
      <c r="C2859" s="9" t="s">
        <v>22</v>
      </c>
      <c r="D2859" s="9" t="s">
        <v>22</v>
      </c>
      <c r="E2859" s="9" t="s">
        <v>22</v>
      </c>
      <c r="F2859" s="8" t="s">
        <v>23</v>
      </c>
      <c r="G2859" s="10">
        <v>0</v>
      </c>
      <c r="H2859" s="11" t="s">
        <v>22</v>
      </c>
      <c r="I2859" s="11" t="s">
        <v>22</v>
      </c>
      <c r="J2859" s="12" t="s">
        <v>22</v>
      </c>
      <c r="K2859" s="13">
        <v>0</v>
      </c>
      <c r="L2859" s="14" t="s">
        <v>22</v>
      </c>
      <c r="M2859" s="14" t="s">
        <v>22</v>
      </c>
      <c r="N2859" s="14" t="s">
        <v>22</v>
      </c>
      <c r="O2859" s="14" t="s">
        <v>22</v>
      </c>
      <c r="P2859" s="14" t="s">
        <v>22</v>
      </c>
      <c r="Q2859" s="14" t="s">
        <v>22</v>
      </c>
      <c r="R2859" s="14" t="s">
        <v>22</v>
      </c>
      <c r="S2859" s="14" t="s">
        <v>22</v>
      </c>
    </row>
    <row r="2860" spans="1:19">
      <c r="A2860" s="8" t="s">
        <v>7213</v>
      </c>
      <c r="B2860" s="8" t="s">
        <v>7214</v>
      </c>
      <c r="C2860" s="9" t="s">
        <v>22</v>
      </c>
      <c r="D2860" s="9" t="s">
        <v>22</v>
      </c>
      <c r="E2860" s="9" t="s">
        <v>22</v>
      </c>
      <c r="F2860" s="8" t="s">
        <v>23</v>
      </c>
      <c r="G2860" s="10">
        <v>0</v>
      </c>
      <c r="H2860" s="11" t="s">
        <v>22</v>
      </c>
      <c r="I2860" s="11" t="s">
        <v>22</v>
      </c>
      <c r="J2860" s="12" t="s">
        <v>22</v>
      </c>
      <c r="K2860" s="13">
        <v>0</v>
      </c>
      <c r="L2860" s="14" t="s">
        <v>22</v>
      </c>
      <c r="M2860" s="14" t="s">
        <v>22</v>
      </c>
      <c r="N2860" s="14" t="s">
        <v>22</v>
      </c>
      <c r="O2860" s="14" t="s">
        <v>22</v>
      </c>
      <c r="P2860" s="14" t="s">
        <v>22</v>
      </c>
      <c r="Q2860" s="14" t="s">
        <v>22</v>
      </c>
      <c r="R2860" s="14" t="s">
        <v>22</v>
      </c>
      <c r="S2860" s="14" t="s">
        <v>22</v>
      </c>
    </row>
    <row r="2861" spans="1:19">
      <c r="A2861" s="8" t="s">
        <v>7215</v>
      </c>
      <c r="B2861" s="8" t="s">
        <v>7216</v>
      </c>
      <c r="C2861" s="9" t="s">
        <v>22</v>
      </c>
      <c r="D2861" s="9" t="s">
        <v>22</v>
      </c>
      <c r="E2861" s="9" t="s">
        <v>22</v>
      </c>
      <c r="F2861" s="8" t="s">
        <v>23</v>
      </c>
      <c r="G2861" s="10">
        <v>0</v>
      </c>
      <c r="H2861" s="11" t="s">
        <v>22</v>
      </c>
      <c r="I2861" s="11" t="s">
        <v>22</v>
      </c>
      <c r="J2861" s="12" t="s">
        <v>22</v>
      </c>
      <c r="K2861" s="13">
        <v>0</v>
      </c>
      <c r="L2861" s="14" t="s">
        <v>22</v>
      </c>
      <c r="M2861" s="14" t="s">
        <v>22</v>
      </c>
      <c r="N2861" s="14" t="s">
        <v>22</v>
      </c>
      <c r="O2861" s="14" t="s">
        <v>22</v>
      </c>
      <c r="P2861" s="14" t="s">
        <v>22</v>
      </c>
      <c r="Q2861" s="14" t="s">
        <v>22</v>
      </c>
      <c r="R2861" s="14" t="s">
        <v>22</v>
      </c>
      <c r="S2861" s="14" t="s">
        <v>22</v>
      </c>
    </row>
    <row r="2862" spans="1:19">
      <c r="A2862" s="8" t="s">
        <v>7217</v>
      </c>
      <c r="B2862" s="8" t="s">
        <v>7218</v>
      </c>
      <c r="C2862" s="9" t="s">
        <v>22</v>
      </c>
      <c r="D2862" s="9" t="s">
        <v>22</v>
      </c>
      <c r="E2862" s="9" t="s">
        <v>22</v>
      </c>
      <c r="F2862" s="8" t="s">
        <v>23</v>
      </c>
      <c r="G2862" s="10" t="s">
        <v>5266</v>
      </c>
      <c r="H2862" s="11" t="s">
        <v>22</v>
      </c>
      <c r="I2862" s="11" t="s">
        <v>22</v>
      </c>
      <c r="J2862" s="12" t="s">
        <v>22</v>
      </c>
      <c r="K2862" s="13">
        <v>0</v>
      </c>
      <c r="L2862" s="14" t="s">
        <v>22</v>
      </c>
      <c r="M2862" s="14" t="s">
        <v>22</v>
      </c>
      <c r="N2862" s="14" t="s">
        <v>22</v>
      </c>
      <c r="O2862" s="14" t="s">
        <v>22</v>
      </c>
      <c r="P2862" s="14" t="s">
        <v>22</v>
      </c>
      <c r="Q2862" s="14" t="s">
        <v>22</v>
      </c>
      <c r="R2862" s="14" t="s">
        <v>22</v>
      </c>
      <c r="S2862" s="14" t="s">
        <v>22</v>
      </c>
    </row>
    <row r="2863" spans="1:19">
      <c r="A2863" s="8" t="s">
        <v>7219</v>
      </c>
      <c r="B2863" s="8" t="s">
        <v>7220</v>
      </c>
      <c r="C2863" s="9" t="s">
        <v>22</v>
      </c>
      <c r="D2863" s="9" t="s">
        <v>22</v>
      </c>
      <c r="E2863" s="9" t="s">
        <v>22</v>
      </c>
      <c r="F2863" s="8" t="s">
        <v>23</v>
      </c>
      <c r="G2863" s="10">
        <v>0</v>
      </c>
      <c r="H2863" s="11" t="s">
        <v>22</v>
      </c>
      <c r="I2863" s="11" t="s">
        <v>22</v>
      </c>
      <c r="J2863" s="12" t="s">
        <v>22</v>
      </c>
      <c r="K2863" s="13">
        <v>0</v>
      </c>
      <c r="L2863" s="14" t="s">
        <v>22</v>
      </c>
      <c r="M2863" s="14" t="s">
        <v>22</v>
      </c>
      <c r="N2863" s="14" t="s">
        <v>22</v>
      </c>
      <c r="O2863" s="14" t="s">
        <v>22</v>
      </c>
      <c r="P2863" s="14" t="s">
        <v>22</v>
      </c>
      <c r="Q2863" s="14" t="s">
        <v>22</v>
      </c>
      <c r="R2863" s="14" t="s">
        <v>22</v>
      </c>
      <c r="S2863" s="14" t="s">
        <v>22</v>
      </c>
    </row>
    <row r="2864" spans="1:19">
      <c r="A2864" s="8" t="s">
        <v>7221</v>
      </c>
      <c r="B2864" s="8" t="s">
        <v>7222</v>
      </c>
      <c r="C2864" s="9" t="s">
        <v>22</v>
      </c>
      <c r="D2864" s="9" t="s">
        <v>22</v>
      </c>
      <c r="E2864" s="9" t="s">
        <v>22</v>
      </c>
      <c r="F2864" s="8" t="s">
        <v>23</v>
      </c>
      <c r="G2864" s="10">
        <v>0</v>
      </c>
      <c r="H2864" s="11" t="s">
        <v>22</v>
      </c>
      <c r="I2864" s="11" t="s">
        <v>22</v>
      </c>
      <c r="J2864" s="12" t="s">
        <v>22</v>
      </c>
      <c r="K2864" s="13">
        <v>0</v>
      </c>
      <c r="L2864" s="14" t="s">
        <v>22</v>
      </c>
      <c r="M2864" s="14" t="s">
        <v>22</v>
      </c>
      <c r="N2864" s="14" t="s">
        <v>22</v>
      </c>
      <c r="O2864" s="14" t="s">
        <v>22</v>
      </c>
      <c r="P2864" s="14" t="s">
        <v>22</v>
      </c>
      <c r="Q2864" s="14" t="s">
        <v>22</v>
      </c>
      <c r="R2864" s="14" t="s">
        <v>22</v>
      </c>
      <c r="S2864" s="14" t="s">
        <v>22</v>
      </c>
    </row>
    <row r="2865" spans="1:19">
      <c r="A2865" s="8" t="s">
        <v>7223</v>
      </c>
      <c r="B2865" s="8" t="s">
        <v>7224</v>
      </c>
      <c r="C2865" s="9" t="s">
        <v>22</v>
      </c>
      <c r="D2865" s="9" t="s">
        <v>22</v>
      </c>
      <c r="E2865" s="9" t="s">
        <v>22</v>
      </c>
      <c r="F2865" s="8" t="s">
        <v>23</v>
      </c>
      <c r="G2865" s="10">
        <v>0</v>
      </c>
      <c r="H2865" s="11" t="s">
        <v>22</v>
      </c>
      <c r="I2865" s="11" t="s">
        <v>22</v>
      </c>
      <c r="J2865" s="12" t="s">
        <v>22</v>
      </c>
      <c r="K2865" s="13">
        <v>0</v>
      </c>
      <c r="L2865" s="14" t="s">
        <v>22</v>
      </c>
      <c r="M2865" s="14" t="s">
        <v>22</v>
      </c>
      <c r="N2865" s="14" t="s">
        <v>22</v>
      </c>
      <c r="O2865" s="14" t="s">
        <v>22</v>
      </c>
      <c r="P2865" s="14" t="s">
        <v>22</v>
      </c>
      <c r="Q2865" s="14" t="s">
        <v>22</v>
      </c>
      <c r="R2865" s="14" t="s">
        <v>22</v>
      </c>
      <c r="S2865" s="14" t="s">
        <v>22</v>
      </c>
    </row>
    <row r="2866" spans="1:19">
      <c r="A2866" s="8" t="s">
        <v>7225</v>
      </c>
      <c r="B2866" s="8" t="s">
        <v>7226</v>
      </c>
      <c r="C2866" s="9" t="s">
        <v>6172</v>
      </c>
      <c r="D2866" s="9" t="s">
        <v>22</v>
      </c>
      <c r="E2866" s="9" t="s">
        <v>22</v>
      </c>
      <c r="F2866" s="8" t="s">
        <v>23</v>
      </c>
      <c r="G2866" s="10" t="s">
        <v>7227</v>
      </c>
      <c r="H2866" s="11" t="s">
        <v>22</v>
      </c>
      <c r="I2866" s="11" t="s">
        <v>22</v>
      </c>
      <c r="J2866" s="12" t="s">
        <v>22</v>
      </c>
      <c r="K2866" s="13">
        <v>0</v>
      </c>
      <c r="L2866" s="14" t="s">
        <v>7228</v>
      </c>
      <c r="M2866" s="14" t="s">
        <v>22</v>
      </c>
      <c r="N2866" s="14" t="s">
        <v>22</v>
      </c>
      <c r="O2866" s="14" t="s">
        <v>22</v>
      </c>
      <c r="P2866" s="14" t="s">
        <v>22</v>
      </c>
      <c r="Q2866" s="14" t="s">
        <v>22</v>
      </c>
      <c r="R2866" s="14" t="s">
        <v>22</v>
      </c>
      <c r="S2866" s="14" t="s">
        <v>22</v>
      </c>
    </row>
    <row r="2867" spans="1:19" ht="25.5">
      <c r="A2867" s="8" t="s">
        <v>7229</v>
      </c>
      <c r="B2867" s="8" t="s">
        <v>7230</v>
      </c>
      <c r="C2867" s="9" t="s">
        <v>6172</v>
      </c>
      <c r="D2867" s="9" t="s">
        <v>22</v>
      </c>
      <c r="E2867" s="9" t="s">
        <v>22</v>
      </c>
      <c r="F2867" s="8" t="s">
        <v>23</v>
      </c>
      <c r="G2867" s="10" t="s">
        <v>7231</v>
      </c>
      <c r="H2867" s="11" t="s">
        <v>22</v>
      </c>
      <c r="I2867" s="11" t="s">
        <v>22</v>
      </c>
      <c r="J2867" s="12" t="s">
        <v>22</v>
      </c>
      <c r="K2867" s="13">
        <v>0</v>
      </c>
      <c r="L2867" s="14" t="s">
        <v>7228</v>
      </c>
      <c r="M2867" s="14" t="s">
        <v>22</v>
      </c>
      <c r="N2867" s="14" t="s">
        <v>22</v>
      </c>
      <c r="O2867" s="14" t="s">
        <v>22</v>
      </c>
      <c r="P2867" s="14" t="s">
        <v>22</v>
      </c>
      <c r="Q2867" s="14" t="s">
        <v>22</v>
      </c>
      <c r="R2867" s="14" t="s">
        <v>22</v>
      </c>
      <c r="S2867" s="14" t="s">
        <v>22</v>
      </c>
    </row>
    <row r="2868" spans="1:19">
      <c r="A2868" s="8" t="s">
        <v>7232</v>
      </c>
      <c r="B2868" s="8" t="s">
        <v>7233</v>
      </c>
      <c r="C2868" s="9" t="s">
        <v>6172</v>
      </c>
      <c r="D2868" s="9" t="s">
        <v>22</v>
      </c>
      <c r="E2868" s="9" t="s">
        <v>22</v>
      </c>
      <c r="F2868" s="8" t="s">
        <v>23</v>
      </c>
      <c r="G2868" s="10" t="s">
        <v>7234</v>
      </c>
      <c r="H2868" s="11" t="s">
        <v>22</v>
      </c>
      <c r="I2868" s="11" t="s">
        <v>22</v>
      </c>
      <c r="J2868" s="12" t="s">
        <v>22</v>
      </c>
      <c r="K2868" s="13">
        <v>0</v>
      </c>
      <c r="L2868" s="14" t="s">
        <v>7228</v>
      </c>
      <c r="M2868" s="14" t="s">
        <v>22</v>
      </c>
      <c r="N2868" s="14" t="s">
        <v>22</v>
      </c>
      <c r="O2868" s="14" t="s">
        <v>22</v>
      </c>
      <c r="P2868" s="14" t="s">
        <v>22</v>
      </c>
      <c r="Q2868" s="14" t="s">
        <v>22</v>
      </c>
      <c r="R2868" s="14" t="s">
        <v>22</v>
      </c>
      <c r="S2868" s="14" t="s">
        <v>22</v>
      </c>
    </row>
    <row r="2869" spans="1:19">
      <c r="A2869" s="8" t="s">
        <v>7235</v>
      </c>
      <c r="B2869" s="8" t="s">
        <v>7236</v>
      </c>
      <c r="C2869" s="9" t="s">
        <v>6172</v>
      </c>
      <c r="D2869" s="9" t="s">
        <v>22</v>
      </c>
      <c r="E2869" s="9" t="s">
        <v>22</v>
      </c>
      <c r="F2869" s="8" t="s">
        <v>23</v>
      </c>
      <c r="G2869" s="10" t="s">
        <v>7237</v>
      </c>
      <c r="H2869" s="11" t="s">
        <v>22</v>
      </c>
      <c r="I2869" s="11" t="s">
        <v>22</v>
      </c>
      <c r="J2869" s="12" t="s">
        <v>22</v>
      </c>
      <c r="K2869" s="13">
        <v>0</v>
      </c>
      <c r="L2869" s="14" t="s">
        <v>7228</v>
      </c>
      <c r="M2869" s="14" t="s">
        <v>22</v>
      </c>
      <c r="N2869" s="14" t="s">
        <v>22</v>
      </c>
      <c r="O2869" s="14" t="s">
        <v>22</v>
      </c>
      <c r="P2869" s="14" t="s">
        <v>22</v>
      </c>
      <c r="Q2869" s="14" t="s">
        <v>22</v>
      </c>
      <c r="R2869" s="14" t="s">
        <v>22</v>
      </c>
      <c r="S2869" s="14" t="s">
        <v>22</v>
      </c>
    </row>
    <row r="2870" spans="1:19">
      <c r="A2870" s="8" t="s">
        <v>7238</v>
      </c>
      <c r="B2870" s="8" t="s">
        <v>7239</v>
      </c>
      <c r="C2870" s="9" t="s">
        <v>6172</v>
      </c>
      <c r="D2870" s="9" t="s">
        <v>22</v>
      </c>
      <c r="E2870" s="9" t="s">
        <v>22</v>
      </c>
      <c r="F2870" s="8" t="s">
        <v>23</v>
      </c>
      <c r="G2870" s="10" t="s">
        <v>7240</v>
      </c>
      <c r="H2870" s="11" t="s">
        <v>22</v>
      </c>
      <c r="I2870" s="11" t="s">
        <v>22</v>
      </c>
      <c r="J2870" s="12" t="s">
        <v>22</v>
      </c>
      <c r="K2870" s="13">
        <v>0</v>
      </c>
      <c r="L2870" s="14" t="s">
        <v>7228</v>
      </c>
      <c r="M2870" s="14" t="s">
        <v>22</v>
      </c>
      <c r="N2870" s="14" t="s">
        <v>22</v>
      </c>
      <c r="O2870" s="14" t="s">
        <v>22</v>
      </c>
      <c r="P2870" s="14" t="s">
        <v>22</v>
      </c>
      <c r="Q2870" s="14" t="s">
        <v>22</v>
      </c>
      <c r="R2870" s="14" t="s">
        <v>22</v>
      </c>
      <c r="S2870" s="14" t="s">
        <v>22</v>
      </c>
    </row>
    <row r="2871" spans="1:19">
      <c r="A2871" s="8" t="s">
        <v>7241</v>
      </c>
      <c r="B2871" s="8" t="s">
        <v>7242</v>
      </c>
      <c r="C2871" s="9" t="s">
        <v>6172</v>
      </c>
      <c r="D2871" s="9" t="s">
        <v>22</v>
      </c>
      <c r="E2871" s="9" t="s">
        <v>22</v>
      </c>
      <c r="F2871" s="8" t="s">
        <v>23</v>
      </c>
      <c r="G2871" s="10" t="s">
        <v>7243</v>
      </c>
      <c r="H2871" s="11" t="s">
        <v>22</v>
      </c>
      <c r="I2871" s="11" t="s">
        <v>22</v>
      </c>
      <c r="J2871" s="12" t="s">
        <v>22</v>
      </c>
      <c r="K2871" s="13">
        <v>0</v>
      </c>
      <c r="L2871" s="14" t="s">
        <v>7228</v>
      </c>
      <c r="M2871" s="14" t="s">
        <v>22</v>
      </c>
      <c r="N2871" s="14" t="s">
        <v>22</v>
      </c>
      <c r="O2871" s="14" t="s">
        <v>22</v>
      </c>
      <c r="P2871" s="14" t="s">
        <v>22</v>
      </c>
      <c r="Q2871" s="14" t="s">
        <v>22</v>
      </c>
      <c r="R2871" s="14" t="s">
        <v>22</v>
      </c>
      <c r="S2871" s="14" t="s">
        <v>22</v>
      </c>
    </row>
    <row r="2872" spans="1:19">
      <c r="A2872" s="8" t="s">
        <v>7244</v>
      </c>
      <c r="B2872" s="8" t="s">
        <v>7245</v>
      </c>
      <c r="C2872" s="9" t="s">
        <v>6172</v>
      </c>
      <c r="D2872" s="9" t="s">
        <v>22</v>
      </c>
      <c r="E2872" s="9" t="s">
        <v>22</v>
      </c>
      <c r="F2872" s="8" t="s">
        <v>23</v>
      </c>
      <c r="G2872" s="10" t="s">
        <v>7246</v>
      </c>
      <c r="H2872" s="11" t="s">
        <v>22</v>
      </c>
      <c r="I2872" s="11" t="s">
        <v>22</v>
      </c>
      <c r="J2872" s="12" t="s">
        <v>22</v>
      </c>
      <c r="K2872" s="13">
        <v>0</v>
      </c>
      <c r="L2872" s="14" t="s">
        <v>7228</v>
      </c>
      <c r="M2872" s="14" t="s">
        <v>22</v>
      </c>
      <c r="N2872" s="14" t="s">
        <v>22</v>
      </c>
      <c r="O2872" s="14" t="s">
        <v>22</v>
      </c>
      <c r="P2872" s="14" t="s">
        <v>22</v>
      </c>
      <c r="Q2872" s="14" t="s">
        <v>22</v>
      </c>
      <c r="R2872" s="14" t="s">
        <v>22</v>
      </c>
      <c r="S2872" s="14" t="s">
        <v>22</v>
      </c>
    </row>
    <row r="2873" spans="1:19">
      <c r="A2873" s="8" t="s">
        <v>7247</v>
      </c>
      <c r="B2873" s="8" t="s">
        <v>7248</v>
      </c>
      <c r="C2873" s="9" t="s">
        <v>22</v>
      </c>
      <c r="D2873" s="9" t="s">
        <v>22</v>
      </c>
      <c r="E2873" s="9" t="s">
        <v>22</v>
      </c>
      <c r="F2873" s="8" t="s">
        <v>23</v>
      </c>
      <c r="G2873" s="10">
        <v>0</v>
      </c>
      <c r="H2873" s="11" t="s">
        <v>22</v>
      </c>
      <c r="I2873" s="11" t="s">
        <v>22</v>
      </c>
      <c r="J2873" s="12" t="s">
        <v>22</v>
      </c>
      <c r="K2873" s="13">
        <v>0</v>
      </c>
      <c r="L2873" s="14" t="s">
        <v>22</v>
      </c>
      <c r="M2873" s="14" t="s">
        <v>22</v>
      </c>
      <c r="N2873" s="14" t="s">
        <v>22</v>
      </c>
      <c r="O2873" s="14" t="s">
        <v>22</v>
      </c>
      <c r="P2873" s="14" t="s">
        <v>22</v>
      </c>
      <c r="Q2873" s="14" t="s">
        <v>22</v>
      </c>
      <c r="R2873" s="14" t="s">
        <v>22</v>
      </c>
      <c r="S2873" s="14" t="s">
        <v>22</v>
      </c>
    </row>
    <row r="2874" spans="1:19">
      <c r="A2874" s="8" t="s">
        <v>7249</v>
      </c>
      <c r="B2874" s="8" t="s">
        <v>7250</v>
      </c>
      <c r="C2874" s="9" t="s">
        <v>22</v>
      </c>
      <c r="D2874" s="9" t="s">
        <v>22</v>
      </c>
      <c r="E2874" s="9" t="s">
        <v>22</v>
      </c>
      <c r="F2874" s="8" t="s">
        <v>23</v>
      </c>
      <c r="G2874" s="10">
        <v>0</v>
      </c>
      <c r="H2874" s="11" t="s">
        <v>22</v>
      </c>
      <c r="I2874" s="11" t="s">
        <v>22</v>
      </c>
      <c r="J2874" s="12" t="s">
        <v>22</v>
      </c>
      <c r="K2874" s="13">
        <v>0</v>
      </c>
      <c r="L2874" s="14" t="s">
        <v>22</v>
      </c>
      <c r="M2874" s="14" t="s">
        <v>22</v>
      </c>
      <c r="N2874" s="14" t="s">
        <v>22</v>
      </c>
      <c r="O2874" s="14" t="s">
        <v>22</v>
      </c>
      <c r="P2874" s="14" t="s">
        <v>22</v>
      </c>
      <c r="Q2874" s="14" t="s">
        <v>22</v>
      </c>
      <c r="R2874" s="14" t="s">
        <v>22</v>
      </c>
      <c r="S2874" s="14" t="s">
        <v>22</v>
      </c>
    </row>
    <row r="2875" spans="1:19">
      <c r="A2875" s="8" t="s">
        <v>7251</v>
      </c>
      <c r="B2875" s="8" t="s">
        <v>7252</v>
      </c>
      <c r="C2875" s="9" t="s">
        <v>22</v>
      </c>
      <c r="D2875" s="9" t="s">
        <v>22</v>
      </c>
      <c r="E2875" s="9" t="s">
        <v>22</v>
      </c>
      <c r="F2875" s="8" t="s">
        <v>23</v>
      </c>
      <c r="G2875" s="10">
        <v>0</v>
      </c>
      <c r="H2875" s="11" t="s">
        <v>22</v>
      </c>
      <c r="I2875" s="11" t="s">
        <v>22</v>
      </c>
      <c r="J2875" s="12" t="s">
        <v>22</v>
      </c>
      <c r="K2875" s="13">
        <v>0</v>
      </c>
      <c r="L2875" s="14" t="s">
        <v>22</v>
      </c>
      <c r="M2875" s="14" t="s">
        <v>22</v>
      </c>
      <c r="N2875" s="14" t="s">
        <v>22</v>
      </c>
      <c r="O2875" s="14" t="s">
        <v>22</v>
      </c>
      <c r="P2875" s="14" t="s">
        <v>22</v>
      </c>
      <c r="Q2875" s="14" t="s">
        <v>22</v>
      </c>
      <c r="R2875" s="14" t="s">
        <v>22</v>
      </c>
      <c r="S2875" s="14" t="s">
        <v>22</v>
      </c>
    </row>
    <row r="2876" spans="1:19">
      <c r="A2876" s="8" t="s">
        <v>7253</v>
      </c>
      <c r="B2876" s="8" t="s">
        <v>7254</v>
      </c>
      <c r="C2876" s="9" t="s">
        <v>22</v>
      </c>
      <c r="D2876" s="9" t="s">
        <v>22</v>
      </c>
      <c r="E2876" s="9" t="s">
        <v>22</v>
      </c>
      <c r="F2876" s="8" t="s">
        <v>23</v>
      </c>
      <c r="G2876" s="10">
        <v>0</v>
      </c>
      <c r="H2876" s="11" t="s">
        <v>22</v>
      </c>
      <c r="I2876" s="11" t="s">
        <v>22</v>
      </c>
      <c r="J2876" s="12" t="s">
        <v>22</v>
      </c>
      <c r="K2876" s="13">
        <v>0</v>
      </c>
      <c r="L2876" s="14" t="s">
        <v>22</v>
      </c>
      <c r="M2876" s="14" t="s">
        <v>22</v>
      </c>
      <c r="N2876" s="14" t="s">
        <v>22</v>
      </c>
      <c r="O2876" s="14" t="s">
        <v>22</v>
      </c>
      <c r="P2876" s="14" t="s">
        <v>22</v>
      </c>
      <c r="Q2876" s="14" t="s">
        <v>22</v>
      </c>
      <c r="R2876" s="14" t="s">
        <v>22</v>
      </c>
      <c r="S2876" s="14" t="s">
        <v>22</v>
      </c>
    </row>
    <row r="2877" spans="1:19">
      <c r="A2877" s="8" t="s">
        <v>7255</v>
      </c>
      <c r="B2877" s="8" t="s">
        <v>7256</v>
      </c>
      <c r="C2877" s="9" t="s">
        <v>22</v>
      </c>
      <c r="D2877" s="9" t="s">
        <v>22</v>
      </c>
      <c r="E2877" s="9" t="s">
        <v>22</v>
      </c>
      <c r="F2877" s="8" t="s">
        <v>23</v>
      </c>
      <c r="G2877" s="10">
        <v>0</v>
      </c>
      <c r="H2877" s="11" t="s">
        <v>22</v>
      </c>
      <c r="I2877" s="11" t="s">
        <v>22</v>
      </c>
      <c r="J2877" s="12" t="s">
        <v>22</v>
      </c>
      <c r="K2877" s="13">
        <v>0</v>
      </c>
      <c r="L2877" s="14" t="s">
        <v>22</v>
      </c>
      <c r="M2877" s="14" t="s">
        <v>22</v>
      </c>
      <c r="N2877" s="14" t="s">
        <v>22</v>
      </c>
      <c r="O2877" s="14" t="s">
        <v>22</v>
      </c>
      <c r="P2877" s="14" t="s">
        <v>22</v>
      </c>
      <c r="Q2877" s="14" t="s">
        <v>22</v>
      </c>
      <c r="R2877" s="14" t="s">
        <v>22</v>
      </c>
      <c r="S2877" s="14" t="s">
        <v>22</v>
      </c>
    </row>
    <row r="2878" spans="1:19">
      <c r="A2878" s="8" t="s">
        <v>7257</v>
      </c>
      <c r="B2878" s="8" t="s">
        <v>7258</v>
      </c>
      <c r="C2878" s="9" t="s">
        <v>22</v>
      </c>
      <c r="D2878" s="9" t="s">
        <v>22</v>
      </c>
      <c r="E2878" s="9" t="s">
        <v>22</v>
      </c>
      <c r="F2878" s="8" t="s">
        <v>23</v>
      </c>
      <c r="G2878" s="10" t="s">
        <v>7257</v>
      </c>
      <c r="H2878" s="11" t="s">
        <v>22</v>
      </c>
      <c r="I2878" s="11" t="s">
        <v>22</v>
      </c>
      <c r="J2878" s="12" t="s">
        <v>22</v>
      </c>
      <c r="K2878" s="13">
        <v>0</v>
      </c>
      <c r="L2878" s="14" t="s">
        <v>22</v>
      </c>
      <c r="M2878" s="14" t="s">
        <v>22</v>
      </c>
      <c r="N2878" s="14" t="s">
        <v>22</v>
      </c>
      <c r="O2878" s="14" t="s">
        <v>22</v>
      </c>
      <c r="P2878" s="14" t="s">
        <v>22</v>
      </c>
      <c r="Q2878" s="14" t="s">
        <v>22</v>
      </c>
      <c r="R2878" s="14" t="s">
        <v>22</v>
      </c>
      <c r="S2878" s="14" t="s">
        <v>22</v>
      </c>
    </row>
    <row r="2879" spans="1:19">
      <c r="A2879" s="8" t="s">
        <v>7259</v>
      </c>
      <c r="B2879" s="8" t="s">
        <v>7260</v>
      </c>
      <c r="C2879" s="9" t="s">
        <v>22</v>
      </c>
      <c r="D2879" s="9" t="s">
        <v>22</v>
      </c>
      <c r="E2879" s="9" t="s">
        <v>22</v>
      </c>
      <c r="F2879" s="8" t="s">
        <v>23</v>
      </c>
      <c r="G2879" s="10">
        <v>0</v>
      </c>
      <c r="H2879" s="11" t="s">
        <v>22</v>
      </c>
      <c r="I2879" s="11" t="s">
        <v>22</v>
      </c>
      <c r="J2879" s="12" t="s">
        <v>22</v>
      </c>
      <c r="K2879" s="13">
        <v>0</v>
      </c>
      <c r="L2879" s="14" t="s">
        <v>6174</v>
      </c>
      <c r="M2879" s="14" t="s">
        <v>22</v>
      </c>
      <c r="N2879" s="14" t="s">
        <v>22</v>
      </c>
      <c r="O2879" s="14" t="s">
        <v>22</v>
      </c>
      <c r="P2879" s="14" t="s">
        <v>22</v>
      </c>
      <c r="Q2879" s="14" t="s">
        <v>22</v>
      </c>
      <c r="R2879" s="14" t="s">
        <v>22</v>
      </c>
      <c r="S2879" s="14" t="s">
        <v>22</v>
      </c>
    </row>
    <row r="2880" spans="1:19">
      <c r="A2880" s="8" t="s">
        <v>7261</v>
      </c>
      <c r="B2880" s="8" t="s">
        <v>7262</v>
      </c>
      <c r="C2880" s="9" t="s">
        <v>22</v>
      </c>
      <c r="D2880" s="9" t="s">
        <v>22</v>
      </c>
      <c r="E2880" s="9" t="s">
        <v>22</v>
      </c>
      <c r="F2880" s="8" t="s">
        <v>23</v>
      </c>
      <c r="G2880" s="10">
        <v>0</v>
      </c>
      <c r="H2880" s="11" t="s">
        <v>22</v>
      </c>
      <c r="I2880" s="11" t="s">
        <v>22</v>
      </c>
      <c r="J2880" s="12" t="s">
        <v>22</v>
      </c>
      <c r="K2880" s="13">
        <v>0</v>
      </c>
      <c r="L2880" s="14" t="s">
        <v>22</v>
      </c>
      <c r="M2880" s="14" t="s">
        <v>22</v>
      </c>
      <c r="N2880" s="14" t="s">
        <v>22</v>
      </c>
      <c r="O2880" s="14" t="s">
        <v>22</v>
      </c>
      <c r="P2880" s="14" t="s">
        <v>22</v>
      </c>
      <c r="Q2880" s="14" t="s">
        <v>22</v>
      </c>
      <c r="R2880" s="14" t="s">
        <v>22</v>
      </c>
      <c r="S2880" s="14" t="s">
        <v>22</v>
      </c>
    </row>
    <row r="2881" spans="1:19">
      <c r="A2881" s="8" t="s">
        <v>7263</v>
      </c>
      <c r="B2881" s="8" t="s">
        <v>7264</v>
      </c>
      <c r="C2881" s="9" t="s">
        <v>22</v>
      </c>
      <c r="D2881" s="9" t="s">
        <v>22</v>
      </c>
      <c r="E2881" s="9" t="s">
        <v>22</v>
      </c>
      <c r="F2881" s="8" t="s">
        <v>23</v>
      </c>
      <c r="G2881" s="10" t="s">
        <v>7147</v>
      </c>
      <c r="H2881" s="11" t="s">
        <v>22</v>
      </c>
      <c r="I2881" s="11" t="s">
        <v>22</v>
      </c>
      <c r="J2881" s="12" t="s">
        <v>22</v>
      </c>
      <c r="K2881" s="13" t="s">
        <v>7147</v>
      </c>
      <c r="L2881" s="14" t="s">
        <v>22</v>
      </c>
      <c r="M2881" s="14" t="s">
        <v>22</v>
      </c>
      <c r="N2881" s="14" t="s">
        <v>22</v>
      </c>
      <c r="O2881" s="14" t="s">
        <v>22</v>
      </c>
      <c r="P2881" s="14" t="s">
        <v>22</v>
      </c>
      <c r="Q2881" s="14" t="s">
        <v>22</v>
      </c>
      <c r="R2881" s="14" t="s">
        <v>22</v>
      </c>
      <c r="S2881" s="14" t="s">
        <v>22</v>
      </c>
    </row>
    <row r="2882" spans="1:19">
      <c r="A2882" s="8" t="s">
        <v>7265</v>
      </c>
      <c r="B2882" s="8" t="s">
        <v>7266</v>
      </c>
      <c r="C2882" s="9" t="s">
        <v>22</v>
      </c>
      <c r="D2882" s="9" t="s">
        <v>22</v>
      </c>
      <c r="E2882" s="9" t="s">
        <v>22</v>
      </c>
      <c r="F2882" s="8" t="s">
        <v>23</v>
      </c>
      <c r="G2882" s="10">
        <v>0</v>
      </c>
      <c r="H2882" s="11" t="s">
        <v>22</v>
      </c>
      <c r="I2882" s="11" t="s">
        <v>6173</v>
      </c>
      <c r="J2882" s="12" t="s">
        <v>22</v>
      </c>
      <c r="K2882" s="13">
        <v>0</v>
      </c>
      <c r="L2882" s="14" t="s">
        <v>6174</v>
      </c>
      <c r="M2882" s="14" t="s">
        <v>22</v>
      </c>
      <c r="N2882" s="14" t="s">
        <v>22</v>
      </c>
      <c r="O2882" s="14" t="s">
        <v>22</v>
      </c>
      <c r="P2882" s="14" t="s">
        <v>22</v>
      </c>
      <c r="Q2882" s="14" t="s">
        <v>22</v>
      </c>
      <c r="R2882" s="14" t="s">
        <v>22</v>
      </c>
      <c r="S2882" s="14" t="s">
        <v>22</v>
      </c>
    </row>
    <row r="2883" spans="1:19" ht="25.5">
      <c r="A2883" s="8" t="s">
        <v>7267</v>
      </c>
      <c r="B2883" s="8" t="s">
        <v>7268</v>
      </c>
      <c r="C2883" s="9" t="s">
        <v>22</v>
      </c>
      <c r="D2883" s="9" t="s">
        <v>22</v>
      </c>
      <c r="E2883" s="9" t="s">
        <v>22</v>
      </c>
      <c r="F2883" s="8" t="s">
        <v>23</v>
      </c>
      <c r="G2883" s="10" t="s">
        <v>7269</v>
      </c>
      <c r="H2883" s="11" t="s">
        <v>22</v>
      </c>
      <c r="I2883" s="11" t="s">
        <v>22</v>
      </c>
      <c r="J2883" s="12" t="s">
        <v>22</v>
      </c>
      <c r="K2883" s="13">
        <v>0</v>
      </c>
      <c r="L2883" s="14" t="s">
        <v>22</v>
      </c>
      <c r="M2883" s="14" t="s">
        <v>22</v>
      </c>
      <c r="N2883" s="14" t="s">
        <v>22</v>
      </c>
      <c r="O2883" s="14" t="s">
        <v>22</v>
      </c>
      <c r="P2883" s="14" t="s">
        <v>22</v>
      </c>
      <c r="Q2883" s="14" t="s">
        <v>22</v>
      </c>
      <c r="R2883" s="14" t="s">
        <v>22</v>
      </c>
      <c r="S2883" s="14" t="s">
        <v>22</v>
      </c>
    </row>
    <row r="2884" spans="1:19">
      <c r="A2884" s="8" t="s">
        <v>7270</v>
      </c>
      <c r="B2884" s="8" t="s">
        <v>7271</v>
      </c>
      <c r="C2884" s="9" t="s">
        <v>22</v>
      </c>
      <c r="D2884" s="9" t="s">
        <v>22</v>
      </c>
      <c r="E2884" s="9" t="s">
        <v>22</v>
      </c>
      <c r="F2884" s="8" t="s">
        <v>23</v>
      </c>
      <c r="G2884" s="10">
        <v>0</v>
      </c>
      <c r="H2884" s="11" t="s">
        <v>22</v>
      </c>
      <c r="I2884" s="11" t="s">
        <v>22</v>
      </c>
      <c r="J2884" s="12" t="s">
        <v>22</v>
      </c>
      <c r="K2884" s="13">
        <v>0</v>
      </c>
      <c r="L2884" s="14" t="s">
        <v>22</v>
      </c>
      <c r="M2884" s="14" t="s">
        <v>22</v>
      </c>
      <c r="N2884" s="14" t="s">
        <v>22</v>
      </c>
      <c r="O2884" s="14" t="s">
        <v>22</v>
      </c>
      <c r="P2884" s="14" t="s">
        <v>22</v>
      </c>
      <c r="Q2884" s="14" t="s">
        <v>22</v>
      </c>
      <c r="R2884" s="14" t="s">
        <v>22</v>
      </c>
      <c r="S2884" s="14" t="s">
        <v>22</v>
      </c>
    </row>
    <row r="2885" spans="1:19">
      <c r="A2885" s="8" t="s">
        <v>7272</v>
      </c>
      <c r="B2885" s="8" t="s">
        <v>7273</v>
      </c>
      <c r="C2885" s="9" t="s">
        <v>22</v>
      </c>
      <c r="D2885" s="9" t="s">
        <v>22</v>
      </c>
      <c r="E2885" s="9" t="s">
        <v>22</v>
      </c>
      <c r="F2885" s="8" t="s">
        <v>23</v>
      </c>
      <c r="G2885" s="10">
        <v>0</v>
      </c>
      <c r="H2885" s="11" t="s">
        <v>22</v>
      </c>
      <c r="I2885" s="11" t="s">
        <v>22</v>
      </c>
      <c r="J2885" s="12" t="s">
        <v>22</v>
      </c>
      <c r="K2885" s="13">
        <v>0</v>
      </c>
      <c r="L2885" s="14" t="s">
        <v>22</v>
      </c>
      <c r="M2885" s="14" t="s">
        <v>22</v>
      </c>
      <c r="N2885" s="14" t="s">
        <v>22</v>
      </c>
      <c r="O2885" s="14" t="s">
        <v>22</v>
      </c>
      <c r="P2885" s="14" t="s">
        <v>22</v>
      </c>
      <c r="Q2885" s="14" t="s">
        <v>22</v>
      </c>
      <c r="R2885" s="14" t="s">
        <v>22</v>
      </c>
      <c r="S2885" s="14" t="s">
        <v>22</v>
      </c>
    </row>
    <row r="2886" spans="1:19">
      <c r="A2886" s="8" t="s">
        <v>7274</v>
      </c>
      <c r="B2886" s="8" t="s">
        <v>7275</v>
      </c>
      <c r="C2886" s="9" t="s">
        <v>22</v>
      </c>
      <c r="D2886" s="9" t="s">
        <v>22</v>
      </c>
      <c r="E2886" s="9" t="s">
        <v>22</v>
      </c>
      <c r="F2886" s="8" t="s">
        <v>23</v>
      </c>
      <c r="G2886" s="10">
        <v>0</v>
      </c>
      <c r="H2886" s="11" t="s">
        <v>22</v>
      </c>
      <c r="I2886" s="11" t="s">
        <v>22</v>
      </c>
      <c r="J2886" s="12" t="s">
        <v>22</v>
      </c>
      <c r="K2886" s="13">
        <v>0</v>
      </c>
      <c r="L2886" s="14" t="s">
        <v>22</v>
      </c>
      <c r="M2886" s="14" t="s">
        <v>22</v>
      </c>
      <c r="N2886" s="14" t="s">
        <v>22</v>
      </c>
      <c r="O2886" s="14" t="s">
        <v>22</v>
      </c>
      <c r="P2886" s="14" t="s">
        <v>22</v>
      </c>
      <c r="Q2886" s="14" t="s">
        <v>22</v>
      </c>
      <c r="R2886" s="14" t="s">
        <v>22</v>
      </c>
      <c r="S2886" s="14" t="s">
        <v>22</v>
      </c>
    </row>
    <row r="2887" spans="1:19">
      <c r="A2887" s="8" t="s">
        <v>7276</v>
      </c>
      <c r="B2887" s="8" t="s">
        <v>7277</v>
      </c>
      <c r="C2887" s="9" t="s">
        <v>22</v>
      </c>
      <c r="D2887" s="9" t="s">
        <v>22</v>
      </c>
      <c r="E2887" s="9" t="s">
        <v>22</v>
      </c>
      <c r="F2887" s="8" t="s">
        <v>23</v>
      </c>
      <c r="G2887" s="10">
        <v>0</v>
      </c>
      <c r="H2887" s="11" t="s">
        <v>22</v>
      </c>
      <c r="I2887" s="11" t="s">
        <v>22</v>
      </c>
      <c r="J2887" s="12" t="s">
        <v>22</v>
      </c>
      <c r="K2887" s="13">
        <v>0</v>
      </c>
      <c r="L2887" s="14" t="s">
        <v>22</v>
      </c>
      <c r="M2887" s="14" t="s">
        <v>22</v>
      </c>
      <c r="N2887" s="14" t="s">
        <v>22</v>
      </c>
      <c r="O2887" s="14" t="s">
        <v>22</v>
      </c>
      <c r="P2887" s="14" t="s">
        <v>22</v>
      </c>
      <c r="Q2887" s="14" t="s">
        <v>22</v>
      </c>
      <c r="R2887" s="14" t="s">
        <v>22</v>
      </c>
      <c r="S2887" s="14" t="s">
        <v>22</v>
      </c>
    </row>
    <row r="2888" spans="1:19">
      <c r="A2888" s="8" t="s">
        <v>7278</v>
      </c>
      <c r="B2888" s="8" t="s">
        <v>7279</v>
      </c>
      <c r="C2888" s="9" t="s">
        <v>22</v>
      </c>
      <c r="D2888" s="9" t="s">
        <v>22</v>
      </c>
      <c r="E2888" s="9" t="s">
        <v>22</v>
      </c>
      <c r="F2888" s="8" t="s">
        <v>23</v>
      </c>
      <c r="G2888" s="10">
        <v>0</v>
      </c>
      <c r="H2888" s="11" t="s">
        <v>22</v>
      </c>
      <c r="I2888" s="11" t="s">
        <v>22</v>
      </c>
      <c r="J2888" s="12" t="s">
        <v>22</v>
      </c>
      <c r="K2888" s="13">
        <v>0</v>
      </c>
      <c r="L2888" s="14" t="s">
        <v>22</v>
      </c>
      <c r="M2888" s="14" t="s">
        <v>22</v>
      </c>
      <c r="N2888" s="14" t="s">
        <v>22</v>
      </c>
      <c r="O2888" s="14" t="s">
        <v>22</v>
      </c>
      <c r="P2888" s="14" t="s">
        <v>22</v>
      </c>
      <c r="Q2888" s="14" t="s">
        <v>22</v>
      </c>
      <c r="R2888" s="14" t="s">
        <v>22</v>
      </c>
      <c r="S2888" s="14" t="s">
        <v>22</v>
      </c>
    </row>
    <row r="2889" spans="1:19">
      <c r="A2889" s="8" t="s">
        <v>7280</v>
      </c>
      <c r="B2889" s="8" t="s">
        <v>7281</v>
      </c>
      <c r="C2889" s="9" t="s">
        <v>22</v>
      </c>
      <c r="D2889" s="9" t="s">
        <v>22</v>
      </c>
      <c r="E2889" s="9" t="s">
        <v>22</v>
      </c>
      <c r="F2889" s="8" t="s">
        <v>23</v>
      </c>
      <c r="G2889" s="10">
        <v>0</v>
      </c>
      <c r="H2889" s="11" t="s">
        <v>22</v>
      </c>
      <c r="I2889" s="11" t="s">
        <v>22</v>
      </c>
      <c r="J2889" s="12" t="s">
        <v>22</v>
      </c>
      <c r="K2889" s="13">
        <v>0</v>
      </c>
      <c r="L2889" s="14" t="s">
        <v>22</v>
      </c>
      <c r="M2889" s="14" t="s">
        <v>22</v>
      </c>
      <c r="N2889" s="14" t="s">
        <v>22</v>
      </c>
      <c r="O2889" s="14" t="s">
        <v>22</v>
      </c>
      <c r="P2889" s="14" t="s">
        <v>22</v>
      </c>
      <c r="Q2889" s="14" t="s">
        <v>22</v>
      </c>
      <c r="R2889" s="14" t="s">
        <v>22</v>
      </c>
      <c r="S2889" s="14" t="s">
        <v>22</v>
      </c>
    </row>
    <row r="2890" spans="1:19">
      <c r="A2890" s="8" t="s">
        <v>7282</v>
      </c>
      <c r="B2890" s="8" t="s">
        <v>7281</v>
      </c>
      <c r="C2890" s="9" t="s">
        <v>22</v>
      </c>
      <c r="D2890" s="9" t="s">
        <v>22</v>
      </c>
      <c r="E2890" s="9" t="s">
        <v>22</v>
      </c>
      <c r="F2890" s="8" t="s">
        <v>23</v>
      </c>
      <c r="G2890" s="10">
        <v>0</v>
      </c>
      <c r="H2890" s="11" t="s">
        <v>22</v>
      </c>
      <c r="I2890" s="11" t="s">
        <v>22</v>
      </c>
      <c r="J2890" s="12" t="s">
        <v>22</v>
      </c>
      <c r="K2890" s="13">
        <v>0</v>
      </c>
      <c r="L2890" s="14" t="s">
        <v>22</v>
      </c>
      <c r="M2890" s="14" t="s">
        <v>22</v>
      </c>
      <c r="N2890" s="14" t="s">
        <v>22</v>
      </c>
      <c r="O2890" s="14" t="s">
        <v>22</v>
      </c>
      <c r="P2890" s="14" t="s">
        <v>22</v>
      </c>
      <c r="Q2890" s="14" t="s">
        <v>22</v>
      </c>
      <c r="R2890" s="14" t="s">
        <v>22</v>
      </c>
      <c r="S2890" s="14" t="s">
        <v>22</v>
      </c>
    </row>
    <row r="2891" spans="1:19">
      <c r="A2891" s="8" t="s">
        <v>7283</v>
      </c>
      <c r="B2891" s="8" t="s">
        <v>7284</v>
      </c>
      <c r="C2891" s="9" t="s">
        <v>22</v>
      </c>
      <c r="D2891" s="9" t="s">
        <v>22</v>
      </c>
      <c r="E2891" s="9" t="s">
        <v>22</v>
      </c>
      <c r="F2891" s="8" t="s">
        <v>23</v>
      </c>
      <c r="G2891" s="10">
        <v>0</v>
      </c>
      <c r="H2891" s="11" t="s">
        <v>22</v>
      </c>
      <c r="I2891" s="11" t="s">
        <v>22</v>
      </c>
      <c r="J2891" s="12" t="s">
        <v>22</v>
      </c>
      <c r="K2891" s="13">
        <v>0</v>
      </c>
      <c r="L2891" s="14" t="s">
        <v>22</v>
      </c>
      <c r="M2891" s="14" t="s">
        <v>22</v>
      </c>
      <c r="N2891" s="14" t="s">
        <v>22</v>
      </c>
      <c r="O2891" s="14" t="s">
        <v>22</v>
      </c>
      <c r="P2891" s="14" t="s">
        <v>22</v>
      </c>
      <c r="Q2891" s="14" t="s">
        <v>22</v>
      </c>
      <c r="R2891" s="14" t="s">
        <v>22</v>
      </c>
      <c r="S2891" s="14" t="s">
        <v>22</v>
      </c>
    </row>
    <row r="2892" spans="1:19">
      <c r="A2892" s="8" t="s">
        <v>7285</v>
      </c>
      <c r="B2892" s="8" t="s">
        <v>7286</v>
      </c>
      <c r="C2892" s="9" t="s">
        <v>22</v>
      </c>
      <c r="D2892" s="9" t="s">
        <v>22</v>
      </c>
      <c r="E2892" s="9" t="s">
        <v>22</v>
      </c>
      <c r="F2892" s="8" t="s">
        <v>7287</v>
      </c>
      <c r="G2892" s="10">
        <v>0</v>
      </c>
      <c r="H2892" s="11" t="s">
        <v>22</v>
      </c>
      <c r="I2892" s="11" t="s">
        <v>22</v>
      </c>
      <c r="J2892" s="12" t="s">
        <v>22</v>
      </c>
      <c r="K2892" s="13">
        <v>0</v>
      </c>
      <c r="L2892" s="14" t="s">
        <v>22</v>
      </c>
      <c r="M2892" s="14" t="s">
        <v>22</v>
      </c>
      <c r="N2892" s="14" t="s">
        <v>22</v>
      </c>
      <c r="O2892" s="14" t="s">
        <v>22</v>
      </c>
      <c r="P2892" s="14" t="s">
        <v>22</v>
      </c>
      <c r="Q2892" s="14" t="s">
        <v>22</v>
      </c>
      <c r="R2892" s="14" t="s">
        <v>22</v>
      </c>
      <c r="S2892" s="14" t="s">
        <v>22</v>
      </c>
    </row>
    <row r="2893" spans="1:19">
      <c r="A2893" s="8" t="s">
        <v>7288</v>
      </c>
      <c r="B2893" s="8" t="s">
        <v>7289</v>
      </c>
      <c r="C2893" s="9" t="s">
        <v>22</v>
      </c>
      <c r="D2893" s="9" t="s">
        <v>22</v>
      </c>
      <c r="E2893" s="9" t="s">
        <v>22</v>
      </c>
      <c r="F2893" s="8" t="s">
        <v>7287</v>
      </c>
      <c r="G2893" s="10" t="s">
        <v>7290</v>
      </c>
      <c r="H2893" s="11" t="s">
        <v>22</v>
      </c>
      <c r="I2893" s="11" t="s">
        <v>22</v>
      </c>
      <c r="J2893" s="12" t="s">
        <v>22</v>
      </c>
      <c r="K2893" s="13">
        <v>0</v>
      </c>
      <c r="L2893" s="14" t="s">
        <v>22</v>
      </c>
      <c r="M2893" s="14" t="s">
        <v>22</v>
      </c>
      <c r="N2893" s="14" t="s">
        <v>22</v>
      </c>
      <c r="O2893" s="14" t="s">
        <v>22</v>
      </c>
      <c r="P2893" s="14" t="s">
        <v>22</v>
      </c>
      <c r="Q2893" s="14" t="s">
        <v>22</v>
      </c>
      <c r="R2893" s="14" t="s">
        <v>22</v>
      </c>
      <c r="S2893" s="14" t="s">
        <v>22</v>
      </c>
    </row>
    <row r="2894" spans="1:19">
      <c r="A2894" s="8" t="s">
        <v>7291</v>
      </c>
      <c r="B2894" s="8" t="s">
        <v>7292</v>
      </c>
      <c r="C2894" s="9" t="s">
        <v>22</v>
      </c>
      <c r="D2894" s="9" t="s">
        <v>22</v>
      </c>
      <c r="E2894" s="9" t="s">
        <v>22</v>
      </c>
      <c r="F2894" s="8" t="s">
        <v>7287</v>
      </c>
      <c r="G2894" s="10">
        <v>0</v>
      </c>
      <c r="H2894" s="11" t="s">
        <v>22</v>
      </c>
      <c r="I2894" s="11" t="s">
        <v>22</v>
      </c>
      <c r="J2894" s="12" t="s">
        <v>22</v>
      </c>
      <c r="K2894" s="13">
        <v>0</v>
      </c>
      <c r="L2894" s="14" t="s">
        <v>22</v>
      </c>
      <c r="M2894" s="14" t="s">
        <v>22</v>
      </c>
      <c r="N2894" s="14" t="s">
        <v>22</v>
      </c>
      <c r="O2894" s="14" t="s">
        <v>22</v>
      </c>
      <c r="P2894" s="14" t="s">
        <v>22</v>
      </c>
      <c r="Q2894" s="14" t="s">
        <v>22</v>
      </c>
      <c r="R2894" s="14" t="s">
        <v>22</v>
      </c>
      <c r="S2894" s="14" t="s">
        <v>22</v>
      </c>
    </row>
    <row r="2895" spans="1:19">
      <c r="A2895" s="8" t="s">
        <v>7293</v>
      </c>
      <c r="B2895" s="8" t="s">
        <v>7294</v>
      </c>
      <c r="C2895" s="9" t="s">
        <v>22</v>
      </c>
      <c r="D2895" s="9" t="s">
        <v>22</v>
      </c>
      <c r="E2895" s="9" t="s">
        <v>22</v>
      </c>
      <c r="F2895" s="8" t="s">
        <v>7287</v>
      </c>
      <c r="G2895" s="10" t="s">
        <v>7295</v>
      </c>
      <c r="H2895" s="11" t="s">
        <v>22</v>
      </c>
      <c r="I2895" s="11" t="s">
        <v>22</v>
      </c>
      <c r="J2895" s="12" t="s">
        <v>22</v>
      </c>
      <c r="K2895" s="13">
        <v>0</v>
      </c>
      <c r="L2895" s="14" t="s">
        <v>22</v>
      </c>
      <c r="M2895" s="14" t="s">
        <v>22</v>
      </c>
      <c r="N2895" s="14" t="s">
        <v>22</v>
      </c>
      <c r="O2895" s="14" t="s">
        <v>22</v>
      </c>
      <c r="P2895" s="14" t="s">
        <v>22</v>
      </c>
      <c r="Q2895" s="14" t="s">
        <v>22</v>
      </c>
      <c r="R2895" s="14" t="s">
        <v>22</v>
      </c>
      <c r="S2895" s="14" t="s">
        <v>22</v>
      </c>
    </row>
    <row r="2896" spans="1:19">
      <c r="A2896" s="8" t="s">
        <v>7296</v>
      </c>
      <c r="B2896" s="8" t="s">
        <v>7297</v>
      </c>
      <c r="C2896" s="9" t="s">
        <v>22</v>
      </c>
      <c r="D2896" s="9" t="s">
        <v>22</v>
      </c>
      <c r="E2896" s="9" t="s">
        <v>22</v>
      </c>
      <c r="F2896" s="8" t="s">
        <v>7287</v>
      </c>
      <c r="G2896" s="10">
        <v>0</v>
      </c>
      <c r="H2896" s="11" t="s">
        <v>22</v>
      </c>
      <c r="I2896" s="11" t="s">
        <v>22</v>
      </c>
      <c r="J2896" s="12" t="s">
        <v>22</v>
      </c>
      <c r="K2896" s="13">
        <v>0</v>
      </c>
      <c r="L2896" s="14" t="s">
        <v>22</v>
      </c>
      <c r="M2896" s="14" t="s">
        <v>22</v>
      </c>
      <c r="N2896" s="14" t="s">
        <v>22</v>
      </c>
      <c r="O2896" s="14" t="s">
        <v>22</v>
      </c>
      <c r="P2896" s="14" t="s">
        <v>22</v>
      </c>
      <c r="Q2896" s="14" t="s">
        <v>22</v>
      </c>
      <c r="R2896" s="14" t="s">
        <v>22</v>
      </c>
      <c r="S2896" s="14" t="s">
        <v>22</v>
      </c>
    </row>
    <row r="2897" spans="1:19">
      <c r="A2897" s="8" t="s">
        <v>7298</v>
      </c>
      <c r="B2897" s="8" t="s">
        <v>7299</v>
      </c>
      <c r="C2897" s="9" t="s">
        <v>22</v>
      </c>
      <c r="D2897" s="9" t="s">
        <v>22</v>
      </c>
      <c r="E2897" s="9" t="s">
        <v>22</v>
      </c>
      <c r="F2897" s="8" t="s">
        <v>7287</v>
      </c>
      <c r="G2897" s="10">
        <v>0</v>
      </c>
      <c r="H2897" s="11" t="s">
        <v>22</v>
      </c>
      <c r="I2897" s="11" t="s">
        <v>22</v>
      </c>
      <c r="J2897" s="12" t="s">
        <v>22</v>
      </c>
      <c r="K2897" s="13">
        <v>0</v>
      </c>
      <c r="L2897" s="14" t="s">
        <v>22</v>
      </c>
      <c r="M2897" s="14" t="s">
        <v>22</v>
      </c>
      <c r="N2897" s="14" t="s">
        <v>22</v>
      </c>
      <c r="O2897" s="14" t="s">
        <v>22</v>
      </c>
      <c r="P2897" s="14" t="s">
        <v>22</v>
      </c>
      <c r="Q2897" s="14" t="s">
        <v>22</v>
      </c>
      <c r="R2897" s="14" t="s">
        <v>22</v>
      </c>
      <c r="S2897" s="14" t="s">
        <v>22</v>
      </c>
    </row>
    <row r="2898" spans="1:19">
      <c r="A2898" s="8" t="s">
        <v>7300</v>
      </c>
      <c r="B2898" s="8" t="s">
        <v>7301</v>
      </c>
      <c r="C2898" s="9" t="s">
        <v>22</v>
      </c>
      <c r="D2898" s="9" t="s">
        <v>22</v>
      </c>
      <c r="E2898" s="9" t="s">
        <v>22</v>
      </c>
      <c r="F2898" s="8" t="s">
        <v>7287</v>
      </c>
      <c r="G2898" s="10" t="s">
        <v>7302</v>
      </c>
      <c r="H2898" s="11" t="s">
        <v>22</v>
      </c>
      <c r="I2898" s="11" t="s">
        <v>22</v>
      </c>
      <c r="J2898" s="12" t="s">
        <v>22</v>
      </c>
      <c r="K2898" s="13">
        <v>0</v>
      </c>
      <c r="L2898" s="14" t="s">
        <v>22</v>
      </c>
      <c r="M2898" s="14" t="s">
        <v>22</v>
      </c>
      <c r="N2898" s="14" t="s">
        <v>22</v>
      </c>
      <c r="O2898" s="14" t="s">
        <v>22</v>
      </c>
      <c r="P2898" s="14" t="s">
        <v>22</v>
      </c>
      <c r="Q2898" s="14" t="s">
        <v>22</v>
      </c>
      <c r="R2898" s="14" t="s">
        <v>22</v>
      </c>
      <c r="S2898" s="14" t="s">
        <v>22</v>
      </c>
    </row>
    <row r="2899" spans="1:19">
      <c r="A2899" s="8" t="s">
        <v>7303</v>
      </c>
      <c r="B2899" s="8" t="s">
        <v>7304</v>
      </c>
      <c r="C2899" s="9" t="s">
        <v>22</v>
      </c>
      <c r="D2899" s="9" t="s">
        <v>22</v>
      </c>
      <c r="E2899" s="9" t="s">
        <v>22</v>
      </c>
      <c r="F2899" s="8" t="s">
        <v>7287</v>
      </c>
      <c r="G2899" s="10" t="s">
        <v>7305</v>
      </c>
      <c r="H2899" s="11" t="s">
        <v>22</v>
      </c>
      <c r="I2899" s="11" t="s">
        <v>22</v>
      </c>
      <c r="J2899" s="12" t="s">
        <v>22</v>
      </c>
      <c r="K2899" s="13">
        <v>0</v>
      </c>
      <c r="L2899" s="14" t="s">
        <v>22</v>
      </c>
      <c r="M2899" s="14" t="s">
        <v>22</v>
      </c>
      <c r="N2899" s="14" t="s">
        <v>22</v>
      </c>
      <c r="O2899" s="14" t="s">
        <v>22</v>
      </c>
      <c r="P2899" s="14" t="s">
        <v>22</v>
      </c>
      <c r="Q2899" s="14" t="s">
        <v>22</v>
      </c>
      <c r="R2899" s="14" t="s">
        <v>22</v>
      </c>
      <c r="S2899" s="14" t="s">
        <v>22</v>
      </c>
    </row>
    <row r="2900" spans="1:19">
      <c r="A2900" s="8" t="s">
        <v>7306</v>
      </c>
      <c r="B2900" s="8" t="s">
        <v>7307</v>
      </c>
      <c r="C2900" s="9" t="s">
        <v>22</v>
      </c>
      <c r="D2900" s="9" t="s">
        <v>22</v>
      </c>
      <c r="E2900" s="9" t="s">
        <v>22</v>
      </c>
      <c r="F2900" s="8" t="s">
        <v>7308</v>
      </c>
      <c r="G2900" s="10" t="s">
        <v>7309</v>
      </c>
      <c r="H2900" s="11" t="s">
        <v>22</v>
      </c>
      <c r="I2900" s="11" t="s">
        <v>22</v>
      </c>
      <c r="J2900" s="12" t="s">
        <v>22</v>
      </c>
      <c r="K2900" s="13">
        <v>0</v>
      </c>
      <c r="L2900" s="14" t="s">
        <v>22</v>
      </c>
      <c r="M2900" s="14" t="s">
        <v>22</v>
      </c>
      <c r="N2900" s="14" t="s">
        <v>22</v>
      </c>
      <c r="O2900" s="14" t="s">
        <v>22</v>
      </c>
      <c r="P2900" s="14" t="s">
        <v>22</v>
      </c>
      <c r="Q2900" s="14" t="s">
        <v>22</v>
      </c>
      <c r="R2900" s="14" t="s">
        <v>22</v>
      </c>
      <c r="S2900" s="14" t="s">
        <v>22</v>
      </c>
    </row>
    <row r="2901" spans="1:19">
      <c r="A2901" s="8" t="s">
        <v>7310</v>
      </c>
      <c r="B2901" s="8" t="s">
        <v>7311</v>
      </c>
      <c r="C2901" s="9" t="s">
        <v>22</v>
      </c>
      <c r="D2901" s="9" t="s">
        <v>22</v>
      </c>
      <c r="E2901" s="9" t="s">
        <v>22</v>
      </c>
      <c r="F2901" s="8" t="s">
        <v>7308</v>
      </c>
      <c r="G2901" s="10" t="s">
        <v>7312</v>
      </c>
      <c r="H2901" s="11" t="s">
        <v>22</v>
      </c>
      <c r="I2901" s="11" t="s">
        <v>22</v>
      </c>
      <c r="J2901" s="12" t="s">
        <v>22</v>
      </c>
      <c r="K2901" s="13">
        <v>0</v>
      </c>
      <c r="L2901" s="14" t="s">
        <v>22</v>
      </c>
      <c r="M2901" s="14" t="s">
        <v>22</v>
      </c>
      <c r="N2901" s="14" t="s">
        <v>22</v>
      </c>
      <c r="O2901" s="14" t="s">
        <v>22</v>
      </c>
      <c r="P2901" s="14" t="s">
        <v>22</v>
      </c>
      <c r="Q2901" s="14" t="s">
        <v>22</v>
      </c>
      <c r="R2901" s="14" t="s">
        <v>22</v>
      </c>
      <c r="S2901" s="14" t="s">
        <v>22</v>
      </c>
    </row>
    <row r="2902" spans="1:19">
      <c r="A2902" s="8" t="s">
        <v>7313</v>
      </c>
      <c r="B2902" s="8" t="s">
        <v>7314</v>
      </c>
      <c r="C2902" s="9" t="s">
        <v>22</v>
      </c>
      <c r="D2902" s="9" t="s">
        <v>22</v>
      </c>
      <c r="E2902" s="9" t="s">
        <v>22</v>
      </c>
      <c r="F2902" s="8" t="s">
        <v>7315</v>
      </c>
      <c r="G2902" s="10" t="s">
        <v>7316</v>
      </c>
      <c r="H2902" s="11" t="s">
        <v>22</v>
      </c>
      <c r="I2902" s="11" t="s">
        <v>22</v>
      </c>
      <c r="J2902" s="12" t="s">
        <v>22</v>
      </c>
      <c r="K2902" s="13">
        <v>0</v>
      </c>
      <c r="L2902" s="14" t="s">
        <v>22</v>
      </c>
      <c r="M2902" s="14" t="s">
        <v>22</v>
      </c>
      <c r="N2902" s="14" t="s">
        <v>22</v>
      </c>
      <c r="O2902" s="14" t="s">
        <v>22</v>
      </c>
      <c r="P2902" s="14" t="s">
        <v>22</v>
      </c>
      <c r="Q2902" s="14" t="s">
        <v>22</v>
      </c>
      <c r="R2902" s="14" t="s">
        <v>22</v>
      </c>
      <c r="S2902" s="14" t="s">
        <v>22</v>
      </c>
    </row>
    <row r="2903" spans="1:19">
      <c r="A2903" s="8" t="s">
        <v>7317</v>
      </c>
      <c r="B2903" s="8" t="s">
        <v>7318</v>
      </c>
      <c r="C2903" s="9" t="s">
        <v>22</v>
      </c>
      <c r="D2903" s="9" t="s">
        <v>22</v>
      </c>
      <c r="E2903" s="9" t="s">
        <v>22</v>
      </c>
      <c r="F2903" s="8" t="s">
        <v>7315</v>
      </c>
      <c r="G2903" s="10">
        <v>0</v>
      </c>
      <c r="H2903" s="11" t="s">
        <v>22</v>
      </c>
      <c r="I2903" s="11" t="s">
        <v>22</v>
      </c>
      <c r="J2903" s="12" t="s">
        <v>22</v>
      </c>
      <c r="K2903" s="13">
        <v>0</v>
      </c>
      <c r="L2903" s="14" t="s">
        <v>22</v>
      </c>
      <c r="M2903" s="14" t="s">
        <v>22</v>
      </c>
      <c r="N2903" s="14" t="s">
        <v>22</v>
      </c>
      <c r="O2903" s="14" t="s">
        <v>22</v>
      </c>
      <c r="P2903" s="14" t="s">
        <v>22</v>
      </c>
      <c r="Q2903" s="14" t="s">
        <v>22</v>
      </c>
      <c r="R2903" s="14" t="s">
        <v>22</v>
      </c>
      <c r="S2903" s="14" t="s">
        <v>22</v>
      </c>
    </row>
    <row r="2904" spans="1:19">
      <c r="A2904" s="8" t="s">
        <v>7319</v>
      </c>
      <c r="B2904" s="8" t="s">
        <v>7320</v>
      </c>
      <c r="C2904" s="9" t="s">
        <v>22</v>
      </c>
      <c r="D2904" s="9" t="s">
        <v>22</v>
      </c>
      <c r="E2904" s="9" t="s">
        <v>22</v>
      </c>
      <c r="F2904" s="8" t="s">
        <v>7287</v>
      </c>
      <c r="G2904" s="10">
        <v>22</v>
      </c>
      <c r="H2904" s="11" t="s">
        <v>22</v>
      </c>
      <c r="I2904" s="11" t="s">
        <v>22</v>
      </c>
      <c r="J2904" s="12" t="s">
        <v>22</v>
      </c>
      <c r="K2904" s="13">
        <v>0</v>
      </c>
      <c r="L2904" s="14" t="s">
        <v>22</v>
      </c>
      <c r="M2904" s="14" t="s">
        <v>22</v>
      </c>
      <c r="N2904" s="14" t="s">
        <v>22</v>
      </c>
      <c r="O2904" s="14" t="s">
        <v>22</v>
      </c>
      <c r="P2904" s="14" t="s">
        <v>22</v>
      </c>
      <c r="Q2904" s="14" t="s">
        <v>22</v>
      </c>
      <c r="R2904" s="14" t="s">
        <v>22</v>
      </c>
      <c r="S2904" s="14" t="s">
        <v>22</v>
      </c>
    </row>
    <row r="2905" spans="1:19">
      <c r="A2905" s="8" t="s">
        <v>7321</v>
      </c>
      <c r="B2905" s="8" t="s">
        <v>7322</v>
      </c>
      <c r="C2905" s="9" t="s">
        <v>22</v>
      </c>
      <c r="D2905" s="9" t="s">
        <v>22</v>
      </c>
      <c r="E2905" s="9" t="s">
        <v>22</v>
      </c>
      <c r="F2905" s="8" t="s">
        <v>7287</v>
      </c>
      <c r="G2905" s="10">
        <v>31</v>
      </c>
      <c r="H2905" s="11" t="s">
        <v>22</v>
      </c>
      <c r="I2905" s="11" t="s">
        <v>22</v>
      </c>
      <c r="J2905" s="12" t="s">
        <v>22</v>
      </c>
      <c r="K2905" s="13">
        <v>0</v>
      </c>
      <c r="L2905" s="14" t="s">
        <v>22</v>
      </c>
      <c r="M2905" s="14" t="s">
        <v>22</v>
      </c>
      <c r="N2905" s="14" t="s">
        <v>22</v>
      </c>
      <c r="O2905" s="14" t="s">
        <v>22</v>
      </c>
      <c r="P2905" s="14" t="s">
        <v>22</v>
      </c>
      <c r="Q2905" s="14" t="s">
        <v>22</v>
      </c>
      <c r="R2905" s="14" t="s">
        <v>22</v>
      </c>
      <c r="S2905" s="14" t="s">
        <v>22</v>
      </c>
    </row>
    <row r="2906" spans="1:19">
      <c r="A2906" s="8" t="s">
        <v>7323</v>
      </c>
      <c r="B2906" s="8" t="s">
        <v>7324</v>
      </c>
      <c r="C2906" s="9" t="s">
        <v>22</v>
      </c>
      <c r="D2906" s="9" t="s">
        <v>22</v>
      </c>
      <c r="E2906" s="9" t="s">
        <v>22</v>
      </c>
      <c r="F2906" s="8" t="s">
        <v>7287</v>
      </c>
      <c r="G2906" s="10" t="s">
        <v>7325</v>
      </c>
      <c r="H2906" s="11" t="s">
        <v>22</v>
      </c>
      <c r="I2906" s="11" t="s">
        <v>22</v>
      </c>
      <c r="J2906" s="12" t="s">
        <v>22</v>
      </c>
      <c r="K2906" s="13">
        <v>0</v>
      </c>
      <c r="L2906" s="14" t="s">
        <v>22</v>
      </c>
      <c r="M2906" s="14" t="s">
        <v>22</v>
      </c>
      <c r="N2906" s="14" t="s">
        <v>22</v>
      </c>
      <c r="O2906" s="14" t="s">
        <v>22</v>
      </c>
      <c r="P2906" s="14" t="s">
        <v>22</v>
      </c>
      <c r="Q2906" s="14" t="s">
        <v>22</v>
      </c>
      <c r="R2906" s="14" t="s">
        <v>22</v>
      </c>
      <c r="S2906" s="14" t="s">
        <v>22</v>
      </c>
    </row>
    <row r="2907" spans="1:19">
      <c r="A2907" s="8" t="s">
        <v>7326</v>
      </c>
      <c r="B2907" s="8" t="s">
        <v>7327</v>
      </c>
      <c r="C2907" s="9" t="s">
        <v>22</v>
      </c>
      <c r="D2907" s="9" t="s">
        <v>22</v>
      </c>
      <c r="E2907" s="9" t="s">
        <v>22</v>
      </c>
      <c r="F2907" s="8" t="s">
        <v>7287</v>
      </c>
      <c r="G2907" s="10" t="s">
        <v>7328</v>
      </c>
      <c r="H2907" s="11" t="s">
        <v>22</v>
      </c>
      <c r="I2907" s="11" t="s">
        <v>22</v>
      </c>
      <c r="J2907" s="12" t="s">
        <v>22</v>
      </c>
      <c r="K2907" s="13">
        <v>0</v>
      </c>
      <c r="L2907" s="14" t="s">
        <v>22</v>
      </c>
      <c r="M2907" s="14" t="s">
        <v>22</v>
      </c>
      <c r="N2907" s="14" t="s">
        <v>22</v>
      </c>
      <c r="O2907" s="14" t="s">
        <v>22</v>
      </c>
      <c r="P2907" s="14" t="s">
        <v>22</v>
      </c>
      <c r="Q2907" s="14" t="s">
        <v>22</v>
      </c>
      <c r="R2907" s="14" t="s">
        <v>22</v>
      </c>
      <c r="S2907" s="14" t="s">
        <v>22</v>
      </c>
    </row>
    <row r="2908" spans="1:19">
      <c r="A2908" s="8" t="s">
        <v>7329</v>
      </c>
      <c r="B2908" s="8" t="s">
        <v>7330</v>
      </c>
      <c r="C2908" s="9" t="s">
        <v>22</v>
      </c>
      <c r="D2908" s="9" t="s">
        <v>22</v>
      </c>
      <c r="E2908" s="9" t="s">
        <v>22</v>
      </c>
      <c r="F2908" s="8" t="s">
        <v>7287</v>
      </c>
      <c r="G2908" s="10" t="s">
        <v>7331</v>
      </c>
      <c r="H2908" s="11" t="s">
        <v>22</v>
      </c>
      <c r="I2908" s="11" t="s">
        <v>22</v>
      </c>
      <c r="J2908" s="12" t="s">
        <v>22</v>
      </c>
      <c r="K2908" s="13">
        <v>0</v>
      </c>
      <c r="L2908" s="14" t="s">
        <v>22</v>
      </c>
      <c r="M2908" s="14" t="s">
        <v>22</v>
      </c>
      <c r="N2908" s="14" t="s">
        <v>22</v>
      </c>
      <c r="O2908" s="14" t="s">
        <v>22</v>
      </c>
      <c r="P2908" s="14" t="s">
        <v>22</v>
      </c>
      <c r="Q2908" s="14" t="s">
        <v>22</v>
      </c>
      <c r="R2908" s="14" t="s">
        <v>22</v>
      </c>
      <c r="S2908" s="14" t="s">
        <v>22</v>
      </c>
    </row>
    <row r="2909" spans="1:19">
      <c r="A2909" s="8" t="s">
        <v>7332</v>
      </c>
      <c r="B2909" s="8" t="s">
        <v>7333</v>
      </c>
      <c r="C2909" s="9" t="s">
        <v>22</v>
      </c>
      <c r="D2909" s="9" t="s">
        <v>22</v>
      </c>
      <c r="E2909" s="9" t="s">
        <v>22</v>
      </c>
      <c r="F2909" s="8" t="s">
        <v>23</v>
      </c>
      <c r="G2909" s="10">
        <v>0</v>
      </c>
      <c r="H2909" s="11" t="s">
        <v>22</v>
      </c>
      <c r="I2909" s="11" t="s">
        <v>22</v>
      </c>
      <c r="J2909" s="12" t="s">
        <v>22</v>
      </c>
      <c r="K2909" s="13">
        <v>0</v>
      </c>
      <c r="L2909" s="14" t="s">
        <v>22</v>
      </c>
      <c r="M2909" s="14" t="s">
        <v>22</v>
      </c>
      <c r="N2909" s="14" t="s">
        <v>22</v>
      </c>
      <c r="O2909" s="14" t="s">
        <v>22</v>
      </c>
      <c r="P2909" s="14" t="s">
        <v>22</v>
      </c>
      <c r="Q2909" s="14" t="s">
        <v>22</v>
      </c>
      <c r="R2909" s="14" t="s">
        <v>22</v>
      </c>
      <c r="S2909" s="14" t="s">
        <v>22</v>
      </c>
    </row>
    <row r="2910" spans="1:19">
      <c r="A2910" s="8" t="s">
        <v>7334</v>
      </c>
      <c r="B2910" s="8" t="s">
        <v>7335</v>
      </c>
      <c r="C2910" s="9" t="s">
        <v>22</v>
      </c>
      <c r="D2910" s="9" t="s">
        <v>22</v>
      </c>
      <c r="E2910" s="9" t="s">
        <v>22</v>
      </c>
      <c r="F2910" s="8" t="s">
        <v>7315</v>
      </c>
      <c r="G2910" s="10" t="s">
        <v>7336</v>
      </c>
      <c r="H2910" s="11" t="s">
        <v>22</v>
      </c>
      <c r="I2910" s="11" t="s">
        <v>22</v>
      </c>
      <c r="J2910" s="12" t="s">
        <v>22</v>
      </c>
      <c r="K2910" s="13">
        <v>0</v>
      </c>
      <c r="L2910" s="14" t="s">
        <v>22</v>
      </c>
      <c r="M2910" s="14" t="s">
        <v>22</v>
      </c>
      <c r="N2910" s="14" t="s">
        <v>22</v>
      </c>
      <c r="O2910" s="14" t="s">
        <v>22</v>
      </c>
      <c r="P2910" s="14" t="s">
        <v>22</v>
      </c>
      <c r="Q2910" s="14" t="s">
        <v>22</v>
      </c>
      <c r="R2910" s="14" t="s">
        <v>22</v>
      </c>
      <c r="S2910" s="14" t="s">
        <v>22</v>
      </c>
    </row>
    <row r="2911" spans="1:19">
      <c r="A2911" s="8" t="s">
        <v>7337</v>
      </c>
      <c r="B2911" s="8" t="s">
        <v>7338</v>
      </c>
      <c r="C2911" s="9" t="s">
        <v>22</v>
      </c>
      <c r="D2911" s="9" t="s">
        <v>22</v>
      </c>
      <c r="E2911" s="9" t="s">
        <v>22</v>
      </c>
      <c r="F2911" s="8" t="s">
        <v>7315</v>
      </c>
      <c r="G2911" s="10" t="s">
        <v>7336</v>
      </c>
      <c r="H2911" s="11" t="s">
        <v>22</v>
      </c>
      <c r="I2911" s="11" t="s">
        <v>22</v>
      </c>
      <c r="J2911" s="12" t="s">
        <v>22</v>
      </c>
      <c r="K2911" s="13">
        <v>0</v>
      </c>
      <c r="L2911" s="14" t="s">
        <v>22</v>
      </c>
      <c r="M2911" s="14" t="s">
        <v>22</v>
      </c>
      <c r="N2911" s="14" t="s">
        <v>22</v>
      </c>
      <c r="O2911" s="14" t="s">
        <v>22</v>
      </c>
      <c r="P2911" s="14" t="s">
        <v>22</v>
      </c>
      <c r="Q2911" s="14" t="s">
        <v>22</v>
      </c>
      <c r="R2911" s="14" t="s">
        <v>22</v>
      </c>
      <c r="S2911" s="14" t="s">
        <v>22</v>
      </c>
    </row>
    <row r="2912" spans="1:19">
      <c r="A2912" s="8" t="s">
        <v>7339</v>
      </c>
      <c r="B2912" s="8" t="s">
        <v>7340</v>
      </c>
      <c r="C2912" s="9" t="s">
        <v>22</v>
      </c>
      <c r="D2912" s="9" t="s">
        <v>22</v>
      </c>
      <c r="E2912" s="9" t="s">
        <v>22</v>
      </c>
      <c r="F2912" s="8" t="s">
        <v>7315</v>
      </c>
      <c r="G2912" s="10" t="s">
        <v>7336</v>
      </c>
      <c r="H2912" s="11" t="s">
        <v>22</v>
      </c>
      <c r="I2912" s="11" t="s">
        <v>22</v>
      </c>
      <c r="J2912" s="12" t="s">
        <v>22</v>
      </c>
      <c r="K2912" s="13">
        <v>0</v>
      </c>
      <c r="L2912" s="14" t="s">
        <v>22</v>
      </c>
      <c r="M2912" s="14" t="s">
        <v>22</v>
      </c>
      <c r="N2912" s="14" t="s">
        <v>22</v>
      </c>
      <c r="O2912" s="14" t="s">
        <v>22</v>
      </c>
      <c r="P2912" s="14" t="s">
        <v>22</v>
      </c>
      <c r="Q2912" s="14" t="s">
        <v>22</v>
      </c>
      <c r="R2912" s="14" t="s">
        <v>22</v>
      </c>
      <c r="S2912" s="14" t="s">
        <v>22</v>
      </c>
    </row>
    <row r="2913" spans="1:19">
      <c r="A2913" s="8" t="s">
        <v>7341</v>
      </c>
      <c r="B2913" s="8" t="s">
        <v>7342</v>
      </c>
      <c r="C2913" s="9" t="s">
        <v>22</v>
      </c>
      <c r="D2913" s="9" t="s">
        <v>22</v>
      </c>
      <c r="E2913" s="9" t="s">
        <v>22</v>
      </c>
      <c r="F2913" s="8" t="s">
        <v>7315</v>
      </c>
      <c r="G2913" s="10" t="s">
        <v>7336</v>
      </c>
      <c r="H2913" s="11" t="s">
        <v>22</v>
      </c>
      <c r="I2913" s="11" t="s">
        <v>22</v>
      </c>
      <c r="J2913" s="12" t="s">
        <v>22</v>
      </c>
      <c r="K2913" s="13">
        <v>0</v>
      </c>
      <c r="L2913" s="14" t="s">
        <v>22</v>
      </c>
      <c r="M2913" s="14" t="s">
        <v>22</v>
      </c>
      <c r="N2913" s="14" t="s">
        <v>22</v>
      </c>
      <c r="O2913" s="14" t="s">
        <v>22</v>
      </c>
      <c r="P2913" s="14" t="s">
        <v>22</v>
      </c>
      <c r="Q2913" s="14" t="s">
        <v>22</v>
      </c>
      <c r="R2913" s="14" t="s">
        <v>22</v>
      </c>
      <c r="S2913" s="14" t="s">
        <v>22</v>
      </c>
    </row>
    <row r="2914" spans="1:19">
      <c r="A2914" s="8" t="s">
        <v>7343</v>
      </c>
      <c r="B2914" s="8" t="s">
        <v>7344</v>
      </c>
      <c r="C2914" s="9" t="s">
        <v>22</v>
      </c>
      <c r="D2914" s="9" t="s">
        <v>22</v>
      </c>
      <c r="E2914" s="9" t="s">
        <v>22</v>
      </c>
      <c r="F2914" s="8" t="s">
        <v>7315</v>
      </c>
      <c r="G2914" s="10" t="s">
        <v>7336</v>
      </c>
      <c r="H2914" s="11" t="s">
        <v>22</v>
      </c>
      <c r="I2914" s="11" t="s">
        <v>22</v>
      </c>
      <c r="J2914" s="12" t="s">
        <v>22</v>
      </c>
      <c r="K2914" s="13">
        <v>0</v>
      </c>
      <c r="L2914" s="14" t="s">
        <v>22</v>
      </c>
      <c r="M2914" s="14" t="s">
        <v>22</v>
      </c>
      <c r="N2914" s="14" t="s">
        <v>22</v>
      </c>
      <c r="O2914" s="14" t="s">
        <v>22</v>
      </c>
      <c r="P2914" s="14" t="s">
        <v>22</v>
      </c>
      <c r="Q2914" s="14" t="s">
        <v>22</v>
      </c>
      <c r="R2914" s="14" t="s">
        <v>22</v>
      </c>
      <c r="S2914" s="14" t="s">
        <v>22</v>
      </c>
    </row>
    <row r="2915" spans="1:19">
      <c r="A2915" s="8" t="s">
        <v>7345</v>
      </c>
      <c r="B2915" s="8" t="s">
        <v>7346</v>
      </c>
      <c r="C2915" s="9" t="s">
        <v>22</v>
      </c>
      <c r="D2915" s="9" t="s">
        <v>22</v>
      </c>
      <c r="E2915" s="9" t="s">
        <v>22</v>
      </c>
      <c r="F2915" s="8" t="s">
        <v>7315</v>
      </c>
      <c r="G2915" s="10" t="s">
        <v>7336</v>
      </c>
      <c r="H2915" s="11" t="s">
        <v>22</v>
      </c>
      <c r="I2915" s="11" t="s">
        <v>22</v>
      </c>
      <c r="J2915" s="12" t="s">
        <v>22</v>
      </c>
      <c r="K2915" s="13">
        <v>0</v>
      </c>
      <c r="L2915" s="14" t="s">
        <v>22</v>
      </c>
      <c r="M2915" s="14" t="s">
        <v>22</v>
      </c>
      <c r="N2915" s="14" t="s">
        <v>22</v>
      </c>
      <c r="O2915" s="14" t="s">
        <v>22</v>
      </c>
      <c r="P2915" s="14" t="s">
        <v>22</v>
      </c>
      <c r="Q2915" s="14" t="s">
        <v>22</v>
      </c>
      <c r="R2915" s="14" t="s">
        <v>22</v>
      </c>
      <c r="S2915" s="14" t="s">
        <v>22</v>
      </c>
    </row>
    <row r="2916" spans="1:19">
      <c r="A2916" s="8" t="s">
        <v>7347</v>
      </c>
      <c r="B2916" s="8" t="s">
        <v>7348</v>
      </c>
      <c r="C2916" s="9" t="s">
        <v>22</v>
      </c>
      <c r="D2916" s="9" t="s">
        <v>22</v>
      </c>
      <c r="E2916" s="9" t="s">
        <v>22</v>
      </c>
      <c r="F2916" s="8" t="s">
        <v>7315</v>
      </c>
      <c r="G2916" s="10" t="s">
        <v>7336</v>
      </c>
      <c r="H2916" s="11" t="s">
        <v>22</v>
      </c>
      <c r="I2916" s="11" t="s">
        <v>22</v>
      </c>
      <c r="J2916" s="12" t="s">
        <v>22</v>
      </c>
      <c r="K2916" s="13">
        <v>0</v>
      </c>
      <c r="L2916" s="14" t="s">
        <v>22</v>
      </c>
      <c r="M2916" s="14" t="s">
        <v>22</v>
      </c>
      <c r="N2916" s="14" t="s">
        <v>22</v>
      </c>
      <c r="O2916" s="14" t="s">
        <v>22</v>
      </c>
      <c r="P2916" s="14" t="s">
        <v>22</v>
      </c>
      <c r="Q2916" s="14" t="s">
        <v>22</v>
      </c>
      <c r="R2916" s="14" t="s">
        <v>22</v>
      </c>
      <c r="S2916" s="14" t="s">
        <v>22</v>
      </c>
    </row>
    <row r="2917" spans="1:19">
      <c r="A2917" s="8" t="s">
        <v>7349</v>
      </c>
      <c r="B2917" s="8" t="s">
        <v>7350</v>
      </c>
      <c r="C2917" s="9" t="s">
        <v>22</v>
      </c>
      <c r="D2917" s="9" t="s">
        <v>22</v>
      </c>
      <c r="E2917" s="9" t="s">
        <v>22</v>
      </c>
      <c r="F2917" s="8" t="s">
        <v>7315</v>
      </c>
      <c r="G2917" s="10" t="s">
        <v>7336</v>
      </c>
      <c r="H2917" s="11" t="s">
        <v>22</v>
      </c>
      <c r="I2917" s="11" t="s">
        <v>22</v>
      </c>
      <c r="J2917" s="12" t="s">
        <v>22</v>
      </c>
      <c r="K2917" s="13">
        <v>0</v>
      </c>
      <c r="L2917" s="14" t="s">
        <v>22</v>
      </c>
      <c r="M2917" s="14" t="s">
        <v>22</v>
      </c>
      <c r="N2917" s="14" t="s">
        <v>22</v>
      </c>
      <c r="O2917" s="14" t="s">
        <v>22</v>
      </c>
      <c r="P2917" s="14" t="s">
        <v>22</v>
      </c>
      <c r="Q2917" s="14" t="s">
        <v>22</v>
      </c>
      <c r="R2917" s="14" t="s">
        <v>22</v>
      </c>
      <c r="S2917" s="14" t="s">
        <v>22</v>
      </c>
    </row>
    <row r="2918" spans="1:19">
      <c r="A2918" s="8" t="s">
        <v>7351</v>
      </c>
      <c r="B2918" s="8" t="s">
        <v>7352</v>
      </c>
      <c r="C2918" s="9" t="s">
        <v>22</v>
      </c>
      <c r="D2918" s="9" t="s">
        <v>22</v>
      </c>
      <c r="E2918" s="9" t="s">
        <v>22</v>
      </c>
      <c r="F2918" s="8" t="s">
        <v>7287</v>
      </c>
      <c r="G2918" s="10">
        <v>0</v>
      </c>
      <c r="H2918" s="11" t="s">
        <v>22</v>
      </c>
      <c r="I2918" s="11" t="s">
        <v>22</v>
      </c>
      <c r="J2918" s="12" t="s">
        <v>22</v>
      </c>
      <c r="K2918" s="13">
        <v>0</v>
      </c>
      <c r="L2918" s="14" t="s">
        <v>22</v>
      </c>
      <c r="M2918" s="14" t="s">
        <v>22</v>
      </c>
      <c r="N2918" s="14" t="s">
        <v>22</v>
      </c>
      <c r="O2918" s="14" t="s">
        <v>22</v>
      </c>
      <c r="P2918" s="14" t="s">
        <v>22</v>
      </c>
      <c r="Q2918" s="14" t="s">
        <v>22</v>
      </c>
      <c r="R2918" s="14" t="s">
        <v>22</v>
      </c>
      <c r="S2918" s="14" t="s">
        <v>22</v>
      </c>
    </row>
    <row r="2919" spans="1:19">
      <c r="A2919" s="8" t="s">
        <v>7353</v>
      </c>
      <c r="B2919" s="8" t="s">
        <v>7354</v>
      </c>
      <c r="C2919" s="9" t="s">
        <v>22</v>
      </c>
      <c r="D2919" s="9" t="s">
        <v>22</v>
      </c>
      <c r="E2919" s="9" t="s">
        <v>22</v>
      </c>
      <c r="F2919" s="8" t="s">
        <v>7287</v>
      </c>
      <c r="G2919" s="10">
        <v>0</v>
      </c>
      <c r="H2919" s="11" t="s">
        <v>22</v>
      </c>
      <c r="I2919" s="11" t="s">
        <v>22</v>
      </c>
      <c r="J2919" s="12" t="s">
        <v>22</v>
      </c>
      <c r="K2919" s="13">
        <v>0</v>
      </c>
      <c r="L2919" s="14" t="s">
        <v>22</v>
      </c>
      <c r="M2919" s="14" t="s">
        <v>22</v>
      </c>
      <c r="N2919" s="14" t="s">
        <v>22</v>
      </c>
      <c r="O2919" s="14" t="s">
        <v>22</v>
      </c>
      <c r="P2919" s="14" t="s">
        <v>22</v>
      </c>
      <c r="Q2919" s="14" t="s">
        <v>22</v>
      </c>
      <c r="R2919" s="14" t="s">
        <v>22</v>
      </c>
      <c r="S2919" s="14" t="s">
        <v>22</v>
      </c>
    </row>
    <row r="2920" spans="1:19">
      <c r="A2920" s="8" t="s">
        <v>7355</v>
      </c>
      <c r="B2920" s="8" t="s">
        <v>7356</v>
      </c>
      <c r="C2920" s="9" t="s">
        <v>22</v>
      </c>
      <c r="D2920" s="9" t="s">
        <v>22</v>
      </c>
      <c r="E2920" s="9" t="s">
        <v>22</v>
      </c>
      <c r="F2920" s="8" t="s">
        <v>7287</v>
      </c>
      <c r="G2920" s="10" t="s">
        <v>7357</v>
      </c>
      <c r="H2920" s="11" t="s">
        <v>22</v>
      </c>
      <c r="I2920" s="11" t="s">
        <v>22</v>
      </c>
      <c r="J2920" s="12" t="s">
        <v>22</v>
      </c>
      <c r="K2920" s="13">
        <v>0</v>
      </c>
      <c r="L2920" s="14" t="s">
        <v>22</v>
      </c>
      <c r="M2920" s="14" t="s">
        <v>22</v>
      </c>
      <c r="N2920" s="14" t="s">
        <v>22</v>
      </c>
      <c r="O2920" s="14" t="s">
        <v>22</v>
      </c>
      <c r="P2920" s="14" t="s">
        <v>22</v>
      </c>
      <c r="Q2920" s="14" t="s">
        <v>22</v>
      </c>
      <c r="R2920" s="14" t="s">
        <v>22</v>
      </c>
      <c r="S2920" s="14" t="s">
        <v>22</v>
      </c>
    </row>
    <row r="2921" spans="1:19">
      <c r="A2921" s="8" t="s">
        <v>7358</v>
      </c>
      <c r="B2921" s="8" t="s">
        <v>7359</v>
      </c>
      <c r="C2921" s="9" t="s">
        <v>22</v>
      </c>
      <c r="D2921" s="9" t="s">
        <v>22</v>
      </c>
      <c r="E2921" s="9" t="s">
        <v>22</v>
      </c>
      <c r="F2921" s="8" t="s">
        <v>7287</v>
      </c>
      <c r="G2921" s="10">
        <v>0</v>
      </c>
      <c r="H2921" s="11" t="s">
        <v>22</v>
      </c>
      <c r="I2921" s="11" t="s">
        <v>22</v>
      </c>
      <c r="J2921" s="12" t="s">
        <v>22</v>
      </c>
      <c r="K2921" s="13">
        <v>0</v>
      </c>
      <c r="L2921" s="14" t="s">
        <v>22</v>
      </c>
      <c r="M2921" s="14" t="s">
        <v>22</v>
      </c>
      <c r="N2921" s="14" t="s">
        <v>22</v>
      </c>
      <c r="O2921" s="14" t="s">
        <v>22</v>
      </c>
      <c r="P2921" s="14" t="s">
        <v>22</v>
      </c>
      <c r="Q2921" s="14" t="s">
        <v>22</v>
      </c>
      <c r="R2921" s="14" t="s">
        <v>22</v>
      </c>
      <c r="S2921" s="14" t="s">
        <v>22</v>
      </c>
    </row>
    <row r="2922" spans="1:19">
      <c r="A2922" s="8" t="s">
        <v>7360</v>
      </c>
      <c r="B2922" s="8" t="s">
        <v>7361</v>
      </c>
      <c r="C2922" s="9" t="s">
        <v>22</v>
      </c>
      <c r="D2922" s="9" t="s">
        <v>22</v>
      </c>
      <c r="E2922" s="9" t="s">
        <v>22</v>
      </c>
      <c r="F2922" s="8" t="s">
        <v>7287</v>
      </c>
      <c r="G2922" s="10">
        <v>0</v>
      </c>
      <c r="H2922" s="11" t="s">
        <v>22</v>
      </c>
      <c r="I2922" s="11" t="s">
        <v>22</v>
      </c>
      <c r="J2922" s="12" t="s">
        <v>22</v>
      </c>
      <c r="K2922" s="13">
        <v>0</v>
      </c>
      <c r="L2922" s="14" t="s">
        <v>22</v>
      </c>
      <c r="M2922" s="14" t="s">
        <v>22</v>
      </c>
      <c r="N2922" s="14" t="s">
        <v>22</v>
      </c>
      <c r="O2922" s="14" t="s">
        <v>22</v>
      </c>
      <c r="P2922" s="14" t="s">
        <v>22</v>
      </c>
      <c r="Q2922" s="14" t="s">
        <v>22</v>
      </c>
      <c r="R2922" s="14" t="s">
        <v>22</v>
      </c>
      <c r="S2922" s="14" t="s">
        <v>22</v>
      </c>
    </row>
    <row r="2923" spans="1:19">
      <c r="A2923" s="8" t="s">
        <v>7362</v>
      </c>
      <c r="B2923" s="8" t="s">
        <v>7363</v>
      </c>
      <c r="C2923" s="9" t="s">
        <v>22</v>
      </c>
      <c r="D2923" s="9" t="s">
        <v>22</v>
      </c>
      <c r="E2923" s="9" t="s">
        <v>22</v>
      </c>
      <c r="F2923" s="8" t="s">
        <v>7287</v>
      </c>
      <c r="G2923" s="10">
        <v>0</v>
      </c>
      <c r="H2923" s="11" t="s">
        <v>22</v>
      </c>
      <c r="I2923" s="11" t="s">
        <v>22</v>
      </c>
      <c r="J2923" s="12" t="s">
        <v>22</v>
      </c>
      <c r="K2923" s="13">
        <v>0</v>
      </c>
      <c r="L2923" s="14" t="s">
        <v>22</v>
      </c>
      <c r="M2923" s="14" t="s">
        <v>22</v>
      </c>
      <c r="N2923" s="14" t="s">
        <v>22</v>
      </c>
      <c r="O2923" s="14" t="s">
        <v>22</v>
      </c>
      <c r="P2923" s="14" t="s">
        <v>22</v>
      </c>
      <c r="Q2923" s="14" t="s">
        <v>22</v>
      </c>
      <c r="R2923" s="14" t="s">
        <v>22</v>
      </c>
      <c r="S2923" s="14" t="s">
        <v>22</v>
      </c>
    </row>
    <row r="2924" spans="1:19">
      <c r="A2924" s="8" t="s">
        <v>7364</v>
      </c>
      <c r="B2924" s="8" t="s">
        <v>7365</v>
      </c>
      <c r="C2924" s="9" t="s">
        <v>22</v>
      </c>
      <c r="D2924" s="9" t="s">
        <v>22</v>
      </c>
      <c r="E2924" s="9" t="s">
        <v>22</v>
      </c>
      <c r="F2924" s="8" t="s">
        <v>7366</v>
      </c>
      <c r="G2924" s="10">
        <v>0</v>
      </c>
      <c r="H2924" s="11" t="s">
        <v>22</v>
      </c>
      <c r="I2924" s="11" t="s">
        <v>22</v>
      </c>
      <c r="J2924" s="12" t="s">
        <v>22</v>
      </c>
      <c r="K2924" s="13">
        <v>0</v>
      </c>
      <c r="L2924" s="14" t="s">
        <v>22</v>
      </c>
      <c r="M2924" s="14" t="s">
        <v>22</v>
      </c>
      <c r="N2924" s="14" t="s">
        <v>22</v>
      </c>
      <c r="O2924" s="14" t="s">
        <v>22</v>
      </c>
      <c r="P2924" s="14" t="s">
        <v>22</v>
      </c>
      <c r="Q2924" s="14" t="s">
        <v>22</v>
      </c>
      <c r="R2924" s="14" t="s">
        <v>22</v>
      </c>
      <c r="S2924" s="14" t="s">
        <v>22</v>
      </c>
    </row>
    <row r="2925" spans="1:19">
      <c r="A2925" s="8" t="s">
        <v>7367</v>
      </c>
      <c r="B2925" s="8" t="s">
        <v>7368</v>
      </c>
      <c r="C2925" s="9" t="s">
        <v>22</v>
      </c>
      <c r="D2925" s="9" t="s">
        <v>22</v>
      </c>
      <c r="E2925" s="9" t="s">
        <v>22</v>
      </c>
      <c r="F2925" s="8" t="s">
        <v>7369</v>
      </c>
      <c r="G2925" s="10" t="s">
        <v>7370</v>
      </c>
      <c r="H2925" s="11" t="s">
        <v>22</v>
      </c>
      <c r="I2925" s="11" t="s">
        <v>22</v>
      </c>
      <c r="J2925" s="12" t="s">
        <v>22</v>
      </c>
      <c r="K2925" s="13" t="s">
        <v>7371</v>
      </c>
      <c r="L2925" s="14" t="s">
        <v>22</v>
      </c>
      <c r="M2925" s="14" t="s">
        <v>22</v>
      </c>
      <c r="N2925" s="14" t="s">
        <v>22</v>
      </c>
      <c r="O2925" s="14" t="s">
        <v>22</v>
      </c>
      <c r="P2925" s="14" t="s">
        <v>22</v>
      </c>
      <c r="Q2925" s="14" t="s">
        <v>22</v>
      </c>
      <c r="R2925" s="14" t="s">
        <v>22</v>
      </c>
      <c r="S2925" s="14" t="s">
        <v>22</v>
      </c>
    </row>
    <row r="2926" spans="1:19">
      <c r="A2926" s="8" t="s">
        <v>7372</v>
      </c>
      <c r="B2926" s="8" t="s">
        <v>7373</v>
      </c>
      <c r="C2926" s="9" t="s">
        <v>22</v>
      </c>
      <c r="D2926" s="9" t="s">
        <v>22</v>
      </c>
      <c r="E2926" s="9" t="s">
        <v>22</v>
      </c>
      <c r="F2926" s="8" t="s">
        <v>7366</v>
      </c>
      <c r="G2926" s="10">
        <v>0</v>
      </c>
      <c r="H2926" s="11" t="s">
        <v>22</v>
      </c>
      <c r="I2926" s="11" t="s">
        <v>22</v>
      </c>
      <c r="J2926" s="12" t="s">
        <v>22</v>
      </c>
      <c r="K2926" s="13">
        <v>0</v>
      </c>
      <c r="L2926" s="14" t="s">
        <v>22</v>
      </c>
      <c r="M2926" s="14" t="s">
        <v>22</v>
      </c>
      <c r="N2926" s="14" t="s">
        <v>22</v>
      </c>
      <c r="O2926" s="14" t="s">
        <v>22</v>
      </c>
      <c r="P2926" s="14" t="s">
        <v>22</v>
      </c>
      <c r="Q2926" s="14" t="s">
        <v>22</v>
      </c>
      <c r="R2926" s="14" t="s">
        <v>22</v>
      </c>
      <c r="S2926" s="14" t="s">
        <v>22</v>
      </c>
    </row>
    <row r="2927" spans="1:19">
      <c r="A2927" s="8" t="s">
        <v>7374</v>
      </c>
      <c r="B2927" s="8" t="s">
        <v>7375</v>
      </c>
      <c r="C2927" s="9" t="s">
        <v>22</v>
      </c>
      <c r="D2927" s="9" t="s">
        <v>22</v>
      </c>
      <c r="E2927" s="9" t="s">
        <v>22</v>
      </c>
      <c r="F2927" s="8" t="s">
        <v>7369</v>
      </c>
      <c r="G2927" s="10" t="s">
        <v>7376</v>
      </c>
      <c r="H2927" s="11" t="s">
        <v>22</v>
      </c>
      <c r="I2927" s="11" t="s">
        <v>22</v>
      </c>
      <c r="J2927" s="12" t="s">
        <v>22</v>
      </c>
      <c r="K2927" s="13">
        <v>0</v>
      </c>
      <c r="L2927" s="14" t="s">
        <v>22</v>
      </c>
      <c r="M2927" s="14" t="s">
        <v>22</v>
      </c>
      <c r="N2927" s="14" t="s">
        <v>22</v>
      </c>
      <c r="O2927" s="14" t="s">
        <v>22</v>
      </c>
      <c r="P2927" s="14" t="s">
        <v>22</v>
      </c>
      <c r="Q2927" s="14" t="s">
        <v>22</v>
      </c>
      <c r="R2927" s="14" t="s">
        <v>22</v>
      </c>
      <c r="S2927" s="14" t="s">
        <v>22</v>
      </c>
    </row>
    <row r="2928" spans="1:19">
      <c r="A2928" s="8" t="s">
        <v>7377</v>
      </c>
      <c r="B2928" s="8" t="s">
        <v>7378</v>
      </c>
      <c r="C2928" s="9" t="s">
        <v>22</v>
      </c>
      <c r="D2928" s="9" t="s">
        <v>22</v>
      </c>
      <c r="E2928" s="9" t="s">
        <v>22</v>
      </c>
      <c r="F2928" s="8" t="s">
        <v>7315</v>
      </c>
      <c r="G2928" s="10">
        <v>0</v>
      </c>
      <c r="H2928" s="11" t="s">
        <v>22</v>
      </c>
      <c r="I2928" s="11" t="s">
        <v>22</v>
      </c>
      <c r="J2928" s="12" t="s">
        <v>22</v>
      </c>
      <c r="K2928" s="13">
        <v>0</v>
      </c>
      <c r="L2928" s="14" t="s">
        <v>22</v>
      </c>
      <c r="M2928" s="14" t="s">
        <v>22</v>
      </c>
      <c r="N2928" s="14" t="s">
        <v>22</v>
      </c>
      <c r="O2928" s="14" t="s">
        <v>22</v>
      </c>
      <c r="P2928" s="14" t="s">
        <v>22</v>
      </c>
      <c r="Q2928" s="14" t="s">
        <v>22</v>
      </c>
      <c r="R2928" s="14" t="s">
        <v>22</v>
      </c>
      <c r="S2928" s="14" t="s">
        <v>22</v>
      </c>
    </row>
    <row r="2929" spans="1:19">
      <c r="A2929" s="8" t="s">
        <v>7379</v>
      </c>
      <c r="B2929" s="8" t="s">
        <v>7380</v>
      </c>
      <c r="C2929" s="9" t="s">
        <v>22</v>
      </c>
      <c r="D2929" s="9" t="s">
        <v>22</v>
      </c>
      <c r="E2929" s="9" t="s">
        <v>22</v>
      </c>
      <c r="F2929" s="8" t="s">
        <v>7369</v>
      </c>
      <c r="G2929" s="10" t="s">
        <v>7381</v>
      </c>
      <c r="H2929" s="11" t="s">
        <v>22</v>
      </c>
      <c r="I2929" s="11" t="s">
        <v>22</v>
      </c>
      <c r="J2929" s="12" t="s">
        <v>22</v>
      </c>
      <c r="K2929" s="13" t="s">
        <v>7381</v>
      </c>
      <c r="L2929" s="14" t="s">
        <v>22</v>
      </c>
      <c r="M2929" s="14" t="s">
        <v>22</v>
      </c>
      <c r="N2929" s="14" t="s">
        <v>22</v>
      </c>
      <c r="O2929" s="14" t="s">
        <v>22</v>
      </c>
      <c r="P2929" s="14" t="s">
        <v>22</v>
      </c>
      <c r="Q2929" s="14" t="s">
        <v>22</v>
      </c>
      <c r="R2929" s="14" t="s">
        <v>22</v>
      </c>
      <c r="S2929" s="14" t="s">
        <v>22</v>
      </c>
    </row>
    <row r="2930" spans="1:19">
      <c r="A2930" s="8" t="s">
        <v>7382</v>
      </c>
      <c r="B2930" s="8" t="s">
        <v>7383</v>
      </c>
      <c r="C2930" s="9" t="s">
        <v>22</v>
      </c>
      <c r="D2930" s="9" t="s">
        <v>22</v>
      </c>
      <c r="E2930" s="9" t="s">
        <v>22</v>
      </c>
      <c r="F2930" s="8" t="s">
        <v>7315</v>
      </c>
      <c r="G2930" s="10" t="s">
        <v>7336</v>
      </c>
      <c r="H2930" s="11" t="s">
        <v>22</v>
      </c>
      <c r="I2930" s="11" t="s">
        <v>22</v>
      </c>
      <c r="J2930" s="12" t="s">
        <v>22</v>
      </c>
      <c r="K2930" s="13">
        <v>0</v>
      </c>
      <c r="L2930" s="14" t="s">
        <v>22</v>
      </c>
      <c r="M2930" s="14" t="s">
        <v>22</v>
      </c>
      <c r="N2930" s="14" t="s">
        <v>22</v>
      </c>
      <c r="O2930" s="14" t="s">
        <v>22</v>
      </c>
      <c r="P2930" s="14" t="s">
        <v>22</v>
      </c>
      <c r="Q2930" s="14" t="s">
        <v>22</v>
      </c>
      <c r="R2930" s="14" t="s">
        <v>22</v>
      </c>
      <c r="S2930" s="14" t="s">
        <v>22</v>
      </c>
    </row>
    <row r="2931" spans="1:19">
      <c r="A2931" s="8" t="s">
        <v>7384</v>
      </c>
      <c r="B2931" s="8" t="s">
        <v>7385</v>
      </c>
      <c r="C2931" s="9" t="s">
        <v>22</v>
      </c>
      <c r="D2931" s="9" t="s">
        <v>22</v>
      </c>
      <c r="E2931" s="9" t="s">
        <v>22</v>
      </c>
      <c r="F2931" s="8" t="s">
        <v>7369</v>
      </c>
      <c r="G2931" s="10" t="s">
        <v>7386</v>
      </c>
      <c r="H2931" s="11" t="s">
        <v>22</v>
      </c>
      <c r="I2931" s="11" t="s">
        <v>22</v>
      </c>
      <c r="J2931" s="12" t="s">
        <v>22</v>
      </c>
      <c r="K2931" s="13">
        <v>0</v>
      </c>
      <c r="L2931" s="14" t="s">
        <v>22</v>
      </c>
      <c r="M2931" s="14" t="s">
        <v>22</v>
      </c>
      <c r="N2931" s="14" t="s">
        <v>22</v>
      </c>
      <c r="O2931" s="14" t="s">
        <v>22</v>
      </c>
      <c r="P2931" s="14" t="s">
        <v>22</v>
      </c>
      <c r="Q2931" s="14" t="s">
        <v>22</v>
      </c>
      <c r="R2931" s="14" t="s">
        <v>22</v>
      </c>
      <c r="S2931" s="14" t="s">
        <v>22</v>
      </c>
    </row>
    <row r="2932" spans="1:19">
      <c r="A2932" s="8" t="s">
        <v>7387</v>
      </c>
      <c r="B2932" s="8" t="s">
        <v>7388</v>
      </c>
      <c r="C2932" s="9" t="s">
        <v>22</v>
      </c>
      <c r="D2932" s="9" t="s">
        <v>22</v>
      </c>
      <c r="E2932" s="9" t="s">
        <v>22</v>
      </c>
      <c r="F2932" s="8" t="s">
        <v>7369</v>
      </c>
      <c r="G2932" s="10" t="s">
        <v>7389</v>
      </c>
      <c r="H2932" s="11" t="s">
        <v>22</v>
      </c>
      <c r="I2932" s="11" t="s">
        <v>22</v>
      </c>
      <c r="J2932" s="12" t="s">
        <v>22</v>
      </c>
      <c r="K2932" s="13">
        <v>0</v>
      </c>
      <c r="L2932" s="14" t="s">
        <v>22</v>
      </c>
      <c r="M2932" s="14" t="s">
        <v>22</v>
      </c>
      <c r="N2932" s="14" t="s">
        <v>22</v>
      </c>
      <c r="O2932" s="14" t="s">
        <v>22</v>
      </c>
      <c r="P2932" s="14" t="s">
        <v>22</v>
      </c>
      <c r="Q2932" s="14" t="s">
        <v>22</v>
      </c>
      <c r="R2932" s="14" t="s">
        <v>22</v>
      </c>
      <c r="S2932" s="14" t="s">
        <v>22</v>
      </c>
    </row>
    <row r="2933" spans="1:19">
      <c r="A2933" s="8" t="s">
        <v>7390</v>
      </c>
      <c r="B2933" s="8" t="s">
        <v>7391</v>
      </c>
      <c r="C2933" s="9" t="s">
        <v>22</v>
      </c>
      <c r="D2933" s="9" t="s">
        <v>22</v>
      </c>
      <c r="E2933" s="9" t="s">
        <v>22</v>
      </c>
      <c r="F2933" s="8" t="s">
        <v>7369</v>
      </c>
      <c r="G2933" s="10" t="s">
        <v>7392</v>
      </c>
      <c r="H2933" s="11" t="s">
        <v>22</v>
      </c>
      <c r="I2933" s="11" t="s">
        <v>22</v>
      </c>
      <c r="J2933" s="12" t="s">
        <v>22</v>
      </c>
      <c r="K2933" s="13">
        <v>0</v>
      </c>
      <c r="L2933" s="14" t="s">
        <v>22</v>
      </c>
      <c r="M2933" s="14" t="s">
        <v>22</v>
      </c>
      <c r="N2933" s="14" t="s">
        <v>22</v>
      </c>
      <c r="O2933" s="14" t="s">
        <v>22</v>
      </c>
      <c r="P2933" s="14" t="s">
        <v>22</v>
      </c>
      <c r="Q2933" s="14" t="s">
        <v>22</v>
      </c>
      <c r="R2933" s="14" t="s">
        <v>22</v>
      </c>
      <c r="S2933" s="14" t="s">
        <v>22</v>
      </c>
    </row>
    <row r="2934" spans="1:19">
      <c r="A2934" s="8" t="s">
        <v>7393</v>
      </c>
      <c r="B2934" s="8" t="s">
        <v>7394</v>
      </c>
      <c r="C2934" s="9" t="s">
        <v>22</v>
      </c>
      <c r="D2934" s="9" t="s">
        <v>22</v>
      </c>
      <c r="E2934" s="9" t="s">
        <v>22</v>
      </c>
      <c r="F2934" s="8" t="s">
        <v>7369</v>
      </c>
      <c r="G2934" s="10" t="s">
        <v>7395</v>
      </c>
      <c r="H2934" s="11" t="s">
        <v>22</v>
      </c>
      <c r="I2934" s="11" t="s">
        <v>22</v>
      </c>
      <c r="J2934" s="12" t="s">
        <v>22</v>
      </c>
      <c r="K2934" s="13" t="s">
        <v>7396</v>
      </c>
      <c r="L2934" s="14" t="s">
        <v>22</v>
      </c>
      <c r="M2934" s="14" t="s">
        <v>22</v>
      </c>
      <c r="N2934" s="14" t="s">
        <v>22</v>
      </c>
      <c r="O2934" s="14" t="s">
        <v>22</v>
      </c>
      <c r="P2934" s="14" t="s">
        <v>22</v>
      </c>
      <c r="Q2934" s="14" t="s">
        <v>22</v>
      </c>
      <c r="R2934" s="14" t="s">
        <v>22</v>
      </c>
      <c r="S2934" s="14" t="s">
        <v>22</v>
      </c>
    </row>
    <row r="2935" spans="1:19">
      <c r="A2935" s="8" t="s">
        <v>7397</v>
      </c>
      <c r="B2935" s="8" t="s">
        <v>7398</v>
      </c>
      <c r="C2935" s="9" t="s">
        <v>22</v>
      </c>
      <c r="D2935" s="9" t="s">
        <v>22</v>
      </c>
      <c r="E2935" s="9" t="s">
        <v>22</v>
      </c>
      <c r="F2935" s="8" t="s">
        <v>7315</v>
      </c>
      <c r="G2935" s="10">
        <v>0</v>
      </c>
      <c r="H2935" s="11" t="s">
        <v>22</v>
      </c>
      <c r="I2935" s="11" t="s">
        <v>22</v>
      </c>
      <c r="J2935" s="12" t="s">
        <v>22</v>
      </c>
      <c r="K2935" s="13">
        <v>0</v>
      </c>
      <c r="L2935" s="14" t="s">
        <v>22</v>
      </c>
      <c r="M2935" s="14" t="s">
        <v>22</v>
      </c>
      <c r="N2935" s="14" t="s">
        <v>22</v>
      </c>
      <c r="O2935" s="14" t="s">
        <v>22</v>
      </c>
      <c r="P2935" s="14" t="s">
        <v>22</v>
      </c>
      <c r="Q2935" s="14" t="s">
        <v>22</v>
      </c>
      <c r="R2935" s="14" t="s">
        <v>22</v>
      </c>
      <c r="S2935" s="14" t="s">
        <v>22</v>
      </c>
    </row>
    <row r="2936" spans="1:19">
      <c r="A2936" s="8" t="s">
        <v>7399</v>
      </c>
      <c r="B2936" s="8" t="s">
        <v>7400</v>
      </c>
      <c r="C2936" s="9" t="s">
        <v>22</v>
      </c>
      <c r="D2936" s="9" t="s">
        <v>22</v>
      </c>
      <c r="E2936" s="9" t="s">
        <v>22</v>
      </c>
      <c r="F2936" s="8" t="s">
        <v>7369</v>
      </c>
      <c r="G2936" s="10">
        <v>0</v>
      </c>
      <c r="H2936" s="11" t="s">
        <v>22</v>
      </c>
      <c r="I2936" s="11" t="s">
        <v>22</v>
      </c>
      <c r="J2936" s="12" t="s">
        <v>22</v>
      </c>
      <c r="K2936" s="13">
        <v>0</v>
      </c>
      <c r="L2936" s="14" t="s">
        <v>22</v>
      </c>
      <c r="M2936" s="14" t="s">
        <v>22</v>
      </c>
      <c r="N2936" s="14" t="s">
        <v>22</v>
      </c>
      <c r="O2936" s="14" t="s">
        <v>22</v>
      </c>
      <c r="P2936" s="14" t="s">
        <v>22</v>
      </c>
      <c r="Q2936" s="14" t="s">
        <v>22</v>
      </c>
      <c r="R2936" s="14" t="s">
        <v>22</v>
      </c>
      <c r="S2936" s="14" t="s">
        <v>22</v>
      </c>
    </row>
    <row r="2937" spans="1:19">
      <c r="A2937" s="8" t="s">
        <v>7401</v>
      </c>
      <c r="B2937" s="8" t="s">
        <v>7402</v>
      </c>
      <c r="C2937" s="9" t="s">
        <v>22</v>
      </c>
      <c r="D2937" s="9" t="s">
        <v>22</v>
      </c>
      <c r="E2937" s="9" t="s">
        <v>22</v>
      </c>
      <c r="F2937" s="8" t="s">
        <v>7369</v>
      </c>
      <c r="G2937" s="10" t="s">
        <v>7403</v>
      </c>
      <c r="H2937" s="11" t="s">
        <v>22</v>
      </c>
      <c r="I2937" s="11" t="s">
        <v>22</v>
      </c>
      <c r="J2937" s="12" t="s">
        <v>22</v>
      </c>
      <c r="K2937" s="13" t="s">
        <v>7403</v>
      </c>
      <c r="L2937" s="14" t="s">
        <v>22</v>
      </c>
      <c r="M2937" s="14" t="s">
        <v>22</v>
      </c>
      <c r="N2937" s="14" t="s">
        <v>22</v>
      </c>
      <c r="O2937" s="14" t="s">
        <v>22</v>
      </c>
      <c r="P2937" s="14" t="s">
        <v>22</v>
      </c>
      <c r="Q2937" s="14" t="s">
        <v>22</v>
      </c>
      <c r="R2937" s="14" t="s">
        <v>22</v>
      </c>
      <c r="S2937" s="14" t="s">
        <v>22</v>
      </c>
    </row>
    <row r="2938" spans="1:19">
      <c r="A2938" s="8" t="s">
        <v>7404</v>
      </c>
      <c r="B2938" s="8" t="s">
        <v>7405</v>
      </c>
      <c r="C2938" s="9" t="s">
        <v>22</v>
      </c>
      <c r="D2938" s="9" t="s">
        <v>22</v>
      </c>
      <c r="E2938" s="9" t="s">
        <v>22</v>
      </c>
      <c r="F2938" s="8" t="s">
        <v>7369</v>
      </c>
      <c r="G2938" s="10" t="s">
        <v>7406</v>
      </c>
      <c r="H2938" s="11" t="s">
        <v>22</v>
      </c>
      <c r="I2938" s="11" t="s">
        <v>22</v>
      </c>
      <c r="J2938" s="12" t="s">
        <v>22</v>
      </c>
      <c r="K2938" s="13">
        <v>0</v>
      </c>
      <c r="L2938" s="14" t="s">
        <v>22</v>
      </c>
      <c r="M2938" s="14" t="s">
        <v>22</v>
      </c>
      <c r="N2938" s="14" t="s">
        <v>22</v>
      </c>
      <c r="O2938" s="14" t="s">
        <v>22</v>
      </c>
      <c r="P2938" s="14" t="s">
        <v>22</v>
      </c>
      <c r="Q2938" s="14" t="s">
        <v>22</v>
      </c>
      <c r="R2938" s="14" t="s">
        <v>22</v>
      </c>
      <c r="S2938" s="14" t="s">
        <v>22</v>
      </c>
    </row>
    <row r="2939" spans="1:19">
      <c r="A2939" s="8" t="s">
        <v>7407</v>
      </c>
      <c r="B2939" s="8" t="s">
        <v>7408</v>
      </c>
      <c r="C2939" s="9" t="s">
        <v>22</v>
      </c>
      <c r="D2939" s="9" t="s">
        <v>22</v>
      </c>
      <c r="E2939" s="9" t="s">
        <v>22</v>
      </c>
      <c r="F2939" s="8" t="s">
        <v>7369</v>
      </c>
      <c r="G2939" s="10" t="s">
        <v>7409</v>
      </c>
      <c r="H2939" s="11" t="s">
        <v>22</v>
      </c>
      <c r="I2939" s="11" t="s">
        <v>22</v>
      </c>
      <c r="J2939" s="12" t="s">
        <v>22</v>
      </c>
      <c r="K2939" s="13">
        <v>0</v>
      </c>
      <c r="L2939" s="14" t="s">
        <v>22</v>
      </c>
      <c r="M2939" s="14" t="s">
        <v>22</v>
      </c>
      <c r="N2939" s="14" t="s">
        <v>22</v>
      </c>
      <c r="O2939" s="14" t="s">
        <v>22</v>
      </c>
      <c r="P2939" s="14" t="s">
        <v>22</v>
      </c>
      <c r="Q2939" s="14" t="s">
        <v>22</v>
      </c>
      <c r="R2939" s="14" t="s">
        <v>22</v>
      </c>
      <c r="S2939" s="14" t="s">
        <v>22</v>
      </c>
    </row>
    <row r="2940" spans="1:19">
      <c r="A2940" s="8" t="s">
        <v>7410</v>
      </c>
      <c r="B2940" s="8" t="s">
        <v>7411</v>
      </c>
      <c r="C2940" s="9" t="s">
        <v>22</v>
      </c>
      <c r="D2940" s="9" t="s">
        <v>22</v>
      </c>
      <c r="E2940" s="9" t="s">
        <v>22</v>
      </c>
      <c r="F2940" s="8" t="s">
        <v>7369</v>
      </c>
      <c r="G2940" s="10" t="s">
        <v>7412</v>
      </c>
      <c r="H2940" s="11" t="s">
        <v>22</v>
      </c>
      <c r="I2940" s="11" t="s">
        <v>22</v>
      </c>
      <c r="J2940" s="12" t="s">
        <v>22</v>
      </c>
      <c r="K2940" s="13">
        <v>0</v>
      </c>
      <c r="L2940" s="14" t="s">
        <v>22</v>
      </c>
      <c r="M2940" s="14" t="s">
        <v>22</v>
      </c>
      <c r="N2940" s="14" t="s">
        <v>22</v>
      </c>
      <c r="O2940" s="14" t="s">
        <v>22</v>
      </c>
      <c r="P2940" s="14" t="s">
        <v>22</v>
      </c>
      <c r="Q2940" s="14" t="s">
        <v>22</v>
      </c>
      <c r="R2940" s="14" t="s">
        <v>22</v>
      </c>
      <c r="S2940" s="14" t="s">
        <v>22</v>
      </c>
    </row>
    <row r="2941" spans="1:19">
      <c r="A2941" s="8" t="s">
        <v>7413</v>
      </c>
      <c r="B2941" s="8" t="s">
        <v>7414</v>
      </c>
      <c r="C2941" s="9" t="s">
        <v>22</v>
      </c>
      <c r="D2941" s="9" t="s">
        <v>22</v>
      </c>
      <c r="E2941" s="9" t="s">
        <v>22</v>
      </c>
      <c r="F2941" s="8" t="s">
        <v>23</v>
      </c>
      <c r="G2941" s="10">
        <v>0</v>
      </c>
      <c r="H2941" s="11" t="s">
        <v>22</v>
      </c>
      <c r="I2941" s="11" t="s">
        <v>22</v>
      </c>
      <c r="J2941" s="12" t="s">
        <v>22</v>
      </c>
      <c r="K2941" s="13">
        <v>0</v>
      </c>
      <c r="L2941" s="14" t="s">
        <v>22</v>
      </c>
      <c r="M2941" s="14" t="s">
        <v>22</v>
      </c>
      <c r="N2941" s="14" t="s">
        <v>22</v>
      </c>
      <c r="O2941" s="14" t="s">
        <v>22</v>
      </c>
      <c r="P2941" s="14" t="s">
        <v>22</v>
      </c>
      <c r="Q2941" s="14" t="s">
        <v>22</v>
      </c>
      <c r="R2941" s="14" t="s">
        <v>22</v>
      </c>
      <c r="S2941" s="14" t="s">
        <v>22</v>
      </c>
    </row>
    <row r="2942" spans="1:19">
      <c r="A2942" s="8" t="s">
        <v>7415</v>
      </c>
      <c r="B2942" s="8" t="s">
        <v>7416</v>
      </c>
      <c r="C2942" s="9" t="s">
        <v>22</v>
      </c>
      <c r="D2942" s="9" t="s">
        <v>22</v>
      </c>
      <c r="E2942" s="9" t="s">
        <v>22</v>
      </c>
      <c r="F2942" s="8" t="s">
        <v>7369</v>
      </c>
      <c r="G2942" s="10" t="s">
        <v>7417</v>
      </c>
      <c r="H2942" s="11" t="s">
        <v>22</v>
      </c>
      <c r="I2942" s="11" t="s">
        <v>22</v>
      </c>
      <c r="J2942" s="12" t="s">
        <v>22</v>
      </c>
      <c r="K2942" s="13">
        <v>0</v>
      </c>
      <c r="L2942" s="14" t="s">
        <v>22</v>
      </c>
      <c r="M2942" s="14" t="s">
        <v>22</v>
      </c>
      <c r="N2942" s="14" t="s">
        <v>22</v>
      </c>
      <c r="O2942" s="14" t="s">
        <v>22</v>
      </c>
      <c r="P2942" s="14" t="s">
        <v>22</v>
      </c>
      <c r="Q2942" s="14" t="s">
        <v>22</v>
      </c>
      <c r="R2942" s="14" t="s">
        <v>22</v>
      </c>
      <c r="S2942" s="14" t="s">
        <v>22</v>
      </c>
    </row>
    <row r="2943" spans="1:19">
      <c r="A2943" s="8" t="s">
        <v>7418</v>
      </c>
      <c r="B2943" s="8" t="s">
        <v>7419</v>
      </c>
      <c r="C2943" s="9" t="s">
        <v>22</v>
      </c>
      <c r="D2943" s="9" t="s">
        <v>22</v>
      </c>
      <c r="E2943" s="9" t="s">
        <v>22</v>
      </c>
      <c r="F2943" s="8" t="s">
        <v>7369</v>
      </c>
      <c r="G2943" s="10" t="s">
        <v>7420</v>
      </c>
      <c r="H2943" s="11" t="s">
        <v>22</v>
      </c>
      <c r="I2943" s="11" t="s">
        <v>22</v>
      </c>
      <c r="J2943" s="12" t="s">
        <v>22</v>
      </c>
      <c r="K2943" s="13" t="s">
        <v>7421</v>
      </c>
      <c r="L2943" s="14" t="s">
        <v>22</v>
      </c>
      <c r="M2943" s="14" t="s">
        <v>22</v>
      </c>
      <c r="N2943" s="14" t="s">
        <v>22</v>
      </c>
      <c r="O2943" s="14" t="s">
        <v>22</v>
      </c>
      <c r="P2943" s="14" t="s">
        <v>22</v>
      </c>
      <c r="Q2943" s="14" t="s">
        <v>22</v>
      </c>
      <c r="R2943" s="14" t="s">
        <v>22</v>
      </c>
      <c r="S2943" s="14" t="s">
        <v>22</v>
      </c>
    </row>
    <row r="2944" spans="1:19">
      <c r="A2944" s="8" t="s">
        <v>7422</v>
      </c>
      <c r="B2944" s="8" t="s">
        <v>7423</v>
      </c>
      <c r="C2944" s="9" t="s">
        <v>22</v>
      </c>
      <c r="D2944" s="9" t="s">
        <v>22</v>
      </c>
      <c r="E2944" s="9" t="s">
        <v>22</v>
      </c>
      <c r="F2944" s="8" t="s">
        <v>7366</v>
      </c>
      <c r="G2944" s="10" t="s">
        <v>7424</v>
      </c>
      <c r="H2944" s="11" t="s">
        <v>22</v>
      </c>
      <c r="I2944" s="11" t="s">
        <v>22</v>
      </c>
      <c r="J2944" s="12" t="s">
        <v>22</v>
      </c>
      <c r="K2944" s="13" t="s">
        <v>7424</v>
      </c>
      <c r="L2944" s="14" t="s">
        <v>22</v>
      </c>
      <c r="M2944" s="14" t="s">
        <v>22</v>
      </c>
      <c r="N2944" s="14" t="s">
        <v>22</v>
      </c>
      <c r="O2944" s="14" t="s">
        <v>22</v>
      </c>
      <c r="P2944" s="14" t="s">
        <v>22</v>
      </c>
      <c r="Q2944" s="14" t="s">
        <v>22</v>
      </c>
      <c r="R2944" s="14" t="s">
        <v>22</v>
      </c>
      <c r="S2944" s="14" t="s">
        <v>22</v>
      </c>
    </row>
    <row r="2945" spans="1:19">
      <c r="A2945" s="8" t="s">
        <v>7425</v>
      </c>
      <c r="B2945" s="8" t="s">
        <v>7426</v>
      </c>
      <c r="C2945" s="9" t="s">
        <v>22</v>
      </c>
      <c r="D2945" s="9" t="s">
        <v>22</v>
      </c>
      <c r="E2945" s="9" t="s">
        <v>22</v>
      </c>
      <c r="F2945" s="8" t="s">
        <v>7315</v>
      </c>
      <c r="G2945" s="10">
        <v>0</v>
      </c>
      <c r="H2945" s="11" t="s">
        <v>22</v>
      </c>
      <c r="I2945" s="11" t="s">
        <v>22</v>
      </c>
      <c r="J2945" s="12" t="s">
        <v>22</v>
      </c>
      <c r="K2945" s="13">
        <v>0</v>
      </c>
      <c r="L2945" s="14" t="s">
        <v>22</v>
      </c>
      <c r="M2945" s="14" t="s">
        <v>22</v>
      </c>
      <c r="N2945" s="14" t="s">
        <v>22</v>
      </c>
      <c r="O2945" s="14" t="s">
        <v>22</v>
      </c>
      <c r="P2945" s="14" t="s">
        <v>22</v>
      </c>
      <c r="Q2945" s="14" t="s">
        <v>22</v>
      </c>
      <c r="R2945" s="14" t="s">
        <v>22</v>
      </c>
      <c r="S2945" s="14" t="s">
        <v>22</v>
      </c>
    </row>
    <row r="2946" spans="1:19">
      <c r="A2946" s="8" t="s">
        <v>7427</v>
      </c>
      <c r="B2946" s="8" t="s">
        <v>7428</v>
      </c>
      <c r="C2946" s="9" t="s">
        <v>22</v>
      </c>
      <c r="D2946" s="9" t="s">
        <v>22</v>
      </c>
      <c r="E2946" s="9" t="s">
        <v>22</v>
      </c>
      <c r="F2946" s="8" t="s">
        <v>7369</v>
      </c>
      <c r="G2946" s="10" t="s">
        <v>7429</v>
      </c>
      <c r="H2946" s="11" t="s">
        <v>22</v>
      </c>
      <c r="I2946" s="11" t="s">
        <v>22</v>
      </c>
      <c r="J2946" s="12" t="s">
        <v>22</v>
      </c>
      <c r="K2946" s="13" t="s">
        <v>7429</v>
      </c>
      <c r="L2946" s="14" t="s">
        <v>22</v>
      </c>
      <c r="M2946" s="14" t="s">
        <v>22</v>
      </c>
      <c r="N2946" s="14" t="s">
        <v>22</v>
      </c>
      <c r="O2946" s="14" t="s">
        <v>22</v>
      </c>
      <c r="P2946" s="14" t="s">
        <v>22</v>
      </c>
      <c r="Q2946" s="14" t="s">
        <v>22</v>
      </c>
      <c r="R2946" s="14" t="s">
        <v>22</v>
      </c>
      <c r="S2946" s="14" t="s">
        <v>22</v>
      </c>
    </row>
    <row r="2947" spans="1:19">
      <c r="A2947" s="8" t="s">
        <v>7430</v>
      </c>
      <c r="B2947" s="8" t="s">
        <v>7431</v>
      </c>
      <c r="C2947" s="9" t="s">
        <v>22</v>
      </c>
      <c r="D2947" s="9" t="s">
        <v>22</v>
      </c>
      <c r="E2947" s="9" t="s">
        <v>22</v>
      </c>
      <c r="F2947" s="8" t="s">
        <v>7366</v>
      </c>
      <c r="G2947" s="10">
        <v>0</v>
      </c>
      <c r="H2947" s="11" t="s">
        <v>22</v>
      </c>
      <c r="I2947" s="11" t="s">
        <v>22</v>
      </c>
      <c r="J2947" s="12" t="s">
        <v>22</v>
      </c>
      <c r="K2947" s="13">
        <v>0</v>
      </c>
      <c r="L2947" s="14" t="s">
        <v>22</v>
      </c>
      <c r="M2947" s="14" t="s">
        <v>22</v>
      </c>
      <c r="N2947" s="14" t="s">
        <v>22</v>
      </c>
      <c r="O2947" s="14" t="s">
        <v>22</v>
      </c>
      <c r="P2947" s="14" t="s">
        <v>22</v>
      </c>
      <c r="Q2947" s="14" t="s">
        <v>22</v>
      </c>
      <c r="R2947" s="14" t="s">
        <v>22</v>
      </c>
      <c r="S2947" s="14" t="s">
        <v>22</v>
      </c>
    </row>
    <row r="2948" spans="1:19">
      <c r="A2948" s="8" t="s">
        <v>7432</v>
      </c>
      <c r="B2948" s="8" t="s">
        <v>7433</v>
      </c>
      <c r="C2948" s="9" t="s">
        <v>22</v>
      </c>
      <c r="D2948" s="9" t="s">
        <v>22</v>
      </c>
      <c r="E2948" s="9" t="s">
        <v>22</v>
      </c>
      <c r="F2948" s="8" t="s">
        <v>7369</v>
      </c>
      <c r="G2948" s="10" t="s">
        <v>7434</v>
      </c>
      <c r="H2948" s="11" t="s">
        <v>22</v>
      </c>
      <c r="I2948" s="11" t="s">
        <v>22</v>
      </c>
      <c r="J2948" s="12" t="s">
        <v>22</v>
      </c>
      <c r="K2948" s="13">
        <v>0</v>
      </c>
      <c r="L2948" s="14" t="s">
        <v>22</v>
      </c>
      <c r="M2948" s="14" t="s">
        <v>22</v>
      </c>
      <c r="N2948" s="14" t="s">
        <v>22</v>
      </c>
      <c r="O2948" s="14" t="s">
        <v>22</v>
      </c>
      <c r="P2948" s="14" t="s">
        <v>22</v>
      </c>
      <c r="Q2948" s="14" t="s">
        <v>22</v>
      </c>
      <c r="R2948" s="14" t="s">
        <v>22</v>
      </c>
      <c r="S2948" s="14" t="s">
        <v>22</v>
      </c>
    </row>
    <row r="2949" spans="1:19">
      <c r="A2949" s="8" t="s">
        <v>7435</v>
      </c>
      <c r="B2949" s="8" t="s">
        <v>7436</v>
      </c>
      <c r="C2949" s="9" t="s">
        <v>22</v>
      </c>
      <c r="D2949" s="9" t="s">
        <v>22</v>
      </c>
      <c r="E2949" s="9" t="s">
        <v>22</v>
      </c>
      <c r="F2949" s="8" t="s">
        <v>7369</v>
      </c>
      <c r="G2949" s="10" t="s">
        <v>7437</v>
      </c>
      <c r="H2949" s="11" t="s">
        <v>22</v>
      </c>
      <c r="I2949" s="11" t="s">
        <v>22</v>
      </c>
      <c r="J2949" s="12" t="s">
        <v>22</v>
      </c>
      <c r="K2949" s="13" t="s">
        <v>7438</v>
      </c>
      <c r="L2949" s="14" t="s">
        <v>22</v>
      </c>
      <c r="M2949" s="14" t="s">
        <v>22</v>
      </c>
      <c r="N2949" s="14" t="s">
        <v>22</v>
      </c>
      <c r="O2949" s="14" t="s">
        <v>22</v>
      </c>
      <c r="P2949" s="14" t="s">
        <v>22</v>
      </c>
      <c r="Q2949" s="14" t="s">
        <v>22</v>
      </c>
      <c r="R2949" s="14" t="s">
        <v>22</v>
      </c>
      <c r="S2949" s="14" t="s">
        <v>22</v>
      </c>
    </row>
    <row r="2950" spans="1:19">
      <c r="A2950" s="8" t="s">
        <v>7439</v>
      </c>
      <c r="B2950" s="8" t="s">
        <v>7440</v>
      </c>
      <c r="C2950" s="9" t="s">
        <v>22</v>
      </c>
      <c r="D2950" s="9" t="s">
        <v>22</v>
      </c>
      <c r="E2950" s="9" t="s">
        <v>22</v>
      </c>
      <c r="F2950" s="8" t="s">
        <v>7369</v>
      </c>
      <c r="G2950" s="10">
        <v>0</v>
      </c>
      <c r="H2950" s="11" t="s">
        <v>22</v>
      </c>
      <c r="I2950" s="11" t="s">
        <v>22</v>
      </c>
      <c r="J2950" s="12" t="s">
        <v>22</v>
      </c>
      <c r="K2950" s="13">
        <v>0</v>
      </c>
      <c r="L2950" s="14" t="s">
        <v>22</v>
      </c>
      <c r="M2950" s="14" t="s">
        <v>22</v>
      </c>
      <c r="N2950" s="14" t="s">
        <v>22</v>
      </c>
      <c r="O2950" s="14" t="s">
        <v>22</v>
      </c>
      <c r="P2950" s="14" t="s">
        <v>22</v>
      </c>
      <c r="Q2950" s="14" t="s">
        <v>22</v>
      </c>
      <c r="R2950" s="14" t="s">
        <v>22</v>
      </c>
      <c r="S2950" s="14" t="s">
        <v>22</v>
      </c>
    </row>
    <row r="2951" spans="1:19">
      <c r="A2951" s="8" t="s">
        <v>7441</v>
      </c>
      <c r="B2951" s="8" t="s">
        <v>7442</v>
      </c>
      <c r="C2951" s="9" t="s">
        <v>22</v>
      </c>
      <c r="D2951" s="9" t="s">
        <v>22</v>
      </c>
      <c r="E2951" s="9" t="s">
        <v>22</v>
      </c>
      <c r="F2951" s="8" t="s">
        <v>7366</v>
      </c>
      <c r="G2951" s="10">
        <v>0</v>
      </c>
      <c r="H2951" s="11" t="s">
        <v>22</v>
      </c>
      <c r="I2951" s="11" t="s">
        <v>22</v>
      </c>
      <c r="J2951" s="12" t="s">
        <v>22</v>
      </c>
      <c r="K2951" s="13">
        <v>0</v>
      </c>
      <c r="L2951" s="14" t="s">
        <v>22</v>
      </c>
      <c r="M2951" s="14" t="s">
        <v>22</v>
      </c>
      <c r="N2951" s="14" t="s">
        <v>22</v>
      </c>
      <c r="O2951" s="14" t="s">
        <v>22</v>
      </c>
      <c r="P2951" s="14" t="s">
        <v>22</v>
      </c>
      <c r="Q2951" s="14" t="s">
        <v>22</v>
      </c>
      <c r="R2951" s="14" t="s">
        <v>22</v>
      </c>
      <c r="S2951" s="14" t="s">
        <v>22</v>
      </c>
    </row>
    <row r="2952" spans="1:19">
      <c r="A2952" s="8" t="s">
        <v>7443</v>
      </c>
      <c r="B2952" s="8" t="s">
        <v>7444</v>
      </c>
      <c r="C2952" s="9" t="s">
        <v>22</v>
      </c>
      <c r="D2952" s="9" t="s">
        <v>22</v>
      </c>
      <c r="E2952" s="9" t="s">
        <v>22</v>
      </c>
      <c r="F2952" s="8" t="s">
        <v>7369</v>
      </c>
      <c r="G2952" s="10" t="s">
        <v>7445</v>
      </c>
      <c r="H2952" s="11" t="s">
        <v>22</v>
      </c>
      <c r="I2952" s="11" t="s">
        <v>22</v>
      </c>
      <c r="J2952" s="12" t="s">
        <v>22</v>
      </c>
      <c r="K2952" s="13">
        <v>0</v>
      </c>
      <c r="L2952" s="14" t="s">
        <v>22</v>
      </c>
      <c r="M2952" s="14" t="s">
        <v>22</v>
      </c>
      <c r="N2952" s="14" t="s">
        <v>22</v>
      </c>
      <c r="O2952" s="14" t="s">
        <v>22</v>
      </c>
      <c r="P2952" s="14" t="s">
        <v>22</v>
      </c>
      <c r="Q2952" s="14" t="s">
        <v>22</v>
      </c>
      <c r="R2952" s="14" t="s">
        <v>22</v>
      </c>
      <c r="S2952" s="14" t="s">
        <v>22</v>
      </c>
    </row>
    <row r="2953" spans="1:19">
      <c r="A2953" s="8" t="s">
        <v>7446</v>
      </c>
      <c r="B2953" s="8" t="s">
        <v>7447</v>
      </c>
      <c r="C2953" s="9" t="s">
        <v>22</v>
      </c>
      <c r="D2953" s="9" t="s">
        <v>22</v>
      </c>
      <c r="E2953" s="9" t="s">
        <v>22</v>
      </c>
      <c r="F2953" s="8" t="s">
        <v>7315</v>
      </c>
      <c r="G2953" s="10">
        <v>0</v>
      </c>
      <c r="H2953" s="11" t="s">
        <v>22</v>
      </c>
      <c r="I2953" s="11" t="s">
        <v>22</v>
      </c>
      <c r="J2953" s="12" t="s">
        <v>22</v>
      </c>
      <c r="K2953" s="13">
        <v>0</v>
      </c>
      <c r="L2953" s="14" t="s">
        <v>22</v>
      </c>
      <c r="M2953" s="14" t="s">
        <v>22</v>
      </c>
      <c r="N2953" s="14" t="s">
        <v>22</v>
      </c>
      <c r="O2953" s="14" t="s">
        <v>22</v>
      </c>
      <c r="P2953" s="14" t="s">
        <v>22</v>
      </c>
      <c r="Q2953" s="14" t="s">
        <v>22</v>
      </c>
      <c r="R2953" s="14" t="s">
        <v>22</v>
      </c>
      <c r="S2953" s="14" t="s">
        <v>22</v>
      </c>
    </row>
    <row r="2954" spans="1:19">
      <c r="A2954" s="8" t="s">
        <v>7448</v>
      </c>
      <c r="B2954" s="8" t="s">
        <v>7449</v>
      </c>
      <c r="C2954" s="9" t="s">
        <v>22</v>
      </c>
      <c r="D2954" s="9" t="s">
        <v>22</v>
      </c>
      <c r="E2954" s="9" t="s">
        <v>22</v>
      </c>
      <c r="F2954" s="8" t="s">
        <v>7366</v>
      </c>
      <c r="G2954" s="10">
        <v>0</v>
      </c>
      <c r="H2954" s="11" t="s">
        <v>22</v>
      </c>
      <c r="I2954" s="11" t="s">
        <v>22</v>
      </c>
      <c r="J2954" s="12" t="s">
        <v>22</v>
      </c>
      <c r="K2954" s="13">
        <v>0</v>
      </c>
      <c r="L2954" s="14" t="s">
        <v>22</v>
      </c>
      <c r="M2954" s="14" t="s">
        <v>22</v>
      </c>
      <c r="N2954" s="14" t="s">
        <v>22</v>
      </c>
      <c r="O2954" s="14" t="s">
        <v>22</v>
      </c>
      <c r="P2954" s="14" t="s">
        <v>22</v>
      </c>
      <c r="Q2954" s="14" t="s">
        <v>22</v>
      </c>
      <c r="R2954" s="14" t="s">
        <v>22</v>
      </c>
      <c r="S2954" s="14" t="s">
        <v>22</v>
      </c>
    </row>
    <row r="2955" spans="1:19">
      <c r="A2955" s="8" t="s">
        <v>7450</v>
      </c>
      <c r="B2955" s="8" t="s">
        <v>7451</v>
      </c>
      <c r="C2955" s="9" t="s">
        <v>22</v>
      </c>
      <c r="D2955" s="9" t="s">
        <v>22</v>
      </c>
      <c r="E2955" s="9" t="s">
        <v>22</v>
      </c>
      <c r="F2955" s="8" t="s">
        <v>7369</v>
      </c>
      <c r="G2955" s="10" t="s">
        <v>7452</v>
      </c>
      <c r="H2955" s="11" t="s">
        <v>22</v>
      </c>
      <c r="I2955" s="11" t="s">
        <v>22</v>
      </c>
      <c r="J2955" s="12" t="s">
        <v>22</v>
      </c>
      <c r="K2955" s="13">
        <v>0</v>
      </c>
      <c r="L2955" s="14" t="s">
        <v>22</v>
      </c>
      <c r="M2955" s="14" t="s">
        <v>22</v>
      </c>
      <c r="N2955" s="14" t="s">
        <v>22</v>
      </c>
      <c r="O2955" s="14" t="s">
        <v>22</v>
      </c>
      <c r="P2955" s="14" t="s">
        <v>22</v>
      </c>
      <c r="Q2955" s="14" t="s">
        <v>22</v>
      </c>
      <c r="R2955" s="14" t="s">
        <v>22</v>
      </c>
      <c r="S2955" s="14" t="s">
        <v>22</v>
      </c>
    </row>
    <row r="2956" spans="1:19">
      <c r="A2956" s="8" t="s">
        <v>7453</v>
      </c>
      <c r="B2956" s="8" t="s">
        <v>7454</v>
      </c>
      <c r="C2956" s="9" t="s">
        <v>22</v>
      </c>
      <c r="D2956" s="9" t="s">
        <v>22</v>
      </c>
      <c r="E2956" s="9" t="s">
        <v>22</v>
      </c>
      <c r="F2956" s="8" t="s">
        <v>23</v>
      </c>
      <c r="G2956" s="10">
        <v>0</v>
      </c>
      <c r="H2956" s="11" t="s">
        <v>22</v>
      </c>
      <c r="I2956" s="11" t="s">
        <v>22</v>
      </c>
      <c r="J2956" s="12" t="s">
        <v>22</v>
      </c>
      <c r="K2956" s="13">
        <v>0</v>
      </c>
      <c r="L2956" s="14" t="s">
        <v>22</v>
      </c>
      <c r="M2956" s="14" t="s">
        <v>22</v>
      </c>
      <c r="N2956" s="14" t="s">
        <v>22</v>
      </c>
      <c r="O2956" s="14" t="s">
        <v>22</v>
      </c>
      <c r="P2956" s="14" t="s">
        <v>22</v>
      </c>
      <c r="Q2956" s="14" t="s">
        <v>22</v>
      </c>
      <c r="R2956" s="14" t="s">
        <v>22</v>
      </c>
      <c r="S2956" s="14" t="s">
        <v>22</v>
      </c>
    </row>
    <row r="2957" spans="1:19">
      <c r="A2957" s="8" t="s">
        <v>7455</v>
      </c>
      <c r="B2957" s="8" t="s">
        <v>7456</v>
      </c>
      <c r="C2957" s="9" t="s">
        <v>22</v>
      </c>
      <c r="D2957" s="9" t="s">
        <v>22</v>
      </c>
      <c r="E2957" s="9" t="s">
        <v>22</v>
      </c>
      <c r="F2957" s="8" t="s">
        <v>7315</v>
      </c>
      <c r="G2957" s="10">
        <v>0</v>
      </c>
      <c r="H2957" s="11" t="s">
        <v>22</v>
      </c>
      <c r="I2957" s="11" t="s">
        <v>22</v>
      </c>
      <c r="J2957" s="12" t="s">
        <v>22</v>
      </c>
      <c r="K2957" s="13">
        <v>0</v>
      </c>
      <c r="L2957" s="14" t="s">
        <v>22</v>
      </c>
      <c r="M2957" s="14" t="s">
        <v>22</v>
      </c>
      <c r="N2957" s="14" t="s">
        <v>22</v>
      </c>
      <c r="O2957" s="14" t="s">
        <v>22</v>
      </c>
      <c r="P2957" s="14" t="s">
        <v>22</v>
      </c>
      <c r="Q2957" s="14" t="s">
        <v>22</v>
      </c>
      <c r="R2957" s="14" t="s">
        <v>22</v>
      </c>
      <c r="S2957" s="14" t="s">
        <v>22</v>
      </c>
    </row>
    <row r="2958" spans="1:19">
      <c r="A2958" s="8" t="s">
        <v>7457</v>
      </c>
      <c r="B2958" s="8" t="s">
        <v>7458</v>
      </c>
      <c r="C2958" s="9" t="s">
        <v>22</v>
      </c>
      <c r="D2958" s="9" t="s">
        <v>22</v>
      </c>
      <c r="E2958" s="9" t="s">
        <v>22</v>
      </c>
      <c r="F2958" s="8" t="s">
        <v>7315</v>
      </c>
      <c r="G2958" s="10" t="s">
        <v>7336</v>
      </c>
      <c r="H2958" s="11" t="s">
        <v>22</v>
      </c>
      <c r="I2958" s="11" t="s">
        <v>22</v>
      </c>
      <c r="J2958" s="12" t="s">
        <v>22</v>
      </c>
      <c r="K2958" s="13">
        <v>0</v>
      </c>
      <c r="L2958" s="14" t="s">
        <v>22</v>
      </c>
      <c r="M2958" s="14" t="s">
        <v>22</v>
      </c>
      <c r="N2958" s="14" t="s">
        <v>22</v>
      </c>
      <c r="O2958" s="14" t="s">
        <v>22</v>
      </c>
      <c r="P2958" s="14" t="s">
        <v>22</v>
      </c>
      <c r="Q2958" s="14" t="s">
        <v>22</v>
      </c>
      <c r="R2958" s="14" t="s">
        <v>22</v>
      </c>
      <c r="S2958" s="14" t="s">
        <v>22</v>
      </c>
    </row>
    <row r="2959" spans="1:19">
      <c r="A2959" s="8" t="s">
        <v>7459</v>
      </c>
      <c r="B2959" s="8" t="s">
        <v>7460</v>
      </c>
      <c r="C2959" s="9" t="s">
        <v>22</v>
      </c>
      <c r="D2959" s="9" t="s">
        <v>22</v>
      </c>
      <c r="E2959" s="9" t="s">
        <v>22</v>
      </c>
      <c r="F2959" s="8" t="s">
        <v>7461</v>
      </c>
      <c r="G2959" s="10" t="s">
        <v>7462</v>
      </c>
      <c r="H2959" s="11" t="s">
        <v>22</v>
      </c>
      <c r="I2959" s="11" t="s">
        <v>22</v>
      </c>
      <c r="J2959" s="12" t="s">
        <v>22</v>
      </c>
      <c r="K2959" s="13">
        <v>0</v>
      </c>
      <c r="L2959" s="14" t="s">
        <v>22</v>
      </c>
      <c r="M2959" s="14" t="s">
        <v>22</v>
      </c>
      <c r="N2959" s="14" t="s">
        <v>22</v>
      </c>
      <c r="O2959" s="14" t="s">
        <v>22</v>
      </c>
      <c r="P2959" s="14" t="s">
        <v>22</v>
      </c>
      <c r="Q2959" s="14" t="s">
        <v>22</v>
      </c>
      <c r="R2959" s="14" t="s">
        <v>22</v>
      </c>
      <c r="S2959" s="14" t="s">
        <v>22</v>
      </c>
    </row>
    <row r="2960" spans="1:19">
      <c r="A2960" s="8" t="s">
        <v>7463</v>
      </c>
      <c r="B2960" s="8" t="s">
        <v>7464</v>
      </c>
      <c r="C2960" s="9" t="s">
        <v>22</v>
      </c>
      <c r="D2960" s="9" t="s">
        <v>22</v>
      </c>
      <c r="E2960" s="9" t="s">
        <v>22</v>
      </c>
      <c r="F2960" s="8" t="s">
        <v>7461</v>
      </c>
      <c r="G2960" s="10" t="s">
        <v>7465</v>
      </c>
      <c r="H2960" s="11" t="s">
        <v>22</v>
      </c>
      <c r="I2960" s="11" t="s">
        <v>22</v>
      </c>
      <c r="J2960" s="12" t="s">
        <v>22</v>
      </c>
      <c r="K2960" s="13" t="s">
        <v>7466</v>
      </c>
      <c r="L2960" s="14" t="s">
        <v>22</v>
      </c>
      <c r="M2960" s="14" t="s">
        <v>22</v>
      </c>
      <c r="N2960" s="14" t="s">
        <v>22</v>
      </c>
      <c r="O2960" s="14" t="s">
        <v>22</v>
      </c>
      <c r="P2960" s="14" t="s">
        <v>22</v>
      </c>
      <c r="Q2960" s="14" t="s">
        <v>22</v>
      </c>
      <c r="R2960" s="14" t="s">
        <v>22</v>
      </c>
      <c r="S2960" s="14" t="s">
        <v>22</v>
      </c>
    </row>
    <row r="2961" spans="1:19">
      <c r="A2961" s="8" t="s">
        <v>7467</v>
      </c>
      <c r="B2961" s="8" t="s">
        <v>7468</v>
      </c>
      <c r="C2961" s="9" t="s">
        <v>22</v>
      </c>
      <c r="D2961" s="9" t="s">
        <v>22</v>
      </c>
      <c r="E2961" s="9" t="s">
        <v>22</v>
      </c>
      <c r="F2961" s="8" t="s">
        <v>7461</v>
      </c>
      <c r="G2961" s="10" t="s">
        <v>7469</v>
      </c>
      <c r="H2961" s="11" t="s">
        <v>22</v>
      </c>
      <c r="I2961" s="11" t="s">
        <v>22</v>
      </c>
      <c r="J2961" s="12" t="s">
        <v>22</v>
      </c>
      <c r="K2961" s="13">
        <v>0</v>
      </c>
      <c r="L2961" s="14" t="s">
        <v>22</v>
      </c>
      <c r="M2961" s="14" t="s">
        <v>22</v>
      </c>
      <c r="N2961" s="14" t="s">
        <v>22</v>
      </c>
      <c r="O2961" s="14" t="s">
        <v>22</v>
      </c>
      <c r="P2961" s="14" t="s">
        <v>22</v>
      </c>
      <c r="Q2961" s="14" t="s">
        <v>22</v>
      </c>
      <c r="R2961" s="14" t="s">
        <v>22</v>
      </c>
      <c r="S2961" s="14" t="s">
        <v>22</v>
      </c>
    </row>
    <row r="2962" spans="1:19">
      <c r="A2962" s="8" t="s">
        <v>7470</v>
      </c>
      <c r="B2962" s="8" t="s">
        <v>7471</v>
      </c>
      <c r="C2962" s="9" t="s">
        <v>22</v>
      </c>
      <c r="D2962" s="9" t="s">
        <v>22</v>
      </c>
      <c r="E2962" s="9" t="s">
        <v>22</v>
      </c>
      <c r="F2962" s="8" t="s">
        <v>7315</v>
      </c>
      <c r="G2962" s="10" t="s">
        <v>7336</v>
      </c>
      <c r="H2962" s="11" t="s">
        <v>22</v>
      </c>
      <c r="I2962" s="11" t="s">
        <v>22</v>
      </c>
      <c r="J2962" s="12" t="s">
        <v>22</v>
      </c>
      <c r="K2962" s="13">
        <v>0</v>
      </c>
      <c r="L2962" s="14" t="s">
        <v>22</v>
      </c>
      <c r="M2962" s="14" t="s">
        <v>22</v>
      </c>
      <c r="N2962" s="14" t="s">
        <v>22</v>
      </c>
      <c r="O2962" s="14" t="s">
        <v>22</v>
      </c>
      <c r="P2962" s="14" t="s">
        <v>22</v>
      </c>
      <c r="Q2962" s="14" t="s">
        <v>22</v>
      </c>
      <c r="R2962" s="14" t="s">
        <v>22</v>
      </c>
      <c r="S2962" s="14" t="s">
        <v>22</v>
      </c>
    </row>
    <row r="2963" spans="1:19">
      <c r="A2963" s="8" t="s">
        <v>7472</v>
      </c>
      <c r="B2963" s="8" t="s">
        <v>7473</v>
      </c>
      <c r="C2963" s="9" t="s">
        <v>22</v>
      </c>
      <c r="D2963" s="9" t="s">
        <v>22</v>
      </c>
      <c r="E2963" s="9" t="s">
        <v>22</v>
      </c>
      <c r="F2963" s="8" t="s">
        <v>23</v>
      </c>
      <c r="G2963" s="10">
        <v>125</v>
      </c>
      <c r="H2963" s="11" t="s">
        <v>22</v>
      </c>
      <c r="I2963" s="11" t="s">
        <v>22</v>
      </c>
      <c r="J2963" s="12" t="s">
        <v>22</v>
      </c>
      <c r="K2963" s="13">
        <v>0</v>
      </c>
      <c r="L2963" s="14" t="s">
        <v>22</v>
      </c>
      <c r="M2963" s="14" t="s">
        <v>22</v>
      </c>
      <c r="N2963" s="14" t="s">
        <v>22</v>
      </c>
      <c r="O2963" s="14" t="s">
        <v>22</v>
      </c>
      <c r="P2963" s="14" t="s">
        <v>22</v>
      </c>
      <c r="Q2963" s="14" t="s">
        <v>22</v>
      </c>
      <c r="R2963" s="14" t="s">
        <v>22</v>
      </c>
      <c r="S2963" s="14" t="s">
        <v>22</v>
      </c>
    </row>
    <row r="2964" spans="1:19">
      <c r="A2964" s="8" t="s">
        <v>7474</v>
      </c>
      <c r="B2964" s="8" t="s">
        <v>7475</v>
      </c>
      <c r="C2964" s="9" t="s">
        <v>22</v>
      </c>
      <c r="D2964" s="9" t="s">
        <v>22</v>
      </c>
      <c r="E2964" s="9" t="s">
        <v>22</v>
      </c>
      <c r="F2964" s="8" t="s">
        <v>7308</v>
      </c>
      <c r="G2964" s="10">
        <v>0</v>
      </c>
      <c r="H2964" s="11" t="s">
        <v>22</v>
      </c>
      <c r="I2964" s="11" t="s">
        <v>22</v>
      </c>
      <c r="J2964" s="12" t="s">
        <v>22</v>
      </c>
      <c r="K2964" s="13">
        <v>0</v>
      </c>
      <c r="L2964" s="14" t="s">
        <v>22</v>
      </c>
      <c r="M2964" s="14" t="s">
        <v>22</v>
      </c>
      <c r="N2964" s="14" t="s">
        <v>22</v>
      </c>
      <c r="O2964" s="14" t="s">
        <v>22</v>
      </c>
      <c r="P2964" s="14" t="s">
        <v>22</v>
      </c>
      <c r="Q2964" s="14" t="s">
        <v>22</v>
      </c>
      <c r="R2964" s="14" t="s">
        <v>22</v>
      </c>
      <c r="S2964" s="14" t="s">
        <v>22</v>
      </c>
    </row>
    <row r="2965" spans="1:19">
      <c r="A2965" s="8" t="s">
        <v>7476</v>
      </c>
      <c r="B2965" s="8" t="s">
        <v>7477</v>
      </c>
      <c r="C2965" s="9" t="s">
        <v>22</v>
      </c>
      <c r="D2965" s="9" t="s">
        <v>22</v>
      </c>
      <c r="E2965" s="9" t="s">
        <v>22</v>
      </c>
      <c r="F2965" s="8" t="s">
        <v>7308</v>
      </c>
      <c r="G2965" s="10">
        <v>0</v>
      </c>
      <c r="H2965" s="11" t="s">
        <v>22</v>
      </c>
      <c r="I2965" s="11" t="s">
        <v>22</v>
      </c>
      <c r="J2965" s="12" t="s">
        <v>22</v>
      </c>
      <c r="K2965" s="13">
        <v>0</v>
      </c>
      <c r="L2965" s="14" t="s">
        <v>22</v>
      </c>
      <c r="M2965" s="14" t="s">
        <v>22</v>
      </c>
      <c r="N2965" s="14" t="s">
        <v>22</v>
      </c>
      <c r="O2965" s="14" t="s">
        <v>22</v>
      </c>
      <c r="P2965" s="14" t="s">
        <v>22</v>
      </c>
      <c r="Q2965" s="14" t="s">
        <v>22</v>
      </c>
      <c r="R2965" s="14" t="s">
        <v>22</v>
      </c>
      <c r="S2965" s="14" t="s">
        <v>22</v>
      </c>
    </row>
    <row r="2966" spans="1:19">
      <c r="A2966" s="8" t="s">
        <v>7478</v>
      </c>
      <c r="B2966" s="8" t="s">
        <v>7479</v>
      </c>
      <c r="C2966" s="9" t="s">
        <v>22</v>
      </c>
      <c r="D2966" s="9" t="s">
        <v>22</v>
      </c>
      <c r="E2966" s="9" t="s">
        <v>22</v>
      </c>
      <c r="F2966" s="8" t="s">
        <v>7308</v>
      </c>
      <c r="G2966" s="10">
        <v>0</v>
      </c>
      <c r="H2966" s="11" t="s">
        <v>22</v>
      </c>
      <c r="I2966" s="11" t="s">
        <v>22</v>
      </c>
      <c r="J2966" s="12" t="s">
        <v>22</v>
      </c>
      <c r="K2966" s="13">
        <v>0</v>
      </c>
      <c r="L2966" s="14" t="s">
        <v>22</v>
      </c>
      <c r="M2966" s="14" t="s">
        <v>22</v>
      </c>
      <c r="N2966" s="14" t="s">
        <v>22</v>
      </c>
      <c r="O2966" s="14" t="s">
        <v>22</v>
      </c>
      <c r="P2966" s="14" t="s">
        <v>22</v>
      </c>
      <c r="Q2966" s="14" t="s">
        <v>22</v>
      </c>
      <c r="R2966" s="14" t="s">
        <v>22</v>
      </c>
      <c r="S2966" s="14" t="s">
        <v>22</v>
      </c>
    </row>
    <row r="2967" spans="1:19">
      <c r="A2967" s="8" t="s">
        <v>7480</v>
      </c>
      <c r="B2967" s="8" t="s">
        <v>7481</v>
      </c>
      <c r="C2967" s="9" t="s">
        <v>22</v>
      </c>
      <c r="D2967" s="9" t="s">
        <v>22</v>
      </c>
      <c r="E2967" s="9" t="s">
        <v>22</v>
      </c>
      <c r="F2967" s="8" t="s">
        <v>7308</v>
      </c>
      <c r="G2967" s="10">
        <v>0</v>
      </c>
      <c r="H2967" s="11" t="s">
        <v>22</v>
      </c>
      <c r="I2967" s="11" t="s">
        <v>22</v>
      </c>
      <c r="J2967" s="12" t="s">
        <v>22</v>
      </c>
      <c r="K2967" s="13">
        <v>0</v>
      </c>
      <c r="L2967" s="14" t="s">
        <v>22</v>
      </c>
      <c r="M2967" s="14" t="s">
        <v>22</v>
      </c>
      <c r="N2967" s="14" t="s">
        <v>22</v>
      </c>
      <c r="O2967" s="14" t="s">
        <v>22</v>
      </c>
      <c r="P2967" s="14" t="s">
        <v>22</v>
      </c>
      <c r="Q2967" s="14" t="s">
        <v>22</v>
      </c>
      <c r="R2967" s="14" t="s">
        <v>22</v>
      </c>
      <c r="S2967" s="14" t="s">
        <v>22</v>
      </c>
    </row>
    <row r="2968" spans="1:19">
      <c r="A2968" s="8" t="s">
        <v>7482</v>
      </c>
      <c r="B2968" s="8" t="s">
        <v>7483</v>
      </c>
      <c r="C2968" s="9" t="s">
        <v>22</v>
      </c>
      <c r="D2968" s="9" t="s">
        <v>22</v>
      </c>
      <c r="E2968" s="9" t="s">
        <v>22</v>
      </c>
      <c r="F2968" s="8" t="s">
        <v>7308</v>
      </c>
      <c r="G2968" s="10">
        <v>0</v>
      </c>
      <c r="H2968" s="11" t="s">
        <v>22</v>
      </c>
      <c r="I2968" s="11" t="s">
        <v>22</v>
      </c>
      <c r="J2968" s="12" t="s">
        <v>22</v>
      </c>
      <c r="K2968" s="13">
        <v>0</v>
      </c>
      <c r="L2968" s="14" t="s">
        <v>22</v>
      </c>
      <c r="M2968" s="14" t="s">
        <v>22</v>
      </c>
      <c r="N2968" s="14" t="s">
        <v>22</v>
      </c>
      <c r="O2968" s="14" t="s">
        <v>22</v>
      </c>
      <c r="P2968" s="14" t="s">
        <v>22</v>
      </c>
      <c r="Q2968" s="14" t="s">
        <v>22</v>
      </c>
      <c r="R2968" s="14" t="s">
        <v>22</v>
      </c>
      <c r="S2968" s="14" t="s">
        <v>22</v>
      </c>
    </row>
    <row r="2969" spans="1:19">
      <c r="A2969" s="8" t="s">
        <v>7484</v>
      </c>
      <c r="B2969" s="8" t="s">
        <v>7485</v>
      </c>
      <c r="C2969" s="9" t="s">
        <v>22</v>
      </c>
      <c r="D2969" s="9" t="s">
        <v>22</v>
      </c>
      <c r="E2969" s="9" t="s">
        <v>22</v>
      </c>
      <c r="F2969" s="8" t="s">
        <v>7461</v>
      </c>
      <c r="G2969" s="10" t="s">
        <v>7486</v>
      </c>
      <c r="H2969" s="11" t="s">
        <v>22</v>
      </c>
      <c r="I2969" s="11" t="s">
        <v>22</v>
      </c>
      <c r="J2969" s="12" t="s">
        <v>22</v>
      </c>
      <c r="K2969" s="13">
        <v>0</v>
      </c>
      <c r="L2969" s="14" t="s">
        <v>22</v>
      </c>
      <c r="M2969" s="14" t="s">
        <v>22</v>
      </c>
      <c r="N2969" s="14" t="s">
        <v>22</v>
      </c>
      <c r="O2969" s="14" t="s">
        <v>22</v>
      </c>
      <c r="P2969" s="14" t="s">
        <v>22</v>
      </c>
      <c r="Q2969" s="14" t="s">
        <v>22</v>
      </c>
      <c r="R2969" s="14" t="s">
        <v>22</v>
      </c>
      <c r="S2969" s="14" t="s">
        <v>22</v>
      </c>
    </row>
    <row r="2970" spans="1:19">
      <c r="A2970" s="8" t="s">
        <v>7487</v>
      </c>
      <c r="B2970" s="8" t="s">
        <v>7488</v>
      </c>
      <c r="C2970" s="9" t="s">
        <v>22</v>
      </c>
      <c r="D2970" s="9" t="s">
        <v>22</v>
      </c>
      <c r="E2970" s="9" t="s">
        <v>22</v>
      </c>
      <c r="F2970" s="8" t="s">
        <v>7461</v>
      </c>
      <c r="G2970" s="10" t="s">
        <v>7489</v>
      </c>
      <c r="H2970" s="11" t="s">
        <v>22</v>
      </c>
      <c r="I2970" s="11" t="s">
        <v>22</v>
      </c>
      <c r="J2970" s="12" t="s">
        <v>22</v>
      </c>
      <c r="K2970" s="13" t="s">
        <v>7490</v>
      </c>
      <c r="L2970" s="14" t="s">
        <v>22</v>
      </c>
      <c r="M2970" s="14" t="s">
        <v>22</v>
      </c>
      <c r="N2970" s="14" t="s">
        <v>22</v>
      </c>
      <c r="O2970" s="14" t="s">
        <v>22</v>
      </c>
      <c r="P2970" s="14" t="s">
        <v>22</v>
      </c>
      <c r="Q2970" s="14" t="s">
        <v>22</v>
      </c>
      <c r="R2970" s="14" t="s">
        <v>22</v>
      </c>
      <c r="S2970" s="14" t="s">
        <v>22</v>
      </c>
    </row>
    <row r="2971" spans="1:19">
      <c r="A2971" s="8" t="s">
        <v>7491</v>
      </c>
      <c r="B2971" s="8" t="s">
        <v>7492</v>
      </c>
      <c r="C2971" s="9" t="s">
        <v>22</v>
      </c>
      <c r="D2971" s="9" t="s">
        <v>22</v>
      </c>
      <c r="E2971" s="9" t="s">
        <v>22</v>
      </c>
      <c r="F2971" s="8" t="s">
        <v>7461</v>
      </c>
      <c r="G2971" s="10">
        <v>0</v>
      </c>
      <c r="H2971" s="11" t="s">
        <v>22</v>
      </c>
      <c r="I2971" s="11" t="s">
        <v>22</v>
      </c>
      <c r="J2971" s="12" t="s">
        <v>22</v>
      </c>
      <c r="K2971" s="13">
        <v>0</v>
      </c>
      <c r="L2971" s="14" t="s">
        <v>22</v>
      </c>
      <c r="M2971" s="14" t="s">
        <v>22</v>
      </c>
      <c r="N2971" s="14" t="s">
        <v>22</v>
      </c>
      <c r="O2971" s="14" t="s">
        <v>22</v>
      </c>
      <c r="P2971" s="14" t="s">
        <v>22</v>
      </c>
      <c r="Q2971" s="14" t="s">
        <v>22</v>
      </c>
      <c r="R2971" s="14" t="s">
        <v>22</v>
      </c>
      <c r="S2971" s="14" t="s">
        <v>22</v>
      </c>
    </row>
    <row r="2972" spans="1:19">
      <c r="A2972" s="8" t="s">
        <v>7493</v>
      </c>
      <c r="B2972" s="8" t="s">
        <v>7494</v>
      </c>
      <c r="C2972" s="9" t="s">
        <v>22</v>
      </c>
      <c r="D2972" s="9" t="s">
        <v>22</v>
      </c>
      <c r="E2972" s="9" t="s">
        <v>22</v>
      </c>
      <c r="F2972" s="8" t="s">
        <v>7461</v>
      </c>
      <c r="G2972" s="10" t="s">
        <v>7495</v>
      </c>
      <c r="H2972" s="11" t="s">
        <v>22</v>
      </c>
      <c r="I2972" s="11" t="s">
        <v>22</v>
      </c>
      <c r="J2972" s="12" t="s">
        <v>22</v>
      </c>
      <c r="K2972" s="13">
        <v>0</v>
      </c>
      <c r="L2972" s="14" t="s">
        <v>22</v>
      </c>
      <c r="M2972" s="14" t="s">
        <v>22</v>
      </c>
      <c r="N2972" s="14" t="s">
        <v>22</v>
      </c>
      <c r="O2972" s="14" t="s">
        <v>22</v>
      </c>
      <c r="P2972" s="14" t="s">
        <v>22</v>
      </c>
      <c r="Q2972" s="14" t="s">
        <v>22</v>
      </c>
      <c r="R2972" s="14" t="s">
        <v>22</v>
      </c>
      <c r="S2972" s="14" t="s">
        <v>22</v>
      </c>
    </row>
    <row r="2973" spans="1:19">
      <c r="A2973" s="8" t="s">
        <v>7496</v>
      </c>
      <c r="B2973" s="8" t="s">
        <v>7497</v>
      </c>
      <c r="C2973" s="9" t="s">
        <v>22</v>
      </c>
      <c r="D2973" s="9" t="s">
        <v>22</v>
      </c>
      <c r="E2973" s="9" t="s">
        <v>22</v>
      </c>
      <c r="F2973" s="8" t="s">
        <v>7461</v>
      </c>
      <c r="G2973" s="10">
        <v>0</v>
      </c>
      <c r="H2973" s="11" t="s">
        <v>22</v>
      </c>
      <c r="I2973" s="11" t="s">
        <v>22</v>
      </c>
      <c r="J2973" s="12" t="s">
        <v>22</v>
      </c>
      <c r="K2973" s="13" t="s">
        <v>7498</v>
      </c>
      <c r="L2973" s="14" t="s">
        <v>22</v>
      </c>
      <c r="M2973" s="14" t="s">
        <v>22</v>
      </c>
      <c r="N2973" s="14" t="s">
        <v>22</v>
      </c>
      <c r="O2973" s="14" t="s">
        <v>22</v>
      </c>
      <c r="P2973" s="14" t="s">
        <v>22</v>
      </c>
      <c r="Q2973" s="14" t="s">
        <v>22</v>
      </c>
      <c r="R2973" s="14" t="s">
        <v>22</v>
      </c>
      <c r="S2973" s="14" t="s">
        <v>22</v>
      </c>
    </row>
    <row r="2974" spans="1:19">
      <c r="A2974" s="8" t="s">
        <v>7499</v>
      </c>
      <c r="B2974" s="8" t="s">
        <v>7500</v>
      </c>
      <c r="C2974" s="9" t="s">
        <v>22</v>
      </c>
      <c r="D2974" s="9" t="s">
        <v>22</v>
      </c>
      <c r="E2974" s="9" t="s">
        <v>22</v>
      </c>
      <c r="F2974" s="8" t="s">
        <v>23</v>
      </c>
      <c r="G2974" s="10">
        <v>0</v>
      </c>
      <c r="H2974" s="11" t="s">
        <v>22</v>
      </c>
      <c r="I2974" s="11" t="s">
        <v>22</v>
      </c>
      <c r="J2974" s="12" t="s">
        <v>22</v>
      </c>
      <c r="K2974" s="13">
        <v>0</v>
      </c>
      <c r="L2974" s="14" t="s">
        <v>22</v>
      </c>
      <c r="M2974" s="14" t="s">
        <v>22</v>
      </c>
      <c r="N2974" s="14" t="s">
        <v>22</v>
      </c>
      <c r="O2974" s="14" t="s">
        <v>22</v>
      </c>
      <c r="P2974" s="14" t="s">
        <v>22</v>
      </c>
      <c r="Q2974" s="14" t="s">
        <v>22</v>
      </c>
      <c r="R2974" s="14" t="s">
        <v>22</v>
      </c>
      <c r="S2974" s="14" t="s">
        <v>22</v>
      </c>
    </row>
    <row r="2975" spans="1:19">
      <c r="A2975" s="8" t="s">
        <v>7501</v>
      </c>
      <c r="B2975" s="8" t="s">
        <v>7502</v>
      </c>
      <c r="C2975" s="9" t="s">
        <v>22</v>
      </c>
      <c r="D2975" s="9" t="s">
        <v>22</v>
      </c>
      <c r="E2975" s="9" t="s">
        <v>22</v>
      </c>
      <c r="F2975" s="8" t="s">
        <v>7461</v>
      </c>
      <c r="G2975" s="10">
        <v>0</v>
      </c>
      <c r="H2975" s="11" t="s">
        <v>22</v>
      </c>
      <c r="I2975" s="11" t="s">
        <v>22</v>
      </c>
      <c r="J2975" s="12" t="s">
        <v>22</v>
      </c>
      <c r="K2975" s="13">
        <v>0</v>
      </c>
      <c r="L2975" s="14" t="s">
        <v>22</v>
      </c>
      <c r="M2975" s="14" t="s">
        <v>22</v>
      </c>
      <c r="N2975" s="14" t="s">
        <v>22</v>
      </c>
      <c r="O2975" s="14" t="s">
        <v>22</v>
      </c>
      <c r="P2975" s="14" t="s">
        <v>22</v>
      </c>
      <c r="Q2975" s="14" t="s">
        <v>22</v>
      </c>
      <c r="R2975" s="14" t="s">
        <v>22</v>
      </c>
      <c r="S2975" s="14" t="s">
        <v>22</v>
      </c>
    </row>
    <row r="2976" spans="1:19">
      <c r="A2976" s="8" t="s">
        <v>7503</v>
      </c>
      <c r="B2976" s="8" t="s">
        <v>7504</v>
      </c>
      <c r="C2976" s="9" t="s">
        <v>22</v>
      </c>
      <c r="D2976" s="9" t="s">
        <v>22</v>
      </c>
      <c r="E2976" s="9" t="s">
        <v>22</v>
      </c>
      <c r="F2976" s="8" t="s">
        <v>7461</v>
      </c>
      <c r="G2976" s="10">
        <v>0</v>
      </c>
      <c r="H2976" s="11" t="s">
        <v>22</v>
      </c>
      <c r="I2976" s="11" t="s">
        <v>22</v>
      </c>
      <c r="J2976" s="12" t="s">
        <v>22</v>
      </c>
      <c r="K2976" s="13">
        <v>0</v>
      </c>
      <c r="L2976" s="14" t="s">
        <v>22</v>
      </c>
      <c r="M2976" s="14" t="s">
        <v>22</v>
      </c>
      <c r="N2976" s="14" t="s">
        <v>22</v>
      </c>
      <c r="O2976" s="14" t="s">
        <v>22</v>
      </c>
      <c r="P2976" s="14" t="s">
        <v>22</v>
      </c>
      <c r="Q2976" s="14" t="s">
        <v>22</v>
      </c>
      <c r="R2976" s="14" t="s">
        <v>22</v>
      </c>
      <c r="S2976" s="14" t="s">
        <v>22</v>
      </c>
    </row>
    <row r="2977" spans="1:19">
      <c r="A2977" s="8" t="s">
        <v>7505</v>
      </c>
      <c r="B2977" s="8" t="s">
        <v>7506</v>
      </c>
      <c r="C2977" s="9" t="s">
        <v>22</v>
      </c>
      <c r="D2977" s="9" t="s">
        <v>22</v>
      </c>
      <c r="E2977" s="9" t="s">
        <v>22</v>
      </c>
      <c r="F2977" s="8" t="s">
        <v>7461</v>
      </c>
      <c r="G2977" s="10">
        <v>0</v>
      </c>
      <c r="H2977" s="11" t="s">
        <v>22</v>
      </c>
      <c r="I2977" s="11" t="s">
        <v>22</v>
      </c>
      <c r="J2977" s="12" t="s">
        <v>22</v>
      </c>
      <c r="K2977" s="13">
        <v>0</v>
      </c>
      <c r="L2977" s="14" t="s">
        <v>22</v>
      </c>
      <c r="M2977" s="14" t="s">
        <v>22</v>
      </c>
      <c r="N2977" s="14" t="s">
        <v>22</v>
      </c>
      <c r="O2977" s="14" t="s">
        <v>22</v>
      </c>
      <c r="P2977" s="14" t="s">
        <v>22</v>
      </c>
      <c r="Q2977" s="14" t="s">
        <v>22</v>
      </c>
      <c r="R2977" s="14" t="s">
        <v>22</v>
      </c>
      <c r="S2977" s="14" t="s">
        <v>22</v>
      </c>
    </row>
    <row r="2978" spans="1:19">
      <c r="A2978" s="8" t="s">
        <v>7507</v>
      </c>
      <c r="B2978" s="8" t="s">
        <v>7508</v>
      </c>
      <c r="C2978" s="9" t="s">
        <v>22</v>
      </c>
      <c r="D2978" s="9" t="s">
        <v>22</v>
      </c>
      <c r="E2978" s="9" t="s">
        <v>22</v>
      </c>
      <c r="F2978" s="8" t="s">
        <v>23</v>
      </c>
      <c r="G2978" s="10" t="s">
        <v>7509</v>
      </c>
      <c r="H2978" s="11" t="s">
        <v>22</v>
      </c>
      <c r="I2978" s="11" t="s">
        <v>22</v>
      </c>
      <c r="J2978" s="12" t="s">
        <v>22</v>
      </c>
      <c r="K2978" s="13">
        <v>0</v>
      </c>
      <c r="L2978" s="14" t="s">
        <v>22</v>
      </c>
      <c r="M2978" s="14" t="s">
        <v>22</v>
      </c>
      <c r="N2978" s="14" t="s">
        <v>22</v>
      </c>
      <c r="O2978" s="14" t="s">
        <v>22</v>
      </c>
      <c r="P2978" s="14" t="s">
        <v>22</v>
      </c>
      <c r="Q2978" s="14" t="s">
        <v>22</v>
      </c>
      <c r="R2978" s="14" t="s">
        <v>22</v>
      </c>
      <c r="S2978" s="14" t="s">
        <v>22</v>
      </c>
    </row>
    <row r="2979" spans="1:19" ht="25.5">
      <c r="A2979" s="8" t="s">
        <v>7510</v>
      </c>
      <c r="B2979" s="8" t="s">
        <v>7511</v>
      </c>
      <c r="C2979" s="9" t="s">
        <v>22</v>
      </c>
      <c r="D2979" s="9" t="s">
        <v>22</v>
      </c>
      <c r="E2979" s="9" t="s">
        <v>22</v>
      </c>
      <c r="F2979" s="8" t="s">
        <v>23</v>
      </c>
      <c r="G2979" s="10" t="s">
        <v>7512</v>
      </c>
      <c r="H2979" s="11" t="s">
        <v>22</v>
      </c>
      <c r="I2979" s="11" t="s">
        <v>22</v>
      </c>
      <c r="J2979" s="12" t="s">
        <v>22</v>
      </c>
      <c r="K2979" s="13">
        <v>0</v>
      </c>
      <c r="L2979" s="14" t="s">
        <v>22</v>
      </c>
      <c r="M2979" s="14" t="s">
        <v>22</v>
      </c>
      <c r="N2979" s="14" t="s">
        <v>22</v>
      </c>
      <c r="O2979" s="14" t="s">
        <v>22</v>
      </c>
      <c r="P2979" s="14" t="s">
        <v>22</v>
      </c>
      <c r="Q2979" s="14" t="s">
        <v>22</v>
      </c>
      <c r="R2979" s="14" t="s">
        <v>22</v>
      </c>
      <c r="S2979" s="14" t="s">
        <v>22</v>
      </c>
    </row>
    <row r="2980" spans="1:19">
      <c r="A2980" s="8" t="s">
        <v>7513</v>
      </c>
      <c r="B2980" s="8" t="s">
        <v>7514</v>
      </c>
      <c r="C2980" s="9" t="s">
        <v>22</v>
      </c>
      <c r="D2980" s="9" t="s">
        <v>22</v>
      </c>
      <c r="E2980" s="9" t="s">
        <v>22</v>
      </c>
      <c r="F2980" s="8" t="s">
        <v>23</v>
      </c>
      <c r="G2980" s="10">
        <v>0</v>
      </c>
      <c r="H2980" s="11" t="s">
        <v>22</v>
      </c>
      <c r="I2980" s="11" t="s">
        <v>22</v>
      </c>
      <c r="J2980" s="12" t="s">
        <v>22</v>
      </c>
      <c r="K2980" s="13">
        <v>0</v>
      </c>
      <c r="L2980" s="14" t="s">
        <v>22</v>
      </c>
      <c r="M2980" s="14" t="s">
        <v>22</v>
      </c>
      <c r="N2980" s="14" t="s">
        <v>22</v>
      </c>
      <c r="O2980" s="14" t="s">
        <v>22</v>
      </c>
      <c r="P2980" s="14" t="s">
        <v>22</v>
      </c>
      <c r="Q2980" s="14" t="s">
        <v>22</v>
      </c>
      <c r="R2980" s="14" t="s">
        <v>22</v>
      </c>
      <c r="S2980" s="14" t="s">
        <v>22</v>
      </c>
    </row>
    <row r="2981" spans="1:19">
      <c r="A2981" s="8" t="s">
        <v>7515</v>
      </c>
      <c r="B2981" s="8" t="s">
        <v>7516</v>
      </c>
      <c r="C2981" s="9" t="s">
        <v>22</v>
      </c>
      <c r="D2981" s="9" t="s">
        <v>22</v>
      </c>
      <c r="E2981" s="9" t="s">
        <v>22</v>
      </c>
      <c r="F2981" s="8" t="s">
        <v>7517</v>
      </c>
      <c r="G2981" s="10" t="s">
        <v>7518</v>
      </c>
      <c r="H2981" s="11" t="s">
        <v>22</v>
      </c>
      <c r="I2981" s="11" t="s">
        <v>22</v>
      </c>
      <c r="J2981" s="12" t="s">
        <v>22</v>
      </c>
      <c r="K2981" s="13" t="s">
        <v>7518</v>
      </c>
      <c r="L2981" s="14" t="s">
        <v>22</v>
      </c>
      <c r="M2981" s="14" t="s">
        <v>22</v>
      </c>
      <c r="N2981" s="14" t="s">
        <v>22</v>
      </c>
      <c r="O2981" s="14" t="s">
        <v>22</v>
      </c>
      <c r="P2981" s="14" t="s">
        <v>22</v>
      </c>
      <c r="Q2981" s="14" t="s">
        <v>22</v>
      </c>
      <c r="R2981" s="14" t="s">
        <v>22</v>
      </c>
      <c r="S2981" s="14" t="s">
        <v>22</v>
      </c>
    </row>
    <row r="2982" spans="1:19">
      <c r="A2982" s="8" t="s">
        <v>7519</v>
      </c>
      <c r="B2982" s="8" t="s">
        <v>7520</v>
      </c>
      <c r="C2982" s="9" t="s">
        <v>22</v>
      </c>
      <c r="D2982" s="9" t="s">
        <v>22</v>
      </c>
      <c r="E2982" s="9" t="s">
        <v>22</v>
      </c>
      <c r="F2982" s="8" t="s">
        <v>7517</v>
      </c>
      <c r="G2982" s="10">
        <v>0</v>
      </c>
      <c r="H2982" s="11" t="s">
        <v>22</v>
      </c>
      <c r="I2982" s="11" t="s">
        <v>22</v>
      </c>
      <c r="J2982" s="12" t="s">
        <v>22</v>
      </c>
      <c r="K2982" s="13" t="s">
        <v>7521</v>
      </c>
      <c r="L2982" s="14" t="s">
        <v>22</v>
      </c>
      <c r="M2982" s="14" t="s">
        <v>22</v>
      </c>
      <c r="N2982" s="14" t="s">
        <v>22</v>
      </c>
      <c r="O2982" s="14" t="s">
        <v>22</v>
      </c>
      <c r="P2982" s="14" t="s">
        <v>22</v>
      </c>
      <c r="Q2982" s="14" t="s">
        <v>22</v>
      </c>
      <c r="R2982" s="14" t="s">
        <v>22</v>
      </c>
      <c r="S2982" s="14" t="s">
        <v>22</v>
      </c>
    </row>
    <row r="2983" spans="1:19">
      <c r="A2983" s="8" t="s">
        <v>7522</v>
      </c>
      <c r="B2983" s="8" t="s">
        <v>7523</v>
      </c>
      <c r="C2983" s="9" t="s">
        <v>22</v>
      </c>
      <c r="D2983" s="9" t="s">
        <v>22</v>
      </c>
      <c r="E2983" s="9" t="s">
        <v>22</v>
      </c>
      <c r="F2983" s="8" t="s">
        <v>7524</v>
      </c>
      <c r="G2983" s="10" t="s">
        <v>7525</v>
      </c>
      <c r="H2983" s="11" t="s">
        <v>22</v>
      </c>
      <c r="I2983" s="11" t="s">
        <v>22</v>
      </c>
      <c r="J2983" s="12" t="s">
        <v>22</v>
      </c>
      <c r="K2983" s="13" t="s">
        <v>7525</v>
      </c>
      <c r="L2983" s="14" t="s">
        <v>22</v>
      </c>
      <c r="M2983" s="14" t="s">
        <v>22</v>
      </c>
      <c r="N2983" s="14" t="s">
        <v>22</v>
      </c>
      <c r="O2983" s="14" t="s">
        <v>22</v>
      </c>
      <c r="P2983" s="14" t="s">
        <v>22</v>
      </c>
      <c r="Q2983" s="14" t="s">
        <v>22</v>
      </c>
      <c r="R2983" s="14" t="s">
        <v>22</v>
      </c>
      <c r="S2983" s="14" t="s">
        <v>22</v>
      </c>
    </row>
    <row r="2984" spans="1:19">
      <c r="A2984" s="8" t="s">
        <v>7526</v>
      </c>
      <c r="B2984" s="8" t="s">
        <v>7527</v>
      </c>
      <c r="C2984" s="9" t="s">
        <v>22</v>
      </c>
      <c r="D2984" s="9" t="s">
        <v>22</v>
      </c>
      <c r="E2984" s="9" t="s">
        <v>22</v>
      </c>
      <c r="F2984" s="8" t="s">
        <v>7517</v>
      </c>
      <c r="G2984" s="10">
        <v>0</v>
      </c>
      <c r="H2984" s="11" t="s">
        <v>22</v>
      </c>
      <c r="I2984" s="11" t="s">
        <v>22</v>
      </c>
      <c r="J2984" s="12" t="s">
        <v>22</v>
      </c>
      <c r="K2984" s="13">
        <v>0</v>
      </c>
      <c r="L2984" s="14" t="s">
        <v>22</v>
      </c>
      <c r="M2984" s="14" t="s">
        <v>22</v>
      </c>
      <c r="N2984" s="14" t="s">
        <v>22</v>
      </c>
      <c r="O2984" s="14" t="s">
        <v>22</v>
      </c>
      <c r="P2984" s="14" t="s">
        <v>22</v>
      </c>
      <c r="Q2984" s="14" t="s">
        <v>22</v>
      </c>
      <c r="R2984" s="14" t="s">
        <v>22</v>
      </c>
      <c r="S2984" s="14" t="s">
        <v>22</v>
      </c>
    </row>
    <row r="2985" spans="1:19">
      <c r="A2985" s="8" t="s">
        <v>7528</v>
      </c>
      <c r="B2985" s="8" t="s">
        <v>7529</v>
      </c>
      <c r="C2985" s="9" t="s">
        <v>22</v>
      </c>
      <c r="D2985" s="9" t="s">
        <v>22</v>
      </c>
      <c r="E2985" s="9" t="s">
        <v>22</v>
      </c>
      <c r="F2985" s="8" t="s">
        <v>7369</v>
      </c>
      <c r="G2985" s="10">
        <v>0</v>
      </c>
      <c r="H2985" s="11" t="s">
        <v>22</v>
      </c>
      <c r="I2985" s="11" t="s">
        <v>22</v>
      </c>
      <c r="J2985" s="12" t="s">
        <v>22</v>
      </c>
      <c r="K2985" s="13">
        <v>0</v>
      </c>
      <c r="L2985" s="14" t="s">
        <v>22</v>
      </c>
      <c r="M2985" s="14" t="s">
        <v>22</v>
      </c>
      <c r="N2985" s="14" t="s">
        <v>22</v>
      </c>
      <c r="O2985" s="14" t="s">
        <v>22</v>
      </c>
      <c r="P2985" s="14" t="s">
        <v>22</v>
      </c>
      <c r="Q2985" s="14" t="s">
        <v>22</v>
      </c>
      <c r="R2985" s="14" t="s">
        <v>22</v>
      </c>
      <c r="S2985" s="14" t="s">
        <v>22</v>
      </c>
    </row>
    <row r="2986" spans="1:19">
      <c r="A2986" s="8" t="s">
        <v>7530</v>
      </c>
      <c r="B2986" s="8" t="s">
        <v>7531</v>
      </c>
      <c r="C2986" s="9" t="s">
        <v>22</v>
      </c>
      <c r="D2986" s="9" t="s">
        <v>22</v>
      </c>
      <c r="E2986" s="9" t="s">
        <v>22</v>
      </c>
      <c r="F2986" s="8" t="s">
        <v>7369</v>
      </c>
      <c r="G2986" s="10" t="s">
        <v>7532</v>
      </c>
      <c r="H2986" s="11" t="s">
        <v>22</v>
      </c>
      <c r="I2986" s="11" t="s">
        <v>22</v>
      </c>
      <c r="J2986" s="12" t="s">
        <v>22</v>
      </c>
      <c r="K2986" s="13">
        <v>0</v>
      </c>
      <c r="L2986" s="14" t="s">
        <v>22</v>
      </c>
      <c r="M2986" s="14" t="s">
        <v>22</v>
      </c>
      <c r="N2986" s="14" t="s">
        <v>22</v>
      </c>
      <c r="O2986" s="14" t="s">
        <v>22</v>
      </c>
      <c r="P2986" s="14" t="s">
        <v>22</v>
      </c>
      <c r="Q2986" s="14" t="s">
        <v>22</v>
      </c>
      <c r="R2986" s="14" t="s">
        <v>22</v>
      </c>
      <c r="S2986" s="14" t="s">
        <v>22</v>
      </c>
    </row>
    <row r="2987" spans="1:19">
      <c r="A2987" s="8" t="s">
        <v>7533</v>
      </c>
      <c r="B2987" s="8" t="s">
        <v>7534</v>
      </c>
      <c r="C2987" s="9" t="s">
        <v>22</v>
      </c>
      <c r="D2987" s="9" t="s">
        <v>22</v>
      </c>
      <c r="E2987" s="9" t="s">
        <v>22</v>
      </c>
      <c r="F2987" s="8" t="s">
        <v>23</v>
      </c>
      <c r="G2987" s="10" t="s">
        <v>7535</v>
      </c>
      <c r="H2987" s="11" t="s">
        <v>22</v>
      </c>
      <c r="I2987" s="11" t="s">
        <v>22</v>
      </c>
      <c r="J2987" s="12" t="s">
        <v>22</v>
      </c>
      <c r="K2987" s="13">
        <v>0</v>
      </c>
      <c r="L2987" s="14" t="s">
        <v>22</v>
      </c>
      <c r="M2987" s="14" t="s">
        <v>22</v>
      </c>
      <c r="N2987" s="14" t="s">
        <v>22</v>
      </c>
      <c r="O2987" s="14" t="s">
        <v>22</v>
      </c>
      <c r="P2987" s="14" t="s">
        <v>22</v>
      </c>
      <c r="Q2987" s="14" t="s">
        <v>22</v>
      </c>
      <c r="R2987" s="14" t="s">
        <v>22</v>
      </c>
      <c r="S2987" s="14" t="s">
        <v>22</v>
      </c>
    </row>
    <row r="2988" spans="1:19">
      <c r="A2988" s="8" t="s">
        <v>7536</v>
      </c>
      <c r="B2988" s="8" t="s">
        <v>7537</v>
      </c>
      <c r="C2988" s="9" t="s">
        <v>22</v>
      </c>
      <c r="D2988" s="9" t="s">
        <v>22</v>
      </c>
      <c r="E2988" s="9" t="s">
        <v>22</v>
      </c>
      <c r="F2988" s="8" t="s">
        <v>23</v>
      </c>
      <c r="G2988" s="10" t="s">
        <v>7538</v>
      </c>
      <c r="H2988" s="11" t="s">
        <v>22</v>
      </c>
      <c r="I2988" s="11" t="s">
        <v>22</v>
      </c>
      <c r="J2988" s="12" t="s">
        <v>22</v>
      </c>
      <c r="K2988" s="13">
        <v>0</v>
      </c>
      <c r="L2988" s="14" t="s">
        <v>22</v>
      </c>
      <c r="M2988" s="14" t="s">
        <v>22</v>
      </c>
      <c r="N2988" s="14" t="s">
        <v>22</v>
      </c>
      <c r="O2988" s="14" t="s">
        <v>22</v>
      </c>
      <c r="P2988" s="14" t="s">
        <v>22</v>
      </c>
      <c r="Q2988" s="14" t="s">
        <v>22</v>
      </c>
      <c r="R2988" s="14" t="s">
        <v>22</v>
      </c>
      <c r="S2988" s="14" t="s">
        <v>22</v>
      </c>
    </row>
    <row r="2989" spans="1:19">
      <c r="A2989" s="8" t="s">
        <v>7539</v>
      </c>
      <c r="B2989" s="8" t="s">
        <v>7540</v>
      </c>
      <c r="C2989" s="9" t="s">
        <v>22</v>
      </c>
      <c r="D2989" s="9" t="s">
        <v>22</v>
      </c>
      <c r="E2989" s="9" t="s">
        <v>22</v>
      </c>
      <c r="F2989" s="8" t="s">
        <v>7369</v>
      </c>
      <c r="G2989" s="10" t="s">
        <v>7541</v>
      </c>
      <c r="H2989" s="11" t="s">
        <v>22</v>
      </c>
      <c r="I2989" s="11" t="s">
        <v>22</v>
      </c>
      <c r="J2989" s="12" t="s">
        <v>22</v>
      </c>
      <c r="K2989" s="13" t="s">
        <v>7541</v>
      </c>
      <c r="L2989" s="14" t="s">
        <v>22</v>
      </c>
      <c r="M2989" s="14" t="s">
        <v>22</v>
      </c>
      <c r="N2989" s="14" t="s">
        <v>22</v>
      </c>
      <c r="O2989" s="14" t="s">
        <v>22</v>
      </c>
      <c r="P2989" s="14" t="s">
        <v>22</v>
      </c>
      <c r="Q2989" s="14" t="s">
        <v>22</v>
      </c>
      <c r="R2989" s="14" t="s">
        <v>22</v>
      </c>
      <c r="S2989" s="14" t="s">
        <v>22</v>
      </c>
    </row>
    <row r="2990" spans="1:19">
      <c r="A2990" s="8" t="s">
        <v>7542</v>
      </c>
      <c r="B2990" s="8" t="s">
        <v>7543</v>
      </c>
      <c r="C2990" s="9" t="s">
        <v>22</v>
      </c>
      <c r="D2990" s="9" t="s">
        <v>22</v>
      </c>
      <c r="E2990" s="9" t="s">
        <v>22</v>
      </c>
      <c r="F2990" s="8" t="s">
        <v>7369</v>
      </c>
      <c r="G2990" s="10" t="s">
        <v>7544</v>
      </c>
      <c r="H2990" s="11" t="s">
        <v>22</v>
      </c>
      <c r="I2990" s="11" t="s">
        <v>22</v>
      </c>
      <c r="J2990" s="12" t="s">
        <v>22</v>
      </c>
      <c r="K2990" s="13" t="s">
        <v>7544</v>
      </c>
      <c r="L2990" s="14" t="s">
        <v>22</v>
      </c>
      <c r="M2990" s="14" t="s">
        <v>22</v>
      </c>
      <c r="N2990" s="14" t="s">
        <v>22</v>
      </c>
      <c r="O2990" s="14" t="s">
        <v>22</v>
      </c>
      <c r="P2990" s="14" t="s">
        <v>22</v>
      </c>
      <c r="Q2990" s="14" t="s">
        <v>22</v>
      </c>
      <c r="R2990" s="14" t="s">
        <v>22</v>
      </c>
      <c r="S2990" s="14" t="s">
        <v>22</v>
      </c>
    </row>
    <row r="2991" spans="1:19">
      <c r="A2991" s="8" t="s">
        <v>7545</v>
      </c>
      <c r="B2991" s="8" t="s">
        <v>7546</v>
      </c>
      <c r="C2991" s="9" t="s">
        <v>22</v>
      </c>
      <c r="D2991" s="9" t="s">
        <v>22</v>
      </c>
      <c r="E2991" s="9" t="s">
        <v>22</v>
      </c>
      <c r="F2991" s="8" t="s">
        <v>7369</v>
      </c>
      <c r="G2991" s="10" t="s">
        <v>7547</v>
      </c>
      <c r="H2991" s="11" t="s">
        <v>22</v>
      </c>
      <c r="I2991" s="11" t="s">
        <v>22</v>
      </c>
      <c r="J2991" s="12" t="s">
        <v>22</v>
      </c>
      <c r="K2991" s="13" t="s">
        <v>7547</v>
      </c>
      <c r="L2991" s="14" t="s">
        <v>22</v>
      </c>
      <c r="M2991" s="14" t="s">
        <v>22</v>
      </c>
      <c r="N2991" s="14" t="s">
        <v>22</v>
      </c>
      <c r="O2991" s="14" t="s">
        <v>22</v>
      </c>
      <c r="P2991" s="14" t="s">
        <v>22</v>
      </c>
      <c r="Q2991" s="14" t="s">
        <v>22</v>
      </c>
      <c r="R2991" s="14" t="s">
        <v>22</v>
      </c>
      <c r="S2991" s="14" t="s">
        <v>22</v>
      </c>
    </row>
    <row r="2992" spans="1:19">
      <c r="A2992" s="8" t="s">
        <v>7548</v>
      </c>
      <c r="B2992" s="8" t="s">
        <v>7549</v>
      </c>
      <c r="C2992" s="9" t="s">
        <v>22</v>
      </c>
      <c r="D2992" s="9" t="s">
        <v>22</v>
      </c>
      <c r="E2992" s="9" t="s">
        <v>22</v>
      </c>
      <c r="F2992" s="8" t="s">
        <v>7369</v>
      </c>
      <c r="G2992" s="10" t="s">
        <v>7550</v>
      </c>
      <c r="H2992" s="11" t="s">
        <v>22</v>
      </c>
      <c r="I2992" s="11" t="s">
        <v>22</v>
      </c>
      <c r="J2992" s="12" t="s">
        <v>22</v>
      </c>
      <c r="K2992" s="13" t="s">
        <v>7550</v>
      </c>
      <c r="L2992" s="14" t="s">
        <v>22</v>
      </c>
      <c r="M2992" s="14" t="s">
        <v>22</v>
      </c>
      <c r="N2992" s="14" t="s">
        <v>22</v>
      </c>
      <c r="O2992" s="14" t="s">
        <v>22</v>
      </c>
      <c r="P2992" s="14" t="s">
        <v>22</v>
      </c>
      <c r="Q2992" s="14" t="s">
        <v>22</v>
      </c>
      <c r="R2992" s="14" t="s">
        <v>22</v>
      </c>
      <c r="S2992" s="14" t="s">
        <v>22</v>
      </c>
    </row>
    <row r="2993" spans="1:19">
      <c r="A2993" s="8" t="s">
        <v>7551</v>
      </c>
      <c r="B2993" s="8" t="s">
        <v>7552</v>
      </c>
      <c r="C2993" s="9" t="s">
        <v>22</v>
      </c>
      <c r="D2993" s="9" t="s">
        <v>22</v>
      </c>
      <c r="E2993" s="9" t="s">
        <v>22</v>
      </c>
      <c r="F2993" s="8" t="s">
        <v>7369</v>
      </c>
      <c r="G2993" s="10">
        <v>0</v>
      </c>
      <c r="H2993" s="11" t="s">
        <v>22</v>
      </c>
      <c r="I2993" s="11" t="s">
        <v>22</v>
      </c>
      <c r="J2993" s="12" t="s">
        <v>22</v>
      </c>
      <c r="K2993" s="13" t="s">
        <v>7553</v>
      </c>
      <c r="L2993" s="14" t="s">
        <v>22</v>
      </c>
      <c r="M2993" s="14" t="s">
        <v>22</v>
      </c>
      <c r="N2993" s="14" t="s">
        <v>22</v>
      </c>
      <c r="O2993" s="14" t="s">
        <v>22</v>
      </c>
      <c r="P2993" s="14" t="s">
        <v>22</v>
      </c>
      <c r="Q2993" s="14" t="s">
        <v>22</v>
      </c>
      <c r="R2993" s="14" t="s">
        <v>22</v>
      </c>
      <c r="S2993" s="14" t="s">
        <v>22</v>
      </c>
    </row>
    <row r="2994" spans="1:19">
      <c r="A2994" s="8" t="s">
        <v>7554</v>
      </c>
      <c r="B2994" s="8" t="s">
        <v>7555</v>
      </c>
      <c r="C2994" s="9" t="s">
        <v>22</v>
      </c>
      <c r="D2994" s="9" t="s">
        <v>22</v>
      </c>
      <c r="E2994" s="9" t="s">
        <v>22</v>
      </c>
      <c r="F2994" s="8" t="s">
        <v>7369</v>
      </c>
      <c r="G2994" s="10" t="s">
        <v>7556</v>
      </c>
      <c r="H2994" s="11" t="s">
        <v>22</v>
      </c>
      <c r="I2994" s="11" t="s">
        <v>22</v>
      </c>
      <c r="J2994" s="12" t="s">
        <v>22</v>
      </c>
      <c r="K2994" s="13" t="s">
        <v>7556</v>
      </c>
      <c r="L2994" s="14" t="s">
        <v>22</v>
      </c>
      <c r="M2994" s="14" t="s">
        <v>22</v>
      </c>
      <c r="N2994" s="14" t="s">
        <v>22</v>
      </c>
      <c r="O2994" s="14" t="s">
        <v>22</v>
      </c>
      <c r="P2994" s="14" t="s">
        <v>22</v>
      </c>
      <c r="Q2994" s="14" t="s">
        <v>22</v>
      </c>
      <c r="R2994" s="14" t="s">
        <v>22</v>
      </c>
      <c r="S2994" s="14" t="s">
        <v>22</v>
      </c>
    </row>
    <row r="2995" spans="1:19">
      <c r="A2995" s="8" t="s">
        <v>7557</v>
      </c>
      <c r="B2995" s="8" t="s">
        <v>7558</v>
      </c>
      <c r="C2995" s="9" t="s">
        <v>22</v>
      </c>
      <c r="D2995" s="9" t="s">
        <v>22</v>
      </c>
      <c r="E2995" s="9" t="s">
        <v>22</v>
      </c>
      <c r="F2995" s="8" t="s">
        <v>7369</v>
      </c>
      <c r="G2995" s="10" t="s">
        <v>7559</v>
      </c>
      <c r="H2995" s="11" t="s">
        <v>22</v>
      </c>
      <c r="I2995" s="11" t="s">
        <v>22</v>
      </c>
      <c r="J2995" s="12" t="s">
        <v>22</v>
      </c>
      <c r="K2995" s="13" t="s">
        <v>7559</v>
      </c>
      <c r="L2995" s="14" t="s">
        <v>22</v>
      </c>
      <c r="M2995" s="14" t="s">
        <v>22</v>
      </c>
      <c r="N2995" s="14" t="s">
        <v>22</v>
      </c>
      <c r="O2995" s="14" t="s">
        <v>22</v>
      </c>
      <c r="P2995" s="14" t="s">
        <v>22</v>
      </c>
      <c r="Q2995" s="14" t="s">
        <v>22</v>
      </c>
      <c r="R2995" s="14" t="s">
        <v>22</v>
      </c>
      <c r="S2995" s="14" t="s">
        <v>22</v>
      </c>
    </row>
    <row r="2996" spans="1:19">
      <c r="A2996" s="8" t="s">
        <v>7560</v>
      </c>
      <c r="B2996" s="8" t="s">
        <v>7561</v>
      </c>
      <c r="C2996" s="9" t="s">
        <v>22</v>
      </c>
      <c r="D2996" s="9" t="s">
        <v>22</v>
      </c>
      <c r="E2996" s="9" t="s">
        <v>22</v>
      </c>
      <c r="F2996" s="8" t="s">
        <v>7369</v>
      </c>
      <c r="G2996" s="10" t="s">
        <v>7562</v>
      </c>
      <c r="H2996" s="11" t="s">
        <v>22</v>
      </c>
      <c r="I2996" s="11" t="s">
        <v>22</v>
      </c>
      <c r="J2996" s="12" t="s">
        <v>22</v>
      </c>
      <c r="K2996" s="13" t="s">
        <v>7562</v>
      </c>
      <c r="L2996" s="14" t="s">
        <v>22</v>
      </c>
      <c r="M2996" s="14" t="s">
        <v>22</v>
      </c>
      <c r="N2996" s="14" t="s">
        <v>22</v>
      </c>
      <c r="O2996" s="14" t="s">
        <v>22</v>
      </c>
      <c r="P2996" s="14" t="s">
        <v>22</v>
      </c>
      <c r="Q2996" s="14" t="s">
        <v>22</v>
      </c>
      <c r="R2996" s="14" t="s">
        <v>22</v>
      </c>
      <c r="S2996" s="14" t="s">
        <v>22</v>
      </c>
    </row>
    <row r="2997" spans="1:19">
      <c r="A2997" s="8" t="s">
        <v>7563</v>
      </c>
      <c r="B2997" s="8" t="s">
        <v>7564</v>
      </c>
      <c r="C2997" s="9" t="s">
        <v>22</v>
      </c>
      <c r="D2997" s="9" t="s">
        <v>22</v>
      </c>
      <c r="E2997" s="9" t="s">
        <v>22</v>
      </c>
      <c r="F2997" s="8" t="s">
        <v>7369</v>
      </c>
      <c r="G2997" s="10" t="s">
        <v>7565</v>
      </c>
      <c r="H2997" s="11" t="s">
        <v>22</v>
      </c>
      <c r="I2997" s="11" t="s">
        <v>22</v>
      </c>
      <c r="J2997" s="12" t="s">
        <v>22</v>
      </c>
      <c r="K2997" s="13" t="s">
        <v>7565</v>
      </c>
      <c r="L2997" s="14" t="s">
        <v>22</v>
      </c>
      <c r="M2997" s="14" t="s">
        <v>22</v>
      </c>
      <c r="N2997" s="14" t="s">
        <v>22</v>
      </c>
      <c r="O2997" s="14" t="s">
        <v>22</v>
      </c>
      <c r="P2997" s="14" t="s">
        <v>22</v>
      </c>
      <c r="Q2997" s="14" t="s">
        <v>22</v>
      </c>
      <c r="R2997" s="14" t="s">
        <v>22</v>
      </c>
      <c r="S2997" s="14" t="s">
        <v>22</v>
      </c>
    </row>
    <row r="2998" spans="1:19">
      <c r="A2998" s="8" t="s">
        <v>7566</v>
      </c>
      <c r="B2998" s="8" t="s">
        <v>7567</v>
      </c>
      <c r="C2998" s="9" t="s">
        <v>22</v>
      </c>
      <c r="D2998" s="9" t="s">
        <v>22</v>
      </c>
      <c r="E2998" s="9" t="s">
        <v>22</v>
      </c>
      <c r="F2998" s="8" t="s">
        <v>7369</v>
      </c>
      <c r="G2998" s="10" t="s">
        <v>7568</v>
      </c>
      <c r="H2998" s="11" t="s">
        <v>22</v>
      </c>
      <c r="I2998" s="11" t="s">
        <v>22</v>
      </c>
      <c r="J2998" s="12" t="s">
        <v>22</v>
      </c>
      <c r="K2998" s="13" t="s">
        <v>7568</v>
      </c>
      <c r="L2998" s="14" t="s">
        <v>22</v>
      </c>
      <c r="M2998" s="14" t="s">
        <v>22</v>
      </c>
      <c r="N2998" s="14" t="s">
        <v>22</v>
      </c>
      <c r="O2998" s="14" t="s">
        <v>22</v>
      </c>
      <c r="P2998" s="14" t="s">
        <v>22</v>
      </c>
      <c r="Q2998" s="14" t="s">
        <v>22</v>
      </c>
      <c r="R2998" s="14" t="s">
        <v>22</v>
      </c>
      <c r="S2998" s="14" t="s">
        <v>22</v>
      </c>
    </row>
    <row r="2999" spans="1:19">
      <c r="A2999" s="8" t="s">
        <v>7569</v>
      </c>
      <c r="B2999" s="8" t="s">
        <v>7570</v>
      </c>
      <c r="C2999" s="9" t="s">
        <v>22</v>
      </c>
      <c r="D2999" s="9" t="s">
        <v>22</v>
      </c>
      <c r="E2999" s="9" t="s">
        <v>22</v>
      </c>
      <c r="F2999" s="8" t="s">
        <v>7369</v>
      </c>
      <c r="G2999" s="10" t="s">
        <v>7571</v>
      </c>
      <c r="H2999" s="11" t="s">
        <v>22</v>
      </c>
      <c r="I2999" s="11" t="s">
        <v>22</v>
      </c>
      <c r="J2999" s="12" t="s">
        <v>22</v>
      </c>
      <c r="K2999" s="13" t="s">
        <v>7571</v>
      </c>
      <c r="L2999" s="14" t="s">
        <v>22</v>
      </c>
      <c r="M2999" s="14" t="s">
        <v>22</v>
      </c>
      <c r="N2999" s="14" t="s">
        <v>22</v>
      </c>
      <c r="O2999" s="14" t="s">
        <v>22</v>
      </c>
      <c r="P2999" s="14" t="s">
        <v>22</v>
      </c>
      <c r="Q2999" s="14" t="s">
        <v>22</v>
      </c>
      <c r="R2999" s="14" t="s">
        <v>22</v>
      </c>
      <c r="S2999" s="14" t="s">
        <v>22</v>
      </c>
    </row>
    <row r="3000" spans="1:19">
      <c r="A3000" s="8" t="s">
        <v>7572</v>
      </c>
      <c r="B3000" s="8" t="s">
        <v>7573</v>
      </c>
      <c r="C3000" s="9" t="s">
        <v>22</v>
      </c>
      <c r="D3000" s="9" t="s">
        <v>22</v>
      </c>
      <c r="E3000" s="9" t="s">
        <v>22</v>
      </c>
      <c r="F3000" s="8" t="s">
        <v>7369</v>
      </c>
      <c r="G3000" s="10" t="s">
        <v>7574</v>
      </c>
      <c r="H3000" s="11" t="s">
        <v>22</v>
      </c>
      <c r="I3000" s="11" t="s">
        <v>22</v>
      </c>
      <c r="J3000" s="12" t="s">
        <v>22</v>
      </c>
      <c r="K3000" s="13" t="s">
        <v>7574</v>
      </c>
      <c r="L3000" s="14" t="s">
        <v>22</v>
      </c>
      <c r="M3000" s="14" t="s">
        <v>22</v>
      </c>
      <c r="N3000" s="14" t="s">
        <v>22</v>
      </c>
      <c r="O3000" s="14" t="s">
        <v>22</v>
      </c>
      <c r="P3000" s="14" t="s">
        <v>22</v>
      </c>
      <c r="Q3000" s="14" t="s">
        <v>22</v>
      </c>
      <c r="R3000" s="14" t="s">
        <v>22</v>
      </c>
      <c r="S3000" s="14" t="s">
        <v>22</v>
      </c>
    </row>
    <row r="3001" spans="1:19">
      <c r="A3001" s="8" t="s">
        <v>7575</v>
      </c>
      <c r="B3001" s="8" t="s">
        <v>7576</v>
      </c>
      <c r="C3001" s="9" t="s">
        <v>22</v>
      </c>
      <c r="D3001" s="9" t="s">
        <v>22</v>
      </c>
      <c r="E3001" s="9" t="s">
        <v>22</v>
      </c>
      <c r="F3001" s="8" t="s">
        <v>7369</v>
      </c>
      <c r="G3001" s="10" t="s">
        <v>7577</v>
      </c>
      <c r="H3001" s="11" t="s">
        <v>22</v>
      </c>
      <c r="I3001" s="11" t="s">
        <v>22</v>
      </c>
      <c r="J3001" s="12" t="s">
        <v>22</v>
      </c>
      <c r="K3001" s="13" t="s">
        <v>7577</v>
      </c>
      <c r="L3001" s="14" t="s">
        <v>22</v>
      </c>
      <c r="M3001" s="14" t="s">
        <v>22</v>
      </c>
      <c r="N3001" s="14" t="s">
        <v>22</v>
      </c>
      <c r="O3001" s="14" t="s">
        <v>22</v>
      </c>
      <c r="P3001" s="14" t="s">
        <v>22</v>
      </c>
      <c r="Q3001" s="14" t="s">
        <v>22</v>
      </c>
      <c r="R3001" s="14" t="s">
        <v>22</v>
      </c>
      <c r="S3001" s="14" t="s">
        <v>22</v>
      </c>
    </row>
    <row r="3002" spans="1:19">
      <c r="A3002" s="8" t="s">
        <v>7578</v>
      </c>
      <c r="B3002" s="8" t="s">
        <v>7579</v>
      </c>
      <c r="C3002" s="9" t="s">
        <v>22</v>
      </c>
      <c r="D3002" s="9" t="s">
        <v>22</v>
      </c>
      <c r="E3002" s="9" t="s">
        <v>22</v>
      </c>
      <c r="F3002" s="8" t="s">
        <v>7369</v>
      </c>
      <c r="G3002" s="10" t="s">
        <v>7580</v>
      </c>
      <c r="H3002" s="11" t="s">
        <v>22</v>
      </c>
      <c r="I3002" s="11" t="s">
        <v>22</v>
      </c>
      <c r="J3002" s="12" t="s">
        <v>22</v>
      </c>
      <c r="K3002" s="13" t="s">
        <v>7580</v>
      </c>
      <c r="L3002" s="14" t="s">
        <v>22</v>
      </c>
      <c r="M3002" s="14" t="s">
        <v>22</v>
      </c>
      <c r="N3002" s="14" t="s">
        <v>22</v>
      </c>
      <c r="O3002" s="14" t="s">
        <v>22</v>
      </c>
      <c r="P3002" s="14" t="s">
        <v>22</v>
      </c>
      <c r="Q3002" s="14" t="s">
        <v>22</v>
      </c>
      <c r="R3002" s="14" t="s">
        <v>22</v>
      </c>
      <c r="S3002" s="14" t="s">
        <v>22</v>
      </c>
    </row>
    <row r="3003" spans="1:19">
      <c r="A3003" s="8" t="s">
        <v>7581</v>
      </c>
      <c r="B3003" s="8" t="s">
        <v>7582</v>
      </c>
      <c r="C3003" s="9" t="s">
        <v>22</v>
      </c>
      <c r="D3003" s="9" t="s">
        <v>22</v>
      </c>
      <c r="E3003" s="9" t="s">
        <v>22</v>
      </c>
      <c r="F3003" s="8" t="s">
        <v>7369</v>
      </c>
      <c r="G3003" s="10">
        <v>0</v>
      </c>
      <c r="H3003" s="11" t="s">
        <v>22</v>
      </c>
      <c r="I3003" s="11" t="s">
        <v>22</v>
      </c>
      <c r="J3003" s="12" t="s">
        <v>22</v>
      </c>
      <c r="K3003" s="13" t="s">
        <v>7583</v>
      </c>
      <c r="L3003" s="14" t="s">
        <v>22</v>
      </c>
      <c r="M3003" s="14" t="s">
        <v>22</v>
      </c>
      <c r="N3003" s="14" t="s">
        <v>22</v>
      </c>
      <c r="O3003" s="14" t="s">
        <v>22</v>
      </c>
      <c r="P3003" s="14" t="s">
        <v>22</v>
      </c>
      <c r="Q3003" s="14" t="s">
        <v>22</v>
      </c>
      <c r="R3003" s="14" t="s">
        <v>22</v>
      </c>
      <c r="S3003" s="14" t="s">
        <v>22</v>
      </c>
    </row>
    <row r="3004" spans="1:19">
      <c r="A3004" s="8" t="s">
        <v>7584</v>
      </c>
      <c r="B3004" s="8" t="s">
        <v>7585</v>
      </c>
      <c r="C3004" s="9" t="s">
        <v>22</v>
      </c>
      <c r="D3004" s="9" t="s">
        <v>22</v>
      </c>
      <c r="E3004" s="9" t="s">
        <v>22</v>
      </c>
      <c r="F3004" s="8" t="s">
        <v>7369</v>
      </c>
      <c r="G3004" s="10" t="s">
        <v>7586</v>
      </c>
      <c r="H3004" s="11" t="s">
        <v>22</v>
      </c>
      <c r="I3004" s="11" t="s">
        <v>22</v>
      </c>
      <c r="J3004" s="12" t="s">
        <v>22</v>
      </c>
      <c r="K3004" s="13" t="s">
        <v>7586</v>
      </c>
      <c r="L3004" s="14" t="s">
        <v>22</v>
      </c>
      <c r="M3004" s="14" t="s">
        <v>22</v>
      </c>
      <c r="N3004" s="14" t="s">
        <v>22</v>
      </c>
      <c r="O3004" s="14" t="s">
        <v>22</v>
      </c>
      <c r="P3004" s="14" t="s">
        <v>22</v>
      </c>
      <c r="Q3004" s="14" t="s">
        <v>22</v>
      </c>
      <c r="R3004" s="14" t="s">
        <v>22</v>
      </c>
      <c r="S3004" s="14" t="s">
        <v>22</v>
      </c>
    </row>
    <row r="3005" spans="1:19">
      <c r="A3005" s="8" t="s">
        <v>7587</v>
      </c>
      <c r="B3005" s="8" t="s">
        <v>7588</v>
      </c>
      <c r="C3005" s="9" t="s">
        <v>22</v>
      </c>
      <c r="D3005" s="9" t="s">
        <v>22</v>
      </c>
      <c r="E3005" s="9" t="s">
        <v>22</v>
      </c>
      <c r="F3005" s="8" t="s">
        <v>7461</v>
      </c>
      <c r="G3005" s="10">
        <v>0</v>
      </c>
      <c r="H3005" s="11" t="s">
        <v>22</v>
      </c>
      <c r="I3005" s="11" t="s">
        <v>22</v>
      </c>
      <c r="J3005" s="12" t="s">
        <v>22</v>
      </c>
      <c r="K3005" s="13">
        <v>0</v>
      </c>
      <c r="L3005" s="14" t="s">
        <v>22</v>
      </c>
      <c r="M3005" s="14" t="s">
        <v>22</v>
      </c>
      <c r="N3005" s="14" t="s">
        <v>22</v>
      </c>
      <c r="O3005" s="14" t="s">
        <v>22</v>
      </c>
      <c r="P3005" s="14" t="s">
        <v>22</v>
      </c>
      <c r="Q3005" s="14" t="s">
        <v>22</v>
      </c>
      <c r="R3005" s="14" t="s">
        <v>22</v>
      </c>
      <c r="S3005" s="14" t="s">
        <v>22</v>
      </c>
    </row>
    <row r="3006" spans="1:19">
      <c r="A3006" s="8" t="s">
        <v>7589</v>
      </c>
      <c r="B3006" s="8" t="s">
        <v>7590</v>
      </c>
      <c r="C3006" s="9" t="s">
        <v>22</v>
      </c>
      <c r="D3006" s="9" t="s">
        <v>22</v>
      </c>
      <c r="E3006" s="9" t="s">
        <v>22</v>
      </c>
      <c r="F3006" s="8" t="s">
        <v>7369</v>
      </c>
      <c r="G3006" s="10">
        <v>0</v>
      </c>
      <c r="H3006" s="11" t="s">
        <v>22</v>
      </c>
      <c r="I3006" s="11" t="s">
        <v>22</v>
      </c>
      <c r="J3006" s="12" t="s">
        <v>22</v>
      </c>
      <c r="K3006" s="13" t="s">
        <v>7553</v>
      </c>
      <c r="L3006" s="14" t="s">
        <v>22</v>
      </c>
      <c r="M3006" s="14" t="s">
        <v>22</v>
      </c>
      <c r="N3006" s="14" t="s">
        <v>22</v>
      </c>
      <c r="O3006" s="14" t="s">
        <v>22</v>
      </c>
      <c r="P3006" s="14" t="s">
        <v>22</v>
      </c>
      <c r="Q3006" s="14" t="s">
        <v>22</v>
      </c>
      <c r="R3006" s="14" t="s">
        <v>22</v>
      </c>
      <c r="S3006" s="14" t="s">
        <v>22</v>
      </c>
    </row>
    <row r="3007" spans="1:19">
      <c r="A3007" s="8" t="s">
        <v>7591</v>
      </c>
      <c r="B3007" s="8" t="s">
        <v>7592</v>
      </c>
      <c r="C3007" s="9" t="s">
        <v>22</v>
      </c>
      <c r="D3007" s="9" t="s">
        <v>22</v>
      </c>
      <c r="E3007" s="9" t="s">
        <v>22</v>
      </c>
      <c r="F3007" s="8" t="s">
        <v>7369</v>
      </c>
      <c r="G3007" s="10">
        <v>0</v>
      </c>
      <c r="H3007" s="11" t="s">
        <v>22</v>
      </c>
      <c r="I3007" s="11" t="s">
        <v>22</v>
      </c>
      <c r="J3007" s="12" t="s">
        <v>22</v>
      </c>
      <c r="K3007" s="13">
        <v>0</v>
      </c>
      <c r="L3007" s="14" t="s">
        <v>22</v>
      </c>
      <c r="M3007" s="14" t="s">
        <v>22</v>
      </c>
      <c r="N3007" s="14" t="s">
        <v>22</v>
      </c>
      <c r="O3007" s="14" t="s">
        <v>22</v>
      </c>
      <c r="P3007" s="14" t="s">
        <v>22</v>
      </c>
      <c r="Q3007" s="14" t="s">
        <v>22</v>
      </c>
      <c r="R3007" s="14" t="s">
        <v>22</v>
      </c>
      <c r="S3007" s="14" t="s">
        <v>22</v>
      </c>
    </row>
    <row r="3008" spans="1:19">
      <c r="A3008" s="8" t="s">
        <v>7593</v>
      </c>
      <c r="B3008" s="8" t="s">
        <v>7594</v>
      </c>
      <c r="C3008" s="9">
        <v>0</v>
      </c>
      <c r="D3008" s="9" t="s">
        <v>389</v>
      </c>
      <c r="E3008" s="9">
        <v>0</v>
      </c>
      <c r="F3008" s="8" t="s">
        <v>23</v>
      </c>
      <c r="G3008" s="10">
        <v>0</v>
      </c>
      <c r="H3008" s="11" t="s">
        <v>390</v>
      </c>
      <c r="I3008" s="11"/>
      <c r="J3008" s="12">
        <v>0</v>
      </c>
      <c r="K3008" s="13">
        <v>0</v>
      </c>
      <c r="L3008" s="14" t="s">
        <v>27</v>
      </c>
      <c r="M3008" s="14">
        <v>0</v>
      </c>
      <c r="N3008" s="14">
        <v>0</v>
      </c>
      <c r="O3008" s="14">
        <v>0</v>
      </c>
      <c r="P3008" s="14">
        <v>0</v>
      </c>
      <c r="Q3008" s="14">
        <v>0</v>
      </c>
      <c r="R3008" s="14">
        <v>0</v>
      </c>
      <c r="S3008" s="14">
        <v>0</v>
      </c>
    </row>
    <row r="3009" spans="1:19">
      <c r="A3009" s="8" t="s">
        <v>7595</v>
      </c>
      <c r="B3009" s="8" t="s">
        <v>7596</v>
      </c>
      <c r="C3009" s="9" t="s">
        <v>22</v>
      </c>
      <c r="D3009" s="9" t="s">
        <v>22</v>
      </c>
      <c r="E3009" s="9" t="s">
        <v>22</v>
      </c>
      <c r="F3009" s="8" t="s">
        <v>7369</v>
      </c>
      <c r="G3009" s="10">
        <v>637262796206</v>
      </c>
      <c r="H3009" s="11" t="s">
        <v>22</v>
      </c>
      <c r="I3009" s="11" t="s">
        <v>22</v>
      </c>
      <c r="J3009" s="12" t="s">
        <v>22</v>
      </c>
      <c r="K3009" s="13">
        <v>0</v>
      </c>
      <c r="L3009" s="14" t="s">
        <v>22</v>
      </c>
      <c r="M3009" s="14" t="s">
        <v>22</v>
      </c>
      <c r="N3009" s="14" t="s">
        <v>22</v>
      </c>
      <c r="O3009" s="14" t="s">
        <v>22</v>
      </c>
      <c r="P3009" s="14" t="s">
        <v>22</v>
      </c>
      <c r="Q3009" s="14" t="s">
        <v>22</v>
      </c>
      <c r="R3009" s="14" t="s">
        <v>22</v>
      </c>
      <c r="S3009" s="14" t="s">
        <v>22</v>
      </c>
    </row>
    <row r="3010" spans="1:19">
      <c r="A3010" s="8" t="s">
        <v>7597</v>
      </c>
      <c r="B3010" s="8" t="s">
        <v>7598</v>
      </c>
      <c r="C3010" s="9" t="s">
        <v>22</v>
      </c>
      <c r="D3010" s="9" t="s">
        <v>22</v>
      </c>
      <c r="E3010" s="9" t="s">
        <v>22</v>
      </c>
      <c r="F3010" s="8" t="s">
        <v>7369</v>
      </c>
      <c r="G3010" s="10">
        <v>637262796213</v>
      </c>
      <c r="H3010" s="11" t="s">
        <v>22</v>
      </c>
      <c r="I3010" s="11" t="s">
        <v>22</v>
      </c>
      <c r="J3010" s="12" t="s">
        <v>22</v>
      </c>
      <c r="K3010" s="13">
        <v>0</v>
      </c>
      <c r="L3010" s="14" t="s">
        <v>22</v>
      </c>
      <c r="M3010" s="14" t="s">
        <v>22</v>
      </c>
      <c r="N3010" s="14" t="s">
        <v>22</v>
      </c>
      <c r="O3010" s="14" t="s">
        <v>22</v>
      </c>
      <c r="P3010" s="14" t="s">
        <v>22</v>
      </c>
      <c r="Q3010" s="14" t="s">
        <v>22</v>
      </c>
      <c r="R3010" s="14" t="s">
        <v>22</v>
      </c>
      <c r="S3010" s="14" t="s">
        <v>22</v>
      </c>
    </row>
    <row r="3011" spans="1:19">
      <c r="A3011" s="8" t="s">
        <v>7599</v>
      </c>
      <c r="B3011" s="8" t="s">
        <v>7600</v>
      </c>
      <c r="C3011" s="9" t="s">
        <v>22</v>
      </c>
      <c r="D3011" s="9" t="s">
        <v>22</v>
      </c>
      <c r="E3011" s="9" t="s">
        <v>22</v>
      </c>
      <c r="F3011" s="8" t="s">
        <v>7369</v>
      </c>
      <c r="G3011" s="10">
        <v>637262796220</v>
      </c>
      <c r="H3011" s="11" t="s">
        <v>22</v>
      </c>
      <c r="I3011" s="11" t="s">
        <v>22</v>
      </c>
      <c r="J3011" s="12" t="s">
        <v>22</v>
      </c>
      <c r="K3011" s="13">
        <v>0</v>
      </c>
      <c r="L3011" s="14" t="s">
        <v>22</v>
      </c>
      <c r="M3011" s="14" t="s">
        <v>22</v>
      </c>
      <c r="N3011" s="14" t="s">
        <v>22</v>
      </c>
      <c r="O3011" s="14" t="s">
        <v>22</v>
      </c>
      <c r="P3011" s="14" t="s">
        <v>22</v>
      </c>
      <c r="Q3011" s="14" t="s">
        <v>22</v>
      </c>
      <c r="R3011" s="14" t="s">
        <v>22</v>
      </c>
      <c r="S3011" s="14" t="s">
        <v>22</v>
      </c>
    </row>
    <row r="3012" spans="1:19">
      <c r="A3012" s="8" t="s">
        <v>7601</v>
      </c>
      <c r="B3012" s="8" t="s">
        <v>7602</v>
      </c>
      <c r="C3012" s="9" t="s">
        <v>22</v>
      </c>
      <c r="D3012" s="9" t="s">
        <v>22</v>
      </c>
      <c r="E3012" s="9" t="s">
        <v>22</v>
      </c>
      <c r="F3012" s="8" t="s">
        <v>7369</v>
      </c>
      <c r="G3012" s="10">
        <v>637262796237</v>
      </c>
      <c r="H3012" s="11" t="s">
        <v>22</v>
      </c>
      <c r="I3012" s="11" t="s">
        <v>22</v>
      </c>
      <c r="J3012" s="12" t="s">
        <v>22</v>
      </c>
      <c r="K3012" s="13">
        <v>0</v>
      </c>
      <c r="L3012" s="14" t="s">
        <v>22</v>
      </c>
      <c r="M3012" s="14" t="s">
        <v>22</v>
      </c>
      <c r="N3012" s="14" t="s">
        <v>22</v>
      </c>
      <c r="O3012" s="14" t="s">
        <v>22</v>
      </c>
      <c r="P3012" s="14" t="s">
        <v>22</v>
      </c>
      <c r="Q3012" s="14" t="s">
        <v>22</v>
      </c>
      <c r="R3012" s="14" t="s">
        <v>22</v>
      </c>
      <c r="S3012" s="14" t="s">
        <v>22</v>
      </c>
    </row>
    <row r="3013" spans="1:19">
      <c r="A3013" s="8" t="s">
        <v>7603</v>
      </c>
      <c r="B3013" s="8" t="s">
        <v>7604</v>
      </c>
      <c r="C3013" s="9" t="s">
        <v>22</v>
      </c>
      <c r="D3013" s="9" t="s">
        <v>22</v>
      </c>
      <c r="E3013" s="9" t="s">
        <v>22</v>
      </c>
      <c r="F3013" s="8" t="s">
        <v>7369</v>
      </c>
      <c r="G3013" s="10">
        <v>637262796244</v>
      </c>
      <c r="H3013" s="11" t="s">
        <v>22</v>
      </c>
      <c r="I3013" s="11" t="s">
        <v>22</v>
      </c>
      <c r="J3013" s="12" t="s">
        <v>22</v>
      </c>
      <c r="K3013" s="13">
        <v>0</v>
      </c>
      <c r="L3013" s="14" t="s">
        <v>22</v>
      </c>
      <c r="M3013" s="14" t="s">
        <v>22</v>
      </c>
      <c r="N3013" s="14" t="s">
        <v>22</v>
      </c>
      <c r="O3013" s="14" t="s">
        <v>22</v>
      </c>
      <c r="P3013" s="14" t="s">
        <v>22</v>
      </c>
      <c r="Q3013" s="14" t="s">
        <v>22</v>
      </c>
      <c r="R3013" s="14" t="s">
        <v>22</v>
      </c>
      <c r="S3013" s="14" t="s">
        <v>22</v>
      </c>
    </row>
    <row r="3014" spans="1:19">
      <c r="A3014" s="8" t="s">
        <v>7605</v>
      </c>
      <c r="B3014" s="8" t="s">
        <v>7606</v>
      </c>
      <c r="C3014" s="9" t="s">
        <v>22</v>
      </c>
      <c r="D3014" s="9" t="s">
        <v>22</v>
      </c>
      <c r="E3014" s="9" t="s">
        <v>22</v>
      </c>
      <c r="F3014" s="8" t="s">
        <v>7369</v>
      </c>
      <c r="G3014" s="10">
        <v>637262796251</v>
      </c>
      <c r="H3014" s="11" t="s">
        <v>22</v>
      </c>
      <c r="I3014" s="11" t="s">
        <v>22</v>
      </c>
      <c r="J3014" s="12" t="s">
        <v>22</v>
      </c>
      <c r="K3014" s="13">
        <v>0</v>
      </c>
      <c r="L3014" s="14" t="s">
        <v>22</v>
      </c>
      <c r="M3014" s="14" t="s">
        <v>22</v>
      </c>
      <c r="N3014" s="14" t="s">
        <v>22</v>
      </c>
      <c r="O3014" s="14" t="s">
        <v>22</v>
      </c>
      <c r="P3014" s="14" t="s">
        <v>22</v>
      </c>
      <c r="Q3014" s="14" t="s">
        <v>22</v>
      </c>
      <c r="R3014" s="14" t="s">
        <v>22</v>
      </c>
      <c r="S3014" s="14" t="s">
        <v>22</v>
      </c>
    </row>
    <row r="3015" spans="1:19">
      <c r="A3015" s="8" t="s">
        <v>7607</v>
      </c>
      <c r="B3015" s="8" t="s">
        <v>7608</v>
      </c>
      <c r="C3015" s="9" t="s">
        <v>22</v>
      </c>
      <c r="D3015" s="9" t="s">
        <v>22</v>
      </c>
      <c r="E3015" s="9" t="s">
        <v>22</v>
      </c>
      <c r="F3015" s="8" t="s">
        <v>7369</v>
      </c>
      <c r="G3015" s="10">
        <v>637262796268</v>
      </c>
      <c r="H3015" s="11" t="s">
        <v>22</v>
      </c>
      <c r="I3015" s="11" t="s">
        <v>22</v>
      </c>
      <c r="J3015" s="12" t="s">
        <v>22</v>
      </c>
      <c r="K3015" s="13">
        <v>0</v>
      </c>
      <c r="L3015" s="14" t="s">
        <v>22</v>
      </c>
      <c r="M3015" s="14" t="s">
        <v>22</v>
      </c>
      <c r="N3015" s="14" t="s">
        <v>22</v>
      </c>
      <c r="O3015" s="14" t="s">
        <v>22</v>
      </c>
      <c r="P3015" s="14" t="s">
        <v>22</v>
      </c>
      <c r="Q3015" s="14" t="s">
        <v>22</v>
      </c>
      <c r="R3015" s="14" t="s">
        <v>22</v>
      </c>
      <c r="S3015" s="14" t="s">
        <v>22</v>
      </c>
    </row>
    <row r="3016" spans="1:19">
      <c r="A3016" s="8" t="s">
        <v>7609</v>
      </c>
      <c r="B3016" s="8" t="s">
        <v>7610</v>
      </c>
      <c r="C3016" s="9" t="s">
        <v>22</v>
      </c>
      <c r="D3016" s="9" t="s">
        <v>22</v>
      </c>
      <c r="E3016" s="9" t="s">
        <v>22</v>
      </c>
      <c r="F3016" s="8" t="s">
        <v>7369</v>
      </c>
      <c r="G3016" s="10">
        <v>637262796275</v>
      </c>
      <c r="H3016" s="11" t="s">
        <v>22</v>
      </c>
      <c r="I3016" s="11" t="s">
        <v>22</v>
      </c>
      <c r="J3016" s="12" t="s">
        <v>22</v>
      </c>
      <c r="K3016" s="13">
        <v>0</v>
      </c>
      <c r="L3016" s="14" t="s">
        <v>22</v>
      </c>
      <c r="M3016" s="14" t="s">
        <v>22</v>
      </c>
      <c r="N3016" s="14" t="s">
        <v>22</v>
      </c>
      <c r="O3016" s="14" t="s">
        <v>22</v>
      </c>
      <c r="P3016" s="14" t="s">
        <v>22</v>
      </c>
      <c r="Q3016" s="14" t="s">
        <v>22</v>
      </c>
      <c r="R3016" s="14" t="s">
        <v>22</v>
      </c>
      <c r="S3016" s="14" t="s">
        <v>22</v>
      </c>
    </row>
    <row r="3017" spans="1:19">
      <c r="A3017" s="8" t="s">
        <v>7611</v>
      </c>
      <c r="B3017" s="8" t="s">
        <v>7612</v>
      </c>
      <c r="C3017" s="9" t="s">
        <v>22</v>
      </c>
      <c r="D3017" s="9" t="s">
        <v>22</v>
      </c>
      <c r="E3017" s="9" t="s">
        <v>22</v>
      </c>
      <c r="F3017" s="8" t="s">
        <v>23</v>
      </c>
      <c r="G3017" s="10">
        <v>0</v>
      </c>
      <c r="H3017" s="11" t="s">
        <v>22</v>
      </c>
      <c r="I3017" s="11" t="s">
        <v>22</v>
      </c>
      <c r="J3017" s="12" t="s">
        <v>22</v>
      </c>
      <c r="K3017" s="13">
        <v>0</v>
      </c>
      <c r="L3017" s="14" t="s">
        <v>22</v>
      </c>
      <c r="M3017" s="14" t="s">
        <v>22</v>
      </c>
      <c r="N3017" s="14" t="s">
        <v>22</v>
      </c>
      <c r="O3017" s="14" t="s">
        <v>22</v>
      </c>
      <c r="P3017" s="14" t="s">
        <v>22</v>
      </c>
      <c r="Q3017" s="14" t="s">
        <v>22</v>
      </c>
      <c r="R3017" s="14" t="s">
        <v>22</v>
      </c>
      <c r="S3017" s="14" t="s">
        <v>22</v>
      </c>
    </row>
    <row r="3018" spans="1:19">
      <c r="A3018" s="8" t="s">
        <v>7613</v>
      </c>
      <c r="B3018" s="8" t="s">
        <v>7614</v>
      </c>
      <c r="C3018" s="9" t="s">
        <v>22</v>
      </c>
      <c r="D3018" s="9" t="s">
        <v>22</v>
      </c>
      <c r="E3018" s="9" t="s">
        <v>22</v>
      </c>
      <c r="F3018" s="8" t="s">
        <v>7287</v>
      </c>
      <c r="G3018" s="10">
        <v>0</v>
      </c>
      <c r="H3018" s="11" t="s">
        <v>22</v>
      </c>
      <c r="I3018" s="11" t="s">
        <v>22</v>
      </c>
      <c r="J3018" s="12" t="s">
        <v>22</v>
      </c>
      <c r="K3018" s="13">
        <v>0</v>
      </c>
      <c r="L3018" s="14" t="s">
        <v>22</v>
      </c>
      <c r="M3018" s="14" t="s">
        <v>22</v>
      </c>
      <c r="N3018" s="14" t="s">
        <v>22</v>
      </c>
      <c r="O3018" s="14" t="s">
        <v>22</v>
      </c>
      <c r="P3018" s="14" t="s">
        <v>22</v>
      </c>
      <c r="Q3018" s="14" t="s">
        <v>22</v>
      </c>
      <c r="R3018" s="14" t="s">
        <v>22</v>
      </c>
      <c r="S3018" s="14" t="s">
        <v>22</v>
      </c>
    </row>
    <row r="3019" spans="1:19">
      <c r="A3019" s="8" t="s">
        <v>7613</v>
      </c>
      <c r="B3019" s="8" t="s">
        <v>7615</v>
      </c>
      <c r="C3019" s="9" t="s">
        <v>22</v>
      </c>
      <c r="D3019" s="9" t="s">
        <v>22</v>
      </c>
      <c r="E3019" s="9" t="s">
        <v>22</v>
      </c>
      <c r="F3019" s="8" t="s">
        <v>7616</v>
      </c>
      <c r="G3019" s="10">
        <v>0</v>
      </c>
      <c r="H3019" s="11" t="s">
        <v>22</v>
      </c>
      <c r="I3019" s="11" t="s">
        <v>22</v>
      </c>
      <c r="J3019" s="12" t="s">
        <v>22</v>
      </c>
      <c r="K3019" s="13">
        <v>0</v>
      </c>
      <c r="L3019" s="14" t="s">
        <v>22</v>
      </c>
      <c r="M3019" s="14" t="s">
        <v>22</v>
      </c>
      <c r="N3019" s="14" t="s">
        <v>22</v>
      </c>
      <c r="O3019" s="14" t="s">
        <v>22</v>
      </c>
      <c r="P3019" s="14" t="s">
        <v>22</v>
      </c>
      <c r="Q3019" s="14" t="s">
        <v>22</v>
      </c>
      <c r="R3019" s="14" t="s">
        <v>22</v>
      </c>
      <c r="S3019" s="14" t="s">
        <v>22</v>
      </c>
    </row>
    <row r="3020" spans="1:19">
      <c r="A3020" s="8" t="s">
        <v>7617</v>
      </c>
      <c r="B3020" s="8" t="s">
        <v>7618</v>
      </c>
      <c r="C3020" s="9" t="s">
        <v>22</v>
      </c>
      <c r="D3020" s="9" t="s">
        <v>22</v>
      </c>
      <c r="E3020" s="9" t="s">
        <v>22</v>
      </c>
      <c r="F3020" s="8" t="s">
        <v>7616</v>
      </c>
      <c r="G3020" s="10">
        <v>0</v>
      </c>
      <c r="H3020" s="11" t="s">
        <v>22</v>
      </c>
      <c r="I3020" s="11" t="s">
        <v>22</v>
      </c>
      <c r="J3020" s="12" t="s">
        <v>22</v>
      </c>
      <c r="K3020" s="13">
        <v>0</v>
      </c>
      <c r="L3020" s="14" t="s">
        <v>22</v>
      </c>
      <c r="M3020" s="14" t="s">
        <v>22</v>
      </c>
      <c r="N3020" s="14" t="s">
        <v>22</v>
      </c>
      <c r="O3020" s="14" t="s">
        <v>22</v>
      </c>
      <c r="P3020" s="14" t="s">
        <v>22</v>
      </c>
      <c r="Q3020" s="14" t="s">
        <v>22</v>
      </c>
      <c r="R3020" s="14" t="s">
        <v>22</v>
      </c>
      <c r="S3020" s="14" t="s">
        <v>22</v>
      </c>
    </row>
    <row r="3021" spans="1:19">
      <c r="A3021" s="8" t="s">
        <v>7619</v>
      </c>
      <c r="B3021" s="8" t="s">
        <v>7620</v>
      </c>
      <c r="C3021" s="9" t="s">
        <v>22</v>
      </c>
      <c r="D3021" s="9" t="s">
        <v>22</v>
      </c>
      <c r="E3021" s="9" t="s">
        <v>22</v>
      </c>
      <c r="F3021" s="8" t="s">
        <v>7616</v>
      </c>
      <c r="G3021" s="10">
        <v>0</v>
      </c>
      <c r="H3021" s="11" t="s">
        <v>22</v>
      </c>
      <c r="I3021" s="11" t="s">
        <v>22</v>
      </c>
      <c r="J3021" s="12" t="s">
        <v>22</v>
      </c>
      <c r="K3021" s="13">
        <v>0</v>
      </c>
      <c r="L3021" s="14" t="s">
        <v>22</v>
      </c>
      <c r="M3021" s="14" t="s">
        <v>22</v>
      </c>
      <c r="N3021" s="14" t="s">
        <v>22</v>
      </c>
      <c r="O3021" s="14" t="s">
        <v>22</v>
      </c>
      <c r="P3021" s="14" t="s">
        <v>22</v>
      </c>
      <c r="Q3021" s="14" t="s">
        <v>22</v>
      </c>
      <c r="R3021" s="14" t="s">
        <v>22</v>
      </c>
      <c r="S3021" s="14" t="s">
        <v>22</v>
      </c>
    </row>
    <row r="3022" spans="1:19">
      <c r="A3022" s="8" t="s">
        <v>7621</v>
      </c>
      <c r="B3022" s="8" t="s">
        <v>7622</v>
      </c>
      <c r="C3022" s="9" t="s">
        <v>22</v>
      </c>
      <c r="D3022" s="9" t="s">
        <v>22</v>
      </c>
      <c r="E3022" s="9" t="s">
        <v>22</v>
      </c>
      <c r="F3022" s="8" t="s">
        <v>23</v>
      </c>
      <c r="G3022" s="10" t="s">
        <v>7623</v>
      </c>
      <c r="H3022" s="11" t="s">
        <v>22</v>
      </c>
      <c r="I3022" s="11" t="s">
        <v>22</v>
      </c>
      <c r="J3022" s="12" t="s">
        <v>22</v>
      </c>
      <c r="K3022" s="13">
        <v>0</v>
      </c>
      <c r="L3022" s="14" t="s">
        <v>22</v>
      </c>
      <c r="M3022" s="14" t="s">
        <v>22</v>
      </c>
      <c r="N3022" s="14" t="s">
        <v>22</v>
      </c>
      <c r="O3022" s="14" t="s">
        <v>22</v>
      </c>
      <c r="P3022" s="14" t="s">
        <v>22</v>
      </c>
      <c r="Q3022" s="14" t="s">
        <v>22</v>
      </c>
      <c r="R3022" s="14" t="s">
        <v>22</v>
      </c>
      <c r="S3022" s="14" t="s">
        <v>22</v>
      </c>
    </row>
    <row r="3023" spans="1:19">
      <c r="A3023" s="8" t="s">
        <v>7624</v>
      </c>
      <c r="B3023" s="8" t="s">
        <v>7625</v>
      </c>
      <c r="C3023" s="9" t="s">
        <v>22</v>
      </c>
      <c r="D3023" s="9" t="s">
        <v>22</v>
      </c>
      <c r="E3023" s="9" t="s">
        <v>22</v>
      </c>
      <c r="F3023" s="8" t="s">
        <v>23</v>
      </c>
      <c r="G3023" s="10" t="s">
        <v>7626</v>
      </c>
      <c r="H3023" s="11" t="s">
        <v>22</v>
      </c>
      <c r="I3023" s="11" t="s">
        <v>22</v>
      </c>
      <c r="J3023" s="12" t="s">
        <v>22</v>
      </c>
      <c r="K3023" s="13">
        <v>0</v>
      </c>
      <c r="L3023" s="14" t="s">
        <v>22</v>
      </c>
      <c r="M3023" s="14" t="s">
        <v>22</v>
      </c>
      <c r="N3023" s="14" t="s">
        <v>22</v>
      </c>
      <c r="O3023" s="14" t="s">
        <v>22</v>
      </c>
      <c r="P3023" s="14" t="s">
        <v>22</v>
      </c>
      <c r="Q3023" s="14" t="s">
        <v>22</v>
      </c>
      <c r="R3023" s="14" t="s">
        <v>22</v>
      </c>
      <c r="S3023" s="14" t="s">
        <v>22</v>
      </c>
    </row>
    <row r="3024" spans="1:19">
      <c r="A3024" s="8" t="s">
        <v>7627</v>
      </c>
      <c r="B3024" s="8" t="s">
        <v>7628</v>
      </c>
      <c r="C3024" s="9" t="s">
        <v>22</v>
      </c>
      <c r="D3024" s="9" t="s">
        <v>22</v>
      </c>
      <c r="E3024" s="9" t="s">
        <v>22</v>
      </c>
      <c r="F3024" s="8" t="s">
        <v>23</v>
      </c>
      <c r="G3024" s="10" t="s">
        <v>7629</v>
      </c>
      <c r="H3024" s="11" t="s">
        <v>22</v>
      </c>
      <c r="I3024" s="11" t="s">
        <v>22</v>
      </c>
      <c r="J3024" s="12" t="s">
        <v>22</v>
      </c>
      <c r="K3024" s="13">
        <v>0</v>
      </c>
      <c r="L3024" s="14" t="s">
        <v>22</v>
      </c>
      <c r="M3024" s="14" t="s">
        <v>22</v>
      </c>
      <c r="N3024" s="14" t="s">
        <v>22</v>
      </c>
      <c r="O3024" s="14" t="s">
        <v>22</v>
      </c>
      <c r="P3024" s="14" t="s">
        <v>22</v>
      </c>
      <c r="Q3024" s="14" t="s">
        <v>22</v>
      </c>
      <c r="R3024" s="14" t="s">
        <v>22</v>
      </c>
      <c r="S3024" s="14" t="s">
        <v>22</v>
      </c>
    </row>
    <row r="3025" spans="1:19">
      <c r="A3025" s="8" t="s">
        <v>7630</v>
      </c>
      <c r="B3025" s="8" t="s">
        <v>7631</v>
      </c>
      <c r="C3025" s="9" t="s">
        <v>22</v>
      </c>
      <c r="D3025" s="9" t="s">
        <v>22</v>
      </c>
      <c r="E3025" s="9" t="s">
        <v>22</v>
      </c>
      <c r="F3025" s="8" t="s">
        <v>23</v>
      </c>
      <c r="G3025" s="10">
        <v>0</v>
      </c>
      <c r="H3025" s="11" t="s">
        <v>22</v>
      </c>
      <c r="I3025" s="11" t="s">
        <v>22</v>
      </c>
      <c r="J3025" s="12" t="s">
        <v>22</v>
      </c>
      <c r="K3025" s="13">
        <v>0</v>
      </c>
      <c r="L3025" s="14" t="s">
        <v>22</v>
      </c>
      <c r="M3025" s="14" t="s">
        <v>22</v>
      </c>
      <c r="N3025" s="14" t="s">
        <v>22</v>
      </c>
      <c r="O3025" s="14" t="s">
        <v>22</v>
      </c>
      <c r="P3025" s="14" t="s">
        <v>22</v>
      </c>
      <c r="Q3025" s="14" t="s">
        <v>22</v>
      </c>
      <c r="R3025" s="14" t="s">
        <v>22</v>
      </c>
      <c r="S3025" s="14" t="s">
        <v>22</v>
      </c>
    </row>
    <row r="3026" spans="1:19">
      <c r="A3026" s="8" t="s">
        <v>7632</v>
      </c>
      <c r="B3026" s="8" t="s">
        <v>7633</v>
      </c>
      <c r="C3026" s="9" t="s">
        <v>22</v>
      </c>
      <c r="D3026" s="9" t="s">
        <v>22</v>
      </c>
      <c r="E3026" s="9" t="s">
        <v>22</v>
      </c>
      <c r="F3026" s="8" t="s">
        <v>23</v>
      </c>
      <c r="G3026" s="10">
        <v>0</v>
      </c>
      <c r="H3026" s="11" t="s">
        <v>22</v>
      </c>
      <c r="I3026" s="11" t="s">
        <v>22</v>
      </c>
      <c r="J3026" s="12" t="s">
        <v>22</v>
      </c>
      <c r="K3026" s="13">
        <v>0</v>
      </c>
      <c r="L3026" s="14" t="s">
        <v>22</v>
      </c>
      <c r="M3026" s="14" t="s">
        <v>22</v>
      </c>
      <c r="N3026" s="14" t="s">
        <v>22</v>
      </c>
      <c r="O3026" s="14" t="s">
        <v>22</v>
      </c>
      <c r="P3026" s="14" t="s">
        <v>22</v>
      </c>
      <c r="Q3026" s="14" t="s">
        <v>22</v>
      </c>
      <c r="R3026" s="14" t="s">
        <v>22</v>
      </c>
      <c r="S3026" s="14" t="s">
        <v>22</v>
      </c>
    </row>
    <row r="3027" spans="1:19">
      <c r="A3027" s="8" t="s">
        <v>7634</v>
      </c>
      <c r="B3027" s="8" t="s">
        <v>7635</v>
      </c>
      <c r="C3027" s="9" t="s">
        <v>22</v>
      </c>
      <c r="D3027" s="9" t="s">
        <v>22</v>
      </c>
      <c r="E3027" s="9" t="s">
        <v>22</v>
      </c>
      <c r="F3027" s="8" t="s">
        <v>23</v>
      </c>
      <c r="G3027" s="10">
        <v>0</v>
      </c>
      <c r="H3027" s="11" t="s">
        <v>22</v>
      </c>
      <c r="I3027" s="11" t="s">
        <v>22</v>
      </c>
      <c r="J3027" s="12" t="s">
        <v>22</v>
      </c>
      <c r="K3027" s="13">
        <v>0</v>
      </c>
      <c r="L3027" s="14" t="s">
        <v>22</v>
      </c>
      <c r="M3027" s="14" t="s">
        <v>22</v>
      </c>
      <c r="N3027" s="14" t="s">
        <v>22</v>
      </c>
      <c r="O3027" s="14" t="s">
        <v>22</v>
      </c>
      <c r="P3027" s="14" t="s">
        <v>22</v>
      </c>
      <c r="Q3027" s="14" t="s">
        <v>22</v>
      </c>
      <c r="R3027" s="14" t="s">
        <v>22</v>
      </c>
      <c r="S3027" s="14" t="s">
        <v>22</v>
      </c>
    </row>
    <row r="3028" spans="1:19">
      <c r="A3028" s="8" t="s">
        <v>7636</v>
      </c>
      <c r="B3028" s="8" t="s">
        <v>7637</v>
      </c>
      <c r="C3028" s="9" t="s">
        <v>22</v>
      </c>
      <c r="D3028" s="9" t="s">
        <v>22</v>
      </c>
      <c r="E3028" s="9" t="s">
        <v>22</v>
      </c>
      <c r="F3028" s="8" t="s">
        <v>23</v>
      </c>
      <c r="G3028" s="10">
        <v>0</v>
      </c>
      <c r="H3028" s="11" t="s">
        <v>22</v>
      </c>
      <c r="I3028" s="11" t="s">
        <v>22</v>
      </c>
      <c r="J3028" s="12" t="s">
        <v>22</v>
      </c>
      <c r="K3028" s="13">
        <v>0</v>
      </c>
      <c r="L3028" s="14" t="s">
        <v>22</v>
      </c>
      <c r="M3028" s="14" t="s">
        <v>22</v>
      </c>
      <c r="N3028" s="14" t="s">
        <v>22</v>
      </c>
      <c r="O3028" s="14" t="s">
        <v>22</v>
      </c>
      <c r="P3028" s="14" t="s">
        <v>22</v>
      </c>
      <c r="Q3028" s="14" t="s">
        <v>22</v>
      </c>
      <c r="R3028" s="14" t="s">
        <v>22</v>
      </c>
      <c r="S3028" s="14" t="s">
        <v>22</v>
      </c>
    </row>
    <row r="3029" spans="1:19">
      <c r="A3029" s="8" t="s">
        <v>7638</v>
      </c>
      <c r="B3029" s="8" t="s">
        <v>7639</v>
      </c>
      <c r="C3029" s="9" t="s">
        <v>22</v>
      </c>
      <c r="D3029" s="9" t="s">
        <v>22</v>
      </c>
      <c r="E3029" s="9" t="s">
        <v>22</v>
      </c>
      <c r="F3029" s="8" t="s">
        <v>23</v>
      </c>
      <c r="G3029" s="10">
        <v>0</v>
      </c>
      <c r="H3029" s="11" t="s">
        <v>22</v>
      </c>
      <c r="I3029" s="11" t="s">
        <v>22</v>
      </c>
      <c r="J3029" s="12" t="s">
        <v>22</v>
      </c>
      <c r="K3029" s="13">
        <v>0</v>
      </c>
      <c r="L3029" s="14" t="s">
        <v>22</v>
      </c>
      <c r="M3029" s="14" t="s">
        <v>22</v>
      </c>
      <c r="N3029" s="14" t="s">
        <v>22</v>
      </c>
      <c r="O3029" s="14" t="s">
        <v>22</v>
      </c>
      <c r="P3029" s="14" t="s">
        <v>22</v>
      </c>
      <c r="Q3029" s="14" t="s">
        <v>22</v>
      </c>
      <c r="R3029" s="14" t="s">
        <v>22</v>
      </c>
      <c r="S3029" s="14" t="s">
        <v>22</v>
      </c>
    </row>
    <row r="3030" spans="1:19">
      <c r="A3030" s="8" t="s">
        <v>7640</v>
      </c>
      <c r="B3030" s="8" t="s">
        <v>7641</v>
      </c>
      <c r="C3030" s="9" t="s">
        <v>22</v>
      </c>
      <c r="D3030" s="9" t="s">
        <v>22</v>
      </c>
      <c r="E3030" s="9" t="s">
        <v>22</v>
      </c>
      <c r="F3030" s="8" t="s">
        <v>23</v>
      </c>
      <c r="G3030" s="10">
        <v>0</v>
      </c>
      <c r="H3030" s="11" t="s">
        <v>22</v>
      </c>
      <c r="I3030" s="11" t="s">
        <v>22</v>
      </c>
      <c r="J3030" s="12" t="s">
        <v>22</v>
      </c>
      <c r="K3030" s="13">
        <v>0</v>
      </c>
      <c r="L3030" s="14" t="s">
        <v>22</v>
      </c>
      <c r="M3030" s="14" t="s">
        <v>22</v>
      </c>
      <c r="N3030" s="14" t="s">
        <v>22</v>
      </c>
      <c r="O3030" s="14" t="s">
        <v>22</v>
      </c>
      <c r="P3030" s="14" t="s">
        <v>22</v>
      </c>
      <c r="Q3030" s="14" t="s">
        <v>22</v>
      </c>
      <c r="R3030" s="14" t="s">
        <v>22</v>
      </c>
      <c r="S3030" s="14" t="s">
        <v>22</v>
      </c>
    </row>
    <row r="3031" spans="1:19">
      <c r="A3031" s="8" t="s">
        <v>7642</v>
      </c>
      <c r="B3031" s="8" t="s">
        <v>7643</v>
      </c>
      <c r="C3031" s="9" t="s">
        <v>22</v>
      </c>
      <c r="D3031" s="9" t="s">
        <v>22</v>
      </c>
      <c r="E3031" s="9" t="s">
        <v>22</v>
      </c>
      <c r="F3031" s="8" t="s">
        <v>23</v>
      </c>
      <c r="G3031" s="10">
        <v>0</v>
      </c>
      <c r="H3031" s="11" t="s">
        <v>22</v>
      </c>
      <c r="I3031" s="11" t="s">
        <v>22</v>
      </c>
      <c r="J3031" s="12" t="s">
        <v>22</v>
      </c>
      <c r="K3031" s="13">
        <v>0</v>
      </c>
      <c r="L3031" s="14" t="s">
        <v>22</v>
      </c>
      <c r="M3031" s="14" t="s">
        <v>22</v>
      </c>
      <c r="N3031" s="14" t="s">
        <v>22</v>
      </c>
      <c r="O3031" s="14" t="s">
        <v>22</v>
      </c>
      <c r="P3031" s="14" t="s">
        <v>22</v>
      </c>
      <c r="Q3031" s="14" t="s">
        <v>22</v>
      </c>
      <c r="R3031" s="14" t="s">
        <v>22</v>
      </c>
      <c r="S3031" s="14" t="s">
        <v>22</v>
      </c>
    </row>
    <row r="3032" spans="1:19">
      <c r="A3032" s="8" t="s">
        <v>7644</v>
      </c>
      <c r="B3032" s="8" t="s">
        <v>7645</v>
      </c>
      <c r="C3032" s="9" t="s">
        <v>22</v>
      </c>
      <c r="D3032" s="9" t="s">
        <v>22</v>
      </c>
      <c r="E3032" s="9" t="s">
        <v>22</v>
      </c>
      <c r="F3032" s="8" t="s">
        <v>23</v>
      </c>
      <c r="G3032" s="10">
        <v>80</v>
      </c>
      <c r="H3032" s="11" t="s">
        <v>22</v>
      </c>
      <c r="I3032" s="11" t="s">
        <v>22</v>
      </c>
      <c r="J3032" s="12" t="s">
        <v>22</v>
      </c>
      <c r="K3032" s="13">
        <v>0</v>
      </c>
      <c r="L3032" s="14" t="s">
        <v>22</v>
      </c>
      <c r="M3032" s="14" t="s">
        <v>22</v>
      </c>
      <c r="N3032" s="14" t="s">
        <v>22</v>
      </c>
      <c r="O3032" s="14" t="s">
        <v>22</v>
      </c>
      <c r="P3032" s="14" t="s">
        <v>22</v>
      </c>
      <c r="Q3032" s="14" t="s">
        <v>22</v>
      </c>
      <c r="R3032" s="14" t="s">
        <v>22</v>
      </c>
      <c r="S3032" s="14" t="s">
        <v>22</v>
      </c>
    </row>
    <row r="3033" spans="1:19">
      <c r="A3033" s="8" t="s">
        <v>7646</v>
      </c>
      <c r="B3033" s="8" t="s">
        <v>7647</v>
      </c>
      <c r="C3033" s="9" t="s">
        <v>22</v>
      </c>
      <c r="D3033" s="9" t="s">
        <v>22</v>
      </c>
      <c r="E3033" s="9" t="s">
        <v>22</v>
      </c>
      <c r="F3033" s="8" t="s">
        <v>7616</v>
      </c>
      <c r="G3033" s="10">
        <v>0</v>
      </c>
      <c r="H3033" s="11" t="s">
        <v>22</v>
      </c>
      <c r="I3033" s="11" t="s">
        <v>22</v>
      </c>
      <c r="J3033" s="12" t="s">
        <v>22</v>
      </c>
      <c r="K3033" s="13">
        <v>8719033553774</v>
      </c>
      <c r="L3033" s="14" t="s">
        <v>22</v>
      </c>
      <c r="M3033" s="14" t="s">
        <v>22</v>
      </c>
      <c r="N3033" s="14" t="s">
        <v>22</v>
      </c>
      <c r="O3033" s="14" t="s">
        <v>22</v>
      </c>
      <c r="P3033" s="14" t="s">
        <v>22</v>
      </c>
      <c r="Q3033" s="14" t="s">
        <v>22</v>
      </c>
      <c r="R3033" s="14" t="s">
        <v>22</v>
      </c>
      <c r="S3033" s="14" t="s">
        <v>22</v>
      </c>
    </row>
    <row r="3034" spans="1:19">
      <c r="A3034" s="8" t="s">
        <v>7648</v>
      </c>
      <c r="B3034" s="8" t="s">
        <v>7649</v>
      </c>
      <c r="C3034" s="9" t="s">
        <v>22</v>
      </c>
      <c r="D3034" s="9" t="s">
        <v>22</v>
      </c>
      <c r="E3034" s="9" t="s">
        <v>22</v>
      </c>
      <c r="F3034" s="8" t="s">
        <v>7616</v>
      </c>
      <c r="G3034" s="10">
        <v>0</v>
      </c>
      <c r="H3034" s="11" t="s">
        <v>22</v>
      </c>
      <c r="I3034" s="11" t="s">
        <v>22</v>
      </c>
      <c r="J3034" s="12" t="s">
        <v>22</v>
      </c>
      <c r="K3034" s="13">
        <v>8719033553835</v>
      </c>
      <c r="L3034" s="14" t="s">
        <v>22</v>
      </c>
      <c r="M3034" s="14" t="s">
        <v>22</v>
      </c>
      <c r="N3034" s="14" t="s">
        <v>22</v>
      </c>
      <c r="O3034" s="14" t="s">
        <v>22</v>
      </c>
      <c r="P3034" s="14" t="s">
        <v>22</v>
      </c>
      <c r="Q3034" s="14" t="s">
        <v>22</v>
      </c>
      <c r="R3034" s="14" t="s">
        <v>22</v>
      </c>
      <c r="S3034" s="14" t="s">
        <v>22</v>
      </c>
    </row>
    <row r="3035" spans="1:19">
      <c r="A3035" s="8" t="s">
        <v>7650</v>
      </c>
      <c r="B3035" s="8" t="s">
        <v>7651</v>
      </c>
      <c r="C3035" s="9" t="s">
        <v>22</v>
      </c>
      <c r="D3035" s="9" t="s">
        <v>22</v>
      </c>
      <c r="E3035" s="9" t="s">
        <v>22</v>
      </c>
      <c r="F3035" s="8" t="s">
        <v>7616</v>
      </c>
      <c r="G3035" s="10">
        <v>0</v>
      </c>
      <c r="H3035" s="11" t="s">
        <v>22</v>
      </c>
      <c r="I3035" s="11" t="s">
        <v>22</v>
      </c>
      <c r="J3035" s="12" t="s">
        <v>22</v>
      </c>
      <c r="K3035" s="13">
        <v>8719033554375</v>
      </c>
      <c r="L3035" s="14" t="s">
        <v>22</v>
      </c>
      <c r="M3035" s="14" t="s">
        <v>22</v>
      </c>
      <c r="N3035" s="14" t="s">
        <v>22</v>
      </c>
      <c r="O3035" s="14" t="s">
        <v>22</v>
      </c>
      <c r="P3035" s="14" t="s">
        <v>22</v>
      </c>
      <c r="Q3035" s="14" t="s">
        <v>22</v>
      </c>
      <c r="R3035" s="14" t="s">
        <v>22</v>
      </c>
      <c r="S3035" s="14" t="s">
        <v>22</v>
      </c>
    </row>
    <row r="3036" spans="1:19">
      <c r="A3036" s="8" t="s">
        <v>7652</v>
      </c>
      <c r="B3036" s="8" t="s">
        <v>7653</v>
      </c>
      <c r="C3036" s="9" t="s">
        <v>22</v>
      </c>
      <c r="D3036" s="9" t="s">
        <v>22</v>
      </c>
      <c r="E3036" s="9" t="s">
        <v>22</v>
      </c>
      <c r="F3036" s="8" t="s">
        <v>7616</v>
      </c>
      <c r="G3036" s="10">
        <v>0</v>
      </c>
      <c r="H3036" s="11" t="s">
        <v>22</v>
      </c>
      <c r="I3036" s="11" t="s">
        <v>22</v>
      </c>
      <c r="J3036" s="12" t="s">
        <v>22</v>
      </c>
      <c r="K3036" s="13">
        <v>8719033554252</v>
      </c>
      <c r="L3036" s="14" t="s">
        <v>22</v>
      </c>
      <c r="M3036" s="14" t="s">
        <v>22</v>
      </c>
      <c r="N3036" s="14" t="s">
        <v>22</v>
      </c>
      <c r="O3036" s="14" t="s">
        <v>22</v>
      </c>
      <c r="P3036" s="14" t="s">
        <v>22</v>
      </c>
      <c r="Q3036" s="14" t="s">
        <v>22</v>
      </c>
      <c r="R3036" s="14" t="s">
        <v>22</v>
      </c>
      <c r="S3036" s="14" t="s">
        <v>22</v>
      </c>
    </row>
    <row r="3037" spans="1:19">
      <c r="A3037" s="8" t="s">
        <v>7654</v>
      </c>
      <c r="B3037" s="8" t="s">
        <v>7655</v>
      </c>
      <c r="C3037" s="9" t="s">
        <v>22</v>
      </c>
      <c r="D3037" s="9" t="s">
        <v>22</v>
      </c>
      <c r="E3037" s="9" t="s">
        <v>22</v>
      </c>
      <c r="F3037" s="8" t="s">
        <v>7616</v>
      </c>
      <c r="G3037" s="10">
        <v>0</v>
      </c>
      <c r="H3037" s="11" t="s">
        <v>22</v>
      </c>
      <c r="I3037" s="11" t="s">
        <v>22</v>
      </c>
      <c r="J3037" s="12" t="s">
        <v>22</v>
      </c>
      <c r="K3037" s="13">
        <v>8719033554436</v>
      </c>
      <c r="L3037" s="14" t="s">
        <v>22</v>
      </c>
      <c r="M3037" s="14" t="s">
        <v>22</v>
      </c>
      <c r="N3037" s="14" t="s">
        <v>22</v>
      </c>
      <c r="O3037" s="14" t="s">
        <v>22</v>
      </c>
      <c r="P3037" s="14" t="s">
        <v>22</v>
      </c>
      <c r="Q3037" s="14" t="s">
        <v>22</v>
      </c>
      <c r="R3037" s="14" t="s">
        <v>22</v>
      </c>
      <c r="S3037" s="14" t="s">
        <v>22</v>
      </c>
    </row>
    <row r="3038" spans="1:19">
      <c r="A3038" s="8" t="s">
        <v>7656</v>
      </c>
      <c r="B3038" s="8" t="s">
        <v>7657</v>
      </c>
      <c r="C3038" s="9" t="s">
        <v>22</v>
      </c>
      <c r="D3038" s="9" t="s">
        <v>22</v>
      </c>
      <c r="E3038" s="9" t="s">
        <v>22</v>
      </c>
      <c r="F3038" s="8" t="s">
        <v>7616</v>
      </c>
      <c r="G3038" s="10">
        <v>0</v>
      </c>
      <c r="H3038" s="11" t="s">
        <v>22</v>
      </c>
      <c r="I3038" s="11" t="s">
        <v>22</v>
      </c>
      <c r="J3038" s="12" t="s">
        <v>22</v>
      </c>
      <c r="K3038" s="13">
        <v>8719033554313</v>
      </c>
      <c r="L3038" s="14" t="s">
        <v>22</v>
      </c>
      <c r="M3038" s="14" t="s">
        <v>22</v>
      </c>
      <c r="N3038" s="14" t="s">
        <v>22</v>
      </c>
      <c r="O3038" s="14" t="s">
        <v>22</v>
      </c>
      <c r="P3038" s="14" t="s">
        <v>22</v>
      </c>
      <c r="Q3038" s="14" t="s">
        <v>22</v>
      </c>
      <c r="R3038" s="14" t="s">
        <v>22</v>
      </c>
      <c r="S3038" s="14" t="s">
        <v>22</v>
      </c>
    </row>
    <row r="3039" spans="1:19">
      <c r="A3039" s="8" t="s">
        <v>7658</v>
      </c>
      <c r="B3039" s="8" t="s">
        <v>7659</v>
      </c>
      <c r="C3039" s="9" t="s">
        <v>22</v>
      </c>
      <c r="D3039" s="9" t="s">
        <v>22</v>
      </c>
      <c r="E3039" s="9" t="s">
        <v>22</v>
      </c>
      <c r="F3039" s="8" t="s">
        <v>7616</v>
      </c>
      <c r="G3039" s="10">
        <v>0</v>
      </c>
      <c r="H3039" s="11" t="s">
        <v>22</v>
      </c>
      <c r="I3039" s="11" t="s">
        <v>22</v>
      </c>
      <c r="J3039" s="12" t="s">
        <v>22</v>
      </c>
      <c r="K3039" s="13">
        <v>8719033554733</v>
      </c>
      <c r="L3039" s="14" t="s">
        <v>22</v>
      </c>
      <c r="M3039" s="14" t="s">
        <v>22</v>
      </c>
      <c r="N3039" s="14" t="s">
        <v>22</v>
      </c>
      <c r="O3039" s="14" t="s">
        <v>22</v>
      </c>
      <c r="P3039" s="14" t="s">
        <v>22</v>
      </c>
      <c r="Q3039" s="14" t="s">
        <v>22</v>
      </c>
      <c r="R3039" s="14" t="s">
        <v>22</v>
      </c>
      <c r="S3039" s="14" t="s">
        <v>22</v>
      </c>
    </row>
    <row r="3040" spans="1:19">
      <c r="A3040" s="8" t="s">
        <v>7660</v>
      </c>
      <c r="B3040" s="8" t="s">
        <v>7661</v>
      </c>
      <c r="C3040" s="9" t="s">
        <v>22</v>
      </c>
      <c r="D3040" s="9" t="s">
        <v>22</v>
      </c>
      <c r="E3040" s="9" t="s">
        <v>22</v>
      </c>
      <c r="F3040" s="8" t="s">
        <v>7616</v>
      </c>
      <c r="G3040" s="10">
        <v>0</v>
      </c>
      <c r="H3040" s="11" t="s">
        <v>22</v>
      </c>
      <c r="I3040" s="11" t="s">
        <v>22</v>
      </c>
      <c r="J3040" s="12" t="s">
        <v>22</v>
      </c>
      <c r="K3040" s="13">
        <v>8719033554498</v>
      </c>
      <c r="L3040" s="14" t="s">
        <v>22</v>
      </c>
      <c r="M3040" s="14" t="s">
        <v>22</v>
      </c>
      <c r="N3040" s="14" t="s">
        <v>22</v>
      </c>
      <c r="O3040" s="14" t="s">
        <v>22</v>
      </c>
      <c r="P3040" s="14" t="s">
        <v>22</v>
      </c>
      <c r="Q3040" s="14" t="s">
        <v>22</v>
      </c>
      <c r="R3040" s="14" t="s">
        <v>22</v>
      </c>
      <c r="S3040" s="14" t="s">
        <v>22</v>
      </c>
    </row>
    <row r="3041" spans="1:19" ht="25.5">
      <c r="A3041" s="8" t="s">
        <v>7662</v>
      </c>
      <c r="B3041" s="8" t="s">
        <v>7663</v>
      </c>
      <c r="C3041" s="9" t="s">
        <v>22</v>
      </c>
      <c r="D3041" s="9" t="s">
        <v>22</v>
      </c>
      <c r="E3041" s="9" t="s">
        <v>22</v>
      </c>
      <c r="F3041" s="8" t="s">
        <v>7616</v>
      </c>
      <c r="G3041" s="10">
        <v>0</v>
      </c>
      <c r="H3041" s="11" t="s">
        <v>22</v>
      </c>
      <c r="I3041" s="11" t="s">
        <v>22</v>
      </c>
      <c r="J3041" s="12" t="s">
        <v>22</v>
      </c>
      <c r="K3041" s="13">
        <v>8719033554191</v>
      </c>
      <c r="L3041" s="14" t="s">
        <v>22</v>
      </c>
      <c r="M3041" s="14" t="s">
        <v>22</v>
      </c>
      <c r="N3041" s="14" t="s">
        <v>22</v>
      </c>
      <c r="O3041" s="14" t="s">
        <v>22</v>
      </c>
      <c r="P3041" s="14" t="s">
        <v>22</v>
      </c>
      <c r="Q3041" s="14" t="s">
        <v>22</v>
      </c>
      <c r="R3041" s="14" t="s">
        <v>22</v>
      </c>
      <c r="S3041" s="14" t="s">
        <v>22</v>
      </c>
    </row>
    <row r="3042" spans="1:19" ht="25.5">
      <c r="A3042" s="8" t="s">
        <v>7664</v>
      </c>
      <c r="B3042" s="8" t="s">
        <v>7665</v>
      </c>
      <c r="C3042" s="9" t="s">
        <v>22</v>
      </c>
      <c r="D3042" s="9" t="s">
        <v>22</v>
      </c>
      <c r="E3042" s="9" t="s">
        <v>22</v>
      </c>
      <c r="F3042" s="8" t="s">
        <v>7616</v>
      </c>
      <c r="G3042" s="10">
        <v>0</v>
      </c>
      <c r="H3042" s="11" t="s">
        <v>22</v>
      </c>
      <c r="I3042" s="11" t="s">
        <v>22</v>
      </c>
      <c r="J3042" s="12" t="s">
        <v>22</v>
      </c>
      <c r="K3042" s="13">
        <v>8719033554139</v>
      </c>
      <c r="L3042" s="14" t="s">
        <v>22</v>
      </c>
      <c r="M3042" s="14" t="s">
        <v>22</v>
      </c>
      <c r="N3042" s="14" t="s">
        <v>22</v>
      </c>
      <c r="O3042" s="14" t="s">
        <v>22</v>
      </c>
      <c r="P3042" s="14" t="s">
        <v>22</v>
      </c>
      <c r="Q3042" s="14" t="s">
        <v>22</v>
      </c>
      <c r="R3042" s="14" t="s">
        <v>22</v>
      </c>
      <c r="S3042" s="14" t="s">
        <v>22</v>
      </c>
    </row>
    <row r="3043" spans="1:19" ht="25.5">
      <c r="A3043" s="8" t="s">
        <v>7666</v>
      </c>
      <c r="B3043" s="8" t="s">
        <v>7667</v>
      </c>
      <c r="C3043" s="9" t="s">
        <v>22</v>
      </c>
      <c r="D3043" s="9" t="s">
        <v>22</v>
      </c>
      <c r="E3043" s="9" t="s">
        <v>22</v>
      </c>
      <c r="F3043" s="8" t="s">
        <v>7616</v>
      </c>
      <c r="G3043" s="10">
        <v>0</v>
      </c>
      <c r="H3043" s="11" t="s">
        <v>22</v>
      </c>
      <c r="I3043" s="11" t="s">
        <v>22</v>
      </c>
      <c r="J3043" s="12" t="s">
        <v>22</v>
      </c>
      <c r="K3043" s="13">
        <v>8719033554610</v>
      </c>
      <c r="L3043" s="14" t="s">
        <v>22</v>
      </c>
      <c r="M3043" s="14" t="s">
        <v>22</v>
      </c>
      <c r="N3043" s="14" t="s">
        <v>22</v>
      </c>
      <c r="O3043" s="14" t="s">
        <v>22</v>
      </c>
      <c r="P3043" s="14" t="s">
        <v>22</v>
      </c>
      <c r="Q3043" s="14" t="s">
        <v>22</v>
      </c>
      <c r="R3043" s="14" t="s">
        <v>22</v>
      </c>
      <c r="S3043" s="14" t="s">
        <v>22</v>
      </c>
    </row>
    <row r="3044" spans="1:19" ht="25.5">
      <c r="A3044" s="8" t="s">
        <v>7668</v>
      </c>
      <c r="B3044" s="8" t="s">
        <v>7669</v>
      </c>
      <c r="C3044" s="9" t="s">
        <v>22</v>
      </c>
      <c r="D3044" s="9" t="s">
        <v>22</v>
      </c>
      <c r="E3044" s="9" t="s">
        <v>22</v>
      </c>
      <c r="F3044" s="8" t="s">
        <v>7616</v>
      </c>
      <c r="G3044" s="10">
        <v>0</v>
      </c>
      <c r="H3044" s="11" t="s">
        <v>22</v>
      </c>
      <c r="I3044" s="11" t="s">
        <v>22</v>
      </c>
      <c r="J3044" s="12" t="s">
        <v>22</v>
      </c>
      <c r="K3044" s="13">
        <v>8719033554078</v>
      </c>
      <c r="L3044" s="14" t="s">
        <v>22</v>
      </c>
      <c r="M3044" s="14" t="s">
        <v>22</v>
      </c>
      <c r="N3044" s="14" t="s">
        <v>22</v>
      </c>
      <c r="O3044" s="14" t="s">
        <v>22</v>
      </c>
      <c r="P3044" s="14" t="s">
        <v>22</v>
      </c>
      <c r="Q3044" s="14" t="s">
        <v>22</v>
      </c>
      <c r="R3044" s="14" t="s">
        <v>22</v>
      </c>
      <c r="S3044" s="14" t="s">
        <v>22</v>
      </c>
    </row>
    <row r="3045" spans="1:19" ht="25.5">
      <c r="A3045" s="8" t="s">
        <v>7670</v>
      </c>
      <c r="B3045" s="8" t="s">
        <v>7671</v>
      </c>
      <c r="C3045" s="9" t="s">
        <v>22</v>
      </c>
      <c r="D3045" s="9" t="s">
        <v>22</v>
      </c>
      <c r="E3045" s="9" t="s">
        <v>22</v>
      </c>
      <c r="F3045" s="8" t="s">
        <v>7616</v>
      </c>
      <c r="G3045" s="10">
        <v>0</v>
      </c>
      <c r="H3045" s="11" t="s">
        <v>22</v>
      </c>
      <c r="I3045" s="11" t="s">
        <v>22</v>
      </c>
      <c r="J3045" s="12" t="s">
        <v>22</v>
      </c>
      <c r="K3045" s="13">
        <v>8719033554559</v>
      </c>
      <c r="L3045" s="14" t="s">
        <v>22</v>
      </c>
      <c r="M3045" s="14" t="s">
        <v>22</v>
      </c>
      <c r="N3045" s="14" t="s">
        <v>22</v>
      </c>
      <c r="O3045" s="14" t="s">
        <v>22</v>
      </c>
      <c r="P3045" s="14" t="s">
        <v>22</v>
      </c>
      <c r="Q3045" s="14" t="s">
        <v>22</v>
      </c>
      <c r="R3045" s="14" t="s">
        <v>22</v>
      </c>
      <c r="S3045" s="14" t="s">
        <v>22</v>
      </c>
    </row>
    <row r="3046" spans="1:19" ht="25.5">
      <c r="A3046" s="8" t="s">
        <v>7672</v>
      </c>
      <c r="B3046" s="8" t="s">
        <v>7673</v>
      </c>
      <c r="C3046" s="9" t="s">
        <v>22</v>
      </c>
      <c r="D3046" s="9" t="s">
        <v>22</v>
      </c>
      <c r="E3046" s="9" t="s">
        <v>22</v>
      </c>
      <c r="F3046" s="8" t="s">
        <v>7616</v>
      </c>
      <c r="G3046" s="10">
        <v>0</v>
      </c>
      <c r="H3046" s="11" t="s">
        <v>22</v>
      </c>
      <c r="I3046" s="11" t="s">
        <v>22</v>
      </c>
      <c r="J3046" s="12" t="s">
        <v>22</v>
      </c>
      <c r="K3046" s="13">
        <v>8719033553897</v>
      </c>
      <c r="L3046" s="14" t="s">
        <v>22</v>
      </c>
      <c r="M3046" s="14" t="s">
        <v>22</v>
      </c>
      <c r="N3046" s="14" t="s">
        <v>22</v>
      </c>
      <c r="O3046" s="14" t="s">
        <v>22</v>
      </c>
      <c r="P3046" s="14" t="s">
        <v>22</v>
      </c>
      <c r="Q3046" s="14" t="s">
        <v>22</v>
      </c>
      <c r="R3046" s="14" t="s">
        <v>22</v>
      </c>
      <c r="S3046" s="14" t="s">
        <v>22</v>
      </c>
    </row>
    <row r="3047" spans="1:19" ht="25.5">
      <c r="A3047" s="8" t="s">
        <v>7674</v>
      </c>
      <c r="B3047" s="8" t="s">
        <v>7675</v>
      </c>
      <c r="C3047" s="9" t="s">
        <v>22</v>
      </c>
      <c r="D3047" s="9" t="s">
        <v>22</v>
      </c>
      <c r="E3047" s="9" t="s">
        <v>22</v>
      </c>
      <c r="F3047" s="8" t="s">
        <v>7616</v>
      </c>
      <c r="G3047" s="10">
        <v>0</v>
      </c>
      <c r="H3047" s="11" t="s">
        <v>22</v>
      </c>
      <c r="I3047" s="11" t="s">
        <v>22</v>
      </c>
      <c r="J3047" s="12" t="s">
        <v>22</v>
      </c>
      <c r="K3047" s="13">
        <v>8719033553958</v>
      </c>
      <c r="L3047" s="14" t="s">
        <v>22</v>
      </c>
      <c r="M3047" s="14" t="s">
        <v>22</v>
      </c>
      <c r="N3047" s="14" t="s">
        <v>22</v>
      </c>
      <c r="O3047" s="14" t="s">
        <v>22</v>
      </c>
      <c r="P3047" s="14" t="s">
        <v>22</v>
      </c>
      <c r="Q3047" s="14" t="s">
        <v>22</v>
      </c>
      <c r="R3047" s="14" t="s">
        <v>22</v>
      </c>
      <c r="S3047" s="14" t="s">
        <v>22</v>
      </c>
    </row>
    <row r="3048" spans="1:19" ht="25.5">
      <c r="A3048" s="8" t="s">
        <v>7676</v>
      </c>
      <c r="B3048" s="8" t="s">
        <v>7677</v>
      </c>
      <c r="C3048" s="9" t="s">
        <v>22</v>
      </c>
      <c r="D3048" s="9" t="s">
        <v>22</v>
      </c>
      <c r="E3048" s="9" t="s">
        <v>22</v>
      </c>
      <c r="F3048" s="8" t="s">
        <v>7616</v>
      </c>
      <c r="G3048" s="10">
        <v>0</v>
      </c>
      <c r="H3048" s="11" t="s">
        <v>22</v>
      </c>
      <c r="I3048" s="11" t="s">
        <v>22</v>
      </c>
      <c r="J3048" s="12" t="s">
        <v>22</v>
      </c>
      <c r="K3048" s="13">
        <v>8719033554016</v>
      </c>
      <c r="L3048" s="14" t="s">
        <v>22</v>
      </c>
      <c r="M3048" s="14" t="s">
        <v>22</v>
      </c>
      <c r="N3048" s="14" t="s">
        <v>22</v>
      </c>
      <c r="O3048" s="14" t="s">
        <v>22</v>
      </c>
      <c r="P3048" s="14" t="s">
        <v>22</v>
      </c>
      <c r="Q3048" s="14" t="s">
        <v>22</v>
      </c>
      <c r="R3048" s="14" t="s">
        <v>22</v>
      </c>
      <c r="S3048" s="14" t="s">
        <v>22</v>
      </c>
    </row>
    <row r="3049" spans="1:19" ht="25.5">
      <c r="A3049" s="8" t="s">
        <v>7678</v>
      </c>
      <c r="B3049" s="8" t="s">
        <v>7679</v>
      </c>
      <c r="C3049" s="9" t="s">
        <v>22</v>
      </c>
      <c r="D3049" s="9" t="s">
        <v>22</v>
      </c>
      <c r="E3049" s="9" t="s">
        <v>22</v>
      </c>
      <c r="F3049" s="8" t="s">
        <v>7616</v>
      </c>
      <c r="G3049" s="10">
        <v>0</v>
      </c>
      <c r="H3049" s="11" t="s">
        <v>22</v>
      </c>
      <c r="I3049" s="11" t="s">
        <v>22</v>
      </c>
      <c r="J3049" s="12" t="s">
        <v>22</v>
      </c>
      <c r="K3049" s="13">
        <v>8719033554672</v>
      </c>
      <c r="L3049" s="14" t="s">
        <v>22</v>
      </c>
      <c r="M3049" s="14" t="s">
        <v>22</v>
      </c>
      <c r="N3049" s="14" t="s">
        <v>22</v>
      </c>
      <c r="O3049" s="14" t="s">
        <v>22</v>
      </c>
      <c r="P3049" s="14" t="s">
        <v>22</v>
      </c>
      <c r="Q3049" s="14" t="s">
        <v>22</v>
      </c>
      <c r="R3049" s="14" t="s">
        <v>22</v>
      </c>
      <c r="S3049" s="14" t="s">
        <v>22</v>
      </c>
    </row>
    <row r="3050" spans="1:19" ht="25.5">
      <c r="A3050" s="8" t="s">
        <v>7680</v>
      </c>
      <c r="B3050" s="8" t="s">
        <v>7681</v>
      </c>
      <c r="C3050" s="9" t="s">
        <v>22</v>
      </c>
      <c r="D3050" s="9" t="s">
        <v>22</v>
      </c>
      <c r="E3050" s="9" t="s">
        <v>22</v>
      </c>
      <c r="F3050" s="8" t="s">
        <v>7616</v>
      </c>
      <c r="G3050" s="10">
        <v>0</v>
      </c>
      <c r="H3050" s="11" t="s">
        <v>22</v>
      </c>
      <c r="I3050" s="11" t="s">
        <v>22</v>
      </c>
      <c r="J3050" s="12" t="s">
        <v>22</v>
      </c>
      <c r="K3050" s="13">
        <v>8719033557987</v>
      </c>
      <c r="L3050" s="14" t="s">
        <v>22</v>
      </c>
      <c r="M3050" s="14" t="s">
        <v>22</v>
      </c>
      <c r="N3050" s="14" t="s">
        <v>22</v>
      </c>
      <c r="O3050" s="14" t="s">
        <v>22</v>
      </c>
      <c r="P3050" s="14" t="s">
        <v>22</v>
      </c>
      <c r="Q3050" s="14" t="s">
        <v>22</v>
      </c>
      <c r="R3050" s="14" t="s">
        <v>22</v>
      </c>
      <c r="S3050" s="14" t="s">
        <v>22</v>
      </c>
    </row>
    <row r="3051" spans="1:19" ht="25.5">
      <c r="A3051" s="8" t="s">
        <v>7682</v>
      </c>
      <c r="B3051" s="8" t="s">
        <v>7683</v>
      </c>
      <c r="C3051" s="9" t="s">
        <v>22</v>
      </c>
      <c r="D3051" s="9" t="s">
        <v>22</v>
      </c>
      <c r="E3051" s="9" t="s">
        <v>22</v>
      </c>
      <c r="F3051" s="8" t="s">
        <v>7461</v>
      </c>
      <c r="G3051" s="10">
        <v>0</v>
      </c>
      <c r="H3051" s="11" t="s">
        <v>22</v>
      </c>
      <c r="I3051" s="11" t="s">
        <v>22</v>
      </c>
      <c r="J3051" s="12" t="s">
        <v>22</v>
      </c>
      <c r="K3051" s="13">
        <v>0</v>
      </c>
      <c r="L3051" s="14" t="s">
        <v>22</v>
      </c>
      <c r="M3051" s="14" t="s">
        <v>22</v>
      </c>
      <c r="N3051" s="14" t="s">
        <v>22</v>
      </c>
      <c r="O3051" s="14" t="s">
        <v>22</v>
      </c>
      <c r="P3051" s="14" t="s">
        <v>22</v>
      </c>
      <c r="Q3051" s="14" t="s">
        <v>22</v>
      </c>
      <c r="R3051" s="14" t="s">
        <v>22</v>
      </c>
      <c r="S3051" s="14" t="s">
        <v>22</v>
      </c>
    </row>
    <row r="3052" spans="1:19">
      <c r="A3052" s="8" t="s">
        <v>7684</v>
      </c>
      <c r="B3052" s="8" t="s">
        <v>7685</v>
      </c>
      <c r="C3052" s="9" t="s">
        <v>22</v>
      </c>
      <c r="D3052" s="9" t="s">
        <v>22</v>
      </c>
      <c r="E3052" s="9" t="s">
        <v>22</v>
      </c>
      <c r="F3052" s="8" t="s">
        <v>881</v>
      </c>
      <c r="G3052" s="10">
        <v>0</v>
      </c>
      <c r="H3052" s="11" t="s">
        <v>22</v>
      </c>
      <c r="I3052" s="11" t="s">
        <v>22</v>
      </c>
      <c r="J3052" s="12" t="s">
        <v>22</v>
      </c>
      <c r="K3052" s="13">
        <v>0</v>
      </c>
      <c r="L3052" s="14" t="s">
        <v>22</v>
      </c>
      <c r="M3052" s="14" t="s">
        <v>22</v>
      </c>
      <c r="N3052" s="14" t="s">
        <v>22</v>
      </c>
      <c r="O3052" s="14" t="s">
        <v>22</v>
      </c>
      <c r="P3052" s="14" t="s">
        <v>22</v>
      </c>
      <c r="Q3052" s="14" t="s">
        <v>22</v>
      </c>
      <c r="R3052" s="14" t="s">
        <v>22</v>
      </c>
      <c r="S3052" s="14" t="s">
        <v>22</v>
      </c>
    </row>
    <row r="3053" spans="1:19">
      <c r="A3053" s="8" t="s">
        <v>7686</v>
      </c>
      <c r="B3053" s="8" t="s">
        <v>7687</v>
      </c>
      <c r="C3053" s="9" t="s">
        <v>22</v>
      </c>
      <c r="D3053" s="9" t="s">
        <v>22</v>
      </c>
      <c r="E3053" s="9" t="s">
        <v>22</v>
      </c>
      <c r="F3053" s="8" t="s">
        <v>7688</v>
      </c>
      <c r="G3053" s="10">
        <v>0</v>
      </c>
      <c r="H3053" s="11" t="s">
        <v>22</v>
      </c>
      <c r="I3053" s="11" t="s">
        <v>22</v>
      </c>
      <c r="J3053" s="12" t="s">
        <v>22</v>
      </c>
      <c r="K3053" s="13">
        <v>0</v>
      </c>
      <c r="L3053" s="14" t="s">
        <v>22</v>
      </c>
      <c r="M3053" s="14" t="s">
        <v>22</v>
      </c>
      <c r="N3053" s="14" t="s">
        <v>22</v>
      </c>
      <c r="O3053" s="14" t="s">
        <v>22</v>
      </c>
      <c r="P3053" s="14" t="s">
        <v>22</v>
      </c>
      <c r="Q3053" s="14" t="s">
        <v>22</v>
      </c>
      <c r="R3053" s="14" t="s">
        <v>22</v>
      </c>
      <c r="S3053" s="14" t="s">
        <v>22</v>
      </c>
    </row>
    <row r="3054" spans="1:19">
      <c r="A3054" s="8" t="s">
        <v>7689</v>
      </c>
      <c r="B3054" s="8" t="s">
        <v>7690</v>
      </c>
      <c r="C3054" s="9" t="s">
        <v>22</v>
      </c>
      <c r="D3054" s="9" t="s">
        <v>22</v>
      </c>
      <c r="E3054" s="9" t="s">
        <v>22</v>
      </c>
      <c r="F3054" s="8" t="s">
        <v>7616</v>
      </c>
      <c r="G3054" s="10">
        <v>8719033555099</v>
      </c>
      <c r="H3054" s="11" t="s">
        <v>22</v>
      </c>
      <c r="I3054" s="11" t="s">
        <v>22</v>
      </c>
      <c r="J3054" s="12" t="s">
        <v>22</v>
      </c>
      <c r="K3054" s="13">
        <v>8719033555099</v>
      </c>
      <c r="L3054" s="14" t="s">
        <v>22</v>
      </c>
      <c r="M3054" s="14" t="s">
        <v>22</v>
      </c>
      <c r="N3054" s="14" t="s">
        <v>22</v>
      </c>
      <c r="O3054" s="14" t="s">
        <v>22</v>
      </c>
      <c r="P3054" s="14" t="s">
        <v>22</v>
      </c>
      <c r="Q3054" s="14" t="s">
        <v>22</v>
      </c>
      <c r="R3054" s="14" t="s">
        <v>22</v>
      </c>
      <c r="S3054" s="14" t="s">
        <v>22</v>
      </c>
    </row>
    <row r="3055" spans="1:19">
      <c r="A3055" s="8" t="s">
        <v>7691</v>
      </c>
      <c r="B3055" s="8" t="s">
        <v>7692</v>
      </c>
      <c r="C3055" s="9" t="s">
        <v>22</v>
      </c>
      <c r="D3055" s="9" t="s">
        <v>22</v>
      </c>
      <c r="E3055" s="9" t="s">
        <v>22</v>
      </c>
      <c r="F3055" s="8" t="s">
        <v>7616</v>
      </c>
      <c r="G3055" s="10">
        <v>8719033555198</v>
      </c>
      <c r="H3055" s="11" t="s">
        <v>22</v>
      </c>
      <c r="I3055" s="11" t="s">
        <v>22</v>
      </c>
      <c r="J3055" s="12" t="s">
        <v>22</v>
      </c>
      <c r="K3055" s="13">
        <v>8719033555198</v>
      </c>
      <c r="L3055" s="14" t="s">
        <v>22</v>
      </c>
      <c r="M3055" s="14" t="s">
        <v>22</v>
      </c>
      <c r="N3055" s="14" t="s">
        <v>22</v>
      </c>
      <c r="O3055" s="14" t="s">
        <v>22</v>
      </c>
      <c r="P3055" s="14" t="s">
        <v>22</v>
      </c>
      <c r="Q3055" s="14" t="s">
        <v>22</v>
      </c>
      <c r="R3055" s="14" t="s">
        <v>22</v>
      </c>
      <c r="S3055" s="14" t="s">
        <v>22</v>
      </c>
    </row>
    <row r="3056" spans="1:19">
      <c r="A3056" s="8" t="s">
        <v>7693</v>
      </c>
      <c r="B3056" s="8" t="s">
        <v>7694</v>
      </c>
      <c r="C3056" s="9" t="s">
        <v>22</v>
      </c>
      <c r="D3056" s="9" t="s">
        <v>22</v>
      </c>
      <c r="E3056" s="9" t="s">
        <v>22</v>
      </c>
      <c r="F3056" s="8" t="s">
        <v>7616</v>
      </c>
      <c r="G3056" s="10">
        <v>0</v>
      </c>
      <c r="H3056" s="11" t="s">
        <v>22</v>
      </c>
      <c r="I3056" s="11" t="s">
        <v>22</v>
      </c>
      <c r="J3056" s="12" t="s">
        <v>22</v>
      </c>
      <c r="K3056" s="13">
        <v>0</v>
      </c>
      <c r="L3056" s="14" t="s">
        <v>22</v>
      </c>
      <c r="M3056" s="14" t="s">
        <v>22</v>
      </c>
      <c r="N3056" s="14" t="s">
        <v>22</v>
      </c>
      <c r="O3056" s="14" t="s">
        <v>22</v>
      </c>
      <c r="P3056" s="14" t="s">
        <v>22</v>
      </c>
      <c r="Q3056" s="14" t="s">
        <v>22</v>
      </c>
      <c r="R3056" s="14" t="s">
        <v>22</v>
      </c>
      <c r="S3056" s="14" t="s">
        <v>22</v>
      </c>
    </row>
    <row r="3057" spans="1:19">
      <c r="A3057" s="8" t="s">
        <v>7695</v>
      </c>
      <c r="B3057" s="8" t="s">
        <v>7696</v>
      </c>
      <c r="C3057" s="9" t="s">
        <v>22</v>
      </c>
      <c r="D3057" s="9" t="s">
        <v>22</v>
      </c>
      <c r="E3057" s="9" t="s">
        <v>22</v>
      </c>
      <c r="F3057" s="8" t="s">
        <v>7697</v>
      </c>
      <c r="G3057" s="10">
        <v>8719033555068</v>
      </c>
      <c r="H3057" s="11" t="s">
        <v>22</v>
      </c>
      <c r="I3057" s="11" t="s">
        <v>22</v>
      </c>
      <c r="J3057" s="12" t="s">
        <v>22</v>
      </c>
      <c r="K3057" s="13">
        <v>8719033555068</v>
      </c>
      <c r="L3057" s="14" t="s">
        <v>22</v>
      </c>
      <c r="M3057" s="14" t="s">
        <v>22</v>
      </c>
      <c r="N3057" s="14" t="s">
        <v>22</v>
      </c>
      <c r="O3057" s="14" t="s">
        <v>22</v>
      </c>
      <c r="P3057" s="14" t="s">
        <v>22</v>
      </c>
      <c r="Q3057" s="14" t="s">
        <v>22</v>
      </c>
      <c r="R3057" s="14" t="s">
        <v>22</v>
      </c>
      <c r="S3057" s="14" t="s">
        <v>22</v>
      </c>
    </row>
    <row r="3058" spans="1:19">
      <c r="A3058" s="8" t="s">
        <v>7698</v>
      </c>
      <c r="B3058" s="8" t="s">
        <v>7699</v>
      </c>
      <c r="C3058" s="9" t="s">
        <v>22</v>
      </c>
      <c r="D3058" s="9" t="s">
        <v>22</v>
      </c>
      <c r="E3058" s="9" t="s">
        <v>22</v>
      </c>
      <c r="F3058" s="8" t="s">
        <v>7697</v>
      </c>
      <c r="G3058" s="10">
        <v>8719033555013</v>
      </c>
      <c r="H3058" s="11" t="s">
        <v>22</v>
      </c>
      <c r="I3058" s="11" t="s">
        <v>22</v>
      </c>
      <c r="J3058" s="12" t="s">
        <v>22</v>
      </c>
      <c r="K3058" s="13">
        <v>8719033555013</v>
      </c>
      <c r="L3058" s="14" t="s">
        <v>22</v>
      </c>
      <c r="M3058" s="14" t="s">
        <v>22</v>
      </c>
      <c r="N3058" s="14" t="s">
        <v>22</v>
      </c>
      <c r="O3058" s="14" t="s">
        <v>22</v>
      </c>
      <c r="P3058" s="14" t="s">
        <v>22</v>
      </c>
      <c r="Q3058" s="14" t="s">
        <v>22</v>
      </c>
      <c r="R3058" s="14" t="s">
        <v>22</v>
      </c>
      <c r="S3058" s="14" t="s">
        <v>22</v>
      </c>
    </row>
    <row r="3059" spans="1:19">
      <c r="A3059" s="8" t="s">
        <v>7700</v>
      </c>
      <c r="B3059" s="8" t="s">
        <v>7701</v>
      </c>
      <c r="C3059" s="9" t="s">
        <v>22</v>
      </c>
      <c r="D3059" s="9" t="s">
        <v>22</v>
      </c>
      <c r="E3059" s="9" t="s">
        <v>22</v>
      </c>
      <c r="F3059" s="8" t="s">
        <v>23</v>
      </c>
      <c r="G3059" s="10" t="s">
        <v>7702</v>
      </c>
      <c r="H3059" s="11" t="s">
        <v>22</v>
      </c>
      <c r="I3059" s="11" t="s">
        <v>22</v>
      </c>
      <c r="J3059" s="12" t="s">
        <v>22</v>
      </c>
      <c r="K3059" s="13">
        <v>0</v>
      </c>
      <c r="L3059" s="14" t="s">
        <v>22</v>
      </c>
      <c r="M3059" s="14" t="s">
        <v>22</v>
      </c>
      <c r="N3059" s="14" t="s">
        <v>22</v>
      </c>
      <c r="O3059" s="14" t="s">
        <v>22</v>
      </c>
      <c r="P3059" s="14" t="s">
        <v>22</v>
      </c>
      <c r="Q3059" s="14" t="s">
        <v>22</v>
      </c>
      <c r="R3059" s="14" t="s">
        <v>22</v>
      </c>
      <c r="S3059" s="14" t="s">
        <v>22</v>
      </c>
    </row>
    <row r="3060" spans="1:19">
      <c r="A3060" s="8" t="s">
        <v>7703</v>
      </c>
      <c r="B3060" s="8" t="s">
        <v>7704</v>
      </c>
      <c r="C3060" s="9" t="s">
        <v>22</v>
      </c>
      <c r="D3060" s="9" t="s">
        <v>22</v>
      </c>
      <c r="E3060" s="9" t="s">
        <v>22</v>
      </c>
      <c r="F3060" s="8" t="s">
        <v>23</v>
      </c>
      <c r="G3060" s="10">
        <v>0</v>
      </c>
      <c r="H3060" s="11" t="s">
        <v>22</v>
      </c>
      <c r="I3060" s="11" t="s">
        <v>22</v>
      </c>
      <c r="J3060" s="12" t="s">
        <v>22</v>
      </c>
      <c r="K3060" s="13">
        <v>0</v>
      </c>
      <c r="L3060" s="14" t="s">
        <v>22</v>
      </c>
      <c r="M3060" s="14" t="s">
        <v>22</v>
      </c>
      <c r="N3060" s="14" t="s">
        <v>22</v>
      </c>
      <c r="O3060" s="14" t="s">
        <v>22</v>
      </c>
      <c r="P3060" s="14" t="s">
        <v>22</v>
      </c>
      <c r="Q3060" s="14" t="s">
        <v>22</v>
      </c>
      <c r="R3060" s="14" t="s">
        <v>22</v>
      </c>
      <c r="S3060" s="14" t="s">
        <v>22</v>
      </c>
    </row>
    <row r="3061" spans="1:19">
      <c r="A3061" s="8" t="s">
        <v>7705</v>
      </c>
      <c r="B3061" s="8" t="s">
        <v>7706</v>
      </c>
      <c r="C3061" s="9" t="s">
        <v>22</v>
      </c>
      <c r="D3061" s="9" t="s">
        <v>22</v>
      </c>
      <c r="E3061" s="9" t="s">
        <v>22</v>
      </c>
      <c r="F3061" s="8" t="s">
        <v>23</v>
      </c>
      <c r="G3061" s="10">
        <v>0</v>
      </c>
      <c r="H3061" s="11" t="s">
        <v>22</v>
      </c>
      <c r="I3061" s="11" t="s">
        <v>22</v>
      </c>
      <c r="J3061" s="12" t="s">
        <v>22</v>
      </c>
      <c r="K3061" s="13">
        <v>0</v>
      </c>
      <c r="L3061" s="14" t="s">
        <v>22</v>
      </c>
      <c r="M3061" s="14" t="s">
        <v>22</v>
      </c>
      <c r="N3061" s="14" t="s">
        <v>22</v>
      </c>
      <c r="O3061" s="14" t="s">
        <v>22</v>
      </c>
      <c r="P3061" s="14" t="s">
        <v>22</v>
      </c>
      <c r="Q3061" s="14" t="s">
        <v>22</v>
      </c>
      <c r="R3061" s="14" t="s">
        <v>22</v>
      </c>
      <c r="S3061" s="14" t="s">
        <v>22</v>
      </c>
    </row>
    <row r="3062" spans="1:19">
      <c r="A3062" s="8" t="s">
        <v>7707</v>
      </c>
      <c r="B3062" s="8" t="s">
        <v>7708</v>
      </c>
      <c r="C3062" s="9" t="s">
        <v>22</v>
      </c>
      <c r="D3062" s="9" t="s">
        <v>22</v>
      </c>
      <c r="E3062" s="9" t="s">
        <v>22</v>
      </c>
      <c r="F3062" s="8" t="s">
        <v>23</v>
      </c>
      <c r="G3062" s="10">
        <v>0</v>
      </c>
      <c r="H3062" s="11" t="s">
        <v>22</v>
      </c>
      <c r="I3062" s="11" t="s">
        <v>22</v>
      </c>
      <c r="J3062" s="12" t="s">
        <v>22</v>
      </c>
      <c r="K3062" s="13">
        <v>0</v>
      </c>
      <c r="L3062" s="14" t="s">
        <v>22</v>
      </c>
      <c r="M3062" s="14" t="s">
        <v>22</v>
      </c>
      <c r="N3062" s="14" t="s">
        <v>22</v>
      </c>
      <c r="O3062" s="14" t="s">
        <v>22</v>
      </c>
      <c r="P3062" s="14" t="s">
        <v>22</v>
      </c>
      <c r="Q3062" s="14" t="s">
        <v>22</v>
      </c>
      <c r="R3062" s="14" t="s">
        <v>22</v>
      </c>
      <c r="S3062" s="14" t="s">
        <v>22</v>
      </c>
    </row>
    <row r="3063" spans="1:19">
      <c r="A3063" s="8" t="s">
        <v>7709</v>
      </c>
      <c r="B3063" s="8" t="s">
        <v>7710</v>
      </c>
      <c r="C3063" s="9" t="s">
        <v>22</v>
      </c>
      <c r="D3063" s="9" t="s">
        <v>22</v>
      </c>
      <c r="E3063" s="9" t="s">
        <v>22</v>
      </c>
      <c r="F3063" s="8" t="s">
        <v>23</v>
      </c>
      <c r="G3063" s="10">
        <v>0</v>
      </c>
      <c r="H3063" s="11" t="s">
        <v>22</v>
      </c>
      <c r="I3063" s="11" t="s">
        <v>22</v>
      </c>
      <c r="J3063" s="12" t="s">
        <v>22</v>
      </c>
      <c r="K3063" s="13">
        <v>0</v>
      </c>
      <c r="L3063" s="14" t="s">
        <v>22</v>
      </c>
      <c r="M3063" s="14" t="s">
        <v>22</v>
      </c>
      <c r="N3063" s="14" t="s">
        <v>22</v>
      </c>
      <c r="O3063" s="14" t="s">
        <v>22</v>
      </c>
      <c r="P3063" s="14" t="s">
        <v>22</v>
      </c>
      <c r="Q3063" s="14" t="s">
        <v>22</v>
      </c>
      <c r="R3063" s="14" t="s">
        <v>22</v>
      </c>
      <c r="S3063" s="14" t="s">
        <v>22</v>
      </c>
    </row>
    <row r="3064" spans="1:19">
      <c r="A3064" s="8" t="s">
        <v>7711</v>
      </c>
      <c r="B3064" s="8" t="s">
        <v>7712</v>
      </c>
      <c r="C3064" s="9" t="s">
        <v>22</v>
      </c>
      <c r="D3064" s="9" t="s">
        <v>22</v>
      </c>
      <c r="E3064" s="9" t="s">
        <v>22</v>
      </c>
      <c r="F3064" s="8" t="s">
        <v>23</v>
      </c>
      <c r="G3064" s="10">
        <v>0</v>
      </c>
      <c r="H3064" s="11" t="s">
        <v>22</v>
      </c>
      <c r="I3064" s="11" t="s">
        <v>22</v>
      </c>
      <c r="J3064" s="12" t="s">
        <v>22</v>
      </c>
      <c r="K3064" s="13">
        <v>0</v>
      </c>
      <c r="L3064" s="14" t="s">
        <v>22</v>
      </c>
      <c r="M3064" s="14" t="s">
        <v>22</v>
      </c>
      <c r="N3064" s="14" t="s">
        <v>22</v>
      </c>
      <c r="O3064" s="14" t="s">
        <v>22</v>
      </c>
      <c r="P3064" s="14" t="s">
        <v>22</v>
      </c>
      <c r="Q3064" s="14" t="s">
        <v>22</v>
      </c>
      <c r="R3064" s="14" t="s">
        <v>22</v>
      </c>
      <c r="S3064" s="14" t="s">
        <v>22</v>
      </c>
    </row>
    <row r="3065" spans="1:19">
      <c r="A3065" s="8" t="s">
        <v>7713</v>
      </c>
      <c r="B3065" s="8" t="s">
        <v>7714</v>
      </c>
      <c r="C3065" s="9" t="s">
        <v>22</v>
      </c>
      <c r="D3065" s="9" t="s">
        <v>22</v>
      </c>
      <c r="E3065" s="9" t="s">
        <v>22</v>
      </c>
      <c r="F3065" s="8" t="s">
        <v>23</v>
      </c>
      <c r="G3065" s="10">
        <v>0</v>
      </c>
      <c r="H3065" s="11" t="s">
        <v>22</v>
      </c>
      <c r="I3065" s="11" t="s">
        <v>22</v>
      </c>
      <c r="J3065" s="12" t="s">
        <v>22</v>
      </c>
      <c r="K3065" s="13">
        <v>0</v>
      </c>
      <c r="L3065" s="14" t="s">
        <v>22</v>
      </c>
      <c r="M3065" s="14" t="s">
        <v>22</v>
      </c>
      <c r="N3065" s="14" t="s">
        <v>22</v>
      </c>
      <c r="O3065" s="14" t="s">
        <v>22</v>
      </c>
      <c r="P3065" s="14" t="s">
        <v>22</v>
      </c>
      <c r="Q3065" s="14" t="s">
        <v>22</v>
      </c>
      <c r="R3065" s="14" t="s">
        <v>22</v>
      </c>
      <c r="S3065" s="14" t="s">
        <v>22</v>
      </c>
    </row>
    <row r="3066" spans="1:19">
      <c r="A3066" s="8" t="s">
        <v>7715</v>
      </c>
      <c r="B3066" s="8" t="s">
        <v>7716</v>
      </c>
      <c r="C3066" s="9" t="s">
        <v>22</v>
      </c>
      <c r="D3066" s="9" t="s">
        <v>22</v>
      </c>
      <c r="E3066" s="9" t="s">
        <v>22</v>
      </c>
      <c r="F3066" s="8" t="s">
        <v>23</v>
      </c>
      <c r="G3066" s="10">
        <v>0</v>
      </c>
      <c r="H3066" s="11" t="s">
        <v>22</v>
      </c>
      <c r="I3066" s="11" t="s">
        <v>22</v>
      </c>
      <c r="J3066" s="12" t="s">
        <v>22</v>
      </c>
      <c r="K3066" s="13">
        <v>0</v>
      </c>
      <c r="L3066" s="14" t="s">
        <v>22</v>
      </c>
      <c r="M3066" s="14" t="s">
        <v>22</v>
      </c>
      <c r="N3066" s="14" t="s">
        <v>22</v>
      </c>
      <c r="O3066" s="14" t="s">
        <v>22</v>
      </c>
      <c r="P3066" s="14" t="s">
        <v>22</v>
      </c>
      <c r="Q3066" s="14" t="s">
        <v>22</v>
      </c>
      <c r="R3066" s="14" t="s">
        <v>22</v>
      </c>
      <c r="S3066" s="14" t="s">
        <v>22</v>
      </c>
    </row>
    <row r="3067" spans="1:19">
      <c r="A3067" s="8" t="s">
        <v>7717</v>
      </c>
      <c r="B3067" s="8" t="s">
        <v>7718</v>
      </c>
      <c r="C3067" s="9" t="s">
        <v>22</v>
      </c>
      <c r="D3067" s="9" t="s">
        <v>22</v>
      </c>
      <c r="E3067" s="9" t="s">
        <v>22</v>
      </c>
      <c r="F3067" s="8" t="s">
        <v>23</v>
      </c>
      <c r="G3067" s="10">
        <v>0</v>
      </c>
      <c r="H3067" s="11" t="s">
        <v>22</v>
      </c>
      <c r="I3067" s="11" t="s">
        <v>22</v>
      </c>
      <c r="J3067" s="12" t="s">
        <v>22</v>
      </c>
      <c r="K3067" s="13">
        <v>0</v>
      </c>
      <c r="L3067" s="14" t="s">
        <v>22</v>
      </c>
      <c r="M3067" s="14" t="s">
        <v>22</v>
      </c>
      <c r="N3067" s="14" t="s">
        <v>22</v>
      </c>
      <c r="O3067" s="14" t="s">
        <v>22</v>
      </c>
      <c r="P3067" s="14" t="s">
        <v>22</v>
      </c>
      <c r="Q3067" s="14" t="s">
        <v>22</v>
      </c>
      <c r="R3067" s="14" t="s">
        <v>22</v>
      </c>
      <c r="S3067" s="14" t="s">
        <v>22</v>
      </c>
    </row>
    <row r="3068" spans="1:19">
      <c r="A3068" s="8" t="s">
        <v>7719</v>
      </c>
      <c r="B3068" s="8" t="s">
        <v>7720</v>
      </c>
      <c r="C3068" s="9" t="s">
        <v>22</v>
      </c>
      <c r="D3068" s="9" t="s">
        <v>22</v>
      </c>
      <c r="E3068" s="9" t="s">
        <v>22</v>
      </c>
      <c r="F3068" s="8" t="s">
        <v>23</v>
      </c>
      <c r="G3068" s="10">
        <v>0</v>
      </c>
      <c r="H3068" s="11" t="s">
        <v>22</v>
      </c>
      <c r="I3068" s="11" t="s">
        <v>22</v>
      </c>
      <c r="J3068" s="12" t="s">
        <v>22</v>
      </c>
      <c r="K3068" s="13">
        <v>0</v>
      </c>
      <c r="L3068" s="14" t="s">
        <v>22</v>
      </c>
      <c r="M3068" s="14" t="s">
        <v>22</v>
      </c>
      <c r="N3068" s="14" t="s">
        <v>22</v>
      </c>
      <c r="O3068" s="14" t="s">
        <v>22</v>
      </c>
      <c r="P3068" s="14" t="s">
        <v>22</v>
      </c>
      <c r="Q3068" s="14" t="s">
        <v>22</v>
      </c>
      <c r="R3068" s="14" t="s">
        <v>22</v>
      </c>
      <c r="S3068" s="14" t="s">
        <v>22</v>
      </c>
    </row>
    <row r="3069" spans="1:19">
      <c r="A3069" s="8" t="s">
        <v>7721</v>
      </c>
      <c r="B3069" s="8" t="s">
        <v>7722</v>
      </c>
      <c r="C3069" s="9" t="s">
        <v>22</v>
      </c>
      <c r="D3069" s="9" t="s">
        <v>22</v>
      </c>
      <c r="E3069" s="9" t="s">
        <v>22</v>
      </c>
      <c r="F3069" s="8" t="s">
        <v>23</v>
      </c>
      <c r="G3069" s="10">
        <v>0</v>
      </c>
      <c r="H3069" s="11" t="s">
        <v>22</v>
      </c>
      <c r="I3069" s="11" t="s">
        <v>22</v>
      </c>
      <c r="J3069" s="12" t="s">
        <v>22</v>
      </c>
      <c r="K3069" s="13">
        <v>0</v>
      </c>
      <c r="L3069" s="14" t="s">
        <v>22</v>
      </c>
      <c r="M3069" s="14" t="s">
        <v>22</v>
      </c>
      <c r="N3069" s="14" t="s">
        <v>22</v>
      </c>
      <c r="O3069" s="14" t="s">
        <v>22</v>
      </c>
      <c r="P3069" s="14" t="s">
        <v>22</v>
      </c>
      <c r="Q3069" s="14" t="s">
        <v>22</v>
      </c>
      <c r="R3069" s="14" t="s">
        <v>22</v>
      </c>
      <c r="S3069" s="14" t="s">
        <v>22</v>
      </c>
    </row>
    <row r="3070" spans="1:19">
      <c r="A3070" s="8" t="s">
        <v>7723</v>
      </c>
      <c r="B3070" s="8" t="s">
        <v>7724</v>
      </c>
      <c r="C3070" s="9" t="s">
        <v>22</v>
      </c>
      <c r="D3070" s="9" t="s">
        <v>22</v>
      </c>
      <c r="E3070" s="9" t="s">
        <v>22</v>
      </c>
      <c r="F3070" s="8" t="s">
        <v>23</v>
      </c>
      <c r="G3070" s="10">
        <v>0</v>
      </c>
      <c r="H3070" s="11" t="s">
        <v>22</v>
      </c>
      <c r="I3070" s="11" t="s">
        <v>22</v>
      </c>
      <c r="J3070" s="12" t="s">
        <v>22</v>
      </c>
      <c r="K3070" s="13">
        <v>0</v>
      </c>
      <c r="L3070" s="14" t="s">
        <v>22</v>
      </c>
      <c r="M3070" s="14" t="s">
        <v>22</v>
      </c>
      <c r="N3070" s="14" t="s">
        <v>22</v>
      </c>
      <c r="O3070" s="14" t="s">
        <v>22</v>
      </c>
      <c r="P3070" s="14" t="s">
        <v>22</v>
      </c>
      <c r="Q3070" s="14" t="s">
        <v>22</v>
      </c>
      <c r="R3070" s="14" t="s">
        <v>22</v>
      </c>
      <c r="S3070" s="14" t="s">
        <v>22</v>
      </c>
    </row>
    <row r="3071" spans="1:19">
      <c r="A3071" s="8" t="s">
        <v>7725</v>
      </c>
      <c r="B3071" s="8" t="s">
        <v>7726</v>
      </c>
      <c r="C3071" s="9" t="s">
        <v>22</v>
      </c>
      <c r="D3071" s="9" t="s">
        <v>22</v>
      </c>
      <c r="E3071" s="9" t="s">
        <v>22</v>
      </c>
      <c r="F3071" s="8" t="s">
        <v>23</v>
      </c>
      <c r="G3071" s="10">
        <v>0</v>
      </c>
      <c r="H3071" s="11" t="s">
        <v>22</v>
      </c>
      <c r="I3071" s="11" t="s">
        <v>22</v>
      </c>
      <c r="J3071" s="12" t="s">
        <v>22</v>
      </c>
      <c r="K3071" s="13">
        <v>0</v>
      </c>
      <c r="L3071" s="14" t="s">
        <v>22</v>
      </c>
      <c r="M3071" s="14" t="s">
        <v>22</v>
      </c>
      <c r="N3071" s="14" t="s">
        <v>22</v>
      </c>
      <c r="O3071" s="14" t="s">
        <v>22</v>
      </c>
      <c r="P3071" s="14" t="s">
        <v>22</v>
      </c>
      <c r="Q3071" s="14" t="s">
        <v>22</v>
      </c>
      <c r="R3071" s="14" t="s">
        <v>22</v>
      </c>
      <c r="S3071" s="14" t="s">
        <v>22</v>
      </c>
    </row>
    <row r="3072" spans="1:19">
      <c r="A3072" s="8" t="s">
        <v>7727</v>
      </c>
      <c r="B3072" s="8" t="s">
        <v>7728</v>
      </c>
      <c r="C3072" s="9" t="s">
        <v>22</v>
      </c>
      <c r="D3072" s="9" t="s">
        <v>22</v>
      </c>
      <c r="E3072" s="9" t="s">
        <v>22</v>
      </c>
      <c r="F3072" s="8" t="s">
        <v>7369</v>
      </c>
      <c r="G3072" s="10">
        <v>0</v>
      </c>
      <c r="H3072" s="11" t="s">
        <v>22</v>
      </c>
      <c r="I3072" s="11" t="s">
        <v>22</v>
      </c>
      <c r="J3072" s="12" t="s">
        <v>22</v>
      </c>
      <c r="K3072" s="13">
        <v>0</v>
      </c>
      <c r="L3072" s="14" t="s">
        <v>22</v>
      </c>
      <c r="M3072" s="14" t="s">
        <v>22</v>
      </c>
      <c r="N3072" s="14" t="s">
        <v>22</v>
      </c>
      <c r="O3072" s="14" t="s">
        <v>22</v>
      </c>
      <c r="P3072" s="14" t="s">
        <v>22</v>
      </c>
      <c r="Q3072" s="14" t="s">
        <v>22</v>
      </c>
      <c r="R3072" s="14" t="s">
        <v>22</v>
      </c>
      <c r="S3072" s="14" t="s">
        <v>22</v>
      </c>
    </row>
    <row r="3073" spans="1:19">
      <c r="A3073" s="8" t="s">
        <v>7729</v>
      </c>
      <c r="B3073" s="8" t="s">
        <v>7730</v>
      </c>
      <c r="C3073" s="9" t="s">
        <v>22</v>
      </c>
      <c r="D3073" s="9" t="s">
        <v>22</v>
      </c>
      <c r="E3073" s="9" t="s">
        <v>22</v>
      </c>
      <c r="F3073" s="8" t="s">
        <v>7369</v>
      </c>
      <c r="G3073" s="10">
        <v>0</v>
      </c>
      <c r="H3073" s="11" t="s">
        <v>22</v>
      </c>
      <c r="I3073" s="11" t="s">
        <v>22</v>
      </c>
      <c r="J3073" s="12" t="s">
        <v>22</v>
      </c>
      <c r="K3073" s="13">
        <v>0</v>
      </c>
      <c r="L3073" s="14" t="s">
        <v>22</v>
      </c>
      <c r="M3073" s="14" t="s">
        <v>22</v>
      </c>
      <c r="N3073" s="14" t="s">
        <v>22</v>
      </c>
      <c r="O3073" s="14" t="s">
        <v>22</v>
      </c>
      <c r="P3073" s="14" t="s">
        <v>22</v>
      </c>
      <c r="Q3073" s="14" t="s">
        <v>22</v>
      </c>
      <c r="R3073" s="14" t="s">
        <v>22</v>
      </c>
      <c r="S3073" s="14" t="s">
        <v>22</v>
      </c>
    </row>
    <row r="3074" spans="1:19">
      <c r="A3074" s="8" t="s">
        <v>7731</v>
      </c>
      <c r="B3074" s="8" t="s">
        <v>7732</v>
      </c>
      <c r="C3074" s="9" t="s">
        <v>22</v>
      </c>
      <c r="D3074" s="9" t="s">
        <v>22</v>
      </c>
      <c r="E3074" s="9" t="s">
        <v>22</v>
      </c>
      <c r="F3074" s="8" t="s">
        <v>7369</v>
      </c>
      <c r="G3074" s="10">
        <v>0</v>
      </c>
      <c r="H3074" s="11" t="s">
        <v>22</v>
      </c>
      <c r="I3074" s="11" t="s">
        <v>22</v>
      </c>
      <c r="J3074" s="12" t="s">
        <v>22</v>
      </c>
      <c r="K3074" s="13">
        <v>0</v>
      </c>
      <c r="L3074" s="14" t="s">
        <v>22</v>
      </c>
      <c r="M3074" s="14" t="s">
        <v>22</v>
      </c>
      <c r="N3074" s="14" t="s">
        <v>22</v>
      </c>
      <c r="O3074" s="14" t="s">
        <v>22</v>
      </c>
      <c r="P3074" s="14" t="s">
        <v>22</v>
      </c>
      <c r="Q3074" s="14" t="s">
        <v>22</v>
      </c>
      <c r="R3074" s="14" t="s">
        <v>22</v>
      </c>
      <c r="S3074" s="14" t="s">
        <v>22</v>
      </c>
    </row>
    <row r="3075" spans="1:19">
      <c r="A3075" s="8" t="s">
        <v>7733</v>
      </c>
      <c r="B3075" s="8" t="s">
        <v>7734</v>
      </c>
      <c r="C3075" s="9" t="s">
        <v>22</v>
      </c>
      <c r="D3075" s="9" t="s">
        <v>22</v>
      </c>
      <c r="E3075" s="9" t="s">
        <v>22</v>
      </c>
      <c r="F3075" s="8" t="s">
        <v>7369</v>
      </c>
      <c r="G3075" s="10">
        <v>0</v>
      </c>
      <c r="H3075" s="11" t="s">
        <v>22</v>
      </c>
      <c r="I3075" s="11" t="s">
        <v>22</v>
      </c>
      <c r="J3075" s="12" t="s">
        <v>22</v>
      </c>
      <c r="K3075" s="13">
        <v>0</v>
      </c>
      <c r="L3075" s="14" t="s">
        <v>22</v>
      </c>
      <c r="M3075" s="14" t="s">
        <v>22</v>
      </c>
      <c r="N3075" s="14" t="s">
        <v>22</v>
      </c>
      <c r="O3075" s="14" t="s">
        <v>22</v>
      </c>
      <c r="P3075" s="14" t="s">
        <v>22</v>
      </c>
      <c r="Q3075" s="14" t="s">
        <v>22</v>
      </c>
      <c r="R3075" s="14" t="s">
        <v>22</v>
      </c>
      <c r="S3075" s="14" t="s">
        <v>22</v>
      </c>
    </row>
    <row r="3076" spans="1:19">
      <c r="A3076" s="8" t="s">
        <v>7735</v>
      </c>
      <c r="B3076" s="8" t="s">
        <v>7736</v>
      </c>
      <c r="C3076" s="9" t="s">
        <v>22</v>
      </c>
      <c r="D3076" s="9" t="s">
        <v>22</v>
      </c>
      <c r="E3076" s="9" t="s">
        <v>22</v>
      </c>
      <c r="F3076" s="8" t="s">
        <v>7369</v>
      </c>
      <c r="G3076" s="10">
        <v>0</v>
      </c>
      <c r="H3076" s="11" t="s">
        <v>22</v>
      </c>
      <c r="I3076" s="11" t="s">
        <v>22</v>
      </c>
      <c r="J3076" s="12" t="s">
        <v>22</v>
      </c>
      <c r="K3076" s="13">
        <v>0</v>
      </c>
      <c r="L3076" s="14" t="s">
        <v>22</v>
      </c>
      <c r="M3076" s="14" t="s">
        <v>22</v>
      </c>
      <c r="N3076" s="14" t="s">
        <v>22</v>
      </c>
      <c r="O3076" s="14" t="s">
        <v>22</v>
      </c>
      <c r="P3076" s="14" t="s">
        <v>22</v>
      </c>
      <c r="Q3076" s="14" t="s">
        <v>22</v>
      </c>
      <c r="R3076" s="14" t="s">
        <v>22</v>
      </c>
      <c r="S3076" s="14" t="s">
        <v>22</v>
      </c>
    </row>
    <row r="3077" spans="1:19">
      <c r="A3077" s="8" t="s">
        <v>7737</v>
      </c>
      <c r="B3077" s="8" t="s">
        <v>7738</v>
      </c>
      <c r="C3077" s="9" t="s">
        <v>22</v>
      </c>
      <c r="D3077" s="9" t="s">
        <v>22</v>
      </c>
      <c r="E3077" s="9" t="s">
        <v>22</v>
      </c>
      <c r="F3077" s="8" t="s">
        <v>7369</v>
      </c>
      <c r="G3077" s="10">
        <v>0</v>
      </c>
      <c r="H3077" s="11" t="s">
        <v>22</v>
      </c>
      <c r="I3077" s="11" t="s">
        <v>22</v>
      </c>
      <c r="J3077" s="12" t="s">
        <v>22</v>
      </c>
      <c r="K3077" s="13">
        <v>0</v>
      </c>
      <c r="L3077" s="14" t="s">
        <v>22</v>
      </c>
      <c r="M3077" s="14" t="s">
        <v>22</v>
      </c>
      <c r="N3077" s="14" t="s">
        <v>22</v>
      </c>
      <c r="O3077" s="14" t="s">
        <v>22</v>
      </c>
      <c r="P3077" s="14" t="s">
        <v>22</v>
      </c>
      <c r="Q3077" s="14" t="s">
        <v>22</v>
      </c>
      <c r="R3077" s="14" t="s">
        <v>22</v>
      </c>
      <c r="S3077" s="14" t="s">
        <v>22</v>
      </c>
    </row>
    <row r="3078" spans="1:19">
      <c r="A3078" s="8" t="s">
        <v>7739</v>
      </c>
      <c r="B3078" s="8" t="s">
        <v>7740</v>
      </c>
      <c r="C3078" s="9" t="s">
        <v>22</v>
      </c>
      <c r="D3078" s="9" t="s">
        <v>22</v>
      </c>
      <c r="E3078" s="9" t="s">
        <v>22</v>
      </c>
      <c r="F3078" s="8" t="s">
        <v>7369</v>
      </c>
      <c r="G3078" s="10">
        <v>0</v>
      </c>
      <c r="H3078" s="11" t="s">
        <v>22</v>
      </c>
      <c r="I3078" s="11" t="s">
        <v>22</v>
      </c>
      <c r="J3078" s="12" t="s">
        <v>22</v>
      </c>
      <c r="K3078" s="13">
        <v>0</v>
      </c>
      <c r="L3078" s="14" t="s">
        <v>22</v>
      </c>
      <c r="M3078" s="14" t="s">
        <v>22</v>
      </c>
      <c r="N3078" s="14" t="s">
        <v>22</v>
      </c>
      <c r="O3078" s="14" t="s">
        <v>22</v>
      </c>
      <c r="P3078" s="14" t="s">
        <v>22</v>
      </c>
      <c r="Q3078" s="14" t="s">
        <v>22</v>
      </c>
      <c r="R3078" s="14" t="s">
        <v>22</v>
      </c>
      <c r="S3078" s="14" t="s">
        <v>22</v>
      </c>
    </row>
    <row r="3079" spans="1:19">
      <c r="A3079" s="8" t="s">
        <v>7741</v>
      </c>
      <c r="B3079" s="8" t="s">
        <v>7742</v>
      </c>
      <c r="C3079" s="9" t="s">
        <v>22</v>
      </c>
      <c r="D3079" s="9" t="s">
        <v>22</v>
      </c>
      <c r="E3079" s="9" t="s">
        <v>22</v>
      </c>
      <c r="F3079" s="8" t="s">
        <v>7369</v>
      </c>
      <c r="G3079" s="10">
        <v>0</v>
      </c>
      <c r="H3079" s="11" t="s">
        <v>22</v>
      </c>
      <c r="I3079" s="11" t="s">
        <v>22</v>
      </c>
      <c r="J3079" s="12" t="s">
        <v>22</v>
      </c>
      <c r="K3079" s="13">
        <v>0</v>
      </c>
      <c r="L3079" s="14" t="s">
        <v>22</v>
      </c>
      <c r="M3079" s="14" t="s">
        <v>22</v>
      </c>
      <c r="N3079" s="14" t="s">
        <v>22</v>
      </c>
      <c r="O3079" s="14" t="s">
        <v>22</v>
      </c>
      <c r="P3079" s="14" t="s">
        <v>22</v>
      </c>
      <c r="Q3079" s="14" t="s">
        <v>22</v>
      </c>
      <c r="R3079" s="14" t="s">
        <v>22</v>
      </c>
      <c r="S3079" s="14" t="s">
        <v>22</v>
      </c>
    </row>
    <row r="3080" spans="1:19">
      <c r="A3080" s="8" t="s">
        <v>7743</v>
      </c>
      <c r="B3080" s="8" t="s">
        <v>7744</v>
      </c>
      <c r="C3080" s="9" t="s">
        <v>22</v>
      </c>
      <c r="D3080" s="9" t="s">
        <v>22</v>
      </c>
      <c r="E3080" s="9" t="s">
        <v>22</v>
      </c>
      <c r="F3080" s="8" t="s">
        <v>7369</v>
      </c>
      <c r="G3080" s="10">
        <v>0</v>
      </c>
      <c r="H3080" s="11" t="s">
        <v>22</v>
      </c>
      <c r="I3080" s="11" t="s">
        <v>22</v>
      </c>
      <c r="J3080" s="12" t="s">
        <v>22</v>
      </c>
      <c r="K3080" s="13">
        <v>0</v>
      </c>
      <c r="L3080" s="14" t="s">
        <v>22</v>
      </c>
      <c r="M3080" s="14" t="s">
        <v>22</v>
      </c>
      <c r="N3080" s="14" t="s">
        <v>22</v>
      </c>
      <c r="O3080" s="14" t="s">
        <v>22</v>
      </c>
      <c r="P3080" s="14" t="s">
        <v>22</v>
      </c>
      <c r="Q3080" s="14" t="s">
        <v>22</v>
      </c>
      <c r="R3080" s="14" t="s">
        <v>22</v>
      </c>
      <c r="S3080" s="14" t="s">
        <v>22</v>
      </c>
    </row>
    <row r="3081" spans="1:19">
      <c r="A3081" s="8" t="s">
        <v>7745</v>
      </c>
      <c r="B3081" s="8" t="s">
        <v>7746</v>
      </c>
      <c r="C3081" s="9" t="s">
        <v>22</v>
      </c>
      <c r="D3081" s="9" t="s">
        <v>22</v>
      </c>
      <c r="E3081" s="9" t="s">
        <v>22</v>
      </c>
      <c r="F3081" s="8" t="s">
        <v>7369</v>
      </c>
      <c r="G3081" s="10">
        <v>0</v>
      </c>
      <c r="H3081" s="11" t="s">
        <v>22</v>
      </c>
      <c r="I3081" s="11" t="s">
        <v>22</v>
      </c>
      <c r="J3081" s="12" t="s">
        <v>22</v>
      </c>
      <c r="K3081" s="13">
        <v>0</v>
      </c>
      <c r="L3081" s="14" t="s">
        <v>22</v>
      </c>
      <c r="M3081" s="14" t="s">
        <v>22</v>
      </c>
      <c r="N3081" s="14" t="s">
        <v>22</v>
      </c>
      <c r="O3081" s="14" t="s">
        <v>22</v>
      </c>
      <c r="P3081" s="14" t="s">
        <v>22</v>
      </c>
      <c r="Q3081" s="14" t="s">
        <v>22</v>
      </c>
      <c r="R3081" s="14" t="s">
        <v>22</v>
      </c>
      <c r="S3081" s="14" t="s">
        <v>22</v>
      </c>
    </row>
    <row r="3082" spans="1:19">
      <c r="A3082" s="8" t="s">
        <v>7747</v>
      </c>
      <c r="B3082" s="8" t="s">
        <v>7748</v>
      </c>
      <c r="C3082" s="9" t="s">
        <v>22</v>
      </c>
      <c r="D3082" s="9" t="s">
        <v>22</v>
      </c>
      <c r="E3082" s="9" t="s">
        <v>22</v>
      </c>
      <c r="F3082" s="8" t="s">
        <v>23</v>
      </c>
      <c r="G3082" s="10">
        <v>0</v>
      </c>
      <c r="H3082" s="11" t="s">
        <v>22</v>
      </c>
      <c r="I3082" s="11" t="s">
        <v>22</v>
      </c>
      <c r="J3082" s="12" t="s">
        <v>22</v>
      </c>
      <c r="K3082" s="13">
        <v>0</v>
      </c>
      <c r="L3082" s="14" t="s">
        <v>22</v>
      </c>
      <c r="M3082" s="14" t="s">
        <v>22</v>
      </c>
      <c r="N3082" s="14" t="s">
        <v>22</v>
      </c>
      <c r="O3082" s="14" t="s">
        <v>22</v>
      </c>
      <c r="P3082" s="14" t="s">
        <v>22</v>
      </c>
      <c r="Q3082" s="14" t="s">
        <v>22</v>
      </c>
      <c r="R3082" s="14" t="s">
        <v>22</v>
      </c>
      <c r="S3082" s="14" t="s">
        <v>22</v>
      </c>
    </row>
    <row r="3083" spans="1:19">
      <c r="A3083" s="8" t="s">
        <v>7749</v>
      </c>
      <c r="B3083" s="8" t="s">
        <v>7750</v>
      </c>
      <c r="C3083" s="9" t="s">
        <v>22</v>
      </c>
      <c r="D3083" s="9" t="s">
        <v>22</v>
      </c>
      <c r="E3083" s="9" t="s">
        <v>22</v>
      </c>
      <c r="F3083" s="8" t="s">
        <v>7751</v>
      </c>
      <c r="G3083" s="10">
        <v>0</v>
      </c>
      <c r="H3083" s="11" t="s">
        <v>22</v>
      </c>
      <c r="I3083" s="11" t="s">
        <v>22</v>
      </c>
      <c r="J3083" s="12" t="s">
        <v>22</v>
      </c>
      <c r="K3083" s="13">
        <v>0</v>
      </c>
      <c r="L3083" s="14" t="s">
        <v>22</v>
      </c>
      <c r="M3083" s="14" t="s">
        <v>22</v>
      </c>
      <c r="N3083" s="14" t="s">
        <v>22</v>
      </c>
      <c r="O3083" s="14" t="s">
        <v>22</v>
      </c>
      <c r="P3083" s="14" t="s">
        <v>22</v>
      </c>
      <c r="Q3083" s="14" t="s">
        <v>22</v>
      </c>
      <c r="R3083" s="14" t="s">
        <v>22</v>
      </c>
      <c r="S3083" s="14" t="s">
        <v>22</v>
      </c>
    </row>
    <row r="3084" spans="1:19">
      <c r="A3084" s="8" t="s">
        <v>7752</v>
      </c>
      <c r="B3084" s="8" t="s">
        <v>7753</v>
      </c>
      <c r="C3084" s="9" t="s">
        <v>22</v>
      </c>
      <c r="D3084" s="9" t="s">
        <v>22</v>
      </c>
      <c r="E3084" s="9" t="s">
        <v>22</v>
      </c>
      <c r="F3084" s="8" t="s">
        <v>23</v>
      </c>
      <c r="G3084" s="10">
        <v>0</v>
      </c>
      <c r="H3084" s="11" t="s">
        <v>22</v>
      </c>
      <c r="I3084" s="11" t="s">
        <v>22</v>
      </c>
      <c r="J3084" s="12" t="s">
        <v>22</v>
      </c>
      <c r="K3084" s="13">
        <v>0</v>
      </c>
      <c r="L3084" s="14" t="s">
        <v>22</v>
      </c>
      <c r="M3084" s="14" t="s">
        <v>22</v>
      </c>
      <c r="N3084" s="14" t="s">
        <v>22</v>
      </c>
      <c r="O3084" s="14" t="s">
        <v>22</v>
      </c>
      <c r="P3084" s="14" t="s">
        <v>22</v>
      </c>
      <c r="Q3084" s="14" t="s">
        <v>22</v>
      </c>
      <c r="R3084" s="14" t="s">
        <v>22</v>
      </c>
      <c r="S3084" s="14" t="s">
        <v>22</v>
      </c>
    </row>
    <row r="3085" spans="1:19">
      <c r="A3085" s="8" t="s">
        <v>7754</v>
      </c>
      <c r="B3085" s="8" t="s">
        <v>7755</v>
      </c>
      <c r="C3085" s="9" t="s">
        <v>22</v>
      </c>
      <c r="D3085" s="9" t="s">
        <v>22</v>
      </c>
      <c r="E3085" s="9" t="s">
        <v>22</v>
      </c>
      <c r="F3085" s="8" t="s">
        <v>23</v>
      </c>
      <c r="G3085" s="10">
        <v>0</v>
      </c>
      <c r="H3085" s="11" t="s">
        <v>22</v>
      </c>
      <c r="I3085" s="11" t="s">
        <v>22</v>
      </c>
      <c r="J3085" s="12" t="s">
        <v>22</v>
      </c>
      <c r="K3085" s="13">
        <v>0</v>
      </c>
      <c r="L3085" s="14" t="s">
        <v>22</v>
      </c>
      <c r="M3085" s="14" t="s">
        <v>22</v>
      </c>
      <c r="N3085" s="14" t="s">
        <v>22</v>
      </c>
      <c r="O3085" s="14" t="s">
        <v>22</v>
      </c>
      <c r="P3085" s="14" t="s">
        <v>22</v>
      </c>
      <c r="Q3085" s="14" t="s">
        <v>22</v>
      </c>
      <c r="R3085" s="14" t="s">
        <v>22</v>
      </c>
      <c r="S3085" s="14" t="s">
        <v>22</v>
      </c>
    </row>
    <row r="3086" spans="1:19">
      <c r="A3086" s="8" t="s">
        <v>7756</v>
      </c>
      <c r="B3086" s="8" t="s">
        <v>7757</v>
      </c>
      <c r="C3086" s="9" t="s">
        <v>22</v>
      </c>
      <c r="D3086" s="9" t="s">
        <v>22</v>
      </c>
      <c r="E3086" s="9" t="s">
        <v>22</v>
      </c>
      <c r="F3086" s="8" t="s">
        <v>23</v>
      </c>
      <c r="G3086" s="10">
        <v>0</v>
      </c>
      <c r="H3086" s="11" t="s">
        <v>22</v>
      </c>
      <c r="I3086" s="11" t="s">
        <v>22</v>
      </c>
      <c r="J3086" s="12" t="s">
        <v>22</v>
      </c>
      <c r="K3086" s="13">
        <v>0</v>
      </c>
      <c r="L3086" s="14" t="s">
        <v>22</v>
      </c>
      <c r="M3086" s="14" t="s">
        <v>22</v>
      </c>
      <c r="N3086" s="14" t="s">
        <v>22</v>
      </c>
      <c r="O3086" s="14" t="s">
        <v>22</v>
      </c>
      <c r="P3086" s="14" t="s">
        <v>22</v>
      </c>
      <c r="Q3086" s="14" t="s">
        <v>22</v>
      </c>
      <c r="R3086" s="14" t="s">
        <v>22</v>
      </c>
      <c r="S3086" s="14" t="s">
        <v>22</v>
      </c>
    </row>
    <row r="3087" spans="1:19">
      <c r="A3087" s="8" t="s">
        <v>7758</v>
      </c>
      <c r="B3087" s="8" t="s">
        <v>7759</v>
      </c>
      <c r="C3087" s="9" t="s">
        <v>22</v>
      </c>
      <c r="D3087" s="9" t="s">
        <v>22</v>
      </c>
      <c r="E3087" s="9" t="s">
        <v>22</v>
      </c>
      <c r="F3087" s="8" t="s">
        <v>23</v>
      </c>
      <c r="G3087" s="10">
        <v>0</v>
      </c>
      <c r="H3087" s="11" t="s">
        <v>22</v>
      </c>
      <c r="I3087" s="11" t="s">
        <v>22</v>
      </c>
      <c r="J3087" s="12" t="s">
        <v>22</v>
      </c>
      <c r="K3087" s="13">
        <v>0</v>
      </c>
      <c r="L3087" s="14" t="s">
        <v>22</v>
      </c>
      <c r="M3087" s="14" t="s">
        <v>22</v>
      </c>
      <c r="N3087" s="14" t="s">
        <v>22</v>
      </c>
      <c r="O3087" s="14" t="s">
        <v>22</v>
      </c>
      <c r="P3087" s="14" t="s">
        <v>22</v>
      </c>
      <c r="Q3087" s="14" t="s">
        <v>22</v>
      </c>
      <c r="R3087" s="14" t="s">
        <v>22</v>
      </c>
      <c r="S3087" s="14" t="s">
        <v>22</v>
      </c>
    </row>
    <row r="3088" spans="1:19">
      <c r="A3088" s="8" t="s">
        <v>7760</v>
      </c>
      <c r="B3088" s="8" t="s">
        <v>7761</v>
      </c>
      <c r="C3088" s="9" t="s">
        <v>22</v>
      </c>
      <c r="D3088" s="9" t="s">
        <v>22</v>
      </c>
      <c r="E3088" s="9" t="s">
        <v>22</v>
      </c>
      <c r="F3088" s="8" t="s">
        <v>23</v>
      </c>
      <c r="G3088" s="10">
        <v>0</v>
      </c>
      <c r="H3088" s="11" t="s">
        <v>22</v>
      </c>
      <c r="I3088" s="11" t="s">
        <v>22</v>
      </c>
      <c r="J3088" s="12" t="s">
        <v>22</v>
      </c>
      <c r="K3088" s="13">
        <v>0</v>
      </c>
      <c r="L3088" s="14" t="s">
        <v>22</v>
      </c>
      <c r="M3088" s="14" t="s">
        <v>22</v>
      </c>
      <c r="N3088" s="14" t="s">
        <v>22</v>
      </c>
      <c r="O3088" s="14" t="s">
        <v>22</v>
      </c>
      <c r="P3088" s="14" t="s">
        <v>22</v>
      </c>
      <c r="Q3088" s="14" t="s">
        <v>22</v>
      </c>
      <c r="R3088" s="14" t="s">
        <v>22</v>
      </c>
      <c r="S3088" s="14" t="s">
        <v>22</v>
      </c>
    </row>
    <row r="3089" spans="1:19">
      <c r="A3089" s="8" t="s">
        <v>7762</v>
      </c>
      <c r="B3089" s="8" t="s">
        <v>7763</v>
      </c>
      <c r="C3089" s="9" t="s">
        <v>22</v>
      </c>
      <c r="D3089" s="9" t="s">
        <v>22</v>
      </c>
      <c r="E3089" s="9" t="s">
        <v>22</v>
      </c>
      <c r="F3089" s="8" t="s">
        <v>23</v>
      </c>
      <c r="G3089" s="10">
        <v>0</v>
      </c>
      <c r="H3089" s="11" t="s">
        <v>22</v>
      </c>
      <c r="I3089" s="11" t="s">
        <v>22</v>
      </c>
      <c r="J3089" s="12" t="s">
        <v>22</v>
      </c>
      <c r="K3089" s="13">
        <v>0</v>
      </c>
      <c r="L3089" s="14" t="s">
        <v>22</v>
      </c>
      <c r="M3089" s="14" t="s">
        <v>22</v>
      </c>
      <c r="N3089" s="14" t="s">
        <v>22</v>
      </c>
      <c r="O3089" s="14" t="s">
        <v>22</v>
      </c>
      <c r="P3089" s="14" t="s">
        <v>22</v>
      </c>
      <c r="Q3089" s="14" t="s">
        <v>22</v>
      </c>
      <c r="R3089" s="14" t="s">
        <v>22</v>
      </c>
      <c r="S3089" s="14" t="s">
        <v>22</v>
      </c>
    </row>
    <row r="3090" spans="1:19">
      <c r="A3090" s="8" t="s">
        <v>7764</v>
      </c>
      <c r="B3090" s="8" t="s">
        <v>7765</v>
      </c>
      <c r="C3090" s="9" t="s">
        <v>22</v>
      </c>
      <c r="D3090" s="9" t="s">
        <v>22</v>
      </c>
      <c r="E3090" s="9" t="s">
        <v>22</v>
      </c>
      <c r="F3090" s="8" t="s">
        <v>23</v>
      </c>
      <c r="G3090" s="10">
        <v>0</v>
      </c>
      <c r="H3090" s="11" t="s">
        <v>22</v>
      </c>
      <c r="I3090" s="11" t="s">
        <v>22</v>
      </c>
      <c r="J3090" s="12" t="s">
        <v>22</v>
      </c>
      <c r="K3090" s="13">
        <v>0</v>
      </c>
      <c r="L3090" s="14" t="s">
        <v>22</v>
      </c>
      <c r="M3090" s="14" t="s">
        <v>22</v>
      </c>
      <c r="N3090" s="14" t="s">
        <v>22</v>
      </c>
      <c r="O3090" s="14" t="s">
        <v>22</v>
      </c>
      <c r="P3090" s="14" t="s">
        <v>22</v>
      </c>
      <c r="Q3090" s="14" t="s">
        <v>22</v>
      </c>
      <c r="R3090" s="14" t="s">
        <v>22</v>
      </c>
      <c r="S3090" s="14" t="s">
        <v>22</v>
      </c>
    </row>
    <row r="3091" spans="1:19">
      <c r="A3091" s="8" t="s">
        <v>7766</v>
      </c>
      <c r="B3091" s="8" t="s">
        <v>7767</v>
      </c>
      <c r="C3091" s="9" t="s">
        <v>22</v>
      </c>
      <c r="D3091" s="9" t="s">
        <v>22</v>
      </c>
      <c r="E3091" s="9" t="s">
        <v>22</v>
      </c>
      <c r="F3091" s="8" t="s">
        <v>23</v>
      </c>
      <c r="G3091" s="10">
        <v>0</v>
      </c>
      <c r="H3091" s="11" t="s">
        <v>22</v>
      </c>
      <c r="I3091" s="11" t="s">
        <v>22</v>
      </c>
      <c r="J3091" s="12" t="s">
        <v>22</v>
      </c>
      <c r="K3091" s="13">
        <v>0</v>
      </c>
      <c r="L3091" s="14" t="s">
        <v>22</v>
      </c>
      <c r="M3091" s="14" t="s">
        <v>22</v>
      </c>
      <c r="N3091" s="14" t="s">
        <v>22</v>
      </c>
      <c r="O3091" s="14" t="s">
        <v>22</v>
      </c>
      <c r="P3091" s="14" t="s">
        <v>22</v>
      </c>
      <c r="Q3091" s="14" t="s">
        <v>22</v>
      </c>
      <c r="R3091" s="14" t="s">
        <v>22</v>
      </c>
      <c r="S3091" s="14" t="s">
        <v>22</v>
      </c>
    </row>
    <row r="3092" spans="1:19">
      <c r="A3092" s="8" t="s">
        <v>7768</v>
      </c>
      <c r="B3092" s="8" t="s">
        <v>7769</v>
      </c>
      <c r="C3092" s="9" t="s">
        <v>22</v>
      </c>
      <c r="D3092" s="9" t="s">
        <v>22</v>
      </c>
      <c r="E3092" s="9" t="s">
        <v>22</v>
      </c>
      <c r="F3092" s="8" t="s">
        <v>23</v>
      </c>
      <c r="G3092" s="10">
        <v>0</v>
      </c>
      <c r="H3092" s="11" t="s">
        <v>22</v>
      </c>
      <c r="I3092" s="11" t="s">
        <v>22</v>
      </c>
      <c r="J3092" s="12" t="s">
        <v>22</v>
      </c>
      <c r="K3092" s="13">
        <v>0</v>
      </c>
      <c r="L3092" s="14" t="s">
        <v>22</v>
      </c>
      <c r="M3092" s="14" t="s">
        <v>22</v>
      </c>
      <c r="N3092" s="14" t="s">
        <v>22</v>
      </c>
      <c r="O3092" s="14" t="s">
        <v>22</v>
      </c>
      <c r="P3092" s="14" t="s">
        <v>22</v>
      </c>
      <c r="Q3092" s="14" t="s">
        <v>22</v>
      </c>
      <c r="R3092" s="14" t="s">
        <v>22</v>
      </c>
      <c r="S3092" s="14" t="s">
        <v>22</v>
      </c>
    </row>
    <row r="3093" spans="1:19">
      <c r="A3093" s="8" t="s">
        <v>7770</v>
      </c>
      <c r="B3093" s="8" t="s">
        <v>7771</v>
      </c>
      <c r="C3093" s="9" t="s">
        <v>22</v>
      </c>
      <c r="D3093" s="9" t="s">
        <v>22</v>
      </c>
      <c r="E3093" s="9" t="s">
        <v>22</v>
      </c>
      <c r="F3093" s="8" t="s">
        <v>23</v>
      </c>
      <c r="G3093" s="10" t="s">
        <v>7772</v>
      </c>
      <c r="H3093" s="11" t="s">
        <v>22</v>
      </c>
      <c r="I3093" s="11" t="s">
        <v>22</v>
      </c>
      <c r="J3093" s="12" t="s">
        <v>22</v>
      </c>
      <c r="K3093" s="13">
        <v>0</v>
      </c>
      <c r="L3093" s="14" t="s">
        <v>22</v>
      </c>
      <c r="M3093" s="14" t="s">
        <v>22</v>
      </c>
      <c r="N3093" s="14" t="s">
        <v>22</v>
      </c>
      <c r="O3093" s="14" t="s">
        <v>22</v>
      </c>
      <c r="P3093" s="14" t="s">
        <v>22</v>
      </c>
      <c r="Q3093" s="14" t="s">
        <v>22</v>
      </c>
      <c r="R3093" s="14" t="s">
        <v>22</v>
      </c>
      <c r="S3093" s="14" t="s">
        <v>22</v>
      </c>
    </row>
    <row r="3094" spans="1:19">
      <c r="A3094" s="8" t="s">
        <v>7773</v>
      </c>
      <c r="B3094" s="8" t="s">
        <v>7774</v>
      </c>
      <c r="C3094" s="9" t="s">
        <v>22</v>
      </c>
      <c r="D3094" s="9" t="s">
        <v>22</v>
      </c>
      <c r="E3094" s="9" t="s">
        <v>22</v>
      </c>
      <c r="F3094" s="8" t="s">
        <v>7287</v>
      </c>
      <c r="G3094" s="10">
        <v>0</v>
      </c>
      <c r="H3094" s="11" t="s">
        <v>22</v>
      </c>
      <c r="I3094" s="11" t="s">
        <v>22</v>
      </c>
      <c r="J3094" s="12" t="s">
        <v>22</v>
      </c>
      <c r="K3094" s="13">
        <v>0</v>
      </c>
      <c r="L3094" s="14" t="s">
        <v>22</v>
      </c>
      <c r="M3094" s="14" t="s">
        <v>22</v>
      </c>
      <c r="N3094" s="14" t="s">
        <v>22</v>
      </c>
      <c r="O3094" s="14" t="s">
        <v>22</v>
      </c>
      <c r="P3094" s="14" t="s">
        <v>22</v>
      </c>
      <c r="Q3094" s="14" t="s">
        <v>22</v>
      </c>
      <c r="R3094" s="14" t="s">
        <v>22</v>
      </c>
      <c r="S3094" s="14" t="s">
        <v>22</v>
      </c>
    </row>
    <row r="3095" spans="1:19">
      <c r="A3095" s="8" t="s">
        <v>7775</v>
      </c>
      <c r="B3095" s="8" t="s">
        <v>7776</v>
      </c>
      <c r="C3095" s="9" t="s">
        <v>22</v>
      </c>
      <c r="D3095" s="9" t="s">
        <v>22</v>
      </c>
      <c r="E3095" s="9" t="s">
        <v>22</v>
      </c>
      <c r="F3095" s="8" t="s">
        <v>7287</v>
      </c>
      <c r="G3095" s="10">
        <v>300574422330</v>
      </c>
      <c r="H3095" s="11" t="s">
        <v>22</v>
      </c>
      <c r="I3095" s="11" t="s">
        <v>22</v>
      </c>
      <c r="J3095" s="12" t="s">
        <v>22</v>
      </c>
      <c r="K3095" s="13">
        <v>0</v>
      </c>
      <c r="L3095" s="14" t="s">
        <v>22</v>
      </c>
      <c r="M3095" s="14" t="s">
        <v>22</v>
      </c>
      <c r="N3095" s="14" t="s">
        <v>22</v>
      </c>
      <c r="O3095" s="14" t="s">
        <v>22</v>
      </c>
      <c r="P3095" s="14" t="s">
        <v>22</v>
      </c>
      <c r="Q3095" s="14" t="s">
        <v>22</v>
      </c>
      <c r="R3095" s="14" t="s">
        <v>22</v>
      </c>
      <c r="S3095" s="14" t="s">
        <v>22</v>
      </c>
    </row>
    <row r="3096" spans="1:19">
      <c r="A3096" s="8" t="s">
        <v>7777</v>
      </c>
      <c r="B3096" s="8" t="s">
        <v>7778</v>
      </c>
      <c r="C3096" s="9" t="s">
        <v>22</v>
      </c>
      <c r="D3096" s="9" t="s">
        <v>22</v>
      </c>
      <c r="E3096" s="9" t="s">
        <v>22</v>
      </c>
      <c r="F3096" s="8" t="s">
        <v>7287</v>
      </c>
      <c r="G3096" s="10" t="s">
        <v>7779</v>
      </c>
      <c r="H3096" s="11" t="s">
        <v>22</v>
      </c>
      <c r="I3096" s="11" t="s">
        <v>22</v>
      </c>
      <c r="J3096" s="12" t="s">
        <v>22</v>
      </c>
      <c r="K3096" s="13">
        <v>0</v>
      </c>
      <c r="L3096" s="14" t="s">
        <v>22</v>
      </c>
      <c r="M3096" s="14" t="s">
        <v>22</v>
      </c>
      <c r="N3096" s="14" t="s">
        <v>22</v>
      </c>
      <c r="O3096" s="14" t="s">
        <v>22</v>
      </c>
      <c r="P3096" s="14" t="s">
        <v>22</v>
      </c>
      <c r="Q3096" s="14" t="s">
        <v>22</v>
      </c>
      <c r="R3096" s="14" t="s">
        <v>22</v>
      </c>
      <c r="S3096" s="14" t="s">
        <v>22</v>
      </c>
    </row>
    <row r="3097" spans="1:19">
      <c r="A3097" s="8" t="s">
        <v>7780</v>
      </c>
      <c r="B3097" s="8" t="s">
        <v>7781</v>
      </c>
      <c r="C3097" s="9" t="s">
        <v>22</v>
      </c>
      <c r="D3097" s="9" t="s">
        <v>22</v>
      </c>
      <c r="E3097" s="9" t="s">
        <v>22</v>
      </c>
      <c r="F3097" s="8" t="s">
        <v>7369</v>
      </c>
      <c r="G3097" s="10">
        <v>0</v>
      </c>
      <c r="H3097" s="11" t="s">
        <v>22</v>
      </c>
      <c r="I3097" s="11" t="s">
        <v>22</v>
      </c>
      <c r="J3097" s="12" t="s">
        <v>22</v>
      </c>
      <c r="K3097" s="13" t="s">
        <v>7782</v>
      </c>
      <c r="L3097" s="14" t="s">
        <v>22</v>
      </c>
      <c r="M3097" s="14" t="s">
        <v>22</v>
      </c>
      <c r="N3097" s="14" t="s">
        <v>22</v>
      </c>
      <c r="O3097" s="14" t="s">
        <v>22</v>
      </c>
      <c r="P3097" s="14" t="s">
        <v>22</v>
      </c>
      <c r="Q3097" s="14" t="s">
        <v>22</v>
      </c>
      <c r="R3097" s="14" t="s">
        <v>22</v>
      </c>
      <c r="S3097" s="14" t="s">
        <v>22</v>
      </c>
    </row>
    <row r="3098" spans="1:19">
      <c r="A3098" s="8" t="s">
        <v>7783</v>
      </c>
      <c r="B3098" s="8" t="s">
        <v>7784</v>
      </c>
      <c r="C3098" s="9" t="s">
        <v>22</v>
      </c>
      <c r="D3098" s="9" t="s">
        <v>22</v>
      </c>
      <c r="E3098" s="9" t="s">
        <v>22</v>
      </c>
      <c r="F3098" s="8" t="s">
        <v>7369</v>
      </c>
      <c r="G3098" s="10">
        <v>0</v>
      </c>
      <c r="H3098" s="11" t="s">
        <v>22</v>
      </c>
      <c r="I3098" s="11" t="s">
        <v>22</v>
      </c>
      <c r="J3098" s="12" t="s">
        <v>22</v>
      </c>
      <c r="K3098" s="13">
        <v>0</v>
      </c>
      <c r="L3098" s="14" t="s">
        <v>22</v>
      </c>
      <c r="M3098" s="14" t="s">
        <v>22</v>
      </c>
      <c r="N3098" s="14" t="s">
        <v>22</v>
      </c>
      <c r="O3098" s="14" t="s">
        <v>22</v>
      </c>
      <c r="P3098" s="14" t="s">
        <v>22</v>
      </c>
      <c r="Q3098" s="14" t="s">
        <v>22</v>
      </c>
      <c r="R3098" s="14" t="s">
        <v>22</v>
      </c>
      <c r="S3098" s="14" t="s">
        <v>22</v>
      </c>
    </row>
    <row r="3099" spans="1:19">
      <c r="A3099" s="8" t="s">
        <v>7785</v>
      </c>
      <c r="B3099" s="8" t="s">
        <v>7786</v>
      </c>
      <c r="C3099" s="9" t="s">
        <v>22</v>
      </c>
      <c r="D3099" s="9" t="s">
        <v>22</v>
      </c>
      <c r="E3099" s="9" t="s">
        <v>22</v>
      </c>
      <c r="F3099" s="8" t="s">
        <v>7369</v>
      </c>
      <c r="G3099" s="10">
        <v>0</v>
      </c>
      <c r="H3099" s="11" t="s">
        <v>22</v>
      </c>
      <c r="I3099" s="11" t="s">
        <v>22</v>
      </c>
      <c r="J3099" s="12" t="s">
        <v>22</v>
      </c>
      <c r="K3099" s="13" t="s">
        <v>7787</v>
      </c>
      <c r="L3099" s="14" t="s">
        <v>22</v>
      </c>
      <c r="M3099" s="14" t="s">
        <v>22</v>
      </c>
      <c r="N3099" s="14" t="s">
        <v>22</v>
      </c>
      <c r="O3099" s="14" t="s">
        <v>22</v>
      </c>
      <c r="P3099" s="14" t="s">
        <v>22</v>
      </c>
      <c r="Q3099" s="14" t="s">
        <v>22</v>
      </c>
      <c r="R3099" s="14" t="s">
        <v>22</v>
      </c>
      <c r="S3099" s="14" t="s">
        <v>22</v>
      </c>
    </row>
    <row r="3100" spans="1:19">
      <c r="A3100" s="8" t="s">
        <v>7788</v>
      </c>
      <c r="B3100" s="8" t="s">
        <v>7789</v>
      </c>
      <c r="C3100" s="9" t="s">
        <v>22</v>
      </c>
      <c r="D3100" s="9" t="s">
        <v>22</v>
      </c>
      <c r="E3100" s="9" t="s">
        <v>22</v>
      </c>
      <c r="F3100" s="8" t="s">
        <v>7369</v>
      </c>
      <c r="G3100" s="10">
        <v>0</v>
      </c>
      <c r="H3100" s="11" t="s">
        <v>22</v>
      </c>
      <c r="I3100" s="11" t="s">
        <v>22</v>
      </c>
      <c r="J3100" s="12" t="s">
        <v>22</v>
      </c>
      <c r="K3100" s="13">
        <v>0</v>
      </c>
      <c r="L3100" s="14" t="s">
        <v>22</v>
      </c>
      <c r="M3100" s="14" t="s">
        <v>22</v>
      </c>
      <c r="N3100" s="14" t="s">
        <v>22</v>
      </c>
      <c r="O3100" s="14" t="s">
        <v>22</v>
      </c>
      <c r="P3100" s="14" t="s">
        <v>22</v>
      </c>
      <c r="Q3100" s="14" t="s">
        <v>22</v>
      </c>
      <c r="R3100" s="14" t="s">
        <v>22</v>
      </c>
      <c r="S3100" s="14" t="s">
        <v>22</v>
      </c>
    </row>
    <row r="3101" spans="1:19">
      <c r="A3101" s="8" t="s">
        <v>7790</v>
      </c>
      <c r="B3101" s="8" t="s">
        <v>7791</v>
      </c>
      <c r="C3101" s="9" t="s">
        <v>22</v>
      </c>
      <c r="D3101" s="9" t="s">
        <v>22</v>
      </c>
      <c r="E3101" s="9" t="s">
        <v>22</v>
      </c>
      <c r="F3101" s="8" t="s">
        <v>7369</v>
      </c>
      <c r="G3101" s="10" t="s">
        <v>7792</v>
      </c>
      <c r="H3101" s="11" t="s">
        <v>22</v>
      </c>
      <c r="I3101" s="11" t="s">
        <v>22</v>
      </c>
      <c r="J3101" s="12" t="s">
        <v>22</v>
      </c>
      <c r="K3101" s="13" t="s">
        <v>7793</v>
      </c>
      <c r="L3101" s="14" t="s">
        <v>22</v>
      </c>
      <c r="M3101" s="14" t="s">
        <v>22</v>
      </c>
      <c r="N3101" s="14" t="s">
        <v>22</v>
      </c>
      <c r="O3101" s="14" t="s">
        <v>22</v>
      </c>
      <c r="P3101" s="14" t="s">
        <v>22</v>
      </c>
      <c r="Q3101" s="14" t="s">
        <v>22</v>
      </c>
      <c r="R3101" s="14" t="s">
        <v>22</v>
      </c>
      <c r="S3101" s="14" t="s">
        <v>22</v>
      </c>
    </row>
    <row r="3102" spans="1:19">
      <c r="A3102" s="8" t="s">
        <v>7794</v>
      </c>
      <c r="B3102" s="8" t="s">
        <v>7795</v>
      </c>
      <c r="C3102" s="9" t="s">
        <v>22</v>
      </c>
      <c r="D3102" s="9" t="s">
        <v>22</v>
      </c>
      <c r="E3102" s="9" t="s">
        <v>22</v>
      </c>
      <c r="F3102" s="8" t="s">
        <v>7369</v>
      </c>
      <c r="G3102" s="10">
        <v>0</v>
      </c>
      <c r="H3102" s="11" t="s">
        <v>22</v>
      </c>
      <c r="I3102" s="11" t="s">
        <v>22</v>
      </c>
      <c r="J3102" s="12" t="s">
        <v>22</v>
      </c>
      <c r="K3102" s="13">
        <v>0</v>
      </c>
      <c r="L3102" s="14" t="s">
        <v>22</v>
      </c>
      <c r="M3102" s="14" t="s">
        <v>22</v>
      </c>
      <c r="N3102" s="14" t="s">
        <v>22</v>
      </c>
      <c r="O3102" s="14" t="s">
        <v>22</v>
      </c>
      <c r="P3102" s="14" t="s">
        <v>22</v>
      </c>
      <c r="Q3102" s="14" t="s">
        <v>22</v>
      </c>
      <c r="R3102" s="14" t="s">
        <v>22</v>
      </c>
      <c r="S3102" s="14" t="s">
        <v>22</v>
      </c>
    </row>
    <row r="3103" spans="1:19">
      <c r="A3103" s="8" t="s">
        <v>7796</v>
      </c>
      <c r="B3103" s="8" t="s">
        <v>7797</v>
      </c>
      <c r="C3103" s="9" t="s">
        <v>22</v>
      </c>
      <c r="D3103" s="9" t="s">
        <v>22</v>
      </c>
      <c r="E3103" s="9" t="s">
        <v>22</v>
      </c>
      <c r="F3103" s="8" t="s">
        <v>7369</v>
      </c>
      <c r="G3103" s="10">
        <v>0</v>
      </c>
      <c r="H3103" s="11" t="s">
        <v>22</v>
      </c>
      <c r="I3103" s="11" t="s">
        <v>22</v>
      </c>
      <c r="J3103" s="12" t="s">
        <v>22</v>
      </c>
      <c r="K3103" s="13" t="s">
        <v>7798</v>
      </c>
      <c r="L3103" s="14" t="s">
        <v>22</v>
      </c>
      <c r="M3103" s="14" t="s">
        <v>22</v>
      </c>
      <c r="N3103" s="14" t="s">
        <v>22</v>
      </c>
      <c r="O3103" s="14" t="s">
        <v>22</v>
      </c>
      <c r="P3103" s="14" t="s">
        <v>22</v>
      </c>
      <c r="Q3103" s="14" t="s">
        <v>22</v>
      </c>
      <c r="R3103" s="14" t="s">
        <v>22</v>
      </c>
      <c r="S3103" s="14" t="s">
        <v>22</v>
      </c>
    </row>
    <row r="3104" spans="1:19">
      <c r="A3104" s="8" t="s">
        <v>7799</v>
      </c>
      <c r="B3104" s="8" t="s">
        <v>7800</v>
      </c>
      <c r="C3104" s="9" t="s">
        <v>22</v>
      </c>
      <c r="D3104" s="9" t="s">
        <v>22</v>
      </c>
      <c r="E3104" s="9" t="s">
        <v>22</v>
      </c>
      <c r="F3104" s="8" t="s">
        <v>7369</v>
      </c>
      <c r="G3104" s="10">
        <v>0</v>
      </c>
      <c r="H3104" s="11" t="s">
        <v>22</v>
      </c>
      <c r="I3104" s="11" t="s">
        <v>22</v>
      </c>
      <c r="J3104" s="12" t="s">
        <v>22</v>
      </c>
      <c r="K3104" s="13">
        <v>0</v>
      </c>
      <c r="L3104" s="14" t="s">
        <v>22</v>
      </c>
      <c r="M3104" s="14" t="s">
        <v>22</v>
      </c>
      <c r="N3104" s="14" t="s">
        <v>22</v>
      </c>
      <c r="O3104" s="14" t="s">
        <v>22</v>
      </c>
      <c r="P3104" s="14" t="s">
        <v>22</v>
      </c>
      <c r="Q3104" s="14" t="s">
        <v>22</v>
      </c>
      <c r="R3104" s="14" t="s">
        <v>22</v>
      </c>
      <c r="S3104" s="14" t="s">
        <v>22</v>
      </c>
    </row>
    <row r="3105" spans="1:19">
      <c r="A3105" s="8" t="s">
        <v>7801</v>
      </c>
      <c r="B3105" s="8" t="s">
        <v>7802</v>
      </c>
      <c r="C3105" s="9" t="s">
        <v>22</v>
      </c>
      <c r="D3105" s="9" t="s">
        <v>22</v>
      </c>
      <c r="E3105" s="9" t="s">
        <v>22</v>
      </c>
      <c r="F3105" s="8" t="s">
        <v>7369</v>
      </c>
      <c r="G3105" s="10" t="s">
        <v>7803</v>
      </c>
      <c r="H3105" s="11" t="s">
        <v>22</v>
      </c>
      <c r="I3105" s="11" t="s">
        <v>22</v>
      </c>
      <c r="J3105" s="12" t="s">
        <v>22</v>
      </c>
      <c r="K3105" s="13" t="s">
        <v>7804</v>
      </c>
      <c r="L3105" s="14" t="s">
        <v>22</v>
      </c>
      <c r="M3105" s="14" t="s">
        <v>22</v>
      </c>
      <c r="N3105" s="14" t="s">
        <v>22</v>
      </c>
      <c r="O3105" s="14" t="s">
        <v>22</v>
      </c>
      <c r="P3105" s="14" t="s">
        <v>22</v>
      </c>
      <c r="Q3105" s="14" t="s">
        <v>22</v>
      </c>
      <c r="R3105" s="14" t="s">
        <v>22</v>
      </c>
      <c r="S3105" s="14" t="s">
        <v>22</v>
      </c>
    </row>
    <row r="3106" spans="1:19">
      <c r="A3106" s="8" t="s">
        <v>7805</v>
      </c>
      <c r="B3106" s="8" t="s">
        <v>7806</v>
      </c>
      <c r="C3106" s="9" t="s">
        <v>22</v>
      </c>
      <c r="D3106" s="9" t="s">
        <v>22</v>
      </c>
      <c r="E3106" s="9" t="s">
        <v>22</v>
      </c>
      <c r="F3106" s="8" t="s">
        <v>7369</v>
      </c>
      <c r="G3106" s="10">
        <v>0</v>
      </c>
      <c r="H3106" s="11" t="s">
        <v>22</v>
      </c>
      <c r="I3106" s="11" t="s">
        <v>22</v>
      </c>
      <c r="J3106" s="12" t="s">
        <v>22</v>
      </c>
      <c r="K3106" s="13" t="s">
        <v>7807</v>
      </c>
      <c r="L3106" s="14" t="s">
        <v>22</v>
      </c>
      <c r="M3106" s="14" t="s">
        <v>22</v>
      </c>
      <c r="N3106" s="14" t="s">
        <v>22</v>
      </c>
      <c r="O3106" s="14" t="s">
        <v>22</v>
      </c>
      <c r="P3106" s="14" t="s">
        <v>22</v>
      </c>
      <c r="Q3106" s="14" t="s">
        <v>22</v>
      </c>
      <c r="R3106" s="14" t="s">
        <v>22</v>
      </c>
      <c r="S3106" s="14" t="s">
        <v>22</v>
      </c>
    </row>
    <row r="3107" spans="1:19">
      <c r="A3107" s="8" t="s">
        <v>7808</v>
      </c>
      <c r="B3107" s="8" t="s">
        <v>7809</v>
      </c>
      <c r="C3107" s="9" t="s">
        <v>22</v>
      </c>
      <c r="D3107" s="9" t="s">
        <v>22</v>
      </c>
      <c r="E3107" s="9" t="s">
        <v>22</v>
      </c>
      <c r="F3107" s="8" t="s">
        <v>7369</v>
      </c>
      <c r="G3107" s="10" t="s">
        <v>7810</v>
      </c>
      <c r="H3107" s="11" t="s">
        <v>22</v>
      </c>
      <c r="I3107" s="11" t="s">
        <v>22</v>
      </c>
      <c r="J3107" s="12" t="s">
        <v>22</v>
      </c>
      <c r="K3107" s="13">
        <v>0</v>
      </c>
      <c r="L3107" s="14" t="s">
        <v>22</v>
      </c>
      <c r="M3107" s="14" t="s">
        <v>22</v>
      </c>
      <c r="N3107" s="14" t="s">
        <v>22</v>
      </c>
      <c r="O3107" s="14" t="s">
        <v>22</v>
      </c>
      <c r="P3107" s="14" t="s">
        <v>22</v>
      </c>
      <c r="Q3107" s="14" t="s">
        <v>22</v>
      </c>
      <c r="R3107" s="14" t="s">
        <v>22</v>
      </c>
      <c r="S3107" s="14" t="s">
        <v>22</v>
      </c>
    </row>
    <row r="3108" spans="1:19">
      <c r="A3108" s="8" t="s">
        <v>7811</v>
      </c>
      <c r="B3108" s="8" t="s">
        <v>7812</v>
      </c>
      <c r="C3108" s="9" t="s">
        <v>22</v>
      </c>
      <c r="D3108" s="9" t="s">
        <v>22</v>
      </c>
      <c r="E3108" s="9" t="s">
        <v>22</v>
      </c>
      <c r="F3108" s="8" t="s">
        <v>7287</v>
      </c>
      <c r="G3108" s="10" t="s">
        <v>7813</v>
      </c>
      <c r="H3108" s="11" t="s">
        <v>22</v>
      </c>
      <c r="I3108" s="11" t="s">
        <v>22</v>
      </c>
      <c r="J3108" s="12" t="s">
        <v>22</v>
      </c>
      <c r="K3108" s="13">
        <v>0</v>
      </c>
      <c r="L3108" s="14" t="s">
        <v>22</v>
      </c>
      <c r="M3108" s="14" t="s">
        <v>22</v>
      </c>
      <c r="N3108" s="14" t="s">
        <v>22</v>
      </c>
      <c r="O3108" s="14" t="s">
        <v>22</v>
      </c>
      <c r="P3108" s="14" t="s">
        <v>22</v>
      </c>
      <c r="Q3108" s="14" t="s">
        <v>22</v>
      </c>
      <c r="R3108" s="14" t="s">
        <v>22</v>
      </c>
      <c r="S3108" s="14" t="s">
        <v>22</v>
      </c>
    </row>
    <row r="3109" spans="1:19">
      <c r="A3109" s="8" t="s">
        <v>7814</v>
      </c>
      <c r="B3109" s="8" t="s">
        <v>7815</v>
      </c>
      <c r="C3109" s="9" t="s">
        <v>22</v>
      </c>
      <c r="D3109" s="9" t="s">
        <v>22</v>
      </c>
      <c r="E3109" s="9" t="s">
        <v>22</v>
      </c>
      <c r="F3109" s="8" t="s">
        <v>7369</v>
      </c>
      <c r="G3109" s="10" t="s">
        <v>7816</v>
      </c>
      <c r="H3109" s="11" t="s">
        <v>22</v>
      </c>
      <c r="I3109" s="11" t="s">
        <v>22</v>
      </c>
      <c r="J3109" s="12" t="s">
        <v>22</v>
      </c>
      <c r="K3109" s="13">
        <v>0</v>
      </c>
      <c r="L3109" s="14" t="s">
        <v>22</v>
      </c>
      <c r="M3109" s="14" t="s">
        <v>22</v>
      </c>
      <c r="N3109" s="14" t="s">
        <v>22</v>
      </c>
      <c r="O3109" s="14" t="s">
        <v>22</v>
      </c>
      <c r="P3109" s="14" t="s">
        <v>22</v>
      </c>
      <c r="Q3109" s="14" t="s">
        <v>22</v>
      </c>
      <c r="R3109" s="14" t="s">
        <v>22</v>
      </c>
      <c r="S3109" s="14" t="s">
        <v>22</v>
      </c>
    </row>
    <row r="3110" spans="1:19">
      <c r="A3110" s="8" t="s">
        <v>7817</v>
      </c>
      <c r="B3110" s="8" t="s">
        <v>7818</v>
      </c>
      <c r="C3110" s="9" t="s">
        <v>22</v>
      </c>
      <c r="D3110" s="9" t="s">
        <v>22</v>
      </c>
      <c r="E3110" s="9" t="s">
        <v>22</v>
      </c>
      <c r="F3110" s="8" t="s">
        <v>7369</v>
      </c>
      <c r="G3110" s="10">
        <v>0</v>
      </c>
      <c r="H3110" s="11" t="s">
        <v>22</v>
      </c>
      <c r="I3110" s="11" t="s">
        <v>22</v>
      </c>
      <c r="J3110" s="12" t="s">
        <v>22</v>
      </c>
      <c r="K3110" s="13" t="s">
        <v>7819</v>
      </c>
      <c r="L3110" s="14" t="s">
        <v>22</v>
      </c>
      <c r="M3110" s="14" t="s">
        <v>22</v>
      </c>
      <c r="N3110" s="14" t="s">
        <v>22</v>
      </c>
      <c r="O3110" s="14" t="s">
        <v>22</v>
      </c>
      <c r="P3110" s="14" t="s">
        <v>22</v>
      </c>
      <c r="Q3110" s="14" t="s">
        <v>22</v>
      </c>
      <c r="R3110" s="14" t="s">
        <v>22</v>
      </c>
      <c r="S3110" s="14" t="s">
        <v>22</v>
      </c>
    </row>
    <row r="3111" spans="1:19">
      <c r="A3111" s="8" t="s">
        <v>7820</v>
      </c>
      <c r="B3111" s="8" t="s">
        <v>7821</v>
      </c>
      <c r="C3111" s="9" t="s">
        <v>22</v>
      </c>
      <c r="D3111" s="9" t="s">
        <v>22</v>
      </c>
      <c r="E3111" s="9" t="s">
        <v>22</v>
      </c>
      <c r="F3111" s="8" t="s">
        <v>7369</v>
      </c>
      <c r="G3111" s="10">
        <v>0</v>
      </c>
      <c r="H3111" s="11" t="s">
        <v>22</v>
      </c>
      <c r="I3111" s="11" t="s">
        <v>22</v>
      </c>
      <c r="J3111" s="12" t="s">
        <v>22</v>
      </c>
      <c r="K3111" s="13">
        <v>0</v>
      </c>
      <c r="L3111" s="14" t="s">
        <v>22</v>
      </c>
      <c r="M3111" s="14" t="s">
        <v>22</v>
      </c>
      <c r="N3111" s="14" t="s">
        <v>22</v>
      </c>
      <c r="O3111" s="14" t="s">
        <v>22</v>
      </c>
      <c r="P3111" s="14" t="s">
        <v>22</v>
      </c>
      <c r="Q3111" s="14" t="s">
        <v>22</v>
      </c>
      <c r="R3111" s="14" t="s">
        <v>22</v>
      </c>
      <c r="S3111" s="14" t="s">
        <v>22</v>
      </c>
    </row>
    <row r="3112" spans="1:19">
      <c r="A3112" s="8" t="s">
        <v>7822</v>
      </c>
      <c r="B3112" s="8" t="s">
        <v>7823</v>
      </c>
      <c r="C3112" s="9" t="s">
        <v>22</v>
      </c>
      <c r="D3112" s="9" t="s">
        <v>22</v>
      </c>
      <c r="E3112" s="9" t="s">
        <v>22</v>
      </c>
      <c r="F3112" s="8" t="s">
        <v>7369</v>
      </c>
      <c r="G3112" s="10" t="s">
        <v>7824</v>
      </c>
      <c r="H3112" s="11" t="s">
        <v>22</v>
      </c>
      <c r="I3112" s="11" t="s">
        <v>22</v>
      </c>
      <c r="J3112" s="12" t="s">
        <v>22</v>
      </c>
      <c r="K3112" s="13">
        <v>0</v>
      </c>
      <c r="L3112" s="14" t="s">
        <v>22</v>
      </c>
      <c r="M3112" s="14" t="s">
        <v>22</v>
      </c>
      <c r="N3112" s="14" t="s">
        <v>22</v>
      </c>
      <c r="O3112" s="14" t="s">
        <v>22</v>
      </c>
      <c r="P3112" s="14" t="s">
        <v>22</v>
      </c>
      <c r="Q3112" s="14" t="s">
        <v>22</v>
      </c>
      <c r="R3112" s="14" t="s">
        <v>22</v>
      </c>
      <c r="S3112" s="14" t="s">
        <v>22</v>
      </c>
    </row>
    <row r="3113" spans="1:19">
      <c r="A3113" s="8" t="s">
        <v>7825</v>
      </c>
      <c r="B3113" s="8" t="s">
        <v>7826</v>
      </c>
      <c r="C3113" s="9" t="s">
        <v>22</v>
      </c>
      <c r="D3113" s="9" t="s">
        <v>22</v>
      </c>
      <c r="E3113" s="9" t="s">
        <v>22</v>
      </c>
      <c r="F3113" s="8" t="s">
        <v>7369</v>
      </c>
      <c r="G3113" s="10">
        <v>0</v>
      </c>
      <c r="H3113" s="11" t="s">
        <v>22</v>
      </c>
      <c r="I3113" s="11" t="s">
        <v>22</v>
      </c>
      <c r="J3113" s="12" t="s">
        <v>22</v>
      </c>
      <c r="K3113" s="13">
        <v>0</v>
      </c>
      <c r="L3113" s="14" t="s">
        <v>22</v>
      </c>
      <c r="M3113" s="14" t="s">
        <v>22</v>
      </c>
      <c r="N3113" s="14" t="s">
        <v>22</v>
      </c>
      <c r="O3113" s="14" t="s">
        <v>22</v>
      </c>
      <c r="P3113" s="14" t="s">
        <v>22</v>
      </c>
      <c r="Q3113" s="14" t="s">
        <v>22</v>
      </c>
      <c r="R3113" s="14" t="s">
        <v>22</v>
      </c>
      <c r="S3113" s="14" t="s">
        <v>22</v>
      </c>
    </row>
    <row r="3114" spans="1:19">
      <c r="A3114" s="8" t="s">
        <v>7827</v>
      </c>
      <c r="B3114" s="8" t="s">
        <v>7828</v>
      </c>
      <c r="C3114" s="9" t="s">
        <v>22</v>
      </c>
      <c r="D3114" s="9" t="s">
        <v>22</v>
      </c>
      <c r="E3114" s="9" t="s">
        <v>22</v>
      </c>
      <c r="F3114" s="8" t="s">
        <v>7829</v>
      </c>
      <c r="G3114" s="10" t="s">
        <v>7830</v>
      </c>
      <c r="H3114" s="11" t="s">
        <v>22</v>
      </c>
      <c r="I3114" s="11" t="s">
        <v>22</v>
      </c>
      <c r="J3114" s="12" t="s">
        <v>22</v>
      </c>
      <c r="K3114" s="13">
        <v>0</v>
      </c>
      <c r="L3114" s="14" t="s">
        <v>22</v>
      </c>
      <c r="M3114" s="14" t="s">
        <v>22</v>
      </c>
      <c r="N3114" s="14" t="s">
        <v>22</v>
      </c>
      <c r="O3114" s="14" t="s">
        <v>22</v>
      </c>
      <c r="P3114" s="14" t="s">
        <v>22</v>
      </c>
      <c r="Q3114" s="14" t="s">
        <v>22</v>
      </c>
      <c r="R3114" s="14" t="s">
        <v>22</v>
      </c>
      <c r="S3114" s="14" t="s">
        <v>22</v>
      </c>
    </row>
    <row r="3115" spans="1:19">
      <c r="A3115" s="8" t="s">
        <v>7831</v>
      </c>
      <c r="B3115" s="8" t="s">
        <v>7832</v>
      </c>
      <c r="C3115" s="9" t="s">
        <v>22</v>
      </c>
      <c r="D3115" s="9" t="s">
        <v>22</v>
      </c>
      <c r="E3115" s="9" t="s">
        <v>22</v>
      </c>
      <c r="F3115" s="8" t="s">
        <v>23</v>
      </c>
      <c r="G3115" s="10" t="s">
        <v>7833</v>
      </c>
      <c r="H3115" s="11" t="s">
        <v>22</v>
      </c>
      <c r="I3115" s="11" t="s">
        <v>22</v>
      </c>
      <c r="J3115" s="12" t="s">
        <v>22</v>
      </c>
      <c r="K3115" s="13">
        <v>0</v>
      </c>
      <c r="L3115" s="14" t="s">
        <v>22</v>
      </c>
      <c r="M3115" s="14" t="s">
        <v>22</v>
      </c>
      <c r="N3115" s="14" t="s">
        <v>22</v>
      </c>
      <c r="O3115" s="14" t="s">
        <v>22</v>
      </c>
      <c r="P3115" s="14" t="s">
        <v>22</v>
      </c>
      <c r="Q3115" s="14" t="s">
        <v>22</v>
      </c>
      <c r="R3115" s="14" t="s">
        <v>22</v>
      </c>
      <c r="S3115" s="14" t="s">
        <v>22</v>
      </c>
    </row>
    <row r="3116" spans="1:19">
      <c r="A3116" s="8" t="s">
        <v>7834</v>
      </c>
      <c r="B3116" s="8" t="s">
        <v>7835</v>
      </c>
      <c r="C3116" s="9" t="s">
        <v>22</v>
      </c>
      <c r="D3116" s="9" t="s">
        <v>22</v>
      </c>
      <c r="E3116" s="9" t="s">
        <v>22</v>
      </c>
      <c r="F3116" s="8" t="s">
        <v>23</v>
      </c>
      <c r="G3116" s="10">
        <v>0</v>
      </c>
      <c r="H3116" s="11" t="s">
        <v>22</v>
      </c>
      <c r="I3116" s="11" t="s">
        <v>22</v>
      </c>
      <c r="J3116" s="12" t="s">
        <v>22</v>
      </c>
      <c r="K3116" s="13">
        <v>0</v>
      </c>
      <c r="L3116" s="14" t="s">
        <v>22</v>
      </c>
      <c r="M3116" s="14" t="s">
        <v>22</v>
      </c>
      <c r="N3116" s="14" t="s">
        <v>22</v>
      </c>
      <c r="O3116" s="14" t="s">
        <v>22</v>
      </c>
      <c r="P3116" s="14" t="s">
        <v>22</v>
      </c>
      <c r="Q3116" s="14" t="s">
        <v>22</v>
      </c>
      <c r="R3116" s="14" t="s">
        <v>22</v>
      </c>
      <c r="S3116" s="14" t="s">
        <v>22</v>
      </c>
    </row>
    <row r="3117" spans="1:19">
      <c r="A3117" s="8" t="s">
        <v>7836</v>
      </c>
      <c r="B3117" s="8" t="s">
        <v>7837</v>
      </c>
      <c r="C3117" s="9" t="s">
        <v>22</v>
      </c>
      <c r="D3117" s="9" t="s">
        <v>22</v>
      </c>
      <c r="E3117" s="9" t="s">
        <v>22</v>
      </c>
      <c r="F3117" s="8" t="s">
        <v>23</v>
      </c>
      <c r="G3117" s="10" t="s">
        <v>7838</v>
      </c>
      <c r="H3117" s="11" t="s">
        <v>22</v>
      </c>
      <c r="I3117" s="11" t="s">
        <v>22</v>
      </c>
      <c r="J3117" s="12" t="s">
        <v>22</v>
      </c>
      <c r="K3117" s="13">
        <v>0</v>
      </c>
      <c r="L3117" s="14" t="s">
        <v>22</v>
      </c>
      <c r="M3117" s="14" t="s">
        <v>22</v>
      </c>
      <c r="N3117" s="14" t="s">
        <v>22</v>
      </c>
      <c r="O3117" s="14" t="s">
        <v>22</v>
      </c>
      <c r="P3117" s="14" t="s">
        <v>22</v>
      </c>
      <c r="Q3117" s="14" t="s">
        <v>22</v>
      </c>
      <c r="R3117" s="14" t="s">
        <v>22</v>
      </c>
      <c r="S3117" s="14" t="s">
        <v>22</v>
      </c>
    </row>
    <row r="3118" spans="1:19">
      <c r="A3118" s="8" t="s">
        <v>7839</v>
      </c>
      <c r="B3118" s="8" t="s">
        <v>7840</v>
      </c>
      <c r="C3118" s="9" t="s">
        <v>22</v>
      </c>
      <c r="D3118" s="9" t="s">
        <v>22</v>
      </c>
      <c r="E3118" s="9" t="s">
        <v>22</v>
      </c>
      <c r="F3118" s="8" t="s">
        <v>23</v>
      </c>
      <c r="G3118" s="10">
        <v>0</v>
      </c>
      <c r="H3118" s="11" t="s">
        <v>22</v>
      </c>
      <c r="I3118" s="11" t="s">
        <v>22</v>
      </c>
      <c r="J3118" s="12" t="s">
        <v>22</v>
      </c>
      <c r="K3118" s="13">
        <v>0</v>
      </c>
      <c r="L3118" s="14" t="s">
        <v>22</v>
      </c>
      <c r="M3118" s="14" t="s">
        <v>22</v>
      </c>
      <c r="N3118" s="14" t="s">
        <v>22</v>
      </c>
      <c r="O3118" s="14" t="s">
        <v>22</v>
      </c>
      <c r="P3118" s="14" t="s">
        <v>22</v>
      </c>
      <c r="Q3118" s="14" t="s">
        <v>22</v>
      </c>
      <c r="R3118" s="14" t="s">
        <v>22</v>
      </c>
      <c r="S3118" s="14" t="s">
        <v>22</v>
      </c>
    </row>
    <row r="3119" spans="1:19">
      <c r="A3119" s="8" t="s">
        <v>7841</v>
      </c>
      <c r="B3119" s="8" t="s">
        <v>7842</v>
      </c>
      <c r="C3119" s="9" t="s">
        <v>22</v>
      </c>
      <c r="D3119" s="9" t="s">
        <v>22</v>
      </c>
      <c r="E3119" s="9" t="s">
        <v>22</v>
      </c>
      <c r="F3119" s="8" t="s">
        <v>23</v>
      </c>
      <c r="G3119" s="10">
        <v>0</v>
      </c>
      <c r="H3119" s="11" t="s">
        <v>22</v>
      </c>
      <c r="I3119" s="11" t="s">
        <v>22</v>
      </c>
      <c r="J3119" s="12" t="s">
        <v>22</v>
      </c>
      <c r="K3119" s="13">
        <v>0</v>
      </c>
      <c r="L3119" s="14" t="s">
        <v>22</v>
      </c>
      <c r="M3119" s="14" t="s">
        <v>22</v>
      </c>
      <c r="N3119" s="14" t="s">
        <v>22</v>
      </c>
      <c r="O3119" s="14" t="s">
        <v>22</v>
      </c>
      <c r="P3119" s="14" t="s">
        <v>22</v>
      </c>
      <c r="Q3119" s="14" t="s">
        <v>22</v>
      </c>
      <c r="R3119" s="14" t="s">
        <v>22</v>
      </c>
      <c r="S3119" s="14" t="s">
        <v>22</v>
      </c>
    </row>
    <row r="3120" spans="1:19">
      <c r="A3120" s="8" t="s">
        <v>7843</v>
      </c>
      <c r="B3120" s="8" t="s">
        <v>7844</v>
      </c>
      <c r="C3120" s="9" t="s">
        <v>22</v>
      </c>
      <c r="D3120" s="9" t="s">
        <v>22</v>
      </c>
      <c r="E3120" s="9" t="s">
        <v>22</v>
      </c>
      <c r="F3120" s="8" t="s">
        <v>23</v>
      </c>
      <c r="G3120" s="10">
        <v>0</v>
      </c>
      <c r="H3120" s="11" t="s">
        <v>22</v>
      </c>
      <c r="I3120" s="11" t="s">
        <v>22</v>
      </c>
      <c r="J3120" s="12" t="s">
        <v>22</v>
      </c>
      <c r="K3120" s="13">
        <v>0</v>
      </c>
      <c r="L3120" s="14" t="s">
        <v>22</v>
      </c>
      <c r="M3120" s="14" t="s">
        <v>22</v>
      </c>
      <c r="N3120" s="14" t="s">
        <v>22</v>
      </c>
      <c r="O3120" s="14" t="s">
        <v>22</v>
      </c>
      <c r="P3120" s="14" t="s">
        <v>22</v>
      </c>
      <c r="Q3120" s="14" t="s">
        <v>22</v>
      </c>
      <c r="R3120" s="14" t="s">
        <v>22</v>
      </c>
      <c r="S3120" s="14" t="s">
        <v>22</v>
      </c>
    </row>
    <row r="3121" spans="1:19">
      <c r="A3121" s="8" t="s">
        <v>7845</v>
      </c>
      <c r="B3121" s="8" t="s">
        <v>7846</v>
      </c>
      <c r="C3121" s="9" t="s">
        <v>22</v>
      </c>
      <c r="D3121" s="9" t="s">
        <v>22</v>
      </c>
      <c r="E3121" s="9" t="s">
        <v>22</v>
      </c>
      <c r="F3121" s="8" t="s">
        <v>23</v>
      </c>
      <c r="G3121" s="10">
        <v>0</v>
      </c>
      <c r="H3121" s="11" t="s">
        <v>22</v>
      </c>
      <c r="I3121" s="11" t="s">
        <v>22</v>
      </c>
      <c r="J3121" s="12" t="s">
        <v>22</v>
      </c>
      <c r="K3121" s="13">
        <v>0</v>
      </c>
      <c r="L3121" s="14" t="s">
        <v>22</v>
      </c>
      <c r="M3121" s="14" t="s">
        <v>22</v>
      </c>
      <c r="N3121" s="14" t="s">
        <v>22</v>
      </c>
      <c r="O3121" s="14" t="s">
        <v>22</v>
      </c>
      <c r="P3121" s="14" t="s">
        <v>22</v>
      </c>
      <c r="Q3121" s="14" t="s">
        <v>22</v>
      </c>
      <c r="R3121" s="14" t="s">
        <v>22</v>
      </c>
      <c r="S3121" s="14" t="s">
        <v>22</v>
      </c>
    </row>
    <row r="3122" spans="1:19">
      <c r="A3122" s="8" t="s">
        <v>7847</v>
      </c>
      <c r="B3122" s="8" t="s">
        <v>7848</v>
      </c>
      <c r="C3122" s="9" t="s">
        <v>22</v>
      </c>
      <c r="D3122" s="9" t="s">
        <v>22</v>
      </c>
      <c r="E3122" s="9" t="s">
        <v>22</v>
      </c>
      <c r="F3122" s="8" t="s">
        <v>23</v>
      </c>
      <c r="G3122" s="10" t="s">
        <v>7849</v>
      </c>
      <c r="H3122" s="11" t="s">
        <v>22</v>
      </c>
      <c r="I3122" s="11" t="s">
        <v>22</v>
      </c>
      <c r="J3122" s="12" t="s">
        <v>22</v>
      </c>
      <c r="K3122" s="13">
        <v>0</v>
      </c>
      <c r="L3122" s="14" t="s">
        <v>22</v>
      </c>
      <c r="M3122" s="14" t="s">
        <v>22</v>
      </c>
      <c r="N3122" s="14" t="s">
        <v>22</v>
      </c>
      <c r="O3122" s="14" t="s">
        <v>22</v>
      </c>
      <c r="P3122" s="14" t="s">
        <v>22</v>
      </c>
      <c r="Q3122" s="14" t="s">
        <v>22</v>
      </c>
      <c r="R3122" s="14" t="s">
        <v>22</v>
      </c>
      <c r="S3122" s="14" t="s">
        <v>22</v>
      </c>
    </row>
    <row r="3123" spans="1:19">
      <c r="A3123" s="8" t="s">
        <v>7850</v>
      </c>
      <c r="B3123" s="8" t="s">
        <v>7851</v>
      </c>
      <c r="C3123" s="9" t="s">
        <v>22</v>
      </c>
      <c r="D3123" s="9" t="s">
        <v>22</v>
      </c>
      <c r="E3123" s="9" t="s">
        <v>22</v>
      </c>
      <c r="F3123" s="8" t="s">
        <v>23</v>
      </c>
      <c r="G3123" s="10">
        <v>0</v>
      </c>
      <c r="H3123" s="11" t="s">
        <v>22</v>
      </c>
      <c r="I3123" s="11" t="s">
        <v>22</v>
      </c>
      <c r="J3123" s="12" t="s">
        <v>22</v>
      </c>
      <c r="K3123" s="13">
        <v>0</v>
      </c>
      <c r="L3123" s="14" t="s">
        <v>22</v>
      </c>
      <c r="M3123" s="14" t="s">
        <v>22</v>
      </c>
      <c r="N3123" s="14" t="s">
        <v>22</v>
      </c>
      <c r="O3123" s="14" t="s">
        <v>22</v>
      </c>
      <c r="P3123" s="14" t="s">
        <v>22</v>
      </c>
      <c r="Q3123" s="14" t="s">
        <v>22</v>
      </c>
      <c r="R3123" s="14" t="s">
        <v>22</v>
      </c>
      <c r="S3123" s="14" t="s">
        <v>22</v>
      </c>
    </row>
    <row r="3124" spans="1:19">
      <c r="A3124" s="8" t="s">
        <v>7852</v>
      </c>
      <c r="B3124" s="8" t="s">
        <v>7853</v>
      </c>
      <c r="C3124" s="9" t="s">
        <v>22</v>
      </c>
      <c r="D3124" s="9" t="s">
        <v>22</v>
      </c>
      <c r="E3124" s="9" t="s">
        <v>22</v>
      </c>
      <c r="F3124" s="8" t="s">
        <v>23</v>
      </c>
      <c r="G3124" s="10">
        <v>0</v>
      </c>
      <c r="H3124" s="11" t="s">
        <v>22</v>
      </c>
      <c r="I3124" s="11" t="s">
        <v>22</v>
      </c>
      <c r="J3124" s="12" t="s">
        <v>22</v>
      </c>
      <c r="K3124" s="13">
        <v>0</v>
      </c>
      <c r="L3124" s="14" t="s">
        <v>22</v>
      </c>
      <c r="M3124" s="14" t="s">
        <v>22</v>
      </c>
      <c r="N3124" s="14" t="s">
        <v>22</v>
      </c>
      <c r="O3124" s="14" t="s">
        <v>22</v>
      </c>
      <c r="P3124" s="14" t="s">
        <v>22</v>
      </c>
      <c r="Q3124" s="14" t="s">
        <v>22</v>
      </c>
      <c r="R3124" s="14" t="s">
        <v>22</v>
      </c>
      <c r="S3124" s="14" t="s">
        <v>22</v>
      </c>
    </row>
    <row r="3125" spans="1:19">
      <c r="A3125" s="8" t="s">
        <v>7854</v>
      </c>
      <c r="B3125" s="8" t="s">
        <v>7855</v>
      </c>
      <c r="C3125" s="9" t="s">
        <v>22</v>
      </c>
      <c r="D3125" s="9" t="s">
        <v>22</v>
      </c>
      <c r="E3125" s="9" t="s">
        <v>22</v>
      </c>
      <c r="F3125" s="8" t="s">
        <v>23</v>
      </c>
      <c r="G3125" s="10" t="s">
        <v>7856</v>
      </c>
      <c r="H3125" s="11" t="s">
        <v>22</v>
      </c>
      <c r="I3125" s="11" t="s">
        <v>22</v>
      </c>
      <c r="J3125" s="12" t="s">
        <v>22</v>
      </c>
      <c r="K3125" s="13">
        <v>0</v>
      </c>
      <c r="L3125" s="14" t="s">
        <v>22</v>
      </c>
      <c r="M3125" s="14" t="s">
        <v>22</v>
      </c>
      <c r="N3125" s="14" t="s">
        <v>22</v>
      </c>
      <c r="O3125" s="14" t="s">
        <v>22</v>
      </c>
      <c r="P3125" s="14" t="s">
        <v>22</v>
      </c>
      <c r="Q3125" s="14" t="s">
        <v>22</v>
      </c>
      <c r="R3125" s="14" t="s">
        <v>22</v>
      </c>
      <c r="S3125" s="14" t="s">
        <v>22</v>
      </c>
    </row>
    <row r="3126" spans="1:19">
      <c r="A3126" s="8" t="s">
        <v>7857</v>
      </c>
      <c r="B3126" s="8" t="s">
        <v>7858</v>
      </c>
      <c r="C3126" s="9" t="s">
        <v>22</v>
      </c>
      <c r="D3126" s="9" t="s">
        <v>22</v>
      </c>
      <c r="E3126" s="9" t="s">
        <v>22</v>
      </c>
      <c r="F3126" s="8" t="s">
        <v>23</v>
      </c>
      <c r="G3126" s="10">
        <v>0</v>
      </c>
      <c r="H3126" s="11" t="s">
        <v>22</v>
      </c>
      <c r="I3126" s="11" t="s">
        <v>22</v>
      </c>
      <c r="J3126" s="12" t="s">
        <v>22</v>
      </c>
      <c r="K3126" s="13">
        <v>0</v>
      </c>
      <c r="L3126" s="14" t="s">
        <v>22</v>
      </c>
      <c r="M3126" s="14" t="s">
        <v>22</v>
      </c>
      <c r="N3126" s="14" t="s">
        <v>22</v>
      </c>
      <c r="O3126" s="14" t="s">
        <v>22</v>
      </c>
      <c r="P3126" s="14" t="s">
        <v>22</v>
      </c>
      <c r="Q3126" s="14" t="s">
        <v>22</v>
      </c>
      <c r="R3126" s="14" t="s">
        <v>22</v>
      </c>
      <c r="S3126" s="14" t="s">
        <v>22</v>
      </c>
    </row>
    <row r="3127" spans="1:19">
      <c r="A3127" s="8" t="s">
        <v>7859</v>
      </c>
      <c r="B3127" s="8" t="s">
        <v>7860</v>
      </c>
      <c r="C3127" s="9" t="s">
        <v>22</v>
      </c>
      <c r="D3127" s="9" t="s">
        <v>22</v>
      </c>
      <c r="E3127" s="9" t="s">
        <v>22</v>
      </c>
      <c r="F3127" s="8" t="s">
        <v>23</v>
      </c>
      <c r="G3127" s="10">
        <v>0</v>
      </c>
      <c r="H3127" s="11" t="s">
        <v>22</v>
      </c>
      <c r="I3127" s="11" t="s">
        <v>22</v>
      </c>
      <c r="J3127" s="12" t="s">
        <v>22</v>
      </c>
      <c r="K3127" s="13">
        <v>0</v>
      </c>
      <c r="L3127" s="14" t="s">
        <v>22</v>
      </c>
      <c r="M3127" s="14" t="s">
        <v>22</v>
      </c>
      <c r="N3127" s="14" t="s">
        <v>22</v>
      </c>
      <c r="O3127" s="14" t="s">
        <v>22</v>
      </c>
      <c r="P3127" s="14" t="s">
        <v>22</v>
      </c>
      <c r="Q3127" s="14" t="s">
        <v>22</v>
      </c>
      <c r="R3127" s="14" t="s">
        <v>22</v>
      </c>
      <c r="S3127" s="14" t="s">
        <v>22</v>
      </c>
    </row>
    <row r="3128" spans="1:19">
      <c r="A3128" s="8" t="s">
        <v>7861</v>
      </c>
      <c r="B3128" s="8" t="s">
        <v>7862</v>
      </c>
      <c r="C3128" s="9" t="s">
        <v>22</v>
      </c>
      <c r="D3128" s="9" t="s">
        <v>22</v>
      </c>
      <c r="E3128" s="9" t="s">
        <v>22</v>
      </c>
      <c r="F3128" s="8" t="s">
        <v>23</v>
      </c>
      <c r="G3128" s="10">
        <v>0</v>
      </c>
      <c r="H3128" s="11" t="s">
        <v>22</v>
      </c>
      <c r="I3128" s="11" t="s">
        <v>22</v>
      </c>
      <c r="J3128" s="12" t="s">
        <v>22</v>
      </c>
      <c r="K3128" s="13">
        <v>0</v>
      </c>
      <c r="L3128" s="14" t="s">
        <v>22</v>
      </c>
      <c r="M3128" s="14" t="s">
        <v>22</v>
      </c>
      <c r="N3128" s="14" t="s">
        <v>22</v>
      </c>
      <c r="O3128" s="14" t="s">
        <v>22</v>
      </c>
      <c r="P3128" s="14" t="s">
        <v>22</v>
      </c>
      <c r="Q3128" s="14" t="s">
        <v>22</v>
      </c>
      <c r="R3128" s="14" t="s">
        <v>22</v>
      </c>
      <c r="S3128" s="14" t="s">
        <v>22</v>
      </c>
    </row>
    <row r="3129" spans="1:19">
      <c r="A3129" s="8" t="s">
        <v>7863</v>
      </c>
      <c r="B3129" s="8" t="s">
        <v>7864</v>
      </c>
      <c r="C3129" s="9" t="s">
        <v>22</v>
      </c>
      <c r="D3129" s="9" t="s">
        <v>22</v>
      </c>
      <c r="E3129" s="9" t="s">
        <v>22</v>
      </c>
      <c r="F3129" s="8" t="s">
        <v>23</v>
      </c>
      <c r="G3129" s="10" t="s">
        <v>7865</v>
      </c>
      <c r="H3129" s="11" t="s">
        <v>22</v>
      </c>
      <c r="I3129" s="11" t="s">
        <v>22</v>
      </c>
      <c r="J3129" s="12" t="s">
        <v>22</v>
      </c>
      <c r="K3129" s="13">
        <v>0</v>
      </c>
      <c r="L3129" s="14" t="s">
        <v>22</v>
      </c>
      <c r="M3129" s="14" t="s">
        <v>22</v>
      </c>
      <c r="N3129" s="14" t="s">
        <v>22</v>
      </c>
      <c r="O3129" s="14" t="s">
        <v>22</v>
      </c>
      <c r="P3129" s="14" t="s">
        <v>22</v>
      </c>
      <c r="Q3129" s="14" t="s">
        <v>22</v>
      </c>
      <c r="R3129" s="14" t="s">
        <v>22</v>
      </c>
      <c r="S3129" s="14" t="s">
        <v>22</v>
      </c>
    </row>
    <row r="3130" spans="1:19">
      <c r="A3130" s="8" t="s">
        <v>7866</v>
      </c>
      <c r="B3130" s="8" t="s">
        <v>7867</v>
      </c>
      <c r="C3130" s="9" t="s">
        <v>22</v>
      </c>
      <c r="D3130" s="9" t="s">
        <v>22</v>
      </c>
      <c r="E3130" s="9" t="s">
        <v>22</v>
      </c>
      <c r="F3130" s="8" t="s">
        <v>23</v>
      </c>
      <c r="G3130" s="10">
        <v>0</v>
      </c>
      <c r="H3130" s="11" t="s">
        <v>22</v>
      </c>
      <c r="I3130" s="11" t="s">
        <v>22</v>
      </c>
      <c r="J3130" s="12" t="s">
        <v>22</v>
      </c>
      <c r="K3130" s="13">
        <v>0</v>
      </c>
      <c r="L3130" s="14" t="s">
        <v>22</v>
      </c>
      <c r="M3130" s="14" t="s">
        <v>22</v>
      </c>
      <c r="N3130" s="14" t="s">
        <v>22</v>
      </c>
      <c r="O3130" s="14" t="s">
        <v>22</v>
      </c>
      <c r="P3130" s="14" t="s">
        <v>22</v>
      </c>
      <c r="Q3130" s="14" t="s">
        <v>22</v>
      </c>
      <c r="R3130" s="14" t="s">
        <v>22</v>
      </c>
      <c r="S3130" s="14" t="s">
        <v>22</v>
      </c>
    </row>
    <row r="3131" spans="1:19">
      <c r="A3131" s="8" t="s">
        <v>7868</v>
      </c>
      <c r="B3131" s="8" t="s">
        <v>7869</v>
      </c>
      <c r="C3131" s="9" t="s">
        <v>22</v>
      </c>
      <c r="D3131" s="9" t="s">
        <v>22</v>
      </c>
      <c r="E3131" s="9" t="s">
        <v>22</v>
      </c>
      <c r="F3131" s="8" t="s">
        <v>23</v>
      </c>
      <c r="G3131" s="10" t="s">
        <v>7870</v>
      </c>
      <c r="H3131" s="11" t="s">
        <v>22</v>
      </c>
      <c r="I3131" s="11" t="s">
        <v>22</v>
      </c>
      <c r="J3131" s="12" t="s">
        <v>22</v>
      </c>
      <c r="K3131" s="13">
        <v>0</v>
      </c>
      <c r="L3131" s="14" t="s">
        <v>22</v>
      </c>
      <c r="M3131" s="14" t="s">
        <v>22</v>
      </c>
      <c r="N3131" s="14" t="s">
        <v>22</v>
      </c>
      <c r="O3131" s="14" t="s">
        <v>22</v>
      </c>
      <c r="P3131" s="14" t="s">
        <v>22</v>
      </c>
      <c r="Q3131" s="14" t="s">
        <v>22</v>
      </c>
      <c r="R3131" s="14" t="s">
        <v>22</v>
      </c>
      <c r="S3131" s="14" t="s">
        <v>22</v>
      </c>
    </row>
    <row r="3132" spans="1:19">
      <c r="A3132" s="8" t="s">
        <v>7871</v>
      </c>
      <c r="B3132" s="8" t="s">
        <v>7872</v>
      </c>
      <c r="C3132" s="9" t="s">
        <v>22</v>
      </c>
      <c r="D3132" s="9" t="s">
        <v>22</v>
      </c>
      <c r="E3132" s="9" t="s">
        <v>22</v>
      </c>
      <c r="F3132" s="8" t="s">
        <v>23</v>
      </c>
      <c r="G3132" s="10" t="s">
        <v>7873</v>
      </c>
      <c r="H3132" s="11" t="s">
        <v>22</v>
      </c>
      <c r="I3132" s="11" t="s">
        <v>22</v>
      </c>
      <c r="J3132" s="12" t="s">
        <v>22</v>
      </c>
      <c r="K3132" s="13">
        <v>0</v>
      </c>
      <c r="L3132" s="14" t="s">
        <v>22</v>
      </c>
      <c r="M3132" s="14" t="s">
        <v>22</v>
      </c>
      <c r="N3132" s="14" t="s">
        <v>22</v>
      </c>
      <c r="O3132" s="14" t="s">
        <v>22</v>
      </c>
      <c r="P3132" s="14" t="s">
        <v>22</v>
      </c>
      <c r="Q3132" s="14" t="s">
        <v>22</v>
      </c>
      <c r="R3132" s="14" t="s">
        <v>22</v>
      </c>
      <c r="S3132" s="14" t="s">
        <v>22</v>
      </c>
    </row>
    <row r="3133" spans="1:19">
      <c r="A3133" s="8" t="s">
        <v>7874</v>
      </c>
      <c r="B3133" s="8" t="s">
        <v>7875</v>
      </c>
      <c r="C3133" s="9" t="s">
        <v>22</v>
      </c>
      <c r="D3133" s="9" t="s">
        <v>22</v>
      </c>
      <c r="E3133" s="9" t="s">
        <v>22</v>
      </c>
      <c r="F3133" s="8" t="s">
        <v>23</v>
      </c>
      <c r="G3133" s="10">
        <v>0</v>
      </c>
      <c r="H3133" s="11" t="s">
        <v>22</v>
      </c>
      <c r="I3133" s="11" t="s">
        <v>22</v>
      </c>
      <c r="J3133" s="12" t="s">
        <v>22</v>
      </c>
      <c r="K3133" s="13">
        <v>0</v>
      </c>
      <c r="L3133" s="14" t="s">
        <v>22</v>
      </c>
      <c r="M3133" s="14" t="s">
        <v>22</v>
      </c>
      <c r="N3133" s="14" t="s">
        <v>22</v>
      </c>
      <c r="O3133" s="14" t="s">
        <v>22</v>
      </c>
      <c r="P3133" s="14" t="s">
        <v>22</v>
      </c>
      <c r="Q3133" s="14" t="s">
        <v>22</v>
      </c>
      <c r="R3133" s="14" t="s">
        <v>22</v>
      </c>
      <c r="S3133" s="14" t="s">
        <v>22</v>
      </c>
    </row>
    <row r="3134" spans="1:19">
      <c r="A3134" s="8" t="s">
        <v>7876</v>
      </c>
      <c r="B3134" s="8" t="s">
        <v>7877</v>
      </c>
      <c r="C3134" s="9" t="s">
        <v>22</v>
      </c>
      <c r="D3134" s="9" t="s">
        <v>22</v>
      </c>
      <c r="E3134" s="9" t="s">
        <v>22</v>
      </c>
      <c r="F3134" s="8" t="s">
        <v>23</v>
      </c>
      <c r="G3134" s="10">
        <v>0</v>
      </c>
      <c r="H3134" s="11" t="s">
        <v>22</v>
      </c>
      <c r="I3134" s="11" t="s">
        <v>22</v>
      </c>
      <c r="J3134" s="12" t="s">
        <v>22</v>
      </c>
      <c r="K3134" s="13">
        <v>0</v>
      </c>
      <c r="L3134" s="14" t="s">
        <v>22</v>
      </c>
      <c r="M3134" s="14" t="s">
        <v>22</v>
      </c>
      <c r="N3134" s="14" t="s">
        <v>22</v>
      </c>
      <c r="O3134" s="14" t="s">
        <v>22</v>
      </c>
      <c r="P3134" s="14" t="s">
        <v>22</v>
      </c>
      <c r="Q3134" s="14" t="s">
        <v>22</v>
      </c>
      <c r="R3134" s="14" t="s">
        <v>22</v>
      </c>
      <c r="S3134" s="14" t="s">
        <v>22</v>
      </c>
    </row>
    <row r="3135" spans="1:19">
      <c r="A3135" s="8" t="s">
        <v>7878</v>
      </c>
      <c r="B3135" s="8" t="s">
        <v>7879</v>
      </c>
      <c r="C3135" s="9" t="s">
        <v>22</v>
      </c>
      <c r="D3135" s="9" t="s">
        <v>22</v>
      </c>
      <c r="E3135" s="9" t="s">
        <v>22</v>
      </c>
      <c r="F3135" s="8" t="s">
        <v>23</v>
      </c>
      <c r="G3135" s="10">
        <v>0</v>
      </c>
      <c r="H3135" s="11" t="s">
        <v>22</v>
      </c>
      <c r="I3135" s="11" t="s">
        <v>22</v>
      </c>
      <c r="J3135" s="12" t="s">
        <v>22</v>
      </c>
      <c r="K3135" s="13">
        <v>0</v>
      </c>
      <c r="L3135" s="14" t="s">
        <v>22</v>
      </c>
      <c r="M3135" s="14" t="s">
        <v>22</v>
      </c>
      <c r="N3135" s="14" t="s">
        <v>22</v>
      </c>
      <c r="O3135" s="14" t="s">
        <v>22</v>
      </c>
      <c r="P3135" s="14" t="s">
        <v>22</v>
      </c>
      <c r="Q3135" s="14" t="s">
        <v>22</v>
      </c>
      <c r="R3135" s="14" t="s">
        <v>22</v>
      </c>
      <c r="S3135" s="14" t="s">
        <v>22</v>
      </c>
    </row>
    <row r="3136" spans="1:19">
      <c r="A3136" s="8" t="s">
        <v>7880</v>
      </c>
      <c r="B3136" s="8" t="s">
        <v>7881</v>
      </c>
      <c r="C3136" s="9" t="s">
        <v>22</v>
      </c>
      <c r="D3136" s="9" t="s">
        <v>22</v>
      </c>
      <c r="E3136" s="9" t="s">
        <v>22</v>
      </c>
      <c r="F3136" s="8" t="s">
        <v>7369</v>
      </c>
      <c r="G3136" s="10" t="s">
        <v>7882</v>
      </c>
      <c r="H3136" s="11" t="s">
        <v>22</v>
      </c>
      <c r="I3136" s="11" t="s">
        <v>22</v>
      </c>
      <c r="J3136" s="12" t="s">
        <v>22</v>
      </c>
      <c r="K3136" s="13" t="s">
        <v>7882</v>
      </c>
      <c r="L3136" s="14" t="s">
        <v>22</v>
      </c>
      <c r="M3136" s="14" t="s">
        <v>22</v>
      </c>
      <c r="N3136" s="14" t="s">
        <v>22</v>
      </c>
      <c r="O3136" s="14" t="s">
        <v>22</v>
      </c>
      <c r="P3136" s="14" t="s">
        <v>22</v>
      </c>
      <c r="Q3136" s="14" t="s">
        <v>22</v>
      </c>
      <c r="R3136" s="14" t="s">
        <v>22</v>
      </c>
      <c r="S3136" s="14" t="s">
        <v>22</v>
      </c>
    </row>
    <row r="3137" spans="1:19">
      <c r="A3137" s="8" t="s">
        <v>7883</v>
      </c>
      <c r="B3137" s="8" t="s">
        <v>7884</v>
      </c>
      <c r="C3137" s="9" t="s">
        <v>22</v>
      </c>
      <c r="D3137" s="9" t="s">
        <v>22</v>
      </c>
      <c r="E3137" s="9" t="s">
        <v>22</v>
      </c>
      <c r="F3137" s="8" t="s">
        <v>7369</v>
      </c>
      <c r="G3137" s="10" t="s">
        <v>7885</v>
      </c>
      <c r="H3137" s="11" t="s">
        <v>22</v>
      </c>
      <c r="I3137" s="11" t="s">
        <v>22</v>
      </c>
      <c r="J3137" s="12" t="s">
        <v>22</v>
      </c>
      <c r="K3137" s="13" t="s">
        <v>7885</v>
      </c>
      <c r="L3137" s="14" t="s">
        <v>22</v>
      </c>
      <c r="M3137" s="14" t="s">
        <v>22</v>
      </c>
      <c r="N3137" s="14" t="s">
        <v>22</v>
      </c>
      <c r="O3137" s="14" t="s">
        <v>22</v>
      </c>
      <c r="P3137" s="14" t="s">
        <v>22</v>
      </c>
      <c r="Q3137" s="14" t="s">
        <v>22</v>
      </c>
      <c r="R3137" s="14" t="s">
        <v>22</v>
      </c>
      <c r="S3137" s="14" t="s">
        <v>22</v>
      </c>
    </row>
    <row r="3138" spans="1:19">
      <c r="A3138" s="8" t="s">
        <v>7886</v>
      </c>
      <c r="B3138" s="8" t="s">
        <v>7887</v>
      </c>
      <c r="C3138" s="9" t="s">
        <v>22</v>
      </c>
      <c r="D3138" s="9" t="s">
        <v>22</v>
      </c>
      <c r="E3138" s="9" t="s">
        <v>22</v>
      </c>
      <c r="F3138" s="8" t="s">
        <v>7369</v>
      </c>
      <c r="G3138" s="10" t="s">
        <v>7888</v>
      </c>
      <c r="H3138" s="11" t="s">
        <v>22</v>
      </c>
      <c r="I3138" s="11" t="s">
        <v>22</v>
      </c>
      <c r="J3138" s="12" t="s">
        <v>22</v>
      </c>
      <c r="K3138" s="13" t="s">
        <v>7888</v>
      </c>
      <c r="L3138" s="14" t="s">
        <v>22</v>
      </c>
      <c r="M3138" s="14" t="s">
        <v>22</v>
      </c>
      <c r="N3138" s="14" t="s">
        <v>22</v>
      </c>
      <c r="O3138" s="14" t="s">
        <v>22</v>
      </c>
      <c r="P3138" s="14" t="s">
        <v>22</v>
      </c>
      <c r="Q3138" s="14" t="s">
        <v>22</v>
      </c>
      <c r="R3138" s="14" t="s">
        <v>22</v>
      </c>
      <c r="S3138" s="14" t="s">
        <v>22</v>
      </c>
    </row>
    <row r="3139" spans="1:19">
      <c r="A3139" s="8" t="s">
        <v>7889</v>
      </c>
      <c r="B3139" s="8" t="s">
        <v>7890</v>
      </c>
      <c r="C3139" s="9" t="s">
        <v>22</v>
      </c>
      <c r="D3139" s="9" t="s">
        <v>22</v>
      </c>
      <c r="E3139" s="9" t="s">
        <v>22</v>
      </c>
      <c r="F3139" s="8" t="s">
        <v>7369</v>
      </c>
      <c r="G3139" s="10" t="s">
        <v>7891</v>
      </c>
      <c r="H3139" s="11" t="s">
        <v>22</v>
      </c>
      <c r="I3139" s="11" t="s">
        <v>22</v>
      </c>
      <c r="J3139" s="12" t="s">
        <v>22</v>
      </c>
      <c r="K3139" s="13" t="s">
        <v>7891</v>
      </c>
      <c r="L3139" s="14" t="s">
        <v>22</v>
      </c>
      <c r="M3139" s="14" t="s">
        <v>22</v>
      </c>
      <c r="N3139" s="14" t="s">
        <v>22</v>
      </c>
      <c r="O3139" s="14" t="s">
        <v>22</v>
      </c>
      <c r="P3139" s="14" t="s">
        <v>22</v>
      </c>
      <c r="Q3139" s="14" t="s">
        <v>22</v>
      </c>
      <c r="R3139" s="14" t="s">
        <v>22</v>
      </c>
      <c r="S3139" s="14" t="s">
        <v>22</v>
      </c>
    </row>
    <row r="3140" spans="1:19">
      <c r="A3140" s="8" t="s">
        <v>7892</v>
      </c>
      <c r="B3140" s="8" t="s">
        <v>7893</v>
      </c>
      <c r="C3140" s="9" t="s">
        <v>22</v>
      </c>
      <c r="D3140" s="9" t="s">
        <v>22</v>
      </c>
      <c r="E3140" s="9" t="s">
        <v>22</v>
      </c>
      <c r="F3140" s="8" t="s">
        <v>7369</v>
      </c>
      <c r="G3140" s="10" t="s">
        <v>7894</v>
      </c>
      <c r="H3140" s="11" t="s">
        <v>22</v>
      </c>
      <c r="I3140" s="11" t="s">
        <v>22</v>
      </c>
      <c r="J3140" s="12" t="s">
        <v>22</v>
      </c>
      <c r="K3140" s="13" t="s">
        <v>7894</v>
      </c>
      <c r="L3140" s="14" t="s">
        <v>22</v>
      </c>
      <c r="M3140" s="14" t="s">
        <v>22</v>
      </c>
      <c r="N3140" s="14" t="s">
        <v>22</v>
      </c>
      <c r="O3140" s="14" t="s">
        <v>22</v>
      </c>
      <c r="P3140" s="14" t="s">
        <v>22</v>
      </c>
      <c r="Q3140" s="14" t="s">
        <v>22</v>
      </c>
      <c r="R3140" s="14" t="s">
        <v>22</v>
      </c>
      <c r="S3140" s="14" t="s">
        <v>22</v>
      </c>
    </row>
    <row r="3141" spans="1:19">
      <c r="A3141" s="8" t="s">
        <v>7895</v>
      </c>
      <c r="B3141" s="8" t="s">
        <v>7896</v>
      </c>
      <c r="C3141" s="9" t="s">
        <v>22</v>
      </c>
      <c r="D3141" s="9" t="s">
        <v>22</v>
      </c>
      <c r="E3141" s="9" t="s">
        <v>22</v>
      </c>
      <c r="F3141" s="8" t="s">
        <v>7369</v>
      </c>
      <c r="G3141" s="10" t="s">
        <v>7897</v>
      </c>
      <c r="H3141" s="11" t="s">
        <v>22</v>
      </c>
      <c r="I3141" s="11" t="s">
        <v>22</v>
      </c>
      <c r="J3141" s="12" t="s">
        <v>22</v>
      </c>
      <c r="K3141" s="13" t="s">
        <v>7897</v>
      </c>
      <c r="L3141" s="14" t="s">
        <v>22</v>
      </c>
      <c r="M3141" s="14" t="s">
        <v>22</v>
      </c>
      <c r="N3141" s="14" t="s">
        <v>22</v>
      </c>
      <c r="O3141" s="14" t="s">
        <v>22</v>
      </c>
      <c r="P3141" s="14" t="s">
        <v>22</v>
      </c>
      <c r="Q3141" s="14" t="s">
        <v>22</v>
      </c>
      <c r="R3141" s="14" t="s">
        <v>22</v>
      </c>
      <c r="S3141" s="14" t="s">
        <v>22</v>
      </c>
    </row>
    <row r="3142" spans="1:19">
      <c r="A3142" s="8" t="s">
        <v>7898</v>
      </c>
      <c r="B3142" s="8" t="s">
        <v>7899</v>
      </c>
      <c r="C3142" s="9" t="s">
        <v>22</v>
      </c>
      <c r="D3142" s="9" t="s">
        <v>22</v>
      </c>
      <c r="E3142" s="9" t="s">
        <v>22</v>
      </c>
      <c r="F3142" s="8" t="s">
        <v>7369</v>
      </c>
      <c r="G3142" s="10" t="s">
        <v>7900</v>
      </c>
      <c r="H3142" s="11" t="s">
        <v>22</v>
      </c>
      <c r="I3142" s="11" t="s">
        <v>22</v>
      </c>
      <c r="J3142" s="12" t="s">
        <v>22</v>
      </c>
      <c r="K3142" s="13" t="s">
        <v>7900</v>
      </c>
      <c r="L3142" s="14" t="s">
        <v>22</v>
      </c>
      <c r="M3142" s="14" t="s">
        <v>22</v>
      </c>
      <c r="N3142" s="14" t="s">
        <v>22</v>
      </c>
      <c r="O3142" s="14" t="s">
        <v>22</v>
      </c>
      <c r="P3142" s="14" t="s">
        <v>22</v>
      </c>
      <c r="Q3142" s="14" t="s">
        <v>22</v>
      </c>
      <c r="R3142" s="14" t="s">
        <v>22</v>
      </c>
      <c r="S3142" s="14" t="s">
        <v>22</v>
      </c>
    </row>
    <row r="3143" spans="1:19">
      <c r="A3143" s="8" t="s">
        <v>7901</v>
      </c>
      <c r="B3143" s="8" t="s">
        <v>7902</v>
      </c>
      <c r="C3143" s="9" t="s">
        <v>22</v>
      </c>
      <c r="D3143" s="9" t="s">
        <v>22</v>
      </c>
      <c r="E3143" s="9" t="s">
        <v>22</v>
      </c>
      <c r="F3143" s="8" t="s">
        <v>7369</v>
      </c>
      <c r="G3143" s="10" t="s">
        <v>7903</v>
      </c>
      <c r="H3143" s="11" t="s">
        <v>22</v>
      </c>
      <c r="I3143" s="11" t="s">
        <v>22</v>
      </c>
      <c r="J3143" s="12" t="s">
        <v>22</v>
      </c>
      <c r="K3143" s="13" t="s">
        <v>7903</v>
      </c>
      <c r="L3143" s="14" t="s">
        <v>22</v>
      </c>
      <c r="M3143" s="14" t="s">
        <v>22</v>
      </c>
      <c r="N3143" s="14" t="s">
        <v>22</v>
      </c>
      <c r="O3143" s="14" t="s">
        <v>22</v>
      </c>
      <c r="P3143" s="14" t="s">
        <v>22</v>
      </c>
      <c r="Q3143" s="14" t="s">
        <v>22</v>
      </c>
      <c r="R3143" s="14" t="s">
        <v>22</v>
      </c>
      <c r="S3143" s="14" t="s">
        <v>22</v>
      </c>
    </row>
    <row r="3144" spans="1:19">
      <c r="A3144" s="8" t="s">
        <v>7904</v>
      </c>
      <c r="B3144" s="8" t="s">
        <v>7905</v>
      </c>
      <c r="C3144" s="9" t="s">
        <v>22</v>
      </c>
      <c r="D3144" s="9" t="s">
        <v>22</v>
      </c>
      <c r="E3144" s="9" t="s">
        <v>22</v>
      </c>
      <c r="F3144" s="8" t="s">
        <v>7369</v>
      </c>
      <c r="G3144" s="10" t="s">
        <v>7906</v>
      </c>
      <c r="H3144" s="11" t="s">
        <v>22</v>
      </c>
      <c r="I3144" s="11" t="s">
        <v>22</v>
      </c>
      <c r="J3144" s="12" t="s">
        <v>22</v>
      </c>
      <c r="K3144" s="13" t="s">
        <v>7906</v>
      </c>
      <c r="L3144" s="14" t="s">
        <v>22</v>
      </c>
      <c r="M3144" s="14" t="s">
        <v>22</v>
      </c>
      <c r="N3144" s="14" t="s">
        <v>22</v>
      </c>
      <c r="O3144" s="14" t="s">
        <v>22</v>
      </c>
      <c r="P3144" s="14" t="s">
        <v>22</v>
      </c>
      <c r="Q3144" s="14" t="s">
        <v>22</v>
      </c>
      <c r="R3144" s="14" t="s">
        <v>22</v>
      </c>
      <c r="S3144" s="14" t="s">
        <v>22</v>
      </c>
    </row>
    <row r="3145" spans="1:19">
      <c r="A3145" s="8" t="s">
        <v>7907</v>
      </c>
      <c r="B3145" s="8" t="s">
        <v>7908</v>
      </c>
      <c r="C3145" s="9" t="s">
        <v>22</v>
      </c>
      <c r="D3145" s="9" t="s">
        <v>22</v>
      </c>
      <c r="E3145" s="9" t="s">
        <v>22</v>
      </c>
      <c r="F3145" s="8" t="s">
        <v>7369</v>
      </c>
      <c r="G3145" s="10" t="s">
        <v>7909</v>
      </c>
      <c r="H3145" s="11" t="s">
        <v>22</v>
      </c>
      <c r="I3145" s="11" t="s">
        <v>22</v>
      </c>
      <c r="J3145" s="12" t="s">
        <v>22</v>
      </c>
      <c r="K3145" s="13" t="s">
        <v>7909</v>
      </c>
      <c r="L3145" s="14" t="s">
        <v>22</v>
      </c>
      <c r="M3145" s="14" t="s">
        <v>22</v>
      </c>
      <c r="N3145" s="14" t="s">
        <v>22</v>
      </c>
      <c r="O3145" s="14" t="s">
        <v>22</v>
      </c>
      <c r="P3145" s="14" t="s">
        <v>22</v>
      </c>
      <c r="Q3145" s="14" t="s">
        <v>22</v>
      </c>
      <c r="R3145" s="14" t="s">
        <v>22</v>
      </c>
      <c r="S3145" s="14" t="s">
        <v>22</v>
      </c>
    </row>
    <row r="3146" spans="1:19">
      <c r="A3146" s="8" t="s">
        <v>7910</v>
      </c>
      <c r="B3146" s="8" t="s">
        <v>7911</v>
      </c>
      <c r="C3146" s="9" t="s">
        <v>22</v>
      </c>
      <c r="D3146" s="9" t="s">
        <v>22</v>
      </c>
      <c r="E3146" s="9" t="s">
        <v>22</v>
      </c>
      <c r="F3146" s="8" t="s">
        <v>7369</v>
      </c>
      <c r="G3146" s="10" t="s">
        <v>7912</v>
      </c>
      <c r="H3146" s="11" t="s">
        <v>22</v>
      </c>
      <c r="I3146" s="11" t="s">
        <v>22</v>
      </c>
      <c r="J3146" s="12" t="s">
        <v>22</v>
      </c>
      <c r="K3146" s="13" t="s">
        <v>7912</v>
      </c>
      <c r="L3146" s="14" t="s">
        <v>22</v>
      </c>
      <c r="M3146" s="14" t="s">
        <v>22</v>
      </c>
      <c r="N3146" s="14" t="s">
        <v>22</v>
      </c>
      <c r="O3146" s="14" t="s">
        <v>22</v>
      </c>
      <c r="P3146" s="14" t="s">
        <v>22</v>
      </c>
      <c r="Q3146" s="14" t="s">
        <v>22</v>
      </c>
      <c r="R3146" s="14" t="s">
        <v>22</v>
      </c>
      <c r="S3146" s="14" t="s">
        <v>22</v>
      </c>
    </row>
    <row r="3147" spans="1:19">
      <c r="A3147" s="8" t="s">
        <v>7913</v>
      </c>
      <c r="B3147" s="8" t="s">
        <v>7914</v>
      </c>
      <c r="C3147" s="9" t="s">
        <v>22</v>
      </c>
      <c r="D3147" s="9" t="s">
        <v>22</v>
      </c>
      <c r="E3147" s="9" t="s">
        <v>22</v>
      </c>
      <c r="F3147" s="8" t="s">
        <v>7369</v>
      </c>
      <c r="G3147" s="10" t="s">
        <v>7915</v>
      </c>
      <c r="H3147" s="11" t="s">
        <v>22</v>
      </c>
      <c r="I3147" s="11" t="s">
        <v>22</v>
      </c>
      <c r="J3147" s="12" t="s">
        <v>22</v>
      </c>
      <c r="K3147" s="13" t="s">
        <v>7915</v>
      </c>
      <c r="L3147" s="14" t="s">
        <v>22</v>
      </c>
      <c r="M3147" s="14" t="s">
        <v>22</v>
      </c>
      <c r="N3147" s="14" t="s">
        <v>22</v>
      </c>
      <c r="O3147" s="14" t="s">
        <v>22</v>
      </c>
      <c r="P3147" s="14" t="s">
        <v>22</v>
      </c>
      <c r="Q3147" s="14" t="s">
        <v>22</v>
      </c>
      <c r="R3147" s="14" t="s">
        <v>22</v>
      </c>
      <c r="S3147" s="14" t="s">
        <v>22</v>
      </c>
    </row>
    <row r="3148" spans="1:19">
      <c r="A3148" s="8" t="s">
        <v>7916</v>
      </c>
      <c r="B3148" s="8" t="s">
        <v>7917</v>
      </c>
      <c r="C3148" s="9" t="s">
        <v>22</v>
      </c>
      <c r="D3148" s="9" t="s">
        <v>22</v>
      </c>
      <c r="E3148" s="9" t="s">
        <v>22</v>
      </c>
      <c r="F3148" s="8" t="s">
        <v>7369</v>
      </c>
      <c r="G3148" s="10" t="s">
        <v>7918</v>
      </c>
      <c r="H3148" s="11" t="s">
        <v>22</v>
      </c>
      <c r="I3148" s="11" t="s">
        <v>22</v>
      </c>
      <c r="J3148" s="12" t="s">
        <v>22</v>
      </c>
      <c r="K3148" s="13" t="s">
        <v>7918</v>
      </c>
      <c r="L3148" s="14" t="s">
        <v>22</v>
      </c>
      <c r="M3148" s="14" t="s">
        <v>22</v>
      </c>
      <c r="N3148" s="14" t="s">
        <v>22</v>
      </c>
      <c r="O3148" s="14" t="s">
        <v>22</v>
      </c>
      <c r="P3148" s="14" t="s">
        <v>22</v>
      </c>
      <c r="Q3148" s="14" t="s">
        <v>22</v>
      </c>
      <c r="R3148" s="14" t="s">
        <v>22</v>
      </c>
      <c r="S3148" s="14" t="s">
        <v>22</v>
      </c>
    </row>
    <row r="3149" spans="1:19">
      <c r="A3149" s="8" t="s">
        <v>7919</v>
      </c>
      <c r="B3149" s="8" t="s">
        <v>7920</v>
      </c>
      <c r="C3149" s="9" t="s">
        <v>22</v>
      </c>
      <c r="D3149" s="9" t="s">
        <v>22</v>
      </c>
      <c r="E3149" s="9" t="s">
        <v>22</v>
      </c>
      <c r="F3149" s="8" t="s">
        <v>7369</v>
      </c>
      <c r="G3149" s="10" t="s">
        <v>7921</v>
      </c>
      <c r="H3149" s="11" t="s">
        <v>22</v>
      </c>
      <c r="I3149" s="11" t="s">
        <v>22</v>
      </c>
      <c r="J3149" s="12" t="s">
        <v>22</v>
      </c>
      <c r="K3149" s="13" t="s">
        <v>7921</v>
      </c>
      <c r="L3149" s="14" t="s">
        <v>22</v>
      </c>
      <c r="M3149" s="14" t="s">
        <v>22</v>
      </c>
      <c r="N3149" s="14" t="s">
        <v>22</v>
      </c>
      <c r="O3149" s="14" t="s">
        <v>22</v>
      </c>
      <c r="P3149" s="14" t="s">
        <v>22</v>
      </c>
      <c r="Q3149" s="14" t="s">
        <v>22</v>
      </c>
      <c r="R3149" s="14" t="s">
        <v>22</v>
      </c>
      <c r="S3149" s="14" t="s">
        <v>22</v>
      </c>
    </row>
    <row r="3150" spans="1:19">
      <c r="A3150" s="8" t="s">
        <v>7922</v>
      </c>
      <c r="B3150" s="8" t="s">
        <v>7923</v>
      </c>
      <c r="C3150" s="9" t="s">
        <v>22</v>
      </c>
      <c r="D3150" s="9" t="s">
        <v>22</v>
      </c>
      <c r="E3150" s="9" t="s">
        <v>22</v>
      </c>
      <c r="F3150" s="8" t="s">
        <v>7369</v>
      </c>
      <c r="G3150" s="10" t="s">
        <v>7894</v>
      </c>
      <c r="H3150" s="11" t="s">
        <v>22</v>
      </c>
      <c r="I3150" s="11" t="s">
        <v>22</v>
      </c>
      <c r="J3150" s="12" t="s">
        <v>22</v>
      </c>
      <c r="K3150" s="13" t="s">
        <v>7894</v>
      </c>
      <c r="L3150" s="14" t="s">
        <v>22</v>
      </c>
      <c r="M3150" s="14" t="s">
        <v>22</v>
      </c>
      <c r="N3150" s="14" t="s">
        <v>22</v>
      </c>
      <c r="O3150" s="14" t="s">
        <v>22</v>
      </c>
      <c r="P3150" s="14" t="s">
        <v>22</v>
      </c>
      <c r="Q3150" s="14" t="s">
        <v>22</v>
      </c>
      <c r="R3150" s="14" t="s">
        <v>22</v>
      </c>
      <c r="S3150" s="14" t="s">
        <v>22</v>
      </c>
    </row>
    <row r="3151" spans="1:19">
      <c r="A3151" s="8" t="s">
        <v>7924</v>
      </c>
      <c r="B3151" s="8" t="s">
        <v>7925</v>
      </c>
      <c r="C3151" s="9" t="s">
        <v>22</v>
      </c>
      <c r="D3151" s="9" t="s">
        <v>22</v>
      </c>
      <c r="E3151" s="9" t="s">
        <v>22</v>
      </c>
      <c r="F3151" s="8" t="s">
        <v>7369</v>
      </c>
      <c r="G3151" s="10" t="s">
        <v>7926</v>
      </c>
      <c r="H3151" s="11" t="s">
        <v>22</v>
      </c>
      <c r="I3151" s="11" t="s">
        <v>22</v>
      </c>
      <c r="J3151" s="12" t="s">
        <v>22</v>
      </c>
      <c r="K3151" s="13" t="s">
        <v>7926</v>
      </c>
      <c r="L3151" s="14" t="s">
        <v>22</v>
      </c>
      <c r="M3151" s="14" t="s">
        <v>22</v>
      </c>
      <c r="N3151" s="14" t="s">
        <v>22</v>
      </c>
      <c r="O3151" s="14" t="s">
        <v>22</v>
      </c>
      <c r="P3151" s="14" t="s">
        <v>22</v>
      </c>
      <c r="Q3151" s="14" t="s">
        <v>22</v>
      </c>
      <c r="R3151" s="14" t="s">
        <v>22</v>
      </c>
      <c r="S3151" s="14" t="s">
        <v>22</v>
      </c>
    </row>
    <row r="3152" spans="1:19">
      <c r="A3152" s="8" t="s">
        <v>7927</v>
      </c>
      <c r="B3152" s="8" t="s">
        <v>7928</v>
      </c>
      <c r="C3152" s="9" t="s">
        <v>22</v>
      </c>
      <c r="D3152" s="9" t="s">
        <v>22</v>
      </c>
      <c r="E3152" s="9" t="s">
        <v>22</v>
      </c>
      <c r="F3152" s="8" t="s">
        <v>7369</v>
      </c>
      <c r="G3152" s="10" t="s">
        <v>7929</v>
      </c>
      <c r="H3152" s="11" t="s">
        <v>22</v>
      </c>
      <c r="I3152" s="11" t="s">
        <v>22</v>
      </c>
      <c r="J3152" s="12" t="s">
        <v>22</v>
      </c>
      <c r="K3152" s="13" t="s">
        <v>7929</v>
      </c>
      <c r="L3152" s="14" t="s">
        <v>22</v>
      </c>
      <c r="M3152" s="14" t="s">
        <v>22</v>
      </c>
      <c r="N3152" s="14" t="s">
        <v>22</v>
      </c>
      <c r="O3152" s="14" t="s">
        <v>22</v>
      </c>
      <c r="P3152" s="14" t="s">
        <v>22</v>
      </c>
      <c r="Q3152" s="14" t="s">
        <v>22</v>
      </c>
      <c r="R3152" s="14" t="s">
        <v>22</v>
      </c>
      <c r="S3152" s="14" t="s">
        <v>22</v>
      </c>
    </row>
    <row r="3153" spans="1:19">
      <c r="A3153" s="8" t="s">
        <v>7930</v>
      </c>
      <c r="B3153" s="8" t="s">
        <v>7931</v>
      </c>
      <c r="C3153" s="9" t="s">
        <v>22</v>
      </c>
      <c r="D3153" s="9" t="s">
        <v>22</v>
      </c>
      <c r="E3153" s="9" t="s">
        <v>22</v>
      </c>
      <c r="F3153" s="8" t="s">
        <v>7369</v>
      </c>
      <c r="G3153" s="10" t="s">
        <v>7932</v>
      </c>
      <c r="H3153" s="11" t="s">
        <v>22</v>
      </c>
      <c r="I3153" s="11" t="s">
        <v>22</v>
      </c>
      <c r="J3153" s="12" t="s">
        <v>22</v>
      </c>
      <c r="K3153" s="13" t="s">
        <v>7932</v>
      </c>
      <c r="L3153" s="14" t="s">
        <v>22</v>
      </c>
      <c r="M3153" s="14" t="s">
        <v>22</v>
      </c>
      <c r="N3153" s="14" t="s">
        <v>22</v>
      </c>
      <c r="O3153" s="14" t="s">
        <v>22</v>
      </c>
      <c r="P3153" s="14" t="s">
        <v>22</v>
      </c>
      <c r="Q3153" s="14" t="s">
        <v>22</v>
      </c>
      <c r="R3153" s="14" t="s">
        <v>22</v>
      </c>
      <c r="S3153" s="14" t="s">
        <v>22</v>
      </c>
    </row>
    <row r="3154" spans="1:19">
      <c r="A3154" s="8" t="s">
        <v>7933</v>
      </c>
      <c r="B3154" s="8" t="s">
        <v>7934</v>
      </c>
      <c r="C3154" s="9" t="s">
        <v>22</v>
      </c>
      <c r="D3154" s="9" t="s">
        <v>22</v>
      </c>
      <c r="E3154" s="9" t="s">
        <v>22</v>
      </c>
      <c r="F3154" s="8" t="s">
        <v>7369</v>
      </c>
      <c r="G3154" s="10" t="s">
        <v>7935</v>
      </c>
      <c r="H3154" s="11" t="s">
        <v>22</v>
      </c>
      <c r="I3154" s="11" t="s">
        <v>22</v>
      </c>
      <c r="J3154" s="12" t="s">
        <v>22</v>
      </c>
      <c r="K3154" s="13" t="s">
        <v>7935</v>
      </c>
      <c r="L3154" s="14" t="s">
        <v>22</v>
      </c>
      <c r="M3154" s="14" t="s">
        <v>22</v>
      </c>
      <c r="N3154" s="14" t="s">
        <v>22</v>
      </c>
      <c r="O3154" s="14" t="s">
        <v>22</v>
      </c>
      <c r="P3154" s="14" t="s">
        <v>22</v>
      </c>
      <c r="Q3154" s="14" t="s">
        <v>22</v>
      </c>
      <c r="R3154" s="14" t="s">
        <v>22</v>
      </c>
      <c r="S3154" s="14" t="s">
        <v>22</v>
      </c>
    </row>
    <row r="3155" spans="1:19">
      <c r="A3155" s="8" t="s">
        <v>7936</v>
      </c>
      <c r="B3155" s="8" t="s">
        <v>7937</v>
      </c>
      <c r="C3155" s="9" t="s">
        <v>22</v>
      </c>
      <c r="D3155" s="9" t="s">
        <v>22</v>
      </c>
      <c r="E3155" s="9" t="s">
        <v>22</v>
      </c>
      <c r="F3155" s="8" t="s">
        <v>7369</v>
      </c>
      <c r="G3155" s="10" t="s">
        <v>7938</v>
      </c>
      <c r="H3155" s="11" t="s">
        <v>22</v>
      </c>
      <c r="I3155" s="11" t="s">
        <v>22</v>
      </c>
      <c r="J3155" s="12" t="s">
        <v>22</v>
      </c>
      <c r="K3155" s="13" t="s">
        <v>7938</v>
      </c>
      <c r="L3155" s="14" t="s">
        <v>22</v>
      </c>
      <c r="M3155" s="14" t="s">
        <v>22</v>
      </c>
      <c r="N3155" s="14" t="s">
        <v>22</v>
      </c>
      <c r="O3155" s="14" t="s">
        <v>22</v>
      </c>
      <c r="P3155" s="14" t="s">
        <v>22</v>
      </c>
      <c r="Q3155" s="14" t="s">
        <v>22</v>
      </c>
      <c r="R3155" s="14" t="s">
        <v>22</v>
      </c>
      <c r="S3155" s="14" t="s">
        <v>22</v>
      </c>
    </row>
    <row r="3156" spans="1:19">
      <c r="A3156" s="8" t="s">
        <v>7939</v>
      </c>
      <c r="B3156" s="8" t="s">
        <v>7940</v>
      </c>
      <c r="C3156" s="9" t="s">
        <v>22</v>
      </c>
      <c r="D3156" s="9" t="s">
        <v>22</v>
      </c>
      <c r="E3156" s="9" t="s">
        <v>22</v>
      </c>
      <c r="F3156" s="8" t="s">
        <v>7369</v>
      </c>
      <c r="G3156" s="10" t="s">
        <v>7941</v>
      </c>
      <c r="H3156" s="11" t="s">
        <v>22</v>
      </c>
      <c r="I3156" s="11" t="s">
        <v>22</v>
      </c>
      <c r="J3156" s="12" t="s">
        <v>22</v>
      </c>
      <c r="K3156" s="13" t="s">
        <v>7941</v>
      </c>
      <c r="L3156" s="14" t="s">
        <v>22</v>
      </c>
      <c r="M3156" s="14" t="s">
        <v>22</v>
      </c>
      <c r="N3156" s="14" t="s">
        <v>22</v>
      </c>
      <c r="O3156" s="14" t="s">
        <v>22</v>
      </c>
      <c r="P3156" s="14" t="s">
        <v>22</v>
      </c>
      <c r="Q3156" s="14" t="s">
        <v>22</v>
      </c>
      <c r="R3156" s="14" t="s">
        <v>22</v>
      </c>
      <c r="S3156" s="14" t="s">
        <v>22</v>
      </c>
    </row>
    <row r="3157" spans="1:19">
      <c r="A3157" s="8" t="s">
        <v>7942</v>
      </c>
      <c r="B3157" s="8" t="s">
        <v>7943</v>
      </c>
      <c r="C3157" s="9" t="s">
        <v>22</v>
      </c>
      <c r="D3157" s="9" t="s">
        <v>22</v>
      </c>
      <c r="E3157" s="9" t="s">
        <v>22</v>
      </c>
      <c r="F3157" s="8" t="s">
        <v>23</v>
      </c>
      <c r="G3157" s="10" t="s">
        <v>7944</v>
      </c>
      <c r="H3157" s="11" t="s">
        <v>22</v>
      </c>
      <c r="I3157" s="11" t="s">
        <v>22</v>
      </c>
      <c r="J3157" s="12" t="s">
        <v>22</v>
      </c>
      <c r="K3157" s="13">
        <v>0</v>
      </c>
      <c r="L3157" s="14" t="s">
        <v>22</v>
      </c>
      <c r="M3157" s="14" t="s">
        <v>22</v>
      </c>
      <c r="N3157" s="14" t="s">
        <v>22</v>
      </c>
      <c r="O3157" s="14" t="s">
        <v>22</v>
      </c>
      <c r="P3157" s="14" t="s">
        <v>22</v>
      </c>
      <c r="Q3157" s="14" t="s">
        <v>22</v>
      </c>
      <c r="R3157" s="14" t="s">
        <v>22</v>
      </c>
      <c r="S3157" s="14" t="s">
        <v>22</v>
      </c>
    </row>
    <row r="3158" spans="1:19">
      <c r="A3158" s="8" t="s">
        <v>7945</v>
      </c>
      <c r="B3158" s="8" t="s">
        <v>7946</v>
      </c>
      <c r="C3158" s="9" t="s">
        <v>22</v>
      </c>
      <c r="D3158" s="9" t="s">
        <v>22</v>
      </c>
      <c r="E3158" s="9" t="s">
        <v>22</v>
      </c>
      <c r="F3158" s="8" t="s">
        <v>7517</v>
      </c>
      <c r="G3158" s="10">
        <v>0</v>
      </c>
      <c r="H3158" s="11" t="s">
        <v>22</v>
      </c>
      <c r="I3158" s="11" t="s">
        <v>22</v>
      </c>
      <c r="J3158" s="12" t="s">
        <v>22</v>
      </c>
      <c r="K3158" s="13">
        <v>0</v>
      </c>
      <c r="L3158" s="14" t="s">
        <v>22</v>
      </c>
      <c r="M3158" s="14" t="s">
        <v>22</v>
      </c>
      <c r="N3158" s="14" t="s">
        <v>22</v>
      </c>
      <c r="O3158" s="14" t="s">
        <v>22</v>
      </c>
      <c r="P3158" s="14" t="s">
        <v>22</v>
      </c>
      <c r="Q3158" s="14" t="s">
        <v>22</v>
      </c>
      <c r="R3158" s="14" t="s">
        <v>22</v>
      </c>
      <c r="S3158" s="14" t="s">
        <v>22</v>
      </c>
    </row>
    <row r="3159" spans="1:19">
      <c r="A3159" s="8" t="s">
        <v>7947</v>
      </c>
      <c r="B3159" s="8" t="s">
        <v>7948</v>
      </c>
      <c r="C3159" s="9" t="s">
        <v>22</v>
      </c>
      <c r="D3159" s="9" t="s">
        <v>22</v>
      </c>
      <c r="E3159" s="9" t="s">
        <v>22</v>
      </c>
      <c r="F3159" s="8" t="s">
        <v>7517</v>
      </c>
      <c r="G3159" s="10">
        <v>0</v>
      </c>
      <c r="H3159" s="11" t="s">
        <v>22</v>
      </c>
      <c r="I3159" s="11" t="s">
        <v>22</v>
      </c>
      <c r="J3159" s="12" t="s">
        <v>22</v>
      </c>
      <c r="K3159" s="13">
        <v>0</v>
      </c>
      <c r="L3159" s="14" t="s">
        <v>22</v>
      </c>
      <c r="M3159" s="14" t="s">
        <v>22</v>
      </c>
      <c r="N3159" s="14" t="s">
        <v>22</v>
      </c>
      <c r="O3159" s="14" t="s">
        <v>22</v>
      </c>
      <c r="P3159" s="14" t="s">
        <v>22</v>
      </c>
      <c r="Q3159" s="14" t="s">
        <v>22</v>
      </c>
      <c r="R3159" s="14" t="s">
        <v>22</v>
      </c>
      <c r="S3159" s="14" t="s">
        <v>22</v>
      </c>
    </row>
    <row r="3160" spans="1:19">
      <c r="A3160" s="8" t="s">
        <v>7949</v>
      </c>
      <c r="B3160" s="8" t="s">
        <v>7950</v>
      </c>
      <c r="C3160" s="9" t="s">
        <v>22</v>
      </c>
      <c r="D3160" s="9" t="s">
        <v>22</v>
      </c>
      <c r="E3160" s="9" t="s">
        <v>22</v>
      </c>
      <c r="F3160" s="8" t="s">
        <v>7517</v>
      </c>
      <c r="G3160" s="10">
        <v>0</v>
      </c>
      <c r="H3160" s="11" t="s">
        <v>22</v>
      </c>
      <c r="I3160" s="11" t="s">
        <v>22</v>
      </c>
      <c r="J3160" s="12" t="s">
        <v>22</v>
      </c>
      <c r="K3160" s="13">
        <v>0</v>
      </c>
      <c r="L3160" s="14" t="s">
        <v>22</v>
      </c>
      <c r="M3160" s="14" t="s">
        <v>22</v>
      </c>
      <c r="N3160" s="14" t="s">
        <v>22</v>
      </c>
      <c r="O3160" s="14" t="s">
        <v>22</v>
      </c>
      <c r="P3160" s="14" t="s">
        <v>22</v>
      </c>
      <c r="Q3160" s="14" t="s">
        <v>22</v>
      </c>
      <c r="R3160" s="14" t="s">
        <v>22</v>
      </c>
      <c r="S3160" s="14" t="s">
        <v>22</v>
      </c>
    </row>
    <row r="3161" spans="1:19">
      <c r="A3161" s="8" t="s">
        <v>7951</v>
      </c>
      <c r="B3161" s="8" t="s">
        <v>7952</v>
      </c>
      <c r="C3161" s="9" t="s">
        <v>22</v>
      </c>
      <c r="D3161" s="9" t="s">
        <v>22</v>
      </c>
      <c r="E3161" s="9" t="s">
        <v>22</v>
      </c>
      <c r="F3161" s="8" t="s">
        <v>7369</v>
      </c>
      <c r="G3161" s="10">
        <v>637262795964</v>
      </c>
      <c r="H3161" s="11" t="s">
        <v>22</v>
      </c>
      <c r="I3161" s="11" t="s">
        <v>22</v>
      </c>
      <c r="J3161" s="12" t="s">
        <v>22</v>
      </c>
      <c r="K3161" s="13">
        <v>0</v>
      </c>
      <c r="L3161" s="14" t="s">
        <v>22</v>
      </c>
      <c r="M3161" s="14" t="s">
        <v>22</v>
      </c>
      <c r="N3161" s="14" t="s">
        <v>22</v>
      </c>
      <c r="O3161" s="14" t="s">
        <v>22</v>
      </c>
      <c r="P3161" s="14" t="s">
        <v>22</v>
      </c>
      <c r="Q3161" s="14" t="s">
        <v>22</v>
      </c>
      <c r="R3161" s="14" t="s">
        <v>22</v>
      </c>
      <c r="S3161" s="14" t="s">
        <v>22</v>
      </c>
    </row>
    <row r="3162" spans="1:19">
      <c r="A3162" s="8" t="s">
        <v>7953</v>
      </c>
      <c r="B3162" s="8" t="s">
        <v>7954</v>
      </c>
      <c r="C3162" s="9" t="s">
        <v>22</v>
      </c>
      <c r="D3162" s="9" t="s">
        <v>22</v>
      </c>
      <c r="E3162" s="9" t="s">
        <v>22</v>
      </c>
      <c r="F3162" s="8" t="s">
        <v>7369</v>
      </c>
      <c r="G3162" s="10">
        <v>637262795971</v>
      </c>
      <c r="H3162" s="11" t="s">
        <v>22</v>
      </c>
      <c r="I3162" s="11" t="s">
        <v>22</v>
      </c>
      <c r="J3162" s="12" t="s">
        <v>22</v>
      </c>
      <c r="K3162" s="13">
        <v>0</v>
      </c>
      <c r="L3162" s="14" t="s">
        <v>22</v>
      </c>
      <c r="M3162" s="14" t="s">
        <v>22</v>
      </c>
      <c r="N3162" s="14" t="s">
        <v>22</v>
      </c>
      <c r="O3162" s="14" t="s">
        <v>22</v>
      </c>
      <c r="P3162" s="14" t="s">
        <v>22</v>
      </c>
      <c r="Q3162" s="14" t="s">
        <v>22</v>
      </c>
      <c r="R3162" s="14" t="s">
        <v>22</v>
      </c>
      <c r="S3162" s="14" t="s">
        <v>22</v>
      </c>
    </row>
    <row r="3163" spans="1:19">
      <c r="A3163" s="8" t="s">
        <v>7955</v>
      </c>
      <c r="B3163" s="8" t="s">
        <v>7956</v>
      </c>
      <c r="C3163" s="9" t="s">
        <v>22</v>
      </c>
      <c r="D3163" s="9" t="s">
        <v>22</v>
      </c>
      <c r="E3163" s="9" t="s">
        <v>22</v>
      </c>
      <c r="F3163" s="8" t="s">
        <v>7369</v>
      </c>
      <c r="G3163" s="10">
        <v>637262795988</v>
      </c>
      <c r="H3163" s="11" t="s">
        <v>22</v>
      </c>
      <c r="I3163" s="11" t="s">
        <v>22</v>
      </c>
      <c r="J3163" s="12" t="s">
        <v>22</v>
      </c>
      <c r="K3163" s="13">
        <v>0</v>
      </c>
      <c r="L3163" s="14" t="s">
        <v>22</v>
      </c>
      <c r="M3163" s="14" t="s">
        <v>22</v>
      </c>
      <c r="N3163" s="14" t="s">
        <v>22</v>
      </c>
      <c r="O3163" s="14" t="s">
        <v>22</v>
      </c>
      <c r="P3163" s="14" t="s">
        <v>22</v>
      </c>
      <c r="Q3163" s="14" t="s">
        <v>22</v>
      </c>
      <c r="R3163" s="14" t="s">
        <v>22</v>
      </c>
      <c r="S3163" s="14" t="s">
        <v>22</v>
      </c>
    </row>
    <row r="3164" spans="1:19">
      <c r="A3164" s="8" t="s">
        <v>7957</v>
      </c>
      <c r="B3164" s="8" t="s">
        <v>7958</v>
      </c>
      <c r="C3164" s="9" t="s">
        <v>22</v>
      </c>
      <c r="D3164" s="9" t="s">
        <v>22</v>
      </c>
      <c r="E3164" s="9" t="s">
        <v>22</v>
      </c>
      <c r="F3164" s="8" t="s">
        <v>7369</v>
      </c>
      <c r="G3164" s="10">
        <v>63726275995</v>
      </c>
      <c r="H3164" s="11" t="s">
        <v>22</v>
      </c>
      <c r="I3164" s="11" t="s">
        <v>22</v>
      </c>
      <c r="J3164" s="12" t="s">
        <v>22</v>
      </c>
      <c r="K3164" s="13">
        <v>0</v>
      </c>
      <c r="L3164" s="14" t="s">
        <v>22</v>
      </c>
      <c r="M3164" s="14" t="s">
        <v>22</v>
      </c>
      <c r="N3164" s="14" t="s">
        <v>22</v>
      </c>
      <c r="O3164" s="14" t="s">
        <v>22</v>
      </c>
      <c r="P3164" s="14" t="s">
        <v>22</v>
      </c>
      <c r="Q3164" s="14" t="s">
        <v>22</v>
      </c>
      <c r="R3164" s="14" t="s">
        <v>22</v>
      </c>
      <c r="S3164" s="14" t="s">
        <v>22</v>
      </c>
    </row>
    <row r="3165" spans="1:19">
      <c r="A3165" s="8" t="s">
        <v>7959</v>
      </c>
      <c r="B3165" s="8" t="s">
        <v>7960</v>
      </c>
      <c r="C3165" s="9" t="s">
        <v>22</v>
      </c>
      <c r="D3165" s="9" t="s">
        <v>22</v>
      </c>
      <c r="E3165" s="9" t="s">
        <v>22</v>
      </c>
      <c r="F3165" s="8" t="s">
        <v>7369</v>
      </c>
      <c r="G3165" s="10">
        <v>637262796008</v>
      </c>
      <c r="H3165" s="11" t="s">
        <v>22</v>
      </c>
      <c r="I3165" s="11" t="s">
        <v>22</v>
      </c>
      <c r="J3165" s="12" t="s">
        <v>22</v>
      </c>
      <c r="K3165" s="13">
        <v>0</v>
      </c>
      <c r="L3165" s="14" t="s">
        <v>22</v>
      </c>
      <c r="M3165" s="14" t="s">
        <v>22</v>
      </c>
      <c r="N3165" s="14" t="s">
        <v>22</v>
      </c>
      <c r="O3165" s="14" t="s">
        <v>22</v>
      </c>
      <c r="P3165" s="14" t="s">
        <v>22</v>
      </c>
      <c r="Q3165" s="14" t="s">
        <v>22</v>
      </c>
      <c r="R3165" s="14" t="s">
        <v>22</v>
      </c>
      <c r="S3165" s="14" t="s">
        <v>22</v>
      </c>
    </row>
    <row r="3166" spans="1:19">
      <c r="A3166" s="8" t="s">
        <v>7961</v>
      </c>
      <c r="B3166" s="8" t="s">
        <v>7962</v>
      </c>
      <c r="C3166" s="9" t="s">
        <v>22</v>
      </c>
      <c r="D3166" s="9" t="s">
        <v>22</v>
      </c>
      <c r="E3166" s="9" t="s">
        <v>22</v>
      </c>
      <c r="F3166" s="8" t="s">
        <v>7369</v>
      </c>
      <c r="G3166" s="10">
        <v>637262796015</v>
      </c>
      <c r="H3166" s="11" t="s">
        <v>22</v>
      </c>
      <c r="I3166" s="11" t="s">
        <v>22</v>
      </c>
      <c r="J3166" s="12" t="s">
        <v>22</v>
      </c>
      <c r="K3166" s="13">
        <v>0</v>
      </c>
      <c r="L3166" s="14" t="s">
        <v>22</v>
      </c>
      <c r="M3166" s="14" t="s">
        <v>22</v>
      </c>
      <c r="N3166" s="14" t="s">
        <v>22</v>
      </c>
      <c r="O3166" s="14" t="s">
        <v>22</v>
      </c>
      <c r="P3166" s="14" t="s">
        <v>22</v>
      </c>
      <c r="Q3166" s="14" t="s">
        <v>22</v>
      </c>
      <c r="R3166" s="14" t="s">
        <v>22</v>
      </c>
      <c r="S3166" s="14" t="s">
        <v>22</v>
      </c>
    </row>
    <row r="3167" spans="1:19">
      <c r="A3167" s="8" t="s">
        <v>7963</v>
      </c>
      <c r="B3167" s="8" t="s">
        <v>7964</v>
      </c>
      <c r="C3167" s="9" t="s">
        <v>22</v>
      </c>
      <c r="D3167" s="9" t="s">
        <v>22</v>
      </c>
      <c r="E3167" s="9" t="s">
        <v>22</v>
      </c>
      <c r="F3167" s="8" t="s">
        <v>7369</v>
      </c>
      <c r="G3167" s="10">
        <v>637262796022</v>
      </c>
      <c r="H3167" s="11" t="s">
        <v>22</v>
      </c>
      <c r="I3167" s="11" t="s">
        <v>22</v>
      </c>
      <c r="J3167" s="12" t="s">
        <v>22</v>
      </c>
      <c r="K3167" s="13">
        <v>0</v>
      </c>
      <c r="L3167" s="14" t="s">
        <v>22</v>
      </c>
      <c r="M3167" s="14" t="s">
        <v>22</v>
      </c>
      <c r="N3167" s="14" t="s">
        <v>22</v>
      </c>
      <c r="O3167" s="14" t="s">
        <v>22</v>
      </c>
      <c r="P3167" s="14" t="s">
        <v>22</v>
      </c>
      <c r="Q3167" s="14" t="s">
        <v>22</v>
      </c>
      <c r="R3167" s="14" t="s">
        <v>22</v>
      </c>
      <c r="S3167" s="14" t="s">
        <v>22</v>
      </c>
    </row>
    <row r="3168" spans="1:19">
      <c r="A3168" s="8" t="s">
        <v>7965</v>
      </c>
      <c r="B3168" s="8" t="s">
        <v>7966</v>
      </c>
      <c r="C3168" s="9" t="s">
        <v>22</v>
      </c>
      <c r="D3168" s="9" t="s">
        <v>22</v>
      </c>
      <c r="E3168" s="9" t="s">
        <v>22</v>
      </c>
      <c r="F3168" s="8" t="s">
        <v>7369</v>
      </c>
      <c r="G3168" s="10">
        <v>637262796039</v>
      </c>
      <c r="H3168" s="11" t="s">
        <v>22</v>
      </c>
      <c r="I3168" s="11" t="s">
        <v>22</v>
      </c>
      <c r="J3168" s="12" t="s">
        <v>22</v>
      </c>
      <c r="K3168" s="13">
        <v>0</v>
      </c>
      <c r="L3168" s="14" t="s">
        <v>22</v>
      </c>
      <c r="M3168" s="14" t="s">
        <v>22</v>
      </c>
      <c r="N3168" s="14" t="s">
        <v>22</v>
      </c>
      <c r="O3168" s="14" t="s">
        <v>22</v>
      </c>
      <c r="P3168" s="14" t="s">
        <v>22</v>
      </c>
      <c r="Q3168" s="14" t="s">
        <v>22</v>
      </c>
      <c r="R3168" s="14" t="s">
        <v>22</v>
      </c>
      <c r="S3168" s="14" t="s">
        <v>22</v>
      </c>
    </row>
    <row r="3169" spans="1:19">
      <c r="A3169" s="8" t="s">
        <v>7967</v>
      </c>
      <c r="B3169" s="8" t="s">
        <v>7968</v>
      </c>
      <c r="C3169" s="9" t="s">
        <v>22</v>
      </c>
      <c r="D3169" s="9" t="s">
        <v>22</v>
      </c>
      <c r="E3169" s="9" t="s">
        <v>22</v>
      </c>
      <c r="F3169" s="8" t="s">
        <v>7369</v>
      </c>
      <c r="G3169" s="10">
        <v>637262796046</v>
      </c>
      <c r="H3169" s="11" t="s">
        <v>22</v>
      </c>
      <c r="I3169" s="11" t="s">
        <v>22</v>
      </c>
      <c r="J3169" s="12" t="s">
        <v>22</v>
      </c>
      <c r="K3169" s="13">
        <v>0</v>
      </c>
      <c r="L3169" s="14" t="s">
        <v>22</v>
      </c>
      <c r="M3169" s="14" t="s">
        <v>22</v>
      </c>
      <c r="N3169" s="14" t="s">
        <v>22</v>
      </c>
      <c r="O3169" s="14" t="s">
        <v>22</v>
      </c>
      <c r="P3169" s="14" t="s">
        <v>22</v>
      </c>
      <c r="Q3169" s="14" t="s">
        <v>22</v>
      </c>
      <c r="R3169" s="14" t="s">
        <v>22</v>
      </c>
      <c r="S3169" s="14" t="s">
        <v>22</v>
      </c>
    </row>
    <row r="3170" spans="1:19">
      <c r="A3170" s="8" t="s">
        <v>7969</v>
      </c>
      <c r="B3170" s="8" t="s">
        <v>7970</v>
      </c>
      <c r="C3170" s="9" t="s">
        <v>22</v>
      </c>
      <c r="D3170" s="9" t="s">
        <v>22</v>
      </c>
      <c r="E3170" s="9" t="s">
        <v>22</v>
      </c>
      <c r="F3170" s="8" t="s">
        <v>7369</v>
      </c>
      <c r="G3170" s="10">
        <v>637262796053</v>
      </c>
      <c r="H3170" s="11" t="s">
        <v>22</v>
      </c>
      <c r="I3170" s="11" t="s">
        <v>22</v>
      </c>
      <c r="J3170" s="12" t="s">
        <v>22</v>
      </c>
      <c r="K3170" s="13">
        <v>0</v>
      </c>
      <c r="L3170" s="14" t="s">
        <v>22</v>
      </c>
      <c r="M3170" s="14" t="s">
        <v>22</v>
      </c>
      <c r="N3170" s="14" t="s">
        <v>22</v>
      </c>
      <c r="O3170" s="14" t="s">
        <v>22</v>
      </c>
      <c r="P3170" s="14" t="s">
        <v>22</v>
      </c>
      <c r="Q3170" s="14" t="s">
        <v>22</v>
      </c>
      <c r="R3170" s="14" t="s">
        <v>22</v>
      </c>
      <c r="S3170" s="14" t="s">
        <v>22</v>
      </c>
    </row>
    <row r="3171" spans="1:19">
      <c r="A3171" s="8" t="s">
        <v>7971</v>
      </c>
      <c r="B3171" s="8" t="s">
        <v>7972</v>
      </c>
      <c r="C3171" s="9" t="s">
        <v>22</v>
      </c>
      <c r="D3171" s="9" t="s">
        <v>22</v>
      </c>
      <c r="E3171" s="9" t="s">
        <v>22</v>
      </c>
      <c r="F3171" s="8" t="s">
        <v>7369</v>
      </c>
      <c r="G3171" s="10">
        <v>637262796060</v>
      </c>
      <c r="H3171" s="11" t="s">
        <v>22</v>
      </c>
      <c r="I3171" s="11" t="s">
        <v>22</v>
      </c>
      <c r="J3171" s="12" t="s">
        <v>22</v>
      </c>
      <c r="K3171" s="13">
        <v>0</v>
      </c>
      <c r="L3171" s="14" t="s">
        <v>22</v>
      </c>
      <c r="M3171" s="14" t="s">
        <v>22</v>
      </c>
      <c r="N3171" s="14" t="s">
        <v>22</v>
      </c>
      <c r="O3171" s="14" t="s">
        <v>22</v>
      </c>
      <c r="P3171" s="14" t="s">
        <v>22</v>
      </c>
      <c r="Q3171" s="14" t="s">
        <v>22</v>
      </c>
      <c r="R3171" s="14" t="s">
        <v>22</v>
      </c>
      <c r="S3171" s="14" t="s">
        <v>22</v>
      </c>
    </row>
    <row r="3172" spans="1:19">
      <c r="A3172" s="8" t="s">
        <v>7973</v>
      </c>
      <c r="B3172" s="8" t="s">
        <v>7974</v>
      </c>
      <c r="C3172" s="9" t="s">
        <v>22</v>
      </c>
      <c r="D3172" s="9" t="s">
        <v>22</v>
      </c>
      <c r="E3172" s="9" t="s">
        <v>22</v>
      </c>
      <c r="F3172" s="8" t="s">
        <v>7369</v>
      </c>
      <c r="G3172" s="10">
        <v>637262796077</v>
      </c>
      <c r="H3172" s="11" t="s">
        <v>22</v>
      </c>
      <c r="I3172" s="11" t="s">
        <v>22</v>
      </c>
      <c r="J3172" s="12" t="s">
        <v>22</v>
      </c>
      <c r="K3172" s="13">
        <v>0</v>
      </c>
      <c r="L3172" s="14" t="s">
        <v>22</v>
      </c>
      <c r="M3172" s="14" t="s">
        <v>22</v>
      </c>
      <c r="N3172" s="14" t="s">
        <v>22</v>
      </c>
      <c r="O3172" s="14" t="s">
        <v>22</v>
      </c>
      <c r="P3172" s="14" t="s">
        <v>22</v>
      </c>
      <c r="Q3172" s="14" t="s">
        <v>22</v>
      </c>
      <c r="R3172" s="14" t="s">
        <v>22</v>
      </c>
      <c r="S3172" s="14" t="s">
        <v>22</v>
      </c>
    </row>
    <row r="3173" spans="1:19">
      <c r="A3173" s="8" t="s">
        <v>7975</v>
      </c>
      <c r="B3173" s="8" t="s">
        <v>7976</v>
      </c>
      <c r="C3173" s="9" t="s">
        <v>22</v>
      </c>
      <c r="D3173" s="9" t="s">
        <v>22</v>
      </c>
      <c r="E3173" s="9" t="s">
        <v>22</v>
      </c>
      <c r="F3173" s="8" t="s">
        <v>7369</v>
      </c>
      <c r="G3173" s="10">
        <v>637262796084</v>
      </c>
      <c r="H3173" s="11" t="s">
        <v>22</v>
      </c>
      <c r="I3173" s="11" t="s">
        <v>22</v>
      </c>
      <c r="J3173" s="12" t="s">
        <v>22</v>
      </c>
      <c r="K3173" s="13">
        <v>0</v>
      </c>
      <c r="L3173" s="14" t="s">
        <v>22</v>
      </c>
      <c r="M3173" s="14" t="s">
        <v>22</v>
      </c>
      <c r="N3173" s="14" t="s">
        <v>22</v>
      </c>
      <c r="O3173" s="14" t="s">
        <v>22</v>
      </c>
      <c r="P3173" s="14" t="s">
        <v>22</v>
      </c>
      <c r="Q3173" s="14" t="s">
        <v>22</v>
      </c>
      <c r="R3173" s="14" t="s">
        <v>22</v>
      </c>
      <c r="S3173" s="14" t="s">
        <v>22</v>
      </c>
    </row>
    <row r="3174" spans="1:19">
      <c r="A3174" s="8" t="s">
        <v>7977</v>
      </c>
      <c r="B3174" s="8" t="s">
        <v>7978</v>
      </c>
      <c r="C3174" s="9" t="s">
        <v>22</v>
      </c>
      <c r="D3174" s="9" t="s">
        <v>22</v>
      </c>
      <c r="E3174" s="9" t="s">
        <v>22</v>
      </c>
      <c r="F3174" s="8" t="s">
        <v>7369</v>
      </c>
      <c r="G3174" s="10">
        <v>637262796091</v>
      </c>
      <c r="H3174" s="11" t="s">
        <v>22</v>
      </c>
      <c r="I3174" s="11" t="s">
        <v>22</v>
      </c>
      <c r="J3174" s="12" t="s">
        <v>22</v>
      </c>
      <c r="K3174" s="13">
        <v>0</v>
      </c>
      <c r="L3174" s="14" t="s">
        <v>22</v>
      </c>
      <c r="M3174" s="14" t="s">
        <v>22</v>
      </c>
      <c r="N3174" s="14" t="s">
        <v>22</v>
      </c>
      <c r="O3174" s="14" t="s">
        <v>22</v>
      </c>
      <c r="P3174" s="14" t="s">
        <v>22</v>
      </c>
      <c r="Q3174" s="14" t="s">
        <v>22</v>
      </c>
      <c r="R3174" s="14" t="s">
        <v>22</v>
      </c>
      <c r="S3174" s="14" t="s">
        <v>22</v>
      </c>
    </row>
    <row r="3175" spans="1:19">
      <c r="A3175" s="8" t="s">
        <v>7979</v>
      </c>
      <c r="B3175" s="8" t="s">
        <v>7980</v>
      </c>
      <c r="C3175" s="9" t="s">
        <v>22</v>
      </c>
      <c r="D3175" s="9" t="s">
        <v>22</v>
      </c>
      <c r="E3175" s="9" t="s">
        <v>22</v>
      </c>
      <c r="F3175" s="8" t="s">
        <v>7369</v>
      </c>
      <c r="G3175" s="10" t="s">
        <v>7981</v>
      </c>
      <c r="H3175" s="11" t="s">
        <v>22</v>
      </c>
      <c r="I3175" s="11" t="s">
        <v>22</v>
      </c>
      <c r="J3175" s="12" t="s">
        <v>22</v>
      </c>
      <c r="K3175" s="13" t="s">
        <v>7982</v>
      </c>
      <c r="L3175" s="14" t="s">
        <v>22</v>
      </c>
      <c r="M3175" s="14" t="s">
        <v>22</v>
      </c>
      <c r="N3175" s="14" t="s">
        <v>22</v>
      </c>
      <c r="O3175" s="14" t="s">
        <v>22</v>
      </c>
      <c r="P3175" s="14" t="s">
        <v>22</v>
      </c>
      <c r="Q3175" s="14" t="s">
        <v>22</v>
      </c>
      <c r="R3175" s="14" t="s">
        <v>22</v>
      </c>
      <c r="S3175" s="14" t="s">
        <v>22</v>
      </c>
    </row>
    <row r="3176" spans="1:19">
      <c r="A3176" s="8" t="s">
        <v>7983</v>
      </c>
      <c r="B3176" s="8" t="s">
        <v>7984</v>
      </c>
      <c r="C3176" s="9" t="s">
        <v>22</v>
      </c>
      <c r="D3176" s="9" t="s">
        <v>22</v>
      </c>
      <c r="E3176" s="9" t="s">
        <v>22</v>
      </c>
      <c r="F3176" s="8" t="s">
        <v>7369</v>
      </c>
      <c r="G3176" s="10" t="s">
        <v>7985</v>
      </c>
      <c r="H3176" s="11" t="s">
        <v>22</v>
      </c>
      <c r="I3176" s="11" t="s">
        <v>22</v>
      </c>
      <c r="J3176" s="12" t="s">
        <v>22</v>
      </c>
      <c r="K3176" s="13" t="s">
        <v>7986</v>
      </c>
      <c r="L3176" s="14" t="s">
        <v>22</v>
      </c>
      <c r="M3176" s="14" t="s">
        <v>22</v>
      </c>
      <c r="N3176" s="14" t="s">
        <v>22</v>
      </c>
      <c r="O3176" s="14" t="s">
        <v>22</v>
      </c>
      <c r="P3176" s="14" t="s">
        <v>22</v>
      </c>
      <c r="Q3176" s="14" t="s">
        <v>22</v>
      </c>
      <c r="R3176" s="14" t="s">
        <v>22</v>
      </c>
      <c r="S3176" s="14" t="s">
        <v>22</v>
      </c>
    </row>
    <row r="3177" spans="1:19">
      <c r="A3177" s="8" t="s">
        <v>7987</v>
      </c>
      <c r="B3177" s="8" t="s">
        <v>7988</v>
      </c>
      <c r="C3177" s="9" t="s">
        <v>22</v>
      </c>
      <c r="D3177" s="9" t="s">
        <v>22</v>
      </c>
      <c r="E3177" s="9" t="s">
        <v>22</v>
      </c>
      <c r="F3177" s="8" t="s">
        <v>7369</v>
      </c>
      <c r="G3177" s="10" t="s">
        <v>7989</v>
      </c>
      <c r="H3177" s="11" t="s">
        <v>22</v>
      </c>
      <c r="I3177" s="11" t="s">
        <v>22</v>
      </c>
      <c r="J3177" s="12" t="s">
        <v>22</v>
      </c>
      <c r="K3177" s="13" t="s">
        <v>7990</v>
      </c>
      <c r="L3177" s="14" t="s">
        <v>22</v>
      </c>
      <c r="M3177" s="14" t="s">
        <v>22</v>
      </c>
      <c r="N3177" s="14" t="s">
        <v>22</v>
      </c>
      <c r="O3177" s="14" t="s">
        <v>22</v>
      </c>
      <c r="P3177" s="14" t="s">
        <v>22</v>
      </c>
      <c r="Q3177" s="14" t="s">
        <v>22</v>
      </c>
      <c r="R3177" s="14" t="s">
        <v>22</v>
      </c>
      <c r="S3177" s="14" t="s">
        <v>22</v>
      </c>
    </row>
    <row r="3178" spans="1:19">
      <c r="A3178" s="8" t="s">
        <v>7991</v>
      </c>
      <c r="B3178" s="8" t="s">
        <v>7992</v>
      </c>
      <c r="C3178" s="9" t="s">
        <v>22</v>
      </c>
      <c r="D3178" s="9" t="s">
        <v>22</v>
      </c>
      <c r="E3178" s="9" t="s">
        <v>22</v>
      </c>
      <c r="F3178" s="8" t="s">
        <v>7369</v>
      </c>
      <c r="G3178" s="10" t="s">
        <v>7993</v>
      </c>
      <c r="H3178" s="11" t="s">
        <v>22</v>
      </c>
      <c r="I3178" s="11" t="s">
        <v>22</v>
      </c>
      <c r="J3178" s="12" t="s">
        <v>22</v>
      </c>
      <c r="K3178" s="13" t="s">
        <v>7994</v>
      </c>
      <c r="L3178" s="14" t="s">
        <v>22</v>
      </c>
      <c r="M3178" s="14" t="s">
        <v>22</v>
      </c>
      <c r="N3178" s="14" t="s">
        <v>22</v>
      </c>
      <c r="O3178" s="14" t="s">
        <v>22</v>
      </c>
      <c r="P3178" s="14" t="s">
        <v>22</v>
      </c>
      <c r="Q3178" s="14" t="s">
        <v>22</v>
      </c>
      <c r="R3178" s="14" t="s">
        <v>22</v>
      </c>
      <c r="S3178" s="14" t="s">
        <v>22</v>
      </c>
    </row>
    <row r="3179" spans="1:19">
      <c r="A3179" s="8" t="s">
        <v>7995</v>
      </c>
      <c r="B3179" s="8" t="s">
        <v>7996</v>
      </c>
      <c r="C3179" s="9" t="s">
        <v>22</v>
      </c>
      <c r="D3179" s="9" t="s">
        <v>22</v>
      </c>
      <c r="E3179" s="9" t="s">
        <v>22</v>
      </c>
      <c r="F3179" s="8" t="s">
        <v>7369</v>
      </c>
      <c r="G3179" s="10" t="s">
        <v>7997</v>
      </c>
      <c r="H3179" s="11" t="s">
        <v>22</v>
      </c>
      <c r="I3179" s="11" t="s">
        <v>22</v>
      </c>
      <c r="J3179" s="12" t="s">
        <v>22</v>
      </c>
      <c r="K3179" s="13" t="s">
        <v>7998</v>
      </c>
      <c r="L3179" s="14" t="s">
        <v>22</v>
      </c>
      <c r="M3179" s="14" t="s">
        <v>22</v>
      </c>
      <c r="N3179" s="14" t="s">
        <v>22</v>
      </c>
      <c r="O3179" s="14" t="s">
        <v>22</v>
      </c>
      <c r="P3179" s="14" t="s">
        <v>22</v>
      </c>
      <c r="Q3179" s="14" t="s">
        <v>22</v>
      </c>
      <c r="R3179" s="14" t="s">
        <v>22</v>
      </c>
      <c r="S3179" s="14" t="s">
        <v>22</v>
      </c>
    </row>
    <row r="3180" spans="1:19">
      <c r="A3180" s="8" t="s">
        <v>7999</v>
      </c>
      <c r="B3180" s="8" t="s">
        <v>8000</v>
      </c>
      <c r="C3180" s="9" t="s">
        <v>22</v>
      </c>
      <c r="D3180" s="9" t="s">
        <v>22</v>
      </c>
      <c r="E3180" s="9" t="s">
        <v>22</v>
      </c>
      <c r="F3180" s="8" t="s">
        <v>7369</v>
      </c>
      <c r="G3180" s="10" t="s">
        <v>8001</v>
      </c>
      <c r="H3180" s="11" t="s">
        <v>22</v>
      </c>
      <c r="I3180" s="11" t="s">
        <v>22</v>
      </c>
      <c r="J3180" s="12" t="s">
        <v>22</v>
      </c>
      <c r="K3180" s="13" t="s">
        <v>8002</v>
      </c>
      <c r="L3180" s="14" t="s">
        <v>22</v>
      </c>
      <c r="M3180" s="14" t="s">
        <v>22</v>
      </c>
      <c r="N3180" s="14" t="s">
        <v>22</v>
      </c>
      <c r="O3180" s="14" t="s">
        <v>22</v>
      </c>
      <c r="P3180" s="14" t="s">
        <v>22</v>
      </c>
      <c r="Q3180" s="14" t="s">
        <v>22</v>
      </c>
      <c r="R3180" s="14" t="s">
        <v>22</v>
      </c>
      <c r="S3180" s="14" t="s">
        <v>22</v>
      </c>
    </row>
    <row r="3181" spans="1:19">
      <c r="A3181" s="8" t="s">
        <v>8003</v>
      </c>
      <c r="B3181" s="8" t="s">
        <v>8004</v>
      </c>
      <c r="C3181" s="9" t="s">
        <v>22</v>
      </c>
      <c r="D3181" s="9" t="s">
        <v>22</v>
      </c>
      <c r="E3181" s="9" t="s">
        <v>22</v>
      </c>
      <c r="F3181" s="8" t="s">
        <v>7369</v>
      </c>
      <c r="G3181" s="10" t="s">
        <v>8005</v>
      </c>
      <c r="H3181" s="11" t="s">
        <v>22</v>
      </c>
      <c r="I3181" s="11" t="s">
        <v>22</v>
      </c>
      <c r="J3181" s="12" t="s">
        <v>22</v>
      </c>
      <c r="K3181" s="13" t="s">
        <v>8006</v>
      </c>
      <c r="L3181" s="14" t="s">
        <v>22</v>
      </c>
      <c r="M3181" s="14" t="s">
        <v>22</v>
      </c>
      <c r="N3181" s="14" t="s">
        <v>22</v>
      </c>
      <c r="O3181" s="14" t="s">
        <v>22</v>
      </c>
      <c r="P3181" s="14" t="s">
        <v>22</v>
      </c>
      <c r="Q3181" s="14" t="s">
        <v>22</v>
      </c>
      <c r="R3181" s="14" t="s">
        <v>22</v>
      </c>
      <c r="S3181" s="14" t="s">
        <v>22</v>
      </c>
    </row>
    <row r="3182" spans="1:19">
      <c r="A3182" s="8" t="s">
        <v>8007</v>
      </c>
      <c r="B3182" s="8" t="s">
        <v>8008</v>
      </c>
      <c r="C3182" s="9" t="s">
        <v>22</v>
      </c>
      <c r="D3182" s="9" t="s">
        <v>22</v>
      </c>
      <c r="E3182" s="9" t="s">
        <v>22</v>
      </c>
      <c r="F3182" s="8" t="s">
        <v>7517</v>
      </c>
      <c r="G3182" s="10">
        <v>0</v>
      </c>
      <c r="H3182" s="11" t="s">
        <v>22</v>
      </c>
      <c r="I3182" s="11" t="s">
        <v>22</v>
      </c>
      <c r="J3182" s="12" t="s">
        <v>22</v>
      </c>
      <c r="K3182" s="13">
        <v>0</v>
      </c>
      <c r="L3182" s="14" t="s">
        <v>22</v>
      </c>
      <c r="M3182" s="14" t="s">
        <v>22</v>
      </c>
      <c r="N3182" s="14" t="s">
        <v>22</v>
      </c>
      <c r="O3182" s="14" t="s">
        <v>22</v>
      </c>
      <c r="P3182" s="14" t="s">
        <v>22</v>
      </c>
      <c r="Q3182" s="14" t="s">
        <v>22</v>
      </c>
      <c r="R3182" s="14" t="s">
        <v>22</v>
      </c>
      <c r="S3182" s="14" t="s">
        <v>22</v>
      </c>
    </row>
    <row r="3183" spans="1:19">
      <c r="A3183" s="8" t="s">
        <v>8009</v>
      </c>
      <c r="B3183" s="8" t="s">
        <v>8010</v>
      </c>
      <c r="C3183" s="9" t="s">
        <v>22</v>
      </c>
      <c r="D3183" s="9" t="s">
        <v>22</v>
      </c>
      <c r="E3183" s="9" t="s">
        <v>22</v>
      </c>
      <c r="F3183" s="8" t="s">
        <v>7517</v>
      </c>
      <c r="G3183" s="10">
        <v>0</v>
      </c>
      <c r="H3183" s="11" t="s">
        <v>22</v>
      </c>
      <c r="I3183" s="11" t="s">
        <v>22</v>
      </c>
      <c r="J3183" s="12" t="s">
        <v>22</v>
      </c>
      <c r="K3183" s="13">
        <v>0</v>
      </c>
      <c r="L3183" s="14" t="s">
        <v>22</v>
      </c>
      <c r="M3183" s="14" t="s">
        <v>22</v>
      </c>
      <c r="N3183" s="14" t="s">
        <v>22</v>
      </c>
      <c r="O3183" s="14" t="s">
        <v>22</v>
      </c>
      <c r="P3183" s="14" t="s">
        <v>22</v>
      </c>
      <c r="Q3183" s="14" t="s">
        <v>22</v>
      </c>
      <c r="R3183" s="14" t="s">
        <v>22</v>
      </c>
      <c r="S3183" s="14" t="s">
        <v>22</v>
      </c>
    </row>
    <row r="3184" spans="1:19">
      <c r="A3184" s="8" t="s">
        <v>8011</v>
      </c>
      <c r="B3184" s="8" t="s">
        <v>8012</v>
      </c>
      <c r="C3184" s="9" t="s">
        <v>22</v>
      </c>
      <c r="D3184" s="9" t="s">
        <v>22</v>
      </c>
      <c r="E3184" s="9" t="s">
        <v>22</v>
      </c>
      <c r="F3184" s="8" t="s">
        <v>23</v>
      </c>
      <c r="G3184" s="10">
        <v>0</v>
      </c>
      <c r="H3184" s="11" t="s">
        <v>22</v>
      </c>
      <c r="I3184" s="11" t="s">
        <v>22</v>
      </c>
      <c r="J3184" s="12" t="s">
        <v>22</v>
      </c>
      <c r="K3184" s="13">
        <v>0</v>
      </c>
      <c r="L3184" s="14" t="s">
        <v>22</v>
      </c>
      <c r="M3184" s="14" t="s">
        <v>22</v>
      </c>
      <c r="N3184" s="14" t="s">
        <v>22</v>
      </c>
      <c r="O3184" s="14" t="s">
        <v>22</v>
      </c>
      <c r="P3184" s="14" t="s">
        <v>22</v>
      </c>
      <c r="Q3184" s="14" t="s">
        <v>22</v>
      </c>
      <c r="R3184" s="14" t="s">
        <v>22</v>
      </c>
      <c r="S3184" s="14" t="s">
        <v>22</v>
      </c>
    </row>
    <row r="3185" spans="1:19">
      <c r="A3185" s="8" t="s">
        <v>8013</v>
      </c>
      <c r="B3185" s="8" t="s">
        <v>8014</v>
      </c>
      <c r="C3185" s="9" t="s">
        <v>22</v>
      </c>
      <c r="D3185" s="9" t="s">
        <v>22</v>
      </c>
      <c r="E3185" s="9" t="s">
        <v>22</v>
      </c>
      <c r="F3185" s="8" t="s">
        <v>7369</v>
      </c>
      <c r="G3185" s="10">
        <v>0</v>
      </c>
      <c r="H3185" s="11" t="s">
        <v>22</v>
      </c>
      <c r="I3185" s="11" t="s">
        <v>22</v>
      </c>
      <c r="J3185" s="12" t="s">
        <v>22</v>
      </c>
      <c r="K3185" s="13">
        <v>55259</v>
      </c>
      <c r="L3185" s="14" t="s">
        <v>22</v>
      </c>
      <c r="M3185" s="14" t="s">
        <v>22</v>
      </c>
      <c r="N3185" s="14" t="s">
        <v>22</v>
      </c>
      <c r="O3185" s="14" t="s">
        <v>22</v>
      </c>
      <c r="P3185" s="14" t="s">
        <v>22</v>
      </c>
      <c r="Q3185" s="14" t="s">
        <v>22</v>
      </c>
      <c r="R3185" s="14" t="s">
        <v>22</v>
      </c>
      <c r="S3185" s="14" t="s">
        <v>22</v>
      </c>
    </row>
    <row r="3186" spans="1:19">
      <c r="A3186" s="8" t="s">
        <v>8015</v>
      </c>
      <c r="B3186" s="8" t="s">
        <v>8016</v>
      </c>
      <c r="C3186" s="9" t="s">
        <v>22</v>
      </c>
      <c r="D3186" s="9" t="s">
        <v>22</v>
      </c>
      <c r="E3186" s="9" t="s">
        <v>22</v>
      </c>
      <c r="F3186" s="8" t="s">
        <v>7369</v>
      </c>
      <c r="G3186" s="10">
        <v>0</v>
      </c>
      <c r="H3186" s="11" t="s">
        <v>22</v>
      </c>
      <c r="I3186" s="11" t="s">
        <v>22</v>
      </c>
      <c r="J3186" s="12" t="s">
        <v>22</v>
      </c>
      <c r="K3186" s="13">
        <v>55260</v>
      </c>
      <c r="L3186" s="14" t="s">
        <v>22</v>
      </c>
      <c r="M3186" s="14" t="s">
        <v>22</v>
      </c>
      <c r="N3186" s="14" t="s">
        <v>22</v>
      </c>
      <c r="O3186" s="14" t="s">
        <v>22</v>
      </c>
      <c r="P3186" s="14" t="s">
        <v>22</v>
      </c>
      <c r="Q3186" s="14" t="s">
        <v>22</v>
      </c>
      <c r="R3186" s="14" t="s">
        <v>22</v>
      </c>
      <c r="S3186" s="14" t="s">
        <v>22</v>
      </c>
    </row>
    <row r="3187" spans="1:19">
      <c r="A3187" s="8" t="s">
        <v>8017</v>
      </c>
      <c r="B3187" s="8" t="s">
        <v>8018</v>
      </c>
      <c r="C3187" s="9" t="s">
        <v>22</v>
      </c>
      <c r="D3187" s="9" t="s">
        <v>22</v>
      </c>
      <c r="E3187" s="9" t="s">
        <v>22</v>
      </c>
      <c r="F3187" s="8" t="s">
        <v>7369</v>
      </c>
      <c r="G3187" s="10">
        <v>0</v>
      </c>
      <c r="H3187" s="11" t="s">
        <v>22</v>
      </c>
      <c r="I3187" s="11" t="s">
        <v>22</v>
      </c>
      <c r="J3187" s="12" t="s">
        <v>22</v>
      </c>
      <c r="K3187" s="13">
        <v>55261</v>
      </c>
      <c r="L3187" s="14" t="s">
        <v>22</v>
      </c>
      <c r="M3187" s="14" t="s">
        <v>22</v>
      </c>
      <c r="N3187" s="14" t="s">
        <v>22</v>
      </c>
      <c r="O3187" s="14" t="s">
        <v>22</v>
      </c>
      <c r="P3187" s="14" t="s">
        <v>22</v>
      </c>
      <c r="Q3187" s="14" t="s">
        <v>22</v>
      </c>
      <c r="R3187" s="14" t="s">
        <v>22</v>
      </c>
      <c r="S3187" s="14" t="s">
        <v>22</v>
      </c>
    </row>
    <row r="3188" spans="1:19">
      <c r="A3188" s="8" t="s">
        <v>8019</v>
      </c>
      <c r="B3188" s="8" t="s">
        <v>8020</v>
      </c>
      <c r="C3188" s="9" t="s">
        <v>22</v>
      </c>
      <c r="D3188" s="9" t="s">
        <v>22</v>
      </c>
      <c r="E3188" s="9" t="s">
        <v>22</v>
      </c>
      <c r="F3188" s="8" t="s">
        <v>7369</v>
      </c>
      <c r="G3188" s="10">
        <v>0</v>
      </c>
      <c r="H3188" s="11" t="s">
        <v>22</v>
      </c>
      <c r="I3188" s="11" t="s">
        <v>22</v>
      </c>
      <c r="J3188" s="12" t="s">
        <v>22</v>
      </c>
      <c r="K3188" s="13">
        <v>55262</v>
      </c>
      <c r="L3188" s="14" t="s">
        <v>22</v>
      </c>
      <c r="M3188" s="14" t="s">
        <v>22</v>
      </c>
      <c r="N3188" s="14" t="s">
        <v>22</v>
      </c>
      <c r="O3188" s="14" t="s">
        <v>22</v>
      </c>
      <c r="P3188" s="14" t="s">
        <v>22</v>
      </c>
      <c r="Q3188" s="14" t="s">
        <v>22</v>
      </c>
      <c r="R3188" s="14" t="s">
        <v>22</v>
      </c>
      <c r="S3188" s="14" t="s">
        <v>22</v>
      </c>
    </row>
    <row r="3189" spans="1:19">
      <c r="A3189" s="8" t="s">
        <v>8021</v>
      </c>
      <c r="B3189" s="8" t="s">
        <v>8022</v>
      </c>
      <c r="C3189" s="9" t="s">
        <v>22</v>
      </c>
      <c r="D3189" s="9" t="s">
        <v>22</v>
      </c>
      <c r="E3189" s="9" t="s">
        <v>22</v>
      </c>
      <c r="F3189" s="8" t="s">
        <v>7369</v>
      </c>
      <c r="G3189" s="10">
        <v>0</v>
      </c>
      <c r="H3189" s="11" t="s">
        <v>22</v>
      </c>
      <c r="I3189" s="11" t="s">
        <v>22</v>
      </c>
      <c r="J3189" s="12" t="s">
        <v>22</v>
      </c>
      <c r="K3189" s="13">
        <v>55263</v>
      </c>
      <c r="L3189" s="14" t="s">
        <v>22</v>
      </c>
      <c r="M3189" s="14" t="s">
        <v>22</v>
      </c>
      <c r="N3189" s="14" t="s">
        <v>22</v>
      </c>
      <c r="O3189" s="14" t="s">
        <v>22</v>
      </c>
      <c r="P3189" s="14" t="s">
        <v>22</v>
      </c>
      <c r="Q3189" s="14" t="s">
        <v>22</v>
      </c>
      <c r="R3189" s="14" t="s">
        <v>22</v>
      </c>
      <c r="S3189" s="14" t="s">
        <v>22</v>
      </c>
    </row>
    <row r="3190" spans="1:19">
      <c r="A3190" s="8" t="s">
        <v>8023</v>
      </c>
      <c r="B3190" s="8" t="s">
        <v>8024</v>
      </c>
      <c r="C3190" s="9" t="s">
        <v>22</v>
      </c>
      <c r="D3190" s="9" t="s">
        <v>22</v>
      </c>
      <c r="E3190" s="9" t="s">
        <v>22</v>
      </c>
      <c r="F3190" s="8" t="s">
        <v>7369</v>
      </c>
      <c r="G3190" s="10">
        <v>0</v>
      </c>
      <c r="H3190" s="11" t="s">
        <v>22</v>
      </c>
      <c r="I3190" s="11" t="s">
        <v>22</v>
      </c>
      <c r="J3190" s="12" t="s">
        <v>22</v>
      </c>
      <c r="K3190" s="13">
        <v>55264</v>
      </c>
      <c r="L3190" s="14" t="s">
        <v>22</v>
      </c>
      <c r="M3190" s="14" t="s">
        <v>22</v>
      </c>
      <c r="N3190" s="14" t="s">
        <v>22</v>
      </c>
      <c r="O3190" s="14" t="s">
        <v>22</v>
      </c>
      <c r="P3190" s="14" t="s">
        <v>22</v>
      </c>
      <c r="Q3190" s="14" t="s">
        <v>22</v>
      </c>
      <c r="R3190" s="14" t="s">
        <v>22</v>
      </c>
      <c r="S3190" s="14" t="s">
        <v>22</v>
      </c>
    </row>
    <row r="3191" spans="1:19">
      <c r="A3191" s="8" t="s">
        <v>8025</v>
      </c>
      <c r="B3191" s="8" t="s">
        <v>8026</v>
      </c>
      <c r="C3191" s="9" t="s">
        <v>22</v>
      </c>
      <c r="D3191" s="9" t="s">
        <v>22</v>
      </c>
      <c r="E3191" s="9" t="s">
        <v>22</v>
      </c>
      <c r="F3191" s="8" t="s">
        <v>7369</v>
      </c>
      <c r="G3191" s="10">
        <v>0</v>
      </c>
      <c r="H3191" s="11" t="s">
        <v>22</v>
      </c>
      <c r="I3191" s="11" t="s">
        <v>22</v>
      </c>
      <c r="J3191" s="12" t="s">
        <v>22</v>
      </c>
      <c r="K3191" s="13">
        <v>55265</v>
      </c>
      <c r="L3191" s="14" t="s">
        <v>22</v>
      </c>
      <c r="M3191" s="14" t="s">
        <v>22</v>
      </c>
      <c r="N3191" s="14" t="s">
        <v>22</v>
      </c>
      <c r="O3191" s="14" t="s">
        <v>22</v>
      </c>
      <c r="P3191" s="14" t="s">
        <v>22</v>
      </c>
      <c r="Q3191" s="14" t="s">
        <v>22</v>
      </c>
      <c r="R3191" s="14" t="s">
        <v>22</v>
      </c>
      <c r="S3191" s="14" t="s">
        <v>22</v>
      </c>
    </row>
    <row r="3192" spans="1:19">
      <c r="A3192" s="8" t="s">
        <v>8027</v>
      </c>
      <c r="B3192" s="8" t="s">
        <v>8028</v>
      </c>
      <c r="C3192" s="9" t="s">
        <v>22</v>
      </c>
      <c r="D3192" s="9" t="s">
        <v>22</v>
      </c>
      <c r="E3192" s="9" t="s">
        <v>22</v>
      </c>
      <c r="F3192" s="8" t="s">
        <v>7369</v>
      </c>
      <c r="G3192" s="10">
        <v>0</v>
      </c>
      <c r="H3192" s="11" t="s">
        <v>22</v>
      </c>
      <c r="I3192" s="11" t="s">
        <v>22</v>
      </c>
      <c r="J3192" s="12" t="s">
        <v>22</v>
      </c>
      <c r="K3192" s="13">
        <v>55266</v>
      </c>
      <c r="L3192" s="14" t="s">
        <v>22</v>
      </c>
      <c r="M3192" s="14" t="s">
        <v>22</v>
      </c>
      <c r="N3192" s="14" t="s">
        <v>22</v>
      </c>
      <c r="O3192" s="14" t="s">
        <v>22</v>
      </c>
      <c r="P3192" s="14" t="s">
        <v>22</v>
      </c>
      <c r="Q3192" s="14" t="s">
        <v>22</v>
      </c>
      <c r="R3192" s="14" t="s">
        <v>22</v>
      </c>
      <c r="S3192" s="14" t="s">
        <v>22</v>
      </c>
    </row>
    <row r="3193" spans="1:19">
      <c r="A3193" s="8" t="s">
        <v>8029</v>
      </c>
      <c r="B3193" s="8" t="s">
        <v>8030</v>
      </c>
      <c r="C3193" s="9" t="s">
        <v>22</v>
      </c>
      <c r="D3193" s="9" t="s">
        <v>22</v>
      </c>
      <c r="E3193" s="9" t="s">
        <v>22</v>
      </c>
      <c r="F3193" s="8" t="s">
        <v>7517</v>
      </c>
      <c r="G3193" s="10">
        <v>0</v>
      </c>
      <c r="H3193" s="11" t="s">
        <v>22</v>
      </c>
      <c r="I3193" s="11" t="s">
        <v>22</v>
      </c>
      <c r="J3193" s="12" t="s">
        <v>22</v>
      </c>
      <c r="K3193" s="13">
        <v>0</v>
      </c>
      <c r="L3193" s="14" t="s">
        <v>22</v>
      </c>
      <c r="M3193" s="14" t="s">
        <v>22</v>
      </c>
      <c r="N3193" s="14" t="s">
        <v>22</v>
      </c>
      <c r="O3193" s="14" t="s">
        <v>22</v>
      </c>
      <c r="P3193" s="14" t="s">
        <v>22</v>
      </c>
      <c r="Q3193" s="14" t="s">
        <v>22</v>
      </c>
      <c r="R3193" s="14" t="s">
        <v>22</v>
      </c>
      <c r="S3193" s="14" t="s">
        <v>22</v>
      </c>
    </row>
    <row r="3194" spans="1:19">
      <c r="A3194" s="8" t="s">
        <v>8031</v>
      </c>
      <c r="B3194" s="8" t="s">
        <v>8032</v>
      </c>
      <c r="C3194" s="9" t="s">
        <v>22</v>
      </c>
      <c r="D3194" s="9" t="s">
        <v>22</v>
      </c>
      <c r="E3194" s="9" t="s">
        <v>22</v>
      </c>
      <c r="F3194" s="8" t="s">
        <v>8033</v>
      </c>
      <c r="G3194" s="10">
        <v>0</v>
      </c>
      <c r="H3194" s="11" t="s">
        <v>22</v>
      </c>
      <c r="I3194" s="11" t="s">
        <v>22</v>
      </c>
      <c r="J3194" s="12" t="s">
        <v>22</v>
      </c>
      <c r="K3194" s="13">
        <v>0</v>
      </c>
      <c r="L3194" s="14" t="s">
        <v>22</v>
      </c>
      <c r="M3194" s="14" t="s">
        <v>22</v>
      </c>
      <c r="N3194" s="14" t="s">
        <v>22</v>
      </c>
      <c r="O3194" s="14" t="s">
        <v>22</v>
      </c>
      <c r="P3194" s="14" t="s">
        <v>22</v>
      </c>
      <c r="Q3194" s="14" t="s">
        <v>22</v>
      </c>
      <c r="R3194" s="14" t="s">
        <v>22</v>
      </c>
      <c r="S3194" s="14" t="s">
        <v>22</v>
      </c>
    </row>
    <row r="3195" spans="1:19">
      <c r="A3195" s="8" t="s">
        <v>8034</v>
      </c>
      <c r="B3195" s="8" t="s">
        <v>8035</v>
      </c>
      <c r="C3195" s="9" t="s">
        <v>22</v>
      </c>
      <c r="D3195" s="9" t="s">
        <v>22</v>
      </c>
      <c r="E3195" s="9" t="s">
        <v>22</v>
      </c>
      <c r="F3195" s="8" t="s">
        <v>8033</v>
      </c>
      <c r="G3195" s="10">
        <v>0</v>
      </c>
      <c r="H3195" s="11" t="s">
        <v>22</v>
      </c>
      <c r="I3195" s="11" t="s">
        <v>22</v>
      </c>
      <c r="J3195" s="12" t="s">
        <v>22</v>
      </c>
      <c r="K3195" s="13">
        <v>0</v>
      </c>
      <c r="L3195" s="14" t="s">
        <v>22</v>
      </c>
      <c r="M3195" s="14" t="s">
        <v>22</v>
      </c>
      <c r="N3195" s="14" t="s">
        <v>22</v>
      </c>
      <c r="O3195" s="14" t="s">
        <v>22</v>
      </c>
      <c r="P3195" s="14" t="s">
        <v>22</v>
      </c>
      <c r="Q3195" s="14" t="s">
        <v>22</v>
      </c>
      <c r="R3195" s="14" t="s">
        <v>22</v>
      </c>
      <c r="S3195" s="14" t="s">
        <v>22</v>
      </c>
    </row>
    <row r="3196" spans="1:19">
      <c r="A3196" s="8" t="s">
        <v>8036</v>
      </c>
      <c r="B3196" s="8" t="s">
        <v>8037</v>
      </c>
      <c r="C3196" s="9" t="s">
        <v>22</v>
      </c>
      <c r="D3196" s="9" t="s">
        <v>22</v>
      </c>
      <c r="E3196" s="9" t="s">
        <v>22</v>
      </c>
      <c r="F3196" s="8" t="s">
        <v>8033</v>
      </c>
      <c r="G3196" s="10">
        <v>0</v>
      </c>
      <c r="H3196" s="11" t="s">
        <v>22</v>
      </c>
      <c r="I3196" s="11" t="s">
        <v>22</v>
      </c>
      <c r="J3196" s="12" t="s">
        <v>22</v>
      </c>
      <c r="K3196" s="13">
        <v>0</v>
      </c>
      <c r="L3196" s="14" t="s">
        <v>22</v>
      </c>
      <c r="M3196" s="14" t="s">
        <v>22</v>
      </c>
      <c r="N3196" s="14" t="s">
        <v>22</v>
      </c>
      <c r="O3196" s="14" t="s">
        <v>22</v>
      </c>
      <c r="P3196" s="14" t="s">
        <v>22</v>
      </c>
      <c r="Q3196" s="14" t="s">
        <v>22</v>
      </c>
      <c r="R3196" s="14" t="s">
        <v>22</v>
      </c>
      <c r="S3196" s="14" t="s">
        <v>22</v>
      </c>
    </row>
    <row r="3197" spans="1:19">
      <c r="A3197" s="8" t="s">
        <v>8038</v>
      </c>
      <c r="B3197" s="8" t="s">
        <v>8039</v>
      </c>
      <c r="C3197" s="9" t="s">
        <v>22</v>
      </c>
      <c r="D3197" s="9" t="s">
        <v>22</v>
      </c>
      <c r="E3197" s="9" t="s">
        <v>22</v>
      </c>
      <c r="F3197" s="8" t="s">
        <v>8033</v>
      </c>
      <c r="G3197" s="10">
        <v>0</v>
      </c>
      <c r="H3197" s="11" t="s">
        <v>22</v>
      </c>
      <c r="I3197" s="11" t="s">
        <v>22</v>
      </c>
      <c r="J3197" s="12" t="s">
        <v>22</v>
      </c>
      <c r="K3197" s="13">
        <v>0</v>
      </c>
      <c r="L3197" s="14" t="s">
        <v>22</v>
      </c>
      <c r="M3197" s="14" t="s">
        <v>22</v>
      </c>
      <c r="N3197" s="14" t="s">
        <v>22</v>
      </c>
      <c r="O3197" s="14" t="s">
        <v>22</v>
      </c>
      <c r="P3197" s="14" t="s">
        <v>22</v>
      </c>
      <c r="Q3197" s="14" t="s">
        <v>22</v>
      </c>
      <c r="R3197" s="14" t="s">
        <v>22</v>
      </c>
      <c r="S3197" s="14" t="s">
        <v>22</v>
      </c>
    </row>
    <row r="3198" spans="1:19">
      <c r="A3198" s="8" t="s">
        <v>8040</v>
      </c>
      <c r="B3198" s="8" t="s">
        <v>8041</v>
      </c>
      <c r="C3198" s="9" t="s">
        <v>22</v>
      </c>
      <c r="D3198" s="9" t="s">
        <v>22</v>
      </c>
      <c r="E3198" s="9" t="s">
        <v>22</v>
      </c>
      <c r="F3198" s="8" t="s">
        <v>8033</v>
      </c>
      <c r="G3198" s="10">
        <v>0</v>
      </c>
      <c r="H3198" s="11" t="s">
        <v>22</v>
      </c>
      <c r="I3198" s="11" t="s">
        <v>22</v>
      </c>
      <c r="J3198" s="12" t="s">
        <v>22</v>
      </c>
      <c r="K3198" s="13">
        <v>0</v>
      </c>
      <c r="L3198" s="14" t="s">
        <v>22</v>
      </c>
      <c r="M3198" s="14" t="s">
        <v>22</v>
      </c>
      <c r="N3198" s="14" t="s">
        <v>22</v>
      </c>
      <c r="O3198" s="14" t="s">
        <v>22</v>
      </c>
      <c r="P3198" s="14" t="s">
        <v>22</v>
      </c>
      <c r="Q3198" s="14" t="s">
        <v>22</v>
      </c>
      <c r="R3198" s="14" t="s">
        <v>22</v>
      </c>
      <c r="S3198" s="14" t="s">
        <v>22</v>
      </c>
    </row>
    <row r="3199" spans="1:19">
      <c r="A3199" s="8" t="s">
        <v>8042</v>
      </c>
      <c r="B3199" s="8" t="s">
        <v>8043</v>
      </c>
      <c r="C3199" s="9" t="s">
        <v>22</v>
      </c>
      <c r="D3199" s="9" t="s">
        <v>22</v>
      </c>
      <c r="E3199" s="9" t="s">
        <v>22</v>
      </c>
      <c r="F3199" s="8" t="s">
        <v>8033</v>
      </c>
      <c r="G3199" s="10">
        <v>0</v>
      </c>
      <c r="H3199" s="11" t="s">
        <v>22</v>
      </c>
      <c r="I3199" s="11" t="s">
        <v>22</v>
      </c>
      <c r="J3199" s="12" t="s">
        <v>22</v>
      </c>
      <c r="K3199" s="13">
        <v>0</v>
      </c>
      <c r="L3199" s="14" t="s">
        <v>22</v>
      </c>
      <c r="M3199" s="14" t="s">
        <v>22</v>
      </c>
      <c r="N3199" s="14" t="s">
        <v>22</v>
      </c>
      <c r="O3199" s="14" t="s">
        <v>22</v>
      </c>
      <c r="P3199" s="14" t="s">
        <v>22</v>
      </c>
      <c r="Q3199" s="14" t="s">
        <v>22</v>
      </c>
      <c r="R3199" s="14" t="s">
        <v>22</v>
      </c>
      <c r="S3199" s="14" t="s">
        <v>22</v>
      </c>
    </row>
    <row r="3200" spans="1:19">
      <c r="A3200" s="8" t="s">
        <v>8044</v>
      </c>
      <c r="B3200" s="8" t="s">
        <v>8045</v>
      </c>
      <c r="C3200" s="9" t="s">
        <v>22</v>
      </c>
      <c r="D3200" s="9" t="s">
        <v>22</v>
      </c>
      <c r="E3200" s="9" t="s">
        <v>22</v>
      </c>
      <c r="F3200" s="8" t="s">
        <v>8033</v>
      </c>
      <c r="G3200" s="10">
        <v>0</v>
      </c>
      <c r="H3200" s="11" t="s">
        <v>22</v>
      </c>
      <c r="I3200" s="11" t="s">
        <v>22</v>
      </c>
      <c r="J3200" s="12" t="s">
        <v>22</v>
      </c>
      <c r="K3200" s="13">
        <v>0</v>
      </c>
      <c r="L3200" s="14" t="s">
        <v>22</v>
      </c>
      <c r="M3200" s="14" t="s">
        <v>22</v>
      </c>
      <c r="N3200" s="14" t="s">
        <v>22</v>
      </c>
      <c r="O3200" s="14" t="s">
        <v>22</v>
      </c>
      <c r="P3200" s="14" t="s">
        <v>22</v>
      </c>
      <c r="Q3200" s="14" t="s">
        <v>22</v>
      </c>
      <c r="R3200" s="14" t="s">
        <v>22</v>
      </c>
      <c r="S3200" s="14" t="s">
        <v>22</v>
      </c>
    </row>
    <row r="3201" spans="1:19">
      <c r="A3201" s="8" t="s">
        <v>8046</v>
      </c>
      <c r="B3201" s="8" t="s">
        <v>8047</v>
      </c>
      <c r="C3201" s="9" t="s">
        <v>22</v>
      </c>
      <c r="D3201" s="9" t="s">
        <v>22</v>
      </c>
      <c r="E3201" s="9" t="s">
        <v>22</v>
      </c>
      <c r="F3201" s="8" t="s">
        <v>8033</v>
      </c>
      <c r="G3201" s="10">
        <v>0</v>
      </c>
      <c r="H3201" s="11" t="s">
        <v>22</v>
      </c>
      <c r="I3201" s="11" t="s">
        <v>22</v>
      </c>
      <c r="J3201" s="12" t="s">
        <v>22</v>
      </c>
      <c r="K3201" s="13">
        <v>0</v>
      </c>
      <c r="L3201" s="14" t="s">
        <v>22</v>
      </c>
      <c r="M3201" s="14" t="s">
        <v>22</v>
      </c>
      <c r="N3201" s="14" t="s">
        <v>22</v>
      </c>
      <c r="O3201" s="14" t="s">
        <v>22</v>
      </c>
      <c r="P3201" s="14" t="s">
        <v>22</v>
      </c>
      <c r="Q3201" s="14" t="s">
        <v>22</v>
      </c>
      <c r="R3201" s="14" t="s">
        <v>22</v>
      </c>
      <c r="S3201" s="14" t="s">
        <v>22</v>
      </c>
    </row>
    <row r="3202" spans="1:19">
      <c r="A3202" s="8" t="s">
        <v>8048</v>
      </c>
      <c r="B3202" s="8" t="s">
        <v>8049</v>
      </c>
      <c r="C3202" s="9" t="s">
        <v>22</v>
      </c>
      <c r="D3202" s="9" t="s">
        <v>22</v>
      </c>
      <c r="E3202" s="9" t="s">
        <v>22</v>
      </c>
      <c r="F3202" s="8" t="s">
        <v>8033</v>
      </c>
      <c r="G3202" s="10">
        <v>0</v>
      </c>
      <c r="H3202" s="11" t="s">
        <v>22</v>
      </c>
      <c r="I3202" s="11" t="s">
        <v>22</v>
      </c>
      <c r="J3202" s="12" t="s">
        <v>22</v>
      </c>
      <c r="K3202" s="13">
        <v>0</v>
      </c>
      <c r="L3202" s="14" t="s">
        <v>22</v>
      </c>
      <c r="M3202" s="14" t="s">
        <v>22</v>
      </c>
      <c r="N3202" s="14" t="s">
        <v>22</v>
      </c>
      <c r="O3202" s="14" t="s">
        <v>22</v>
      </c>
      <c r="P3202" s="14" t="s">
        <v>22</v>
      </c>
      <c r="Q3202" s="14" t="s">
        <v>22</v>
      </c>
      <c r="R3202" s="14" t="s">
        <v>22</v>
      </c>
      <c r="S3202" s="14" t="s">
        <v>22</v>
      </c>
    </row>
    <row r="3203" spans="1:19">
      <c r="A3203" s="8" t="s">
        <v>8050</v>
      </c>
      <c r="B3203" s="8" t="s">
        <v>8051</v>
      </c>
      <c r="C3203" s="9" t="s">
        <v>22</v>
      </c>
      <c r="D3203" s="9" t="s">
        <v>22</v>
      </c>
      <c r="E3203" s="9" t="s">
        <v>22</v>
      </c>
      <c r="F3203" s="8" t="s">
        <v>8033</v>
      </c>
      <c r="G3203" s="10">
        <v>0</v>
      </c>
      <c r="H3203" s="11" t="s">
        <v>22</v>
      </c>
      <c r="I3203" s="11" t="s">
        <v>22</v>
      </c>
      <c r="J3203" s="12" t="s">
        <v>22</v>
      </c>
      <c r="K3203" s="13">
        <v>0</v>
      </c>
      <c r="L3203" s="14" t="s">
        <v>22</v>
      </c>
      <c r="M3203" s="14" t="s">
        <v>22</v>
      </c>
      <c r="N3203" s="14" t="s">
        <v>22</v>
      </c>
      <c r="O3203" s="14" t="s">
        <v>22</v>
      </c>
      <c r="P3203" s="14" t="s">
        <v>22</v>
      </c>
      <c r="Q3203" s="14" t="s">
        <v>22</v>
      </c>
      <c r="R3203" s="14" t="s">
        <v>22</v>
      </c>
      <c r="S3203" s="14" t="s">
        <v>22</v>
      </c>
    </row>
    <row r="3204" spans="1:19">
      <c r="A3204" s="8" t="s">
        <v>8052</v>
      </c>
      <c r="B3204" s="8" t="s">
        <v>8053</v>
      </c>
      <c r="C3204" s="9" t="s">
        <v>22</v>
      </c>
      <c r="D3204" s="9" t="s">
        <v>22</v>
      </c>
      <c r="E3204" s="9" t="s">
        <v>22</v>
      </c>
      <c r="F3204" s="8" t="s">
        <v>8033</v>
      </c>
      <c r="G3204" s="10">
        <v>0</v>
      </c>
      <c r="H3204" s="11" t="s">
        <v>22</v>
      </c>
      <c r="I3204" s="11" t="s">
        <v>22</v>
      </c>
      <c r="J3204" s="12" t="s">
        <v>22</v>
      </c>
      <c r="K3204" s="13">
        <v>0</v>
      </c>
      <c r="L3204" s="14" t="s">
        <v>22</v>
      </c>
      <c r="M3204" s="14" t="s">
        <v>22</v>
      </c>
      <c r="N3204" s="14" t="s">
        <v>22</v>
      </c>
      <c r="O3204" s="14" t="s">
        <v>22</v>
      </c>
      <c r="P3204" s="14" t="s">
        <v>22</v>
      </c>
      <c r="Q3204" s="14" t="s">
        <v>22</v>
      </c>
      <c r="R3204" s="14" t="s">
        <v>22</v>
      </c>
      <c r="S3204" s="14" t="s">
        <v>22</v>
      </c>
    </row>
    <row r="3205" spans="1:19">
      <c r="A3205" s="8" t="s">
        <v>8054</v>
      </c>
      <c r="B3205" s="8" t="s">
        <v>8055</v>
      </c>
      <c r="C3205" s="9" t="s">
        <v>22</v>
      </c>
      <c r="D3205" s="9" t="s">
        <v>22</v>
      </c>
      <c r="E3205" s="9" t="s">
        <v>22</v>
      </c>
      <c r="F3205" s="8" t="s">
        <v>8033</v>
      </c>
      <c r="G3205" s="10">
        <v>0</v>
      </c>
      <c r="H3205" s="11" t="s">
        <v>22</v>
      </c>
      <c r="I3205" s="11" t="s">
        <v>22</v>
      </c>
      <c r="J3205" s="12" t="s">
        <v>22</v>
      </c>
      <c r="K3205" s="13">
        <v>0</v>
      </c>
      <c r="L3205" s="14" t="s">
        <v>22</v>
      </c>
      <c r="M3205" s="14" t="s">
        <v>22</v>
      </c>
      <c r="N3205" s="14" t="s">
        <v>22</v>
      </c>
      <c r="O3205" s="14" t="s">
        <v>22</v>
      </c>
      <c r="P3205" s="14" t="s">
        <v>22</v>
      </c>
      <c r="Q3205" s="14" t="s">
        <v>22</v>
      </c>
      <c r="R3205" s="14" t="s">
        <v>22</v>
      </c>
      <c r="S3205" s="14" t="s">
        <v>22</v>
      </c>
    </row>
    <row r="3206" spans="1:19">
      <c r="A3206" s="8" t="s">
        <v>8056</v>
      </c>
      <c r="B3206" s="8" t="s">
        <v>8057</v>
      </c>
      <c r="C3206" s="9" t="s">
        <v>22</v>
      </c>
      <c r="D3206" s="9" t="s">
        <v>22</v>
      </c>
      <c r="E3206" s="9" t="s">
        <v>22</v>
      </c>
      <c r="F3206" s="8" t="s">
        <v>8033</v>
      </c>
      <c r="G3206" s="10">
        <v>0</v>
      </c>
      <c r="H3206" s="11" t="s">
        <v>22</v>
      </c>
      <c r="I3206" s="11" t="s">
        <v>22</v>
      </c>
      <c r="J3206" s="12" t="s">
        <v>22</v>
      </c>
      <c r="K3206" s="13">
        <v>0</v>
      </c>
      <c r="L3206" s="14" t="s">
        <v>22</v>
      </c>
      <c r="M3206" s="14" t="s">
        <v>22</v>
      </c>
      <c r="N3206" s="14" t="s">
        <v>22</v>
      </c>
      <c r="O3206" s="14" t="s">
        <v>22</v>
      </c>
      <c r="P3206" s="14" t="s">
        <v>22</v>
      </c>
      <c r="Q3206" s="14" t="s">
        <v>22</v>
      </c>
      <c r="R3206" s="14" t="s">
        <v>22</v>
      </c>
      <c r="S3206" s="14" t="s">
        <v>22</v>
      </c>
    </row>
    <row r="3207" spans="1:19">
      <c r="A3207" s="8" t="s">
        <v>8058</v>
      </c>
      <c r="B3207" s="8" t="s">
        <v>8059</v>
      </c>
      <c r="C3207" s="9" t="s">
        <v>22</v>
      </c>
      <c r="D3207" s="9" t="s">
        <v>22</v>
      </c>
      <c r="E3207" s="9" t="s">
        <v>22</v>
      </c>
      <c r="F3207" s="8" t="s">
        <v>8033</v>
      </c>
      <c r="G3207" s="10">
        <v>0</v>
      </c>
      <c r="H3207" s="11" t="s">
        <v>22</v>
      </c>
      <c r="I3207" s="11" t="s">
        <v>22</v>
      </c>
      <c r="J3207" s="12" t="s">
        <v>22</v>
      </c>
      <c r="K3207" s="13">
        <v>0</v>
      </c>
      <c r="L3207" s="14" t="s">
        <v>22</v>
      </c>
      <c r="M3207" s="14" t="s">
        <v>22</v>
      </c>
      <c r="N3207" s="14" t="s">
        <v>22</v>
      </c>
      <c r="O3207" s="14" t="s">
        <v>22</v>
      </c>
      <c r="P3207" s="14" t="s">
        <v>22</v>
      </c>
      <c r="Q3207" s="14" t="s">
        <v>22</v>
      </c>
      <c r="R3207" s="14" t="s">
        <v>22</v>
      </c>
      <c r="S3207" s="14" t="s">
        <v>22</v>
      </c>
    </row>
    <row r="3208" spans="1:19">
      <c r="A3208" s="8" t="s">
        <v>8060</v>
      </c>
      <c r="B3208" s="8" t="s">
        <v>8061</v>
      </c>
      <c r="C3208" s="9" t="s">
        <v>22</v>
      </c>
      <c r="D3208" s="9" t="s">
        <v>22</v>
      </c>
      <c r="E3208" s="9" t="s">
        <v>22</v>
      </c>
      <c r="F3208" s="8" t="s">
        <v>8033</v>
      </c>
      <c r="G3208" s="10">
        <v>0</v>
      </c>
      <c r="H3208" s="11" t="s">
        <v>22</v>
      </c>
      <c r="I3208" s="11" t="s">
        <v>22</v>
      </c>
      <c r="J3208" s="12" t="s">
        <v>22</v>
      </c>
      <c r="K3208" s="13">
        <v>0</v>
      </c>
      <c r="L3208" s="14" t="s">
        <v>22</v>
      </c>
      <c r="M3208" s="14" t="s">
        <v>22</v>
      </c>
      <c r="N3208" s="14" t="s">
        <v>22</v>
      </c>
      <c r="O3208" s="14" t="s">
        <v>22</v>
      </c>
      <c r="P3208" s="14" t="s">
        <v>22</v>
      </c>
      <c r="Q3208" s="14" t="s">
        <v>22</v>
      </c>
      <c r="R3208" s="14" t="s">
        <v>22</v>
      </c>
      <c r="S3208" s="14" t="s">
        <v>22</v>
      </c>
    </row>
    <row r="3209" spans="1:19">
      <c r="A3209" s="8" t="s">
        <v>8062</v>
      </c>
      <c r="B3209" s="8" t="s">
        <v>8063</v>
      </c>
      <c r="C3209" s="9" t="s">
        <v>22</v>
      </c>
      <c r="D3209" s="9" t="s">
        <v>22</v>
      </c>
      <c r="E3209" s="9" t="s">
        <v>22</v>
      </c>
      <c r="F3209" s="8" t="s">
        <v>8033</v>
      </c>
      <c r="G3209" s="10">
        <v>0</v>
      </c>
      <c r="H3209" s="11" t="s">
        <v>22</v>
      </c>
      <c r="I3209" s="11" t="s">
        <v>22</v>
      </c>
      <c r="J3209" s="12" t="s">
        <v>22</v>
      </c>
      <c r="K3209" s="13">
        <v>0</v>
      </c>
      <c r="L3209" s="14" t="s">
        <v>22</v>
      </c>
      <c r="M3209" s="14" t="s">
        <v>22</v>
      </c>
      <c r="N3209" s="14" t="s">
        <v>22</v>
      </c>
      <c r="O3209" s="14" t="s">
        <v>22</v>
      </c>
      <c r="P3209" s="14" t="s">
        <v>22</v>
      </c>
      <c r="Q3209" s="14" t="s">
        <v>22</v>
      </c>
      <c r="R3209" s="14" t="s">
        <v>22</v>
      </c>
      <c r="S3209" s="14" t="s">
        <v>22</v>
      </c>
    </row>
    <row r="3210" spans="1:19">
      <c r="A3210" s="8" t="s">
        <v>8064</v>
      </c>
      <c r="B3210" s="8" t="s">
        <v>8065</v>
      </c>
      <c r="C3210" s="9" t="s">
        <v>22</v>
      </c>
      <c r="D3210" s="9" t="s">
        <v>22</v>
      </c>
      <c r="E3210" s="9" t="s">
        <v>22</v>
      </c>
      <c r="F3210" s="8" t="s">
        <v>7369</v>
      </c>
      <c r="G3210" s="10">
        <v>0</v>
      </c>
      <c r="H3210" s="11" t="s">
        <v>22</v>
      </c>
      <c r="I3210" s="11" t="s">
        <v>22</v>
      </c>
      <c r="J3210" s="12" t="s">
        <v>22</v>
      </c>
      <c r="K3210" s="13">
        <v>0</v>
      </c>
      <c r="L3210" s="14" t="s">
        <v>22</v>
      </c>
      <c r="M3210" s="14" t="s">
        <v>22</v>
      </c>
      <c r="N3210" s="14" t="s">
        <v>22</v>
      </c>
      <c r="O3210" s="14" t="s">
        <v>22</v>
      </c>
      <c r="P3210" s="14" t="s">
        <v>22</v>
      </c>
      <c r="Q3210" s="14" t="s">
        <v>22</v>
      </c>
      <c r="R3210" s="14" t="s">
        <v>22</v>
      </c>
      <c r="S3210" s="14" t="s">
        <v>22</v>
      </c>
    </row>
    <row r="3211" spans="1:19">
      <c r="A3211" s="8" t="s">
        <v>8066</v>
      </c>
      <c r="B3211" s="8" t="s">
        <v>8067</v>
      </c>
      <c r="C3211" s="9" t="s">
        <v>22</v>
      </c>
      <c r="D3211" s="9" t="s">
        <v>22</v>
      </c>
      <c r="E3211" s="9" t="s">
        <v>22</v>
      </c>
      <c r="F3211" s="8" t="s">
        <v>7369</v>
      </c>
      <c r="G3211" s="10">
        <v>0</v>
      </c>
      <c r="H3211" s="11" t="s">
        <v>22</v>
      </c>
      <c r="I3211" s="11" t="s">
        <v>22</v>
      </c>
      <c r="J3211" s="12" t="s">
        <v>22</v>
      </c>
      <c r="K3211" s="13">
        <v>0</v>
      </c>
      <c r="L3211" s="14" t="s">
        <v>22</v>
      </c>
      <c r="M3211" s="14" t="s">
        <v>22</v>
      </c>
      <c r="N3211" s="14" t="s">
        <v>22</v>
      </c>
      <c r="O3211" s="14" t="s">
        <v>22</v>
      </c>
      <c r="P3211" s="14" t="s">
        <v>22</v>
      </c>
      <c r="Q3211" s="14" t="s">
        <v>22</v>
      </c>
      <c r="R3211" s="14" t="s">
        <v>22</v>
      </c>
      <c r="S3211" s="14" t="s">
        <v>22</v>
      </c>
    </row>
    <row r="3212" spans="1:19">
      <c r="A3212" s="8" t="s">
        <v>8068</v>
      </c>
      <c r="B3212" s="8" t="s">
        <v>8069</v>
      </c>
      <c r="C3212" s="9" t="s">
        <v>22</v>
      </c>
      <c r="D3212" s="9" t="s">
        <v>22</v>
      </c>
      <c r="E3212" s="9" t="s">
        <v>22</v>
      </c>
      <c r="F3212" s="8" t="s">
        <v>7369</v>
      </c>
      <c r="G3212" s="10">
        <v>0</v>
      </c>
      <c r="H3212" s="11" t="s">
        <v>22</v>
      </c>
      <c r="I3212" s="11" t="s">
        <v>22</v>
      </c>
      <c r="J3212" s="12" t="s">
        <v>22</v>
      </c>
      <c r="K3212" s="13">
        <v>0</v>
      </c>
      <c r="L3212" s="14" t="s">
        <v>22</v>
      </c>
      <c r="M3212" s="14" t="s">
        <v>22</v>
      </c>
      <c r="N3212" s="14" t="s">
        <v>22</v>
      </c>
      <c r="O3212" s="14" t="s">
        <v>22</v>
      </c>
      <c r="P3212" s="14" t="s">
        <v>22</v>
      </c>
      <c r="Q3212" s="14" t="s">
        <v>22</v>
      </c>
      <c r="R3212" s="14" t="s">
        <v>22</v>
      </c>
      <c r="S3212" s="14" t="s">
        <v>22</v>
      </c>
    </row>
    <row r="3213" spans="1:19">
      <c r="A3213" s="8" t="s">
        <v>8070</v>
      </c>
      <c r="B3213" s="8" t="s">
        <v>8071</v>
      </c>
      <c r="C3213" s="9" t="s">
        <v>22</v>
      </c>
      <c r="D3213" s="9" t="s">
        <v>22</v>
      </c>
      <c r="E3213" s="9" t="s">
        <v>22</v>
      </c>
      <c r="F3213" s="8" t="s">
        <v>7369</v>
      </c>
      <c r="G3213" s="10">
        <v>0</v>
      </c>
      <c r="H3213" s="11" t="s">
        <v>22</v>
      </c>
      <c r="I3213" s="11" t="s">
        <v>22</v>
      </c>
      <c r="J3213" s="12" t="s">
        <v>22</v>
      </c>
      <c r="K3213" s="13">
        <v>0</v>
      </c>
      <c r="L3213" s="14" t="s">
        <v>22</v>
      </c>
      <c r="M3213" s="14" t="s">
        <v>22</v>
      </c>
      <c r="N3213" s="14" t="s">
        <v>22</v>
      </c>
      <c r="O3213" s="14" t="s">
        <v>22</v>
      </c>
      <c r="P3213" s="14" t="s">
        <v>22</v>
      </c>
      <c r="Q3213" s="14" t="s">
        <v>22</v>
      </c>
      <c r="R3213" s="14" t="s">
        <v>22</v>
      </c>
      <c r="S3213" s="14" t="s">
        <v>22</v>
      </c>
    </row>
    <row r="3214" spans="1:19">
      <c r="A3214" s="8" t="s">
        <v>8072</v>
      </c>
      <c r="B3214" s="8" t="s">
        <v>8073</v>
      </c>
      <c r="C3214" s="9" t="s">
        <v>22</v>
      </c>
      <c r="D3214" s="9" t="s">
        <v>22</v>
      </c>
      <c r="E3214" s="9" t="s">
        <v>22</v>
      </c>
      <c r="F3214" s="8" t="s">
        <v>7369</v>
      </c>
      <c r="G3214" s="10">
        <v>0</v>
      </c>
      <c r="H3214" s="11" t="s">
        <v>22</v>
      </c>
      <c r="I3214" s="11" t="s">
        <v>22</v>
      </c>
      <c r="J3214" s="12" t="s">
        <v>22</v>
      </c>
      <c r="K3214" s="13">
        <v>0</v>
      </c>
      <c r="L3214" s="14" t="s">
        <v>22</v>
      </c>
      <c r="M3214" s="14" t="s">
        <v>22</v>
      </c>
      <c r="N3214" s="14" t="s">
        <v>22</v>
      </c>
      <c r="O3214" s="14" t="s">
        <v>22</v>
      </c>
      <c r="P3214" s="14" t="s">
        <v>22</v>
      </c>
      <c r="Q3214" s="14" t="s">
        <v>22</v>
      </c>
      <c r="R3214" s="14" t="s">
        <v>22</v>
      </c>
      <c r="S3214" s="14" t="s">
        <v>22</v>
      </c>
    </row>
    <row r="3215" spans="1:19">
      <c r="A3215" s="8" t="s">
        <v>8074</v>
      </c>
      <c r="B3215" s="8" t="s">
        <v>8075</v>
      </c>
      <c r="C3215" s="9" t="s">
        <v>22</v>
      </c>
      <c r="D3215" s="9" t="s">
        <v>22</v>
      </c>
      <c r="E3215" s="9" t="s">
        <v>22</v>
      </c>
      <c r="F3215" s="8" t="s">
        <v>7369</v>
      </c>
      <c r="G3215" s="10">
        <v>0</v>
      </c>
      <c r="H3215" s="11" t="s">
        <v>22</v>
      </c>
      <c r="I3215" s="11" t="s">
        <v>22</v>
      </c>
      <c r="J3215" s="12" t="s">
        <v>22</v>
      </c>
      <c r="K3215" s="13">
        <v>0</v>
      </c>
      <c r="L3215" s="14" t="s">
        <v>22</v>
      </c>
      <c r="M3215" s="14" t="s">
        <v>22</v>
      </c>
      <c r="N3215" s="14" t="s">
        <v>22</v>
      </c>
      <c r="O3215" s="14" t="s">
        <v>22</v>
      </c>
      <c r="P3215" s="14" t="s">
        <v>22</v>
      </c>
      <c r="Q3215" s="14" t="s">
        <v>22</v>
      </c>
      <c r="R3215" s="14" t="s">
        <v>22</v>
      </c>
      <c r="S3215" s="14" t="s">
        <v>22</v>
      </c>
    </row>
    <row r="3216" spans="1:19">
      <c r="A3216" s="8" t="s">
        <v>8076</v>
      </c>
      <c r="B3216" s="8" t="s">
        <v>8077</v>
      </c>
      <c r="C3216" s="9" t="s">
        <v>22</v>
      </c>
      <c r="D3216" s="9" t="s">
        <v>22</v>
      </c>
      <c r="E3216" s="9" t="s">
        <v>22</v>
      </c>
      <c r="F3216" s="8" t="s">
        <v>7369</v>
      </c>
      <c r="G3216" s="10">
        <v>0</v>
      </c>
      <c r="H3216" s="11" t="s">
        <v>22</v>
      </c>
      <c r="I3216" s="11" t="s">
        <v>22</v>
      </c>
      <c r="J3216" s="12" t="s">
        <v>22</v>
      </c>
      <c r="K3216" s="13">
        <v>0</v>
      </c>
      <c r="L3216" s="14" t="s">
        <v>22</v>
      </c>
      <c r="M3216" s="14" t="s">
        <v>22</v>
      </c>
      <c r="N3216" s="14" t="s">
        <v>22</v>
      </c>
      <c r="O3216" s="14" t="s">
        <v>22</v>
      </c>
      <c r="P3216" s="14" t="s">
        <v>22</v>
      </c>
      <c r="Q3216" s="14" t="s">
        <v>22</v>
      </c>
      <c r="R3216" s="14" t="s">
        <v>22</v>
      </c>
      <c r="S3216" s="14" t="s">
        <v>22</v>
      </c>
    </row>
    <row r="3217" spans="1:19">
      <c r="A3217" s="8" t="s">
        <v>8078</v>
      </c>
      <c r="B3217" s="8" t="s">
        <v>8079</v>
      </c>
      <c r="C3217" s="9" t="s">
        <v>22</v>
      </c>
      <c r="D3217" s="9" t="s">
        <v>22</v>
      </c>
      <c r="E3217" s="9" t="s">
        <v>22</v>
      </c>
      <c r="F3217" s="8" t="s">
        <v>7369</v>
      </c>
      <c r="G3217" s="10">
        <v>0</v>
      </c>
      <c r="H3217" s="11" t="s">
        <v>22</v>
      </c>
      <c r="I3217" s="11" t="s">
        <v>22</v>
      </c>
      <c r="J3217" s="12" t="s">
        <v>22</v>
      </c>
      <c r="K3217" s="13">
        <v>0</v>
      </c>
      <c r="L3217" s="14" t="s">
        <v>22</v>
      </c>
      <c r="M3217" s="14" t="s">
        <v>22</v>
      </c>
      <c r="N3217" s="14" t="s">
        <v>22</v>
      </c>
      <c r="O3217" s="14" t="s">
        <v>22</v>
      </c>
      <c r="P3217" s="14" t="s">
        <v>22</v>
      </c>
      <c r="Q3217" s="14" t="s">
        <v>22</v>
      </c>
      <c r="R3217" s="14" t="s">
        <v>22</v>
      </c>
      <c r="S3217" s="14" t="s">
        <v>22</v>
      </c>
    </row>
    <row r="3218" spans="1:19">
      <c r="A3218" s="8" t="s">
        <v>8080</v>
      </c>
      <c r="B3218" s="8" t="s">
        <v>8081</v>
      </c>
      <c r="C3218" s="9" t="s">
        <v>22</v>
      </c>
      <c r="D3218" s="9" t="s">
        <v>22</v>
      </c>
      <c r="E3218" s="9" t="s">
        <v>22</v>
      </c>
      <c r="F3218" s="8" t="s">
        <v>7369</v>
      </c>
      <c r="G3218" s="10">
        <v>0</v>
      </c>
      <c r="H3218" s="11" t="s">
        <v>22</v>
      </c>
      <c r="I3218" s="11" t="s">
        <v>22</v>
      </c>
      <c r="J3218" s="12" t="s">
        <v>22</v>
      </c>
      <c r="K3218" s="13">
        <v>0</v>
      </c>
      <c r="L3218" s="14" t="s">
        <v>22</v>
      </c>
      <c r="M3218" s="14" t="s">
        <v>22</v>
      </c>
      <c r="N3218" s="14" t="s">
        <v>22</v>
      </c>
      <c r="O3218" s="14" t="s">
        <v>22</v>
      </c>
      <c r="P3218" s="14" t="s">
        <v>22</v>
      </c>
      <c r="Q3218" s="14" t="s">
        <v>22</v>
      </c>
      <c r="R3218" s="14" t="s">
        <v>22</v>
      </c>
      <c r="S3218" s="14" t="s">
        <v>22</v>
      </c>
    </row>
    <row r="3219" spans="1:19">
      <c r="A3219" s="8" t="s">
        <v>8082</v>
      </c>
      <c r="B3219" s="8" t="s">
        <v>8083</v>
      </c>
      <c r="C3219" s="9" t="s">
        <v>22</v>
      </c>
      <c r="D3219" s="9" t="s">
        <v>22</v>
      </c>
      <c r="E3219" s="9" t="s">
        <v>22</v>
      </c>
      <c r="F3219" s="8" t="s">
        <v>7369</v>
      </c>
      <c r="G3219" s="10">
        <v>0</v>
      </c>
      <c r="H3219" s="11" t="s">
        <v>22</v>
      </c>
      <c r="I3219" s="11" t="s">
        <v>22</v>
      </c>
      <c r="J3219" s="12" t="s">
        <v>22</v>
      </c>
      <c r="K3219" s="13">
        <v>0</v>
      </c>
      <c r="L3219" s="14" t="s">
        <v>22</v>
      </c>
      <c r="M3219" s="14" t="s">
        <v>22</v>
      </c>
      <c r="N3219" s="14" t="s">
        <v>22</v>
      </c>
      <c r="O3219" s="14" t="s">
        <v>22</v>
      </c>
      <c r="P3219" s="14" t="s">
        <v>22</v>
      </c>
      <c r="Q3219" s="14" t="s">
        <v>22</v>
      </c>
      <c r="R3219" s="14" t="s">
        <v>22</v>
      </c>
      <c r="S3219" s="14" t="s">
        <v>22</v>
      </c>
    </row>
    <row r="3220" spans="1:19">
      <c r="A3220" s="8" t="s">
        <v>8084</v>
      </c>
      <c r="B3220" s="8" t="s">
        <v>8085</v>
      </c>
      <c r="C3220" s="9" t="s">
        <v>22</v>
      </c>
      <c r="D3220" s="9" t="s">
        <v>22</v>
      </c>
      <c r="E3220" s="9" t="s">
        <v>22</v>
      </c>
      <c r="F3220" s="8" t="s">
        <v>7369</v>
      </c>
      <c r="G3220" s="10">
        <v>0</v>
      </c>
      <c r="H3220" s="11" t="s">
        <v>22</v>
      </c>
      <c r="I3220" s="11" t="s">
        <v>22</v>
      </c>
      <c r="J3220" s="12" t="s">
        <v>22</v>
      </c>
      <c r="K3220" s="13">
        <v>0</v>
      </c>
      <c r="L3220" s="14" t="s">
        <v>22</v>
      </c>
      <c r="M3220" s="14" t="s">
        <v>22</v>
      </c>
      <c r="N3220" s="14" t="s">
        <v>22</v>
      </c>
      <c r="O3220" s="14" t="s">
        <v>22</v>
      </c>
      <c r="P3220" s="14" t="s">
        <v>22</v>
      </c>
      <c r="Q3220" s="14" t="s">
        <v>22</v>
      </c>
      <c r="R3220" s="14" t="s">
        <v>22</v>
      </c>
      <c r="S3220" s="14" t="s">
        <v>22</v>
      </c>
    </row>
    <row r="3221" spans="1:19">
      <c r="A3221" s="8" t="s">
        <v>8086</v>
      </c>
      <c r="B3221" s="8" t="s">
        <v>8087</v>
      </c>
      <c r="C3221" s="9" t="s">
        <v>22</v>
      </c>
      <c r="D3221" s="9" t="s">
        <v>22</v>
      </c>
      <c r="E3221" s="9" t="s">
        <v>22</v>
      </c>
      <c r="F3221" s="8" t="s">
        <v>7369</v>
      </c>
      <c r="G3221" s="10">
        <v>0</v>
      </c>
      <c r="H3221" s="11" t="s">
        <v>22</v>
      </c>
      <c r="I3221" s="11" t="s">
        <v>22</v>
      </c>
      <c r="J3221" s="12" t="s">
        <v>22</v>
      </c>
      <c r="K3221" s="13">
        <v>0</v>
      </c>
      <c r="L3221" s="14" t="s">
        <v>22</v>
      </c>
      <c r="M3221" s="14" t="s">
        <v>22</v>
      </c>
      <c r="N3221" s="14" t="s">
        <v>22</v>
      </c>
      <c r="O3221" s="14" t="s">
        <v>22</v>
      </c>
      <c r="P3221" s="14" t="s">
        <v>22</v>
      </c>
      <c r="Q3221" s="14" t="s">
        <v>22</v>
      </c>
      <c r="R3221" s="14" t="s">
        <v>22</v>
      </c>
      <c r="S3221" s="14" t="s">
        <v>22</v>
      </c>
    </row>
    <row r="3222" spans="1:19">
      <c r="A3222" s="8" t="s">
        <v>8088</v>
      </c>
      <c r="B3222" s="8" t="s">
        <v>8089</v>
      </c>
      <c r="C3222" s="9" t="s">
        <v>22</v>
      </c>
      <c r="D3222" s="9" t="s">
        <v>22</v>
      </c>
      <c r="E3222" s="9" t="s">
        <v>22</v>
      </c>
      <c r="F3222" s="8" t="s">
        <v>7369</v>
      </c>
      <c r="G3222" s="10">
        <v>0</v>
      </c>
      <c r="H3222" s="11" t="s">
        <v>22</v>
      </c>
      <c r="I3222" s="11" t="s">
        <v>22</v>
      </c>
      <c r="J3222" s="12" t="s">
        <v>22</v>
      </c>
      <c r="K3222" s="13">
        <v>0</v>
      </c>
      <c r="L3222" s="14" t="s">
        <v>22</v>
      </c>
      <c r="M3222" s="14" t="s">
        <v>22</v>
      </c>
      <c r="N3222" s="14" t="s">
        <v>22</v>
      </c>
      <c r="O3222" s="14" t="s">
        <v>22</v>
      </c>
      <c r="P3222" s="14" t="s">
        <v>22</v>
      </c>
      <c r="Q3222" s="14" t="s">
        <v>22</v>
      </c>
      <c r="R3222" s="14" t="s">
        <v>22</v>
      </c>
      <c r="S3222" s="14" t="s">
        <v>22</v>
      </c>
    </row>
    <row r="3223" spans="1:19">
      <c r="A3223" s="8" t="s">
        <v>8090</v>
      </c>
      <c r="B3223" s="8" t="s">
        <v>8091</v>
      </c>
      <c r="C3223" s="9" t="s">
        <v>22</v>
      </c>
      <c r="D3223" s="9" t="s">
        <v>22</v>
      </c>
      <c r="E3223" s="9" t="s">
        <v>22</v>
      </c>
      <c r="F3223" s="8" t="s">
        <v>7369</v>
      </c>
      <c r="G3223" s="10">
        <v>0</v>
      </c>
      <c r="H3223" s="11" t="s">
        <v>22</v>
      </c>
      <c r="I3223" s="11" t="s">
        <v>22</v>
      </c>
      <c r="J3223" s="12" t="s">
        <v>22</v>
      </c>
      <c r="K3223" s="13">
        <v>0</v>
      </c>
      <c r="L3223" s="14" t="s">
        <v>22</v>
      </c>
      <c r="M3223" s="14" t="s">
        <v>22</v>
      </c>
      <c r="N3223" s="14" t="s">
        <v>22</v>
      </c>
      <c r="O3223" s="14" t="s">
        <v>22</v>
      </c>
      <c r="P3223" s="14" t="s">
        <v>22</v>
      </c>
      <c r="Q3223" s="14" t="s">
        <v>22</v>
      </c>
      <c r="R3223" s="14" t="s">
        <v>22</v>
      </c>
      <c r="S3223" s="14" t="s">
        <v>22</v>
      </c>
    </row>
    <row r="3224" spans="1:19">
      <c r="A3224" s="8" t="s">
        <v>8092</v>
      </c>
      <c r="B3224" s="8" t="s">
        <v>8093</v>
      </c>
      <c r="C3224" s="9" t="s">
        <v>22</v>
      </c>
      <c r="D3224" s="9" t="s">
        <v>22</v>
      </c>
      <c r="E3224" s="9" t="s">
        <v>22</v>
      </c>
      <c r="F3224" s="8" t="s">
        <v>7369</v>
      </c>
      <c r="G3224" s="10">
        <v>0</v>
      </c>
      <c r="H3224" s="11" t="s">
        <v>22</v>
      </c>
      <c r="I3224" s="11" t="s">
        <v>22</v>
      </c>
      <c r="J3224" s="12" t="s">
        <v>22</v>
      </c>
      <c r="K3224" s="13">
        <v>0</v>
      </c>
      <c r="L3224" s="14" t="s">
        <v>22</v>
      </c>
      <c r="M3224" s="14" t="s">
        <v>22</v>
      </c>
      <c r="N3224" s="14" t="s">
        <v>22</v>
      </c>
      <c r="O3224" s="14" t="s">
        <v>22</v>
      </c>
      <c r="P3224" s="14" t="s">
        <v>22</v>
      </c>
      <c r="Q3224" s="14" t="s">
        <v>22</v>
      </c>
      <c r="R3224" s="14" t="s">
        <v>22</v>
      </c>
      <c r="S3224" s="14" t="s">
        <v>22</v>
      </c>
    </row>
    <row r="3225" spans="1:19">
      <c r="A3225" s="8" t="s">
        <v>8094</v>
      </c>
      <c r="B3225" s="8" t="s">
        <v>8095</v>
      </c>
      <c r="C3225" s="9" t="s">
        <v>22</v>
      </c>
      <c r="D3225" s="9" t="s">
        <v>22</v>
      </c>
      <c r="E3225" s="9" t="s">
        <v>22</v>
      </c>
      <c r="F3225" s="8" t="s">
        <v>7369</v>
      </c>
      <c r="G3225" s="10">
        <v>0</v>
      </c>
      <c r="H3225" s="11" t="s">
        <v>22</v>
      </c>
      <c r="I3225" s="11" t="s">
        <v>22</v>
      </c>
      <c r="J3225" s="12" t="s">
        <v>22</v>
      </c>
      <c r="K3225" s="13">
        <v>0</v>
      </c>
      <c r="L3225" s="14" t="s">
        <v>22</v>
      </c>
      <c r="M3225" s="14" t="s">
        <v>22</v>
      </c>
      <c r="N3225" s="14" t="s">
        <v>22</v>
      </c>
      <c r="O3225" s="14" t="s">
        <v>22</v>
      </c>
      <c r="P3225" s="14" t="s">
        <v>22</v>
      </c>
      <c r="Q3225" s="14" t="s">
        <v>22</v>
      </c>
      <c r="R3225" s="14" t="s">
        <v>22</v>
      </c>
      <c r="S3225" s="14" t="s">
        <v>22</v>
      </c>
    </row>
    <row r="3226" spans="1:19">
      <c r="A3226" s="8" t="s">
        <v>8096</v>
      </c>
      <c r="B3226" s="8" t="s">
        <v>8097</v>
      </c>
      <c r="C3226" s="9" t="s">
        <v>22</v>
      </c>
      <c r="D3226" s="9" t="s">
        <v>22</v>
      </c>
      <c r="E3226" s="9" t="s">
        <v>22</v>
      </c>
      <c r="F3226" s="8" t="s">
        <v>8098</v>
      </c>
      <c r="G3226" s="10">
        <v>0</v>
      </c>
      <c r="H3226" s="11" t="s">
        <v>22</v>
      </c>
      <c r="I3226" s="11" t="s">
        <v>22</v>
      </c>
      <c r="J3226" s="12" t="s">
        <v>22</v>
      </c>
      <c r="K3226" s="13">
        <v>0</v>
      </c>
      <c r="L3226" s="14" t="s">
        <v>22</v>
      </c>
      <c r="M3226" s="14" t="s">
        <v>22</v>
      </c>
      <c r="N3226" s="14" t="s">
        <v>22</v>
      </c>
      <c r="O3226" s="14" t="s">
        <v>22</v>
      </c>
      <c r="P3226" s="14" t="s">
        <v>22</v>
      </c>
      <c r="Q3226" s="14" t="s">
        <v>22</v>
      </c>
      <c r="R3226" s="14" t="s">
        <v>22</v>
      </c>
      <c r="S3226" s="14" t="s">
        <v>22</v>
      </c>
    </row>
    <row r="3227" spans="1:19">
      <c r="A3227" s="8" t="s">
        <v>8099</v>
      </c>
      <c r="B3227" s="8" t="s">
        <v>8100</v>
      </c>
      <c r="C3227" s="9" t="s">
        <v>22</v>
      </c>
      <c r="D3227" s="9" t="s">
        <v>22</v>
      </c>
      <c r="E3227" s="9" t="s">
        <v>22</v>
      </c>
      <c r="F3227" s="8" t="s">
        <v>8098</v>
      </c>
      <c r="G3227" s="10">
        <v>0</v>
      </c>
      <c r="H3227" s="11" t="s">
        <v>22</v>
      </c>
      <c r="I3227" s="11" t="s">
        <v>22</v>
      </c>
      <c r="J3227" s="12" t="s">
        <v>22</v>
      </c>
      <c r="K3227" s="13">
        <v>0</v>
      </c>
      <c r="L3227" s="14" t="s">
        <v>22</v>
      </c>
      <c r="M3227" s="14" t="s">
        <v>22</v>
      </c>
      <c r="N3227" s="14" t="s">
        <v>22</v>
      </c>
      <c r="O3227" s="14" t="s">
        <v>22</v>
      </c>
      <c r="P3227" s="14" t="s">
        <v>22</v>
      </c>
      <c r="Q3227" s="14" t="s">
        <v>22</v>
      </c>
      <c r="R3227" s="14" t="s">
        <v>22</v>
      </c>
      <c r="S3227" s="14" t="s">
        <v>22</v>
      </c>
    </row>
    <row r="3228" spans="1:19">
      <c r="A3228" s="8" t="s">
        <v>8101</v>
      </c>
      <c r="B3228" s="8" t="s">
        <v>8102</v>
      </c>
      <c r="C3228" s="9" t="s">
        <v>22</v>
      </c>
      <c r="D3228" s="9" t="s">
        <v>22</v>
      </c>
      <c r="E3228" s="9" t="s">
        <v>22</v>
      </c>
      <c r="F3228" s="8" t="s">
        <v>8098</v>
      </c>
      <c r="G3228" s="10">
        <v>0</v>
      </c>
      <c r="H3228" s="11" t="s">
        <v>22</v>
      </c>
      <c r="I3228" s="11" t="s">
        <v>22</v>
      </c>
      <c r="J3228" s="12" t="s">
        <v>22</v>
      </c>
      <c r="K3228" s="13">
        <v>0</v>
      </c>
      <c r="L3228" s="14" t="s">
        <v>22</v>
      </c>
      <c r="M3228" s="14" t="s">
        <v>22</v>
      </c>
      <c r="N3228" s="14" t="s">
        <v>22</v>
      </c>
      <c r="O3228" s="14" t="s">
        <v>22</v>
      </c>
      <c r="P3228" s="14" t="s">
        <v>22</v>
      </c>
      <c r="Q3228" s="14" t="s">
        <v>22</v>
      </c>
      <c r="R3228" s="14" t="s">
        <v>22</v>
      </c>
      <c r="S3228" s="14" t="s">
        <v>22</v>
      </c>
    </row>
    <row r="3229" spans="1:19">
      <c r="A3229" s="8" t="s">
        <v>8103</v>
      </c>
      <c r="B3229" s="8" t="s">
        <v>8104</v>
      </c>
      <c r="C3229" s="9" t="s">
        <v>22</v>
      </c>
      <c r="D3229" s="9" t="s">
        <v>22</v>
      </c>
      <c r="E3229" s="9" t="s">
        <v>22</v>
      </c>
      <c r="F3229" s="8" t="s">
        <v>8098</v>
      </c>
      <c r="G3229" s="10">
        <v>0</v>
      </c>
      <c r="H3229" s="11" t="s">
        <v>22</v>
      </c>
      <c r="I3229" s="11" t="s">
        <v>22</v>
      </c>
      <c r="J3229" s="12" t="s">
        <v>22</v>
      </c>
      <c r="K3229" s="13">
        <v>0</v>
      </c>
      <c r="L3229" s="14" t="s">
        <v>22</v>
      </c>
      <c r="M3229" s="14" t="s">
        <v>22</v>
      </c>
      <c r="N3229" s="14" t="s">
        <v>22</v>
      </c>
      <c r="O3229" s="14" t="s">
        <v>22</v>
      </c>
      <c r="P3229" s="14" t="s">
        <v>22</v>
      </c>
      <c r="Q3229" s="14" t="s">
        <v>22</v>
      </c>
      <c r="R3229" s="14" t="s">
        <v>22</v>
      </c>
      <c r="S3229" s="14" t="s">
        <v>22</v>
      </c>
    </row>
    <row r="3230" spans="1:19">
      <c r="A3230" s="8" t="s">
        <v>8105</v>
      </c>
      <c r="B3230" s="8" t="s">
        <v>8106</v>
      </c>
      <c r="C3230" s="9" t="s">
        <v>22</v>
      </c>
      <c r="D3230" s="9" t="s">
        <v>22</v>
      </c>
      <c r="E3230" s="9" t="s">
        <v>22</v>
      </c>
      <c r="F3230" s="8" t="s">
        <v>8098</v>
      </c>
      <c r="G3230" s="10">
        <v>0</v>
      </c>
      <c r="H3230" s="11" t="s">
        <v>22</v>
      </c>
      <c r="I3230" s="11" t="s">
        <v>22</v>
      </c>
      <c r="J3230" s="12" t="s">
        <v>22</v>
      </c>
      <c r="K3230" s="13">
        <v>0</v>
      </c>
      <c r="L3230" s="14" t="s">
        <v>22</v>
      </c>
      <c r="M3230" s="14" t="s">
        <v>22</v>
      </c>
      <c r="N3230" s="14" t="s">
        <v>22</v>
      </c>
      <c r="O3230" s="14" t="s">
        <v>22</v>
      </c>
      <c r="P3230" s="14" t="s">
        <v>22</v>
      </c>
      <c r="Q3230" s="14" t="s">
        <v>22</v>
      </c>
      <c r="R3230" s="14" t="s">
        <v>22</v>
      </c>
      <c r="S3230" s="14" t="s">
        <v>22</v>
      </c>
    </row>
    <row r="3231" spans="1:19">
      <c r="A3231" s="8" t="s">
        <v>8107</v>
      </c>
      <c r="B3231" s="8" t="s">
        <v>8108</v>
      </c>
      <c r="C3231" s="9" t="s">
        <v>22</v>
      </c>
      <c r="D3231" s="9" t="s">
        <v>22</v>
      </c>
      <c r="E3231" s="9" t="s">
        <v>22</v>
      </c>
      <c r="F3231" s="8" t="s">
        <v>8098</v>
      </c>
      <c r="G3231" s="10">
        <v>0</v>
      </c>
      <c r="H3231" s="11" t="s">
        <v>22</v>
      </c>
      <c r="I3231" s="11" t="s">
        <v>22</v>
      </c>
      <c r="J3231" s="12" t="s">
        <v>22</v>
      </c>
      <c r="K3231" s="13">
        <v>0</v>
      </c>
      <c r="L3231" s="14" t="s">
        <v>22</v>
      </c>
      <c r="M3231" s="14" t="s">
        <v>22</v>
      </c>
      <c r="N3231" s="14" t="s">
        <v>22</v>
      </c>
      <c r="O3231" s="14" t="s">
        <v>22</v>
      </c>
      <c r="P3231" s="14" t="s">
        <v>22</v>
      </c>
      <c r="Q3231" s="14" t="s">
        <v>22</v>
      </c>
      <c r="R3231" s="14" t="s">
        <v>22</v>
      </c>
      <c r="S3231" s="14" t="s">
        <v>22</v>
      </c>
    </row>
    <row r="3232" spans="1:19">
      <c r="A3232" s="8" t="s">
        <v>8109</v>
      </c>
      <c r="B3232" s="8" t="s">
        <v>8110</v>
      </c>
      <c r="C3232" s="9" t="s">
        <v>22</v>
      </c>
      <c r="D3232" s="9" t="s">
        <v>22</v>
      </c>
      <c r="E3232" s="9" t="s">
        <v>22</v>
      </c>
      <c r="F3232" s="8" t="s">
        <v>8098</v>
      </c>
      <c r="G3232" s="10">
        <v>0</v>
      </c>
      <c r="H3232" s="11" t="s">
        <v>22</v>
      </c>
      <c r="I3232" s="11" t="s">
        <v>22</v>
      </c>
      <c r="J3232" s="12" t="s">
        <v>22</v>
      </c>
      <c r="K3232" s="13">
        <v>0</v>
      </c>
      <c r="L3232" s="14" t="s">
        <v>22</v>
      </c>
      <c r="M3232" s="14" t="s">
        <v>22</v>
      </c>
      <c r="N3232" s="14" t="s">
        <v>22</v>
      </c>
      <c r="O3232" s="14" t="s">
        <v>22</v>
      </c>
      <c r="P3232" s="14" t="s">
        <v>22</v>
      </c>
      <c r="Q3232" s="14" t="s">
        <v>22</v>
      </c>
      <c r="R3232" s="14" t="s">
        <v>22</v>
      </c>
      <c r="S3232" s="14" t="s">
        <v>22</v>
      </c>
    </row>
    <row r="3233" spans="1:19">
      <c r="A3233" s="8" t="s">
        <v>8111</v>
      </c>
      <c r="B3233" s="8" t="s">
        <v>8112</v>
      </c>
      <c r="C3233" s="9" t="s">
        <v>22</v>
      </c>
      <c r="D3233" s="9" t="s">
        <v>22</v>
      </c>
      <c r="E3233" s="9" t="s">
        <v>22</v>
      </c>
      <c r="F3233" s="8" t="s">
        <v>8098</v>
      </c>
      <c r="G3233" s="10">
        <v>0</v>
      </c>
      <c r="H3233" s="11" t="s">
        <v>22</v>
      </c>
      <c r="I3233" s="11" t="s">
        <v>22</v>
      </c>
      <c r="J3233" s="12" t="s">
        <v>22</v>
      </c>
      <c r="K3233" s="13">
        <v>0</v>
      </c>
      <c r="L3233" s="14" t="s">
        <v>22</v>
      </c>
      <c r="M3233" s="14" t="s">
        <v>22</v>
      </c>
      <c r="N3233" s="14" t="s">
        <v>22</v>
      </c>
      <c r="O3233" s="14" t="s">
        <v>22</v>
      </c>
      <c r="P3233" s="14" t="s">
        <v>22</v>
      </c>
      <c r="Q3233" s="14" t="s">
        <v>22</v>
      </c>
      <c r="R3233" s="14" t="s">
        <v>22</v>
      </c>
      <c r="S3233" s="14" t="s">
        <v>22</v>
      </c>
    </row>
    <row r="3234" spans="1:19">
      <c r="A3234" s="8" t="s">
        <v>8113</v>
      </c>
      <c r="B3234" s="8" t="s">
        <v>8114</v>
      </c>
      <c r="C3234" s="9" t="s">
        <v>22</v>
      </c>
      <c r="D3234" s="9" t="s">
        <v>22</v>
      </c>
      <c r="E3234" s="9" t="s">
        <v>22</v>
      </c>
      <c r="F3234" s="8" t="s">
        <v>8098</v>
      </c>
      <c r="G3234" s="10">
        <v>0</v>
      </c>
      <c r="H3234" s="11" t="s">
        <v>22</v>
      </c>
      <c r="I3234" s="11" t="s">
        <v>22</v>
      </c>
      <c r="J3234" s="12" t="s">
        <v>22</v>
      </c>
      <c r="K3234" s="13">
        <v>0</v>
      </c>
      <c r="L3234" s="14" t="s">
        <v>22</v>
      </c>
      <c r="M3234" s="14" t="s">
        <v>22</v>
      </c>
      <c r="N3234" s="14" t="s">
        <v>22</v>
      </c>
      <c r="O3234" s="14" t="s">
        <v>22</v>
      </c>
      <c r="P3234" s="14" t="s">
        <v>22</v>
      </c>
      <c r="Q3234" s="14" t="s">
        <v>22</v>
      </c>
      <c r="R3234" s="14" t="s">
        <v>22</v>
      </c>
      <c r="S3234" s="14" t="s">
        <v>22</v>
      </c>
    </row>
    <row r="3235" spans="1:19">
      <c r="A3235" s="8" t="s">
        <v>8115</v>
      </c>
      <c r="B3235" s="8" t="s">
        <v>8116</v>
      </c>
      <c r="C3235" s="9" t="s">
        <v>22</v>
      </c>
      <c r="D3235" s="9" t="s">
        <v>22</v>
      </c>
      <c r="E3235" s="9" t="s">
        <v>22</v>
      </c>
      <c r="F3235" s="8" t="s">
        <v>8098</v>
      </c>
      <c r="G3235" s="10">
        <v>0</v>
      </c>
      <c r="H3235" s="11" t="s">
        <v>22</v>
      </c>
      <c r="I3235" s="11" t="s">
        <v>22</v>
      </c>
      <c r="J3235" s="12" t="s">
        <v>22</v>
      </c>
      <c r="K3235" s="13">
        <v>0</v>
      </c>
      <c r="L3235" s="14" t="s">
        <v>22</v>
      </c>
      <c r="M3235" s="14" t="s">
        <v>22</v>
      </c>
      <c r="N3235" s="14" t="s">
        <v>22</v>
      </c>
      <c r="O3235" s="14" t="s">
        <v>22</v>
      </c>
      <c r="P3235" s="14" t="s">
        <v>22</v>
      </c>
      <c r="Q3235" s="14" t="s">
        <v>22</v>
      </c>
      <c r="R3235" s="14" t="s">
        <v>22</v>
      </c>
      <c r="S3235" s="14" t="s">
        <v>22</v>
      </c>
    </row>
    <row r="3236" spans="1:19">
      <c r="A3236" s="8" t="s">
        <v>8117</v>
      </c>
      <c r="B3236" s="8" t="s">
        <v>8118</v>
      </c>
      <c r="C3236" s="9" t="s">
        <v>22</v>
      </c>
      <c r="D3236" s="9" t="s">
        <v>22</v>
      </c>
      <c r="E3236" s="9" t="s">
        <v>22</v>
      </c>
      <c r="F3236" s="8" t="s">
        <v>8098</v>
      </c>
      <c r="G3236" s="10">
        <v>0</v>
      </c>
      <c r="H3236" s="11" t="s">
        <v>22</v>
      </c>
      <c r="I3236" s="11" t="s">
        <v>22</v>
      </c>
      <c r="J3236" s="12" t="s">
        <v>22</v>
      </c>
      <c r="K3236" s="13">
        <v>0</v>
      </c>
      <c r="L3236" s="14" t="s">
        <v>22</v>
      </c>
      <c r="M3236" s="14" t="s">
        <v>22</v>
      </c>
      <c r="N3236" s="14" t="s">
        <v>22</v>
      </c>
      <c r="O3236" s="14" t="s">
        <v>22</v>
      </c>
      <c r="P3236" s="14" t="s">
        <v>22</v>
      </c>
      <c r="Q3236" s="14" t="s">
        <v>22</v>
      </c>
      <c r="R3236" s="14" t="s">
        <v>22</v>
      </c>
      <c r="S3236" s="14" t="s">
        <v>22</v>
      </c>
    </row>
    <row r="3237" spans="1:19">
      <c r="A3237" s="8" t="s">
        <v>8119</v>
      </c>
      <c r="B3237" s="8" t="s">
        <v>8120</v>
      </c>
      <c r="C3237" s="9" t="s">
        <v>22</v>
      </c>
      <c r="D3237" s="9" t="s">
        <v>22</v>
      </c>
      <c r="E3237" s="9" t="s">
        <v>22</v>
      </c>
      <c r="F3237" s="8" t="s">
        <v>8098</v>
      </c>
      <c r="G3237" s="10">
        <v>0</v>
      </c>
      <c r="H3237" s="11" t="s">
        <v>22</v>
      </c>
      <c r="I3237" s="11" t="s">
        <v>22</v>
      </c>
      <c r="J3237" s="12" t="s">
        <v>22</v>
      </c>
      <c r="K3237" s="13">
        <v>0</v>
      </c>
      <c r="L3237" s="14" t="s">
        <v>22</v>
      </c>
      <c r="M3237" s="14" t="s">
        <v>22</v>
      </c>
      <c r="N3237" s="14" t="s">
        <v>22</v>
      </c>
      <c r="O3237" s="14" t="s">
        <v>22</v>
      </c>
      <c r="P3237" s="14" t="s">
        <v>22</v>
      </c>
      <c r="Q3237" s="14" t="s">
        <v>22</v>
      </c>
      <c r="R3237" s="14" t="s">
        <v>22</v>
      </c>
      <c r="S3237" s="14" t="s">
        <v>22</v>
      </c>
    </row>
    <row r="3238" spans="1:19">
      <c r="A3238" s="8" t="s">
        <v>8121</v>
      </c>
      <c r="B3238" s="8" t="s">
        <v>8122</v>
      </c>
      <c r="C3238" s="9" t="s">
        <v>22</v>
      </c>
      <c r="D3238" s="9" t="s">
        <v>22</v>
      </c>
      <c r="E3238" s="9" t="s">
        <v>22</v>
      </c>
      <c r="F3238" s="8" t="s">
        <v>8098</v>
      </c>
      <c r="G3238" s="10">
        <v>0</v>
      </c>
      <c r="H3238" s="11" t="s">
        <v>22</v>
      </c>
      <c r="I3238" s="11" t="s">
        <v>22</v>
      </c>
      <c r="J3238" s="12" t="s">
        <v>22</v>
      </c>
      <c r="K3238" s="13">
        <v>0</v>
      </c>
      <c r="L3238" s="14" t="s">
        <v>22</v>
      </c>
      <c r="M3238" s="14" t="s">
        <v>22</v>
      </c>
      <c r="N3238" s="14" t="s">
        <v>22</v>
      </c>
      <c r="O3238" s="14" t="s">
        <v>22</v>
      </c>
      <c r="P3238" s="14" t="s">
        <v>22</v>
      </c>
      <c r="Q3238" s="14" t="s">
        <v>22</v>
      </c>
      <c r="R3238" s="14" t="s">
        <v>22</v>
      </c>
      <c r="S3238" s="14" t="s">
        <v>22</v>
      </c>
    </row>
    <row r="3239" spans="1:19">
      <c r="A3239" s="8" t="s">
        <v>8123</v>
      </c>
      <c r="B3239" s="8" t="s">
        <v>8124</v>
      </c>
      <c r="C3239" s="9" t="s">
        <v>22</v>
      </c>
      <c r="D3239" s="9" t="s">
        <v>22</v>
      </c>
      <c r="E3239" s="9" t="s">
        <v>22</v>
      </c>
      <c r="F3239" s="8" t="s">
        <v>8098</v>
      </c>
      <c r="G3239" s="10">
        <v>0</v>
      </c>
      <c r="H3239" s="11" t="s">
        <v>22</v>
      </c>
      <c r="I3239" s="11" t="s">
        <v>22</v>
      </c>
      <c r="J3239" s="12" t="s">
        <v>22</v>
      </c>
      <c r="K3239" s="13">
        <v>0</v>
      </c>
      <c r="L3239" s="14" t="s">
        <v>22</v>
      </c>
      <c r="M3239" s="14" t="s">
        <v>22</v>
      </c>
      <c r="N3239" s="14" t="s">
        <v>22</v>
      </c>
      <c r="O3239" s="14" t="s">
        <v>22</v>
      </c>
      <c r="P3239" s="14" t="s">
        <v>22</v>
      </c>
      <c r="Q3239" s="14" t="s">
        <v>22</v>
      </c>
      <c r="R3239" s="14" t="s">
        <v>22</v>
      </c>
      <c r="S3239" s="14" t="s">
        <v>22</v>
      </c>
    </row>
    <row r="3240" spans="1:19">
      <c r="A3240" s="8" t="s">
        <v>8125</v>
      </c>
      <c r="B3240" s="8" t="s">
        <v>8126</v>
      </c>
      <c r="C3240" s="9" t="s">
        <v>22</v>
      </c>
      <c r="D3240" s="9" t="s">
        <v>22</v>
      </c>
      <c r="E3240" s="9" t="s">
        <v>22</v>
      </c>
      <c r="F3240" s="8" t="s">
        <v>8098</v>
      </c>
      <c r="G3240" s="10">
        <v>0</v>
      </c>
      <c r="H3240" s="11" t="s">
        <v>22</v>
      </c>
      <c r="I3240" s="11" t="s">
        <v>22</v>
      </c>
      <c r="J3240" s="12" t="s">
        <v>22</v>
      </c>
      <c r="K3240" s="13">
        <v>0</v>
      </c>
      <c r="L3240" s="14" t="s">
        <v>22</v>
      </c>
      <c r="M3240" s="14" t="s">
        <v>22</v>
      </c>
      <c r="N3240" s="14" t="s">
        <v>22</v>
      </c>
      <c r="O3240" s="14" t="s">
        <v>22</v>
      </c>
      <c r="P3240" s="14" t="s">
        <v>22</v>
      </c>
      <c r="Q3240" s="14" t="s">
        <v>22</v>
      </c>
      <c r="R3240" s="14" t="s">
        <v>22</v>
      </c>
      <c r="S3240" s="14" t="s">
        <v>22</v>
      </c>
    </row>
    <row r="3241" spans="1:19">
      <c r="A3241" s="8" t="s">
        <v>8127</v>
      </c>
      <c r="B3241" s="8" t="s">
        <v>8128</v>
      </c>
      <c r="C3241" s="9" t="s">
        <v>22</v>
      </c>
      <c r="D3241" s="9" t="s">
        <v>22</v>
      </c>
      <c r="E3241" s="9" t="s">
        <v>22</v>
      </c>
      <c r="F3241" s="8" t="s">
        <v>8098</v>
      </c>
      <c r="G3241" s="10">
        <v>0</v>
      </c>
      <c r="H3241" s="11" t="s">
        <v>22</v>
      </c>
      <c r="I3241" s="11" t="s">
        <v>22</v>
      </c>
      <c r="J3241" s="12" t="s">
        <v>22</v>
      </c>
      <c r="K3241" s="13">
        <v>0</v>
      </c>
      <c r="L3241" s="14" t="s">
        <v>22</v>
      </c>
      <c r="M3241" s="14" t="s">
        <v>22</v>
      </c>
      <c r="N3241" s="14" t="s">
        <v>22</v>
      </c>
      <c r="O3241" s="14" t="s">
        <v>22</v>
      </c>
      <c r="P3241" s="14" t="s">
        <v>22</v>
      </c>
      <c r="Q3241" s="14" t="s">
        <v>22</v>
      </c>
      <c r="R3241" s="14" t="s">
        <v>22</v>
      </c>
      <c r="S3241" s="14" t="s">
        <v>22</v>
      </c>
    </row>
    <row r="3242" spans="1:19">
      <c r="A3242" s="8" t="s">
        <v>8129</v>
      </c>
      <c r="B3242" s="8" t="s">
        <v>8130</v>
      </c>
      <c r="C3242" s="9" t="s">
        <v>22</v>
      </c>
      <c r="D3242" s="9" t="s">
        <v>22</v>
      </c>
      <c r="E3242" s="9" t="s">
        <v>22</v>
      </c>
      <c r="F3242" s="8" t="s">
        <v>7829</v>
      </c>
      <c r="G3242" s="10" t="s">
        <v>8131</v>
      </c>
      <c r="H3242" s="11" t="s">
        <v>22</v>
      </c>
      <c r="I3242" s="11" t="s">
        <v>22</v>
      </c>
      <c r="J3242" s="12" t="s">
        <v>22</v>
      </c>
      <c r="K3242" s="13">
        <v>0</v>
      </c>
      <c r="L3242" s="14" t="s">
        <v>22</v>
      </c>
      <c r="M3242" s="14" t="s">
        <v>22</v>
      </c>
      <c r="N3242" s="14" t="s">
        <v>22</v>
      </c>
      <c r="O3242" s="14" t="s">
        <v>22</v>
      </c>
      <c r="P3242" s="14" t="s">
        <v>22</v>
      </c>
      <c r="Q3242" s="14" t="s">
        <v>22</v>
      </c>
      <c r="R3242" s="14" t="s">
        <v>22</v>
      </c>
      <c r="S3242" s="14" t="s">
        <v>22</v>
      </c>
    </row>
    <row r="3243" spans="1:19">
      <c r="A3243" s="8" t="s">
        <v>8132</v>
      </c>
      <c r="B3243" s="8" t="s">
        <v>8133</v>
      </c>
      <c r="C3243" s="9" t="s">
        <v>22</v>
      </c>
      <c r="D3243" s="9" t="s">
        <v>22</v>
      </c>
      <c r="E3243" s="9" t="s">
        <v>22</v>
      </c>
      <c r="F3243" s="8" t="s">
        <v>7517</v>
      </c>
      <c r="G3243" s="10" t="s">
        <v>8134</v>
      </c>
      <c r="H3243" s="11" t="s">
        <v>22</v>
      </c>
      <c r="I3243" s="11" t="s">
        <v>22</v>
      </c>
      <c r="J3243" s="12" t="s">
        <v>22</v>
      </c>
      <c r="K3243" s="13" t="s">
        <v>8134</v>
      </c>
      <c r="L3243" s="14" t="s">
        <v>22</v>
      </c>
      <c r="M3243" s="14" t="s">
        <v>22</v>
      </c>
      <c r="N3243" s="14" t="s">
        <v>22</v>
      </c>
      <c r="O3243" s="14" t="s">
        <v>22</v>
      </c>
      <c r="P3243" s="14" t="s">
        <v>22</v>
      </c>
      <c r="Q3243" s="14" t="s">
        <v>22</v>
      </c>
      <c r="R3243" s="14" t="s">
        <v>22</v>
      </c>
      <c r="S3243" s="14" t="s">
        <v>22</v>
      </c>
    </row>
    <row r="3244" spans="1:19">
      <c r="A3244" s="8" t="s">
        <v>8135</v>
      </c>
      <c r="B3244" s="8" t="s">
        <v>8136</v>
      </c>
      <c r="C3244" s="9" t="s">
        <v>22</v>
      </c>
      <c r="D3244" s="9" t="s">
        <v>22</v>
      </c>
      <c r="E3244" s="9" t="s">
        <v>22</v>
      </c>
      <c r="F3244" s="8" t="s">
        <v>7517</v>
      </c>
      <c r="G3244" s="10">
        <v>0</v>
      </c>
      <c r="H3244" s="11" t="s">
        <v>22</v>
      </c>
      <c r="I3244" s="11" t="s">
        <v>22</v>
      </c>
      <c r="J3244" s="12" t="s">
        <v>22</v>
      </c>
      <c r="K3244" s="13">
        <v>0</v>
      </c>
      <c r="L3244" s="14" t="s">
        <v>22</v>
      </c>
      <c r="M3244" s="14" t="s">
        <v>22</v>
      </c>
      <c r="N3244" s="14" t="s">
        <v>22</v>
      </c>
      <c r="O3244" s="14" t="s">
        <v>22</v>
      </c>
      <c r="P3244" s="14" t="s">
        <v>22</v>
      </c>
      <c r="Q3244" s="14" t="s">
        <v>22</v>
      </c>
      <c r="R3244" s="14" t="s">
        <v>22</v>
      </c>
      <c r="S3244" s="14" t="s">
        <v>22</v>
      </c>
    </row>
    <row r="3245" spans="1:19">
      <c r="A3245" s="8" t="s">
        <v>8137</v>
      </c>
      <c r="B3245" s="8" t="s">
        <v>8138</v>
      </c>
      <c r="C3245" s="9" t="s">
        <v>22</v>
      </c>
      <c r="D3245" s="9" t="s">
        <v>22</v>
      </c>
      <c r="E3245" s="9" t="s">
        <v>22</v>
      </c>
      <c r="F3245" s="8" t="s">
        <v>7308</v>
      </c>
      <c r="G3245" s="10">
        <v>0</v>
      </c>
      <c r="H3245" s="11" t="s">
        <v>22</v>
      </c>
      <c r="I3245" s="11" t="s">
        <v>22</v>
      </c>
      <c r="J3245" s="12" t="s">
        <v>22</v>
      </c>
      <c r="K3245" s="13">
        <v>0</v>
      </c>
      <c r="L3245" s="14" t="s">
        <v>22</v>
      </c>
      <c r="M3245" s="14" t="s">
        <v>22</v>
      </c>
      <c r="N3245" s="14" t="s">
        <v>22</v>
      </c>
      <c r="O3245" s="14" t="s">
        <v>22</v>
      </c>
      <c r="P3245" s="14" t="s">
        <v>22</v>
      </c>
      <c r="Q3245" s="14" t="s">
        <v>22</v>
      </c>
      <c r="R3245" s="14" t="s">
        <v>22</v>
      </c>
      <c r="S3245" s="14" t="s">
        <v>22</v>
      </c>
    </row>
    <row r="3246" spans="1:19">
      <c r="A3246" s="8" t="s">
        <v>8139</v>
      </c>
      <c r="B3246" s="8" t="s">
        <v>8140</v>
      </c>
      <c r="C3246" s="9" t="s">
        <v>22</v>
      </c>
      <c r="D3246" s="9" t="s">
        <v>22</v>
      </c>
      <c r="E3246" s="9" t="s">
        <v>22</v>
      </c>
      <c r="F3246" s="8" t="s">
        <v>7517</v>
      </c>
      <c r="G3246" s="10">
        <v>0</v>
      </c>
      <c r="H3246" s="11" t="s">
        <v>22</v>
      </c>
      <c r="I3246" s="11" t="s">
        <v>22</v>
      </c>
      <c r="J3246" s="12" t="s">
        <v>22</v>
      </c>
      <c r="K3246" s="13">
        <v>0</v>
      </c>
      <c r="L3246" s="14" t="s">
        <v>22</v>
      </c>
      <c r="M3246" s="14" t="s">
        <v>22</v>
      </c>
      <c r="N3246" s="14" t="s">
        <v>22</v>
      </c>
      <c r="O3246" s="14" t="s">
        <v>22</v>
      </c>
      <c r="P3246" s="14" t="s">
        <v>22</v>
      </c>
      <c r="Q3246" s="14" t="s">
        <v>22</v>
      </c>
      <c r="R3246" s="14" t="s">
        <v>22</v>
      </c>
      <c r="S3246" s="14" t="s">
        <v>22</v>
      </c>
    </row>
    <row r="3247" spans="1:19">
      <c r="A3247" s="8" t="s">
        <v>8141</v>
      </c>
      <c r="B3247" s="8" t="s">
        <v>8142</v>
      </c>
      <c r="C3247" s="9" t="s">
        <v>22</v>
      </c>
      <c r="D3247" s="9" t="s">
        <v>22</v>
      </c>
      <c r="E3247" s="9" t="s">
        <v>22</v>
      </c>
      <c r="F3247" s="8" t="s">
        <v>7517</v>
      </c>
      <c r="G3247" s="10">
        <v>0</v>
      </c>
      <c r="H3247" s="11" t="s">
        <v>22</v>
      </c>
      <c r="I3247" s="11" t="s">
        <v>22</v>
      </c>
      <c r="J3247" s="12" t="s">
        <v>22</v>
      </c>
      <c r="K3247" s="13">
        <v>0</v>
      </c>
      <c r="L3247" s="14" t="s">
        <v>22</v>
      </c>
      <c r="M3247" s="14" t="s">
        <v>22</v>
      </c>
      <c r="N3247" s="14" t="s">
        <v>22</v>
      </c>
      <c r="O3247" s="14" t="s">
        <v>22</v>
      </c>
      <c r="P3247" s="14" t="s">
        <v>22</v>
      </c>
      <c r="Q3247" s="14" t="s">
        <v>22</v>
      </c>
      <c r="R3247" s="14" t="s">
        <v>22</v>
      </c>
      <c r="S3247" s="14" t="s">
        <v>22</v>
      </c>
    </row>
    <row r="3248" spans="1:19">
      <c r="A3248" s="8" t="s">
        <v>8143</v>
      </c>
      <c r="B3248" s="8" t="s">
        <v>8144</v>
      </c>
      <c r="C3248" s="9" t="s">
        <v>22</v>
      </c>
      <c r="D3248" s="9" t="s">
        <v>22</v>
      </c>
      <c r="E3248" s="9" t="s">
        <v>22</v>
      </c>
      <c r="F3248" s="8" t="s">
        <v>7616</v>
      </c>
      <c r="G3248" s="10">
        <v>0</v>
      </c>
      <c r="H3248" s="11" t="s">
        <v>22</v>
      </c>
      <c r="I3248" s="11" t="s">
        <v>22</v>
      </c>
      <c r="J3248" s="12" t="s">
        <v>22</v>
      </c>
      <c r="K3248" s="13">
        <v>0</v>
      </c>
      <c r="L3248" s="14" t="s">
        <v>22</v>
      </c>
      <c r="M3248" s="14" t="s">
        <v>22</v>
      </c>
      <c r="N3248" s="14" t="s">
        <v>22</v>
      </c>
      <c r="O3248" s="14" t="s">
        <v>22</v>
      </c>
      <c r="P3248" s="14" t="s">
        <v>22</v>
      </c>
      <c r="Q3248" s="14" t="s">
        <v>22</v>
      </c>
      <c r="R3248" s="14" t="s">
        <v>22</v>
      </c>
      <c r="S3248" s="14" t="s">
        <v>22</v>
      </c>
    </row>
    <row r="3249" spans="1:19">
      <c r="A3249" s="8" t="s">
        <v>8145</v>
      </c>
      <c r="B3249" s="8" t="s">
        <v>8146</v>
      </c>
      <c r="C3249" s="9" t="s">
        <v>22</v>
      </c>
      <c r="D3249" s="9" t="s">
        <v>22</v>
      </c>
      <c r="E3249" s="9" t="s">
        <v>22</v>
      </c>
      <c r="F3249" s="8" t="s">
        <v>7616</v>
      </c>
      <c r="G3249" s="10">
        <v>0</v>
      </c>
      <c r="H3249" s="11" t="s">
        <v>22</v>
      </c>
      <c r="I3249" s="11" t="s">
        <v>22</v>
      </c>
      <c r="J3249" s="12" t="s">
        <v>22</v>
      </c>
      <c r="K3249" s="13">
        <v>0</v>
      </c>
      <c r="L3249" s="14" t="s">
        <v>22</v>
      </c>
      <c r="M3249" s="14" t="s">
        <v>22</v>
      </c>
      <c r="N3249" s="14" t="s">
        <v>22</v>
      </c>
      <c r="O3249" s="14" t="s">
        <v>22</v>
      </c>
      <c r="P3249" s="14" t="s">
        <v>22</v>
      </c>
      <c r="Q3249" s="14" t="s">
        <v>22</v>
      </c>
      <c r="R3249" s="14" t="s">
        <v>22</v>
      </c>
      <c r="S3249" s="14" t="s">
        <v>22</v>
      </c>
    </row>
    <row r="3250" spans="1:19">
      <c r="A3250" s="8" t="s">
        <v>8147</v>
      </c>
      <c r="B3250" s="8" t="s">
        <v>8148</v>
      </c>
      <c r="C3250" s="9" t="s">
        <v>22</v>
      </c>
      <c r="D3250" s="9" t="s">
        <v>22</v>
      </c>
      <c r="E3250" s="9" t="s">
        <v>22</v>
      </c>
      <c r="F3250" s="8" t="s">
        <v>7616</v>
      </c>
      <c r="G3250" s="10" t="s">
        <v>8149</v>
      </c>
      <c r="H3250" s="11" t="s">
        <v>22</v>
      </c>
      <c r="I3250" s="11" t="s">
        <v>22</v>
      </c>
      <c r="J3250" s="12" t="s">
        <v>22</v>
      </c>
      <c r="K3250" s="13" t="s">
        <v>8150</v>
      </c>
      <c r="L3250" s="14" t="s">
        <v>22</v>
      </c>
      <c r="M3250" s="14" t="s">
        <v>22</v>
      </c>
      <c r="N3250" s="14" t="s">
        <v>22</v>
      </c>
      <c r="O3250" s="14" t="s">
        <v>22</v>
      </c>
      <c r="P3250" s="14" t="s">
        <v>22</v>
      </c>
      <c r="Q3250" s="14" t="s">
        <v>22</v>
      </c>
      <c r="R3250" s="14" t="s">
        <v>22</v>
      </c>
      <c r="S3250" s="14" t="s">
        <v>22</v>
      </c>
    </row>
    <row r="3251" spans="1:19">
      <c r="A3251" s="8" t="s">
        <v>8151</v>
      </c>
      <c r="B3251" s="8" t="s">
        <v>8152</v>
      </c>
      <c r="C3251" s="9" t="s">
        <v>22</v>
      </c>
      <c r="D3251" s="9" t="s">
        <v>22</v>
      </c>
      <c r="E3251" s="9" t="s">
        <v>22</v>
      </c>
      <c r="F3251" s="8" t="s">
        <v>7616</v>
      </c>
      <c r="G3251" s="10" t="s">
        <v>8153</v>
      </c>
      <c r="H3251" s="11" t="s">
        <v>22</v>
      </c>
      <c r="I3251" s="11" t="s">
        <v>22</v>
      </c>
      <c r="J3251" s="12" t="s">
        <v>22</v>
      </c>
      <c r="K3251" s="13" t="s">
        <v>8154</v>
      </c>
      <c r="L3251" s="14" t="s">
        <v>22</v>
      </c>
      <c r="M3251" s="14" t="s">
        <v>22</v>
      </c>
      <c r="N3251" s="14" t="s">
        <v>22</v>
      </c>
      <c r="O3251" s="14" t="s">
        <v>22</v>
      </c>
      <c r="P3251" s="14" t="s">
        <v>22</v>
      </c>
      <c r="Q3251" s="14" t="s">
        <v>22</v>
      </c>
      <c r="R3251" s="14" t="s">
        <v>22</v>
      </c>
      <c r="S3251" s="14" t="s">
        <v>22</v>
      </c>
    </row>
    <row r="3252" spans="1:19">
      <c r="A3252" s="8" t="s">
        <v>8155</v>
      </c>
      <c r="B3252" s="8" t="s">
        <v>8156</v>
      </c>
      <c r="C3252" s="9" t="s">
        <v>22</v>
      </c>
      <c r="D3252" s="9" t="s">
        <v>22</v>
      </c>
      <c r="E3252" s="9" t="s">
        <v>22</v>
      </c>
      <c r="F3252" s="8" t="s">
        <v>7616</v>
      </c>
      <c r="G3252" s="10" t="s">
        <v>8157</v>
      </c>
      <c r="H3252" s="11" t="s">
        <v>22</v>
      </c>
      <c r="I3252" s="11" t="s">
        <v>22</v>
      </c>
      <c r="J3252" s="12" t="s">
        <v>22</v>
      </c>
      <c r="K3252" s="13" t="s">
        <v>8158</v>
      </c>
      <c r="L3252" s="14" t="s">
        <v>22</v>
      </c>
      <c r="M3252" s="14" t="s">
        <v>22</v>
      </c>
      <c r="N3252" s="14" t="s">
        <v>22</v>
      </c>
      <c r="O3252" s="14" t="s">
        <v>22</v>
      </c>
      <c r="P3252" s="14" t="s">
        <v>22</v>
      </c>
      <c r="Q3252" s="14" t="s">
        <v>22</v>
      </c>
      <c r="R3252" s="14" t="s">
        <v>22</v>
      </c>
      <c r="S3252" s="14" t="s">
        <v>22</v>
      </c>
    </row>
    <row r="3253" spans="1:19">
      <c r="A3253" s="8" t="s">
        <v>8159</v>
      </c>
      <c r="B3253" s="8" t="s">
        <v>8160</v>
      </c>
      <c r="C3253" s="9" t="s">
        <v>22</v>
      </c>
      <c r="D3253" s="9" t="s">
        <v>22</v>
      </c>
      <c r="E3253" s="9" t="s">
        <v>22</v>
      </c>
      <c r="F3253" s="8" t="s">
        <v>7616</v>
      </c>
      <c r="G3253" s="10" t="s">
        <v>8161</v>
      </c>
      <c r="H3253" s="11" t="s">
        <v>22</v>
      </c>
      <c r="I3253" s="11" t="s">
        <v>22</v>
      </c>
      <c r="J3253" s="12" t="s">
        <v>22</v>
      </c>
      <c r="K3253" s="13" t="s">
        <v>8162</v>
      </c>
      <c r="L3253" s="14" t="s">
        <v>22</v>
      </c>
      <c r="M3253" s="14" t="s">
        <v>22</v>
      </c>
      <c r="N3253" s="14" t="s">
        <v>22</v>
      </c>
      <c r="O3253" s="14" t="s">
        <v>22</v>
      </c>
      <c r="P3253" s="14" t="s">
        <v>22</v>
      </c>
      <c r="Q3253" s="14" t="s">
        <v>22</v>
      </c>
      <c r="R3253" s="14" t="s">
        <v>22</v>
      </c>
      <c r="S3253" s="14" t="s">
        <v>22</v>
      </c>
    </row>
    <row r="3254" spans="1:19">
      <c r="A3254" s="8" t="s">
        <v>8163</v>
      </c>
      <c r="B3254" s="8" t="s">
        <v>8164</v>
      </c>
      <c r="C3254" s="9" t="s">
        <v>22</v>
      </c>
      <c r="D3254" s="9" t="s">
        <v>22</v>
      </c>
      <c r="E3254" s="9" t="s">
        <v>22</v>
      </c>
      <c r="F3254" s="8" t="s">
        <v>7616</v>
      </c>
      <c r="G3254" s="10" t="s">
        <v>8165</v>
      </c>
      <c r="H3254" s="11" t="s">
        <v>22</v>
      </c>
      <c r="I3254" s="11" t="s">
        <v>22</v>
      </c>
      <c r="J3254" s="12" t="s">
        <v>22</v>
      </c>
      <c r="K3254" s="13">
        <v>0</v>
      </c>
      <c r="L3254" s="14" t="s">
        <v>22</v>
      </c>
      <c r="M3254" s="14" t="s">
        <v>22</v>
      </c>
      <c r="N3254" s="14" t="s">
        <v>22</v>
      </c>
      <c r="O3254" s="14" t="s">
        <v>22</v>
      </c>
      <c r="P3254" s="14" t="s">
        <v>22</v>
      </c>
      <c r="Q3254" s="14" t="s">
        <v>22</v>
      </c>
      <c r="R3254" s="14" t="s">
        <v>22</v>
      </c>
      <c r="S3254" s="14" t="s">
        <v>22</v>
      </c>
    </row>
    <row r="3255" spans="1:19">
      <c r="A3255" s="8" t="s">
        <v>8166</v>
      </c>
      <c r="B3255" s="8" t="s">
        <v>8167</v>
      </c>
      <c r="C3255" s="9" t="s">
        <v>22</v>
      </c>
      <c r="D3255" s="9" t="s">
        <v>22</v>
      </c>
      <c r="E3255" s="9" t="s">
        <v>22</v>
      </c>
      <c r="F3255" s="8" t="s">
        <v>7616</v>
      </c>
      <c r="G3255" s="10" t="s">
        <v>8168</v>
      </c>
      <c r="H3255" s="11" t="s">
        <v>22</v>
      </c>
      <c r="I3255" s="11" t="s">
        <v>22</v>
      </c>
      <c r="J3255" s="12" t="s">
        <v>22</v>
      </c>
      <c r="K3255" s="13">
        <v>0</v>
      </c>
      <c r="L3255" s="14" t="s">
        <v>22</v>
      </c>
      <c r="M3255" s="14" t="s">
        <v>22</v>
      </c>
      <c r="N3255" s="14" t="s">
        <v>22</v>
      </c>
      <c r="O3255" s="14" t="s">
        <v>22</v>
      </c>
      <c r="P3255" s="14" t="s">
        <v>22</v>
      </c>
      <c r="Q3255" s="14" t="s">
        <v>22</v>
      </c>
      <c r="R3255" s="14" t="s">
        <v>22</v>
      </c>
      <c r="S3255" s="14" t="s">
        <v>22</v>
      </c>
    </row>
    <row r="3256" spans="1:19">
      <c r="A3256" s="8" t="s">
        <v>8169</v>
      </c>
      <c r="B3256" s="8" t="s">
        <v>8170</v>
      </c>
      <c r="C3256" s="9" t="s">
        <v>22</v>
      </c>
      <c r="D3256" s="9" t="s">
        <v>22</v>
      </c>
      <c r="E3256" s="9" t="s">
        <v>22</v>
      </c>
      <c r="F3256" s="8" t="s">
        <v>7616</v>
      </c>
      <c r="G3256" s="10" t="s">
        <v>8171</v>
      </c>
      <c r="H3256" s="11" t="s">
        <v>22</v>
      </c>
      <c r="I3256" s="11" t="s">
        <v>22</v>
      </c>
      <c r="J3256" s="12" t="s">
        <v>22</v>
      </c>
      <c r="K3256" s="13">
        <v>0</v>
      </c>
      <c r="L3256" s="14" t="s">
        <v>22</v>
      </c>
      <c r="M3256" s="14" t="s">
        <v>22</v>
      </c>
      <c r="N3256" s="14" t="s">
        <v>22</v>
      </c>
      <c r="O3256" s="14" t="s">
        <v>22</v>
      </c>
      <c r="P3256" s="14" t="s">
        <v>22</v>
      </c>
      <c r="Q3256" s="14" t="s">
        <v>22</v>
      </c>
      <c r="R3256" s="14" t="s">
        <v>22</v>
      </c>
      <c r="S3256" s="14" t="s">
        <v>22</v>
      </c>
    </row>
    <row r="3257" spans="1:19">
      <c r="A3257" s="8" t="s">
        <v>8172</v>
      </c>
      <c r="B3257" s="8" t="s">
        <v>8173</v>
      </c>
      <c r="C3257" s="9" t="s">
        <v>22</v>
      </c>
      <c r="D3257" s="9" t="s">
        <v>22</v>
      </c>
      <c r="E3257" s="9" t="s">
        <v>22</v>
      </c>
      <c r="F3257" s="8" t="s">
        <v>7616</v>
      </c>
      <c r="G3257" s="10" t="s">
        <v>8174</v>
      </c>
      <c r="H3257" s="11" t="s">
        <v>22</v>
      </c>
      <c r="I3257" s="11" t="s">
        <v>22</v>
      </c>
      <c r="J3257" s="12" t="s">
        <v>22</v>
      </c>
      <c r="K3257" s="13">
        <v>0</v>
      </c>
      <c r="L3257" s="14" t="s">
        <v>22</v>
      </c>
      <c r="M3257" s="14" t="s">
        <v>22</v>
      </c>
      <c r="N3257" s="14" t="s">
        <v>22</v>
      </c>
      <c r="O3257" s="14" t="s">
        <v>22</v>
      </c>
      <c r="P3257" s="14" t="s">
        <v>22</v>
      </c>
      <c r="Q3257" s="14" t="s">
        <v>22</v>
      </c>
      <c r="R3257" s="14" t="s">
        <v>22</v>
      </c>
      <c r="S3257" s="14" t="s">
        <v>22</v>
      </c>
    </row>
    <row r="3258" spans="1:19">
      <c r="A3258" s="8" t="s">
        <v>8175</v>
      </c>
      <c r="B3258" s="8" t="s">
        <v>8176</v>
      </c>
      <c r="C3258" s="9" t="s">
        <v>22</v>
      </c>
      <c r="D3258" s="9" t="s">
        <v>22</v>
      </c>
      <c r="E3258" s="9" t="s">
        <v>22</v>
      </c>
      <c r="F3258" s="8" t="s">
        <v>7616</v>
      </c>
      <c r="G3258" s="10" t="s">
        <v>8177</v>
      </c>
      <c r="H3258" s="11" t="s">
        <v>22</v>
      </c>
      <c r="I3258" s="11" t="s">
        <v>22</v>
      </c>
      <c r="J3258" s="12" t="s">
        <v>22</v>
      </c>
      <c r="K3258" s="13">
        <v>0</v>
      </c>
      <c r="L3258" s="14" t="s">
        <v>22</v>
      </c>
      <c r="M3258" s="14" t="s">
        <v>22</v>
      </c>
      <c r="N3258" s="14" t="s">
        <v>22</v>
      </c>
      <c r="O3258" s="14" t="s">
        <v>22</v>
      </c>
      <c r="P3258" s="14" t="s">
        <v>22</v>
      </c>
      <c r="Q3258" s="14" t="s">
        <v>22</v>
      </c>
      <c r="R3258" s="14" t="s">
        <v>22</v>
      </c>
      <c r="S3258" s="14" t="s">
        <v>22</v>
      </c>
    </row>
    <row r="3259" spans="1:19">
      <c r="A3259" s="8" t="s">
        <v>8178</v>
      </c>
      <c r="B3259" s="8" t="s">
        <v>8179</v>
      </c>
      <c r="C3259" s="9" t="s">
        <v>22</v>
      </c>
      <c r="D3259" s="9" t="s">
        <v>22</v>
      </c>
      <c r="E3259" s="9" t="s">
        <v>22</v>
      </c>
      <c r="F3259" s="8" t="s">
        <v>7616</v>
      </c>
      <c r="G3259" s="10" t="s">
        <v>8180</v>
      </c>
      <c r="H3259" s="11" t="s">
        <v>22</v>
      </c>
      <c r="I3259" s="11" t="s">
        <v>22</v>
      </c>
      <c r="J3259" s="12" t="s">
        <v>22</v>
      </c>
      <c r="K3259" s="13" t="s">
        <v>8181</v>
      </c>
      <c r="L3259" s="14" t="s">
        <v>22</v>
      </c>
      <c r="M3259" s="14" t="s">
        <v>22</v>
      </c>
      <c r="N3259" s="14" t="s">
        <v>22</v>
      </c>
      <c r="O3259" s="14" t="s">
        <v>22</v>
      </c>
      <c r="P3259" s="14" t="s">
        <v>22</v>
      </c>
      <c r="Q3259" s="14" t="s">
        <v>22</v>
      </c>
      <c r="R3259" s="14" t="s">
        <v>22</v>
      </c>
      <c r="S3259" s="14" t="s">
        <v>22</v>
      </c>
    </row>
    <row r="3260" spans="1:19">
      <c r="A3260" s="8" t="s">
        <v>8182</v>
      </c>
      <c r="B3260" s="8" t="s">
        <v>8183</v>
      </c>
      <c r="C3260" s="9" t="s">
        <v>22</v>
      </c>
      <c r="D3260" s="9" t="s">
        <v>22</v>
      </c>
      <c r="E3260" s="9" t="s">
        <v>22</v>
      </c>
      <c r="F3260" s="8" t="s">
        <v>7616</v>
      </c>
      <c r="G3260" s="10" t="s">
        <v>8184</v>
      </c>
      <c r="H3260" s="11" t="s">
        <v>22</v>
      </c>
      <c r="I3260" s="11" t="s">
        <v>22</v>
      </c>
      <c r="J3260" s="12" t="s">
        <v>22</v>
      </c>
      <c r="K3260" s="13" t="s">
        <v>8180</v>
      </c>
      <c r="L3260" s="14" t="s">
        <v>22</v>
      </c>
      <c r="M3260" s="14" t="s">
        <v>22</v>
      </c>
      <c r="N3260" s="14" t="s">
        <v>22</v>
      </c>
      <c r="O3260" s="14" t="s">
        <v>22</v>
      </c>
      <c r="P3260" s="14" t="s">
        <v>22</v>
      </c>
      <c r="Q3260" s="14" t="s">
        <v>22</v>
      </c>
      <c r="R3260" s="14" t="s">
        <v>22</v>
      </c>
      <c r="S3260" s="14" t="s">
        <v>22</v>
      </c>
    </row>
    <row r="3261" spans="1:19">
      <c r="A3261" s="8" t="s">
        <v>8185</v>
      </c>
      <c r="B3261" s="8" t="s">
        <v>8186</v>
      </c>
      <c r="C3261" s="9" t="s">
        <v>22</v>
      </c>
      <c r="D3261" s="9" t="s">
        <v>22</v>
      </c>
      <c r="E3261" s="9" t="s">
        <v>22</v>
      </c>
      <c r="F3261" s="8" t="s">
        <v>7461</v>
      </c>
      <c r="G3261" s="10">
        <v>0</v>
      </c>
      <c r="H3261" s="11" t="s">
        <v>22</v>
      </c>
      <c r="I3261" s="11" t="s">
        <v>22</v>
      </c>
      <c r="J3261" s="12" t="s">
        <v>22</v>
      </c>
      <c r="K3261" s="13" t="s">
        <v>8187</v>
      </c>
      <c r="L3261" s="14" t="s">
        <v>22</v>
      </c>
      <c r="M3261" s="14" t="s">
        <v>22</v>
      </c>
      <c r="N3261" s="14" t="s">
        <v>22</v>
      </c>
      <c r="O3261" s="14" t="s">
        <v>22</v>
      </c>
      <c r="P3261" s="14" t="s">
        <v>22</v>
      </c>
      <c r="Q3261" s="14" t="s">
        <v>22</v>
      </c>
      <c r="R3261" s="14" t="s">
        <v>22</v>
      </c>
      <c r="S3261" s="14" t="s">
        <v>22</v>
      </c>
    </row>
    <row r="3262" spans="1:19">
      <c r="A3262" s="8" t="s">
        <v>8188</v>
      </c>
      <c r="B3262" s="8" t="s">
        <v>8189</v>
      </c>
      <c r="C3262" s="9" t="s">
        <v>22</v>
      </c>
      <c r="D3262" s="9" t="s">
        <v>22</v>
      </c>
      <c r="E3262" s="9" t="s">
        <v>22</v>
      </c>
      <c r="F3262" s="8" t="s">
        <v>7616</v>
      </c>
      <c r="G3262" s="10" t="s">
        <v>8190</v>
      </c>
      <c r="H3262" s="11" t="s">
        <v>22</v>
      </c>
      <c r="I3262" s="11" t="s">
        <v>22</v>
      </c>
      <c r="J3262" s="12" t="s">
        <v>22</v>
      </c>
      <c r="K3262" s="13">
        <v>0</v>
      </c>
      <c r="L3262" s="14" t="s">
        <v>22</v>
      </c>
      <c r="M3262" s="14" t="s">
        <v>22</v>
      </c>
      <c r="N3262" s="14" t="s">
        <v>22</v>
      </c>
      <c r="O3262" s="14" t="s">
        <v>22</v>
      </c>
      <c r="P3262" s="14" t="s">
        <v>22</v>
      </c>
      <c r="Q3262" s="14" t="s">
        <v>22</v>
      </c>
      <c r="R3262" s="14" t="s">
        <v>22</v>
      </c>
      <c r="S3262" s="14" t="s">
        <v>22</v>
      </c>
    </row>
    <row r="3263" spans="1:19">
      <c r="A3263" s="8" t="s">
        <v>8191</v>
      </c>
      <c r="B3263" s="8" t="s">
        <v>8192</v>
      </c>
      <c r="C3263" s="9" t="s">
        <v>22</v>
      </c>
      <c r="D3263" s="9" t="s">
        <v>22</v>
      </c>
      <c r="E3263" s="9" t="s">
        <v>22</v>
      </c>
      <c r="F3263" s="8" t="s">
        <v>7616</v>
      </c>
      <c r="G3263" s="10" t="s">
        <v>8193</v>
      </c>
      <c r="H3263" s="11" t="s">
        <v>22</v>
      </c>
      <c r="I3263" s="11" t="s">
        <v>22</v>
      </c>
      <c r="J3263" s="12" t="s">
        <v>22</v>
      </c>
      <c r="K3263" s="13">
        <v>0</v>
      </c>
      <c r="L3263" s="14" t="s">
        <v>22</v>
      </c>
      <c r="M3263" s="14" t="s">
        <v>22</v>
      </c>
      <c r="N3263" s="14" t="s">
        <v>22</v>
      </c>
      <c r="O3263" s="14" t="s">
        <v>22</v>
      </c>
      <c r="P3263" s="14" t="s">
        <v>22</v>
      </c>
      <c r="Q3263" s="14" t="s">
        <v>22</v>
      </c>
      <c r="R3263" s="14" t="s">
        <v>22</v>
      </c>
      <c r="S3263" s="14" t="s">
        <v>22</v>
      </c>
    </row>
    <row r="3264" spans="1:19">
      <c r="A3264" s="8" t="s">
        <v>8194</v>
      </c>
      <c r="B3264" s="8" t="s">
        <v>8195</v>
      </c>
      <c r="C3264" s="9" t="s">
        <v>22</v>
      </c>
      <c r="D3264" s="9" t="s">
        <v>22</v>
      </c>
      <c r="E3264" s="9" t="s">
        <v>22</v>
      </c>
      <c r="F3264" s="8" t="s">
        <v>7616</v>
      </c>
      <c r="G3264" s="10" t="s">
        <v>8196</v>
      </c>
      <c r="H3264" s="11" t="s">
        <v>22</v>
      </c>
      <c r="I3264" s="11" t="s">
        <v>22</v>
      </c>
      <c r="J3264" s="12" t="s">
        <v>22</v>
      </c>
      <c r="K3264" s="13">
        <v>0</v>
      </c>
      <c r="L3264" s="14" t="s">
        <v>22</v>
      </c>
      <c r="M3264" s="14" t="s">
        <v>22</v>
      </c>
      <c r="N3264" s="14" t="s">
        <v>22</v>
      </c>
      <c r="O3264" s="14" t="s">
        <v>22</v>
      </c>
      <c r="P3264" s="14" t="s">
        <v>22</v>
      </c>
      <c r="Q3264" s="14" t="s">
        <v>22</v>
      </c>
      <c r="R3264" s="14" t="s">
        <v>22</v>
      </c>
      <c r="S3264" s="14" t="s">
        <v>22</v>
      </c>
    </row>
    <row r="3265" spans="1:19">
      <c r="A3265" s="8" t="s">
        <v>8197</v>
      </c>
      <c r="B3265" s="8" t="s">
        <v>8198</v>
      </c>
      <c r="C3265" s="9" t="s">
        <v>22</v>
      </c>
      <c r="D3265" s="9" t="s">
        <v>22</v>
      </c>
      <c r="E3265" s="9" t="s">
        <v>22</v>
      </c>
      <c r="F3265" s="8" t="s">
        <v>7616</v>
      </c>
      <c r="G3265" s="10" t="s">
        <v>8199</v>
      </c>
      <c r="H3265" s="11" t="s">
        <v>22</v>
      </c>
      <c r="I3265" s="11" t="s">
        <v>22</v>
      </c>
      <c r="J3265" s="12" t="s">
        <v>22</v>
      </c>
      <c r="K3265" s="13">
        <v>0</v>
      </c>
      <c r="L3265" s="14" t="s">
        <v>22</v>
      </c>
      <c r="M3265" s="14" t="s">
        <v>22</v>
      </c>
      <c r="N3265" s="14" t="s">
        <v>22</v>
      </c>
      <c r="O3265" s="14" t="s">
        <v>22</v>
      </c>
      <c r="P3265" s="14" t="s">
        <v>22</v>
      </c>
      <c r="Q3265" s="14" t="s">
        <v>22</v>
      </c>
      <c r="R3265" s="14" t="s">
        <v>22</v>
      </c>
      <c r="S3265" s="14" t="s">
        <v>22</v>
      </c>
    </row>
    <row r="3266" spans="1:19" ht="25.5">
      <c r="A3266" s="8" t="s">
        <v>8200</v>
      </c>
      <c r="B3266" s="8" t="s">
        <v>8201</v>
      </c>
      <c r="C3266" s="9" t="s">
        <v>22</v>
      </c>
      <c r="D3266" s="9" t="s">
        <v>22</v>
      </c>
      <c r="E3266" s="9" t="s">
        <v>22</v>
      </c>
      <c r="F3266" s="8" t="s">
        <v>23</v>
      </c>
      <c r="G3266" s="10">
        <v>0</v>
      </c>
      <c r="H3266" s="11" t="s">
        <v>22</v>
      </c>
      <c r="I3266" s="11" t="s">
        <v>22</v>
      </c>
      <c r="J3266" s="12" t="s">
        <v>22</v>
      </c>
      <c r="K3266" s="13">
        <v>0</v>
      </c>
      <c r="L3266" s="14" t="s">
        <v>22</v>
      </c>
      <c r="M3266" s="14" t="s">
        <v>22</v>
      </c>
      <c r="N3266" s="14" t="s">
        <v>22</v>
      </c>
      <c r="O3266" s="14" t="s">
        <v>22</v>
      </c>
      <c r="P3266" s="14" t="s">
        <v>22</v>
      </c>
      <c r="Q3266" s="14" t="s">
        <v>22</v>
      </c>
      <c r="R3266" s="14" t="s">
        <v>22</v>
      </c>
      <c r="S3266" s="14" t="s">
        <v>22</v>
      </c>
    </row>
    <row r="3267" spans="1:19">
      <c r="A3267" s="8" t="s">
        <v>8202</v>
      </c>
      <c r="B3267" s="8" t="s">
        <v>8203</v>
      </c>
      <c r="C3267" s="9" t="s">
        <v>22</v>
      </c>
      <c r="D3267" s="9" t="s">
        <v>22</v>
      </c>
      <c r="E3267" s="9" t="s">
        <v>22</v>
      </c>
      <c r="F3267" s="8" t="s">
        <v>7616</v>
      </c>
      <c r="G3267" s="10" t="s">
        <v>8204</v>
      </c>
      <c r="H3267" s="11" t="s">
        <v>22</v>
      </c>
      <c r="I3267" s="11" t="s">
        <v>22</v>
      </c>
      <c r="J3267" s="12" t="s">
        <v>22</v>
      </c>
      <c r="K3267" s="13" t="s">
        <v>8204</v>
      </c>
      <c r="L3267" s="14" t="s">
        <v>22</v>
      </c>
      <c r="M3267" s="14" t="s">
        <v>22</v>
      </c>
      <c r="N3267" s="14" t="s">
        <v>22</v>
      </c>
      <c r="O3267" s="14" t="s">
        <v>22</v>
      </c>
      <c r="P3267" s="14" t="s">
        <v>22</v>
      </c>
      <c r="Q3267" s="14" t="s">
        <v>22</v>
      </c>
      <c r="R3267" s="14" t="s">
        <v>22</v>
      </c>
      <c r="S3267" s="14" t="s">
        <v>22</v>
      </c>
    </row>
    <row r="3268" spans="1:19">
      <c r="A3268" s="8" t="s">
        <v>8205</v>
      </c>
      <c r="B3268" s="8" t="s">
        <v>8206</v>
      </c>
      <c r="C3268" s="9" t="s">
        <v>22</v>
      </c>
      <c r="D3268" s="9" t="s">
        <v>22</v>
      </c>
      <c r="E3268" s="9" t="s">
        <v>22</v>
      </c>
      <c r="F3268" s="8" t="s">
        <v>7616</v>
      </c>
      <c r="G3268" s="10" t="s">
        <v>8207</v>
      </c>
      <c r="H3268" s="11" t="s">
        <v>22</v>
      </c>
      <c r="I3268" s="11" t="s">
        <v>22</v>
      </c>
      <c r="J3268" s="12" t="s">
        <v>22</v>
      </c>
      <c r="K3268" s="13" t="s">
        <v>8207</v>
      </c>
      <c r="L3268" s="14" t="s">
        <v>22</v>
      </c>
      <c r="M3268" s="14" t="s">
        <v>22</v>
      </c>
      <c r="N3268" s="14" t="s">
        <v>22</v>
      </c>
      <c r="O3268" s="14" t="s">
        <v>22</v>
      </c>
      <c r="P3268" s="14" t="s">
        <v>22</v>
      </c>
      <c r="Q3268" s="14" t="s">
        <v>22</v>
      </c>
      <c r="R3268" s="14" t="s">
        <v>22</v>
      </c>
      <c r="S3268" s="14" t="s">
        <v>22</v>
      </c>
    </row>
    <row r="3269" spans="1:19">
      <c r="A3269" s="8" t="s">
        <v>8208</v>
      </c>
      <c r="B3269" s="8" t="s">
        <v>8209</v>
      </c>
      <c r="C3269" s="9" t="s">
        <v>22</v>
      </c>
      <c r="D3269" s="9" t="s">
        <v>22</v>
      </c>
      <c r="E3269" s="9" t="s">
        <v>22</v>
      </c>
      <c r="F3269" s="8" t="s">
        <v>7616</v>
      </c>
      <c r="G3269" s="10" t="s">
        <v>8210</v>
      </c>
      <c r="H3269" s="11" t="s">
        <v>22</v>
      </c>
      <c r="I3269" s="11" t="s">
        <v>22</v>
      </c>
      <c r="J3269" s="12" t="s">
        <v>22</v>
      </c>
      <c r="K3269" s="13" t="s">
        <v>8210</v>
      </c>
      <c r="L3269" s="14" t="s">
        <v>22</v>
      </c>
      <c r="M3269" s="14" t="s">
        <v>22</v>
      </c>
      <c r="N3269" s="14" t="s">
        <v>22</v>
      </c>
      <c r="O3269" s="14" t="s">
        <v>22</v>
      </c>
      <c r="P3269" s="14" t="s">
        <v>22</v>
      </c>
      <c r="Q3269" s="14" t="s">
        <v>22</v>
      </c>
      <c r="R3269" s="14" t="s">
        <v>22</v>
      </c>
      <c r="S3269" s="14" t="s">
        <v>22</v>
      </c>
    </row>
    <row r="3270" spans="1:19">
      <c r="A3270" s="8" t="s">
        <v>8211</v>
      </c>
      <c r="B3270" s="8" t="s">
        <v>8212</v>
      </c>
      <c r="C3270" s="9" t="s">
        <v>22</v>
      </c>
      <c r="D3270" s="9" t="s">
        <v>22</v>
      </c>
      <c r="E3270" s="9" t="s">
        <v>22</v>
      </c>
      <c r="F3270" s="8" t="s">
        <v>7616</v>
      </c>
      <c r="G3270" s="10" t="s">
        <v>8213</v>
      </c>
      <c r="H3270" s="11" t="s">
        <v>22</v>
      </c>
      <c r="I3270" s="11" t="s">
        <v>22</v>
      </c>
      <c r="J3270" s="12" t="s">
        <v>22</v>
      </c>
      <c r="K3270" s="13" t="s">
        <v>8213</v>
      </c>
      <c r="L3270" s="14" t="s">
        <v>22</v>
      </c>
      <c r="M3270" s="14" t="s">
        <v>22</v>
      </c>
      <c r="N3270" s="14" t="s">
        <v>22</v>
      </c>
      <c r="O3270" s="14" t="s">
        <v>22</v>
      </c>
      <c r="P3270" s="14" t="s">
        <v>22</v>
      </c>
      <c r="Q3270" s="14" t="s">
        <v>22</v>
      </c>
      <c r="R3270" s="14" t="s">
        <v>22</v>
      </c>
      <c r="S3270" s="14" t="s">
        <v>22</v>
      </c>
    </row>
    <row r="3271" spans="1:19">
      <c r="A3271" s="8" t="s">
        <v>8214</v>
      </c>
      <c r="B3271" s="8" t="s">
        <v>8215</v>
      </c>
      <c r="C3271" s="9" t="s">
        <v>22</v>
      </c>
      <c r="D3271" s="9" t="s">
        <v>22</v>
      </c>
      <c r="E3271" s="9" t="s">
        <v>22</v>
      </c>
      <c r="F3271" s="8" t="s">
        <v>7616</v>
      </c>
      <c r="G3271" s="10" t="s">
        <v>8216</v>
      </c>
      <c r="H3271" s="11" t="s">
        <v>22</v>
      </c>
      <c r="I3271" s="11" t="s">
        <v>22</v>
      </c>
      <c r="J3271" s="12" t="s">
        <v>22</v>
      </c>
      <c r="K3271" s="13" t="s">
        <v>8216</v>
      </c>
      <c r="L3271" s="14" t="s">
        <v>22</v>
      </c>
      <c r="M3271" s="14" t="s">
        <v>22</v>
      </c>
      <c r="N3271" s="14" t="s">
        <v>22</v>
      </c>
      <c r="O3271" s="14" t="s">
        <v>22</v>
      </c>
      <c r="P3271" s="14" t="s">
        <v>22</v>
      </c>
      <c r="Q3271" s="14" t="s">
        <v>22</v>
      </c>
      <c r="R3271" s="14" t="s">
        <v>22</v>
      </c>
      <c r="S3271" s="14" t="s">
        <v>22</v>
      </c>
    </row>
    <row r="3272" spans="1:19">
      <c r="A3272" s="8" t="s">
        <v>8217</v>
      </c>
      <c r="B3272" s="8" t="s">
        <v>8218</v>
      </c>
      <c r="C3272" s="9" t="s">
        <v>22</v>
      </c>
      <c r="D3272" s="9" t="s">
        <v>22</v>
      </c>
      <c r="E3272" s="9" t="s">
        <v>22</v>
      </c>
      <c r="F3272" s="8" t="s">
        <v>7616</v>
      </c>
      <c r="G3272" s="10" t="s">
        <v>8219</v>
      </c>
      <c r="H3272" s="11" t="s">
        <v>22</v>
      </c>
      <c r="I3272" s="11" t="s">
        <v>22</v>
      </c>
      <c r="J3272" s="12" t="s">
        <v>22</v>
      </c>
      <c r="K3272" s="13" t="s">
        <v>8219</v>
      </c>
      <c r="L3272" s="14" t="s">
        <v>22</v>
      </c>
      <c r="M3272" s="14" t="s">
        <v>22</v>
      </c>
      <c r="N3272" s="14" t="s">
        <v>22</v>
      </c>
      <c r="O3272" s="14" t="s">
        <v>22</v>
      </c>
      <c r="P3272" s="14" t="s">
        <v>22</v>
      </c>
      <c r="Q3272" s="14" t="s">
        <v>22</v>
      </c>
      <c r="R3272" s="14" t="s">
        <v>22</v>
      </c>
      <c r="S3272" s="14" t="s">
        <v>22</v>
      </c>
    </row>
    <row r="3273" spans="1:19">
      <c r="A3273" s="8" t="s">
        <v>8220</v>
      </c>
      <c r="B3273" s="8" t="s">
        <v>8221</v>
      </c>
      <c r="C3273" s="9" t="s">
        <v>22</v>
      </c>
      <c r="D3273" s="9" t="s">
        <v>22</v>
      </c>
      <c r="E3273" s="9" t="s">
        <v>22</v>
      </c>
      <c r="F3273" s="8" t="s">
        <v>7616</v>
      </c>
      <c r="G3273" s="10" t="s">
        <v>8222</v>
      </c>
      <c r="H3273" s="11" t="s">
        <v>22</v>
      </c>
      <c r="I3273" s="11" t="s">
        <v>22</v>
      </c>
      <c r="J3273" s="12" t="s">
        <v>22</v>
      </c>
      <c r="K3273" s="13" t="s">
        <v>8222</v>
      </c>
      <c r="L3273" s="14" t="s">
        <v>22</v>
      </c>
      <c r="M3273" s="14" t="s">
        <v>22</v>
      </c>
      <c r="N3273" s="14" t="s">
        <v>22</v>
      </c>
      <c r="O3273" s="14" t="s">
        <v>22</v>
      </c>
      <c r="P3273" s="14" t="s">
        <v>22</v>
      </c>
      <c r="Q3273" s="14" t="s">
        <v>22</v>
      </c>
      <c r="R3273" s="14" t="s">
        <v>22</v>
      </c>
      <c r="S3273" s="14" t="s">
        <v>22</v>
      </c>
    </row>
    <row r="3274" spans="1:19">
      <c r="A3274" s="8" t="s">
        <v>8223</v>
      </c>
      <c r="B3274" s="8" t="s">
        <v>8224</v>
      </c>
      <c r="C3274" s="9" t="s">
        <v>22</v>
      </c>
      <c r="D3274" s="9" t="s">
        <v>22</v>
      </c>
      <c r="E3274" s="9" t="s">
        <v>22</v>
      </c>
      <c r="F3274" s="8" t="s">
        <v>7616</v>
      </c>
      <c r="G3274" s="10" t="s">
        <v>8225</v>
      </c>
      <c r="H3274" s="11" t="s">
        <v>22</v>
      </c>
      <c r="I3274" s="11" t="s">
        <v>22</v>
      </c>
      <c r="J3274" s="12" t="s">
        <v>22</v>
      </c>
      <c r="K3274" s="13">
        <v>0</v>
      </c>
      <c r="L3274" s="14" t="s">
        <v>22</v>
      </c>
      <c r="M3274" s="14" t="s">
        <v>22</v>
      </c>
      <c r="N3274" s="14" t="s">
        <v>22</v>
      </c>
      <c r="O3274" s="14" t="s">
        <v>22</v>
      </c>
      <c r="P3274" s="14" t="s">
        <v>22</v>
      </c>
      <c r="Q3274" s="14" t="s">
        <v>22</v>
      </c>
      <c r="R3274" s="14" t="s">
        <v>22</v>
      </c>
      <c r="S3274" s="14" t="s">
        <v>22</v>
      </c>
    </row>
    <row r="3275" spans="1:19">
      <c r="A3275" s="8" t="s">
        <v>8226</v>
      </c>
      <c r="B3275" s="8" t="s">
        <v>8227</v>
      </c>
      <c r="C3275" s="9" t="s">
        <v>22</v>
      </c>
      <c r="D3275" s="9" t="s">
        <v>22</v>
      </c>
      <c r="E3275" s="9" t="s">
        <v>22</v>
      </c>
      <c r="F3275" s="8" t="s">
        <v>7616</v>
      </c>
      <c r="G3275" s="10" t="s">
        <v>8228</v>
      </c>
      <c r="H3275" s="11" t="s">
        <v>22</v>
      </c>
      <c r="I3275" s="11" t="s">
        <v>22</v>
      </c>
      <c r="J3275" s="12" t="s">
        <v>22</v>
      </c>
      <c r="K3275" s="13" t="s">
        <v>8228</v>
      </c>
      <c r="L3275" s="14" t="s">
        <v>22</v>
      </c>
      <c r="M3275" s="14" t="s">
        <v>22</v>
      </c>
      <c r="N3275" s="14" t="s">
        <v>22</v>
      </c>
      <c r="O3275" s="14" t="s">
        <v>22</v>
      </c>
      <c r="P3275" s="14" t="s">
        <v>22</v>
      </c>
      <c r="Q3275" s="14" t="s">
        <v>22</v>
      </c>
      <c r="R3275" s="14" t="s">
        <v>22</v>
      </c>
      <c r="S3275" s="14" t="s">
        <v>22</v>
      </c>
    </row>
    <row r="3276" spans="1:19">
      <c r="A3276" s="8" t="s">
        <v>8229</v>
      </c>
      <c r="B3276" s="8" t="s">
        <v>8230</v>
      </c>
      <c r="C3276" s="9" t="s">
        <v>22</v>
      </c>
      <c r="D3276" s="9" t="s">
        <v>22</v>
      </c>
      <c r="E3276" s="9" t="s">
        <v>22</v>
      </c>
      <c r="F3276" s="8" t="s">
        <v>7616</v>
      </c>
      <c r="G3276" s="10" t="s">
        <v>8231</v>
      </c>
      <c r="H3276" s="11" t="s">
        <v>22</v>
      </c>
      <c r="I3276" s="11" t="s">
        <v>22</v>
      </c>
      <c r="J3276" s="12" t="s">
        <v>22</v>
      </c>
      <c r="K3276" s="13" t="s">
        <v>8231</v>
      </c>
      <c r="L3276" s="14" t="s">
        <v>22</v>
      </c>
      <c r="M3276" s="14" t="s">
        <v>22</v>
      </c>
      <c r="N3276" s="14" t="s">
        <v>22</v>
      </c>
      <c r="O3276" s="14" t="s">
        <v>22</v>
      </c>
      <c r="P3276" s="14" t="s">
        <v>22</v>
      </c>
      <c r="Q3276" s="14" t="s">
        <v>22</v>
      </c>
      <c r="R3276" s="14" t="s">
        <v>22</v>
      </c>
      <c r="S3276" s="14" t="s">
        <v>22</v>
      </c>
    </row>
    <row r="3277" spans="1:19">
      <c r="A3277" s="8" t="s">
        <v>8232</v>
      </c>
      <c r="B3277" s="8" t="s">
        <v>8233</v>
      </c>
      <c r="C3277" s="9" t="s">
        <v>22</v>
      </c>
      <c r="D3277" s="9" t="s">
        <v>22</v>
      </c>
      <c r="E3277" s="9" t="s">
        <v>22</v>
      </c>
      <c r="F3277" s="8" t="s">
        <v>7616</v>
      </c>
      <c r="G3277" s="10" t="s">
        <v>8234</v>
      </c>
      <c r="H3277" s="11" t="s">
        <v>22</v>
      </c>
      <c r="I3277" s="11" t="s">
        <v>22</v>
      </c>
      <c r="J3277" s="12" t="s">
        <v>22</v>
      </c>
      <c r="K3277" s="13" t="s">
        <v>8234</v>
      </c>
      <c r="L3277" s="14" t="s">
        <v>22</v>
      </c>
      <c r="M3277" s="14" t="s">
        <v>22</v>
      </c>
      <c r="N3277" s="14" t="s">
        <v>22</v>
      </c>
      <c r="O3277" s="14" t="s">
        <v>22</v>
      </c>
      <c r="P3277" s="14" t="s">
        <v>22</v>
      </c>
      <c r="Q3277" s="14" t="s">
        <v>22</v>
      </c>
      <c r="R3277" s="14" t="s">
        <v>22</v>
      </c>
      <c r="S3277" s="14" t="s">
        <v>22</v>
      </c>
    </row>
    <row r="3278" spans="1:19">
      <c r="A3278" s="8" t="s">
        <v>8235</v>
      </c>
      <c r="B3278" s="8" t="s">
        <v>8236</v>
      </c>
      <c r="C3278" s="9" t="s">
        <v>22</v>
      </c>
      <c r="D3278" s="9" t="s">
        <v>22</v>
      </c>
      <c r="E3278" s="9" t="s">
        <v>22</v>
      </c>
      <c r="F3278" s="8" t="s">
        <v>7616</v>
      </c>
      <c r="G3278" s="10" t="s">
        <v>8237</v>
      </c>
      <c r="H3278" s="11" t="s">
        <v>22</v>
      </c>
      <c r="I3278" s="11" t="s">
        <v>22</v>
      </c>
      <c r="J3278" s="12" t="s">
        <v>22</v>
      </c>
      <c r="K3278" s="13" t="s">
        <v>8237</v>
      </c>
      <c r="L3278" s="14" t="s">
        <v>22</v>
      </c>
      <c r="M3278" s="14" t="s">
        <v>22</v>
      </c>
      <c r="N3278" s="14" t="s">
        <v>22</v>
      </c>
      <c r="O3278" s="14" t="s">
        <v>22</v>
      </c>
      <c r="P3278" s="14" t="s">
        <v>22</v>
      </c>
      <c r="Q3278" s="14" t="s">
        <v>22</v>
      </c>
      <c r="R3278" s="14" t="s">
        <v>22</v>
      </c>
      <c r="S3278" s="14" t="s">
        <v>22</v>
      </c>
    </row>
    <row r="3279" spans="1:19">
      <c r="A3279" s="8" t="s">
        <v>8238</v>
      </c>
      <c r="B3279" s="8" t="s">
        <v>8239</v>
      </c>
      <c r="C3279" s="9" t="s">
        <v>22</v>
      </c>
      <c r="D3279" s="9" t="s">
        <v>22</v>
      </c>
      <c r="E3279" s="9" t="s">
        <v>22</v>
      </c>
      <c r="F3279" s="8" t="s">
        <v>7616</v>
      </c>
      <c r="G3279" s="10" t="s">
        <v>8240</v>
      </c>
      <c r="H3279" s="11" t="s">
        <v>22</v>
      </c>
      <c r="I3279" s="11" t="s">
        <v>22</v>
      </c>
      <c r="J3279" s="12" t="s">
        <v>22</v>
      </c>
      <c r="K3279" s="13" t="s">
        <v>8240</v>
      </c>
      <c r="L3279" s="14" t="s">
        <v>22</v>
      </c>
      <c r="M3279" s="14" t="s">
        <v>22</v>
      </c>
      <c r="N3279" s="14" t="s">
        <v>22</v>
      </c>
      <c r="O3279" s="14" t="s">
        <v>22</v>
      </c>
      <c r="P3279" s="14" t="s">
        <v>22</v>
      </c>
      <c r="Q3279" s="14" t="s">
        <v>22</v>
      </c>
      <c r="R3279" s="14" t="s">
        <v>22</v>
      </c>
      <c r="S3279" s="14" t="s">
        <v>22</v>
      </c>
    </row>
    <row r="3280" spans="1:19">
      <c r="A3280" s="8" t="s">
        <v>8241</v>
      </c>
      <c r="B3280" s="8" t="s">
        <v>8242</v>
      </c>
      <c r="C3280" s="9" t="s">
        <v>22</v>
      </c>
      <c r="D3280" s="9" t="s">
        <v>22</v>
      </c>
      <c r="E3280" s="9" t="s">
        <v>22</v>
      </c>
      <c r="F3280" s="8" t="s">
        <v>7616</v>
      </c>
      <c r="G3280" s="10" t="s">
        <v>8243</v>
      </c>
      <c r="H3280" s="11" t="s">
        <v>22</v>
      </c>
      <c r="I3280" s="11" t="s">
        <v>22</v>
      </c>
      <c r="J3280" s="12" t="s">
        <v>22</v>
      </c>
      <c r="K3280" s="13" t="s">
        <v>8243</v>
      </c>
      <c r="L3280" s="14" t="s">
        <v>22</v>
      </c>
      <c r="M3280" s="14" t="s">
        <v>22</v>
      </c>
      <c r="N3280" s="14" t="s">
        <v>22</v>
      </c>
      <c r="O3280" s="14" t="s">
        <v>22</v>
      </c>
      <c r="P3280" s="14" t="s">
        <v>22</v>
      </c>
      <c r="Q3280" s="14" t="s">
        <v>22</v>
      </c>
      <c r="R3280" s="14" t="s">
        <v>22</v>
      </c>
      <c r="S3280" s="14" t="s">
        <v>22</v>
      </c>
    </row>
    <row r="3281" spans="1:19">
      <c r="A3281" s="8" t="s">
        <v>8244</v>
      </c>
      <c r="B3281" s="8" t="s">
        <v>8245</v>
      </c>
      <c r="C3281" s="9" t="s">
        <v>22</v>
      </c>
      <c r="D3281" s="9" t="s">
        <v>22</v>
      </c>
      <c r="E3281" s="9" t="s">
        <v>22</v>
      </c>
      <c r="F3281" s="8" t="s">
        <v>7616</v>
      </c>
      <c r="G3281" s="10" t="s">
        <v>8246</v>
      </c>
      <c r="H3281" s="11" t="s">
        <v>22</v>
      </c>
      <c r="I3281" s="11" t="s">
        <v>22</v>
      </c>
      <c r="J3281" s="12" t="s">
        <v>22</v>
      </c>
      <c r="K3281" s="13" t="s">
        <v>8246</v>
      </c>
      <c r="L3281" s="14" t="s">
        <v>22</v>
      </c>
      <c r="M3281" s="14" t="s">
        <v>22</v>
      </c>
      <c r="N3281" s="14" t="s">
        <v>22</v>
      </c>
      <c r="O3281" s="14" t="s">
        <v>22</v>
      </c>
      <c r="P3281" s="14" t="s">
        <v>22</v>
      </c>
      <c r="Q3281" s="14" t="s">
        <v>22</v>
      </c>
      <c r="R3281" s="14" t="s">
        <v>22</v>
      </c>
      <c r="S3281" s="14" t="s">
        <v>22</v>
      </c>
    </row>
    <row r="3282" spans="1:19">
      <c r="A3282" s="8" t="s">
        <v>8247</v>
      </c>
      <c r="B3282" s="8" t="s">
        <v>8248</v>
      </c>
      <c r="C3282" s="9" t="s">
        <v>22</v>
      </c>
      <c r="D3282" s="9" t="s">
        <v>22</v>
      </c>
      <c r="E3282" s="9" t="s">
        <v>22</v>
      </c>
      <c r="F3282" s="8" t="s">
        <v>7616</v>
      </c>
      <c r="G3282" s="10">
        <v>0</v>
      </c>
      <c r="H3282" s="11" t="s">
        <v>22</v>
      </c>
      <c r="I3282" s="11" t="s">
        <v>22</v>
      </c>
      <c r="J3282" s="12" t="s">
        <v>22</v>
      </c>
      <c r="K3282" s="13">
        <v>0</v>
      </c>
      <c r="L3282" s="14" t="s">
        <v>22</v>
      </c>
      <c r="M3282" s="14" t="s">
        <v>22</v>
      </c>
      <c r="N3282" s="14" t="s">
        <v>22</v>
      </c>
      <c r="O3282" s="14" t="s">
        <v>22</v>
      </c>
      <c r="P3282" s="14" t="s">
        <v>22</v>
      </c>
      <c r="Q3282" s="14" t="s">
        <v>22</v>
      </c>
      <c r="R3282" s="14" t="s">
        <v>22</v>
      </c>
      <c r="S3282" s="14" t="s">
        <v>22</v>
      </c>
    </row>
    <row r="3283" spans="1:19">
      <c r="A3283" s="8" t="s">
        <v>8249</v>
      </c>
      <c r="B3283" s="8" t="s">
        <v>8250</v>
      </c>
      <c r="C3283" s="9" t="s">
        <v>22</v>
      </c>
      <c r="D3283" s="9" t="s">
        <v>22</v>
      </c>
      <c r="E3283" s="9" t="s">
        <v>22</v>
      </c>
      <c r="F3283" s="8" t="s">
        <v>7616</v>
      </c>
      <c r="G3283" s="10">
        <v>0</v>
      </c>
      <c r="H3283" s="11" t="s">
        <v>22</v>
      </c>
      <c r="I3283" s="11" t="s">
        <v>22</v>
      </c>
      <c r="J3283" s="12" t="s">
        <v>22</v>
      </c>
      <c r="K3283" s="13">
        <v>0</v>
      </c>
      <c r="L3283" s="14" t="s">
        <v>22</v>
      </c>
      <c r="M3283" s="14" t="s">
        <v>22</v>
      </c>
      <c r="N3283" s="14" t="s">
        <v>22</v>
      </c>
      <c r="O3283" s="14" t="s">
        <v>22</v>
      </c>
      <c r="P3283" s="14" t="s">
        <v>22</v>
      </c>
      <c r="Q3283" s="14" t="s">
        <v>22</v>
      </c>
      <c r="R3283" s="14" t="s">
        <v>22</v>
      </c>
      <c r="S3283" s="14" t="s">
        <v>22</v>
      </c>
    </row>
    <row r="3284" spans="1:19">
      <c r="A3284" s="8" t="s">
        <v>8251</v>
      </c>
      <c r="B3284" s="8" t="s">
        <v>8252</v>
      </c>
      <c r="C3284" s="9" t="s">
        <v>22</v>
      </c>
      <c r="D3284" s="9" t="s">
        <v>22</v>
      </c>
      <c r="E3284" s="9" t="s">
        <v>22</v>
      </c>
      <c r="F3284" s="8" t="s">
        <v>7616</v>
      </c>
      <c r="G3284" s="10">
        <v>0</v>
      </c>
      <c r="H3284" s="11" t="s">
        <v>22</v>
      </c>
      <c r="I3284" s="11" t="s">
        <v>22</v>
      </c>
      <c r="J3284" s="12" t="s">
        <v>22</v>
      </c>
      <c r="K3284" s="13">
        <v>0</v>
      </c>
      <c r="L3284" s="14" t="s">
        <v>22</v>
      </c>
      <c r="M3284" s="14" t="s">
        <v>22</v>
      </c>
      <c r="N3284" s="14" t="s">
        <v>22</v>
      </c>
      <c r="O3284" s="14" t="s">
        <v>22</v>
      </c>
      <c r="P3284" s="14" t="s">
        <v>22</v>
      </c>
      <c r="Q3284" s="14" t="s">
        <v>22</v>
      </c>
      <c r="R3284" s="14" t="s">
        <v>22</v>
      </c>
      <c r="S3284" s="14" t="s">
        <v>22</v>
      </c>
    </row>
    <row r="3285" spans="1:19">
      <c r="A3285" s="8" t="s">
        <v>8253</v>
      </c>
      <c r="B3285" s="8" t="s">
        <v>8254</v>
      </c>
      <c r="C3285" s="9" t="s">
        <v>22</v>
      </c>
      <c r="D3285" s="9" t="s">
        <v>22</v>
      </c>
      <c r="E3285" s="9" t="s">
        <v>22</v>
      </c>
      <c r="F3285" s="8" t="s">
        <v>7616</v>
      </c>
      <c r="G3285" s="10">
        <v>0</v>
      </c>
      <c r="H3285" s="11" t="s">
        <v>22</v>
      </c>
      <c r="I3285" s="11" t="s">
        <v>22</v>
      </c>
      <c r="J3285" s="12" t="s">
        <v>22</v>
      </c>
      <c r="K3285" s="13">
        <v>0</v>
      </c>
      <c r="L3285" s="14" t="s">
        <v>22</v>
      </c>
      <c r="M3285" s="14" t="s">
        <v>22</v>
      </c>
      <c r="N3285" s="14" t="s">
        <v>22</v>
      </c>
      <c r="O3285" s="14" t="s">
        <v>22</v>
      </c>
      <c r="P3285" s="14" t="s">
        <v>22</v>
      </c>
      <c r="Q3285" s="14" t="s">
        <v>22</v>
      </c>
      <c r="R3285" s="14" t="s">
        <v>22</v>
      </c>
      <c r="S3285" s="14" t="s">
        <v>22</v>
      </c>
    </row>
    <row r="3286" spans="1:19">
      <c r="A3286" s="8" t="s">
        <v>8255</v>
      </c>
      <c r="B3286" s="8" t="s">
        <v>8256</v>
      </c>
      <c r="C3286" s="9" t="s">
        <v>22</v>
      </c>
      <c r="D3286" s="9" t="s">
        <v>22</v>
      </c>
      <c r="E3286" s="9" t="s">
        <v>22</v>
      </c>
      <c r="F3286" s="8" t="s">
        <v>23</v>
      </c>
      <c r="G3286" s="10">
        <v>0</v>
      </c>
      <c r="H3286" s="11" t="s">
        <v>22</v>
      </c>
      <c r="I3286" s="11" t="s">
        <v>22</v>
      </c>
      <c r="J3286" s="12" t="s">
        <v>22</v>
      </c>
      <c r="K3286" s="13">
        <v>0</v>
      </c>
      <c r="L3286" s="14" t="s">
        <v>22</v>
      </c>
      <c r="M3286" s="14" t="s">
        <v>22</v>
      </c>
      <c r="N3286" s="14" t="s">
        <v>22</v>
      </c>
      <c r="O3286" s="14" t="s">
        <v>22</v>
      </c>
      <c r="P3286" s="14" t="s">
        <v>22</v>
      </c>
      <c r="Q3286" s="14" t="s">
        <v>22</v>
      </c>
      <c r="R3286" s="14" t="s">
        <v>22</v>
      </c>
      <c r="S3286" s="14" t="s">
        <v>22</v>
      </c>
    </row>
    <row r="3287" spans="1:19">
      <c r="A3287" s="8" t="s">
        <v>8257</v>
      </c>
      <c r="B3287" s="8" t="s">
        <v>8258</v>
      </c>
      <c r="C3287" s="9" t="s">
        <v>22</v>
      </c>
      <c r="D3287" s="9" t="s">
        <v>22</v>
      </c>
      <c r="E3287" s="9" t="s">
        <v>22</v>
      </c>
      <c r="F3287" s="8" t="s">
        <v>23</v>
      </c>
      <c r="G3287" s="10">
        <v>0</v>
      </c>
      <c r="H3287" s="11" t="s">
        <v>22</v>
      </c>
      <c r="I3287" s="11" t="s">
        <v>22</v>
      </c>
      <c r="J3287" s="12" t="s">
        <v>22</v>
      </c>
      <c r="K3287" s="13">
        <v>0</v>
      </c>
      <c r="L3287" s="14" t="s">
        <v>22</v>
      </c>
      <c r="M3287" s="14" t="s">
        <v>22</v>
      </c>
      <c r="N3287" s="14" t="s">
        <v>22</v>
      </c>
      <c r="O3287" s="14" t="s">
        <v>22</v>
      </c>
      <c r="P3287" s="14" t="s">
        <v>22</v>
      </c>
      <c r="Q3287" s="14" t="s">
        <v>22</v>
      </c>
      <c r="R3287" s="14" t="s">
        <v>22</v>
      </c>
      <c r="S3287" s="14" t="s">
        <v>22</v>
      </c>
    </row>
    <row r="3288" spans="1:19">
      <c r="A3288" s="8" t="s">
        <v>8259</v>
      </c>
      <c r="B3288" s="8" t="s">
        <v>8260</v>
      </c>
      <c r="C3288" s="9" t="s">
        <v>22</v>
      </c>
      <c r="D3288" s="9" t="s">
        <v>22</v>
      </c>
      <c r="E3288" s="9" t="s">
        <v>22</v>
      </c>
      <c r="F3288" s="8" t="s">
        <v>23</v>
      </c>
      <c r="G3288" s="10">
        <v>0</v>
      </c>
      <c r="H3288" s="11" t="s">
        <v>22</v>
      </c>
      <c r="I3288" s="11" t="s">
        <v>22</v>
      </c>
      <c r="J3288" s="12" t="s">
        <v>22</v>
      </c>
      <c r="K3288" s="13">
        <v>0</v>
      </c>
      <c r="L3288" s="14" t="s">
        <v>22</v>
      </c>
      <c r="M3288" s="14" t="s">
        <v>22</v>
      </c>
      <c r="N3288" s="14" t="s">
        <v>22</v>
      </c>
      <c r="O3288" s="14" t="s">
        <v>22</v>
      </c>
      <c r="P3288" s="14" t="s">
        <v>22</v>
      </c>
      <c r="Q3288" s="14" t="s">
        <v>22</v>
      </c>
      <c r="R3288" s="14" t="s">
        <v>22</v>
      </c>
      <c r="S3288" s="14" t="s">
        <v>22</v>
      </c>
    </row>
    <row r="3289" spans="1:19">
      <c r="A3289" s="8" t="s">
        <v>8261</v>
      </c>
      <c r="B3289" s="8" t="s">
        <v>8262</v>
      </c>
      <c r="C3289" s="9" t="s">
        <v>22</v>
      </c>
      <c r="D3289" s="9" t="s">
        <v>22</v>
      </c>
      <c r="E3289" s="9" t="s">
        <v>22</v>
      </c>
      <c r="F3289" s="8" t="s">
        <v>23</v>
      </c>
      <c r="G3289" s="10" t="s">
        <v>8263</v>
      </c>
      <c r="H3289" s="11" t="s">
        <v>22</v>
      </c>
      <c r="I3289" s="11" t="s">
        <v>22</v>
      </c>
      <c r="J3289" s="12" t="s">
        <v>22</v>
      </c>
      <c r="K3289" s="13">
        <v>0</v>
      </c>
      <c r="L3289" s="14" t="s">
        <v>22</v>
      </c>
      <c r="M3289" s="14" t="s">
        <v>22</v>
      </c>
      <c r="N3289" s="14" t="s">
        <v>22</v>
      </c>
      <c r="O3289" s="14" t="s">
        <v>22</v>
      </c>
      <c r="P3289" s="14" t="s">
        <v>22</v>
      </c>
      <c r="Q3289" s="14" t="s">
        <v>22</v>
      </c>
      <c r="R3289" s="14" t="s">
        <v>22</v>
      </c>
      <c r="S3289" s="14" t="s">
        <v>22</v>
      </c>
    </row>
    <row r="3290" spans="1:19">
      <c r="A3290" s="8" t="s">
        <v>8264</v>
      </c>
      <c r="B3290" s="8" t="s">
        <v>8265</v>
      </c>
      <c r="C3290" s="9" t="s">
        <v>22</v>
      </c>
      <c r="D3290" s="9" t="s">
        <v>22</v>
      </c>
      <c r="E3290" s="9" t="s">
        <v>22</v>
      </c>
      <c r="F3290" s="8" t="s">
        <v>23</v>
      </c>
      <c r="G3290" s="10">
        <v>0</v>
      </c>
      <c r="H3290" s="11" t="s">
        <v>22</v>
      </c>
      <c r="I3290" s="11" t="s">
        <v>22</v>
      </c>
      <c r="J3290" s="12" t="s">
        <v>22</v>
      </c>
      <c r="K3290" s="13">
        <v>0</v>
      </c>
      <c r="L3290" s="14" t="s">
        <v>22</v>
      </c>
      <c r="M3290" s="14" t="s">
        <v>22</v>
      </c>
      <c r="N3290" s="14" t="s">
        <v>22</v>
      </c>
      <c r="O3290" s="14" t="s">
        <v>22</v>
      </c>
      <c r="P3290" s="14" t="s">
        <v>22</v>
      </c>
      <c r="Q3290" s="14" t="s">
        <v>22</v>
      </c>
      <c r="R3290" s="14" t="s">
        <v>22</v>
      </c>
      <c r="S3290" s="14" t="s">
        <v>22</v>
      </c>
    </row>
    <row r="3291" spans="1:19">
      <c r="A3291" s="8" t="s">
        <v>8266</v>
      </c>
      <c r="B3291" s="8" t="s">
        <v>8267</v>
      </c>
      <c r="C3291" s="9" t="s">
        <v>22</v>
      </c>
      <c r="D3291" s="9" t="s">
        <v>22</v>
      </c>
      <c r="E3291" s="9" t="s">
        <v>22</v>
      </c>
      <c r="F3291" s="8" t="s">
        <v>23</v>
      </c>
      <c r="G3291" s="10">
        <v>0</v>
      </c>
      <c r="H3291" s="11" t="s">
        <v>22</v>
      </c>
      <c r="I3291" s="11" t="s">
        <v>22</v>
      </c>
      <c r="J3291" s="12" t="s">
        <v>22</v>
      </c>
      <c r="K3291" s="13">
        <v>0</v>
      </c>
      <c r="L3291" s="14" t="s">
        <v>22</v>
      </c>
      <c r="M3291" s="14" t="s">
        <v>22</v>
      </c>
      <c r="N3291" s="14" t="s">
        <v>22</v>
      </c>
      <c r="O3291" s="14" t="s">
        <v>22</v>
      </c>
      <c r="P3291" s="14" t="s">
        <v>22</v>
      </c>
      <c r="Q3291" s="14" t="s">
        <v>22</v>
      </c>
      <c r="R3291" s="14" t="s">
        <v>22</v>
      </c>
      <c r="S3291" s="14" t="s">
        <v>22</v>
      </c>
    </row>
    <row r="3292" spans="1:19">
      <c r="A3292" s="8" t="s">
        <v>8268</v>
      </c>
      <c r="B3292" s="8" t="s">
        <v>8269</v>
      </c>
      <c r="C3292" s="9" t="s">
        <v>22</v>
      </c>
      <c r="D3292" s="9" t="s">
        <v>22</v>
      </c>
      <c r="E3292" s="9" t="s">
        <v>22</v>
      </c>
      <c r="F3292" s="8" t="s">
        <v>23</v>
      </c>
      <c r="G3292" s="10" t="s">
        <v>8270</v>
      </c>
      <c r="H3292" s="11" t="s">
        <v>22</v>
      </c>
      <c r="I3292" s="11" t="s">
        <v>22</v>
      </c>
      <c r="J3292" s="12" t="s">
        <v>22</v>
      </c>
      <c r="K3292" s="13">
        <v>0</v>
      </c>
      <c r="L3292" s="14" t="s">
        <v>22</v>
      </c>
      <c r="M3292" s="14" t="s">
        <v>22</v>
      </c>
      <c r="N3292" s="14" t="s">
        <v>22</v>
      </c>
      <c r="O3292" s="14" t="s">
        <v>22</v>
      </c>
      <c r="P3292" s="14" t="s">
        <v>22</v>
      </c>
      <c r="Q3292" s="14" t="s">
        <v>22</v>
      </c>
      <c r="R3292" s="14" t="s">
        <v>22</v>
      </c>
      <c r="S3292" s="14" t="s">
        <v>22</v>
      </c>
    </row>
    <row r="3293" spans="1:19">
      <c r="A3293" s="8" t="s">
        <v>8271</v>
      </c>
      <c r="B3293" s="8" t="s">
        <v>8272</v>
      </c>
      <c r="C3293" s="9" t="s">
        <v>22</v>
      </c>
      <c r="D3293" s="9" t="s">
        <v>22</v>
      </c>
      <c r="E3293" s="9" t="s">
        <v>22</v>
      </c>
      <c r="F3293" s="8" t="s">
        <v>23</v>
      </c>
      <c r="G3293" s="10">
        <v>0</v>
      </c>
      <c r="H3293" s="11" t="s">
        <v>22</v>
      </c>
      <c r="I3293" s="11" t="s">
        <v>22</v>
      </c>
      <c r="J3293" s="12" t="s">
        <v>22</v>
      </c>
      <c r="K3293" s="13">
        <v>0</v>
      </c>
      <c r="L3293" s="14" t="s">
        <v>22</v>
      </c>
      <c r="M3293" s="14" t="s">
        <v>22</v>
      </c>
      <c r="N3293" s="14" t="s">
        <v>22</v>
      </c>
      <c r="O3293" s="14" t="s">
        <v>22</v>
      </c>
      <c r="P3293" s="14" t="s">
        <v>22</v>
      </c>
      <c r="Q3293" s="14" t="s">
        <v>22</v>
      </c>
      <c r="R3293" s="14" t="s">
        <v>22</v>
      </c>
      <c r="S3293" s="14" t="s">
        <v>22</v>
      </c>
    </row>
    <row r="3294" spans="1:19">
      <c r="A3294" s="8" t="s">
        <v>8273</v>
      </c>
      <c r="B3294" s="8" t="s">
        <v>8274</v>
      </c>
      <c r="C3294" s="9" t="s">
        <v>22</v>
      </c>
      <c r="D3294" s="9" t="s">
        <v>22</v>
      </c>
      <c r="E3294" s="9" t="s">
        <v>22</v>
      </c>
      <c r="F3294" s="8" t="s">
        <v>23</v>
      </c>
      <c r="G3294" s="10" t="s">
        <v>8275</v>
      </c>
      <c r="H3294" s="11" t="s">
        <v>22</v>
      </c>
      <c r="I3294" s="11" t="s">
        <v>22</v>
      </c>
      <c r="J3294" s="12" t="s">
        <v>22</v>
      </c>
      <c r="K3294" s="13">
        <v>0</v>
      </c>
      <c r="L3294" s="14" t="s">
        <v>22</v>
      </c>
      <c r="M3294" s="14" t="s">
        <v>22</v>
      </c>
      <c r="N3294" s="14" t="s">
        <v>22</v>
      </c>
      <c r="O3294" s="14" t="s">
        <v>22</v>
      </c>
      <c r="P3294" s="14" t="s">
        <v>22</v>
      </c>
      <c r="Q3294" s="14" t="s">
        <v>22</v>
      </c>
      <c r="R3294" s="14" t="s">
        <v>22</v>
      </c>
      <c r="S3294" s="14" t="s">
        <v>22</v>
      </c>
    </row>
    <row r="3295" spans="1:19">
      <c r="A3295" s="8" t="s">
        <v>8276</v>
      </c>
      <c r="B3295" s="8" t="s">
        <v>8277</v>
      </c>
      <c r="C3295" s="9" t="s">
        <v>22</v>
      </c>
      <c r="D3295" s="9" t="s">
        <v>22</v>
      </c>
      <c r="E3295" s="9" t="s">
        <v>22</v>
      </c>
      <c r="F3295" s="8" t="s">
        <v>23</v>
      </c>
      <c r="G3295" s="10">
        <v>160873264328</v>
      </c>
      <c r="H3295" s="11" t="s">
        <v>22</v>
      </c>
      <c r="I3295" s="11" t="s">
        <v>22</v>
      </c>
      <c r="J3295" s="12" t="s">
        <v>22</v>
      </c>
      <c r="K3295" s="13">
        <v>0</v>
      </c>
      <c r="L3295" s="14" t="s">
        <v>22</v>
      </c>
      <c r="M3295" s="14" t="s">
        <v>22</v>
      </c>
      <c r="N3295" s="14" t="s">
        <v>22</v>
      </c>
      <c r="O3295" s="14" t="s">
        <v>22</v>
      </c>
      <c r="P3295" s="14" t="s">
        <v>22</v>
      </c>
      <c r="Q3295" s="14" t="s">
        <v>22</v>
      </c>
      <c r="R3295" s="14" t="s">
        <v>22</v>
      </c>
      <c r="S3295" s="14" t="s">
        <v>22</v>
      </c>
    </row>
    <row r="3296" spans="1:19">
      <c r="A3296" s="8" t="s">
        <v>8278</v>
      </c>
      <c r="B3296" s="8" t="s">
        <v>8279</v>
      </c>
      <c r="C3296" s="9" t="s">
        <v>22</v>
      </c>
      <c r="D3296" s="9" t="s">
        <v>22</v>
      </c>
      <c r="E3296" s="9" t="s">
        <v>22</v>
      </c>
      <c r="F3296" s="8" t="s">
        <v>23</v>
      </c>
      <c r="G3296" s="10">
        <v>854884001024</v>
      </c>
      <c r="H3296" s="11" t="s">
        <v>22</v>
      </c>
      <c r="I3296" s="11" t="s">
        <v>22</v>
      </c>
      <c r="J3296" s="12" t="s">
        <v>22</v>
      </c>
      <c r="K3296" s="13">
        <v>0</v>
      </c>
      <c r="L3296" s="14" t="s">
        <v>22</v>
      </c>
      <c r="M3296" s="14" t="s">
        <v>22</v>
      </c>
      <c r="N3296" s="14" t="s">
        <v>22</v>
      </c>
      <c r="O3296" s="14" t="s">
        <v>22</v>
      </c>
      <c r="P3296" s="14" t="s">
        <v>22</v>
      </c>
      <c r="Q3296" s="14" t="s">
        <v>22</v>
      </c>
      <c r="R3296" s="14" t="s">
        <v>22</v>
      </c>
      <c r="S3296" s="14" t="s">
        <v>22</v>
      </c>
    </row>
    <row r="3297" spans="1:19">
      <c r="A3297" s="8" t="s">
        <v>8280</v>
      </c>
      <c r="B3297" s="8" t="s">
        <v>8281</v>
      </c>
      <c r="C3297" s="9" t="s">
        <v>22</v>
      </c>
      <c r="D3297" s="9" t="s">
        <v>22</v>
      </c>
      <c r="E3297" s="9" t="s">
        <v>22</v>
      </c>
      <c r="F3297" s="8" t="s">
        <v>23</v>
      </c>
      <c r="G3297" s="10" t="s">
        <v>8282</v>
      </c>
      <c r="H3297" s="11" t="s">
        <v>22</v>
      </c>
      <c r="I3297" s="11" t="s">
        <v>22</v>
      </c>
      <c r="J3297" s="12" t="s">
        <v>22</v>
      </c>
      <c r="K3297" s="13">
        <v>0</v>
      </c>
      <c r="L3297" s="14" t="s">
        <v>22</v>
      </c>
      <c r="M3297" s="14" t="s">
        <v>22</v>
      </c>
      <c r="N3297" s="14" t="s">
        <v>22</v>
      </c>
      <c r="O3297" s="14" t="s">
        <v>22</v>
      </c>
      <c r="P3297" s="14" t="s">
        <v>22</v>
      </c>
      <c r="Q3297" s="14" t="s">
        <v>22</v>
      </c>
      <c r="R3297" s="14" t="s">
        <v>22</v>
      </c>
      <c r="S3297" s="14" t="s">
        <v>22</v>
      </c>
    </row>
    <row r="3298" spans="1:19">
      <c r="A3298" s="8" t="s">
        <v>8283</v>
      </c>
      <c r="B3298" s="8" t="s">
        <v>8284</v>
      </c>
      <c r="C3298" s="9" t="s">
        <v>22</v>
      </c>
      <c r="D3298" s="9" t="s">
        <v>22</v>
      </c>
      <c r="E3298" s="9" t="s">
        <v>22</v>
      </c>
      <c r="F3298" s="8" t="s">
        <v>23</v>
      </c>
      <c r="G3298" s="10" t="s">
        <v>8285</v>
      </c>
      <c r="H3298" s="11" t="s">
        <v>22</v>
      </c>
      <c r="I3298" s="11" t="s">
        <v>22</v>
      </c>
      <c r="J3298" s="12" t="s">
        <v>22</v>
      </c>
      <c r="K3298" s="13">
        <v>0</v>
      </c>
      <c r="L3298" s="14" t="s">
        <v>22</v>
      </c>
      <c r="M3298" s="14" t="s">
        <v>22</v>
      </c>
      <c r="N3298" s="14" t="s">
        <v>22</v>
      </c>
      <c r="O3298" s="14" t="s">
        <v>22</v>
      </c>
      <c r="P3298" s="14" t="s">
        <v>22</v>
      </c>
      <c r="Q3298" s="14" t="s">
        <v>22</v>
      </c>
      <c r="R3298" s="14" t="s">
        <v>22</v>
      </c>
      <c r="S3298" s="14" t="s">
        <v>22</v>
      </c>
    </row>
    <row r="3299" spans="1:19">
      <c r="A3299" s="8" t="s">
        <v>8286</v>
      </c>
      <c r="B3299" s="8" t="s">
        <v>8287</v>
      </c>
      <c r="C3299" s="9" t="s">
        <v>22</v>
      </c>
      <c r="D3299" s="9" t="s">
        <v>22</v>
      </c>
      <c r="E3299" s="9" t="s">
        <v>22</v>
      </c>
      <c r="F3299" s="8" t="s">
        <v>23</v>
      </c>
      <c r="G3299" s="10" t="s">
        <v>8288</v>
      </c>
      <c r="H3299" s="11" t="s">
        <v>22</v>
      </c>
      <c r="I3299" s="11" t="s">
        <v>22</v>
      </c>
      <c r="J3299" s="12" t="s">
        <v>22</v>
      </c>
      <c r="K3299" s="13">
        <v>0</v>
      </c>
      <c r="L3299" s="14" t="s">
        <v>22</v>
      </c>
      <c r="M3299" s="14" t="s">
        <v>22</v>
      </c>
      <c r="N3299" s="14" t="s">
        <v>22</v>
      </c>
      <c r="O3299" s="14" t="s">
        <v>22</v>
      </c>
      <c r="P3299" s="14" t="s">
        <v>22</v>
      </c>
      <c r="Q3299" s="14" t="s">
        <v>22</v>
      </c>
      <c r="R3299" s="14" t="s">
        <v>22</v>
      </c>
      <c r="S3299" s="14" t="s">
        <v>22</v>
      </c>
    </row>
    <row r="3300" spans="1:19">
      <c r="A3300" s="8" t="s">
        <v>8289</v>
      </c>
      <c r="B3300" s="8" t="s">
        <v>8290</v>
      </c>
      <c r="C3300" s="9" t="s">
        <v>22</v>
      </c>
      <c r="D3300" s="9" t="s">
        <v>22</v>
      </c>
      <c r="E3300" s="9" t="s">
        <v>22</v>
      </c>
      <c r="F3300" s="8" t="s">
        <v>8291</v>
      </c>
      <c r="G3300" s="10" t="s">
        <v>8292</v>
      </c>
      <c r="H3300" s="11" t="s">
        <v>22</v>
      </c>
      <c r="I3300" s="11" t="s">
        <v>22</v>
      </c>
      <c r="J3300" s="12" t="s">
        <v>22</v>
      </c>
      <c r="K3300" s="13">
        <v>0</v>
      </c>
      <c r="L3300" s="14" t="s">
        <v>22</v>
      </c>
      <c r="M3300" s="14" t="s">
        <v>22</v>
      </c>
      <c r="N3300" s="14" t="s">
        <v>22</v>
      </c>
      <c r="O3300" s="14" t="s">
        <v>22</v>
      </c>
      <c r="P3300" s="14" t="s">
        <v>22</v>
      </c>
      <c r="Q3300" s="14" t="s">
        <v>22</v>
      </c>
      <c r="R3300" s="14" t="s">
        <v>22</v>
      </c>
      <c r="S3300" s="14" t="s">
        <v>22</v>
      </c>
    </row>
    <row r="3301" spans="1:19">
      <c r="A3301" s="8" t="s">
        <v>8293</v>
      </c>
      <c r="B3301" s="8" t="s">
        <v>8294</v>
      </c>
      <c r="C3301" s="9" t="s">
        <v>22</v>
      </c>
      <c r="D3301" s="9" t="s">
        <v>22</v>
      </c>
      <c r="E3301" s="9" t="s">
        <v>22</v>
      </c>
      <c r="F3301" s="8" t="s">
        <v>23</v>
      </c>
      <c r="G3301" s="10" t="s">
        <v>8295</v>
      </c>
      <c r="H3301" s="11" t="s">
        <v>22</v>
      </c>
      <c r="I3301" s="11" t="s">
        <v>22</v>
      </c>
      <c r="J3301" s="12" t="s">
        <v>22</v>
      </c>
      <c r="K3301" s="13">
        <v>0</v>
      </c>
      <c r="L3301" s="14" t="s">
        <v>22</v>
      </c>
      <c r="M3301" s="14" t="s">
        <v>22</v>
      </c>
      <c r="N3301" s="14" t="s">
        <v>22</v>
      </c>
      <c r="O3301" s="14" t="s">
        <v>22</v>
      </c>
      <c r="P3301" s="14" t="s">
        <v>22</v>
      </c>
      <c r="Q3301" s="14" t="s">
        <v>22</v>
      </c>
      <c r="R3301" s="14" t="s">
        <v>22</v>
      </c>
      <c r="S3301" s="14" t="s">
        <v>22</v>
      </c>
    </row>
    <row r="3302" spans="1:19">
      <c r="A3302" s="8" t="s">
        <v>8296</v>
      </c>
      <c r="B3302" s="8" t="s">
        <v>8297</v>
      </c>
      <c r="C3302" s="9" t="s">
        <v>22</v>
      </c>
      <c r="D3302" s="9" t="s">
        <v>22</v>
      </c>
      <c r="E3302" s="9" t="s">
        <v>22</v>
      </c>
      <c r="F3302" s="8" t="s">
        <v>23</v>
      </c>
      <c r="G3302" s="10" t="s">
        <v>8298</v>
      </c>
      <c r="H3302" s="11" t="s">
        <v>22</v>
      </c>
      <c r="I3302" s="11" t="s">
        <v>22</v>
      </c>
      <c r="J3302" s="12" t="s">
        <v>22</v>
      </c>
      <c r="K3302" s="13">
        <v>0</v>
      </c>
      <c r="L3302" s="14" t="s">
        <v>22</v>
      </c>
      <c r="M3302" s="14" t="s">
        <v>22</v>
      </c>
      <c r="N3302" s="14" t="s">
        <v>22</v>
      </c>
      <c r="O3302" s="14" t="s">
        <v>22</v>
      </c>
      <c r="P3302" s="14" t="s">
        <v>22</v>
      </c>
      <c r="Q3302" s="14" t="s">
        <v>22</v>
      </c>
      <c r="R3302" s="14" t="s">
        <v>22</v>
      </c>
      <c r="S3302" s="14" t="s">
        <v>22</v>
      </c>
    </row>
    <row r="3303" spans="1:19">
      <c r="A3303" s="8" t="s">
        <v>8299</v>
      </c>
      <c r="B3303" s="8" t="s">
        <v>8300</v>
      </c>
      <c r="C3303" s="9" t="s">
        <v>22</v>
      </c>
      <c r="D3303" s="9" t="s">
        <v>22</v>
      </c>
      <c r="E3303" s="9" t="s">
        <v>22</v>
      </c>
      <c r="F3303" s="8" t="s">
        <v>23</v>
      </c>
      <c r="G3303" s="10" t="s">
        <v>8301</v>
      </c>
      <c r="H3303" s="11" t="s">
        <v>22</v>
      </c>
      <c r="I3303" s="11" t="s">
        <v>22</v>
      </c>
      <c r="J3303" s="12" t="s">
        <v>22</v>
      </c>
      <c r="K3303" s="13">
        <v>0</v>
      </c>
      <c r="L3303" s="14" t="s">
        <v>22</v>
      </c>
      <c r="M3303" s="14" t="s">
        <v>22</v>
      </c>
      <c r="N3303" s="14" t="s">
        <v>22</v>
      </c>
      <c r="O3303" s="14" t="s">
        <v>22</v>
      </c>
      <c r="P3303" s="14" t="s">
        <v>22</v>
      </c>
      <c r="Q3303" s="14" t="s">
        <v>22</v>
      </c>
      <c r="R3303" s="14" t="s">
        <v>22</v>
      </c>
      <c r="S3303" s="14" t="s">
        <v>22</v>
      </c>
    </row>
    <row r="3304" spans="1:19">
      <c r="A3304" s="8" t="s">
        <v>8302</v>
      </c>
      <c r="B3304" s="8" t="s">
        <v>8303</v>
      </c>
      <c r="C3304" s="9" t="s">
        <v>22</v>
      </c>
      <c r="D3304" s="9" t="s">
        <v>22</v>
      </c>
      <c r="E3304" s="9" t="s">
        <v>22</v>
      </c>
      <c r="F3304" s="8" t="s">
        <v>23</v>
      </c>
      <c r="G3304" s="10" t="s">
        <v>8304</v>
      </c>
      <c r="H3304" s="11" t="s">
        <v>22</v>
      </c>
      <c r="I3304" s="11" t="s">
        <v>22</v>
      </c>
      <c r="J3304" s="12" t="s">
        <v>22</v>
      </c>
      <c r="K3304" s="13">
        <v>0</v>
      </c>
      <c r="L3304" s="14" t="s">
        <v>22</v>
      </c>
      <c r="M3304" s="14" t="s">
        <v>22</v>
      </c>
      <c r="N3304" s="14" t="s">
        <v>22</v>
      </c>
      <c r="O3304" s="14" t="s">
        <v>22</v>
      </c>
      <c r="P3304" s="14" t="s">
        <v>22</v>
      </c>
      <c r="Q3304" s="14" t="s">
        <v>22</v>
      </c>
      <c r="R3304" s="14" t="s">
        <v>22</v>
      </c>
      <c r="S3304" s="14" t="s">
        <v>22</v>
      </c>
    </row>
    <row r="3305" spans="1:19">
      <c r="A3305" s="8" t="s">
        <v>8305</v>
      </c>
      <c r="B3305" s="8" t="s">
        <v>8306</v>
      </c>
      <c r="C3305" s="9" t="s">
        <v>22</v>
      </c>
      <c r="D3305" s="9" t="s">
        <v>22</v>
      </c>
      <c r="E3305" s="9" t="s">
        <v>22</v>
      </c>
      <c r="F3305" s="8" t="s">
        <v>23</v>
      </c>
      <c r="G3305" s="10" t="s">
        <v>8307</v>
      </c>
      <c r="H3305" s="11" t="s">
        <v>22</v>
      </c>
      <c r="I3305" s="11" t="s">
        <v>22</v>
      </c>
      <c r="J3305" s="12" t="s">
        <v>22</v>
      </c>
      <c r="K3305" s="13">
        <v>0</v>
      </c>
      <c r="L3305" s="14" t="s">
        <v>22</v>
      </c>
      <c r="M3305" s="14" t="s">
        <v>22</v>
      </c>
      <c r="N3305" s="14" t="s">
        <v>22</v>
      </c>
      <c r="O3305" s="14" t="s">
        <v>22</v>
      </c>
      <c r="P3305" s="14" t="s">
        <v>22</v>
      </c>
      <c r="Q3305" s="14" t="s">
        <v>22</v>
      </c>
      <c r="R3305" s="14" t="s">
        <v>22</v>
      </c>
      <c r="S3305" s="14" t="s">
        <v>22</v>
      </c>
    </row>
    <row r="3306" spans="1:19">
      <c r="A3306" s="8" t="s">
        <v>8308</v>
      </c>
      <c r="B3306" s="8" t="s">
        <v>8309</v>
      </c>
      <c r="C3306" s="9" t="s">
        <v>22</v>
      </c>
      <c r="D3306" s="9" t="s">
        <v>22</v>
      </c>
      <c r="E3306" s="9" t="s">
        <v>22</v>
      </c>
      <c r="F3306" s="8" t="s">
        <v>23</v>
      </c>
      <c r="G3306" s="10" t="s">
        <v>8310</v>
      </c>
      <c r="H3306" s="11" t="s">
        <v>22</v>
      </c>
      <c r="I3306" s="11" t="s">
        <v>22</v>
      </c>
      <c r="J3306" s="12" t="s">
        <v>22</v>
      </c>
      <c r="K3306" s="13">
        <v>0</v>
      </c>
      <c r="L3306" s="14" t="s">
        <v>22</v>
      </c>
      <c r="M3306" s="14" t="s">
        <v>22</v>
      </c>
      <c r="N3306" s="14" t="s">
        <v>22</v>
      </c>
      <c r="O3306" s="14" t="s">
        <v>22</v>
      </c>
      <c r="P3306" s="14" t="s">
        <v>22</v>
      </c>
      <c r="Q3306" s="14" t="s">
        <v>22</v>
      </c>
      <c r="R3306" s="14" t="s">
        <v>22</v>
      </c>
      <c r="S3306" s="14" t="s">
        <v>22</v>
      </c>
    </row>
    <row r="3307" spans="1:19">
      <c r="A3307" s="8" t="s">
        <v>8311</v>
      </c>
      <c r="B3307" s="8" t="s">
        <v>8312</v>
      </c>
      <c r="C3307" s="9" t="s">
        <v>22</v>
      </c>
      <c r="D3307" s="9" t="s">
        <v>22</v>
      </c>
      <c r="E3307" s="9" t="s">
        <v>22</v>
      </c>
      <c r="F3307" s="8" t="s">
        <v>23</v>
      </c>
      <c r="G3307" s="10" t="s">
        <v>8313</v>
      </c>
      <c r="H3307" s="11" t="s">
        <v>22</v>
      </c>
      <c r="I3307" s="11" t="s">
        <v>22</v>
      </c>
      <c r="J3307" s="12" t="s">
        <v>22</v>
      </c>
      <c r="K3307" s="13">
        <v>0</v>
      </c>
      <c r="L3307" s="14" t="s">
        <v>22</v>
      </c>
      <c r="M3307" s="14" t="s">
        <v>22</v>
      </c>
      <c r="N3307" s="14" t="s">
        <v>22</v>
      </c>
      <c r="O3307" s="14" t="s">
        <v>22</v>
      </c>
      <c r="P3307" s="14" t="s">
        <v>22</v>
      </c>
      <c r="Q3307" s="14" t="s">
        <v>22</v>
      </c>
      <c r="R3307" s="14" t="s">
        <v>22</v>
      </c>
      <c r="S3307" s="14" t="s">
        <v>22</v>
      </c>
    </row>
    <row r="3308" spans="1:19">
      <c r="A3308" s="8" t="s">
        <v>8314</v>
      </c>
      <c r="B3308" s="8" t="s">
        <v>8315</v>
      </c>
      <c r="C3308" s="9" t="s">
        <v>22</v>
      </c>
      <c r="D3308" s="9" t="s">
        <v>22</v>
      </c>
      <c r="E3308" s="9" t="s">
        <v>22</v>
      </c>
      <c r="F3308" s="8" t="s">
        <v>23</v>
      </c>
      <c r="G3308" s="10" t="s">
        <v>8316</v>
      </c>
      <c r="H3308" s="11" t="s">
        <v>22</v>
      </c>
      <c r="I3308" s="11" t="s">
        <v>22</v>
      </c>
      <c r="J3308" s="12" t="s">
        <v>22</v>
      </c>
      <c r="K3308" s="13" t="s">
        <v>8316</v>
      </c>
      <c r="L3308" s="14" t="s">
        <v>22</v>
      </c>
      <c r="M3308" s="14" t="s">
        <v>22</v>
      </c>
      <c r="N3308" s="14" t="s">
        <v>22</v>
      </c>
      <c r="O3308" s="14" t="s">
        <v>22</v>
      </c>
      <c r="P3308" s="14" t="s">
        <v>22</v>
      </c>
      <c r="Q3308" s="14" t="s">
        <v>22</v>
      </c>
      <c r="R3308" s="14" t="s">
        <v>22</v>
      </c>
      <c r="S3308" s="14" t="s">
        <v>22</v>
      </c>
    </row>
    <row r="3309" spans="1:19">
      <c r="A3309" s="8" t="s">
        <v>8317</v>
      </c>
      <c r="B3309" s="8" t="s">
        <v>8318</v>
      </c>
      <c r="C3309" s="9" t="s">
        <v>22</v>
      </c>
      <c r="D3309" s="9" t="s">
        <v>22</v>
      </c>
      <c r="E3309" s="9" t="s">
        <v>22</v>
      </c>
      <c r="F3309" s="8" t="s">
        <v>23</v>
      </c>
      <c r="G3309" s="10" t="s">
        <v>8319</v>
      </c>
      <c r="H3309" s="11" t="s">
        <v>22</v>
      </c>
      <c r="I3309" s="11" t="s">
        <v>22</v>
      </c>
      <c r="J3309" s="12" t="s">
        <v>22</v>
      </c>
      <c r="K3309" s="13">
        <v>0</v>
      </c>
      <c r="L3309" s="14" t="s">
        <v>22</v>
      </c>
      <c r="M3309" s="14" t="s">
        <v>22</v>
      </c>
      <c r="N3309" s="14" t="s">
        <v>22</v>
      </c>
      <c r="O3309" s="14" t="s">
        <v>22</v>
      </c>
      <c r="P3309" s="14" t="s">
        <v>22</v>
      </c>
      <c r="Q3309" s="14" t="s">
        <v>22</v>
      </c>
      <c r="R3309" s="14" t="s">
        <v>22</v>
      </c>
      <c r="S3309" s="14" t="s">
        <v>22</v>
      </c>
    </row>
    <row r="3310" spans="1:19">
      <c r="A3310" s="8" t="s">
        <v>8320</v>
      </c>
      <c r="B3310" s="8" t="s">
        <v>8321</v>
      </c>
      <c r="C3310" s="9" t="s">
        <v>22</v>
      </c>
      <c r="D3310" s="9" t="s">
        <v>22</v>
      </c>
      <c r="E3310" s="9" t="s">
        <v>22</v>
      </c>
      <c r="F3310" s="8" t="s">
        <v>23</v>
      </c>
      <c r="G3310" s="10">
        <v>0</v>
      </c>
      <c r="H3310" s="11" t="s">
        <v>22</v>
      </c>
      <c r="I3310" s="11" t="s">
        <v>22</v>
      </c>
      <c r="J3310" s="12" t="s">
        <v>22</v>
      </c>
      <c r="K3310" s="13">
        <v>0</v>
      </c>
      <c r="L3310" s="14" t="s">
        <v>22</v>
      </c>
      <c r="M3310" s="14" t="s">
        <v>22</v>
      </c>
      <c r="N3310" s="14" t="s">
        <v>22</v>
      </c>
      <c r="O3310" s="14" t="s">
        <v>22</v>
      </c>
      <c r="P3310" s="14" t="s">
        <v>22</v>
      </c>
      <c r="Q3310" s="14" t="s">
        <v>22</v>
      </c>
      <c r="R3310" s="14" t="s">
        <v>22</v>
      </c>
      <c r="S3310" s="14" t="s">
        <v>22</v>
      </c>
    </row>
    <row r="3311" spans="1:19">
      <c r="A3311" s="8" t="s">
        <v>8322</v>
      </c>
      <c r="B3311" s="8" t="s">
        <v>8323</v>
      </c>
      <c r="C3311" s="9" t="s">
        <v>22</v>
      </c>
      <c r="D3311" s="9" t="s">
        <v>22</v>
      </c>
      <c r="E3311" s="9" t="s">
        <v>22</v>
      </c>
      <c r="F3311" s="8" t="s">
        <v>23</v>
      </c>
      <c r="G3311" s="10" t="s">
        <v>8324</v>
      </c>
      <c r="H3311" s="11" t="s">
        <v>22</v>
      </c>
      <c r="I3311" s="11" t="s">
        <v>22</v>
      </c>
      <c r="J3311" s="12" t="s">
        <v>22</v>
      </c>
      <c r="K3311" s="13">
        <v>0</v>
      </c>
      <c r="L3311" s="14" t="s">
        <v>22</v>
      </c>
      <c r="M3311" s="14" t="s">
        <v>22</v>
      </c>
      <c r="N3311" s="14" t="s">
        <v>22</v>
      </c>
      <c r="O3311" s="14" t="s">
        <v>22</v>
      </c>
      <c r="P3311" s="14" t="s">
        <v>22</v>
      </c>
      <c r="Q3311" s="14" t="s">
        <v>22</v>
      </c>
      <c r="R3311" s="14" t="s">
        <v>22</v>
      </c>
      <c r="S3311" s="14" t="s">
        <v>22</v>
      </c>
    </row>
    <row r="3312" spans="1:19">
      <c r="A3312" s="8" t="s">
        <v>8325</v>
      </c>
      <c r="B3312" s="8" t="s">
        <v>8326</v>
      </c>
      <c r="C3312" s="9" t="s">
        <v>22</v>
      </c>
      <c r="D3312" s="9" t="s">
        <v>22</v>
      </c>
      <c r="E3312" s="9" t="s">
        <v>22</v>
      </c>
      <c r="F3312" s="8" t="s">
        <v>23</v>
      </c>
      <c r="G3312" s="10" t="s">
        <v>8327</v>
      </c>
      <c r="H3312" s="11" t="s">
        <v>22</v>
      </c>
      <c r="I3312" s="11" t="s">
        <v>22</v>
      </c>
      <c r="J3312" s="12" t="s">
        <v>22</v>
      </c>
      <c r="K3312" s="13">
        <v>0</v>
      </c>
      <c r="L3312" s="14" t="s">
        <v>22</v>
      </c>
      <c r="M3312" s="14" t="s">
        <v>22</v>
      </c>
      <c r="N3312" s="14" t="s">
        <v>22</v>
      </c>
      <c r="O3312" s="14" t="s">
        <v>22</v>
      </c>
      <c r="P3312" s="14" t="s">
        <v>22</v>
      </c>
      <c r="Q3312" s="14" t="s">
        <v>22</v>
      </c>
      <c r="R3312" s="14" t="s">
        <v>22</v>
      </c>
      <c r="S3312" s="14" t="s">
        <v>22</v>
      </c>
    </row>
    <row r="3313" spans="1:19">
      <c r="A3313" s="8" t="s">
        <v>8328</v>
      </c>
      <c r="B3313" s="8" t="s">
        <v>8329</v>
      </c>
      <c r="C3313" s="9" t="s">
        <v>22</v>
      </c>
      <c r="D3313" s="9" t="s">
        <v>22</v>
      </c>
      <c r="E3313" s="9" t="s">
        <v>22</v>
      </c>
      <c r="F3313" s="8" t="s">
        <v>23</v>
      </c>
      <c r="G3313" s="10" t="s">
        <v>8330</v>
      </c>
      <c r="H3313" s="11" t="s">
        <v>22</v>
      </c>
      <c r="I3313" s="11" t="s">
        <v>22</v>
      </c>
      <c r="J3313" s="12" t="s">
        <v>22</v>
      </c>
      <c r="K3313" s="13">
        <v>0</v>
      </c>
      <c r="L3313" s="14" t="s">
        <v>22</v>
      </c>
      <c r="M3313" s="14" t="s">
        <v>22</v>
      </c>
      <c r="N3313" s="14" t="s">
        <v>22</v>
      </c>
      <c r="O3313" s="14" t="s">
        <v>22</v>
      </c>
      <c r="P3313" s="14" t="s">
        <v>22</v>
      </c>
      <c r="Q3313" s="14" t="s">
        <v>22</v>
      </c>
      <c r="R3313" s="14" t="s">
        <v>22</v>
      </c>
      <c r="S3313" s="14" t="s">
        <v>22</v>
      </c>
    </row>
    <row r="3314" spans="1:19">
      <c r="A3314" s="8" t="s">
        <v>8331</v>
      </c>
      <c r="B3314" s="8" t="s">
        <v>8332</v>
      </c>
      <c r="C3314" s="9" t="s">
        <v>22</v>
      </c>
      <c r="D3314" s="9" t="s">
        <v>22</v>
      </c>
      <c r="E3314" s="9" t="s">
        <v>22</v>
      </c>
      <c r="F3314" s="8" t="s">
        <v>23</v>
      </c>
      <c r="G3314" s="10" t="s">
        <v>8333</v>
      </c>
      <c r="H3314" s="11" t="s">
        <v>22</v>
      </c>
      <c r="I3314" s="11" t="s">
        <v>22</v>
      </c>
      <c r="J3314" s="12" t="s">
        <v>22</v>
      </c>
      <c r="K3314" s="13">
        <v>0</v>
      </c>
      <c r="L3314" s="14" t="s">
        <v>22</v>
      </c>
      <c r="M3314" s="14" t="s">
        <v>22</v>
      </c>
      <c r="N3314" s="14" t="s">
        <v>22</v>
      </c>
      <c r="O3314" s="14" t="s">
        <v>22</v>
      </c>
      <c r="P3314" s="14" t="s">
        <v>22</v>
      </c>
      <c r="Q3314" s="14" t="s">
        <v>22</v>
      </c>
      <c r="R3314" s="14" t="s">
        <v>22</v>
      </c>
      <c r="S3314" s="14" t="s">
        <v>22</v>
      </c>
    </row>
    <row r="3315" spans="1:19">
      <c r="A3315" s="8" t="s">
        <v>8334</v>
      </c>
      <c r="B3315" s="8" t="s">
        <v>8335</v>
      </c>
      <c r="C3315" s="9" t="s">
        <v>22</v>
      </c>
      <c r="D3315" s="9" t="s">
        <v>22</v>
      </c>
      <c r="E3315" s="9" t="s">
        <v>22</v>
      </c>
      <c r="F3315" s="8" t="s">
        <v>23</v>
      </c>
      <c r="G3315" s="10" t="s">
        <v>8336</v>
      </c>
      <c r="H3315" s="11" t="s">
        <v>22</v>
      </c>
      <c r="I3315" s="11" t="s">
        <v>22</v>
      </c>
      <c r="J3315" s="12" t="s">
        <v>22</v>
      </c>
      <c r="K3315" s="13">
        <v>0</v>
      </c>
      <c r="L3315" s="14" t="s">
        <v>22</v>
      </c>
      <c r="M3315" s="14" t="s">
        <v>22</v>
      </c>
      <c r="N3315" s="14" t="s">
        <v>22</v>
      </c>
      <c r="O3315" s="14" t="s">
        <v>22</v>
      </c>
      <c r="P3315" s="14" t="s">
        <v>22</v>
      </c>
      <c r="Q3315" s="14" t="s">
        <v>22</v>
      </c>
      <c r="R3315" s="14" t="s">
        <v>22</v>
      </c>
      <c r="S3315" s="14" t="s">
        <v>22</v>
      </c>
    </row>
    <row r="3316" spans="1:19">
      <c r="A3316" s="8" t="s">
        <v>8337</v>
      </c>
      <c r="B3316" s="8" t="s">
        <v>8338</v>
      </c>
      <c r="C3316" s="9" t="s">
        <v>22</v>
      </c>
      <c r="D3316" s="9" t="s">
        <v>22</v>
      </c>
      <c r="E3316" s="9" t="s">
        <v>22</v>
      </c>
      <c r="F3316" s="8" t="s">
        <v>23</v>
      </c>
      <c r="G3316" s="10" t="s">
        <v>8339</v>
      </c>
      <c r="H3316" s="11" t="s">
        <v>22</v>
      </c>
      <c r="I3316" s="11" t="s">
        <v>22</v>
      </c>
      <c r="J3316" s="12" t="s">
        <v>22</v>
      </c>
      <c r="K3316" s="13">
        <v>0</v>
      </c>
      <c r="L3316" s="14" t="s">
        <v>22</v>
      </c>
      <c r="M3316" s="14" t="s">
        <v>22</v>
      </c>
      <c r="N3316" s="14" t="s">
        <v>22</v>
      </c>
      <c r="O3316" s="14" t="s">
        <v>22</v>
      </c>
      <c r="P3316" s="14" t="s">
        <v>22</v>
      </c>
      <c r="Q3316" s="14" t="s">
        <v>22</v>
      </c>
      <c r="R3316" s="14" t="s">
        <v>22</v>
      </c>
      <c r="S3316" s="14" t="s">
        <v>22</v>
      </c>
    </row>
    <row r="3317" spans="1:19">
      <c r="A3317" s="8" t="s">
        <v>8340</v>
      </c>
      <c r="B3317" s="8" t="s">
        <v>8341</v>
      </c>
      <c r="C3317" s="9" t="s">
        <v>22</v>
      </c>
      <c r="D3317" s="9" t="s">
        <v>22</v>
      </c>
      <c r="E3317" s="9" t="s">
        <v>22</v>
      </c>
      <c r="F3317" s="8" t="s">
        <v>23</v>
      </c>
      <c r="G3317" s="10" t="s">
        <v>8342</v>
      </c>
      <c r="H3317" s="11" t="s">
        <v>22</v>
      </c>
      <c r="I3317" s="11" t="s">
        <v>22</v>
      </c>
      <c r="J3317" s="12" t="s">
        <v>22</v>
      </c>
      <c r="K3317" s="13">
        <v>0</v>
      </c>
      <c r="L3317" s="14" t="s">
        <v>22</v>
      </c>
      <c r="M3317" s="14" t="s">
        <v>22</v>
      </c>
      <c r="N3317" s="14" t="s">
        <v>22</v>
      </c>
      <c r="O3317" s="14" t="s">
        <v>22</v>
      </c>
      <c r="P3317" s="14" t="s">
        <v>22</v>
      </c>
      <c r="Q3317" s="14" t="s">
        <v>22</v>
      </c>
      <c r="R3317" s="14" t="s">
        <v>22</v>
      </c>
      <c r="S3317" s="14" t="s">
        <v>22</v>
      </c>
    </row>
    <row r="3318" spans="1:19">
      <c r="A3318" s="8" t="s">
        <v>8343</v>
      </c>
      <c r="B3318" s="8" t="s">
        <v>8344</v>
      </c>
      <c r="C3318" s="9" t="s">
        <v>22</v>
      </c>
      <c r="D3318" s="9" t="s">
        <v>22</v>
      </c>
      <c r="E3318" s="9" t="s">
        <v>22</v>
      </c>
      <c r="F3318" s="8" t="s">
        <v>23</v>
      </c>
      <c r="G3318" s="10" t="s">
        <v>8345</v>
      </c>
      <c r="H3318" s="11" t="s">
        <v>22</v>
      </c>
      <c r="I3318" s="11" t="s">
        <v>22</v>
      </c>
      <c r="J3318" s="12" t="s">
        <v>22</v>
      </c>
      <c r="K3318" s="13">
        <v>0</v>
      </c>
      <c r="L3318" s="14" t="s">
        <v>22</v>
      </c>
      <c r="M3318" s="14" t="s">
        <v>22</v>
      </c>
      <c r="N3318" s="14" t="s">
        <v>22</v>
      </c>
      <c r="O3318" s="14" t="s">
        <v>22</v>
      </c>
      <c r="P3318" s="14" t="s">
        <v>22</v>
      </c>
      <c r="Q3318" s="14" t="s">
        <v>22</v>
      </c>
      <c r="R3318" s="14" t="s">
        <v>22</v>
      </c>
      <c r="S3318" s="14" t="s">
        <v>22</v>
      </c>
    </row>
    <row r="3319" spans="1:19">
      <c r="A3319" s="8" t="s">
        <v>8346</v>
      </c>
      <c r="B3319" s="8" t="s">
        <v>8347</v>
      </c>
      <c r="C3319" s="9" t="s">
        <v>22</v>
      </c>
      <c r="D3319" s="9" t="s">
        <v>22</v>
      </c>
      <c r="E3319" s="9" t="s">
        <v>22</v>
      </c>
      <c r="F3319" s="8" t="s">
        <v>23</v>
      </c>
      <c r="G3319" s="10" t="s">
        <v>8348</v>
      </c>
      <c r="H3319" s="11" t="s">
        <v>22</v>
      </c>
      <c r="I3319" s="11" t="s">
        <v>22</v>
      </c>
      <c r="J3319" s="12" t="s">
        <v>22</v>
      </c>
      <c r="K3319" s="13">
        <v>0</v>
      </c>
      <c r="L3319" s="14" t="s">
        <v>22</v>
      </c>
      <c r="M3319" s="14" t="s">
        <v>22</v>
      </c>
      <c r="N3319" s="14" t="s">
        <v>22</v>
      </c>
      <c r="O3319" s="14" t="s">
        <v>22</v>
      </c>
      <c r="P3319" s="14" t="s">
        <v>22</v>
      </c>
      <c r="Q3319" s="14" t="s">
        <v>22</v>
      </c>
      <c r="R3319" s="14" t="s">
        <v>22</v>
      </c>
      <c r="S3319" s="14" t="s">
        <v>22</v>
      </c>
    </row>
    <row r="3320" spans="1:19">
      <c r="A3320" s="8" t="s">
        <v>8349</v>
      </c>
      <c r="B3320" s="8" t="s">
        <v>8350</v>
      </c>
      <c r="C3320" s="9" t="s">
        <v>22</v>
      </c>
      <c r="D3320" s="9" t="s">
        <v>22</v>
      </c>
      <c r="E3320" s="9" t="s">
        <v>22</v>
      </c>
      <c r="F3320" s="8" t="s">
        <v>23</v>
      </c>
      <c r="G3320" s="10" t="s">
        <v>8351</v>
      </c>
      <c r="H3320" s="11" t="s">
        <v>22</v>
      </c>
      <c r="I3320" s="11" t="s">
        <v>22</v>
      </c>
      <c r="J3320" s="12" t="s">
        <v>22</v>
      </c>
      <c r="K3320" s="13">
        <v>0</v>
      </c>
      <c r="L3320" s="14" t="s">
        <v>22</v>
      </c>
      <c r="M3320" s="14" t="s">
        <v>22</v>
      </c>
      <c r="N3320" s="14" t="s">
        <v>22</v>
      </c>
      <c r="O3320" s="14" t="s">
        <v>22</v>
      </c>
      <c r="P3320" s="14" t="s">
        <v>22</v>
      </c>
      <c r="Q3320" s="14" t="s">
        <v>22</v>
      </c>
      <c r="R3320" s="14" t="s">
        <v>22</v>
      </c>
      <c r="S3320" s="14" t="s">
        <v>22</v>
      </c>
    </row>
    <row r="3321" spans="1:19">
      <c r="A3321" s="8" t="s">
        <v>8352</v>
      </c>
      <c r="B3321" s="8" t="s">
        <v>8353</v>
      </c>
      <c r="C3321" s="9" t="s">
        <v>22</v>
      </c>
      <c r="D3321" s="9" t="s">
        <v>22</v>
      </c>
      <c r="E3321" s="9" t="s">
        <v>22</v>
      </c>
      <c r="F3321" s="8" t="s">
        <v>23</v>
      </c>
      <c r="G3321" s="10" t="s">
        <v>8354</v>
      </c>
      <c r="H3321" s="11" t="s">
        <v>22</v>
      </c>
      <c r="I3321" s="11" t="s">
        <v>22</v>
      </c>
      <c r="J3321" s="12" t="s">
        <v>22</v>
      </c>
      <c r="K3321" s="13">
        <v>0</v>
      </c>
      <c r="L3321" s="14" t="s">
        <v>22</v>
      </c>
      <c r="M3321" s="14" t="s">
        <v>22</v>
      </c>
      <c r="N3321" s="14" t="s">
        <v>22</v>
      </c>
      <c r="O3321" s="14" t="s">
        <v>22</v>
      </c>
      <c r="P3321" s="14" t="s">
        <v>22</v>
      </c>
      <c r="Q3321" s="14" t="s">
        <v>22</v>
      </c>
      <c r="R3321" s="14" t="s">
        <v>22</v>
      </c>
      <c r="S3321" s="14" t="s">
        <v>22</v>
      </c>
    </row>
    <row r="3322" spans="1:19">
      <c r="A3322" s="8" t="s">
        <v>8355</v>
      </c>
      <c r="B3322" s="8" t="s">
        <v>8356</v>
      </c>
      <c r="C3322" s="9" t="s">
        <v>22</v>
      </c>
      <c r="D3322" s="9" t="s">
        <v>22</v>
      </c>
      <c r="E3322" s="9" t="s">
        <v>22</v>
      </c>
      <c r="F3322" s="8" t="s">
        <v>23</v>
      </c>
      <c r="G3322" s="10" t="s">
        <v>8357</v>
      </c>
      <c r="H3322" s="11" t="s">
        <v>22</v>
      </c>
      <c r="I3322" s="11" t="s">
        <v>22</v>
      </c>
      <c r="J3322" s="12" t="s">
        <v>22</v>
      </c>
      <c r="K3322" s="13">
        <v>0</v>
      </c>
      <c r="L3322" s="14" t="s">
        <v>22</v>
      </c>
      <c r="M3322" s="14" t="s">
        <v>22</v>
      </c>
      <c r="N3322" s="14" t="s">
        <v>22</v>
      </c>
      <c r="O3322" s="14" t="s">
        <v>22</v>
      </c>
      <c r="P3322" s="14" t="s">
        <v>22</v>
      </c>
      <c r="Q3322" s="14" t="s">
        <v>22</v>
      </c>
      <c r="R3322" s="14" t="s">
        <v>22</v>
      </c>
      <c r="S3322" s="14" t="s">
        <v>22</v>
      </c>
    </row>
    <row r="3323" spans="1:19">
      <c r="A3323" s="8" t="s">
        <v>8358</v>
      </c>
      <c r="B3323" s="8" t="s">
        <v>8359</v>
      </c>
      <c r="C3323" s="9" t="s">
        <v>22</v>
      </c>
      <c r="D3323" s="9" t="s">
        <v>22</v>
      </c>
      <c r="E3323" s="9" t="s">
        <v>22</v>
      </c>
      <c r="F3323" s="8" t="s">
        <v>23</v>
      </c>
      <c r="G3323" s="10" t="s">
        <v>8360</v>
      </c>
      <c r="H3323" s="11" t="s">
        <v>22</v>
      </c>
      <c r="I3323" s="11" t="s">
        <v>22</v>
      </c>
      <c r="J3323" s="12" t="s">
        <v>22</v>
      </c>
      <c r="K3323" s="13">
        <v>0</v>
      </c>
      <c r="L3323" s="14" t="s">
        <v>22</v>
      </c>
      <c r="M3323" s="14" t="s">
        <v>22</v>
      </c>
      <c r="N3323" s="14" t="s">
        <v>22</v>
      </c>
      <c r="O3323" s="14" t="s">
        <v>22</v>
      </c>
      <c r="P3323" s="14" t="s">
        <v>22</v>
      </c>
      <c r="Q3323" s="14" t="s">
        <v>22</v>
      </c>
      <c r="R3323" s="14" t="s">
        <v>22</v>
      </c>
      <c r="S3323" s="14" t="s">
        <v>22</v>
      </c>
    </row>
    <row r="3324" spans="1:19">
      <c r="A3324" s="8" t="s">
        <v>8361</v>
      </c>
      <c r="B3324" s="8" t="s">
        <v>8362</v>
      </c>
      <c r="C3324" s="9" t="s">
        <v>22</v>
      </c>
      <c r="D3324" s="9" t="s">
        <v>22</v>
      </c>
      <c r="E3324" s="9" t="s">
        <v>22</v>
      </c>
      <c r="F3324" s="8" t="s">
        <v>23</v>
      </c>
      <c r="G3324" s="10" t="s">
        <v>8298</v>
      </c>
      <c r="H3324" s="11" t="s">
        <v>22</v>
      </c>
      <c r="I3324" s="11" t="s">
        <v>22</v>
      </c>
      <c r="J3324" s="12" t="s">
        <v>22</v>
      </c>
      <c r="K3324" s="13">
        <v>0</v>
      </c>
      <c r="L3324" s="14" t="s">
        <v>22</v>
      </c>
      <c r="M3324" s="14" t="s">
        <v>22</v>
      </c>
      <c r="N3324" s="14" t="s">
        <v>22</v>
      </c>
      <c r="O3324" s="14" t="s">
        <v>22</v>
      </c>
      <c r="P3324" s="14" t="s">
        <v>22</v>
      </c>
      <c r="Q3324" s="14" t="s">
        <v>22</v>
      </c>
      <c r="R3324" s="14" t="s">
        <v>22</v>
      </c>
      <c r="S3324" s="14" t="s">
        <v>22</v>
      </c>
    </row>
    <row r="3325" spans="1:19">
      <c r="A3325" s="8" t="s">
        <v>8363</v>
      </c>
      <c r="B3325" s="8" t="s">
        <v>8364</v>
      </c>
      <c r="C3325" s="9" t="s">
        <v>22</v>
      </c>
      <c r="D3325" s="9" t="s">
        <v>22</v>
      </c>
      <c r="E3325" s="9" t="s">
        <v>22</v>
      </c>
      <c r="F3325" s="8" t="s">
        <v>23</v>
      </c>
      <c r="G3325" s="10" t="s">
        <v>8365</v>
      </c>
      <c r="H3325" s="11" t="s">
        <v>22</v>
      </c>
      <c r="I3325" s="11" t="s">
        <v>22</v>
      </c>
      <c r="J3325" s="12" t="s">
        <v>22</v>
      </c>
      <c r="K3325" s="13">
        <v>0</v>
      </c>
      <c r="L3325" s="14" t="s">
        <v>22</v>
      </c>
      <c r="M3325" s="14" t="s">
        <v>22</v>
      </c>
      <c r="N3325" s="14" t="s">
        <v>22</v>
      </c>
      <c r="O3325" s="14" t="s">
        <v>22</v>
      </c>
      <c r="P3325" s="14" t="s">
        <v>22</v>
      </c>
      <c r="Q3325" s="14" t="s">
        <v>22</v>
      </c>
      <c r="R3325" s="14" t="s">
        <v>22</v>
      </c>
      <c r="S3325" s="14" t="s">
        <v>22</v>
      </c>
    </row>
    <row r="3326" spans="1:19">
      <c r="A3326" s="8" t="s">
        <v>8366</v>
      </c>
      <c r="B3326" s="8" t="s">
        <v>8367</v>
      </c>
      <c r="C3326" s="9" t="s">
        <v>22</v>
      </c>
      <c r="D3326" s="9" t="s">
        <v>22</v>
      </c>
      <c r="E3326" s="9" t="s">
        <v>22</v>
      </c>
      <c r="F3326" s="8" t="s">
        <v>23</v>
      </c>
      <c r="G3326" s="10">
        <v>0</v>
      </c>
      <c r="H3326" s="11" t="s">
        <v>22</v>
      </c>
      <c r="I3326" s="11" t="s">
        <v>22</v>
      </c>
      <c r="J3326" s="12" t="s">
        <v>22</v>
      </c>
      <c r="K3326" s="13">
        <v>0</v>
      </c>
      <c r="L3326" s="14" t="s">
        <v>22</v>
      </c>
      <c r="M3326" s="14" t="s">
        <v>22</v>
      </c>
      <c r="N3326" s="14" t="s">
        <v>22</v>
      </c>
      <c r="O3326" s="14" t="s">
        <v>22</v>
      </c>
      <c r="P3326" s="14" t="s">
        <v>22</v>
      </c>
      <c r="Q3326" s="14" t="s">
        <v>22</v>
      </c>
      <c r="R3326" s="14" t="s">
        <v>22</v>
      </c>
      <c r="S3326" s="14" t="s">
        <v>22</v>
      </c>
    </row>
    <row r="3327" spans="1:19">
      <c r="A3327" s="8" t="s">
        <v>8368</v>
      </c>
      <c r="B3327" s="8" t="s">
        <v>8369</v>
      </c>
      <c r="C3327" s="9" t="s">
        <v>22</v>
      </c>
      <c r="D3327" s="9" t="s">
        <v>22</v>
      </c>
      <c r="E3327" s="9" t="s">
        <v>22</v>
      </c>
      <c r="F3327" s="8" t="s">
        <v>23</v>
      </c>
      <c r="G3327" s="10">
        <v>0</v>
      </c>
      <c r="H3327" s="11" t="s">
        <v>22</v>
      </c>
      <c r="I3327" s="11" t="s">
        <v>22</v>
      </c>
      <c r="J3327" s="12" t="s">
        <v>22</v>
      </c>
      <c r="K3327" s="13">
        <v>0</v>
      </c>
      <c r="L3327" s="14" t="s">
        <v>22</v>
      </c>
      <c r="M3327" s="14" t="s">
        <v>22</v>
      </c>
      <c r="N3327" s="14" t="s">
        <v>22</v>
      </c>
      <c r="O3327" s="14" t="s">
        <v>22</v>
      </c>
      <c r="P3327" s="14" t="s">
        <v>22</v>
      </c>
      <c r="Q3327" s="14" t="s">
        <v>22</v>
      </c>
      <c r="R3327" s="14" t="s">
        <v>22</v>
      </c>
      <c r="S3327" s="14" t="s">
        <v>22</v>
      </c>
    </row>
    <row r="3328" spans="1:19">
      <c r="A3328" s="8" t="s">
        <v>8370</v>
      </c>
      <c r="B3328" s="8" t="s">
        <v>8371</v>
      </c>
      <c r="C3328" s="9" t="s">
        <v>22</v>
      </c>
      <c r="D3328" s="9" t="s">
        <v>22</v>
      </c>
      <c r="E3328" s="9" t="s">
        <v>22</v>
      </c>
      <c r="F3328" s="8" t="s">
        <v>23</v>
      </c>
      <c r="G3328" s="10" t="s">
        <v>8372</v>
      </c>
      <c r="H3328" s="11" t="s">
        <v>22</v>
      </c>
      <c r="I3328" s="11" t="s">
        <v>22</v>
      </c>
      <c r="J3328" s="12" t="s">
        <v>22</v>
      </c>
      <c r="K3328" s="13">
        <v>0</v>
      </c>
      <c r="L3328" s="14" t="s">
        <v>22</v>
      </c>
      <c r="M3328" s="14" t="s">
        <v>22</v>
      </c>
      <c r="N3328" s="14" t="s">
        <v>22</v>
      </c>
      <c r="O3328" s="14" t="s">
        <v>22</v>
      </c>
      <c r="P3328" s="14" t="s">
        <v>22</v>
      </c>
      <c r="Q3328" s="14" t="s">
        <v>22</v>
      </c>
      <c r="R3328" s="14" t="s">
        <v>22</v>
      </c>
      <c r="S3328" s="14" t="s">
        <v>22</v>
      </c>
    </row>
    <row r="3329" spans="1:19">
      <c r="A3329" s="8" t="s">
        <v>8373</v>
      </c>
      <c r="B3329" s="8" t="s">
        <v>8374</v>
      </c>
      <c r="C3329" s="9" t="s">
        <v>22</v>
      </c>
      <c r="D3329" s="9" t="s">
        <v>22</v>
      </c>
      <c r="E3329" s="9" t="s">
        <v>22</v>
      </c>
      <c r="F3329" s="8" t="s">
        <v>23</v>
      </c>
      <c r="G3329" s="10">
        <v>0</v>
      </c>
      <c r="H3329" s="11" t="s">
        <v>22</v>
      </c>
      <c r="I3329" s="11" t="s">
        <v>22</v>
      </c>
      <c r="J3329" s="12" t="s">
        <v>22</v>
      </c>
      <c r="K3329" s="13">
        <v>0</v>
      </c>
      <c r="L3329" s="14" t="s">
        <v>22</v>
      </c>
      <c r="M3329" s="14" t="s">
        <v>22</v>
      </c>
      <c r="N3329" s="14" t="s">
        <v>22</v>
      </c>
      <c r="O3329" s="14" t="s">
        <v>22</v>
      </c>
      <c r="P3329" s="14" t="s">
        <v>22</v>
      </c>
      <c r="Q3329" s="14" t="s">
        <v>22</v>
      </c>
      <c r="R3329" s="14" t="s">
        <v>22</v>
      </c>
      <c r="S3329" s="14" t="s">
        <v>22</v>
      </c>
    </row>
    <row r="3330" spans="1:19">
      <c r="A3330" s="8" t="s">
        <v>8375</v>
      </c>
      <c r="B3330" s="8" t="s">
        <v>8376</v>
      </c>
      <c r="C3330" s="9" t="s">
        <v>22</v>
      </c>
      <c r="D3330" s="9" t="s">
        <v>22</v>
      </c>
      <c r="E3330" s="9" t="s">
        <v>22</v>
      </c>
      <c r="F3330" s="8" t="s">
        <v>23</v>
      </c>
      <c r="G3330" s="10" t="s">
        <v>8377</v>
      </c>
      <c r="H3330" s="11" t="s">
        <v>22</v>
      </c>
      <c r="I3330" s="11" t="s">
        <v>22</v>
      </c>
      <c r="J3330" s="12" t="s">
        <v>22</v>
      </c>
      <c r="K3330" s="13">
        <v>0</v>
      </c>
      <c r="L3330" s="14" t="s">
        <v>22</v>
      </c>
      <c r="M3330" s="14" t="s">
        <v>22</v>
      </c>
      <c r="N3330" s="14" t="s">
        <v>22</v>
      </c>
      <c r="O3330" s="14" t="s">
        <v>22</v>
      </c>
      <c r="P3330" s="14" t="s">
        <v>22</v>
      </c>
      <c r="Q3330" s="14" t="s">
        <v>22</v>
      </c>
      <c r="R3330" s="14" t="s">
        <v>22</v>
      </c>
      <c r="S3330" s="14" t="s">
        <v>22</v>
      </c>
    </row>
    <row r="3331" spans="1:19">
      <c r="A3331" s="8" t="s">
        <v>8378</v>
      </c>
      <c r="B3331" s="8" t="s">
        <v>8379</v>
      </c>
      <c r="C3331" s="9" t="s">
        <v>22</v>
      </c>
      <c r="D3331" s="9" t="s">
        <v>22</v>
      </c>
      <c r="E3331" s="9" t="s">
        <v>22</v>
      </c>
      <c r="F3331" s="8" t="s">
        <v>23</v>
      </c>
      <c r="G3331" s="10">
        <v>0</v>
      </c>
      <c r="H3331" s="11" t="s">
        <v>22</v>
      </c>
      <c r="I3331" s="11" t="s">
        <v>22</v>
      </c>
      <c r="J3331" s="12" t="s">
        <v>22</v>
      </c>
      <c r="K3331" s="13">
        <v>0</v>
      </c>
      <c r="L3331" s="14" t="s">
        <v>22</v>
      </c>
      <c r="M3331" s="14" t="s">
        <v>22</v>
      </c>
      <c r="N3331" s="14" t="s">
        <v>22</v>
      </c>
      <c r="O3331" s="14" t="s">
        <v>22</v>
      </c>
      <c r="P3331" s="14" t="s">
        <v>22</v>
      </c>
      <c r="Q3331" s="14" t="s">
        <v>22</v>
      </c>
      <c r="R3331" s="14" t="s">
        <v>22</v>
      </c>
      <c r="S3331" s="14" t="s">
        <v>22</v>
      </c>
    </row>
    <row r="3332" spans="1:19">
      <c r="A3332" s="8" t="s">
        <v>8380</v>
      </c>
      <c r="B3332" s="8" t="s">
        <v>8381</v>
      </c>
      <c r="C3332" s="9" t="s">
        <v>22</v>
      </c>
      <c r="D3332" s="9" t="s">
        <v>22</v>
      </c>
      <c r="E3332" s="9" t="s">
        <v>22</v>
      </c>
      <c r="F3332" s="8" t="s">
        <v>23</v>
      </c>
      <c r="G3332" s="10" t="s">
        <v>8382</v>
      </c>
      <c r="H3332" s="11" t="s">
        <v>22</v>
      </c>
      <c r="I3332" s="11" t="s">
        <v>22</v>
      </c>
      <c r="J3332" s="12" t="s">
        <v>22</v>
      </c>
      <c r="K3332" s="13">
        <v>0</v>
      </c>
      <c r="L3332" s="14" t="s">
        <v>22</v>
      </c>
      <c r="M3332" s="14" t="s">
        <v>22</v>
      </c>
      <c r="N3332" s="14" t="s">
        <v>22</v>
      </c>
      <c r="O3332" s="14" t="s">
        <v>22</v>
      </c>
      <c r="P3332" s="14" t="s">
        <v>22</v>
      </c>
      <c r="Q3332" s="14" t="s">
        <v>22</v>
      </c>
      <c r="R3332" s="14" t="s">
        <v>22</v>
      </c>
      <c r="S3332" s="14" t="s">
        <v>22</v>
      </c>
    </row>
    <row r="3333" spans="1:19">
      <c r="A3333" s="8" t="s">
        <v>8383</v>
      </c>
      <c r="B3333" s="8" t="s">
        <v>8384</v>
      </c>
      <c r="C3333" s="9" t="s">
        <v>22</v>
      </c>
      <c r="D3333" s="9" t="s">
        <v>22</v>
      </c>
      <c r="E3333" s="9" t="s">
        <v>22</v>
      </c>
      <c r="F3333" s="8" t="s">
        <v>23</v>
      </c>
      <c r="G3333" s="10" t="s">
        <v>8385</v>
      </c>
      <c r="H3333" s="11" t="s">
        <v>22</v>
      </c>
      <c r="I3333" s="11" t="s">
        <v>22</v>
      </c>
      <c r="J3333" s="12" t="s">
        <v>22</v>
      </c>
      <c r="K3333" s="13">
        <v>0</v>
      </c>
      <c r="L3333" s="14" t="s">
        <v>22</v>
      </c>
      <c r="M3333" s="14" t="s">
        <v>22</v>
      </c>
      <c r="N3333" s="14" t="s">
        <v>22</v>
      </c>
      <c r="O3333" s="14" t="s">
        <v>22</v>
      </c>
      <c r="P3333" s="14" t="s">
        <v>22</v>
      </c>
      <c r="Q3333" s="14" t="s">
        <v>22</v>
      </c>
      <c r="R3333" s="14" t="s">
        <v>22</v>
      </c>
      <c r="S3333" s="14" t="s">
        <v>22</v>
      </c>
    </row>
    <row r="3334" spans="1:19">
      <c r="A3334" s="8" t="s">
        <v>8386</v>
      </c>
      <c r="B3334" s="8" t="s">
        <v>8387</v>
      </c>
      <c r="C3334" s="9" t="s">
        <v>22</v>
      </c>
      <c r="D3334" s="9" t="s">
        <v>22</v>
      </c>
      <c r="E3334" s="9" t="s">
        <v>22</v>
      </c>
      <c r="F3334" s="8" t="s">
        <v>23</v>
      </c>
      <c r="G3334" s="10" t="s">
        <v>8298</v>
      </c>
      <c r="H3334" s="11" t="s">
        <v>22</v>
      </c>
      <c r="I3334" s="11" t="s">
        <v>22</v>
      </c>
      <c r="J3334" s="12" t="s">
        <v>22</v>
      </c>
      <c r="K3334" s="13">
        <v>0</v>
      </c>
      <c r="L3334" s="14" t="s">
        <v>22</v>
      </c>
      <c r="M3334" s="14" t="s">
        <v>22</v>
      </c>
      <c r="N3334" s="14" t="s">
        <v>22</v>
      </c>
      <c r="O3334" s="14" t="s">
        <v>22</v>
      </c>
      <c r="P3334" s="14" t="s">
        <v>22</v>
      </c>
      <c r="Q3334" s="14" t="s">
        <v>22</v>
      </c>
      <c r="R3334" s="14" t="s">
        <v>22</v>
      </c>
      <c r="S3334" s="14" t="s">
        <v>22</v>
      </c>
    </row>
    <row r="3335" spans="1:19">
      <c r="A3335" s="8" t="s">
        <v>8388</v>
      </c>
      <c r="B3335" s="8" t="s">
        <v>8389</v>
      </c>
      <c r="C3335" s="9" t="s">
        <v>22</v>
      </c>
      <c r="D3335" s="9" t="s">
        <v>22</v>
      </c>
      <c r="E3335" s="9" t="s">
        <v>22</v>
      </c>
      <c r="F3335" s="8" t="s">
        <v>23</v>
      </c>
      <c r="G3335" s="10" t="s">
        <v>8390</v>
      </c>
      <c r="H3335" s="11" t="s">
        <v>22</v>
      </c>
      <c r="I3335" s="11" t="s">
        <v>22</v>
      </c>
      <c r="J3335" s="12" t="s">
        <v>22</v>
      </c>
      <c r="K3335" s="13">
        <v>0</v>
      </c>
      <c r="L3335" s="14" t="s">
        <v>22</v>
      </c>
      <c r="M3335" s="14" t="s">
        <v>22</v>
      </c>
      <c r="N3335" s="14" t="s">
        <v>22</v>
      </c>
      <c r="O3335" s="14" t="s">
        <v>22</v>
      </c>
      <c r="P3335" s="14" t="s">
        <v>22</v>
      </c>
      <c r="Q3335" s="14" t="s">
        <v>22</v>
      </c>
      <c r="R3335" s="14" t="s">
        <v>22</v>
      </c>
      <c r="S3335" s="14" t="s">
        <v>22</v>
      </c>
    </row>
    <row r="3336" spans="1:19">
      <c r="A3336" s="8" t="s">
        <v>8391</v>
      </c>
      <c r="B3336" s="8" t="s">
        <v>8392</v>
      </c>
      <c r="C3336" s="9" t="s">
        <v>22</v>
      </c>
      <c r="D3336" s="9" t="s">
        <v>22</v>
      </c>
      <c r="E3336" s="9" t="s">
        <v>22</v>
      </c>
      <c r="F3336" s="8" t="s">
        <v>23</v>
      </c>
      <c r="G3336" s="10" t="s">
        <v>8393</v>
      </c>
      <c r="H3336" s="11" t="s">
        <v>22</v>
      </c>
      <c r="I3336" s="11" t="s">
        <v>22</v>
      </c>
      <c r="J3336" s="12" t="s">
        <v>22</v>
      </c>
      <c r="K3336" s="13">
        <v>0</v>
      </c>
      <c r="L3336" s="14" t="s">
        <v>22</v>
      </c>
      <c r="M3336" s="14" t="s">
        <v>22</v>
      </c>
      <c r="N3336" s="14" t="s">
        <v>22</v>
      </c>
      <c r="O3336" s="14" t="s">
        <v>22</v>
      </c>
      <c r="P3336" s="14" t="s">
        <v>22</v>
      </c>
      <c r="Q3336" s="14" t="s">
        <v>22</v>
      </c>
      <c r="R3336" s="14" t="s">
        <v>22</v>
      </c>
      <c r="S3336" s="14" t="s">
        <v>22</v>
      </c>
    </row>
    <row r="3337" spans="1:19">
      <c r="A3337" s="8" t="s">
        <v>8394</v>
      </c>
      <c r="B3337" s="8" t="s">
        <v>8395</v>
      </c>
      <c r="C3337" s="9" t="s">
        <v>22</v>
      </c>
      <c r="D3337" s="9" t="s">
        <v>22</v>
      </c>
      <c r="E3337" s="9" t="s">
        <v>22</v>
      </c>
      <c r="F3337" s="8" t="s">
        <v>23</v>
      </c>
      <c r="G3337" s="10">
        <v>0</v>
      </c>
      <c r="H3337" s="11" t="s">
        <v>22</v>
      </c>
      <c r="I3337" s="11" t="s">
        <v>22</v>
      </c>
      <c r="J3337" s="12" t="s">
        <v>22</v>
      </c>
      <c r="K3337" s="13">
        <v>0</v>
      </c>
      <c r="L3337" s="14" t="s">
        <v>22</v>
      </c>
      <c r="M3337" s="14" t="s">
        <v>22</v>
      </c>
      <c r="N3337" s="14" t="s">
        <v>22</v>
      </c>
      <c r="O3337" s="14" t="s">
        <v>22</v>
      </c>
      <c r="P3337" s="14" t="s">
        <v>22</v>
      </c>
      <c r="Q3337" s="14" t="s">
        <v>22</v>
      </c>
      <c r="R3337" s="14" t="s">
        <v>22</v>
      </c>
      <c r="S3337" s="14" t="s">
        <v>22</v>
      </c>
    </row>
    <row r="3338" spans="1:19">
      <c r="A3338" s="8" t="s">
        <v>8396</v>
      </c>
      <c r="B3338" s="8" t="s">
        <v>8397</v>
      </c>
      <c r="C3338" s="9" t="s">
        <v>22</v>
      </c>
      <c r="D3338" s="9" t="s">
        <v>22</v>
      </c>
      <c r="E3338" s="9" t="s">
        <v>22</v>
      </c>
      <c r="F3338" s="8" t="s">
        <v>23</v>
      </c>
      <c r="G3338" s="10">
        <v>0</v>
      </c>
      <c r="H3338" s="11" t="s">
        <v>22</v>
      </c>
      <c r="I3338" s="11" t="s">
        <v>22</v>
      </c>
      <c r="J3338" s="12" t="s">
        <v>22</v>
      </c>
      <c r="K3338" s="13">
        <v>0</v>
      </c>
      <c r="L3338" s="14" t="s">
        <v>22</v>
      </c>
      <c r="M3338" s="14" t="s">
        <v>22</v>
      </c>
      <c r="N3338" s="14" t="s">
        <v>22</v>
      </c>
      <c r="O3338" s="14" t="s">
        <v>22</v>
      </c>
      <c r="P3338" s="14" t="s">
        <v>22</v>
      </c>
      <c r="Q3338" s="14" t="s">
        <v>22</v>
      </c>
      <c r="R3338" s="14" t="s">
        <v>22</v>
      </c>
      <c r="S3338" s="14" t="s">
        <v>22</v>
      </c>
    </row>
    <row r="3339" spans="1:19">
      <c r="A3339" s="8" t="s">
        <v>8398</v>
      </c>
      <c r="B3339" s="8" t="s">
        <v>8399</v>
      </c>
      <c r="C3339" s="9" t="s">
        <v>22</v>
      </c>
      <c r="D3339" s="9" t="s">
        <v>22</v>
      </c>
      <c r="E3339" s="9" t="s">
        <v>22</v>
      </c>
      <c r="F3339" s="8" t="s">
        <v>23</v>
      </c>
      <c r="G3339" s="10">
        <v>0</v>
      </c>
      <c r="H3339" s="11" t="s">
        <v>22</v>
      </c>
      <c r="I3339" s="11" t="s">
        <v>22</v>
      </c>
      <c r="J3339" s="12" t="s">
        <v>22</v>
      </c>
      <c r="K3339" s="13">
        <v>0</v>
      </c>
      <c r="L3339" s="14" t="s">
        <v>22</v>
      </c>
      <c r="M3339" s="14" t="s">
        <v>22</v>
      </c>
      <c r="N3339" s="14" t="s">
        <v>22</v>
      </c>
      <c r="O3339" s="14" t="s">
        <v>22</v>
      </c>
      <c r="P3339" s="14" t="s">
        <v>22</v>
      </c>
      <c r="Q3339" s="14" t="s">
        <v>22</v>
      </c>
      <c r="R3339" s="14" t="s">
        <v>22</v>
      </c>
      <c r="S3339" s="14" t="s">
        <v>22</v>
      </c>
    </row>
    <row r="3340" spans="1:19">
      <c r="A3340" s="8" t="s">
        <v>8400</v>
      </c>
      <c r="B3340" s="8" t="s">
        <v>8401</v>
      </c>
      <c r="C3340" s="9" t="s">
        <v>22</v>
      </c>
      <c r="D3340" s="9" t="s">
        <v>22</v>
      </c>
      <c r="E3340" s="9" t="s">
        <v>22</v>
      </c>
      <c r="F3340" s="8" t="s">
        <v>23</v>
      </c>
      <c r="G3340" s="10" t="s">
        <v>8402</v>
      </c>
      <c r="H3340" s="11" t="s">
        <v>22</v>
      </c>
      <c r="I3340" s="11" t="s">
        <v>22</v>
      </c>
      <c r="J3340" s="12" t="s">
        <v>22</v>
      </c>
      <c r="K3340" s="13">
        <v>0</v>
      </c>
      <c r="L3340" s="14" t="s">
        <v>22</v>
      </c>
      <c r="M3340" s="14" t="s">
        <v>22</v>
      </c>
      <c r="N3340" s="14" t="s">
        <v>22</v>
      </c>
      <c r="O3340" s="14" t="s">
        <v>22</v>
      </c>
      <c r="P3340" s="14" t="s">
        <v>22</v>
      </c>
      <c r="Q3340" s="14" t="s">
        <v>22</v>
      </c>
      <c r="R3340" s="14" t="s">
        <v>22</v>
      </c>
      <c r="S3340" s="14" t="s">
        <v>22</v>
      </c>
    </row>
    <row r="3341" spans="1:19">
      <c r="A3341" s="8" t="s">
        <v>8403</v>
      </c>
      <c r="B3341" s="8" t="s">
        <v>8404</v>
      </c>
      <c r="C3341" s="9" t="s">
        <v>22</v>
      </c>
      <c r="D3341" s="9" t="s">
        <v>22</v>
      </c>
      <c r="E3341" s="9" t="s">
        <v>22</v>
      </c>
      <c r="F3341" s="8" t="s">
        <v>23</v>
      </c>
      <c r="G3341" s="10" t="s">
        <v>8405</v>
      </c>
      <c r="H3341" s="11" t="s">
        <v>22</v>
      </c>
      <c r="I3341" s="11" t="s">
        <v>22</v>
      </c>
      <c r="J3341" s="12" t="s">
        <v>22</v>
      </c>
      <c r="K3341" s="13">
        <v>0</v>
      </c>
      <c r="L3341" s="14" t="s">
        <v>22</v>
      </c>
      <c r="M3341" s="14" t="s">
        <v>22</v>
      </c>
      <c r="N3341" s="14" t="s">
        <v>22</v>
      </c>
      <c r="O3341" s="14" t="s">
        <v>22</v>
      </c>
      <c r="P3341" s="14" t="s">
        <v>22</v>
      </c>
      <c r="Q3341" s="14" t="s">
        <v>22</v>
      </c>
      <c r="R3341" s="14" t="s">
        <v>22</v>
      </c>
      <c r="S3341" s="14" t="s">
        <v>22</v>
      </c>
    </row>
    <row r="3342" spans="1:19">
      <c r="A3342" s="8" t="s">
        <v>8406</v>
      </c>
      <c r="B3342" s="8" t="s">
        <v>8407</v>
      </c>
      <c r="C3342" s="9" t="s">
        <v>22</v>
      </c>
      <c r="D3342" s="9" t="s">
        <v>22</v>
      </c>
      <c r="E3342" s="9" t="s">
        <v>22</v>
      </c>
      <c r="F3342" s="8" t="s">
        <v>23</v>
      </c>
      <c r="G3342" s="10" t="s">
        <v>8408</v>
      </c>
      <c r="H3342" s="11" t="s">
        <v>22</v>
      </c>
      <c r="I3342" s="11" t="s">
        <v>22</v>
      </c>
      <c r="J3342" s="12" t="s">
        <v>22</v>
      </c>
      <c r="K3342" s="13">
        <v>0</v>
      </c>
      <c r="L3342" s="14" t="s">
        <v>22</v>
      </c>
      <c r="M3342" s="14" t="s">
        <v>22</v>
      </c>
      <c r="N3342" s="14" t="s">
        <v>22</v>
      </c>
      <c r="O3342" s="14" t="s">
        <v>22</v>
      </c>
      <c r="P3342" s="14" t="s">
        <v>22</v>
      </c>
      <c r="Q3342" s="14" t="s">
        <v>22</v>
      </c>
      <c r="R3342" s="14" t="s">
        <v>22</v>
      </c>
      <c r="S3342" s="14" t="s">
        <v>22</v>
      </c>
    </row>
    <row r="3343" spans="1:19">
      <c r="A3343" s="8" t="s">
        <v>8409</v>
      </c>
      <c r="B3343" s="8" t="s">
        <v>8410</v>
      </c>
      <c r="C3343" s="9" t="s">
        <v>22</v>
      </c>
      <c r="D3343" s="9" t="s">
        <v>22</v>
      </c>
      <c r="E3343" s="9" t="s">
        <v>22</v>
      </c>
      <c r="F3343" s="8" t="s">
        <v>23</v>
      </c>
      <c r="G3343" s="10" t="s">
        <v>8411</v>
      </c>
      <c r="H3343" s="11" t="s">
        <v>22</v>
      </c>
      <c r="I3343" s="11" t="s">
        <v>22</v>
      </c>
      <c r="J3343" s="12" t="s">
        <v>22</v>
      </c>
      <c r="K3343" s="13">
        <v>0</v>
      </c>
      <c r="L3343" s="14" t="s">
        <v>22</v>
      </c>
      <c r="M3343" s="14" t="s">
        <v>22</v>
      </c>
      <c r="N3343" s="14" t="s">
        <v>22</v>
      </c>
      <c r="O3343" s="14" t="s">
        <v>22</v>
      </c>
      <c r="P3343" s="14" t="s">
        <v>22</v>
      </c>
      <c r="Q3343" s="14" t="s">
        <v>22</v>
      </c>
      <c r="R3343" s="14" t="s">
        <v>22</v>
      </c>
      <c r="S3343" s="14" t="s">
        <v>22</v>
      </c>
    </row>
    <row r="3344" spans="1:19">
      <c r="A3344" s="8" t="s">
        <v>8412</v>
      </c>
      <c r="B3344" s="8" t="s">
        <v>8413</v>
      </c>
      <c r="C3344" s="9" t="s">
        <v>22</v>
      </c>
      <c r="D3344" s="9" t="s">
        <v>22</v>
      </c>
      <c r="E3344" s="9" t="s">
        <v>22</v>
      </c>
      <c r="F3344" s="8" t="s">
        <v>23</v>
      </c>
      <c r="G3344" s="10" t="s">
        <v>8414</v>
      </c>
      <c r="H3344" s="11" t="s">
        <v>22</v>
      </c>
      <c r="I3344" s="11" t="s">
        <v>22</v>
      </c>
      <c r="J3344" s="12" t="s">
        <v>22</v>
      </c>
      <c r="K3344" s="13">
        <v>0</v>
      </c>
      <c r="L3344" s="14" t="s">
        <v>22</v>
      </c>
      <c r="M3344" s="14" t="s">
        <v>22</v>
      </c>
      <c r="N3344" s="14" t="s">
        <v>22</v>
      </c>
      <c r="O3344" s="14" t="s">
        <v>22</v>
      </c>
      <c r="P3344" s="14" t="s">
        <v>22</v>
      </c>
      <c r="Q3344" s="14" t="s">
        <v>22</v>
      </c>
      <c r="R3344" s="14" t="s">
        <v>22</v>
      </c>
      <c r="S3344" s="14" t="s">
        <v>22</v>
      </c>
    </row>
    <row r="3345" spans="1:19">
      <c r="A3345" s="8" t="s">
        <v>8415</v>
      </c>
      <c r="B3345" s="8" t="s">
        <v>8416</v>
      </c>
      <c r="C3345" s="9" t="s">
        <v>22</v>
      </c>
      <c r="D3345" s="9" t="s">
        <v>22</v>
      </c>
      <c r="E3345" s="9" t="s">
        <v>22</v>
      </c>
      <c r="F3345" s="8" t="s">
        <v>23</v>
      </c>
      <c r="G3345" s="10" t="s">
        <v>8417</v>
      </c>
      <c r="H3345" s="11" t="s">
        <v>22</v>
      </c>
      <c r="I3345" s="11" t="s">
        <v>22</v>
      </c>
      <c r="J3345" s="12" t="s">
        <v>22</v>
      </c>
      <c r="K3345" s="13">
        <v>0</v>
      </c>
      <c r="L3345" s="14" t="s">
        <v>22</v>
      </c>
      <c r="M3345" s="14" t="s">
        <v>22</v>
      </c>
      <c r="N3345" s="14" t="s">
        <v>22</v>
      </c>
      <c r="O3345" s="14" t="s">
        <v>22</v>
      </c>
      <c r="P3345" s="14" t="s">
        <v>22</v>
      </c>
      <c r="Q3345" s="14" t="s">
        <v>22</v>
      </c>
      <c r="R3345" s="14" t="s">
        <v>22</v>
      </c>
      <c r="S3345" s="14" t="s">
        <v>22</v>
      </c>
    </row>
    <row r="3346" spans="1:19">
      <c r="A3346" s="8" t="s">
        <v>8418</v>
      </c>
      <c r="B3346" s="8" t="s">
        <v>8419</v>
      </c>
      <c r="C3346" s="9" t="s">
        <v>22</v>
      </c>
      <c r="D3346" s="9" t="s">
        <v>22</v>
      </c>
      <c r="E3346" s="9" t="s">
        <v>22</v>
      </c>
      <c r="F3346" s="8" t="s">
        <v>23</v>
      </c>
      <c r="G3346" s="10" t="s">
        <v>8420</v>
      </c>
      <c r="H3346" s="11" t="s">
        <v>22</v>
      </c>
      <c r="I3346" s="11" t="s">
        <v>22</v>
      </c>
      <c r="J3346" s="12" t="s">
        <v>22</v>
      </c>
      <c r="K3346" s="13" t="s">
        <v>8420</v>
      </c>
      <c r="L3346" s="14" t="s">
        <v>22</v>
      </c>
      <c r="M3346" s="14" t="s">
        <v>22</v>
      </c>
      <c r="N3346" s="14" t="s">
        <v>22</v>
      </c>
      <c r="O3346" s="14" t="s">
        <v>22</v>
      </c>
      <c r="P3346" s="14" t="s">
        <v>22</v>
      </c>
      <c r="Q3346" s="14" t="s">
        <v>22</v>
      </c>
      <c r="R3346" s="14" t="s">
        <v>22</v>
      </c>
      <c r="S3346" s="14" t="s">
        <v>22</v>
      </c>
    </row>
    <row r="3347" spans="1:19">
      <c r="A3347" s="8" t="s">
        <v>8421</v>
      </c>
      <c r="B3347" s="8" t="s">
        <v>8422</v>
      </c>
      <c r="C3347" s="9" t="s">
        <v>22</v>
      </c>
      <c r="D3347" s="9" t="s">
        <v>22</v>
      </c>
      <c r="E3347" s="9" t="s">
        <v>22</v>
      </c>
      <c r="F3347" s="8" t="s">
        <v>23</v>
      </c>
      <c r="G3347" s="10" t="s">
        <v>8423</v>
      </c>
      <c r="H3347" s="11" t="s">
        <v>22</v>
      </c>
      <c r="I3347" s="11" t="s">
        <v>22</v>
      </c>
      <c r="J3347" s="12" t="s">
        <v>22</v>
      </c>
      <c r="K3347" s="13">
        <v>0</v>
      </c>
      <c r="L3347" s="14" t="s">
        <v>22</v>
      </c>
      <c r="M3347" s="14" t="s">
        <v>22</v>
      </c>
      <c r="N3347" s="14" t="s">
        <v>22</v>
      </c>
      <c r="O3347" s="14" t="s">
        <v>22</v>
      </c>
      <c r="P3347" s="14" t="s">
        <v>22</v>
      </c>
      <c r="Q3347" s="14" t="s">
        <v>22</v>
      </c>
      <c r="R3347" s="14" t="s">
        <v>22</v>
      </c>
      <c r="S3347" s="14" t="s">
        <v>22</v>
      </c>
    </row>
    <row r="3348" spans="1:19">
      <c r="A3348" s="8" t="s">
        <v>8424</v>
      </c>
      <c r="B3348" s="8" t="s">
        <v>8425</v>
      </c>
      <c r="C3348" s="9" t="s">
        <v>22</v>
      </c>
      <c r="D3348" s="9" t="s">
        <v>22</v>
      </c>
      <c r="E3348" s="9" t="s">
        <v>22</v>
      </c>
      <c r="F3348" s="8" t="s">
        <v>23</v>
      </c>
      <c r="G3348" s="10" t="s">
        <v>8316</v>
      </c>
      <c r="H3348" s="11" t="s">
        <v>22</v>
      </c>
      <c r="I3348" s="11" t="s">
        <v>22</v>
      </c>
      <c r="J3348" s="12" t="s">
        <v>22</v>
      </c>
      <c r="K3348" s="13">
        <v>0</v>
      </c>
      <c r="L3348" s="14" t="s">
        <v>22</v>
      </c>
      <c r="M3348" s="14" t="s">
        <v>22</v>
      </c>
      <c r="N3348" s="14" t="s">
        <v>22</v>
      </c>
      <c r="O3348" s="14" t="s">
        <v>22</v>
      </c>
      <c r="P3348" s="14" t="s">
        <v>22</v>
      </c>
      <c r="Q3348" s="14" t="s">
        <v>22</v>
      </c>
      <c r="R3348" s="14" t="s">
        <v>22</v>
      </c>
      <c r="S3348" s="14" t="s">
        <v>22</v>
      </c>
    </row>
    <row r="3349" spans="1:19">
      <c r="A3349" s="8" t="s">
        <v>8426</v>
      </c>
      <c r="B3349" s="8" t="s">
        <v>8427</v>
      </c>
      <c r="C3349" s="9" t="s">
        <v>22</v>
      </c>
      <c r="D3349" s="9" t="s">
        <v>22</v>
      </c>
      <c r="E3349" s="9" t="s">
        <v>22</v>
      </c>
      <c r="F3349" s="8" t="s">
        <v>23</v>
      </c>
      <c r="G3349" s="10" t="s">
        <v>8428</v>
      </c>
      <c r="H3349" s="11" t="s">
        <v>22</v>
      </c>
      <c r="I3349" s="11" t="s">
        <v>22</v>
      </c>
      <c r="J3349" s="12" t="s">
        <v>22</v>
      </c>
      <c r="K3349" s="13">
        <v>0</v>
      </c>
      <c r="L3349" s="14" t="s">
        <v>22</v>
      </c>
      <c r="M3349" s="14" t="s">
        <v>22</v>
      </c>
      <c r="N3349" s="14" t="s">
        <v>22</v>
      </c>
      <c r="O3349" s="14" t="s">
        <v>22</v>
      </c>
      <c r="P3349" s="14" t="s">
        <v>22</v>
      </c>
      <c r="Q3349" s="14" t="s">
        <v>22</v>
      </c>
      <c r="R3349" s="14" t="s">
        <v>22</v>
      </c>
      <c r="S3349" s="14" t="s">
        <v>22</v>
      </c>
    </row>
    <row r="3350" spans="1:19">
      <c r="A3350" s="8" t="s">
        <v>8429</v>
      </c>
      <c r="B3350" s="8" t="s">
        <v>8430</v>
      </c>
      <c r="C3350" s="9" t="s">
        <v>22</v>
      </c>
      <c r="D3350" s="9" t="s">
        <v>22</v>
      </c>
      <c r="E3350" s="9" t="s">
        <v>22</v>
      </c>
      <c r="F3350" s="8" t="s">
        <v>23</v>
      </c>
      <c r="G3350" s="10" t="s">
        <v>8431</v>
      </c>
      <c r="H3350" s="11" t="s">
        <v>22</v>
      </c>
      <c r="I3350" s="11" t="s">
        <v>22</v>
      </c>
      <c r="J3350" s="12" t="s">
        <v>22</v>
      </c>
      <c r="K3350" s="13" t="s">
        <v>8431</v>
      </c>
      <c r="L3350" s="14" t="s">
        <v>22</v>
      </c>
      <c r="M3350" s="14" t="s">
        <v>22</v>
      </c>
      <c r="N3350" s="14" t="s">
        <v>22</v>
      </c>
      <c r="O3350" s="14" t="s">
        <v>22</v>
      </c>
      <c r="P3350" s="14" t="s">
        <v>22</v>
      </c>
      <c r="Q3350" s="14" t="s">
        <v>22</v>
      </c>
      <c r="R3350" s="14" t="s">
        <v>22</v>
      </c>
      <c r="S3350" s="14" t="s">
        <v>22</v>
      </c>
    </row>
    <row r="3351" spans="1:19">
      <c r="A3351" s="8" t="s">
        <v>8432</v>
      </c>
      <c r="B3351" s="8" t="s">
        <v>8433</v>
      </c>
      <c r="C3351" s="9" t="s">
        <v>22</v>
      </c>
      <c r="D3351" s="9" t="s">
        <v>22</v>
      </c>
      <c r="E3351" s="9" t="s">
        <v>22</v>
      </c>
      <c r="F3351" s="8" t="s">
        <v>23</v>
      </c>
      <c r="G3351" s="10">
        <v>0</v>
      </c>
      <c r="H3351" s="11" t="s">
        <v>22</v>
      </c>
      <c r="I3351" s="11" t="s">
        <v>22</v>
      </c>
      <c r="J3351" s="12" t="s">
        <v>22</v>
      </c>
      <c r="K3351" s="13">
        <v>0</v>
      </c>
      <c r="L3351" s="14" t="s">
        <v>22</v>
      </c>
      <c r="M3351" s="14" t="s">
        <v>22</v>
      </c>
      <c r="N3351" s="14" t="s">
        <v>22</v>
      </c>
      <c r="O3351" s="14" t="s">
        <v>22</v>
      </c>
      <c r="P3351" s="14" t="s">
        <v>22</v>
      </c>
      <c r="Q3351" s="14" t="s">
        <v>22</v>
      </c>
      <c r="R3351" s="14" t="s">
        <v>22</v>
      </c>
      <c r="S3351" s="14" t="s">
        <v>22</v>
      </c>
    </row>
    <row r="3352" spans="1:19" ht="25.5">
      <c r="A3352" s="8" t="s">
        <v>8434</v>
      </c>
      <c r="B3352" s="8" t="s">
        <v>8435</v>
      </c>
      <c r="C3352" s="9" t="s">
        <v>22</v>
      </c>
      <c r="D3352" s="9" t="s">
        <v>22</v>
      </c>
      <c r="E3352" s="9" t="s">
        <v>22</v>
      </c>
      <c r="F3352" s="8" t="s">
        <v>23</v>
      </c>
      <c r="G3352" s="10" t="s">
        <v>8436</v>
      </c>
      <c r="H3352" s="11" t="s">
        <v>22</v>
      </c>
      <c r="I3352" s="11" t="s">
        <v>22</v>
      </c>
      <c r="J3352" s="12" t="s">
        <v>22</v>
      </c>
      <c r="K3352" s="13" t="s">
        <v>8436</v>
      </c>
      <c r="L3352" s="14" t="s">
        <v>22</v>
      </c>
      <c r="M3352" s="14" t="s">
        <v>22</v>
      </c>
      <c r="N3352" s="14" t="s">
        <v>22</v>
      </c>
      <c r="O3352" s="14" t="s">
        <v>22</v>
      </c>
      <c r="P3352" s="14" t="s">
        <v>22</v>
      </c>
      <c r="Q3352" s="14" t="s">
        <v>22</v>
      </c>
      <c r="R3352" s="14" t="s">
        <v>22</v>
      </c>
      <c r="S3352" s="14" t="s">
        <v>22</v>
      </c>
    </row>
    <row r="3353" spans="1:19">
      <c r="A3353" s="8" t="s">
        <v>8437</v>
      </c>
      <c r="B3353" s="8" t="s">
        <v>8438</v>
      </c>
      <c r="C3353" s="9" t="s">
        <v>22</v>
      </c>
      <c r="D3353" s="9" t="s">
        <v>22</v>
      </c>
      <c r="E3353" s="9" t="s">
        <v>22</v>
      </c>
      <c r="F3353" s="8" t="s">
        <v>23</v>
      </c>
      <c r="G3353" s="10" t="s">
        <v>8439</v>
      </c>
      <c r="H3353" s="11" t="s">
        <v>22</v>
      </c>
      <c r="I3353" s="11" t="s">
        <v>22</v>
      </c>
      <c r="J3353" s="12" t="s">
        <v>22</v>
      </c>
      <c r="K3353" s="13" t="s">
        <v>8439</v>
      </c>
      <c r="L3353" s="14" t="s">
        <v>22</v>
      </c>
      <c r="M3353" s="14" t="s">
        <v>22</v>
      </c>
      <c r="N3353" s="14" t="s">
        <v>22</v>
      </c>
      <c r="O3353" s="14" t="s">
        <v>22</v>
      </c>
      <c r="P3353" s="14" t="s">
        <v>22</v>
      </c>
      <c r="Q3353" s="14" t="s">
        <v>22</v>
      </c>
      <c r="R3353" s="14" t="s">
        <v>22</v>
      </c>
      <c r="S3353" s="14" t="s">
        <v>22</v>
      </c>
    </row>
    <row r="3354" spans="1:19">
      <c r="A3354" s="8" t="s">
        <v>8440</v>
      </c>
      <c r="B3354" s="8" t="s">
        <v>8441</v>
      </c>
      <c r="C3354" s="9" t="s">
        <v>22</v>
      </c>
      <c r="D3354" s="9" t="s">
        <v>22</v>
      </c>
      <c r="E3354" s="9" t="s">
        <v>22</v>
      </c>
      <c r="F3354" s="8" t="s">
        <v>23</v>
      </c>
      <c r="G3354" s="10" t="s">
        <v>8442</v>
      </c>
      <c r="H3354" s="11" t="s">
        <v>22</v>
      </c>
      <c r="I3354" s="11" t="s">
        <v>22</v>
      </c>
      <c r="J3354" s="12" t="s">
        <v>22</v>
      </c>
      <c r="K3354" s="13" t="s">
        <v>8442</v>
      </c>
      <c r="L3354" s="14" t="s">
        <v>22</v>
      </c>
      <c r="M3354" s="14" t="s">
        <v>22</v>
      </c>
      <c r="N3354" s="14" t="s">
        <v>22</v>
      </c>
      <c r="O3354" s="14" t="s">
        <v>22</v>
      </c>
      <c r="P3354" s="14" t="s">
        <v>22</v>
      </c>
      <c r="Q3354" s="14" t="s">
        <v>22</v>
      </c>
      <c r="R3354" s="14" t="s">
        <v>22</v>
      </c>
      <c r="S3354" s="14" t="s">
        <v>22</v>
      </c>
    </row>
    <row r="3355" spans="1:19">
      <c r="A3355" s="8" t="s">
        <v>8443</v>
      </c>
      <c r="B3355" s="8" t="s">
        <v>8444</v>
      </c>
      <c r="C3355" s="9" t="s">
        <v>22</v>
      </c>
      <c r="D3355" s="9" t="s">
        <v>22</v>
      </c>
      <c r="E3355" s="9" t="s">
        <v>22</v>
      </c>
      <c r="F3355" s="8" t="s">
        <v>23</v>
      </c>
      <c r="G3355" s="10" t="s">
        <v>8445</v>
      </c>
      <c r="H3355" s="11" t="s">
        <v>22</v>
      </c>
      <c r="I3355" s="11" t="s">
        <v>22</v>
      </c>
      <c r="J3355" s="12" t="s">
        <v>22</v>
      </c>
      <c r="K3355" s="13" t="s">
        <v>8445</v>
      </c>
      <c r="L3355" s="14" t="s">
        <v>22</v>
      </c>
      <c r="M3355" s="14" t="s">
        <v>22</v>
      </c>
      <c r="N3355" s="14" t="s">
        <v>22</v>
      </c>
      <c r="O3355" s="14" t="s">
        <v>22</v>
      </c>
      <c r="P3355" s="14" t="s">
        <v>22</v>
      </c>
      <c r="Q3355" s="14" t="s">
        <v>22</v>
      </c>
      <c r="R3355" s="14" t="s">
        <v>22</v>
      </c>
      <c r="S3355" s="14" t="s">
        <v>22</v>
      </c>
    </row>
    <row r="3356" spans="1:19" ht="25.5">
      <c r="A3356" s="8" t="s">
        <v>8446</v>
      </c>
      <c r="B3356" s="8" t="s">
        <v>8447</v>
      </c>
      <c r="C3356" s="9" t="s">
        <v>22</v>
      </c>
      <c r="D3356" s="9" t="s">
        <v>22</v>
      </c>
      <c r="E3356" s="9" t="s">
        <v>22</v>
      </c>
      <c r="F3356" s="8" t="s">
        <v>23</v>
      </c>
      <c r="G3356" s="10" t="s">
        <v>8448</v>
      </c>
      <c r="H3356" s="11" t="s">
        <v>22</v>
      </c>
      <c r="I3356" s="11" t="s">
        <v>22</v>
      </c>
      <c r="J3356" s="12" t="s">
        <v>22</v>
      </c>
      <c r="K3356" s="13" t="s">
        <v>8448</v>
      </c>
      <c r="L3356" s="14" t="s">
        <v>22</v>
      </c>
      <c r="M3356" s="14" t="s">
        <v>22</v>
      </c>
      <c r="N3356" s="14" t="s">
        <v>22</v>
      </c>
      <c r="O3356" s="14" t="s">
        <v>22</v>
      </c>
      <c r="P3356" s="14" t="s">
        <v>22</v>
      </c>
      <c r="Q3356" s="14" t="s">
        <v>22</v>
      </c>
      <c r="R3356" s="14" t="s">
        <v>22</v>
      </c>
      <c r="S3356" s="14" t="s">
        <v>22</v>
      </c>
    </row>
    <row r="3357" spans="1:19">
      <c r="A3357" s="8" t="s">
        <v>8449</v>
      </c>
      <c r="B3357" s="8" t="s">
        <v>8450</v>
      </c>
      <c r="C3357" s="9" t="s">
        <v>22</v>
      </c>
      <c r="D3357" s="9" t="s">
        <v>22</v>
      </c>
      <c r="E3357" s="9" t="s">
        <v>22</v>
      </c>
      <c r="F3357" s="8" t="s">
        <v>23</v>
      </c>
      <c r="G3357" s="10">
        <v>0</v>
      </c>
      <c r="H3357" s="11" t="s">
        <v>22</v>
      </c>
      <c r="I3357" s="11" t="s">
        <v>22</v>
      </c>
      <c r="J3357" s="12" t="s">
        <v>22</v>
      </c>
      <c r="K3357" s="13">
        <v>0</v>
      </c>
      <c r="L3357" s="14" t="s">
        <v>22</v>
      </c>
      <c r="M3357" s="14" t="s">
        <v>22</v>
      </c>
      <c r="N3357" s="14" t="s">
        <v>22</v>
      </c>
      <c r="O3357" s="14" t="s">
        <v>22</v>
      </c>
      <c r="P3357" s="14" t="s">
        <v>22</v>
      </c>
      <c r="Q3357" s="14" t="s">
        <v>22</v>
      </c>
      <c r="R3357" s="14" t="s">
        <v>22</v>
      </c>
      <c r="S3357" s="14" t="s">
        <v>22</v>
      </c>
    </row>
    <row r="3358" spans="1:19">
      <c r="A3358" s="8" t="s">
        <v>8451</v>
      </c>
      <c r="B3358" s="8" t="s">
        <v>8452</v>
      </c>
      <c r="C3358" s="9" t="s">
        <v>22</v>
      </c>
      <c r="D3358" s="9" t="s">
        <v>22</v>
      </c>
      <c r="E3358" s="9" t="s">
        <v>22</v>
      </c>
      <c r="F3358" s="8" t="s">
        <v>23</v>
      </c>
      <c r="G3358" s="10" t="s">
        <v>8453</v>
      </c>
      <c r="H3358" s="11" t="s">
        <v>22</v>
      </c>
      <c r="I3358" s="11" t="s">
        <v>22</v>
      </c>
      <c r="J3358" s="12" t="s">
        <v>22</v>
      </c>
      <c r="K3358" s="13" t="s">
        <v>8453</v>
      </c>
      <c r="L3358" s="14" t="s">
        <v>22</v>
      </c>
      <c r="M3358" s="14" t="s">
        <v>22</v>
      </c>
      <c r="N3358" s="14" t="s">
        <v>22</v>
      </c>
      <c r="O3358" s="14" t="s">
        <v>22</v>
      </c>
      <c r="P3358" s="14" t="s">
        <v>22</v>
      </c>
      <c r="Q3358" s="14" t="s">
        <v>22</v>
      </c>
      <c r="R3358" s="14" t="s">
        <v>22</v>
      </c>
      <c r="S3358" s="14" t="s">
        <v>22</v>
      </c>
    </row>
    <row r="3359" spans="1:19">
      <c r="A3359" s="8" t="s">
        <v>8454</v>
      </c>
      <c r="B3359" s="8" t="s">
        <v>8455</v>
      </c>
      <c r="C3359" s="9" t="s">
        <v>22</v>
      </c>
      <c r="D3359" s="9" t="s">
        <v>22</v>
      </c>
      <c r="E3359" s="9" t="s">
        <v>22</v>
      </c>
      <c r="F3359" s="8" t="s">
        <v>23</v>
      </c>
      <c r="G3359" s="10" t="s">
        <v>8456</v>
      </c>
      <c r="H3359" s="11" t="s">
        <v>22</v>
      </c>
      <c r="I3359" s="11" t="s">
        <v>22</v>
      </c>
      <c r="J3359" s="12" t="s">
        <v>22</v>
      </c>
      <c r="K3359" s="13">
        <v>0</v>
      </c>
      <c r="L3359" s="14" t="s">
        <v>22</v>
      </c>
      <c r="M3359" s="14" t="s">
        <v>22</v>
      </c>
      <c r="N3359" s="14" t="s">
        <v>22</v>
      </c>
      <c r="O3359" s="14" t="s">
        <v>22</v>
      </c>
      <c r="P3359" s="14" t="s">
        <v>22</v>
      </c>
      <c r="Q3359" s="14" t="s">
        <v>22</v>
      </c>
      <c r="R3359" s="14" t="s">
        <v>22</v>
      </c>
      <c r="S3359" s="14" t="s">
        <v>22</v>
      </c>
    </row>
    <row r="3360" spans="1:19">
      <c r="A3360" s="8" t="s">
        <v>8457</v>
      </c>
      <c r="B3360" s="8" t="s">
        <v>8458</v>
      </c>
      <c r="C3360" s="9" t="s">
        <v>22</v>
      </c>
      <c r="D3360" s="9" t="s">
        <v>22</v>
      </c>
      <c r="E3360" s="9" t="s">
        <v>22</v>
      </c>
      <c r="F3360" s="8" t="s">
        <v>23</v>
      </c>
      <c r="G3360" s="10" t="s">
        <v>8459</v>
      </c>
      <c r="H3360" s="11" t="s">
        <v>22</v>
      </c>
      <c r="I3360" s="11" t="s">
        <v>22</v>
      </c>
      <c r="J3360" s="12" t="s">
        <v>22</v>
      </c>
      <c r="K3360" s="13">
        <v>0</v>
      </c>
      <c r="L3360" s="14" t="s">
        <v>22</v>
      </c>
      <c r="M3360" s="14" t="s">
        <v>22</v>
      </c>
      <c r="N3360" s="14" t="s">
        <v>22</v>
      </c>
      <c r="O3360" s="14" t="s">
        <v>22</v>
      </c>
      <c r="P3360" s="14" t="s">
        <v>22</v>
      </c>
      <c r="Q3360" s="14" t="s">
        <v>22</v>
      </c>
      <c r="R3360" s="14" t="s">
        <v>22</v>
      </c>
      <c r="S3360" s="14" t="s">
        <v>22</v>
      </c>
    </row>
    <row r="3361" spans="1:19">
      <c r="A3361" s="8" t="s">
        <v>8460</v>
      </c>
      <c r="B3361" s="8" t="s">
        <v>8461</v>
      </c>
      <c r="C3361" s="9" t="s">
        <v>22</v>
      </c>
      <c r="D3361" s="9" t="s">
        <v>22</v>
      </c>
      <c r="E3361" s="9" t="s">
        <v>22</v>
      </c>
      <c r="F3361" s="8" t="s">
        <v>23</v>
      </c>
      <c r="G3361" s="10" t="s">
        <v>8462</v>
      </c>
      <c r="H3361" s="11" t="s">
        <v>22</v>
      </c>
      <c r="I3361" s="11" t="s">
        <v>22</v>
      </c>
      <c r="J3361" s="12" t="s">
        <v>22</v>
      </c>
      <c r="K3361" s="13" t="s">
        <v>8462</v>
      </c>
      <c r="L3361" s="14" t="s">
        <v>22</v>
      </c>
      <c r="M3361" s="14" t="s">
        <v>22</v>
      </c>
      <c r="N3361" s="14" t="s">
        <v>22</v>
      </c>
      <c r="O3361" s="14" t="s">
        <v>22</v>
      </c>
      <c r="P3361" s="14" t="s">
        <v>22</v>
      </c>
      <c r="Q3361" s="14" t="s">
        <v>22</v>
      </c>
      <c r="R3361" s="14" t="s">
        <v>22</v>
      </c>
      <c r="S3361" s="14" t="s">
        <v>22</v>
      </c>
    </row>
    <row r="3362" spans="1:19">
      <c r="A3362" s="8" t="s">
        <v>8463</v>
      </c>
      <c r="B3362" s="8" t="s">
        <v>8464</v>
      </c>
      <c r="C3362" s="9" t="s">
        <v>22</v>
      </c>
      <c r="D3362" s="9" t="s">
        <v>22</v>
      </c>
      <c r="E3362" s="9" t="s">
        <v>22</v>
      </c>
      <c r="F3362" s="8" t="s">
        <v>23</v>
      </c>
      <c r="G3362" s="10" t="s">
        <v>8465</v>
      </c>
      <c r="H3362" s="11" t="s">
        <v>22</v>
      </c>
      <c r="I3362" s="11" t="s">
        <v>22</v>
      </c>
      <c r="J3362" s="12" t="s">
        <v>22</v>
      </c>
      <c r="K3362" s="13">
        <v>0</v>
      </c>
      <c r="L3362" s="14" t="s">
        <v>22</v>
      </c>
      <c r="M3362" s="14" t="s">
        <v>22</v>
      </c>
      <c r="N3362" s="14" t="s">
        <v>22</v>
      </c>
      <c r="O3362" s="14" t="s">
        <v>22</v>
      </c>
      <c r="P3362" s="14" t="s">
        <v>22</v>
      </c>
      <c r="Q3362" s="14" t="s">
        <v>22</v>
      </c>
      <c r="R3362" s="14" t="s">
        <v>22</v>
      </c>
      <c r="S3362" s="14" t="s">
        <v>22</v>
      </c>
    </row>
    <row r="3363" spans="1:19">
      <c r="A3363" s="8" t="s">
        <v>8466</v>
      </c>
      <c r="B3363" s="8" t="s">
        <v>8467</v>
      </c>
      <c r="C3363" s="9" t="s">
        <v>22</v>
      </c>
      <c r="D3363" s="9" t="s">
        <v>22</v>
      </c>
      <c r="E3363" s="9" t="s">
        <v>22</v>
      </c>
      <c r="F3363" s="8" t="s">
        <v>23</v>
      </c>
      <c r="G3363" s="10" t="s">
        <v>8468</v>
      </c>
      <c r="H3363" s="11" t="s">
        <v>22</v>
      </c>
      <c r="I3363" s="11" t="s">
        <v>22</v>
      </c>
      <c r="J3363" s="12" t="s">
        <v>22</v>
      </c>
      <c r="K3363" s="13">
        <v>0</v>
      </c>
      <c r="L3363" s="14" t="s">
        <v>22</v>
      </c>
      <c r="M3363" s="14" t="s">
        <v>22</v>
      </c>
      <c r="N3363" s="14" t="s">
        <v>22</v>
      </c>
      <c r="O3363" s="14" t="s">
        <v>22</v>
      </c>
      <c r="P3363" s="14" t="s">
        <v>22</v>
      </c>
      <c r="Q3363" s="14" t="s">
        <v>22</v>
      </c>
      <c r="R3363" s="14" t="s">
        <v>22</v>
      </c>
      <c r="S3363" s="14" t="s">
        <v>22</v>
      </c>
    </row>
    <row r="3364" spans="1:19">
      <c r="A3364" s="8" t="s">
        <v>8469</v>
      </c>
      <c r="B3364" s="8" t="s">
        <v>8470</v>
      </c>
      <c r="C3364" s="9" t="s">
        <v>22</v>
      </c>
      <c r="D3364" s="9" t="s">
        <v>22</v>
      </c>
      <c r="E3364" s="9" t="s">
        <v>22</v>
      </c>
      <c r="F3364" s="8" t="s">
        <v>23</v>
      </c>
      <c r="G3364" s="10" t="s">
        <v>8471</v>
      </c>
      <c r="H3364" s="11" t="s">
        <v>22</v>
      </c>
      <c r="I3364" s="11" t="s">
        <v>22</v>
      </c>
      <c r="J3364" s="12" t="s">
        <v>22</v>
      </c>
      <c r="K3364" s="13">
        <v>0</v>
      </c>
      <c r="L3364" s="14" t="s">
        <v>22</v>
      </c>
      <c r="M3364" s="14" t="s">
        <v>22</v>
      </c>
      <c r="N3364" s="14" t="s">
        <v>22</v>
      </c>
      <c r="O3364" s="14" t="s">
        <v>22</v>
      </c>
      <c r="P3364" s="14" t="s">
        <v>22</v>
      </c>
      <c r="Q3364" s="14" t="s">
        <v>22</v>
      </c>
      <c r="R3364" s="14" t="s">
        <v>22</v>
      </c>
      <c r="S3364" s="14" t="s">
        <v>22</v>
      </c>
    </row>
    <row r="3365" spans="1:19">
      <c r="A3365" s="8" t="s">
        <v>8472</v>
      </c>
      <c r="B3365" s="8" t="s">
        <v>8473</v>
      </c>
      <c r="C3365" s="9" t="s">
        <v>22</v>
      </c>
      <c r="D3365" s="9" t="s">
        <v>22</v>
      </c>
      <c r="E3365" s="9" t="s">
        <v>22</v>
      </c>
      <c r="F3365" s="8" t="s">
        <v>23</v>
      </c>
      <c r="G3365" s="10">
        <v>0</v>
      </c>
      <c r="H3365" s="11" t="s">
        <v>22</v>
      </c>
      <c r="I3365" s="11" t="s">
        <v>22</v>
      </c>
      <c r="J3365" s="12" t="s">
        <v>22</v>
      </c>
      <c r="K3365" s="13">
        <v>0</v>
      </c>
      <c r="L3365" s="14" t="s">
        <v>22</v>
      </c>
      <c r="M3365" s="14" t="s">
        <v>22</v>
      </c>
      <c r="N3365" s="14" t="s">
        <v>22</v>
      </c>
      <c r="O3365" s="14" t="s">
        <v>22</v>
      </c>
      <c r="P3365" s="14" t="s">
        <v>22</v>
      </c>
      <c r="Q3365" s="14" t="s">
        <v>22</v>
      </c>
      <c r="R3365" s="14" t="s">
        <v>22</v>
      </c>
      <c r="S3365" s="14" t="s">
        <v>22</v>
      </c>
    </row>
    <row r="3366" spans="1:19">
      <c r="A3366" s="8" t="s">
        <v>8474</v>
      </c>
      <c r="B3366" s="8" t="s">
        <v>8475</v>
      </c>
      <c r="C3366" s="9" t="s">
        <v>22</v>
      </c>
      <c r="D3366" s="9" t="s">
        <v>22</v>
      </c>
      <c r="E3366" s="9" t="s">
        <v>22</v>
      </c>
      <c r="F3366" s="8" t="s">
        <v>23</v>
      </c>
      <c r="G3366" s="10">
        <v>0</v>
      </c>
      <c r="H3366" s="11" t="s">
        <v>22</v>
      </c>
      <c r="I3366" s="11" t="s">
        <v>22</v>
      </c>
      <c r="J3366" s="12" t="s">
        <v>22</v>
      </c>
      <c r="K3366" s="13">
        <v>0</v>
      </c>
      <c r="L3366" s="14" t="s">
        <v>22</v>
      </c>
      <c r="M3366" s="14" t="s">
        <v>22</v>
      </c>
      <c r="N3366" s="14" t="s">
        <v>22</v>
      </c>
      <c r="O3366" s="14" t="s">
        <v>22</v>
      </c>
      <c r="P3366" s="14" t="s">
        <v>22</v>
      </c>
      <c r="Q3366" s="14" t="s">
        <v>22</v>
      </c>
      <c r="R3366" s="14" t="s">
        <v>22</v>
      </c>
      <c r="S3366" s="14" t="s">
        <v>22</v>
      </c>
    </row>
    <row r="3367" spans="1:19">
      <c r="A3367" s="8" t="s">
        <v>8476</v>
      </c>
      <c r="B3367" s="8" t="s">
        <v>8477</v>
      </c>
      <c r="C3367" s="9" t="s">
        <v>22</v>
      </c>
      <c r="D3367" s="9" t="s">
        <v>22</v>
      </c>
      <c r="E3367" s="9" t="s">
        <v>22</v>
      </c>
      <c r="F3367" s="8" t="s">
        <v>23</v>
      </c>
      <c r="G3367" s="10">
        <v>0</v>
      </c>
      <c r="H3367" s="11" t="s">
        <v>22</v>
      </c>
      <c r="I3367" s="11" t="s">
        <v>22</v>
      </c>
      <c r="J3367" s="12" t="s">
        <v>22</v>
      </c>
      <c r="K3367" s="13">
        <v>0</v>
      </c>
      <c r="L3367" s="14" t="s">
        <v>22</v>
      </c>
      <c r="M3367" s="14" t="s">
        <v>22</v>
      </c>
      <c r="N3367" s="14" t="s">
        <v>22</v>
      </c>
      <c r="O3367" s="14" t="s">
        <v>22</v>
      </c>
      <c r="P3367" s="14" t="s">
        <v>22</v>
      </c>
      <c r="Q3367" s="14" t="s">
        <v>22</v>
      </c>
      <c r="R3367" s="14" t="s">
        <v>22</v>
      </c>
      <c r="S3367" s="14" t="s">
        <v>22</v>
      </c>
    </row>
    <row r="3368" spans="1:19">
      <c r="A3368" s="8" t="s">
        <v>8478</v>
      </c>
      <c r="B3368" s="8" t="s">
        <v>8479</v>
      </c>
      <c r="C3368" s="9" t="s">
        <v>22</v>
      </c>
      <c r="D3368" s="9" t="s">
        <v>22</v>
      </c>
      <c r="E3368" s="9" t="s">
        <v>22</v>
      </c>
      <c r="F3368" s="8" t="s">
        <v>23</v>
      </c>
      <c r="G3368" s="10">
        <v>0</v>
      </c>
      <c r="H3368" s="11" t="s">
        <v>22</v>
      </c>
      <c r="I3368" s="11" t="s">
        <v>22</v>
      </c>
      <c r="J3368" s="12" t="s">
        <v>22</v>
      </c>
      <c r="K3368" s="13">
        <v>0</v>
      </c>
      <c r="L3368" s="14" t="s">
        <v>22</v>
      </c>
      <c r="M3368" s="14" t="s">
        <v>22</v>
      </c>
      <c r="N3368" s="14" t="s">
        <v>22</v>
      </c>
      <c r="O3368" s="14" t="s">
        <v>22</v>
      </c>
      <c r="P3368" s="14" t="s">
        <v>22</v>
      </c>
      <c r="Q3368" s="14" t="s">
        <v>22</v>
      </c>
      <c r="R3368" s="14" t="s">
        <v>22</v>
      </c>
      <c r="S3368" s="14" t="s">
        <v>22</v>
      </c>
    </row>
    <row r="3369" spans="1:19">
      <c r="A3369" s="8" t="s">
        <v>8480</v>
      </c>
      <c r="B3369" s="8" t="s">
        <v>8481</v>
      </c>
      <c r="C3369" s="9" t="s">
        <v>22</v>
      </c>
      <c r="D3369" s="9" t="s">
        <v>22</v>
      </c>
      <c r="E3369" s="9" t="s">
        <v>22</v>
      </c>
      <c r="F3369" s="8" t="s">
        <v>23</v>
      </c>
      <c r="G3369" s="10">
        <v>0</v>
      </c>
      <c r="H3369" s="11" t="s">
        <v>22</v>
      </c>
      <c r="I3369" s="11" t="s">
        <v>22</v>
      </c>
      <c r="J3369" s="12" t="s">
        <v>22</v>
      </c>
      <c r="K3369" s="13">
        <v>0</v>
      </c>
      <c r="L3369" s="14" t="s">
        <v>22</v>
      </c>
      <c r="M3369" s="14" t="s">
        <v>22</v>
      </c>
      <c r="N3369" s="14" t="s">
        <v>22</v>
      </c>
      <c r="O3369" s="14" t="s">
        <v>22</v>
      </c>
      <c r="P3369" s="14" t="s">
        <v>22</v>
      </c>
      <c r="Q3369" s="14" t="s">
        <v>22</v>
      </c>
      <c r="R3369" s="14" t="s">
        <v>22</v>
      </c>
      <c r="S3369" s="14" t="s">
        <v>22</v>
      </c>
    </row>
    <row r="3370" spans="1:19">
      <c r="A3370" s="8" t="s">
        <v>8482</v>
      </c>
      <c r="B3370" s="8" t="s">
        <v>8483</v>
      </c>
      <c r="C3370" s="9" t="s">
        <v>22</v>
      </c>
      <c r="D3370" s="9" t="s">
        <v>22</v>
      </c>
      <c r="E3370" s="9" t="s">
        <v>22</v>
      </c>
      <c r="F3370" s="8" t="s">
        <v>23</v>
      </c>
      <c r="G3370" s="10" t="s">
        <v>8484</v>
      </c>
      <c r="H3370" s="11" t="s">
        <v>22</v>
      </c>
      <c r="I3370" s="11" t="s">
        <v>22</v>
      </c>
      <c r="J3370" s="12" t="s">
        <v>22</v>
      </c>
      <c r="K3370" s="13">
        <v>0</v>
      </c>
      <c r="L3370" s="14" t="s">
        <v>22</v>
      </c>
      <c r="M3370" s="14" t="s">
        <v>22</v>
      </c>
      <c r="N3370" s="14" t="s">
        <v>22</v>
      </c>
      <c r="O3370" s="14" t="s">
        <v>22</v>
      </c>
      <c r="P3370" s="14" t="s">
        <v>22</v>
      </c>
      <c r="Q3370" s="14" t="s">
        <v>22</v>
      </c>
      <c r="R3370" s="14" t="s">
        <v>22</v>
      </c>
      <c r="S3370" s="14" t="s">
        <v>22</v>
      </c>
    </row>
    <row r="3371" spans="1:19">
      <c r="A3371" s="8" t="s">
        <v>8485</v>
      </c>
      <c r="B3371" s="8" t="s">
        <v>8486</v>
      </c>
      <c r="C3371" s="9" t="s">
        <v>22</v>
      </c>
      <c r="D3371" s="9" t="s">
        <v>22</v>
      </c>
      <c r="E3371" s="9" t="s">
        <v>22</v>
      </c>
      <c r="F3371" s="8" t="s">
        <v>23</v>
      </c>
      <c r="G3371" s="10" t="s">
        <v>8487</v>
      </c>
      <c r="H3371" s="11" t="s">
        <v>22</v>
      </c>
      <c r="I3371" s="11" t="s">
        <v>22</v>
      </c>
      <c r="J3371" s="12" t="s">
        <v>22</v>
      </c>
      <c r="K3371" s="13">
        <v>0</v>
      </c>
      <c r="L3371" s="14" t="s">
        <v>22</v>
      </c>
      <c r="M3371" s="14" t="s">
        <v>22</v>
      </c>
      <c r="N3371" s="14" t="s">
        <v>22</v>
      </c>
      <c r="O3371" s="14" t="s">
        <v>22</v>
      </c>
      <c r="P3371" s="14" t="s">
        <v>22</v>
      </c>
      <c r="Q3371" s="14" t="s">
        <v>22</v>
      </c>
      <c r="R3371" s="14" t="s">
        <v>22</v>
      </c>
      <c r="S3371" s="14" t="s">
        <v>22</v>
      </c>
    </row>
    <row r="3372" spans="1:19">
      <c r="A3372" s="8" t="s">
        <v>8488</v>
      </c>
      <c r="B3372" s="8" t="s">
        <v>8489</v>
      </c>
      <c r="C3372" s="9" t="s">
        <v>22</v>
      </c>
      <c r="D3372" s="9" t="s">
        <v>22</v>
      </c>
      <c r="E3372" s="9" t="s">
        <v>22</v>
      </c>
      <c r="F3372" s="8" t="s">
        <v>23</v>
      </c>
      <c r="G3372" s="10">
        <v>0</v>
      </c>
      <c r="H3372" s="11" t="s">
        <v>22</v>
      </c>
      <c r="I3372" s="11" t="s">
        <v>22</v>
      </c>
      <c r="J3372" s="12" t="s">
        <v>22</v>
      </c>
      <c r="K3372" s="13">
        <v>0</v>
      </c>
      <c r="L3372" s="14" t="s">
        <v>22</v>
      </c>
      <c r="M3372" s="14" t="s">
        <v>22</v>
      </c>
      <c r="N3372" s="14" t="s">
        <v>22</v>
      </c>
      <c r="O3372" s="14" t="s">
        <v>22</v>
      </c>
      <c r="P3372" s="14" t="s">
        <v>22</v>
      </c>
      <c r="Q3372" s="14" t="s">
        <v>22</v>
      </c>
      <c r="R3372" s="14" t="s">
        <v>22</v>
      </c>
      <c r="S3372" s="14" t="s">
        <v>22</v>
      </c>
    </row>
    <row r="3373" spans="1:19">
      <c r="A3373" s="8" t="s">
        <v>8490</v>
      </c>
      <c r="B3373" s="8" t="s">
        <v>8491</v>
      </c>
      <c r="C3373" s="9" t="s">
        <v>22</v>
      </c>
      <c r="D3373" s="9" t="s">
        <v>22</v>
      </c>
      <c r="E3373" s="9" t="s">
        <v>22</v>
      </c>
      <c r="F3373" s="8" t="s">
        <v>23</v>
      </c>
      <c r="G3373" s="10" t="s">
        <v>8492</v>
      </c>
      <c r="H3373" s="11" t="s">
        <v>22</v>
      </c>
      <c r="I3373" s="11" t="s">
        <v>22</v>
      </c>
      <c r="J3373" s="12" t="s">
        <v>22</v>
      </c>
      <c r="K3373" s="13">
        <v>0</v>
      </c>
      <c r="L3373" s="14" t="s">
        <v>22</v>
      </c>
      <c r="M3373" s="14" t="s">
        <v>22</v>
      </c>
      <c r="N3373" s="14" t="s">
        <v>22</v>
      </c>
      <c r="O3373" s="14" t="s">
        <v>22</v>
      </c>
      <c r="P3373" s="14" t="s">
        <v>22</v>
      </c>
      <c r="Q3373" s="14" t="s">
        <v>22</v>
      </c>
      <c r="R3373" s="14" t="s">
        <v>22</v>
      </c>
      <c r="S3373" s="14" t="s">
        <v>22</v>
      </c>
    </row>
    <row r="3374" spans="1:19">
      <c r="A3374" s="8" t="s">
        <v>8493</v>
      </c>
      <c r="B3374" s="8" t="s">
        <v>8494</v>
      </c>
      <c r="C3374" s="9" t="s">
        <v>22</v>
      </c>
      <c r="D3374" s="9" t="s">
        <v>22</v>
      </c>
      <c r="E3374" s="9" t="s">
        <v>22</v>
      </c>
      <c r="F3374" s="8" t="s">
        <v>23</v>
      </c>
      <c r="G3374" s="10" t="s">
        <v>8495</v>
      </c>
      <c r="H3374" s="11" t="s">
        <v>22</v>
      </c>
      <c r="I3374" s="11" t="s">
        <v>22</v>
      </c>
      <c r="J3374" s="12" t="s">
        <v>22</v>
      </c>
      <c r="K3374" s="13">
        <v>0</v>
      </c>
      <c r="L3374" s="14" t="s">
        <v>22</v>
      </c>
      <c r="M3374" s="14" t="s">
        <v>22</v>
      </c>
      <c r="N3374" s="14" t="s">
        <v>22</v>
      </c>
      <c r="O3374" s="14" t="s">
        <v>22</v>
      </c>
      <c r="P3374" s="14" t="s">
        <v>22</v>
      </c>
      <c r="Q3374" s="14" t="s">
        <v>22</v>
      </c>
      <c r="R3374" s="14" t="s">
        <v>22</v>
      </c>
      <c r="S3374" s="14" t="s">
        <v>22</v>
      </c>
    </row>
    <row r="3375" spans="1:19">
      <c r="A3375" s="8" t="s">
        <v>8496</v>
      </c>
      <c r="B3375" s="8" t="s">
        <v>8497</v>
      </c>
      <c r="C3375" s="9" t="s">
        <v>22</v>
      </c>
      <c r="D3375" s="9" t="s">
        <v>22</v>
      </c>
      <c r="E3375" s="9" t="s">
        <v>22</v>
      </c>
      <c r="F3375" s="8" t="s">
        <v>23</v>
      </c>
      <c r="G3375" s="10" t="s">
        <v>8498</v>
      </c>
      <c r="H3375" s="11" t="s">
        <v>22</v>
      </c>
      <c r="I3375" s="11" t="s">
        <v>22</v>
      </c>
      <c r="J3375" s="12" t="s">
        <v>22</v>
      </c>
      <c r="K3375" s="13">
        <v>0</v>
      </c>
      <c r="L3375" s="14" t="s">
        <v>22</v>
      </c>
      <c r="M3375" s="14" t="s">
        <v>22</v>
      </c>
      <c r="N3375" s="14" t="s">
        <v>22</v>
      </c>
      <c r="O3375" s="14" t="s">
        <v>22</v>
      </c>
      <c r="P3375" s="14" t="s">
        <v>22</v>
      </c>
      <c r="Q3375" s="14" t="s">
        <v>22</v>
      </c>
      <c r="R3375" s="14" t="s">
        <v>22</v>
      </c>
      <c r="S3375" s="14" t="s">
        <v>22</v>
      </c>
    </row>
    <row r="3376" spans="1:19">
      <c r="A3376" s="8" t="s">
        <v>8499</v>
      </c>
      <c r="B3376" s="8" t="s">
        <v>8500</v>
      </c>
      <c r="C3376" s="9" t="s">
        <v>22</v>
      </c>
      <c r="D3376" s="9" t="s">
        <v>22</v>
      </c>
      <c r="E3376" s="9" t="s">
        <v>22</v>
      </c>
      <c r="F3376" s="8" t="s">
        <v>23</v>
      </c>
      <c r="G3376" s="10" t="s">
        <v>8501</v>
      </c>
      <c r="H3376" s="11" t="s">
        <v>22</v>
      </c>
      <c r="I3376" s="11" t="s">
        <v>22</v>
      </c>
      <c r="J3376" s="12" t="s">
        <v>22</v>
      </c>
      <c r="K3376" s="13">
        <v>0</v>
      </c>
      <c r="L3376" s="14" t="s">
        <v>22</v>
      </c>
      <c r="M3376" s="14" t="s">
        <v>22</v>
      </c>
      <c r="N3376" s="14" t="s">
        <v>22</v>
      </c>
      <c r="O3376" s="14" t="s">
        <v>22</v>
      </c>
      <c r="P3376" s="14" t="s">
        <v>22</v>
      </c>
      <c r="Q3376" s="14" t="s">
        <v>22</v>
      </c>
      <c r="R3376" s="14" t="s">
        <v>22</v>
      </c>
      <c r="S3376" s="14" t="s">
        <v>22</v>
      </c>
    </row>
    <row r="3377" spans="1:19">
      <c r="A3377" s="8" t="s">
        <v>8502</v>
      </c>
      <c r="B3377" s="8" t="s">
        <v>8503</v>
      </c>
      <c r="C3377" s="9" t="s">
        <v>22</v>
      </c>
      <c r="D3377" s="9" t="s">
        <v>22</v>
      </c>
      <c r="E3377" s="9" t="s">
        <v>22</v>
      </c>
      <c r="F3377" s="8" t="s">
        <v>23</v>
      </c>
      <c r="G3377" s="10" t="s">
        <v>8504</v>
      </c>
      <c r="H3377" s="11" t="s">
        <v>22</v>
      </c>
      <c r="I3377" s="11" t="s">
        <v>22</v>
      </c>
      <c r="J3377" s="12" t="s">
        <v>22</v>
      </c>
      <c r="K3377" s="13">
        <v>0</v>
      </c>
      <c r="L3377" s="14" t="s">
        <v>22</v>
      </c>
      <c r="M3377" s="14" t="s">
        <v>22</v>
      </c>
      <c r="N3377" s="14" t="s">
        <v>22</v>
      </c>
      <c r="O3377" s="14" t="s">
        <v>22</v>
      </c>
      <c r="P3377" s="14" t="s">
        <v>22</v>
      </c>
      <c r="Q3377" s="14" t="s">
        <v>22</v>
      </c>
      <c r="R3377" s="14" t="s">
        <v>22</v>
      </c>
      <c r="S3377" s="14" t="s">
        <v>22</v>
      </c>
    </row>
    <row r="3378" spans="1:19">
      <c r="A3378" s="8" t="s">
        <v>8505</v>
      </c>
      <c r="B3378" s="8" t="s">
        <v>8506</v>
      </c>
      <c r="C3378" s="9" t="s">
        <v>22</v>
      </c>
      <c r="D3378" s="9" t="s">
        <v>22</v>
      </c>
      <c r="E3378" s="9" t="s">
        <v>22</v>
      </c>
      <c r="F3378" s="8" t="s">
        <v>23</v>
      </c>
      <c r="G3378" s="10" t="s">
        <v>8507</v>
      </c>
      <c r="H3378" s="11" t="s">
        <v>22</v>
      </c>
      <c r="I3378" s="11" t="s">
        <v>22</v>
      </c>
      <c r="J3378" s="12" t="s">
        <v>22</v>
      </c>
      <c r="K3378" s="13">
        <v>0</v>
      </c>
      <c r="L3378" s="14" t="s">
        <v>22</v>
      </c>
      <c r="M3378" s="14" t="s">
        <v>22</v>
      </c>
      <c r="N3378" s="14" t="s">
        <v>22</v>
      </c>
      <c r="O3378" s="14" t="s">
        <v>22</v>
      </c>
      <c r="P3378" s="14" t="s">
        <v>22</v>
      </c>
      <c r="Q3378" s="14" t="s">
        <v>22</v>
      </c>
      <c r="R3378" s="14" t="s">
        <v>22</v>
      </c>
      <c r="S3378" s="14" t="s">
        <v>22</v>
      </c>
    </row>
    <row r="3379" spans="1:19">
      <c r="A3379" s="8" t="s">
        <v>8508</v>
      </c>
      <c r="B3379" s="8" t="s">
        <v>8509</v>
      </c>
      <c r="C3379" s="9" t="s">
        <v>22</v>
      </c>
      <c r="D3379" s="9" t="s">
        <v>22</v>
      </c>
      <c r="E3379" s="9" t="s">
        <v>22</v>
      </c>
      <c r="F3379" s="8" t="s">
        <v>23</v>
      </c>
      <c r="G3379" s="10" t="s">
        <v>8510</v>
      </c>
      <c r="H3379" s="11" t="s">
        <v>22</v>
      </c>
      <c r="I3379" s="11" t="s">
        <v>22</v>
      </c>
      <c r="J3379" s="12" t="s">
        <v>22</v>
      </c>
      <c r="K3379" s="13">
        <v>0</v>
      </c>
      <c r="L3379" s="14" t="s">
        <v>22</v>
      </c>
      <c r="M3379" s="14" t="s">
        <v>22</v>
      </c>
      <c r="N3379" s="14" t="s">
        <v>22</v>
      </c>
      <c r="O3379" s="14" t="s">
        <v>22</v>
      </c>
      <c r="P3379" s="14" t="s">
        <v>22</v>
      </c>
      <c r="Q3379" s="14" t="s">
        <v>22</v>
      </c>
      <c r="R3379" s="14" t="s">
        <v>22</v>
      </c>
      <c r="S3379" s="14" t="s">
        <v>22</v>
      </c>
    </row>
    <row r="3380" spans="1:19">
      <c r="A3380" s="8" t="s">
        <v>8511</v>
      </c>
      <c r="B3380" s="8" t="s">
        <v>8512</v>
      </c>
      <c r="C3380" s="9" t="s">
        <v>22</v>
      </c>
      <c r="D3380" s="9" t="s">
        <v>22</v>
      </c>
      <c r="E3380" s="9" t="s">
        <v>22</v>
      </c>
      <c r="F3380" s="8" t="s">
        <v>558</v>
      </c>
      <c r="G3380" s="10">
        <v>0</v>
      </c>
      <c r="H3380" s="11" t="s">
        <v>22</v>
      </c>
      <c r="I3380" s="11" t="s">
        <v>22</v>
      </c>
      <c r="J3380" s="12" t="s">
        <v>22</v>
      </c>
      <c r="K3380" s="13">
        <v>0</v>
      </c>
      <c r="L3380" s="14" t="s">
        <v>22</v>
      </c>
      <c r="M3380" s="14" t="s">
        <v>22</v>
      </c>
      <c r="N3380" s="14" t="s">
        <v>22</v>
      </c>
      <c r="O3380" s="14" t="s">
        <v>22</v>
      </c>
      <c r="P3380" s="14" t="s">
        <v>22</v>
      </c>
      <c r="Q3380" s="14" t="s">
        <v>22</v>
      </c>
      <c r="R3380" s="14" t="s">
        <v>22</v>
      </c>
      <c r="S3380" s="14" t="s">
        <v>22</v>
      </c>
    </row>
    <row r="3381" spans="1:19" ht="25.5">
      <c r="A3381" s="8" t="s">
        <v>8513</v>
      </c>
      <c r="B3381" s="8" t="s">
        <v>8514</v>
      </c>
      <c r="C3381" s="9" t="s">
        <v>22</v>
      </c>
      <c r="D3381" s="9" t="s">
        <v>22</v>
      </c>
      <c r="E3381" s="9" t="s">
        <v>22</v>
      </c>
      <c r="F3381" s="8" t="s">
        <v>23</v>
      </c>
      <c r="G3381" s="10" t="s">
        <v>8515</v>
      </c>
      <c r="H3381" s="11" t="s">
        <v>22</v>
      </c>
      <c r="I3381" s="11" t="s">
        <v>22</v>
      </c>
      <c r="J3381" s="12" t="s">
        <v>22</v>
      </c>
      <c r="K3381" s="13">
        <v>0</v>
      </c>
      <c r="L3381" s="14" t="s">
        <v>22</v>
      </c>
      <c r="M3381" s="14" t="s">
        <v>22</v>
      </c>
      <c r="N3381" s="14" t="s">
        <v>22</v>
      </c>
      <c r="O3381" s="14" t="s">
        <v>22</v>
      </c>
      <c r="P3381" s="14" t="s">
        <v>22</v>
      </c>
      <c r="Q3381" s="14" t="s">
        <v>22</v>
      </c>
      <c r="R3381" s="14" t="s">
        <v>22</v>
      </c>
      <c r="S3381" s="14" t="s">
        <v>22</v>
      </c>
    </row>
    <row r="3382" spans="1:19">
      <c r="A3382" s="8" t="s">
        <v>8516</v>
      </c>
      <c r="B3382" s="8" t="s">
        <v>8517</v>
      </c>
      <c r="C3382" s="9" t="s">
        <v>22</v>
      </c>
      <c r="D3382" s="9" t="s">
        <v>22</v>
      </c>
      <c r="E3382" s="9" t="s">
        <v>22</v>
      </c>
      <c r="F3382" s="8" t="s">
        <v>23</v>
      </c>
      <c r="G3382" s="10" t="s">
        <v>8518</v>
      </c>
      <c r="H3382" s="11" t="s">
        <v>22</v>
      </c>
      <c r="I3382" s="11" t="s">
        <v>22</v>
      </c>
      <c r="J3382" s="12" t="s">
        <v>22</v>
      </c>
      <c r="K3382" s="13">
        <v>0</v>
      </c>
      <c r="L3382" s="14" t="s">
        <v>22</v>
      </c>
      <c r="M3382" s="14" t="s">
        <v>22</v>
      </c>
      <c r="N3382" s="14" t="s">
        <v>22</v>
      </c>
      <c r="O3382" s="14" t="s">
        <v>22</v>
      </c>
      <c r="P3382" s="14" t="s">
        <v>22</v>
      </c>
      <c r="Q3382" s="14" t="s">
        <v>22</v>
      </c>
      <c r="R3382" s="14" t="s">
        <v>22</v>
      </c>
      <c r="S3382" s="14" t="s">
        <v>22</v>
      </c>
    </row>
    <row r="3383" spans="1:19">
      <c r="A3383" s="8" t="s">
        <v>8519</v>
      </c>
      <c r="B3383" s="8" t="s">
        <v>8520</v>
      </c>
      <c r="C3383" s="9" t="s">
        <v>22</v>
      </c>
      <c r="D3383" s="9" t="s">
        <v>22</v>
      </c>
      <c r="E3383" s="9" t="s">
        <v>22</v>
      </c>
      <c r="F3383" s="8" t="s">
        <v>23</v>
      </c>
      <c r="G3383" s="10" t="s">
        <v>8521</v>
      </c>
      <c r="H3383" s="11" t="s">
        <v>22</v>
      </c>
      <c r="I3383" s="11" t="s">
        <v>22</v>
      </c>
      <c r="J3383" s="12" t="s">
        <v>22</v>
      </c>
      <c r="K3383" s="13">
        <v>0</v>
      </c>
      <c r="L3383" s="14" t="s">
        <v>22</v>
      </c>
      <c r="M3383" s="14" t="s">
        <v>22</v>
      </c>
      <c r="N3383" s="14" t="s">
        <v>22</v>
      </c>
      <c r="O3383" s="14" t="s">
        <v>22</v>
      </c>
      <c r="P3383" s="14" t="s">
        <v>22</v>
      </c>
      <c r="Q3383" s="14" t="s">
        <v>22</v>
      </c>
      <c r="R3383" s="14" t="s">
        <v>22</v>
      </c>
      <c r="S3383" s="14" t="s">
        <v>22</v>
      </c>
    </row>
    <row r="3384" spans="1:19">
      <c r="A3384" s="8" t="s">
        <v>8522</v>
      </c>
      <c r="B3384" s="8" t="s">
        <v>8523</v>
      </c>
      <c r="C3384" s="9" t="s">
        <v>22</v>
      </c>
      <c r="D3384" s="9" t="s">
        <v>22</v>
      </c>
      <c r="E3384" s="9" t="s">
        <v>22</v>
      </c>
      <c r="F3384" s="8" t="s">
        <v>23</v>
      </c>
      <c r="G3384" s="10" t="s">
        <v>8524</v>
      </c>
      <c r="H3384" s="11" t="s">
        <v>22</v>
      </c>
      <c r="I3384" s="11" t="s">
        <v>22</v>
      </c>
      <c r="J3384" s="12" t="s">
        <v>22</v>
      </c>
      <c r="K3384" s="13">
        <v>0</v>
      </c>
      <c r="L3384" s="14" t="s">
        <v>22</v>
      </c>
      <c r="M3384" s="14" t="s">
        <v>22</v>
      </c>
      <c r="N3384" s="14" t="s">
        <v>22</v>
      </c>
      <c r="O3384" s="14" t="s">
        <v>22</v>
      </c>
      <c r="P3384" s="14" t="s">
        <v>22</v>
      </c>
      <c r="Q3384" s="14" t="s">
        <v>22</v>
      </c>
      <c r="R3384" s="14" t="s">
        <v>22</v>
      </c>
      <c r="S3384" s="14" t="s">
        <v>22</v>
      </c>
    </row>
    <row r="3385" spans="1:19">
      <c r="A3385" s="8" t="s">
        <v>8525</v>
      </c>
      <c r="B3385" s="8" t="s">
        <v>8526</v>
      </c>
      <c r="C3385" s="9" t="s">
        <v>22</v>
      </c>
      <c r="D3385" s="9" t="s">
        <v>22</v>
      </c>
      <c r="E3385" s="9" t="s">
        <v>22</v>
      </c>
      <c r="F3385" s="8" t="s">
        <v>23</v>
      </c>
      <c r="G3385" s="10" t="s">
        <v>8527</v>
      </c>
      <c r="H3385" s="11" t="s">
        <v>22</v>
      </c>
      <c r="I3385" s="11" t="s">
        <v>22</v>
      </c>
      <c r="J3385" s="12" t="s">
        <v>22</v>
      </c>
      <c r="K3385" s="13">
        <v>0</v>
      </c>
      <c r="L3385" s="14" t="s">
        <v>22</v>
      </c>
      <c r="M3385" s="14" t="s">
        <v>22</v>
      </c>
      <c r="N3385" s="14" t="s">
        <v>22</v>
      </c>
      <c r="O3385" s="14" t="s">
        <v>22</v>
      </c>
      <c r="P3385" s="14" t="s">
        <v>22</v>
      </c>
      <c r="Q3385" s="14" t="s">
        <v>22</v>
      </c>
      <c r="R3385" s="14" t="s">
        <v>22</v>
      </c>
      <c r="S3385" s="14" t="s">
        <v>22</v>
      </c>
    </row>
    <row r="3386" spans="1:19">
      <c r="A3386" s="8" t="s">
        <v>8528</v>
      </c>
      <c r="B3386" s="8" t="s">
        <v>8529</v>
      </c>
      <c r="C3386" s="9" t="s">
        <v>22</v>
      </c>
      <c r="D3386" s="9" t="s">
        <v>22</v>
      </c>
      <c r="E3386" s="9" t="s">
        <v>22</v>
      </c>
      <c r="F3386" s="8" t="s">
        <v>23</v>
      </c>
      <c r="G3386" s="10">
        <v>0</v>
      </c>
      <c r="H3386" s="11" t="s">
        <v>22</v>
      </c>
      <c r="I3386" s="11" t="s">
        <v>22</v>
      </c>
      <c r="J3386" s="12" t="s">
        <v>22</v>
      </c>
      <c r="K3386" s="13">
        <v>0</v>
      </c>
      <c r="L3386" s="14" t="s">
        <v>22</v>
      </c>
      <c r="M3386" s="14" t="s">
        <v>22</v>
      </c>
      <c r="N3386" s="14" t="s">
        <v>22</v>
      </c>
      <c r="O3386" s="14" t="s">
        <v>22</v>
      </c>
      <c r="P3386" s="14" t="s">
        <v>22</v>
      </c>
      <c r="Q3386" s="14" t="s">
        <v>22</v>
      </c>
      <c r="R3386" s="14" t="s">
        <v>22</v>
      </c>
      <c r="S3386" s="14" t="s">
        <v>22</v>
      </c>
    </row>
    <row r="3387" spans="1:19">
      <c r="A3387" s="8" t="s">
        <v>8530</v>
      </c>
      <c r="B3387" s="8" t="s">
        <v>8531</v>
      </c>
      <c r="C3387" s="9" t="s">
        <v>22</v>
      </c>
      <c r="D3387" s="9" t="s">
        <v>22</v>
      </c>
      <c r="E3387" s="9" t="s">
        <v>22</v>
      </c>
      <c r="F3387" s="8" t="s">
        <v>23</v>
      </c>
      <c r="G3387" s="10">
        <v>0</v>
      </c>
      <c r="H3387" s="11" t="s">
        <v>22</v>
      </c>
      <c r="I3387" s="11" t="s">
        <v>22</v>
      </c>
      <c r="J3387" s="12" t="s">
        <v>22</v>
      </c>
      <c r="K3387" s="13">
        <v>0</v>
      </c>
      <c r="L3387" s="14" t="s">
        <v>22</v>
      </c>
      <c r="M3387" s="14" t="s">
        <v>22</v>
      </c>
      <c r="N3387" s="14" t="s">
        <v>22</v>
      </c>
      <c r="O3387" s="14" t="s">
        <v>22</v>
      </c>
      <c r="P3387" s="14" t="s">
        <v>22</v>
      </c>
      <c r="Q3387" s="14" t="s">
        <v>22</v>
      </c>
      <c r="R3387" s="14" t="s">
        <v>22</v>
      </c>
      <c r="S3387" s="14" t="s">
        <v>22</v>
      </c>
    </row>
    <row r="3388" spans="1:19">
      <c r="A3388" s="8" t="s">
        <v>8532</v>
      </c>
      <c r="B3388" s="8" t="s">
        <v>8533</v>
      </c>
      <c r="C3388" s="9" t="s">
        <v>22</v>
      </c>
      <c r="D3388" s="9" t="s">
        <v>22</v>
      </c>
      <c r="E3388" s="9" t="s">
        <v>22</v>
      </c>
      <c r="F3388" s="8" t="s">
        <v>23</v>
      </c>
      <c r="G3388" s="10">
        <v>0</v>
      </c>
      <c r="H3388" s="11" t="s">
        <v>22</v>
      </c>
      <c r="I3388" s="11" t="s">
        <v>22</v>
      </c>
      <c r="J3388" s="12" t="s">
        <v>22</v>
      </c>
      <c r="K3388" s="13">
        <v>0</v>
      </c>
      <c r="L3388" s="14" t="s">
        <v>22</v>
      </c>
      <c r="M3388" s="14" t="s">
        <v>22</v>
      </c>
      <c r="N3388" s="14" t="s">
        <v>22</v>
      </c>
      <c r="O3388" s="14" t="s">
        <v>22</v>
      </c>
      <c r="P3388" s="14" t="s">
        <v>22</v>
      </c>
      <c r="Q3388" s="14" t="s">
        <v>22</v>
      </c>
      <c r="R3388" s="14" t="s">
        <v>22</v>
      </c>
      <c r="S3388" s="14" t="s">
        <v>22</v>
      </c>
    </row>
    <row r="3389" spans="1:19">
      <c r="A3389" s="8" t="s">
        <v>8534</v>
      </c>
      <c r="B3389" s="8" t="s">
        <v>8535</v>
      </c>
      <c r="C3389" s="9" t="s">
        <v>22</v>
      </c>
      <c r="D3389" s="9" t="s">
        <v>22</v>
      </c>
      <c r="E3389" s="9" t="s">
        <v>22</v>
      </c>
      <c r="F3389" s="8" t="s">
        <v>23</v>
      </c>
      <c r="G3389" s="10">
        <v>0</v>
      </c>
      <c r="H3389" s="11" t="s">
        <v>22</v>
      </c>
      <c r="I3389" s="11" t="s">
        <v>22</v>
      </c>
      <c r="J3389" s="12" t="s">
        <v>22</v>
      </c>
      <c r="K3389" s="13">
        <v>0</v>
      </c>
      <c r="L3389" s="14" t="s">
        <v>22</v>
      </c>
      <c r="M3389" s="14" t="s">
        <v>22</v>
      </c>
      <c r="N3389" s="14" t="s">
        <v>22</v>
      </c>
      <c r="O3389" s="14" t="s">
        <v>22</v>
      </c>
      <c r="P3389" s="14" t="s">
        <v>22</v>
      </c>
      <c r="Q3389" s="14" t="s">
        <v>22</v>
      </c>
      <c r="R3389" s="14" t="s">
        <v>22</v>
      </c>
      <c r="S3389" s="14" t="s">
        <v>22</v>
      </c>
    </row>
    <row r="3390" spans="1:19">
      <c r="A3390" s="8" t="s">
        <v>8536</v>
      </c>
      <c r="B3390" s="8" t="s">
        <v>8537</v>
      </c>
      <c r="C3390" s="9" t="s">
        <v>22</v>
      </c>
      <c r="D3390" s="9" t="s">
        <v>22</v>
      </c>
      <c r="E3390" s="9" t="s">
        <v>22</v>
      </c>
      <c r="F3390" s="8" t="s">
        <v>23</v>
      </c>
      <c r="G3390" s="10">
        <v>0</v>
      </c>
      <c r="H3390" s="11" t="s">
        <v>22</v>
      </c>
      <c r="I3390" s="11" t="s">
        <v>22</v>
      </c>
      <c r="J3390" s="12" t="s">
        <v>22</v>
      </c>
      <c r="K3390" s="13">
        <v>0</v>
      </c>
      <c r="L3390" s="14" t="s">
        <v>22</v>
      </c>
      <c r="M3390" s="14" t="s">
        <v>22</v>
      </c>
      <c r="N3390" s="14" t="s">
        <v>22</v>
      </c>
      <c r="O3390" s="14" t="s">
        <v>22</v>
      </c>
      <c r="P3390" s="14" t="s">
        <v>22</v>
      </c>
      <c r="Q3390" s="14" t="s">
        <v>22</v>
      </c>
      <c r="R3390" s="14" t="s">
        <v>22</v>
      </c>
      <c r="S3390" s="14" t="s">
        <v>22</v>
      </c>
    </row>
    <row r="3391" spans="1:19">
      <c r="A3391" s="8" t="s">
        <v>8538</v>
      </c>
      <c r="B3391" s="8" t="s">
        <v>8539</v>
      </c>
      <c r="C3391" s="9" t="s">
        <v>22</v>
      </c>
      <c r="D3391" s="9" t="s">
        <v>22</v>
      </c>
      <c r="E3391" s="9" t="s">
        <v>22</v>
      </c>
      <c r="F3391" s="8" t="s">
        <v>23</v>
      </c>
      <c r="G3391" s="10">
        <v>0</v>
      </c>
      <c r="H3391" s="11" t="s">
        <v>22</v>
      </c>
      <c r="I3391" s="11" t="s">
        <v>22</v>
      </c>
      <c r="J3391" s="12" t="s">
        <v>22</v>
      </c>
      <c r="K3391" s="13">
        <v>0</v>
      </c>
      <c r="L3391" s="14" t="s">
        <v>22</v>
      </c>
      <c r="M3391" s="14" t="s">
        <v>22</v>
      </c>
      <c r="N3391" s="14" t="s">
        <v>22</v>
      </c>
      <c r="O3391" s="14" t="s">
        <v>22</v>
      </c>
      <c r="P3391" s="14" t="s">
        <v>22</v>
      </c>
      <c r="Q3391" s="14" t="s">
        <v>22</v>
      </c>
      <c r="R3391" s="14" t="s">
        <v>22</v>
      </c>
      <c r="S3391" s="14" t="s">
        <v>22</v>
      </c>
    </row>
    <row r="3392" spans="1:19">
      <c r="A3392" s="8" t="s">
        <v>8540</v>
      </c>
      <c r="B3392" s="8" t="s">
        <v>8541</v>
      </c>
      <c r="C3392" s="9" t="s">
        <v>22</v>
      </c>
      <c r="D3392" s="9" t="s">
        <v>22</v>
      </c>
      <c r="E3392" s="9" t="s">
        <v>22</v>
      </c>
      <c r="F3392" s="8" t="s">
        <v>23</v>
      </c>
      <c r="G3392" s="10">
        <v>0</v>
      </c>
      <c r="H3392" s="11" t="s">
        <v>22</v>
      </c>
      <c r="I3392" s="11" t="s">
        <v>22</v>
      </c>
      <c r="J3392" s="12" t="s">
        <v>22</v>
      </c>
      <c r="K3392" s="13">
        <v>0</v>
      </c>
      <c r="L3392" s="14" t="s">
        <v>22</v>
      </c>
      <c r="M3392" s="14" t="s">
        <v>22</v>
      </c>
      <c r="N3392" s="14" t="s">
        <v>22</v>
      </c>
      <c r="O3392" s="14" t="s">
        <v>22</v>
      </c>
      <c r="P3392" s="14" t="s">
        <v>22</v>
      </c>
      <c r="Q3392" s="14" t="s">
        <v>22</v>
      </c>
      <c r="R3392" s="14" t="s">
        <v>22</v>
      </c>
      <c r="S3392" s="14" t="s">
        <v>22</v>
      </c>
    </row>
    <row r="3393" spans="1:19">
      <c r="A3393" s="8" t="s">
        <v>8542</v>
      </c>
      <c r="B3393" s="8" t="s">
        <v>8543</v>
      </c>
      <c r="C3393" s="9" t="s">
        <v>22</v>
      </c>
      <c r="D3393" s="9" t="s">
        <v>22</v>
      </c>
      <c r="E3393" s="9" t="s">
        <v>22</v>
      </c>
      <c r="F3393" s="8" t="s">
        <v>23</v>
      </c>
      <c r="G3393" s="10">
        <v>0</v>
      </c>
      <c r="H3393" s="11" t="s">
        <v>22</v>
      </c>
      <c r="I3393" s="11" t="s">
        <v>22</v>
      </c>
      <c r="J3393" s="12" t="s">
        <v>22</v>
      </c>
      <c r="K3393" s="13">
        <v>0</v>
      </c>
      <c r="L3393" s="14" t="s">
        <v>22</v>
      </c>
      <c r="M3393" s="14" t="s">
        <v>22</v>
      </c>
      <c r="N3393" s="14" t="s">
        <v>22</v>
      </c>
      <c r="O3393" s="14" t="s">
        <v>22</v>
      </c>
      <c r="P3393" s="14" t="s">
        <v>22</v>
      </c>
      <c r="Q3393" s="14" t="s">
        <v>22</v>
      </c>
      <c r="R3393" s="14" t="s">
        <v>22</v>
      </c>
      <c r="S3393" s="14" t="s">
        <v>22</v>
      </c>
    </row>
    <row r="3394" spans="1:19">
      <c r="A3394" s="8" t="s">
        <v>8544</v>
      </c>
      <c r="B3394" s="8" t="s">
        <v>8545</v>
      </c>
      <c r="C3394" s="9" t="s">
        <v>22</v>
      </c>
      <c r="D3394" s="9" t="s">
        <v>22</v>
      </c>
      <c r="E3394" s="9" t="s">
        <v>22</v>
      </c>
      <c r="F3394" s="8" t="s">
        <v>23</v>
      </c>
      <c r="G3394" s="10">
        <v>612051</v>
      </c>
      <c r="H3394" s="11" t="s">
        <v>22</v>
      </c>
      <c r="I3394" s="11" t="s">
        <v>22</v>
      </c>
      <c r="J3394" s="12" t="s">
        <v>22</v>
      </c>
      <c r="K3394" s="13">
        <v>0</v>
      </c>
      <c r="L3394" s="14" t="s">
        <v>22</v>
      </c>
      <c r="M3394" s="14" t="s">
        <v>22</v>
      </c>
      <c r="N3394" s="14" t="s">
        <v>22</v>
      </c>
      <c r="O3394" s="14" t="s">
        <v>22</v>
      </c>
      <c r="P3394" s="14" t="s">
        <v>22</v>
      </c>
      <c r="Q3394" s="14" t="s">
        <v>22</v>
      </c>
      <c r="R3394" s="14" t="s">
        <v>22</v>
      </c>
      <c r="S3394" s="14" t="s">
        <v>22</v>
      </c>
    </row>
    <row r="3395" spans="1:19" ht="25.5">
      <c r="A3395" s="8" t="s">
        <v>8546</v>
      </c>
      <c r="B3395" s="8" t="s">
        <v>8547</v>
      </c>
      <c r="C3395" s="9" t="s">
        <v>22</v>
      </c>
      <c r="D3395" s="9" t="s">
        <v>22</v>
      </c>
      <c r="E3395" s="9" t="s">
        <v>22</v>
      </c>
      <c r="F3395" s="8" t="s">
        <v>23</v>
      </c>
      <c r="G3395" s="10" t="s">
        <v>8548</v>
      </c>
      <c r="H3395" s="11" t="s">
        <v>22</v>
      </c>
      <c r="I3395" s="11" t="s">
        <v>22</v>
      </c>
      <c r="J3395" s="12" t="s">
        <v>22</v>
      </c>
      <c r="K3395" s="13">
        <v>0</v>
      </c>
      <c r="L3395" s="14" t="s">
        <v>22</v>
      </c>
      <c r="M3395" s="14" t="s">
        <v>22</v>
      </c>
      <c r="N3395" s="14" t="s">
        <v>22</v>
      </c>
      <c r="O3395" s="14" t="s">
        <v>22</v>
      </c>
      <c r="P3395" s="14" t="s">
        <v>22</v>
      </c>
      <c r="Q3395" s="14" t="s">
        <v>22</v>
      </c>
      <c r="R3395" s="14" t="s">
        <v>22</v>
      </c>
      <c r="S3395" s="14" t="s">
        <v>22</v>
      </c>
    </row>
    <row r="3396" spans="1:19">
      <c r="A3396" s="8" t="s">
        <v>8549</v>
      </c>
      <c r="B3396" s="8" t="s">
        <v>8550</v>
      </c>
      <c r="C3396" s="9" t="s">
        <v>22</v>
      </c>
      <c r="D3396" s="9" t="s">
        <v>22</v>
      </c>
      <c r="E3396" s="9" t="s">
        <v>22</v>
      </c>
      <c r="F3396" s="8" t="s">
        <v>23</v>
      </c>
      <c r="G3396" s="10" t="s">
        <v>8551</v>
      </c>
      <c r="H3396" s="11" t="s">
        <v>22</v>
      </c>
      <c r="I3396" s="11" t="s">
        <v>22</v>
      </c>
      <c r="J3396" s="12" t="s">
        <v>22</v>
      </c>
      <c r="K3396" s="13">
        <v>0</v>
      </c>
      <c r="L3396" s="14" t="s">
        <v>22</v>
      </c>
      <c r="M3396" s="14" t="s">
        <v>22</v>
      </c>
      <c r="N3396" s="14" t="s">
        <v>22</v>
      </c>
      <c r="O3396" s="14" t="s">
        <v>22</v>
      </c>
      <c r="P3396" s="14" t="s">
        <v>22</v>
      </c>
      <c r="Q3396" s="14" t="s">
        <v>22</v>
      </c>
      <c r="R3396" s="14" t="s">
        <v>22</v>
      </c>
      <c r="S3396" s="14" t="s">
        <v>22</v>
      </c>
    </row>
    <row r="3397" spans="1:19">
      <c r="A3397" s="8" t="s">
        <v>8552</v>
      </c>
      <c r="B3397" s="8" t="s">
        <v>8553</v>
      </c>
      <c r="C3397" s="9" t="s">
        <v>22</v>
      </c>
      <c r="D3397" s="9" t="s">
        <v>22</v>
      </c>
      <c r="E3397" s="9" t="s">
        <v>22</v>
      </c>
      <c r="F3397" s="8" t="s">
        <v>23</v>
      </c>
      <c r="G3397" s="10" t="s">
        <v>8554</v>
      </c>
      <c r="H3397" s="11" t="s">
        <v>22</v>
      </c>
      <c r="I3397" s="11" t="s">
        <v>22</v>
      </c>
      <c r="J3397" s="12" t="s">
        <v>22</v>
      </c>
      <c r="K3397" s="13">
        <v>0</v>
      </c>
      <c r="L3397" s="14" t="s">
        <v>22</v>
      </c>
      <c r="M3397" s="14" t="s">
        <v>22</v>
      </c>
      <c r="N3397" s="14" t="s">
        <v>22</v>
      </c>
      <c r="O3397" s="14" t="s">
        <v>22</v>
      </c>
      <c r="P3397" s="14" t="s">
        <v>22</v>
      </c>
      <c r="Q3397" s="14" t="s">
        <v>22</v>
      </c>
      <c r="R3397" s="14" t="s">
        <v>22</v>
      </c>
      <c r="S3397" s="14" t="s">
        <v>22</v>
      </c>
    </row>
    <row r="3398" spans="1:19">
      <c r="A3398" s="8" t="s">
        <v>8555</v>
      </c>
      <c r="B3398" s="8" t="s">
        <v>8556</v>
      </c>
      <c r="C3398" s="9" t="s">
        <v>22</v>
      </c>
      <c r="D3398" s="9" t="s">
        <v>22</v>
      </c>
      <c r="E3398" s="9" t="s">
        <v>22</v>
      </c>
      <c r="F3398" s="8" t="s">
        <v>23</v>
      </c>
      <c r="G3398" s="10" t="s">
        <v>8557</v>
      </c>
      <c r="H3398" s="11" t="s">
        <v>22</v>
      </c>
      <c r="I3398" s="11" t="s">
        <v>22</v>
      </c>
      <c r="J3398" s="12" t="s">
        <v>22</v>
      </c>
      <c r="K3398" s="13">
        <v>0</v>
      </c>
      <c r="L3398" s="14" t="s">
        <v>22</v>
      </c>
      <c r="M3398" s="14" t="s">
        <v>22</v>
      </c>
      <c r="N3398" s="14" t="s">
        <v>22</v>
      </c>
      <c r="O3398" s="14" t="s">
        <v>22</v>
      </c>
      <c r="P3398" s="14" t="s">
        <v>22</v>
      </c>
      <c r="Q3398" s="14" t="s">
        <v>22</v>
      </c>
      <c r="R3398" s="14" t="s">
        <v>22</v>
      </c>
      <c r="S3398" s="14" t="s">
        <v>22</v>
      </c>
    </row>
    <row r="3399" spans="1:19">
      <c r="A3399" s="8" t="s">
        <v>8558</v>
      </c>
      <c r="B3399" s="8" t="s">
        <v>8559</v>
      </c>
      <c r="C3399" s="9" t="s">
        <v>22</v>
      </c>
      <c r="D3399" s="9" t="s">
        <v>22</v>
      </c>
      <c r="E3399" s="9" t="s">
        <v>22</v>
      </c>
      <c r="F3399" s="8" t="s">
        <v>23</v>
      </c>
      <c r="G3399" s="10">
        <v>0</v>
      </c>
      <c r="H3399" s="11" t="s">
        <v>22</v>
      </c>
      <c r="I3399" s="11" t="s">
        <v>22</v>
      </c>
      <c r="J3399" s="12" t="s">
        <v>22</v>
      </c>
      <c r="K3399" s="13">
        <v>0</v>
      </c>
      <c r="L3399" s="14" t="s">
        <v>22</v>
      </c>
      <c r="M3399" s="14" t="s">
        <v>22</v>
      </c>
      <c r="N3399" s="14" t="s">
        <v>22</v>
      </c>
      <c r="O3399" s="14" t="s">
        <v>22</v>
      </c>
      <c r="P3399" s="14" t="s">
        <v>22</v>
      </c>
      <c r="Q3399" s="14" t="s">
        <v>22</v>
      </c>
      <c r="R3399" s="14" t="s">
        <v>22</v>
      </c>
      <c r="S3399" s="14" t="s">
        <v>22</v>
      </c>
    </row>
    <row r="3400" spans="1:19">
      <c r="A3400" s="8" t="s">
        <v>8560</v>
      </c>
      <c r="B3400" s="8" t="s">
        <v>8561</v>
      </c>
      <c r="C3400" s="9" t="s">
        <v>22</v>
      </c>
      <c r="D3400" s="9" t="s">
        <v>22</v>
      </c>
      <c r="E3400" s="9" t="s">
        <v>22</v>
      </c>
      <c r="F3400" s="8" t="s">
        <v>23</v>
      </c>
      <c r="G3400" s="10" t="s">
        <v>8562</v>
      </c>
      <c r="H3400" s="11" t="s">
        <v>22</v>
      </c>
      <c r="I3400" s="11" t="s">
        <v>22</v>
      </c>
      <c r="J3400" s="12" t="s">
        <v>22</v>
      </c>
      <c r="K3400" s="13">
        <v>0</v>
      </c>
      <c r="L3400" s="14" t="s">
        <v>22</v>
      </c>
      <c r="M3400" s="14" t="s">
        <v>22</v>
      </c>
      <c r="N3400" s="14" t="s">
        <v>22</v>
      </c>
      <c r="O3400" s="14" t="s">
        <v>22</v>
      </c>
      <c r="P3400" s="14" t="s">
        <v>22</v>
      </c>
      <c r="Q3400" s="14" t="s">
        <v>22</v>
      </c>
      <c r="R3400" s="14" t="s">
        <v>22</v>
      </c>
      <c r="S3400" s="14" t="s">
        <v>22</v>
      </c>
    </row>
    <row r="3401" spans="1:19">
      <c r="A3401" s="8" t="s">
        <v>8563</v>
      </c>
      <c r="B3401" s="8" t="s">
        <v>8564</v>
      </c>
      <c r="C3401" s="9" t="s">
        <v>22</v>
      </c>
      <c r="D3401" s="9" t="s">
        <v>22</v>
      </c>
      <c r="E3401" s="9" t="s">
        <v>22</v>
      </c>
      <c r="F3401" s="8" t="s">
        <v>23</v>
      </c>
      <c r="G3401" s="10" t="s">
        <v>8565</v>
      </c>
      <c r="H3401" s="11" t="s">
        <v>22</v>
      </c>
      <c r="I3401" s="11" t="s">
        <v>22</v>
      </c>
      <c r="J3401" s="12" t="s">
        <v>22</v>
      </c>
      <c r="K3401" s="13">
        <v>0</v>
      </c>
      <c r="L3401" s="14" t="s">
        <v>22</v>
      </c>
      <c r="M3401" s="14" t="s">
        <v>22</v>
      </c>
      <c r="N3401" s="14" t="s">
        <v>22</v>
      </c>
      <c r="O3401" s="14" t="s">
        <v>22</v>
      </c>
      <c r="P3401" s="14" t="s">
        <v>22</v>
      </c>
      <c r="Q3401" s="14" t="s">
        <v>22</v>
      </c>
      <c r="R3401" s="14" t="s">
        <v>22</v>
      </c>
      <c r="S3401" s="14" t="s">
        <v>22</v>
      </c>
    </row>
    <row r="3402" spans="1:19">
      <c r="A3402" s="8" t="s">
        <v>8566</v>
      </c>
      <c r="B3402" s="8" t="s">
        <v>8567</v>
      </c>
      <c r="C3402" s="9" t="s">
        <v>22</v>
      </c>
      <c r="D3402" s="9" t="s">
        <v>22</v>
      </c>
      <c r="E3402" s="9" t="s">
        <v>22</v>
      </c>
      <c r="F3402" s="8" t="s">
        <v>23</v>
      </c>
      <c r="G3402" s="10" t="s">
        <v>22</v>
      </c>
      <c r="H3402" s="11" t="s">
        <v>22</v>
      </c>
      <c r="I3402" s="11" t="s">
        <v>22</v>
      </c>
      <c r="J3402" s="12" t="s">
        <v>22</v>
      </c>
      <c r="K3402" s="13" t="s">
        <v>22</v>
      </c>
      <c r="L3402" s="14" t="s">
        <v>22</v>
      </c>
      <c r="M3402" s="14" t="s">
        <v>22</v>
      </c>
      <c r="N3402" s="14" t="s">
        <v>22</v>
      </c>
      <c r="O3402" s="14" t="s">
        <v>22</v>
      </c>
      <c r="P3402" s="14" t="s">
        <v>22</v>
      </c>
      <c r="Q3402" s="14" t="s">
        <v>22</v>
      </c>
      <c r="R3402" s="14" t="s">
        <v>22</v>
      </c>
      <c r="S3402" s="14" t="s">
        <v>22</v>
      </c>
    </row>
    <row r="3403" spans="1:19">
      <c r="A3403" s="8" t="s">
        <v>8568</v>
      </c>
      <c r="B3403" s="8" t="s">
        <v>8569</v>
      </c>
      <c r="C3403" s="9" t="s">
        <v>22</v>
      </c>
      <c r="D3403" s="9" t="s">
        <v>22</v>
      </c>
      <c r="E3403" s="9" t="s">
        <v>22</v>
      </c>
      <c r="F3403" s="8" t="s">
        <v>23</v>
      </c>
      <c r="G3403" s="10" t="s">
        <v>8570</v>
      </c>
      <c r="H3403" s="11" t="s">
        <v>22</v>
      </c>
      <c r="I3403" s="11" t="s">
        <v>22</v>
      </c>
      <c r="J3403" s="12" t="s">
        <v>22</v>
      </c>
      <c r="K3403" s="13">
        <v>0</v>
      </c>
      <c r="L3403" s="14" t="s">
        <v>22</v>
      </c>
      <c r="M3403" s="14" t="s">
        <v>22</v>
      </c>
      <c r="N3403" s="14" t="s">
        <v>22</v>
      </c>
      <c r="O3403" s="14" t="s">
        <v>22</v>
      </c>
      <c r="P3403" s="14" t="s">
        <v>22</v>
      </c>
      <c r="Q3403" s="14" t="s">
        <v>22</v>
      </c>
      <c r="R3403" s="14" t="s">
        <v>22</v>
      </c>
      <c r="S3403" s="14" t="s">
        <v>22</v>
      </c>
    </row>
    <row r="3404" spans="1:19">
      <c r="A3404" s="8" t="s">
        <v>8571</v>
      </c>
      <c r="B3404" s="8" t="s">
        <v>8572</v>
      </c>
      <c r="C3404" s="9" t="s">
        <v>22</v>
      </c>
      <c r="D3404" s="9" t="s">
        <v>22</v>
      </c>
      <c r="E3404" s="9" t="s">
        <v>22</v>
      </c>
      <c r="F3404" s="8" t="s">
        <v>23</v>
      </c>
      <c r="G3404" s="10" t="s">
        <v>8573</v>
      </c>
      <c r="H3404" s="11" t="s">
        <v>22</v>
      </c>
      <c r="I3404" s="11" t="s">
        <v>22</v>
      </c>
      <c r="J3404" s="12" t="s">
        <v>22</v>
      </c>
      <c r="K3404" s="13">
        <v>0</v>
      </c>
      <c r="L3404" s="14" t="s">
        <v>22</v>
      </c>
      <c r="M3404" s="14" t="s">
        <v>22</v>
      </c>
      <c r="N3404" s="14" t="s">
        <v>22</v>
      </c>
      <c r="O3404" s="14" t="s">
        <v>22</v>
      </c>
      <c r="P3404" s="14" t="s">
        <v>22</v>
      </c>
      <c r="Q3404" s="14" t="s">
        <v>22</v>
      </c>
      <c r="R3404" s="14" t="s">
        <v>22</v>
      </c>
      <c r="S3404" s="14" t="s">
        <v>22</v>
      </c>
    </row>
    <row r="3405" spans="1:19">
      <c r="A3405" s="8" t="s">
        <v>8574</v>
      </c>
      <c r="B3405" s="8" t="s">
        <v>8575</v>
      </c>
      <c r="C3405" s="9" t="s">
        <v>22</v>
      </c>
      <c r="D3405" s="9" t="s">
        <v>22</v>
      </c>
      <c r="E3405" s="9" t="s">
        <v>22</v>
      </c>
      <c r="F3405" s="8" t="s">
        <v>23</v>
      </c>
      <c r="G3405" s="10" t="s">
        <v>8576</v>
      </c>
      <c r="H3405" s="11" t="s">
        <v>22</v>
      </c>
      <c r="I3405" s="11" t="s">
        <v>22</v>
      </c>
      <c r="J3405" s="12" t="s">
        <v>22</v>
      </c>
      <c r="K3405" s="13">
        <v>0</v>
      </c>
      <c r="L3405" s="14" t="s">
        <v>22</v>
      </c>
      <c r="M3405" s="14" t="s">
        <v>22</v>
      </c>
      <c r="N3405" s="14" t="s">
        <v>22</v>
      </c>
      <c r="O3405" s="14" t="s">
        <v>22</v>
      </c>
      <c r="P3405" s="14" t="s">
        <v>22</v>
      </c>
      <c r="Q3405" s="14" t="s">
        <v>22</v>
      </c>
      <c r="R3405" s="14" t="s">
        <v>22</v>
      </c>
      <c r="S3405" s="14" t="s">
        <v>22</v>
      </c>
    </row>
    <row r="3406" spans="1:19">
      <c r="A3406" s="8" t="s">
        <v>8577</v>
      </c>
      <c r="B3406" s="8" t="s">
        <v>8578</v>
      </c>
      <c r="C3406" s="9" t="s">
        <v>22</v>
      </c>
      <c r="D3406" s="9" t="s">
        <v>22</v>
      </c>
      <c r="E3406" s="9" t="s">
        <v>22</v>
      </c>
      <c r="F3406" s="8" t="s">
        <v>23</v>
      </c>
      <c r="G3406" s="10" t="s">
        <v>8579</v>
      </c>
      <c r="H3406" s="11" t="s">
        <v>22</v>
      </c>
      <c r="I3406" s="11" t="s">
        <v>22</v>
      </c>
      <c r="J3406" s="12" t="s">
        <v>22</v>
      </c>
      <c r="K3406" s="13">
        <v>0</v>
      </c>
      <c r="L3406" s="14" t="s">
        <v>22</v>
      </c>
      <c r="M3406" s="14" t="s">
        <v>22</v>
      </c>
      <c r="N3406" s="14" t="s">
        <v>22</v>
      </c>
      <c r="O3406" s="14" t="s">
        <v>22</v>
      </c>
      <c r="P3406" s="14" t="s">
        <v>22</v>
      </c>
      <c r="Q3406" s="14" t="s">
        <v>22</v>
      </c>
      <c r="R3406" s="14" t="s">
        <v>22</v>
      </c>
      <c r="S3406" s="14" t="s">
        <v>22</v>
      </c>
    </row>
    <row r="3407" spans="1:19">
      <c r="A3407" s="8" t="s">
        <v>8580</v>
      </c>
      <c r="B3407" s="8" t="s">
        <v>8581</v>
      </c>
      <c r="C3407" s="9" t="s">
        <v>22</v>
      </c>
      <c r="D3407" s="9" t="s">
        <v>22</v>
      </c>
      <c r="E3407" s="9" t="s">
        <v>22</v>
      </c>
      <c r="F3407" s="8" t="s">
        <v>23</v>
      </c>
      <c r="G3407" s="10" t="s">
        <v>8582</v>
      </c>
      <c r="H3407" s="11" t="s">
        <v>22</v>
      </c>
      <c r="I3407" s="11" t="s">
        <v>22</v>
      </c>
      <c r="J3407" s="12" t="s">
        <v>22</v>
      </c>
      <c r="K3407" s="13">
        <v>0</v>
      </c>
      <c r="L3407" s="14" t="s">
        <v>22</v>
      </c>
      <c r="M3407" s="14" t="s">
        <v>22</v>
      </c>
      <c r="N3407" s="14" t="s">
        <v>22</v>
      </c>
      <c r="O3407" s="14" t="s">
        <v>22</v>
      </c>
      <c r="P3407" s="14" t="s">
        <v>22</v>
      </c>
      <c r="Q3407" s="14" t="s">
        <v>22</v>
      </c>
      <c r="R3407" s="14" t="s">
        <v>22</v>
      </c>
      <c r="S3407" s="14" t="s">
        <v>22</v>
      </c>
    </row>
    <row r="3408" spans="1:19">
      <c r="A3408" s="8" t="s">
        <v>8583</v>
      </c>
      <c r="B3408" s="8" t="s">
        <v>8584</v>
      </c>
      <c r="C3408" s="9" t="s">
        <v>22</v>
      </c>
      <c r="D3408" s="9" t="s">
        <v>22</v>
      </c>
      <c r="E3408" s="9" t="s">
        <v>22</v>
      </c>
      <c r="F3408" s="8" t="s">
        <v>23</v>
      </c>
      <c r="G3408" s="10">
        <v>0</v>
      </c>
      <c r="H3408" s="11" t="s">
        <v>22</v>
      </c>
      <c r="I3408" s="11" t="s">
        <v>22</v>
      </c>
      <c r="J3408" s="12" t="s">
        <v>22</v>
      </c>
      <c r="K3408" s="13">
        <v>0</v>
      </c>
      <c r="L3408" s="14" t="s">
        <v>22</v>
      </c>
      <c r="M3408" s="14" t="s">
        <v>22</v>
      </c>
      <c r="N3408" s="14" t="s">
        <v>22</v>
      </c>
      <c r="O3408" s="14" t="s">
        <v>22</v>
      </c>
      <c r="P3408" s="14" t="s">
        <v>22</v>
      </c>
      <c r="Q3408" s="14" t="s">
        <v>22</v>
      </c>
      <c r="R3408" s="14" t="s">
        <v>22</v>
      </c>
      <c r="S3408" s="14" t="s">
        <v>22</v>
      </c>
    </row>
    <row r="3409" spans="1:19">
      <c r="A3409" s="8" t="s">
        <v>8585</v>
      </c>
      <c r="B3409" s="8" t="s">
        <v>8586</v>
      </c>
      <c r="C3409" s="9" t="s">
        <v>22</v>
      </c>
      <c r="D3409" s="9" t="s">
        <v>22</v>
      </c>
      <c r="E3409" s="9" t="s">
        <v>22</v>
      </c>
      <c r="F3409" s="8" t="s">
        <v>23</v>
      </c>
      <c r="G3409" s="10" t="s">
        <v>8587</v>
      </c>
      <c r="H3409" s="11" t="s">
        <v>22</v>
      </c>
      <c r="I3409" s="11" t="s">
        <v>22</v>
      </c>
      <c r="J3409" s="12" t="s">
        <v>22</v>
      </c>
      <c r="K3409" s="13">
        <v>0</v>
      </c>
      <c r="L3409" s="14" t="s">
        <v>22</v>
      </c>
      <c r="M3409" s="14" t="s">
        <v>22</v>
      </c>
      <c r="N3409" s="14" t="s">
        <v>22</v>
      </c>
      <c r="O3409" s="14" t="s">
        <v>22</v>
      </c>
      <c r="P3409" s="14" t="s">
        <v>22</v>
      </c>
      <c r="Q3409" s="14" t="s">
        <v>22</v>
      </c>
      <c r="R3409" s="14" t="s">
        <v>22</v>
      </c>
      <c r="S3409" s="14" t="s">
        <v>22</v>
      </c>
    </row>
    <row r="3410" spans="1:19">
      <c r="A3410" s="8" t="s">
        <v>8588</v>
      </c>
      <c r="B3410" s="8" t="s">
        <v>8589</v>
      </c>
      <c r="C3410" s="9" t="s">
        <v>22</v>
      </c>
      <c r="D3410" s="9" t="s">
        <v>22</v>
      </c>
      <c r="E3410" s="9" t="s">
        <v>22</v>
      </c>
      <c r="F3410" s="8" t="s">
        <v>23</v>
      </c>
      <c r="G3410" s="10" t="s">
        <v>8590</v>
      </c>
      <c r="H3410" s="11" t="s">
        <v>22</v>
      </c>
      <c r="I3410" s="11" t="s">
        <v>22</v>
      </c>
      <c r="J3410" s="12" t="s">
        <v>22</v>
      </c>
      <c r="K3410" s="13">
        <v>0</v>
      </c>
      <c r="L3410" s="14" t="s">
        <v>22</v>
      </c>
      <c r="M3410" s="14" t="s">
        <v>22</v>
      </c>
      <c r="N3410" s="14" t="s">
        <v>22</v>
      </c>
      <c r="O3410" s="14" t="s">
        <v>22</v>
      </c>
      <c r="P3410" s="14" t="s">
        <v>22</v>
      </c>
      <c r="Q3410" s="14" t="s">
        <v>22</v>
      </c>
      <c r="R3410" s="14" t="s">
        <v>22</v>
      </c>
      <c r="S3410" s="14" t="s">
        <v>22</v>
      </c>
    </row>
    <row r="3411" spans="1:19">
      <c r="A3411" s="8" t="s">
        <v>8591</v>
      </c>
      <c r="B3411" s="8" t="s">
        <v>8592</v>
      </c>
      <c r="C3411" s="9" t="s">
        <v>22</v>
      </c>
      <c r="D3411" s="9" t="s">
        <v>22</v>
      </c>
      <c r="E3411" s="9" t="s">
        <v>22</v>
      </c>
      <c r="F3411" s="8" t="s">
        <v>23</v>
      </c>
      <c r="G3411" s="10" t="s">
        <v>8593</v>
      </c>
      <c r="H3411" s="11" t="s">
        <v>22</v>
      </c>
      <c r="I3411" s="11" t="s">
        <v>22</v>
      </c>
      <c r="J3411" s="12" t="s">
        <v>22</v>
      </c>
      <c r="K3411" s="13">
        <v>0</v>
      </c>
      <c r="L3411" s="14" t="s">
        <v>22</v>
      </c>
      <c r="M3411" s="14" t="s">
        <v>22</v>
      </c>
      <c r="N3411" s="14" t="s">
        <v>22</v>
      </c>
      <c r="O3411" s="14" t="s">
        <v>22</v>
      </c>
      <c r="P3411" s="14" t="s">
        <v>22</v>
      </c>
      <c r="Q3411" s="14" t="s">
        <v>22</v>
      </c>
      <c r="R3411" s="14" t="s">
        <v>22</v>
      </c>
      <c r="S3411" s="14" t="s">
        <v>22</v>
      </c>
    </row>
    <row r="3412" spans="1:19">
      <c r="A3412" s="8" t="s">
        <v>8594</v>
      </c>
      <c r="B3412" s="8" t="s">
        <v>8595</v>
      </c>
      <c r="C3412" s="9" t="s">
        <v>22</v>
      </c>
      <c r="D3412" s="9" t="s">
        <v>22</v>
      </c>
      <c r="E3412" s="9" t="s">
        <v>22</v>
      </c>
      <c r="F3412" s="8" t="s">
        <v>23</v>
      </c>
      <c r="G3412" s="10" t="s">
        <v>8596</v>
      </c>
      <c r="H3412" s="11" t="s">
        <v>22</v>
      </c>
      <c r="I3412" s="11" t="s">
        <v>22</v>
      </c>
      <c r="J3412" s="12" t="s">
        <v>22</v>
      </c>
      <c r="K3412" s="13">
        <v>0</v>
      </c>
      <c r="L3412" s="14" t="s">
        <v>22</v>
      </c>
      <c r="M3412" s="14" t="s">
        <v>22</v>
      </c>
      <c r="N3412" s="14" t="s">
        <v>22</v>
      </c>
      <c r="O3412" s="14" t="s">
        <v>22</v>
      </c>
      <c r="P3412" s="14" t="s">
        <v>22</v>
      </c>
      <c r="Q3412" s="14" t="s">
        <v>22</v>
      </c>
      <c r="R3412" s="14" t="s">
        <v>22</v>
      </c>
      <c r="S3412" s="14" t="s">
        <v>22</v>
      </c>
    </row>
    <row r="3413" spans="1:19">
      <c r="A3413" s="8" t="s">
        <v>8597</v>
      </c>
      <c r="B3413" s="8" t="s">
        <v>8598</v>
      </c>
      <c r="C3413" s="9" t="s">
        <v>22</v>
      </c>
      <c r="D3413" s="9" t="s">
        <v>22</v>
      </c>
      <c r="E3413" s="9" t="s">
        <v>22</v>
      </c>
      <c r="F3413" s="8" t="s">
        <v>23</v>
      </c>
      <c r="G3413" s="10" t="s">
        <v>8599</v>
      </c>
      <c r="H3413" s="11" t="s">
        <v>22</v>
      </c>
      <c r="I3413" s="11" t="s">
        <v>22</v>
      </c>
      <c r="J3413" s="12" t="s">
        <v>22</v>
      </c>
      <c r="K3413" s="13">
        <v>0</v>
      </c>
      <c r="L3413" s="14" t="s">
        <v>22</v>
      </c>
      <c r="M3413" s="14" t="s">
        <v>22</v>
      </c>
      <c r="N3413" s="14" t="s">
        <v>22</v>
      </c>
      <c r="O3413" s="14" t="s">
        <v>22</v>
      </c>
      <c r="P3413" s="14" t="s">
        <v>22</v>
      </c>
      <c r="Q3413" s="14" t="s">
        <v>22</v>
      </c>
      <c r="R3413" s="14" t="s">
        <v>22</v>
      </c>
      <c r="S3413" s="14" t="s">
        <v>22</v>
      </c>
    </row>
    <row r="3414" spans="1:19">
      <c r="A3414" s="8" t="s">
        <v>8600</v>
      </c>
      <c r="B3414" s="8" t="s">
        <v>8601</v>
      </c>
      <c r="C3414" s="9" t="s">
        <v>22</v>
      </c>
      <c r="D3414" s="9" t="s">
        <v>22</v>
      </c>
      <c r="E3414" s="9" t="s">
        <v>22</v>
      </c>
      <c r="F3414" s="8" t="s">
        <v>23</v>
      </c>
      <c r="G3414" s="10" t="s">
        <v>8602</v>
      </c>
      <c r="H3414" s="11" t="s">
        <v>22</v>
      </c>
      <c r="I3414" s="11" t="s">
        <v>22</v>
      </c>
      <c r="J3414" s="12" t="s">
        <v>22</v>
      </c>
      <c r="K3414" s="13">
        <v>0</v>
      </c>
      <c r="L3414" s="14" t="s">
        <v>22</v>
      </c>
      <c r="M3414" s="14" t="s">
        <v>22</v>
      </c>
      <c r="N3414" s="14" t="s">
        <v>22</v>
      </c>
      <c r="O3414" s="14" t="s">
        <v>22</v>
      </c>
      <c r="P3414" s="14" t="s">
        <v>22</v>
      </c>
      <c r="Q3414" s="14" t="s">
        <v>22</v>
      </c>
      <c r="R3414" s="14" t="s">
        <v>22</v>
      </c>
      <c r="S3414" s="14" t="s">
        <v>22</v>
      </c>
    </row>
    <row r="3415" spans="1:19">
      <c r="A3415" s="8" t="s">
        <v>8603</v>
      </c>
      <c r="B3415" s="8" t="s">
        <v>8604</v>
      </c>
      <c r="C3415" s="9" t="s">
        <v>22</v>
      </c>
      <c r="D3415" s="9" t="s">
        <v>22</v>
      </c>
      <c r="E3415" s="9" t="s">
        <v>22</v>
      </c>
      <c r="F3415" s="8" t="s">
        <v>23</v>
      </c>
      <c r="G3415" s="10" t="s">
        <v>8605</v>
      </c>
      <c r="H3415" s="11" t="s">
        <v>22</v>
      </c>
      <c r="I3415" s="11" t="s">
        <v>22</v>
      </c>
      <c r="J3415" s="12" t="s">
        <v>22</v>
      </c>
      <c r="K3415" s="13">
        <v>0</v>
      </c>
      <c r="L3415" s="14" t="s">
        <v>22</v>
      </c>
      <c r="M3415" s="14" t="s">
        <v>22</v>
      </c>
      <c r="N3415" s="14" t="s">
        <v>22</v>
      </c>
      <c r="O3415" s="14" t="s">
        <v>22</v>
      </c>
      <c r="P3415" s="14" t="s">
        <v>22</v>
      </c>
      <c r="Q3415" s="14" t="s">
        <v>22</v>
      </c>
      <c r="R3415" s="14" t="s">
        <v>22</v>
      </c>
      <c r="S3415" s="14" t="s">
        <v>22</v>
      </c>
    </row>
    <row r="3416" spans="1:19">
      <c r="A3416" s="8" t="s">
        <v>8606</v>
      </c>
      <c r="B3416" s="8" t="s">
        <v>8607</v>
      </c>
      <c r="C3416" s="9" t="s">
        <v>22</v>
      </c>
      <c r="D3416" s="9" t="s">
        <v>22</v>
      </c>
      <c r="E3416" s="9" t="s">
        <v>22</v>
      </c>
      <c r="F3416" s="8" t="s">
        <v>23</v>
      </c>
      <c r="G3416" s="10" t="s">
        <v>8608</v>
      </c>
      <c r="H3416" s="11" t="s">
        <v>22</v>
      </c>
      <c r="I3416" s="11" t="s">
        <v>22</v>
      </c>
      <c r="J3416" s="12" t="s">
        <v>22</v>
      </c>
      <c r="K3416" s="13">
        <v>0</v>
      </c>
      <c r="L3416" s="14" t="s">
        <v>22</v>
      </c>
      <c r="M3416" s="14" t="s">
        <v>22</v>
      </c>
      <c r="N3416" s="14" t="s">
        <v>22</v>
      </c>
      <c r="O3416" s="14" t="s">
        <v>22</v>
      </c>
      <c r="P3416" s="14" t="s">
        <v>22</v>
      </c>
      <c r="Q3416" s="14" t="s">
        <v>22</v>
      </c>
      <c r="R3416" s="14" t="s">
        <v>22</v>
      </c>
      <c r="S3416" s="14" t="s">
        <v>22</v>
      </c>
    </row>
    <row r="3417" spans="1:19">
      <c r="A3417" s="8" t="s">
        <v>8609</v>
      </c>
      <c r="B3417" s="8" t="s">
        <v>8610</v>
      </c>
      <c r="C3417" s="9" t="s">
        <v>22</v>
      </c>
      <c r="D3417" s="9" t="s">
        <v>22</v>
      </c>
      <c r="E3417" s="9" t="s">
        <v>22</v>
      </c>
      <c r="F3417" s="8" t="s">
        <v>23</v>
      </c>
      <c r="G3417" s="10" t="s">
        <v>8611</v>
      </c>
      <c r="H3417" s="11" t="s">
        <v>22</v>
      </c>
      <c r="I3417" s="11" t="s">
        <v>22</v>
      </c>
      <c r="J3417" s="12" t="s">
        <v>22</v>
      </c>
      <c r="K3417" s="13">
        <v>0</v>
      </c>
      <c r="L3417" s="14" t="s">
        <v>22</v>
      </c>
      <c r="M3417" s="14" t="s">
        <v>22</v>
      </c>
      <c r="N3417" s="14" t="s">
        <v>22</v>
      </c>
      <c r="O3417" s="14" t="s">
        <v>22</v>
      </c>
      <c r="P3417" s="14" t="s">
        <v>22</v>
      </c>
      <c r="Q3417" s="14" t="s">
        <v>22</v>
      </c>
      <c r="R3417" s="14" t="s">
        <v>22</v>
      </c>
      <c r="S3417" s="14" t="s">
        <v>22</v>
      </c>
    </row>
    <row r="3418" spans="1:19">
      <c r="A3418" s="8" t="s">
        <v>8612</v>
      </c>
      <c r="B3418" s="8" t="s">
        <v>8613</v>
      </c>
      <c r="C3418" s="9" t="s">
        <v>22</v>
      </c>
      <c r="D3418" s="9" t="s">
        <v>22</v>
      </c>
      <c r="E3418" s="9" t="s">
        <v>22</v>
      </c>
      <c r="F3418" s="8" t="s">
        <v>23</v>
      </c>
      <c r="G3418" s="10" t="s">
        <v>8614</v>
      </c>
      <c r="H3418" s="11" t="s">
        <v>22</v>
      </c>
      <c r="I3418" s="11" t="s">
        <v>22</v>
      </c>
      <c r="J3418" s="12" t="s">
        <v>22</v>
      </c>
      <c r="K3418" s="13">
        <v>0</v>
      </c>
      <c r="L3418" s="14" t="s">
        <v>22</v>
      </c>
      <c r="M3418" s="14" t="s">
        <v>22</v>
      </c>
      <c r="N3418" s="14" t="s">
        <v>22</v>
      </c>
      <c r="O3418" s="14" t="s">
        <v>22</v>
      </c>
      <c r="P3418" s="14" t="s">
        <v>22</v>
      </c>
      <c r="Q3418" s="14" t="s">
        <v>22</v>
      </c>
      <c r="R3418" s="14" t="s">
        <v>22</v>
      </c>
      <c r="S3418" s="14" t="s">
        <v>22</v>
      </c>
    </row>
    <row r="3419" spans="1:19">
      <c r="A3419" s="8" t="s">
        <v>8615</v>
      </c>
      <c r="B3419" s="8" t="s">
        <v>8616</v>
      </c>
      <c r="C3419" s="9" t="s">
        <v>22</v>
      </c>
      <c r="D3419" s="9" t="s">
        <v>22</v>
      </c>
      <c r="E3419" s="9" t="s">
        <v>22</v>
      </c>
      <c r="F3419" s="8" t="s">
        <v>23</v>
      </c>
      <c r="G3419" s="10">
        <v>0</v>
      </c>
      <c r="H3419" s="11" t="s">
        <v>22</v>
      </c>
      <c r="I3419" s="11" t="s">
        <v>22</v>
      </c>
      <c r="J3419" s="12" t="s">
        <v>22</v>
      </c>
      <c r="K3419" s="13">
        <v>0</v>
      </c>
      <c r="L3419" s="14" t="s">
        <v>22</v>
      </c>
      <c r="M3419" s="14" t="s">
        <v>22</v>
      </c>
      <c r="N3419" s="14" t="s">
        <v>22</v>
      </c>
      <c r="O3419" s="14" t="s">
        <v>22</v>
      </c>
      <c r="P3419" s="14" t="s">
        <v>22</v>
      </c>
      <c r="Q3419" s="14" t="s">
        <v>22</v>
      </c>
      <c r="R3419" s="14" t="s">
        <v>22</v>
      </c>
      <c r="S3419" s="14" t="s">
        <v>22</v>
      </c>
    </row>
    <row r="3420" spans="1:19">
      <c r="A3420" s="8" t="s">
        <v>8617</v>
      </c>
      <c r="B3420" s="8" t="s">
        <v>8618</v>
      </c>
      <c r="C3420" s="9" t="s">
        <v>22</v>
      </c>
      <c r="D3420" s="9" t="s">
        <v>22</v>
      </c>
      <c r="E3420" s="9" t="s">
        <v>22</v>
      </c>
      <c r="F3420" s="8" t="s">
        <v>23</v>
      </c>
      <c r="G3420" s="10">
        <v>0</v>
      </c>
      <c r="H3420" s="11" t="s">
        <v>22</v>
      </c>
      <c r="I3420" s="11" t="s">
        <v>22</v>
      </c>
      <c r="J3420" s="12" t="s">
        <v>22</v>
      </c>
      <c r="K3420" s="13">
        <v>0</v>
      </c>
      <c r="L3420" s="14" t="s">
        <v>22</v>
      </c>
      <c r="M3420" s="14" t="s">
        <v>22</v>
      </c>
      <c r="N3420" s="14" t="s">
        <v>22</v>
      </c>
      <c r="O3420" s="14" t="s">
        <v>22</v>
      </c>
      <c r="P3420" s="14" t="s">
        <v>22</v>
      </c>
      <c r="Q3420" s="14" t="s">
        <v>22</v>
      </c>
      <c r="R3420" s="14" t="s">
        <v>22</v>
      </c>
      <c r="S3420" s="14" t="s">
        <v>22</v>
      </c>
    </row>
    <row r="3421" spans="1:19">
      <c r="A3421" s="8" t="s">
        <v>8619</v>
      </c>
      <c r="B3421" s="8" t="s">
        <v>8620</v>
      </c>
      <c r="C3421" s="9" t="s">
        <v>22</v>
      </c>
      <c r="D3421" s="9" t="s">
        <v>22</v>
      </c>
      <c r="E3421" s="9" t="s">
        <v>22</v>
      </c>
      <c r="F3421" s="8" t="s">
        <v>23</v>
      </c>
      <c r="G3421" s="10" t="s">
        <v>8621</v>
      </c>
      <c r="H3421" s="11" t="s">
        <v>22</v>
      </c>
      <c r="I3421" s="11" t="s">
        <v>22</v>
      </c>
      <c r="J3421" s="12" t="s">
        <v>22</v>
      </c>
      <c r="K3421" s="13" t="s">
        <v>8621</v>
      </c>
      <c r="L3421" s="14" t="s">
        <v>22</v>
      </c>
      <c r="M3421" s="14" t="s">
        <v>22</v>
      </c>
      <c r="N3421" s="14" t="s">
        <v>22</v>
      </c>
      <c r="O3421" s="14" t="s">
        <v>22</v>
      </c>
      <c r="P3421" s="14" t="s">
        <v>22</v>
      </c>
      <c r="Q3421" s="14" t="s">
        <v>22</v>
      </c>
      <c r="R3421" s="14" t="s">
        <v>22</v>
      </c>
      <c r="S3421" s="14" t="s">
        <v>22</v>
      </c>
    </row>
    <row r="3422" spans="1:19">
      <c r="A3422" s="8" t="s">
        <v>8622</v>
      </c>
      <c r="B3422" s="8" t="s">
        <v>8623</v>
      </c>
      <c r="C3422" s="9" t="s">
        <v>22</v>
      </c>
      <c r="D3422" s="9" t="s">
        <v>22</v>
      </c>
      <c r="E3422" s="9" t="s">
        <v>22</v>
      </c>
      <c r="F3422" s="8" t="s">
        <v>23</v>
      </c>
      <c r="G3422" s="10" t="s">
        <v>8624</v>
      </c>
      <c r="H3422" s="11" t="s">
        <v>22</v>
      </c>
      <c r="I3422" s="11" t="s">
        <v>22</v>
      </c>
      <c r="J3422" s="12" t="s">
        <v>22</v>
      </c>
      <c r="K3422" s="13">
        <v>0</v>
      </c>
      <c r="L3422" s="14" t="s">
        <v>22</v>
      </c>
      <c r="M3422" s="14" t="s">
        <v>22</v>
      </c>
      <c r="N3422" s="14" t="s">
        <v>22</v>
      </c>
      <c r="O3422" s="14" t="s">
        <v>22</v>
      </c>
      <c r="P3422" s="14" t="s">
        <v>22</v>
      </c>
      <c r="Q3422" s="14" t="s">
        <v>22</v>
      </c>
      <c r="R3422" s="14" t="s">
        <v>22</v>
      </c>
      <c r="S3422" s="14" t="s">
        <v>22</v>
      </c>
    </row>
    <row r="3423" spans="1:19" ht="25.5">
      <c r="A3423" s="8" t="s">
        <v>8625</v>
      </c>
      <c r="B3423" s="8" t="s">
        <v>8626</v>
      </c>
      <c r="C3423" s="9" t="s">
        <v>22</v>
      </c>
      <c r="D3423" s="9" t="s">
        <v>22</v>
      </c>
      <c r="E3423" s="9" t="s">
        <v>22</v>
      </c>
      <c r="F3423" s="8" t="s">
        <v>23</v>
      </c>
      <c r="G3423" s="10" t="s">
        <v>8627</v>
      </c>
      <c r="H3423" s="11" t="s">
        <v>22</v>
      </c>
      <c r="I3423" s="11" t="s">
        <v>22</v>
      </c>
      <c r="J3423" s="12" t="s">
        <v>22</v>
      </c>
      <c r="K3423" s="13">
        <v>0</v>
      </c>
      <c r="L3423" s="14" t="s">
        <v>22</v>
      </c>
      <c r="M3423" s="14" t="s">
        <v>22</v>
      </c>
      <c r="N3423" s="14" t="s">
        <v>22</v>
      </c>
      <c r="O3423" s="14" t="s">
        <v>22</v>
      </c>
      <c r="P3423" s="14" t="s">
        <v>22</v>
      </c>
      <c r="Q3423" s="14" t="s">
        <v>22</v>
      </c>
      <c r="R3423" s="14" t="s">
        <v>22</v>
      </c>
      <c r="S3423" s="14" t="s">
        <v>22</v>
      </c>
    </row>
    <row r="3424" spans="1:19">
      <c r="A3424" s="8" t="s">
        <v>8628</v>
      </c>
      <c r="B3424" s="8" t="s">
        <v>8629</v>
      </c>
      <c r="C3424" s="9" t="s">
        <v>22</v>
      </c>
      <c r="D3424" s="9" t="s">
        <v>22</v>
      </c>
      <c r="E3424" s="9" t="s">
        <v>22</v>
      </c>
      <c r="F3424" s="8" t="s">
        <v>23</v>
      </c>
      <c r="G3424" s="10" t="s">
        <v>8630</v>
      </c>
      <c r="H3424" s="11" t="s">
        <v>22</v>
      </c>
      <c r="I3424" s="11" t="s">
        <v>22</v>
      </c>
      <c r="J3424" s="12" t="s">
        <v>22</v>
      </c>
      <c r="K3424" s="13" t="s">
        <v>8631</v>
      </c>
      <c r="L3424" s="14" t="s">
        <v>22</v>
      </c>
      <c r="M3424" s="14" t="s">
        <v>22</v>
      </c>
      <c r="N3424" s="14" t="s">
        <v>22</v>
      </c>
      <c r="O3424" s="14" t="s">
        <v>22</v>
      </c>
      <c r="P3424" s="14" t="s">
        <v>22</v>
      </c>
      <c r="Q3424" s="14" t="s">
        <v>22</v>
      </c>
      <c r="R3424" s="14" t="s">
        <v>22</v>
      </c>
      <c r="S3424" s="14" t="s">
        <v>22</v>
      </c>
    </row>
    <row r="3425" spans="1:19">
      <c r="A3425" s="8" t="s">
        <v>8632</v>
      </c>
      <c r="B3425" s="8" t="s">
        <v>8633</v>
      </c>
      <c r="C3425" s="9" t="s">
        <v>22</v>
      </c>
      <c r="D3425" s="9" t="s">
        <v>22</v>
      </c>
      <c r="E3425" s="9" t="s">
        <v>22</v>
      </c>
      <c r="F3425" s="8" t="s">
        <v>23</v>
      </c>
      <c r="G3425" s="10">
        <v>0</v>
      </c>
      <c r="H3425" s="11" t="s">
        <v>22</v>
      </c>
      <c r="I3425" s="11" t="s">
        <v>22</v>
      </c>
      <c r="J3425" s="12" t="s">
        <v>22</v>
      </c>
      <c r="K3425" s="13">
        <v>0</v>
      </c>
      <c r="L3425" s="14" t="s">
        <v>22</v>
      </c>
      <c r="M3425" s="14" t="s">
        <v>22</v>
      </c>
      <c r="N3425" s="14" t="s">
        <v>22</v>
      </c>
      <c r="O3425" s="14" t="s">
        <v>22</v>
      </c>
      <c r="P3425" s="14" t="s">
        <v>22</v>
      </c>
      <c r="Q3425" s="14" t="s">
        <v>22</v>
      </c>
      <c r="R3425" s="14" t="s">
        <v>22</v>
      </c>
      <c r="S3425" s="14" t="s">
        <v>22</v>
      </c>
    </row>
    <row r="3426" spans="1:19">
      <c r="A3426" s="8" t="s">
        <v>8634</v>
      </c>
      <c r="B3426" s="8" t="s">
        <v>8635</v>
      </c>
      <c r="C3426" s="9" t="s">
        <v>22</v>
      </c>
      <c r="D3426" s="9" t="s">
        <v>22</v>
      </c>
      <c r="E3426" s="9" t="s">
        <v>22</v>
      </c>
      <c r="F3426" s="8" t="s">
        <v>23</v>
      </c>
      <c r="G3426" s="10" t="s">
        <v>8636</v>
      </c>
      <c r="H3426" s="11" t="s">
        <v>22</v>
      </c>
      <c r="I3426" s="11" t="s">
        <v>22</v>
      </c>
      <c r="J3426" s="12" t="s">
        <v>22</v>
      </c>
      <c r="K3426" s="13">
        <v>0</v>
      </c>
      <c r="L3426" s="14" t="s">
        <v>22</v>
      </c>
      <c r="M3426" s="14" t="s">
        <v>22</v>
      </c>
      <c r="N3426" s="14" t="s">
        <v>22</v>
      </c>
      <c r="O3426" s="14" t="s">
        <v>22</v>
      </c>
      <c r="P3426" s="14" t="s">
        <v>22</v>
      </c>
      <c r="Q3426" s="14" t="s">
        <v>22</v>
      </c>
      <c r="R3426" s="14" t="s">
        <v>22</v>
      </c>
      <c r="S3426" s="14" t="s">
        <v>22</v>
      </c>
    </row>
    <row r="3427" spans="1:19">
      <c r="A3427" s="8" t="s">
        <v>8637</v>
      </c>
      <c r="B3427" s="8" t="s">
        <v>8638</v>
      </c>
      <c r="C3427" s="9" t="s">
        <v>22</v>
      </c>
      <c r="D3427" s="9" t="s">
        <v>22</v>
      </c>
      <c r="E3427" s="9" t="s">
        <v>22</v>
      </c>
      <c r="F3427" s="8" t="s">
        <v>23</v>
      </c>
      <c r="G3427" s="10" t="s">
        <v>8639</v>
      </c>
      <c r="H3427" s="11" t="s">
        <v>22</v>
      </c>
      <c r="I3427" s="11" t="s">
        <v>22</v>
      </c>
      <c r="J3427" s="12" t="s">
        <v>22</v>
      </c>
      <c r="K3427" s="13">
        <v>0</v>
      </c>
      <c r="L3427" s="14" t="s">
        <v>22</v>
      </c>
      <c r="M3427" s="14" t="s">
        <v>22</v>
      </c>
      <c r="N3427" s="14" t="s">
        <v>22</v>
      </c>
      <c r="O3427" s="14" t="s">
        <v>22</v>
      </c>
      <c r="P3427" s="14" t="s">
        <v>22</v>
      </c>
      <c r="Q3427" s="14" t="s">
        <v>22</v>
      </c>
      <c r="R3427" s="14" t="s">
        <v>22</v>
      </c>
      <c r="S3427" s="14" t="s">
        <v>22</v>
      </c>
    </row>
    <row r="3428" spans="1:19">
      <c r="A3428" s="8" t="s">
        <v>8640</v>
      </c>
      <c r="B3428" s="8" t="s">
        <v>8641</v>
      </c>
      <c r="C3428" s="9" t="s">
        <v>22</v>
      </c>
      <c r="D3428" s="9" t="s">
        <v>22</v>
      </c>
      <c r="E3428" s="9" t="s">
        <v>22</v>
      </c>
      <c r="F3428" s="8" t="s">
        <v>23</v>
      </c>
      <c r="G3428" s="10">
        <v>0</v>
      </c>
      <c r="H3428" s="11" t="s">
        <v>22</v>
      </c>
      <c r="I3428" s="11" t="s">
        <v>22</v>
      </c>
      <c r="J3428" s="12" t="s">
        <v>22</v>
      </c>
      <c r="K3428" s="13">
        <v>0</v>
      </c>
      <c r="L3428" s="14" t="s">
        <v>22</v>
      </c>
      <c r="M3428" s="14" t="s">
        <v>22</v>
      </c>
      <c r="N3428" s="14" t="s">
        <v>22</v>
      </c>
      <c r="O3428" s="14" t="s">
        <v>22</v>
      </c>
      <c r="P3428" s="14" t="s">
        <v>22</v>
      </c>
      <c r="Q3428" s="14" t="s">
        <v>22</v>
      </c>
      <c r="R3428" s="14" t="s">
        <v>22</v>
      </c>
      <c r="S3428" s="14" t="s">
        <v>22</v>
      </c>
    </row>
    <row r="3429" spans="1:19">
      <c r="A3429" s="8" t="s">
        <v>8642</v>
      </c>
      <c r="B3429" s="8" t="s">
        <v>8643</v>
      </c>
      <c r="C3429" s="9" t="s">
        <v>22</v>
      </c>
      <c r="D3429" s="9" t="s">
        <v>22</v>
      </c>
      <c r="E3429" s="9" t="s">
        <v>22</v>
      </c>
      <c r="F3429" s="8" t="s">
        <v>23</v>
      </c>
      <c r="G3429" s="10" t="s">
        <v>8644</v>
      </c>
      <c r="H3429" s="11" t="s">
        <v>22</v>
      </c>
      <c r="I3429" s="11" t="s">
        <v>22</v>
      </c>
      <c r="J3429" s="12" t="s">
        <v>22</v>
      </c>
      <c r="K3429" s="13">
        <v>0</v>
      </c>
      <c r="L3429" s="14" t="s">
        <v>22</v>
      </c>
      <c r="M3429" s="14" t="s">
        <v>22</v>
      </c>
      <c r="N3429" s="14" t="s">
        <v>22</v>
      </c>
      <c r="O3429" s="14" t="s">
        <v>22</v>
      </c>
      <c r="P3429" s="14" t="s">
        <v>22</v>
      </c>
      <c r="Q3429" s="14" t="s">
        <v>22</v>
      </c>
      <c r="R3429" s="14" t="s">
        <v>22</v>
      </c>
      <c r="S3429" s="14" t="s">
        <v>22</v>
      </c>
    </row>
    <row r="3430" spans="1:19">
      <c r="A3430" s="8" t="s">
        <v>8645</v>
      </c>
      <c r="B3430" s="8" t="s">
        <v>8646</v>
      </c>
      <c r="C3430" s="9" t="s">
        <v>22</v>
      </c>
      <c r="D3430" s="9" t="s">
        <v>22</v>
      </c>
      <c r="E3430" s="9" t="s">
        <v>22</v>
      </c>
      <c r="F3430" s="8" t="s">
        <v>23</v>
      </c>
      <c r="G3430" s="10" t="s">
        <v>8647</v>
      </c>
      <c r="H3430" s="11" t="s">
        <v>22</v>
      </c>
      <c r="I3430" s="11" t="s">
        <v>22</v>
      </c>
      <c r="J3430" s="12" t="s">
        <v>22</v>
      </c>
      <c r="K3430" s="13">
        <v>0</v>
      </c>
      <c r="L3430" s="14" t="s">
        <v>22</v>
      </c>
      <c r="M3430" s="14" t="s">
        <v>22</v>
      </c>
      <c r="N3430" s="14" t="s">
        <v>22</v>
      </c>
      <c r="O3430" s="14" t="s">
        <v>22</v>
      </c>
      <c r="P3430" s="14" t="s">
        <v>22</v>
      </c>
      <c r="Q3430" s="14" t="s">
        <v>22</v>
      </c>
      <c r="R3430" s="14" t="s">
        <v>22</v>
      </c>
      <c r="S3430" s="14" t="s">
        <v>22</v>
      </c>
    </row>
    <row r="3431" spans="1:19">
      <c r="A3431" s="8" t="s">
        <v>8648</v>
      </c>
      <c r="B3431" s="8" t="s">
        <v>8649</v>
      </c>
      <c r="C3431" s="9" t="s">
        <v>22</v>
      </c>
      <c r="D3431" s="9" t="s">
        <v>22</v>
      </c>
      <c r="E3431" s="9" t="s">
        <v>22</v>
      </c>
      <c r="F3431" s="8" t="s">
        <v>23</v>
      </c>
      <c r="G3431" s="10" t="s">
        <v>8650</v>
      </c>
      <c r="H3431" s="11" t="s">
        <v>22</v>
      </c>
      <c r="I3431" s="11" t="s">
        <v>22</v>
      </c>
      <c r="J3431" s="12" t="s">
        <v>22</v>
      </c>
      <c r="K3431" s="13">
        <v>0</v>
      </c>
      <c r="L3431" s="14" t="s">
        <v>22</v>
      </c>
      <c r="M3431" s="14" t="s">
        <v>22</v>
      </c>
      <c r="N3431" s="14" t="s">
        <v>22</v>
      </c>
      <c r="O3431" s="14" t="s">
        <v>22</v>
      </c>
      <c r="P3431" s="14" t="s">
        <v>22</v>
      </c>
      <c r="Q3431" s="14" t="s">
        <v>22</v>
      </c>
      <c r="R3431" s="14" t="s">
        <v>22</v>
      </c>
      <c r="S3431" s="14" t="s">
        <v>22</v>
      </c>
    </row>
    <row r="3432" spans="1:19">
      <c r="A3432" s="8" t="s">
        <v>8651</v>
      </c>
      <c r="B3432" s="8" t="s">
        <v>8652</v>
      </c>
      <c r="C3432" s="9" t="s">
        <v>22</v>
      </c>
      <c r="D3432" s="9" t="s">
        <v>22</v>
      </c>
      <c r="E3432" s="9" t="s">
        <v>22</v>
      </c>
      <c r="F3432" s="8" t="s">
        <v>23</v>
      </c>
      <c r="G3432" s="10" t="s">
        <v>8653</v>
      </c>
      <c r="H3432" s="11" t="s">
        <v>22</v>
      </c>
      <c r="I3432" s="11" t="s">
        <v>22</v>
      </c>
      <c r="J3432" s="12" t="s">
        <v>22</v>
      </c>
      <c r="K3432" s="13">
        <v>0</v>
      </c>
      <c r="L3432" s="14" t="s">
        <v>22</v>
      </c>
      <c r="M3432" s="14" t="s">
        <v>22</v>
      </c>
      <c r="N3432" s="14" t="s">
        <v>22</v>
      </c>
      <c r="O3432" s="14" t="s">
        <v>22</v>
      </c>
      <c r="P3432" s="14" t="s">
        <v>22</v>
      </c>
      <c r="Q3432" s="14" t="s">
        <v>22</v>
      </c>
      <c r="R3432" s="14" t="s">
        <v>22</v>
      </c>
      <c r="S3432" s="14" t="s">
        <v>22</v>
      </c>
    </row>
    <row r="3433" spans="1:19" ht="25.5">
      <c r="A3433" s="8" t="s">
        <v>8654</v>
      </c>
      <c r="B3433" s="8" t="s">
        <v>8655</v>
      </c>
      <c r="C3433" s="9" t="s">
        <v>22</v>
      </c>
      <c r="D3433" s="9" t="s">
        <v>22</v>
      </c>
      <c r="E3433" s="9" t="s">
        <v>22</v>
      </c>
      <c r="F3433" s="8" t="s">
        <v>23</v>
      </c>
      <c r="G3433" s="10" t="s">
        <v>8656</v>
      </c>
      <c r="H3433" s="11" t="s">
        <v>22</v>
      </c>
      <c r="I3433" s="11" t="s">
        <v>22</v>
      </c>
      <c r="J3433" s="12" t="s">
        <v>22</v>
      </c>
      <c r="K3433" s="13">
        <v>0</v>
      </c>
      <c r="L3433" s="14" t="s">
        <v>22</v>
      </c>
      <c r="M3433" s="14" t="s">
        <v>22</v>
      </c>
      <c r="N3433" s="14" t="s">
        <v>22</v>
      </c>
      <c r="O3433" s="14" t="s">
        <v>22</v>
      </c>
      <c r="P3433" s="14" t="s">
        <v>22</v>
      </c>
      <c r="Q3433" s="14" t="s">
        <v>22</v>
      </c>
      <c r="R3433" s="14" t="s">
        <v>22</v>
      </c>
      <c r="S3433" s="14" t="s">
        <v>22</v>
      </c>
    </row>
    <row r="3434" spans="1:19">
      <c r="A3434" s="8" t="s">
        <v>8657</v>
      </c>
      <c r="B3434" s="8" t="s">
        <v>8658</v>
      </c>
      <c r="C3434" s="9" t="s">
        <v>22</v>
      </c>
      <c r="D3434" s="9" t="s">
        <v>22</v>
      </c>
      <c r="E3434" s="9" t="s">
        <v>22</v>
      </c>
      <c r="F3434" s="8" t="s">
        <v>8659</v>
      </c>
      <c r="G3434" s="10" t="s">
        <v>8660</v>
      </c>
      <c r="H3434" s="11" t="s">
        <v>22</v>
      </c>
      <c r="I3434" s="11" t="s">
        <v>22</v>
      </c>
      <c r="J3434" s="12" t="s">
        <v>22</v>
      </c>
      <c r="K3434" s="13">
        <v>0</v>
      </c>
      <c r="L3434" s="14" t="s">
        <v>22</v>
      </c>
      <c r="M3434" s="14" t="s">
        <v>22</v>
      </c>
      <c r="N3434" s="14" t="s">
        <v>22</v>
      </c>
      <c r="O3434" s="14" t="s">
        <v>22</v>
      </c>
      <c r="P3434" s="14" t="s">
        <v>22</v>
      </c>
      <c r="Q3434" s="14" t="s">
        <v>22</v>
      </c>
      <c r="R3434" s="14" t="s">
        <v>22</v>
      </c>
      <c r="S3434" s="14" t="s">
        <v>22</v>
      </c>
    </row>
    <row r="3435" spans="1:19">
      <c r="A3435" s="8" t="s">
        <v>8661</v>
      </c>
      <c r="B3435" s="8" t="s">
        <v>8662</v>
      </c>
      <c r="C3435" s="9" t="s">
        <v>22</v>
      </c>
      <c r="D3435" s="9" t="s">
        <v>22</v>
      </c>
      <c r="E3435" s="9" t="s">
        <v>22</v>
      </c>
      <c r="F3435" s="8" t="s">
        <v>23</v>
      </c>
      <c r="G3435" s="10">
        <v>0</v>
      </c>
      <c r="H3435" s="11" t="s">
        <v>22</v>
      </c>
      <c r="I3435" s="11" t="s">
        <v>22</v>
      </c>
      <c r="J3435" s="12" t="s">
        <v>22</v>
      </c>
      <c r="K3435" s="13">
        <v>0</v>
      </c>
      <c r="L3435" s="14" t="s">
        <v>22</v>
      </c>
      <c r="M3435" s="14" t="s">
        <v>22</v>
      </c>
      <c r="N3435" s="14" t="s">
        <v>22</v>
      </c>
      <c r="O3435" s="14" t="s">
        <v>22</v>
      </c>
      <c r="P3435" s="14" t="s">
        <v>22</v>
      </c>
      <c r="Q3435" s="14" t="s">
        <v>22</v>
      </c>
      <c r="R3435" s="14" t="s">
        <v>22</v>
      </c>
      <c r="S3435" s="14" t="s">
        <v>22</v>
      </c>
    </row>
    <row r="3436" spans="1:19">
      <c r="A3436" s="8" t="s">
        <v>8663</v>
      </c>
      <c r="B3436" s="8" t="s">
        <v>8664</v>
      </c>
      <c r="C3436" s="9" t="s">
        <v>22</v>
      </c>
      <c r="D3436" s="9" t="s">
        <v>22</v>
      </c>
      <c r="E3436" s="9" t="s">
        <v>22</v>
      </c>
      <c r="F3436" s="8" t="s">
        <v>23</v>
      </c>
      <c r="G3436" s="10" t="s">
        <v>8665</v>
      </c>
      <c r="H3436" s="11" t="s">
        <v>22</v>
      </c>
      <c r="I3436" s="11" t="s">
        <v>22</v>
      </c>
      <c r="J3436" s="12" t="s">
        <v>22</v>
      </c>
      <c r="K3436" s="13">
        <v>0</v>
      </c>
      <c r="L3436" s="14" t="s">
        <v>22</v>
      </c>
      <c r="M3436" s="14" t="s">
        <v>22</v>
      </c>
      <c r="N3436" s="14" t="s">
        <v>22</v>
      </c>
      <c r="O3436" s="14" t="s">
        <v>22</v>
      </c>
      <c r="P3436" s="14" t="s">
        <v>22</v>
      </c>
      <c r="Q3436" s="14" t="s">
        <v>22</v>
      </c>
      <c r="R3436" s="14" t="s">
        <v>22</v>
      </c>
      <c r="S3436" s="14" t="s">
        <v>22</v>
      </c>
    </row>
    <row r="3437" spans="1:19" ht="25.5">
      <c r="A3437" s="8" t="s">
        <v>8666</v>
      </c>
      <c r="B3437" s="8" t="s">
        <v>8667</v>
      </c>
      <c r="C3437" s="9" t="s">
        <v>22</v>
      </c>
      <c r="D3437" s="9" t="s">
        <v>22</v>
      </c>
      <c r="E3437" s="9" t="s">
        <v>22</v>
      </c>
      <c r="F3437" s="8" t="s">
        <v>23</v>
      </c>
      <c r="G3437" s="10" t="s">
        <v>8668</v>
      </c>
      <c r="H3437" s="11" t="s">
        <v>22</v>
      </c>
      <c r="I3437" s="11" t="s">
        <v>22</v>
      </c>
      <c r="J3437" s="12" t="s">
        <v>22</v>
      </c>
      <c r="K3437" s="13">
        <v>0</v>
      </c>
      <c r="L3437" s="14" t="s">
        <v>22</v>
      </c>
      <c r="M3437" s="14" t="s">
        <v>22</v>
      </c>
      <c r="N3437" s="14" t="s">
        <v>22</v>
      </c>
      <c r="O3437" s="14" t="s">
        <v>22</v>
      </c>
      <c r="P3437" s="14" t="s">
        <v>22</v>
      </c>
      <c r="Q3437" s="14" t="s">
        <v>22</v>
      </c>
      <c r="R3437" s="14" t="s">
        <v>22</v>
      </c>
      <c r="S3437" s="14" t="s">
        <v>22</v>
      </c>
    </row>
    <row r="3438" spans="1:19">
      <c r="A3438" s="8" t="s">
        <v>8669</v>
      </c>
      <c r="B3438" s="8" t="s">
        <v>8670</v>
      </c>
      <c r="C3438" s="9" t="s">
        <v>22</v>
      </c>
      <c r="D3438" s="9" t="s">
        <v>22</v>
      </c>
      <c r="E3438" s="9" t="s">
        <v>22</v>
      </c>
      <c r="F3438" s="8" t="s">
        <v>23</v>
      </c>
      <c r="G3438" s="10" t="s">
        <v>8671</v>
      </c>
      <c r="H3438" s="11" t="s">
        <v>22</v>
      </c>
      <c r="I3438" s="11" t="s">
        <v>22</v>
      </c>
      <c r="J3438" s="12" t="s">
        <v>22</v>
      </c>
      <c r="K3438" s="13">
        <v>0</v>
      </c>
      <c r="L3438" s="14" t="s">
        <v>22</v>
      </c>
      <c r="M3438" s="14" t="s">
        <v>22</v>
      </c>
      <c r="N3438" s="14" t="s">
        <v>22</v>
      </c>
      <c r="O3438" s="14" t="s">
        <v>22</v>
      </c>
      <c r="P3438" s="14" t="s">
        <v>22</v>
      </c>
      <c r="Q3438" s="14" t="s">
        <v>22</v>
      </c>
      <c r="R3438" s="14" t="s">
        <v>22</v>
      </c>
      <c r="S3438" s="14" t="s">
        <v>22</v>
      </c>
    </row>
    <row r="3439" spans="1:19">
      <c r="A3439" s="8" t="s">
        <v>8672</v>
      </c>
      <c r="B3439" s="8" t="s">
        <v>8673</v>
      </c>
      <c r="C3439" s="9" t="s">
        <v>22</v>
      </c>
      <c r="D3439" s="9" t="s">
        <v>22</v>
      </c>
      <c r="E3439" s="9" t="s">
        <v>22</v>
      </c>
      <c r="F3439" s="8" t="s">
        <v>23</v>
      </c>
      <c r="G3439" s="10" t="s">
        <v>8674</v>
      </c>
      <c r="H3439" s="11" t="s">
        <v>22</v>
      </c>
      <c r="I3439" s="11" t="s">
        <v>22</v>
      </c>
      <c r="J3439" s="12" t="s">
        <v>22</v>
      </c>
      <c r="K3439" s="13">
        <v>0</v>
      </c>
      <c r="L3439" s="14" t="s">
        <v>22</v>
      </c>
      <c r="M3439" s="14" t="s">
        <v>22</v>
      </c>
      <c r="N3439" s="14" t="s">
        <v>22</v>
      </c>
      <c r="O3439" s="14" t="s">
        <v>22</v>
      </c>
      <c r="P3439" s="14" t="s">
        <v>22</v>
      </c>
      <c r="Q3439" s="14" t="s">
        <v>22</v>
      </c>
      <c r="R3439" s="14" t="s">
        <v>22</v>
      </c>
      <c r="S3439" s="14" t="s">
        <v>22</v>
      </c>
    </row>
    <row r="3440" spans="1:19">
      <c r="A3440" s="8" t="s">
        <v>8675</v>
      </c>
      <c r="B3440" s="8" t="s">
        <v>8676</v>
      </c>
      <c r="C3440" s="9" t="s">
        <v>22</v>
      </c>
      <c r="D3440" s="9" t="s">
        <v>22</v>
      </c>
      <c r="E3440" s="9" t="s">
        <v>22</v>
      </c>
      <c r="F3440" s="8" t="s">
        <v>23</v>
      </c>
      <c r="G3440" s="10">
        <v>0</v>
      </c>
      <c r="H3440" s="11" t="s">
        <v>22</v>
      </c>
      <c r="I3440" s="11" t="s">
        <v>22</v>
      </c>
      <c r="J3440" s="12" t="s">
        <v>22</v>
      </c>
      <c r="K3440" s="13">
        <v>0</v>
      </c>
      <c r="L3440" s="14" t="s">
        <v>22</v>
      </c>
      <c r="M3440" s="14" t="s">
        <v>22</v>
      </c>
      <c r="N3440" s="14" t="s">
        <v>22</v>
      </c>
      <c r="O3440" s="14" t="s">
        <v>22</v>
      </c>
      <c r="P3440" s="14" t="s">
        <v>22</v>
      </c>
      <c r="Q3440" s="14" t="s">
        <v>22</v>
      </c>
      <c r="R3440" s="14" t="s">
        <v>22</v>
      </c>
      <c r="S3440" s="14" t="s">
        <v>22</v>
      </c>
    </row>
    <row r="3441" spans="1:19">
      <c r="A3441" s="8" t="s">
        <v>8677</v>
      </c>
      <c r="B3441" s="8" t="s">
        <v>8678</v>
      </c>
      <c r="C3441" s="9" t="s">
        <v>22</v>
      </c>
      <c r="D3441" s="9" t="s">
        <v>22</v>
      </c>
      <c r="E3441" s="9" t="s">
        <v>22</v>
      </c>
      <c r="F3441" s="8" t="s">
        <v>23</v>
      </c>
      <c r="G3441" s="10">
        <v>0</v>
      </c>
      <c r="H3441" s="11" t="s">
        <v>22</v>
      </c>
      <c r="I3441" s="11" t="s">
        <v>22</v>
      </c>
      <c r="J3441" s="12" t="s">
        <v>22</v>
      </c>
      <c r="K3441" s="13">
        <v>0</v>
      </c>
      <c r="L3441" s="14" t="s">
        <v>22</v>
      </c>
      <c r="M3441" s="14" t="s">
        <v>22</v>
      </c>
      <c r="N3441" s="14" t="s">
        <v>22</v>
      </c>
      <c r="O3441" s="14" t="s">
        <v>22</v>
      </c>
      <c r="P3441" s="14" t="s">
        <v>22</v>
      </c>
      <c r="Q3441" s="14" t="s">
        <v>22</v>
      </c>
      <c r="R3441" s="14" t="s">
        <v>22</v>
      </c>
      <c r="S3441" s="14" t="s">
        <v>22</v>
      </c>
    </row>
    <row r="3442" spans="1:19">
      <c r="A3442" s="8" t="s">
        <v>8679</v>
      </c>
      <c r="B3442" s="8" t="s">
        <v>8680</v>
      </c>
      <c r="C3442" s="9" t="s">
        <v>22</v>
      </c>
      <c r="D3442" s="9" t="s">
        <v>22</v>
      </c>
      <c r="E3442" s="9" t="s">
        <v>22</v>
      </c>
      <c r="F3442" s="8" t="s">
        <v>23</v>
      </c>
      <c r="G3442" s="10" t="s">
        <v>8681</v>
      </c>
      <c r="H3442" s="11" t="s">
        <v>22</v>
      </c>
      <c r="I3442" s="11" t="s">
        <v>22</v>
      </c>
      <c r="J3442" s="12" t="s">
        <v>22</v>
      </c>
      <c r="K3442" s="13">
        <v>0</v>
      </c>
      <c r="L3442" s="14" t="s">
        <v>22</v>
      </c>
      <c r="M3442" s="14" t="s">
        <v>22</v>
      </c>
      <c r="N3442" s="14" t="s">
        <v>22</v>
      </c>
      <c r="O3442" s="14" t="s">
        <v>22</v>
      </c>
      <c r="P3442" s="14" t="s">
        <v>22</v>
      </c>
      <c r="Q3442" s="14" t="s">
        <v>22</v>
      </c>
      <c r="R3442" s="14" t="s">
        <v>22</v>
      </c>
      <c r="S3442" s="14" t="s">
        <v>22</v>
      </c>
    </row>
    <row r="3443" spans="1:19">
      <c r="A3443" s="8" t="s">
        <v>8682</v>
      </c>
      <c r="B3443" s="8" t="s">
        <v>8683</v>
      </c>
      <c r="C3443" s="9" t="s">
        <v>22</v>
      </c>
      <c r="D3443" s="9" t="s">
        <v>22</v>
      </c>
      <c r="E3443" s="9" t="s">
        <v>22</v>
      </c>
      <c r="F3443" s="8" t="s">
        <v>8684</v>
      </c>
      <c r="G3443" s="10" t="s">
        <v>8685</v>
      </c>
      <c r="H3443" s="11" t="s">
        <v>22</v>
      </c>
      <c r="I3443" s="11" t="s">
        <v>22</v>
      </c>
      <c r="J3443" s="12" t="s">
        <v>22</v>
      </c>
      <c r="K3443" s="13">
        <v>0</v>
      </c>
      <c r="L3443" s="14" t="s">
        <v>22</v>
      </c>
      <c r="M3443" s="14" t="s">
        <v>22</v>
      </c>
      <c r="N3443" s="14" t="s">
        <v>22</v>
      </c>
      <c r="O3443" s="14" t="s">
        <v>22</v>
      </c>
      <c r="P3443" s="14" t="s">
        <v>22</v>
      </c>
      <c r="Q3443" s="14" t="s">
        <v>22</v>
      </c>
      <c r="R3443" s="14" t="s">
        <v>22</v>
      </c>
      <c r="S3443" s="14" t="s">
        <v>22</v>
      </c>
    </row>
    <row r="3444" spans="1:19">
      <c r="A3444" s="8" t="s">
        <v>8686</v>
      </c>
      <c r="B3444" s="8" t="s">
        <v>8687</v>
      </c>
      <c r="C3444" s="9" t="s">
        <v>22</v>
      </c>
      <c r="D3444" s="9" t="s">
        <v>22</v>
      </c>
      <c r="E3444" s="9" t="s">
        <v>22</v>
      </c>
      <c r="F3444" s="8" t="s">
        <v>23</v>
      </c>
      <c r="G3444" s="10" t="s">
        <v>8688</v>
      </c>
      <c r="H3444" s="11" t="s">
        <v>22</v>
      </c>
      <c r="I3444" s="11" t="s">
        <v>22</v>
      </c>
      <c r="J3444" s="12" t="s">
        <v>22</v>
      </c>
      <c r="K3444" s="13">
        <v>0</v>
      </c>
      <c r="L3444" s="14" t="s">
        <v>22</v>
      </c>
      <c r="M3444" s="14" t="s">
        <v>22</v>
      </c>
      <c r="N3444" s="14" t="s">
        <v>22</v>
      </c>
      <c r="O3444" s="14" t="s">
        <v>22</v>
      </c>
      <c r="P3444" s="14" t="s">
        <v>22</v>
      </c>
      <c r="Q3444" s="14" t="s">
        <v>22</v>
      </c>
      <c r="R3444" s="14" t="s">
        <v>22</v>
      </c>
      <c r="S3444" s="14" t="s">
        <v>22</v>
      </c>
    </row>
    <row r="3445" spans="1:19">
      <c r="A3445" s="8" t="s">
        <v>8689</v>
      </c>
      <c r="B3445" s="8" t="s">
        <v>8690</v>
      </c>
      <c r="C3445" s="9" t="s">
        <v>22</v>
      </c>
      <c r="D3445" s="9" t="s">
        <v>22</v>
      </c>
      <c r="E3445" s="9" t="s">
        <v>22</v>
      </c>
      <c r="F3445" s="8" t="s">
        <v>23</v>
      </c>
      <c r="G3445" s="10" t="s">
        <v>8691</v>
      </c>
      <c r="H3445" s="11" t="s">
        <v>22</v>
      </c>
      <c r="I3445" s="11" t="s">
        <v>22</v>
      </c>
      <c r="J3445" s="12" t="s">
        <v>22</v>
      </c>
      <c r="K3445" s="13" t="s">
        <v>8692</v>
      </c>
      <c r="L3445" s="14" t="s">
        <v>22</v>
      </c>
      <c r="M3445" s="14" t="s">
        <v>22</v>
      </c>
      <c r="N3445" s="14" t="s">
        <v>22</v>
      </c>
      <c r="O3445" s="14" t="s">
        <v>22</v>
      </c>
      <c r="P3445" s="14" t="s">
        <v>22</v>
      </c>
      <c r="Q3445" s="14" t="s">
        <v>22</v>
      </c>
      <c r="R3445" s="14" t="s">
        <v>22</v>
      </c>
      <c r="S3445" s="14" t="s">
        <v>22</v>
      </c>
    </row>
    <row r="3446" spans="1:19">
      <c r="A3446" s="8" t="s">
        <v>8693</v>
      </c>
      <c r="B3446" s="8" t="s">
        <v>8694</v>
      </c>
      <c r="C3446" s="9" t="s">
        <v>22</v>
      </c>
      <c r="D3446" s="9" t="s">
        <v>22</v>
      </c>
      <c r="E3446" s="9" t="s">
        <v>22</v>
      </c>
      <c r="F3446" s="8" t="s">
        <v>23</v>
      </c>
      <c r="G3446" s="10" t="s">
        <v>8695</v>
      </c>
      <c r="H3446" s="11" t="s">
        <v>22</v>
      </c>
      <c r="I3446" s="11" t="s">
        <v>22</v>
      </c>
      <c r="J3446" s="12" t="s">
        <v>22</v>
      </c>
      <c r="K3446" s="13">
        <v>0</v>
      </c>
      <c r="L3446" s="14" t="s">
        <v>22</v>
      </c>
      <c r="M3446" s="14" t="s">
        <v>22</v>
      </c>
      <c r="N3446" s="14" t="s">
        <v>22</v>
      </c>
      <c r="O3446" s="14" t="s">
        <v>22</v>
      </c>
      <c r="P3446" s="14" t="s">
        <v>22</v>
      </c>
      <c r="Q3446" s="14" t="s">
        <v>22</v>
      </c>
      <c r="R3446" s="14" t="s">
        <v>22</v>
      </c>
      <c r="S3446" s="14" t="s">
        <v>22</v>
      </c>
    </row>
    <row r="3447" spans="1:19">
      <c r="A3447" s="8" t="s">
        <v>8696</v>
      </c>
      <c r="B3447" s="8" t="s">
        <v>8697</v>
      </c>
      <c r="C3447" s="9" t="s">
        <v>22</v>
      </c>
      <c r="D3447" s="9" t="s">
        <v>22</v>
      </c>
      <c r="E3447" s="9" t="s">
        <v>22</v>
      </c>
      <c r="F3447" s="8" t="s">
        <v>23</v>
      </c>
      <c r="G3447" s="10" t="s">
        <v>8698</v>
      </c>
      <c r="H3447" s="11" t="s">
        <v>22</v>
      </c>
      <c r="I3447" s="11" t="s">
        <v>22</v>
      </c>
      <c r="J3447" s="12" t="s">
        <v>22</v>
      </c>
      <c r="K3447" s="13">
        <v>0</v>
      </c>
      <c r="L3447" s="14" t="s">
        <v>22</v>
      </c>
      <c r="M3447" s="14" t="s">
        <v>22</v>
      </c>
      <c r="N3447" s="14" t="s">
        <v>22</v>
      </c>
      <c r="O3447" s="14" t="s">
        <v>22</v>
      </c>
      <c r="P3447" s="14" t="s">
        <v>22</v>
      </c>
      <c r="Q3447" s="14" t="s">
        <v>22</v>
      </c>
      <c r="R3447" s="14" t="s">
        <v>22</v>
      </c>
      <c r="S3447" s="14" t="s">
        <v>22</v>
      </c>
    </row>
    <row r="3448" spans="1:19">
      <c r="A3448" s="8" t="s">
        <v>8699</v>
      </c>
      <c r="B3448" s="8" t="s">
        <v>8700</v>
      </c>
      <c r="C3448" s="9" t="s">
        <v>22</v>
      </c>
      <c r="D3448" s="9" t="s">
        <v>22</v>
      </c>
      <c r="E3448" s="9" t="s">
        <v>22</v>
      </c>
      <c r="F3448" s="8" t="s">
        <v>23</v>
      </c>
      <c r="G3448" s="10">
        <v>0</v>
      </c>
      <c r="H3448" s="11" t="s">
        <v>22</v>
      </c>
      <c r="I3448" s="11" t="s">
        <v>22</v>
      </c>
      <c r="J3448" s="12" t="s">
        <v>22</v>
      </c>
      <c r="K3448" s="13">
        <v>0</v>
      </c>
      <c r="L3448" s="14" t="s">
        <v>22</v>
      </c>
      <c r="M3448" s="14" t="s">
        <v>22</v>
      </c>
      <c r="N3448" s="14" t="s">
        <v>22</v>
      </c>
      <c r="O3448" s="14" t="s">
        <v>22</v>
      </c>
      <c r="P3448" s="14" t="s">
        <v>22</v>
      </c>
      <c r="Q3448" s="14" t="s">
        <v>22</v>
      </c>
      <c r="R3448" s="14" t="s">
        <v>22</v>
      </c>
      <c r="S3448" s="14" t="s">
        <v>22</v>
      </c>
    </row>
    <row r="3449" spans="1:19">
      <c r="A3449" s="8" t="s">
        <v>8701</v>
      </c>
      <c r="B3449" s="8" t="s">
        <v>8702</v>
      </c>
      <c r="C3449" s="9" t="s">
        <v>22</v>
      </c>
      <c r="D3449" s="9" t="s">
        <v>22</v>
      </c>
      <c r="E3449" s="9" t="s">
        <v>22</v>
      </c>
      <c r="F3449" s="8" t="s">
        <v>23</v>
      </c>
      <c r="G3449" s="10" t="s">
        <v>8304</v>
      </c>
      <c r="H3449" s="11" t="s">
        <v>22</v>
      </c>
      <c r="I3449" s="11" t="s">
        <v>22</v>
      </c>
      <c r="J3449" s="12" t="s">
        <v>22</v>
      </c>
      <c r="K3449" s="13">
        <v>0</v>
      </c>
      <c r="L3449" s="14" t="s">
        <v>22</v>
      </c>
      <c r="M3449" s="14" t="s">
        <v>22</v>
      </c>
      <c r="N3449" s="14" t="s">
        <v>22</v>
      </c>
      <c r="O3449" s="14" t="s">
        <v>22</v>
      </c>
      <c r="P3449" s="14" t="s">
        <v>22</v>
      </c>
      <c r="Q3449" s="14" t="s">
        <v>22</v>
      </c>
      <c r="R3449" s="14" t="s">
        <v>22</v>
      </c>
      <c r="S3449" s="14" t="s">
        <v>22</v>
      </c>
    </row>
    <row r="3450" spans="1:19">
      <c r="A3450" s="8" t="s">
        <v>8703</v>
      </c>
      <c r="B3450" s="8" t="s">
        <v>8704</v>
      </c>
      <c r="C3450" s="9" t="s">
        <v>22</v>
      </c>
      <c r="D3450" s="9" t="s">
        <v>22</v>
      </c>
      <c r="E3450" s="9" t="s">
        <v>22</v>
      </c>
      <c r="F3450" s="8" t="s">
        <v>23</v>
      </c>
      <c r="G3450" s="10" t="s">
        <v>8705</v>
      </c>
      <c r="H3450" s="11" t="s">
        <v>22</v>
      </c>
      <c r="I3450" s="11" t="s">
        <v>22</v>
      </c>
      <c r="J3450" s="12" t="s">
        <v>22</v>
      </c>
      <c r="K3450" s="13">
        <v>0</v>
      </c>
      <c r="L3450" s="14" t="s">
        <v>22</v>
      </c>
      <c r="M3450" s="14" t="s">
        <v>22</v>
      </c>
      <c r="N3450" s="14" t="s">
        <v>22</v>
      </c>
      <c r="O3450" s="14" t="s">
        <v>22</v>
      </c>
      <c r="P3450" s="14" t="s">
        <v>22</v>
      </c>
      <c r="Q3450" s="14" t="s">
        <v>22</v>
      </c>
      <c r="R3450" s="14" t="s">
        <v>22</v>
      </c>
      <c r="S3450" s="14" t="s">
        <v>22</v>
      </c>
    </row>
    <row r="3451" spans="1:19">
      <c r="A3451" s="8" t="s">
        <v>8706</v>
      </c>
      <c r="B3451" s="8" t="s">
        <v>8707</v>
      </c>
      <c r="C3451" s="9" t="s">
        <v>22</v>
      </c>
      <c r="D3451" s="9" t="s">
        <v>22</v>
      </c>
      <c r="E3451" s="9" t="s">
        <v>22</v>
      </c>
      <c r="F3451" s="8" t="s">
        <v>23</v>
      </c>
      <c r="G3451" s="10">
        <v>0</v>
      </c>
      <c r="H3451" s="11" t="s">
        <v>22</v>
      </c>
      <c r="I3451" s="11" t="s">
        <v>22</v>
      </c>
      <c r="J3451" s="12" t="s">
        <v>22</v>
      </c>
      <c r="K3451" s="13">
        <v>0</v>
      </c>
      <c r="L3451" s="14" t="s">
        <v>22</v>
      </c>
      <c r="M3451" s="14" t="s">
        <v>22</v>
      </c>
      <c r="N3451" s="14" t="s">
        <v>22</v>
      </c>
      <c r="O3451" s="14" t="s">
        <v>22</v>
      </c>
      <c r="P3451" s="14" t="s">
        <v>22</v>
      </c>
      <c r="Q3451" s="14" t="s">
        <v>22</v>
      </c>
      <c r="R3451" s="14" t="s">
        <v>22</v>
      </c>
      <c r="S3451" s="14" t="s">
        <v>22</v>
      </c>
    </row>
    <row r="3452" spans="1:19">
      <c r="A3452" s="8" t="s">
        <v>8708</v>
      </c>
      <c r="B3452" s="8" t="s">
        <v>8709</v>
      </c>
      <c r="C3452" s="9" t="s">
        <v>22</v>
      </c>
      <c r="D3452" s="9" t="s">
        <v>22</v>
      </c>
      <c r="E3452" s="9" t="s">
        <v>22</v>
      </c>
      <c r="F3452" s="8" t="s">
        <v>23</v>
      </c>
      <c r="G3452" s="10">
        <v>0</v>
      </c>
      <c r="H3452" s="11" t="s">
        <v>22</v>
      </c>
      <c r="I3452" s="11" t="s">
        <v>22</v>
      </c>
      <c r="J3452" s="12" t="s">
        <v>22</v>
      </c>
      <c r="K3452" s="13">
        <v>0</v>
      </c>
      <c r="L3452" s="14" t="s">
        <v>22</v>
      </c>
      <c r="M3452" s="14" t="s">
        <v>22</v>
      </c>
      <c r="N3452" s="14" t="s">
        <v>22</v>
      </c>
      <c r="O3452" s="14" t="s">
        <v>22</v>
      </c>
      <c r="P3452" s="14" t="s">
        <v>22</v>
      </c>
      <c r="Q3452" s="14" t="s">
        <v>22</v>
      </c>
      <c r="R3452" s="14" t="s">
        <v>22</v>
      </c>
      <c r="S3452" s="14" t="s">
        <v>22</v>
      </c>
    </row>
    <row r="3453" spans="1:19">
      <c r="A3453" s="8" t="s">
        <v>8710</v>
      </c>
      <c r="B3453" s="8" t="s">
        <v>8711</v>
      </c>
      <c r="C3453" s="9" t="s">
        <v>22</v>
      </c>
      <c r="D3453" s="9" t="s">
        <v>22</v>
      </c>
      <c r="E3453" s="9" t="s">
        <v>22</v>
      </c>
      <c r="F3453" s="8" t="s">
        <v>23</v>
      </c>
      <c r="G3453" s="10" t="s">
        <v>8712</v>
      </c>
      <c r="H3453" s="11" t="s">
        <v>22</v>
      </c>
      <c r="I3453" s="11" t="s">
        <v>22</v>
      </c>
      <c r="J3453" s="12" t="s">
        <v>22</v>
      </c>
      <c r="K3453" s="13">
        <v>0</v>
      </c>
      <c r="L3453" s="14" t="s">
        <v>22</v>
      </c>
      <c r="M3453" s="14" t="s">
        <v>22</v>
      </c>
      <c r="N3453" s="14" t="s">
        <v>22</v>
      </c>
      <c r="O3453" s="14" t="s">
        <v>22</v>
      </c>
      <c r="P3453" s="14" t="s">
        <v>22</v>
      </c>
      <c r="Q3453" s="14" t="s">
        <v>22</v>
      </c>
      <c r="R3453" s="14" t="s">
        <v>22</v>
      </c>
      <c r="S3453" s="14" t="s">
        <v>22</v>
      </c>
    </row>
    <row r="3454" spans="1:19">
      <c r="A3454" s="8" t="s">
        <v>8713</v>
      </c>
      <c r="B3454" s="8" t="s">
        <v>8714</v>
      </c>
      <c r="C3454" s="9" t="s">
        <v>22</v>
      </c>
      <c r="D3454" s="9" t="s">
        <v>22</v>
      </c>
      <c r="E3454" s="9" t="s">
        <v>22</v>
      </c>
      <c r="F3454" s="8" t="s">
        <v>23</v>
      </c>
      <c r="G3454" s="10" t="s">
        <v>8712</v>
      </c>
      <c r="H3454" s="11" t="s">
        <v>22</v>
      </c>
      <c r="I3454" s="11" t="s">
        <v>22</v>
      </c>
      <c r="J3454" s="12" t="s">
        <v>22</v>
      </c>
      <c r="K3454" s="13">
        <v>0</v>
      </c>
      <c r="L3454" s="14" t="s">
        <v>22</v>
      </c>
      <c r="M3454" s="14" t="s">
        <v>22</v>
      </c>
      <c r="N3454" s="14" t="s">
        <v>22</v>
      </c>
      <c r="O3454" s="14" t="s">
        <v>22</v>
      </c>
      <c r="P3454" s="14" t="s">
        <v>22</v>
      </c>
      <c r="Q3454" s="14" t="s">
        <v>22</v>
      </c>
      <c r="R3454" s="14" t="s">
        <v>22</v>
      </c>
      <c r="S3454" s="14" t="s">
        <v>22</v>
      </c>
    </row>
    <row r="3455" spans="1:19">
      <c r="A3455" s="8" t="s">
        <v>8715</v>
      </c>
      <c r="B3455" s="8" t="s">
        <v>8716</v>
      </c>
      <c r="C3455" s="9" t="s">
        <v>22</v>
      </c>
      <c r="D3455" s="9" t="s">
        <v>22</v>
      </c>
      <c r="E3455" s="9" t="s">
        <v>22</v>
      </c>
      <c r="F3455" s="8" t="s">
        <v>23</v>
      </c>
      <c r="G3455" s="10" t="s">
        <v>8717</v>
      </c>
      <c r="H3455" s="11" t="s">
        <v>22</v>
      </c>
      <c r="I3455" s="11" t="s">
        <v>22</v>
      </c>
      <c r="J3455" s="12" t="s">
        <v>22</v>
      </c>
      <c r="K3455" s="13">
        <v>0</v>
      </c>
      <c r="L3455" s="14" t="s">
        <v>22</v>
      </c>
      <c r="M3455" s="14" t="s">
        <v>22</v>
      </c>
      <c r="N3455" s="14" t="s">
        <v>22</v>
      </c>
      <c r="O3455" s="14" t="s">
        <v>22</v>
      </c>
      <c r="P3455" s="14" t="s">
        <v>22</v>
      </c>
      <c r="Q3455" s="14" t="s">
        <v>22</v>
      </c>
      <c r="R3455" s="14" t="s">
        <v>22</v>
      </c>
      <c r="S3455" s="14" t="s">
        <v>22</v>
      </c>
    </row>
    <row r="3456" spans="1:19">
      <c r="A3456" s="8" t="s">
        <v>8718</v>
      </c>
      <c r="B3456" s="8" t="s">
        <v>8719</v>
      </c>
      <c r="C3456" s="9" t="s">
        <v>22</v>
      </c>
      <c r="D3456" s="9" t="s">
        <v>22</v>
      </c>
      <c r="E3456" s="9" t="s">
        <v>22</v>
      </c>
      <c r="F3456" s="8" t="s">
        <v>23</v>
      </c>
      <c r="G3456" s="10">
        <v>0</v>
      </c>
      <c r="H3456" s="11" t="s">
        <v>22</v>
      </c>
      <c r="I3456" s="11" t="s">
        <v>22</v>
      </c>
      <c r="J3456" s="12" t="s">
        <v>22</v>
      </c>
      <c r="K3456" s="13">
        <v>0</v>
      </c>
      <c r="L3456" s="14" t="s">
        <v>22</v>
      </c>
      <c r="M3456" s="14" t="s">
        <v>22</v>
      </c>
      <c r="N3456" s="14" t="s">
        <v>22</v>
      </c>
      <c r="O3456" s="14" t="s">
        <v>22</v>
      </c>
      <c r="P3456" s="14" t="s">
        <v>22</v>
      </c>
      <c r="Q3456" s="14" t="s">
        <v>22</v>
      </c>
      <c r="R3456" s="14" t="s">
        <v>22</v>
      </c>
      <c r="S3456" s="14" t="s">
        <v>22</v>
      </c>
    </row>
    <row r="3457" spans="1:19">
      <c r="A3457" s="8" t="s">
        <v>8720</v>
      </c>
      <c r="B3457" s="8" t="s">
        <v>8721</v>
      </c>
      <c r="C3457" s="9" t="s">
        <v>22</v>
      </c>
      <c r="D3457" s="9" t="s">
        <v>22</v>
      </c>
      <c r="E3457" s="9" t="s">
        <v>22</v>
      </c>
      <c r="F3457" s="8" t="s">
        <v>23</v>
      </c>
      <c r="G3457" s="10" t="s">
        <v>8722</v>
      </c>
      <c r="H3457" s="11" t="s">
        <v>22</v>
      </c>
      <c r="I3457" s="11" t="s">
        <v>22</v>
      </c>
      <c r="J3457" s="12" t="s">
        <v>22</v>
      </c>
      <c r="K3457" s="13">
        <v>0</v>
      </c>
      <c r="L3457" s="14" t="s">
        <v>22</v>
      </c>
      <c r="M3457" s="14" t="s">
        <v>22</v>
      </c>
      <c r="N3457" s="14" t="s">
        <v>22</v>
      </c>
      <c r="O3457" s="14" t="s">
        <v>22</v>
      </c>
      <c r="P3457" s="14" t="s">
        <v>22</v>
      </c>
      <c r="Q3457" s="14" t="s">
        <v>22</v>
      </c>
      <c r="R3457" s="14" t="s">
        <v>22</v>
      </c>
      <c r="S3457" s="14" t="s">
        <v>22</v>
      </c>
    </row>
    <row r="3458" spans="1:19">
      <c r="A3458" s="8" t="s">
        <v>8723</v>
      </c>
      <c r="B3458" s="8" t="s">
        <v>8724</v>
      </c>
      <c r="C3458" s="9" t="s">
        <v>22</v>
      </c>
      <c r="D3458" s="9" t="s">
        <v>22</v>
      </c>
      <c r="E3458" s="9" t="s">
        <v>22</v>
      </c>
      <c r="F3458" s="8" t="s">
        <v>23</v>
      </c>
      <c r="G3458" s="10" t="s">
        <v>8725</v>
      </c>
      <c r="H3458" s="11" t="s">
        <v>22</v>
      </c>
      <c r="I3458" s="11" t="s">
        <v>22</v>
      </c>
      <c r="J3458" s="12" t="s">
        <v>22</v>
      </c>
      <c r="K3458" s="13">
        <v>0</v>
      </c>
      <c r="L3458" s="14" t="s">
        <v>22</v>
      </c>
      <c r="M3458" s="14" t="s">
        <v>22</v>
      </c>
      <c r="N3458" s="14" t="s">
        <v>22</v>
      </c>
      <c r="O3458" s="14" t="s">
        <v>22</v>
      </c>
      <c r="P3458" s="14" t="s">
        <v>22</v>
      </c>
      <c r="Q3458" s="14" t="s">
        <v>22</v>
      </c>
      <c r="R3458" s="14" t="s">
        <v>22</v>
      </c>
      <c r="S3458" s="14" t="s">
        <v>22</v>
      </c>
    </row>
    <row r="3459" spans="1:19">
      <c r="A3459" s="8" t="s">
        <v>8726</v>
      </c>
      <c r="B3459" s="8" t="s">
        <v>8727</v>
      </c>
      <c r="C3459" s="9" t="s">
        <v>22</v>
      </c>
      <c r="D3459" s="9" t="s">
        <v>22</v>
      </c>
      <c r="E3459" s="9" t="s">
        <v>22</v>
      </c>
      <c r="F3459" s="8" t="s">
        <v>23</v>
      </c>
      <c r="G3459" s="10" t="s">
        <v>8728</v>
      </c>
      <c r="H3459" s="11" t="s">
        <v>22</v>
      </c>
      <c r="I3459" s="11" t="s">
        <v>22</v>
      </c>
      <c r="J3459" s="12" t="s">
        <v>22</v>
      </c>
      <c r="K3459" s="13">
        <v>0</v>
      </c>
      <c r="L3459" s="14" t="s">
        <v>22</v>
      </c>
      <c r="M3459" s="14" t="s">
        <v>22</v>
      </c>
      <c r="N3459" s="14" t="s">
        <v>22</v>
      </c>
      <c r="O3459" s="14" t="s">
        <v>22</v>
      </c>
      <c r="P3459" s="14" t="s">
        <v>22</v>
      </c>
      <c r="Q3459" s="14" t="s">
        <v>22</v>
      </c>
      <c r="R3459" s="14" t="s">
        <v>22</v>
      </c>
      <c r="S3459" s="14" t="s">
        <v>22</v>
      </c>
    </row>
    <row r="3460" spans="1:19">
      <c r="A3460" s="8" t="s">
        <v>8729</v>
      </c>
      <c r="B3460" s="8" t="s">
        <v>8730</v>
      </c>
      <c r="C3460" s="9" t="s">
        <v>22</v>
      </c>
      <c r="D3460" s="9" t="s">
        <v>22</v>
      </c>
      <c r="E3460" s="9" t="s">
        <v>22</v>
      </c>
      <c r="F3460" s="8" t="s">
        <v>23</v>
      </c>
      <c r="G3460" s="10" t="s">
        <v>8731</v>
      </c>
      <c r="H3460" s="11" t="s">
        <v>22</v>
      </c>
      <c r="I3460" s="11" t="s">
        <v>22</v>
      </c>
      <c r="J3460" s="12" t="s">
        <v>22</v>
      </c>
      <c r="K3460" s="13">
        <v>0</v>
      </c>
      <c r="L3460" s="14" t="s">
        <v>22</v>
      </c>
      <c r="M3460" s="14" t="s">
        <v>22</v>
      </c>
      <c r="N3460" s="14" t="s">
        <v>22</v>
      </c>
      <c r="O3460" s="14" t="s">
        <v>22</v>
      </c>
      <c r="P3460" s="14" t="s">
        <v>22</v>
      </c>
      <c r="Q3460" s="14" t="s">
        <v>22</v>
      </c>
      <c r="R3460" s="14" t="s">
        <v>22</v>
      </c>
      <c r="S3460" s="14" t="s">
        <v>22</v>
      </c>
    </row>
    <row r="3461" spans="1:19">
      <c r="A3461" s="8" t="s">
        <v>8732</v>
      </c>
      <c r="B3461" s="8" t="s">
        <v>8733</v>
      </c>
      <c r="C3461" s="9" t="s">
        <v>22</v>
      </c>
      <c r="D3461" s="9" t="s">
        <v>22</v>
      </c>
      <c r="E3461" s="9" t="s">
        <v>22</v>
      </c>
      <c r="F3461" s="8" t="s">
        <v>23</v>
      </c>
      <c r="G3461" s="10" t="s">
        <v>8734</v>
      </c>
      <c r="H3461" s="11" t="s">
        <v>22</v>
      </c>
      <c r="I3461" s="11" t="s">
        <v>22</v>
      </c>
      <c r="J3461" s="12" t="s">
        <v>22</v>
      </c>
      <c r="K3461" s="13">
        <v>0</v>
      </c>
      <c r="L3461" s="14" t="s">
        <v>22</v>
      </c>
      <c r="M3461" s="14" t="s">
        <v>22</v>
      </c>
      <c r="N3461" s="14" t="s">
        <v>22</v>
      </c>
      <c r="O3461" s="14" t="s">
        <v>22</v>
      </c>
      <c r="P3461" s="14" t="s">
        <v>22</v>
      </c>
      <c r="Q3461" s="14" t="s">
        <v>22</v>
      </c>
      <c r="R3461" s="14" t="s">
        <v>22</v>
      </c>
      <c r="S3461" s="14" t="s">
        <v>22</v>
      </c>
    </row>
    <row r="3462" spans="1:19">
      <c r="A3462" s="8" t="s">
        <v>8735</v>
      </c>
      <c r="B3462" s="8" t="s">
        <v>8736</v>
      </c>
      <c r="C3462" s="9" t="s">
        <v>22</v>
      </c>
      <c r="D3462" s="9" t="s">
        <v>22</v>
      </c>
      <c r="E3462" s="9" t="s">
        <v>22</v>
      </c>
      <c r="F3462" s="8" t="s">
        <v>23</v>
      </c>
      <c r="G3462" s="10" t="s">
        <v>8737</v>
      </c>
      <c r="H3462" s="11" t="s">
        <v>22</v>
      </c>
      <c r="I3462" s="11" t="s">
        <v>22</v>
      </c>
      <c r="J3462" s="12" t="s">
        <v>22</v>
      </c>
      <c r="K3462" s="13">
        <v>0</v>
      </c>
      <c r="L3462" s="14" t="s">
        <v>22</v>
      </c>
      <c r="M3462" s="14" t="s">
        <v>22</v>
      </c>
      <c r="N3462" s="14" t="s">
        <v>22</v>
      </c>
      <c r="O3462" s="14" t="s">
        <v>22</v>
      </c>
      <c r="P3462" s="14" t="s">
        <v>22</v>
      </c>
      <c r="Q3462" s="14" t="s">
        <v>22</v>
      </c>
      <c r="R3462" s="14" t="s">
        <v>22</v>
      </c>
      <c r="S3462" s="14" t="s">
        <v>22</v>
      </c>
    </row>
    <row r="3463" spans="1:19">
      <c r="A3463" s="8" t="s">
        <v>8738</v>
      </c>
      <c r="B3463" s="8" t="s">
        <v>8739</v>
      </c>
      <c r="C3463" s="9" t="s">
        <v>22</v>
      </c>
      <c r="D3463" s="9" t="s">
        <v>22</v>
      </c>
      <c r="E3463" s="9" t="s">
        <v>22</v>
      </c>
      <c r="F3463" s="8" t="s">
        <v>23</v>
      </c>
      <c r="G3463" s="10" t="s">
        <v>8740</v>
      </c>
      <c r="H3463" s="11" t="s">
        <v>22</v>
      </c>
      <c r="I3463" s="11" t="s">
        <v>22</v>
      </c>
      <c r="J3463" s="12" t="s">
        <v>22</v>
      </c>
      <c r="K3463" s="13">
        <v>0</v>
      </c>
      <c r="L3463" s="14" t="s">
        <v>22</v>
      </c>
      <c r="M3463" s="14" t="s">
        <v>22</v>
      </c>
      <c r="N3463" s="14" t="s">
        <v>22</v>
      </c>
      <c r="O3463" s="14" t="s">
        <v>22</v>
      </c>
      <c r="P3463" s="14" t="s">
        <v>22</v>
      </c>
      <c r="Q3463" s="14" t="s">
        <v>22</v>
      </c>
      <c r="R3463" s="14" t="s">
        <v>22</v>
      </c>
      <c r="S3463" s="14" t="s">
        <v>22</v>
      </c>
    </row>
    <row r="3464" spans="1:19">
      <c r="A3464" s="8" t="s">
        <v>8741</v>
      </c>
      <c r="B3464" s="8" t="s">
        <v>8742</v>
      </c>
      <c r="C3464" s="9" t="s">
        <v>22</v>
      </c>
      <c r="D3464" s="9" t="s">
        <v>22</v>
      </c>
      <c r="E3464" s="9" t="s">
        <v>22</v>
      </c>
      <c r="F3464" s="8" t="s">
        <v>23</v>
      </c>
      <c r="G3464" s="10">
        <v>0</v>
      </c>
      <c r="H3464" s="11" t="s">
        <v>22</v>
      </c>
      <c r="I3464" s="11" t="s">
        <v>22</v>
      </c>
      <c r="J3464" s="12" t="s">
        <v>22</v>
      </c>
      <c r="K3464" s="13">
        <v>0</v>
      </c>
      <c r="L3464" s="14" t="s">
        <v>22</v>
      </c>
      <c r="M3464" s="14" t="s">
        <v>22</v>
      </c>
      <c r="N3464" s="14" t="s">
        <v>22</v>
      </c>
      <c r="O3464" s="14" t="s">
        <v>22</v>
      </c>
      <c r="P3464" s="14" t="s">
        <v>22</v>
      </c>
      <c r="Q3464" s="14" t="s">
        <v>22</v>
      </c>
      <c r="R3464" s="14" t="s">
        <v>22</v>
      </c>
      <c r="S3464" s="14" t="s">
        <v>22</v>
      </c>
    </row>
    <row r="3465" spans="1:19">
      <c r="A3465" s="8" t="s">
        <v>8743</v>
      </c>
      <c r="B3465" s="8" t="s">
        <v>8744</v>
      </c>
      <c r="C3465" s="9" t="s">
        <v>22</v>
      </c>
      <c r="D3465" s="9" t="s">
        <v>22</v>
      </c>
      <c r="E3465" s="9" t="s">
        <v>22</v>
      </c>
      <c r="F3465" s="8" t="s">
        <v>23</v>
      </c>
      <c r="G3465" s="10">
        <v>0</v>
      </c>
      <c r="H3465" s="11" t="s">
        <v>22</v>
      </c>
      <c r="I3465" s="11" t="s">
        <v>22</v>
      </c>
      <c r="J3465" s="12" t="s">
        <v>22</v>
      </c>
      <c r="K3465" s="13">
        <v>0</v>
      </c>
      <c r="L3465" s="14" t="s">
        <v>22</v>
      </c>
      <c r="M3465" s="14" t="s">
        <v>22</v>
      </c>
      <c r="N3465" s="14" t="s">
        <v>22</v>
      </c>
      <c r="O3465" s="14" t="s">
        <v>22</v>
      </c>
      <c r="P3465" s="14" t="s">
        <v>22</v>
      </c>
      <c r="Q3465" s="14" t="s">
        <v>22</v>
      </c>
      <c r="R3465" s="14" t="s">
        <v>22</v>
      </c>
      <c r="S3465" s="14" t="s">
        <v>22</v>
      </c>
    </row>
    <row r="3466" spans="1:19">
      <c r="A3466" s="8" t="s">
        <v>8745</v>
      </c>
      <c r="B3466" s="8" t="s">
        <v>8746</v>
      </c>
      <c r="C3466" s="9" t="s">
        <v>22</v>
      </c>
      <c r="D3466" s="9" t="s">
        <v>22</v>
      </c>
      <c r="E3466" s="9" t="s">
        <v>22</v>
      </c>
      <c r="F3466" s="8" t="s">
        <v>23</v>
      </c>
      <c r="G3466" s="10" t="s">
        <v>8747</v>
      </c>
      <c r="H3466" s="11" t="s">
        <v>22</v>
      </c>
      <c r="I3466" s="11" t="s">
        <v>22</v>
      </c>
      <c r="J3466" s="12" t="s">
        <v>22</v>
      </c>
      <c r="K3466" s="13">
        <v>0</v>
      </c>
      <c r="L3466" s="14" t="s">
        <v>22</v>
      </c>
      <c r="M3466" s="14" t="s">
        <v>22</v>
      </c>
      <c r="N3466" s="14" t="s">
        <v>22</v>
      </c>
      <c r="O3466" s="14" t="s">
        <v>22</v>
      </c>
      <c r="P3466" s="14" t="s">
        <v>22</v>
      </c>
      <c r="Q3466" s="14" t="s">
        <v>22</v>
      </c>
      <c r="R3466" s="14" t="s">
        <v>22</v>
      </c>
      <c r="S3466" s="14" t="s">
        <v>22</v>
      </c>
    </row>
    <row r="3467" spans="1:19">
      <c r="A3467" s="8" t="s">
        <v>8748</v>
      </c>
      <c r="B3467" s="8" t="s">
        <v>8749</v>
      </c>
      <c r="C3467" s="9" t="s">
        <v>22</v>
      </c>
      <c r="D3467" s="9" t="s">
        <v>22</v>
      </c>
      <c r="E3467" s="9" t="s">
        <v>22</v>
      </c>
      <c r="F3467" s="8" t="s">
        <v>23</v>
      </c>
      <c r="G3467" s="10" t="s">
        <v>8750</v>
      </c>
      <c r="H3467" s="11" t="s">
        <v>22</v>
      </c>
      <c r="I3467" s="11" t="s">
        <v>22</v>
      </c>
      <c r="J3467" s="12" t="s">
        <v>22</v>
      </c>
      <c r="K3467" s="13">
        <v>0</v>
      </c>
      <c r="L3467" s="14" t="s">
        <v>22</v>
      </c>
      <c r="M3467" s="14" t="s">
        <v>22</v>
      </c>
      <c r="N3467" s="14" t="s">
        <v>22</v>
      </c>
      <c r="O3467" s="14" t="s">
        <v>22</v>
      </c>
      <c r="P3467" s="14" t="s">
        <v>22</v>
      </c>
      <c r="Q3467" s="14" t="s">
        <v>22</v>
      </c>
      <c r="R3467" s="14" t="s">
        <v>22</v>
      </c>
      <c r="S3467" s="14" t="s">
        <v>22</v>
      </c>
    </row>
    <row r="3468" spans="1:19">
      <c r="A3468" s="8" t="s">
        <v>8751</v>
      </c>
      <c r="B3468" s="8" t="s">
        <v>8752</v>
      </c>
      <c r="C3468" s="9" t="s">
        <v>22</v>
      </c>
      <c r="D3468" s="9" t="s">
        <v>22</v>
      </c>
      <c r="E3468" s="9" t="s">
        <v>22</v>
      </c>
      <c r="F3468" s="8" t="s">
        <v>23</v>
      </c>
      <c r="G3468" s="10" t="s">
        <v>8753</v>
      </c>
      <c r="H3468" s="11" t="s">
        <v>22</v>
      </c>
      <c r="I3468" s="11" t="s">
        <v>22</v>
      </c>
      <c r="J3468" s="12" t="s">
        <v>22</v>
      </c>
      <c r="K3468" s="13">
        <v>0</v>
      </c>
      <c r="L3468" s="14" t="s">
        <v>22</v>
      </c>
      <c r="M3468" s="14" t="s">
        <v>22</v>
      </c>
      <c r="N3468" s="14" t="s">
        <v>22</v>
      </c>
      <c r="O3468" s="14" t="s">
        <v>22</v>
      </c>
      <c r="P3468" s="14" t="s">
        <v>22</v>
      </c>
      <c r="Q3468" s="14" t="s">
        <v>22</v>
      </c>
      <c r="R3468" s="14" t="s">
        <v>22</v>
      </c>
      <c r="S3468" s="14" t="s">
        <v>22</v>
      </c>
    </row>
    <row r="3469" spans="1:19">
      <c r="A3469" s="8" t="s">
        <v>8754</v>
      </c>
      <c r="B3469" s="8" t="s">
        <v>8755</v>
      </c>
      <c r="C3469" s="9">
        <v>0</v>
      </c>
      <c r="D3469" s="9">
        <v>0</v>
      </c>
      <c r="E3469" s="9">
        <v>0</v>
      </c>
      <c r="F3469" s="8" t="s">
        <v>23</v>
      </c>
      <c r="G3469" s="10" t="s">
        <v>8756</v>
      </c>
      <c r="H3469" s="11" t="s">
        <v>390</v>
      </c>
      <c r="I3469" s="11"/>
      <c r="J3469" s="12">
        <v>0</v>
      </c>
      <c r="K3469" s="13" t="s">
        <v>8756</v>
      </c>
      <c r="L3469" s="14" t="s">
        <v>8757</v>
      </c>
      <c r="M3469" s="14" t="s">
        <v>8756</v>
      </c>
      <c r="N3469" s="14">
        <v>0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</row>
    <row r="3470" spans="1:19">
      <c r="A3470" s="8" t="s">
        <v>8758</v>
      </c>
      <c r="B3470" s="8" t="s">
        <v>8759</v>
      </c>
      <c r="C3470" s="9" t="s">
        <v>22</v>
      </c>
      <c r="D3470" s="9" t="s">
        <v>22</v>
      </c>
      <c r="E3470" s="9" t="s">
        <v>22</v>
      </c>
      <c r="F3470" s="8" t="s">
        <v>23</v>
      </c>
      <c r="G3470" s="10" t="s">
        <v>8760</v>
      </c>
      <c r="H3470" s="11" t="s">
        <v>22</v>
      </c>
      <c r="I3470" s="11" t="s">
        <v>22</v>
      </c>
      <c r="J3470" s="12" t="s">
        <v>22</v>
      </c>
      <c r="K3470" s="13">
        <v>0</v>
      </c>
      <c r="L3470" s="14" t="s">
        <v>22</v>
      </c>
      <c r="M3470" s="14" t="s">
        <v>22</v>
      </c>
      <c r="N3470" s="14" t="s">
        <v>22</v>
      </c>
      <c r="O3470" s="14" t="s">
        <v>22</v>
      </c>
      <c r="P3470" s="14" t="s">
        <v>22</v>
      </c>
      <c r="Q3470" s="14" t="s">
        <v>22</v>
      </c>
      <c r="R3470" s="14" t="s">
        <v>22</v>
      </c>
      <c r="S3470" s="14" t="s">
        <v>22</v>
      </c>
    </row>
    <row r="3471" spans="1:19" ht="25.5">
      <c r="A3471" s="8" t="s">
        <v>8761</v>
      </c>
      <c r="B3471" s="8" t="s">
        <v>8762</v>
      </c>
      <c r="C3471" s="9" t="s">
        <v>22</v>
      </c>
      <c r="D3471" s="9" t="s">
        <v>22</v>
      </c>
      <c r="E3471" s="9" t="s">
        <v>22</v>
      </c>
      <c r="F3471" s="8" t="s">
        <v>23</v>
      </c>
      <c r="G3471" s="10" t="s">
        <v>8763</v>
      </c>
      <c r="H3471" s="11" t="s">
        <v>22</v>
      </c>
      <c r="I3471" s="11" t="s">
        <v>22</v>
      </c>
      <c r="J3471" s="12" t="s">
        <v>22</v>
      </c>
      <c r="K3471" s="13">
        <v>0</v>
      </c>
      <c r="L3471" s="14" t="s">
        <v>22</v>
      </c>
      <c r="M3471" s="14" t="s">
        <v>22</v>
      </c>
      <c r="N3471" s="14" t="s">
        <v>22</v>
      </c>
      <c r="O3471" s="14" t="s">
        <v>22</v>
      </c>
      <c r="P3471" s="14" t="s">
        <v>22</v>
      </c>
      <c r="Q3471" s="14" t="s">
        <v>22</v>
      </c>
      <c r="R3471" s="14" t="s">
        <v>22</v>
      </c>
      <c r="S3471" s="14" t="s">
        <v>22</v>
      </c>
    </row>
    <row r="3472" spans="1:19">
      <c r="A3472" s="8" t="s">
        <v>8764</v>
      </c>
      <c r="B3472" s="8" t="s">
        <v>8765</v>
      </c>
      <c r="C3472" s="9" t="s">
        <v>22</v>
      </c>
      <c r="D3472" s="9" t="s">
        <v>22</v>
      </c>
      <c r="E3472" s="9" t="s">
        <v>22</v>
      </c>
      <c r="F3472" s="8" t="s">
        <v>23</v>
      </c>
      <c r="G3472" s="10" t="s">
        <v>8766</v>
      </c>
      <c r="H3472" s="11" t="s">
        <v>22</v>
      </c>
      <c r="I3472" s="11" t="s">
        <v>22</v>
      </c>
      <c r="J3472" s="12" t="s">
        <v>22</v>
      </c>
      <c r="K3472" s="13">
        <v>0</v>
      </c>
      <c r="L3472" s="14" t="s">
        <v>22</v>
      </c>
      <c r="M3472" s="14" t="s">
        <v>22</v>
      </c>
      <c r="N3472" s="14" t="s">
        <v>22</v>
      </c>
      <c r="O3472" s="14" t="s">
        <v>22</v>
      </c>
      <c r="P3472" s="14" t="s">
        <v>22</v>
      </c>
      <c r="Q3472" s="14" t="s">
        <v>22</v>
      </c>
      <c r="R3472" s="14" t="s">
        <v>22</v>
      </c>
      <c r="S3472" s="14" t="s">
        <v>22</v>
      </c>
    </row>
    <row r="3473" spans="1:19">
      <c r="A3473" s="8" t="s">
        <v>8767</v>
      </c>
      <c r="B3473" s="8" t="s">
        <v>8768</v>
      </c>
      <c r="C3473" s="9" t="s">
        <v>22</v>
      </c>
      <c r="D3473" s="9" t="s">
        <v>22</v>
      </c>
      <c r="E3473" s="9" t="s">
        <v>22</v>
      </c>
      <c r="F3473" s="8" t="s">
        <v>23</v>
      </c>
      <c r="G3473" s="10" t="s">
        <v>8769</v>
      </c>
      <c r="H3473" s="11" t="s">
        <v>22</v>
      </c>
      <c r="I3473" s="11" t="s">
        <v>22</v>
      </c>
      <c r="J3473" s="12" t="s">
        <v>22</v>
      </c>
      <c r="K3473" s="13">
        <v>0</v>
      </c>
      <c r="L3473" s="14" t="s">
        <v>22</v>
      </c>
      <c r="M3473" s="14" t="s">
        <v>22</v>
      </c>
      <c r="N3473" s="14" t="s">
        <v>22</v>
      </c>
      <c r="O3473" s="14" t="s">
        <v>22</v>
      </c>
      <c r="P3473" s="14" t="s">
        <v>22</v>
      </c>
      <c r="Q3473" s="14" t="s">
        <v>22</v>
      </c>
      <c r="R3473" s="14" t="s">
        <v>22</v>
      </c>
      <c r="S3473" s="14" t="s">
        <v>22</v>
      </c>
    </row>
    <row r="3474" spans="1:19">
      <c r="A3474" s="8" t="s">
        <v>8770</v>
      </c>
      <c r="B3474" s="8" t="s">
        <v>8771</v>
      </c>
      <c r="C3474" s="9" t="s">
        <v>22</v>
      </c>
      <c r="D3474" s="9" t="s">
        <v>22</v>
      </c>
      <c r="E3474" s="9" t="s">
        <v>22</v>
      </c>
      <c r="F3474" s="8" t="s">
        <v>558</v>
      </c>
      <c r="G3474" s="10" t="s">
        <v>8772</v>
      </c>
      <c r="H3474" s="11" t="s">
        <v>22</v>
      </c>
      <c r="I3474" s="11" t="s">
        <v>22</v>
      </c>
      <c r="J3474" s="12" t="s">
        <v>22</v>
      </c>
      <c r="K3474" s="13">
        <v>0</v>
      </c>
      <c r="L3474" s="14" t="s">
        <v>22</v>
      </c>
      <c r="M3474" s="14" t="s">
        <v>22</v>
      </c>
      <c r="N3474" s="14" t="s">
        <v>22</v>
      </c>
      <c r="O3474" s="14" t="s">
        <v>22</v>
      </c>
      <c r="P3474" s="14" t="s">
        <v>22</v>
      </c>
      <c r="Q3474" s="14" t="s">
        <v>22</v>
      </c>
      <c r="R3474" s="14" t="s">
        <v>22</v>
      </c>
      <c r="S3474" s="14" t="s">
        <v>22</v>
      </c>
    </row>
    <row r="3475" spans="1:19">
      <c r="A3475" s="8" t="s">
        <v>8773</v>
      </c>
      <c r="B3475" s="8" t="s">
        <v>8774</v>
      </c>
      <c r="C3475" s="9" t="s">
        <v>22</v>
      </c>
      <c r="D3475" s="9" t="s">
        <v>22</v>
      </c>
      <c r="E3475" s="9" t="s">
        <v>22</v>
      </c>
      <c r="F3475" s="8" t="s">
        <v>23</v>
      </c>
      <c r="G3475" s="10" t="s">
        <v>8775</v>
      </c>
      <c r="H3475" s="11" t="s">
        <v>22</v>
      </c>
      <c r="I3475" s="11" t="s">
        <v>22</v>
      </c>
      <c r="J3475" s="12" t="s">
        <v>22</v>
      </c>
      <c r="K3475" s="13">
        <v>0</v>
      </c>
      <c r="L3475" s="14" t="s">
        <v>22</v>
      </c>
      <c r="M3475" s="14" t="s">
        <v>22</v>
      </c>
      <c r="N3475" s="14" t="s">
        <v>22</v>
      </c>
      <c r="O3475" s="14" t="s">
        <v>22</v>
      </c>
      <c r="P3475" s="14" t="s">
        <v>22</v>
      </c>
      <c r="Q3475" s="14" t="s">
        <v>22</v>
      </c>
      <c r="R3475" s="14" t="s">
        <v>22</v>
      </c>
      <c r="S3475" s="14" t="s">
        <v>22</v>
      </c>
    </row>
    <row r="3476" spans="1:19">
      <c r="A3476" s="8" t="s">
        <v>8776</v>
      </c>
      <c r="B3476" s="8" t="s">
        <v>8777</v>
      </c>
      <c r="C3476" s="9" t="s">
        <v>22</v>
      </c>
      <c r="D3476" s="9" t="s">
        <v>22</v>
      </c>
      <c r="E3476" s="9" t="s">
        <v>22</v>
      </c>
      <c r="F3476" s="8" t="s">
        <v>23</v>
      </c>
      <c r="G3476" s="10" t="s">
        <v>8778</v>
      </c>
      <c r="H3476" s="11" t="s">
        <v>22</v>
      </c>
      <c r="I3476" s="11" t="s">
        <v>22</v>
      </c>
      <c r="J3476" s="12" t="s">
        <v>22</v>
      </c>
      <c r="K3476" s="13">
        <v>0</v>
      </c>
      <c r="L3476" s="14" t="s">
        <v>22</v>
      </c>
      <c r="M3476" s="14" t="s">
        <v>22</v>
      </c>
      <c r="N3476" s="14" t="s">
        <v>22</v>
      </c>
      <c r="O3476" s="14" t="s">
        <v>22</v>
      </c>
      <c r="P3476" s="14" t="s">
        <v>22</v>
      </c>
      <c r="Q3476" s="14" t="s">
        <v>22</v>
      </c>
      <c r="R3476" s="14" t="s">
        <v>22</v>
      </c>
      <c r="S3476" s="14" t="s">
        <v>22</v>
      </c>
    </row>
    <row r="3477" spans="1:19">
      <c r="A3477" s="8" t="s">
        <v>8779</v>
      </c>
      <c r="B3477" s="8" t="s">
        <v>8780</v>
      </c>
      <c r="C3477" s="9" t="s">
        <v>22</v>
      </c>
      <c r="D3477" s="9" t="s">
        <v>22</v>
      </c>
      <c r="E3477" s="9" t="s">
        <v>22</v>
      </c>
      <c r="F3477" s="8" t="s">
        <v>23</v>
      </c>
      <c r="G3477" s="10" t="s">
        <v>8781</v>
      </c>
      <c r="H3477" s="11" t="s">
        <v>22</v>
      </c>
      <c r="I3477" s="11" t="s">
        <v>22</v>
      </c>
      <c r="J3477" s="12" t="s">
        <v>22</v>
      </c>
      <c r="K3477" s="13">
        <v>0</v>
      </c>
      <c r="L3477" s="14" t="s">
        <v>22</v>
      </c>
      <c r="M3477" s="14" t="s">
        <v>22</v>
      </c>
      <c r="N3477" s="14" t="s">
        <v>22</v>
      </c>
      <c r="O3477" s="14" t="s">
        <v>22</v>
      </c>
      <c r="P3477" s="14" t="s">
        <v>22</v>
      </c>
      <c r="Q3477" s="14" t="s">
        <v>22</v>
      </c>
      <c r="R3477" s="14" t="s">
        <v>22</v>
      </c>
      <c r="S3477" s="14" t="s">
        <v>22</v>
      </c>
    </row>
    <row r="3478" spans="1:19">
      <c r="A3478" s="8" t="s">
        <v>8782</v>
      </c>
      <c r="B3478" s="8" t="s">
        <v>8783</v>
      </c>
      <c r="C3478" s="9" t="s">
        <v>22</v>
      </c>
      <c r="D3478" s="9" t="s">
        <v>22</v>
      </c>
      <c r="E3478" s="9" t="s">
        <v>22</v>
      </c>
      <c r="F3478" s="8" t="s">
        <v>23</v>
      </c>
      <c r="G3478" s="10" t="s">
        <v>8784</v>
      </c>
      <c r="H3478" s="11" t="s">
        <v>22</v>
      </c>
      <c r="I3478" s="11" t="s">
        <v>22</v>
      </c>
      <c r="J3478" s="12" t="s">
        <v>22</v>
      </c>
      <c r="K3478" s="13">
        <v>0</v>
      </c>
      <c r="L3478" s="14" t="s">
        <v>22</v>
      </c>
      <c r="M3478" s="14" t="s">
        <v>22</v>
      </c>
      <c r="N3478" s="14" t="s">
        <v>22</v>
      </c>
      <c r="O3478" s="14" t="s">
        <v>22</v>
      </c>
      <c r="P3478" s="14" t="s">
        <v>22</v>
      </c>
      <c r="Q3478" s="14" t="s">
        <v>22</v>
      </c>
      <c r="R3478" s="14" t="s">
        <v>22</v>
      </c>
      <c r="S3478" s="14" t="s">
        <v>22</v>
      </c>
    </row>
    <row r="3479" spans="1:19" ht="25.5">
      <c r="A3479" s="8" t="s">
        <v>8785</v>
      </c>
      <c r="B3479" s="8" t="s">
        <v>8786</v>
      </c>
      <c r="C3479" s="9" t="s">
        <v>22</v>
      </c>
      <c r="D3479" s="9" t="s">
        <v>22</v>
      </c>
      <c r="E3479" s="9" t="s">
        <v>22</v>
      </c>
      <c r="F3479" s="8" t="s">
        <v>23</v>
      </c>
      <c r="G3479" s="10" t="s">
        <v>8753</v>
      </c>
      <c r="H3479" s="11" t="s">
        <v>22</v>
      </c>
      <c r="I3479" s="11" t="s">
        <v>22</v>
      </c>
      <c r="J3479" s="12" t="s">
        <v>22</v>
      </c>
      <c r="K3479" s="13">
        <v>0</v>
      </c>
      <c r="L3479" s="14" t="s">
        <v>22</v>
      </c>
      <c r="M3479" s="14" t="s">
        <v>22</v>
      </c>
      <c r="N3479" s="14" t="s">
        <v>22</v>
      </c>
      <c r="O3479" s="14" t="s">
        <v>22</v>
      </c>
      <c r="P3479" s="14" t="s">
        <v>22</v>
      </c>
      <c r="Q3479" s="14" t="s">
        <v>22</v>
      </c>
      <c r="R3479" s="14" t="s">
        <v>22</v>
      </c>
      <c r="S3479" s="14" t="s">
        <v>22</v>
      </c>
    </row>
    <row r="3480" spans="1:19">
      <c r="A3480" s="8" t="s">
        <v>8787</v>
      </c>
      <c r="B3480" s="8" t="s">
        <v>8788</v>
      </c>
      <c r="C3480" s="9" t="s">
        <v>22</v>
      </c>
      <c r="D3480" s="9" t="s">
        <v>22</v>
      </c>
      <c r="E3480" s="9" t="s">
        <v>22</v>
      </c>
      <c r="F3480" s="8" t="s">
        <v>23</v>
      </c>
      <c r="G3480" s="10" t="s">
        <v>8789</v>
      </c>
      <c r="H3480" s="11" t="s">
        <v>22</v>
      </c>
      <c r="I3480" s="11" t="s">
        <v>22</v>
      </c>
      <c r="J3480" s="12" t="s">
        <v>22</v>
      </c>
      <c r="K3480" s="13">
        <v>0</v>
      </c>
      <c r="L3480" s="14" t="s">
        <v>22</v>
      </c>
      <c r="M3480" s="14" t="s">
        <v>22</v>
      </c>
      <c r="N3480" s="14" t="s">
        <v>22</v>
      </c>
      <c r="O3480" s="14" t="s">
        <v>22</v>
      </c>
      <c r="P3480" s="14" t="s">
        <v>22</v>
      </c>
      <c r="Q3480" s="14" t="s">
        <v>22</v>
      </c>
      <c r="R3480" s="14" t="s">
        <v>22</v>
      </c>
      <c r="S3480" s="14" t="s">
        <v>22</v>
      </c>
    </row>
    <row r="3481" spans="1:19">
      <c r="A3481" s="8" t="s">
        <v>8790</v>
      </c>
      <c r="B3481" s="8" t="s">
        <v>8791</v>
      </c>
      <c r="C3481" s="9" t="s">
        <v>22</v>
      </c>
      <c r="D3481" s="9" t="s">
        <v>22</v>
      </c>
      <c r="E3481" s="9" t="s">
        <v>22</v>
      </c>
      <c r="F3481" s="8" t="s">
        <v>23</v>
      </c>
      <c r="G3481" s="10" t="s">
        <v>8789</v>
      </c>
      <c r="H3481" s="11" t="s">
        <v>22</v>
      </c>
      <c r="I3481" s="11" t="s">
        <v>22</v>
      </c>
      <c r="J3481" s="12" t="s">
        <v>22</v>
      </c>
      <c r="K3481" s="13">
        <v>0</v>
      </c>
      <c r="L3481" s="14" t="s">
        <v>22</v>
      </c>
      <c r="M3481" s="14" t="s">
        <v>22</v>
      </c>
      <c r="N3481" s="14" t="s">
        <v>22</v>
      </c>
      <c r="O3481" s="14" t="s">
        <v>22</v>
      </c>
      <c r="P3481" s="14" t="s">
        <v>22</v>
      </c>
      <c r="Q3481" s="14" t="s">
        <v>22</v>
      </c>
      <c r="R3481" s="14" t="s">
        <v>22</v>
      </c>
      <c r="S3481" s="14" t="s">
        <v>22</v>
      </c>
    </row>
    <row r="3482" spans="1:19">
      <c r="A3482" s="8" t="s">
        <v>8792</v>
      </c>
      <c r="B3482" s="8" t="s">
        <v>8793</v>
      </c>
      <c r="C3482" s="9" t="s">
        <v>22</v>
      </c>
      <c r="D3482" s="9" t="s">
        <v>22</v>
      </c>
      <c r="E3482" s="9" t="s">
        <v>22</v>
      </c>
      <c r="F3482" s="8" t="s">
        <v>23</v>
      </c>
      <c r="G3482" s="10" t="s">
        <v>8794</v>
      </c>
      <c r="H3482" s="11" t="s">
        <v>22</v>
      </c>
      <c r="I3482" s="11" t="s">
        <v>22</v>
      </c>
      <c r="J3482" s="12" t="s">
        <v>22</v>
      </c>
      <c r="K3482" s="13">
        <v>0</v>
      </c>
      <c r="L3482" s="14" t="s">
        <v>22</v>
      </c>
      <c r="M3482" s="14" t="s">
        <v>22</v>
      </c>
      <c r="N3482" s="14" t="s">
        <v>22</v>
      </c>
      <c r="O3482" s="14" t="s">
        <v>22</v>
      </c>
      <c r="P3482" s="14" t="s">
        <v>22</v>
      </c>
      <c r="Q3482" s="14" t="s">
        <v>22</v>
      </c>
      <c r="R3482" s="14" t="s">
        <v>22</v>
      </c>
      <c r="S3482" s="14" t="s">
        <v>22</v>
      </c>
    </row>
    <row r="3483" spans="1:19">
      <c r="A3483" s="8" t="s">
        <v>8795</v>
      </c>
      <c r="B3483" s="8" t="s">
        <v>8796</v>
      </c>
      <c r="C3483" s="9" t="s">
        <v>22</v>
      </c>
      <c r="D3483" s="9" t="s">
        <v>22</v>
      </c>
      <c r="E3483" s="9" t="s">
        <v>22</v>
      </c>
      <c r="F3483" s="8" t="s">
        <v>23</v>
      </c>
      <c r="G3483" s="10" t="s">
        <v>8797</v>
      </c>
      <c r="H3483" s="11" t="s">
        <v>22</v>
      </c>
      <c r="I3483" s="11" t="s">
        <v>22</v>
      </c>
      <c r="J3483" s="12" t="s">
        <v>22</v>
      </c>
      <c r="K3483" s="13">
        <v>0</v>
      </c>
      <c r="L3483" s="14" t="s">
        <v>22</v>
      </c>
      <c r="M3483" s="14" t="s">
        <v>22</v>
      </c>
      <c r="N3483" s="14" t="s">
        <v>22</v>
      </c>
      <c r="O3483" s="14" t="s">
        <v>22</v>
      </c>
      <c r="P3483" s="14" t="s">
        <v>22</v>
      </c>
      <c r="Q3483" s="14" t="s">
        <v>22</v>
      </c>
      <c r="R3483" s="14" t="s">
        <v>22</v>
      </c>
      <c r="S3483" s="14" t="s">
        <v>22</v>
      </c>
    </row>
    <row r="3484" spans="1:19" ht="25.5">
      <c r="A3484" s="8" t="s">
        <v>8798</v>
      </c>
      <c r="B3484" s="8" t="s">
        <v>8799</v>
      </c>
      <c r="C3484" s="9" t="s">
        <v>22</v>
      </c>
      <c r="D3484" s="9" t="s">
        <v>22</v>
      </c>
      <c r="E3484" s="9" t="s">
        <v>22</v>
      </c>
      <c r="F3484" s="8" t="s">
        <v>8291</v>
      </c>
      <c r="G3484" s="10" t="s">
        <v>8756</v>
      </c>
      <c r="H3484" s="11" t="s">
        <v>22</v>
      </c>
      <c r="I3484" s="11" t="s">
        <v>22</v>
      </c>
      <c r="J3484" s="12" t="s">
        <v>22</v>
      </c>
      <c r="K3484" s="13">
        <v>0</v>
      </c>
      <c r="L3484" s="14" t="s">
        <v>22</v>
      </c>
      <c r="M3484" s="14" t="s">
        <v>22</v>
      </c>
      <c r="N3484" s="14" t="s">
        <v>22</v>
      </c>
      <c r="O3484" s="14" t="s">
        <v>22</v>
      </c>
      <c r="P3484" s="14" t="s">
        <v>22</v>
      </c>
      <c r="Q3484" s="14" t="s">
        <v>22</v>
      </c>
      <c r="R3484" s="14" t="s">
        <v>22</v>
      </c>
      <c r="S3484" s="14" t="s">
        <v>22</v>
      </c>
    </row>
    <row r="3485" spans="1:19">
      <c r="A3485" s="8" t="s">
        <v>8800</v>
      </c>
      <c r="B3485" s="8" t="s">
        <v>8801</v>
      </c>
      <c r="C3485" s="9" t="s">
        <v>22</v>
      </c>
      <c r="D3485" s="9" t="s">
        <v>22</v>
      </c>
      <c r="E3485" s="9" t="s">
        <v>22</v>
      </c>
      <c r="F3485" s="8" t="s">
        <v>23</v>
      </c>
      <c r="G3485" s="10">
        <v>0</v>
      </c>
      <c r="H3485" s="11" t="s">
        <v>22</v>
      </c>
      <c r="I3485" s="11" t="s">
        <v>22</v>
      </c>
      <c r="J3485" s="12" t="s">
        <v>22</v>
      </c>
      <c r="K3485" s="13">
        <v>0</v>
      </c>
      <c r="L3485" s="14" t="s">
        <v>22</v>
      </c>
      <c r="M3485" s="14" t="s">
        <v>22</v>
      </c>
      <c r="N3485" s="14" t="s">
        <v>22</v>
      </c>
      <c r="O3485" s="14" t="s">
        <v>22</v>
      </c>
      <c r="P3485" s="14" t="s">
        <v>22</v>
      </c>
      <c r="Q3485" s="14" t="s">
        <v>22</v>
      </c>
      <c r="R3485" s="14" t="s">
        <v>22</v>
      </c>
      <c r="S3485" s="14" t="s">
        <v>22</v>
      </c>
    </row>
    <row r="3486" spans="1:19" ht="25.5">
      <c r="A3486" s="8" t="s">
        <v>8802</v>
      </c>
      <c r="B3486" s="8" t="s">
        <v>8803</v>
      </c>
      <c r="C3486" s="9" t="s">
        <v>22</v>
      </c>
      <c r="D3486" s="9" t="s">
        <v>22</v>
      </c>
      <c r="E3486" s="9" t="s">
        <v>22</v>
      </c>
      <c r="F3486" s="8" t="s">
        <v>23</v>
      </c>
      <c r="G3486" s="10">
        <v>5963</v>
      </c>
      <c r="H3486" s="11" t="s">
        <v>22</v>
      </c>
      <c r="I3486" s="11" t="s">
        <v>22</v>
      </c>
      <c r="J3486" s="12" t="s">
        <v>22</v>
      </c>
      <c r="K3486" s="13" t="s">
        <v>8804</v>
      </c>
      <c r="L3486" s="14" t="s">
        <v>22</v>
      </c>
      <c r="M3486" s="14" t="s">
        <v>22</v>
      </c>
      <c r="N3486" s="14" t="s">
        <v>22</v>
      </c>
      <c r="O3486" s="14" t="s">
        <v>22</v>
      </c>
      <c r="P3486" s="14" t="s">
        <v>22</v>
      </c>
      <c r="Q3486" s="14" t="s">
        <v>22</v>
      </c>
      <c r="R3486" s="14" t="s">
        <v>22</v>
      </c>
      <c r="S3486" s="14" t="s">
        <v>22</v>
      </c>
    </row>
    <row r="3487" spans="1:19" ht="25.5">
      <c r="A3487" s="8" t="s">
        <v>8805</v>
      </c>
      <c r="B3487" s="8" t="s">
        <v>8806</v>
      </c>
      <c r="C3487" s="9" t="s">
        <v>22</v>
      </c>
      <c r="D3487" s="9" t="s">
        <v>22</v>
      </c>
      <c r="E3487" s="9" t="s">
        <v>22</v>
      </c>
      <c r="F3487" s="8" t="s">
        <v>23</v>
      </c>
      <c r="G3487" s="10" t="s">
        <v>8756</v>
      </c>
      <c r="H3487" s="11" t="s">
        <v>22</v>
      </c>
      <c r="I3487" s="11" t="s">
        <v>22</v>
      </c>
      <c r="J3487" s="12" t="s">
        <v>22</v>
      </c>
      <c r="K3487" s="13">
        <v>0</v>
      </c>
      <c r="L3487" s="14" t="s">
        <v>22</v>
      </c>
      <c r="M3487" s="14" t="s">
        <v>22</v>
      </c>
      <c r="N3487" s="14" t="s">
        <v>22</v>
      </c>
      <c r="O3487" s="14" t="s">
        <v>22</v>
      </c>
      <c r="P3487" s="14" t="s">
        <v>22</v>
      </c>
      <c r="Q3487" s="14" t="s">
        <v>22</v>
      </c>
      <c r="R3487" s="14" t="s">
        <v>22</v>
      </c>
      <c r="S3487" s="14" t="s">
        <v>22</v>
      </c>
    </row>
    <row r="3488" spans="1:19">
      <c r="A3488" s="8" t="s">
        <v>8807</v>
      </c>
      <c r="B3488" s="8" t="s">
        <v>8808</v>
      </c>
      <c r="C3488" s="9" t="s">
        <v>22</v>
      </c>
      <c r="D3488" s="9" t="s">
        <v>22</v>
      </c>
      <c r="E3488" s="9" t="s">
        <v>22</v>
      </c>
      <c r="F3488" s="8" t="s">
        <v>8291</v>
      </c>
      <c r="G3488" s="10">
        <v>0</v>
      </c>
      <c r="H3488" s="11" t="s">
        <v>22</v>
      </c>
      <c r="I3488" s="11" t="s">
        <v>22</v>
      </c>
      <c r="J3488" s="12" t="s">
        <v>22</v>
      </c>
      <c r="K3488" s="13">
        <v>0</v>
      </c>
      <c r="L3488" s="14" t="s">
        <v>22</v>
      </c>
      <c r="M3488" s="14" t="s">
        <v>22</v>
      </c>
      <c r="N3488" s="14" t="s">
        <v>22</v>
      </c>
      <c r="O3488" s="14" t="s">
        <v>22</v>
      </c>
      <c r="P3488" s="14" t="s">
        <v>22</v>
      </c>
      <c r="Q3488" s="14" t="s">
        <v>22</v>
      </c>
      <c r="R3488" s="14" t="s">
        <v>22</v>
      </c>
      <c r="S3488" s="14" t="s">
        <v>22</v>
      </c>
    </row>
    <row r="3489" spans="1:19">
      <c r="A3489" s="8" t="s">
        <v>8809</v>
      </c>
      <c r="B3489" s="8" t="s">
        <v>8810</v>
      </c>
      <c r="C3489" s="9" t="s">
        <v>22</v>
      </c>
      <c r="D3489" s="9" t="s">
        <v>22</v>
      </c>
      <c r="E3489" s="9" t="s">
        <v>22</v>
      </c>
      <c r="F3489" s="8" t="s">
        <v>23</v>
      </c>
      <c r="G3489" s="10" t="s">
        <v>8811</v>
      </c>
      <c r="H3489" s="11" t="s">
        <v>22</v>
      </c>
      <c r="I3489" s="11" t="s">
        <v>22</v>
      </c>
      <c r="J3489" s="12" t="s">
        <v>22</v>
      </c>
      <c r="K3489" s="13">
        <v>0</v>
      </c>
      <c r="L3489" s="14" t="s">
        <v>22</v>
      </c>
      <c r="M3489" s="14" t="s">
        <v>22</v>
      </c>
      <c r="N3489" s="14" t="s">
        <v>22</v>
      </c>
      <c r="O3489" s="14" t="s">
        <v>22</v>
      </c>
      <c r="P3489" s="14" t="s">
        <v>22</v>
      </c>
      <c r="Q3489" s="14" t="s">
        <v>22</v>
      </c>
      <c r="R3489" s="14" t="s">
        <v>22</v>
      </c>
      <c r="S3489" s="14" t="s">
        <v>22</v>
      </c>
    </row>
    <row r="3490" spans="1:19">
      <c r="A3490" s="8" t="s">
        <v>8812</v>
      </c>
      <c r="B3490" s="8" t="s">
        <v>8813</v>
      </c>
      <c r="C3490" s="9" t="s">
        <v>22</v>
      </c>
      <c r="D3490" s="9" t="s">
        <v>22</v>
      </c>
      <c r="E3490" s="9" t="s">
        <v>22</v>
      </c>
      <c r="F3490" s="8" t="s">
        <v>23</v>
      </c>
      <c r="G3490" s="10" t="s">
        <v>8814</v>
      </c>
      <c r="H3490" s="11" t="s">
        <v>22</v>
      </c>
      <c r="I3490" s="11" t="s">
        <v>22</v>
      </c>
      <c r="J3490" s="12" t="s">
        <v>22</v>
      </c>
      <c r="K3490" s="13">
        <v>0</v>
      </c>
      <c r="L3490" s="14" t="s">
        <v>22</v>
      </c>
      <c r="M3490" s="14" t="s">
        <v>22</v>
      </c>
      <c r="N3490" s="14" t="s">
        <v>22</v>
      </c>
      <c r="O3490" s="14" t="s">
        <v>22</v>
      </c>
      <c r="P3490" s="14" t="s">
        <v>22</v>
      </c>
      <c r="Q3490" s="14" t="s">
        <v>22</v>
      </c>
      <c r="R3490" s="14" t="s">
        <v>22</v>
      </c>
      <c r="S3490" s="14" t="s">
        <v>22</v>
      </c>
    </row>
    <row r="3491" spans="1:19">
      <c r="A3491" s="8" t="s">
        <v>8815</v>
      </c>
      <c r="B3491" s="8" t="s">
        <v>8816</v>
      </c>
      <c r="C3491" s="9" t="s">
        <v>22</v>
      </c>
      <c r="D3491" s="9" t="s">
        <v>22</v>
      </c>
      <c r="E3491" s="9" t="s">
        <v>22</v>
      </c>
      <c r="F3491" s="8" t="s">
        <v>23</v>
      </c>
      <c r="G3491" s="10" t="s">
        <v>8817</v>
      </c>
      <c r="H3491" s="11" t="s">
        <v>22</v>
      </c>
      <c r="I3491" s="11" t="s">
        <v>22</v>
      </c>
      <c r="J3491" s="12" t="s">
        <v>22</v>
      </c>
      <c r="K3491" s="13">
        <v>0</v>
      </c>
      <c r="L3491" s="14" t="s">
        <v>22</v>
      </c>
      <c r="M3491" s="14" t="s">
        <v>22</v>
      </c>
      <c r="N3491" s="14" t="s">
        <v>22</v>
      </c>
      <c r="O3491" s="14" t="s">
        <v>22</v>
      </c>
      <c r="P3491" s="14" t="s">
        <v>22</v>
      </c>
      <c r="Q3491" s="14" t="s">
        <v>22</v>
      </c>
      <c r="R3491" s="14" t="s">
        <v>22</v>
      </c>
      <c r="S3491" s="14" t="s">
        <v>22</v>
      </c>
    </row>
    <row r="3492" spans="1:19">
      <c r="A3492" s="8" t="s">
        <v>8818</v>
      </c>
      <c r="B3492" s="8" t="s">
        <v>8819</v>
      </c>
      <c r="C3492" s="9" t="s">
        <v>22</v>
      </c>
      <c r="D3492" s="9" t="s">
        <v>22</v>
      </c>
      <c r="E3492" s="9" t="s">
        <v>22</v>
      </c>
      <c r="F3492" s="8" t="s">
        <v>23</v>
      </c>
      <c r="G3492" s="10" t="s">
        <v>8820</v>
      </c>
      <c r="H3492" s="11" t="s">
        <v>22</v>
      </c>
      <c r="I3492" s="11" t="s">
        <v>22</v>
      </c>
      <c r="J3492" s="12" t="s">
        <v>22</v>
      </c>
      <c r="K3492" s="13">
        <v>0</v>
      </c>
      <c r="L3492" s="14" t="s">
        <v>22</v>
      </c>
      <c r="M3492" s="14" t="s">
        <v>22</v>
      </c>
      <c r="N3492" s="14" t="s">
        <v>22</v>
      </c>
      <c r="O3492" s="14" t="s">
        <v>22</v>
      </c>
      <c r="P3492" s="14" t="s">
        <v>22</v>
      </c>
      <c r="Q3492" s="14" t="s">
        <v>22</v>
      </c>
      <c r="R3492" s="14" t="s">
        <v>22</v>
      </c>
      <c r="S3492" s="14" t="s">
        <v>22</v>
      </c>
    </row>
    <row r="3493" spans="1:19">
      <c r="A3493" s="8" t="s">
        <v>8821</v>
      </c>
      <c r="B3493" s="8" t="s">
        <v>8822</v>
      </c>
      <c r="C3493" s="9" t="s">
        <v>22</v>
      </c>
      <c r="D3493" s="9" t="s">
        <v>22</v>
      </c>
      <c r="E3493" s="9" t="s">
        <v>22</v>
      </c>
      <c r="F3493" s="8" t="s">
        <v>23</v>
      </c>
      <c r="G3493" s="10" t="s">
        <v>8823</v>
      </c>
      <c r="H3493" s="11" t="s">
        <v>22</v>
      </c>
      <c r="I3493" s="11" t="s">
        <v>22</v>
      </c>
      <c r="J3493" s="12" t="s">
        <v>22</v>
      </c>
      <c r="K3493" s="13">
        <v>0</v>
      </c>
      <c r="L3493" s="14" t="s">
        <v>22</v>
      </c>
      <c r="M3493" s="14" t="s">
        <v>22</v>
      </c>
      <c r="N3493" s="14" t="s">
        <v>22</v>
      </c>
      <c r="O3493" s="14" t="s">
        <v>22</v>
      </c>
      <c r="P3493" s="14" t="s">
        <v>22</v>
      </c>
      <c r="Q3493" s="14" t="s">
        <v>22</v>
      </c>
      <c r="R3493" s="14" t="s">
        <v>22</v>
      </c>
      <c r="S3493" s="14" t="s">
        <v>22</v>
      </c>
    </row>
    <row r="3494" spans="1:19">
      <c r="A3494" s="8" t="s">
        <v>8824</v>
      </c>
      <c r="B3494" s="8" t="s">
        <v>8825</v>
      </c>
      <c r="C3494" s="9" t="s">
        <v>22</v>
      </c>
      <c r="D3494" s="9" t="s">
        <v>22</v>
      </c>
      <c r="E3494" s="9" t="s">
        <v>22</v>
      </c>
      <c r="F3494" s="8" t="s">
        <v>23</v>
      </c>
      <c r="G3494" s="10" t="s">
        <v>8760</v>
      </c>
      <c r="H3494" s="11" t="s">
        <v>22</v>
      </c>
      <c r="I3494" s="11" t="s">
        <v>22</v>
      </c>
      <c r="J3494" s="12" t="s">
        <v>22</v>
      </c>
      <c r="K3494" s="13" t="s">
        <v>8760</v>
      </c>
      <c r="L3494" s="14" t="s">
        <v>22</v>
      </c>
      <c r="M3494" s="14" t="s">
        <v>22</v>
      </c>
      <c r="N3494" s="14" t="s">
        <v>22</v>
      </c>
      <c r="O3494" s="14" t="s">
        <v>22</v>
      </c>
      <c r="P3494" s="14" t="s">
        <v>22</v>
      </c>
      <c r="Q3494" s="14" t="s">
        <v>22</v>
      </c>
      <c r="R3494" s="14" t="s">
        <v>22</v>
      </c>
      <c r="S3494" s="14" t="s">
        <v>22</v>
      </c>
    </row>
    <row r="3495" spans="1:19" ht="25.5">
      <c r="A3495" s="8" t="s">
        <v>8826</v>
      </c>
      <c r="B3495" s="8" t="s">
        <v>8827</v>
      </c>
      <c r="C3495" s="9" t="s">
        <v>22</v>
      </c>
      <c r="D3495" s="9" t="s">
        <v>22</v>
      </c>
      <c r="E3495" s="9" t="s">
        <v>22</v>
      </c>
      <c r="F3495" s="8" t="s">
        <v>23</v>
      </c>
      <c r="G3495" s="10" t="s">
        <v>8769</v>
      </c>
      <c r="H3495" s="11" t="s">
        <v>22</v>
      </c>
      <c r="I3495" s="11" t="s">
        <v>22</v>
      </c>
      <c r="J3495" s="12" t="s">
        <v>22</v>
      </c>
      <c r="K3495" s="13">
        <v>0</v>
      </c>
      <c r="L3495" s="14" t="s">
        <v>22</v>
      </c>
      <c r="M3495" s="14" t="s">
        <v>22</v>
      </c>
      <c r="N3495" s="14" t="s">
        <v>22</v>
      </c>
      <c r="O3495" s="14" t="s">
        <v>22</v>
      </c>
      <c r="P3495" s="14" t="s">
        <v>22</v>
      </c>
      <c r="Q3495" s="14" t="s">
        <v>22</v>
      </c>
      <c r="R3495" s="14" t="s">
        <v>22</v>
      </c>
      <c r="S3495" s="14" t="s">
        <v>22</v>
      </c>
    </row>
    <row r="3496" spans="1:19">
      <c r="A3496" s="8" t="s">
        <v>8828</v>
      </c>
      <c r="B3496" s="8" t="s">
        <v>8829</v>
      </c>
      <c r="C3496" s="9" t="s">
        <v>22</v>
      </c>
      <c r="D3496" s="9" t="s">
        <v>22</v>
      </c>
      <c r="E3496" s="9" t="s">
        <v>22</v>
      </c>
      <c r="F3496" s="8" t="s">
        <v>23</v>
      </c>
      <c r="G3496" s="10">
        <v>0</v>
      </c>
      <c r="H3496" s="11" t="s">
        <v>22</v>
      </c>
      <c r="I3496" s="11" t="s">
        <v>22</v>
      </c>
      <c r="J3496" s="12" t="s">
        <v>22</v>
      </c>
      <c r="K3496" s="13">
        <v>0</v>
      </c>
      <c r="L3496" s="14" t="s">
        <v>22</v>
      </c>
      <c r="M3496" s="14" t="s">
        <v>22</v>
      </c>
      <c r="N3496" s="14" t="s">
        <v>22</v>
      </c>
      <c r="O3496" s="14" t="s">
        <v>22</v>
      </c>
      <c r="P3496" s="14" t="s">
        <v>22</v>
      </c>
      <c r="Q3496" s="14" t="s">
        <v>22</v>
      </c>
      <c r="R3496" s="14" t="s">
        <v>22</v>
      </c>
      <c r="S3496" s="14" t="s">
        <v>22</v>
      </c>
    </row>
    <row r="3497" spans="1:19">
      <c r="A3497" s="8" t="s">
        <v>8830</v>
      </c>
      <c r="B3497" s="8" t="s">
        <v>8831</v>
      </c>
      <c r="C3497" s="9" t="s">
        <v>22</v>
      </c>
      <c r="D3497" s="9" t="s">
        <v>22</v>
      </c>
      <c r="E3497" s="9" t="s">
        <v>22</v>
      </c>
      <c r="F3497" s="8" t="s">
        <v>23</v>
      </c>
      <c r="G3497" s="10" t="s">
        <v>8832</v>
      </c>
      <c r="H3497" s="11" t="s">
        <v>22</v>
      </c>
      <c r="I3497" s="11" t="s">
        <v>22</v>
      </c>
      <c r="J3497" s="12" t="s">
        <v>22</v>
      </c>
      <c r="K3497" s="13">
        <v>0</v>
      </c>
      <c r="L3497" s="14" t="s">
        <v>22</v>
      </c>
      <c r="M3497" s="14" t="s">
        <v>22</v>
      </c>
      <c r="N3497" s="14" t="s">
        <v>22</v>
      </c>
      <c r="O3497" s="14" t="s">
        <v>22</v>
      </c>
      <c r="P3497" s="14" t="s">
        <v>22</v>
      </c>
      <c r="Q3497" s="14" t="s">
        <v>22</v>
      </c>
      <c r="R3497" s="14" t="s">
        <v>22</v>
      </c>
      <c r="S3497" s="14" t="s">
        <v>22</v>
      </c>
    </row>
    <row r="3498" spans="1:19">
      <c r="A3498" s="8" t="s">
        <v>8833</v>
      </c>
      <c r="B3498" s="8" t="s">
        <v>8834</v>
      </c>
      <c r="C3498" s="9" t="s">
        <v>22</v>
      </c>
      <c r="D3498" s="9" t="s">
        <v>22</v>
      </c>
      <c r="E3498" s="9" t="s">
        <v>22</v>
      </c>
      <c r="F3498" s="8" t="s">
        <v>23</v>
      </c>
      <c r="G3498" s="10" t="s">
        <v>8835</v>
      </c>
      <c r="H3498" s="11" t="s">
        <v>22</v>
      </c>
      <c r="I3498" s="11" t="s">
        <v>22</v>
      </c>
      <c r="J3498" s="12" t="s">
        <v>22</v>
      </c>
      <c r="K3498" s="13">
        <v>0</v>
      </c>
      <c r="L3498" s="14" t="s">
        <v>22</v>
      </c>
      <c r="M3498" s="14" t="s">
        <v>22</v>
      </c>
      <c r="N3498" s="14" t="s">
        <v>22</v>
      </c>
      <c r="O3498" s="14" t="s">
        <v>22</v>
      </c>
      <c r="P3498" s="14" t="s">
        <v>22</v>
      </c>
      <c r="Q3498" s="14" t="s">
        <v>22</v>
      </c>
      <c r="R3498" s="14" t="s">
        <v>22</v>
      </c>
      <c r="S3498" s="14" t="s">
        <v>22</v>
      </c>
    </row>
    <row r="3499" spans="1:19">
      <c r="A3499" s="8" t="s">
        <v>8836</v>
      </c>
      <c r="B3499" s="8" t="s">
        <v>8837</v>
      </c>
      <c r="C3499" s="9" t="s">
        <v>22</v>
      </c>
      <c r="D3499" s="9" t="s">
        <v>22</v>
      </c>
      <c r="E3499" s="9" t="s">
        <v>22</v>
      </c>
      <c r="F3499" s="8" t="s">
        <v>23</v>
      </c>
      <c r="G3499" s="10" t="s">
        <v>8838</v>
      </c>
      <c r="H3499" s="11" t="s">
        <v>22</v>
      </c>
      <c r="I3499" s="11" t="s">
        <v>22</v>
      </c>
      <c r="J3499" s="12" t="s">
        <v>22</v>
      </c>
      <c r="K3499" s="13">
        <v>0</v>
      </c>
      <c r="L3499" s="14" t="s">
        <v>22</v>
      </c>
      <c r="M3499" s="14" t="s">
        <v>22</v>
      </c>
      <c r="N3499" s="14" t="s">
        <v>22</v>
      </c>
      <c r="O3499" s="14" t="s">
        <v>22</v>
      </c>
      <c r="P3499" s="14" t="s">
        <v>22</v>
      </c>
      <c r="Q3499" s="14" t="s">
        <v>22</v>
      </c>
      <c r="R3499" s="14" t="s">
        <v>22</v>
      </c>
      <c r="S3499" s="14" t="s">
        <v>22</v>
      </c>
    </row>
    <row r="3500" spans="1:19">
      <c r="A3500" s="8" t="s">
        <v>8839</v>
      </c>
      <c r="B3500" s="8" t="s">
        <v>8840</v>
      </c>
      <c r="C3500" s="9" t="s">
        <v>22</v>
      </c>
      <c r="D3500" s="9" t="s">
        <v>22</v>
      </c>
      <c r="E3500" s="9" t="s">
        <v>22</v>
      </c>
      <c r="F3500" s="8" t="s">
        <v>23</v>
      </c>
      <c r="G3500" s="10" t="s">
        <v>8841</v>
      </c>
      <c r="H3500" s="11" t="s">
        <v>22</v>
      </c>
      <c r="I3500" s="11" t="s">
        <v>22</v>
      </c>
      <c r="J3500" s="12" t="s">
        <v>22</v>
      </c>
      <c r="K3500" s="13">
        <v>0</v>
      </c>
      <c r="L3500" s="14" t="s">
        <v>22</v>
      </c>
      <c r="M3500" s="14" t="s">
        <v>22</v>
      </c>
      <c r="N3500" s="14" t="s">
        <v>22</v>
      </c>
      <c r="O3500" s="14" t="s">
        <v>22</v>
      </c>
      <c r="P3500" s="14" t="s">
        <v>22</v>
      </c>
      <c r="Q3500" s="14" t="s">
        <v>22</v>
      </c>
      <c r="R3500" s="14" t="s">
        <v>22</v>
      </c>
      <c r="S3500" s="14" t="s">
        <v>22</v>
      </c>
    </row>
    <row r="3501" spans="1:19">
      <c r="A3501" s="8" t="s">
        <v>8842</v>
      </c>
      <c r="B3501" s="8" t="s">
        <v>8843</v>
      </c>
      <c r="C3501" s="9" t="s">
        <v>22</v>
      </c>
      <c r="D3501" s="9" t="s">
        <v>22</v>
      </c>
      <c r="E3501" s="9" t="s">
        <v>22</v>
      </c>
      <c r="F3501" s="8" t="s">
        <v>23</v>
      </c>
      <c r="G3501" s="10" t="s">
        <v>8844</v>
      </c>
      <c r="H3501" s="11" t="s">
        <v>22</v>
      </c>
      <c r="I3501" s="11" t="s">
        <v>22</v>
      </c>
      <c r="J3501" s="12" t="s">
        <v>22</v>
      </c>
      <c r="K3501" s="13">
        <v>0</v>
      </c>
      <c r="L3501" s="14" t="s">
        <v>22</v>
      </c>
      <c r="M3501" s="14" t="s">
        <v>22</v>
      </c>
      <c r="N3501" s="14" t="s">
        <v>22</v>
      </c>
      <c r="O3501" s="14" t="s">
        <v>22</v>
      </c>
      <c r="P3501" s="14" t="s">
        <v>22</v>
      </c>
      <c r="Q3501" s="14" t="s">
        <v>22</v>
      </c>
      <c r="R3501" s="14" t="s">
        <v>22</v>
      </c>
      <c r="S3501" s="14" t="s">
        <v>22</v>
      </c>
    </row>
    <row r="3502" spans="1:19">
      <c r="A3502" s="8" t="s">
        <v>8845</v>
      </c>
      <c r="B3502" s="8" t="s">
        <v>8846</v>
      </c>
      <c r="C3502" s="9" t="s">
        <v>22</v>
      </c>
      <c r="D3502" s="9" t="s">
        <v>22</v>
      </c>
      <c r="E3502" s="9" t="s">
        <v>22</v>
      </c>
      <c r="F3502" s="8" t="s">
        <v>23</v>
      </c>
      <c r="G3502" s="10" t="s">
        <v>8847</v>
      </c>
      <c r="H3502" s="11" t="s">
        <v>22</v>
      </c>
      <c r="I3502" s="11" t="s">
        <v>22</v>
      </c>
      <c r="J3502" s="12" t="s">
        <v>22</v>
      </c>
      <c r="K3502" s="13">
        <v>0</v>
      </c>
      <c r="L3502" s="14" t="s">
        <v>22</v>
      </c>
      <c r="M3502" s="14" t="s">
        <v>22</v>
      </c>
      <c r="N3502" s="14" t="s">
        <v>22</v>
      </c>
      <c r="O3502" s="14" t="s">
        <v>22</v>
      </c>
      <c r="P3502" s="14" t="s">
        <v>22</v>
      </c>
      <c r="Q3502" s="14" t="s">
        <v>22</v>
      </c>
      <c r="R3502" s="14" t="s">
        <v>22</v>
      </c>
      <c r="S3502" s="14" t="s">
        <v>22</v>
      </c>
    </row>
    <row r="3503" spans="1:19">
      <c r="A3503" s="8" t="s">
        <v>8848</v>
      </c>
      <c r="B3503" s="8" t="s">
        <v>8849</v>
      </c>
      <c r="C3503" s="9" t="s">
        <v>22</v>
      </c>
      <c r="D3503" s="9" t="s">
        <v>22</v>
      </c>
      <c r="E3503" s="9" t="s">
        <v>22</v>
      </c>
      <c r="F3503" s="8" t="s">
        <v>23</v>
      </c>
      <c r="G3503" s="10" t="s">
        <v>8850</v>
      </c>
      <c r="H3503" s="11" t="s">
        <v>22</v>
      </c>
      <c r="I3503" s="11" t="s">
        <v>22</v>
      </c>
      <c r="J3503" s="12" t="s">
        <v>22</v>
      </c>
      <c r="K3503" s="13">
        <v>0</v>
      </c>
      <c r="L3503" s="14" t="s">
        <v>22</v>
      </c>
      <c r="M3503" s="14" t="s">
        <v>22</v>
      </c>
      <c r="N3503" s="14" t="s">
        <v>22</v>
      </c>
      <c r="O3503" s="14" t="s">
        <v>22</v>
      </c>
      <c r="P3503" s="14" t="s">
        <v>22</v>
      </c>
      <c r="Q3503" s="14" t="s">
        <v>22</v>
      </c>
      <c r="R3503" s="14" t="s">
        <v>22</v>
      </c>
      <c r="S3503" s="14" t="s">
        <v>22</v>
      </c>
    </row>
    <row r="3504" spans="1:19">
      <c r="A3504" s="8" t="s">
        <v>8851</v>
      </c>
      <c r="B3504" s="8" t="s">
        <v>8852</v>
      </c>
      <c r="C3504" s="9" t="s">
        <v>22</v>
      </c>
      <c r="D3504" s="9" t="s">
        <v>22</v>
      </c>
      <c r="E3504" s="9" t="s">
        <v>22</v>
      </c>
      <c r="F3504" s="8" t="s">
        <v>23</v>
      </c>
      <c r="G3504" s="10" t="s">
        <v>8853</v>
      </c>
      <c r="H3504" s="11" t="s">
        <v>22</v>
      </c>
      <c r="I3504" s="11" t="s">
        <v>22</v>
      </c>
      <c r="J3504" s="12" t="s">
        <v>22</v>
      </c>
      <c r="K3504" s="13">
        <v>0</v>
      </c>
      <c r="L3504" s="14" t="s">
        <v>22</v>
      </c>
      <c r="M3504" s="14" t="s">
        <v>22</v>
      </c>
      <c r="N3504" s="14" t="s">
        <v>22</v>
      </c>
      <c r="O3504" s="14" t="s">
        <v>22</v>
      </c>
      <c r="P3504" s="14" t="s">
        <v>22</v>
      </c>
      <c r="Q3504" s="14" t="s">
        <v>22</v>
      </c>
      <c r="R3504" s="14" t="s">
        <v>22</v>
      </c>
      <c r="S3504" s="14" t="s">
        <v>22</v>
      </c>
    </row>
    <row r="3505" spans="1:19">
      <c r="A3505" s="8" t="s">
        <v>8854</v>
      </c>
      <c r="B3505" s="8" t="s">
        <v>8855</v>
      </c>
      <c r="C3505" s="9" t="s">
        <v>22</v>
      </c>
      <c r="D3505" s="9" t="s">
        <v>22</v>
      </c>
      <c r="E3505" s="9" t="s">
        <v>22</v>
      </c>
      <c r="F3505" s="8" t="s">
        <v>23</v>
      </c>
      <c r="G3505" s="10" t="s">
        <v>8668</v>
      </c>
      <c r="H3505" s="11" t="s">
        <v>22</v>
      </c>
      <c r="I3505" s="11" t="s">
        <v>22</v>
      </c>
      <c r="J3505" s="12" t="s">
        <v>22</v>
      </c>
      <c r="K3505" s="13">
        <v>0</v>
      </c>
      <c r="L3505" s="14" t="s">
        <v>22</v>
      </c>
      <c r="M3505" s="14" t="s">
        <v>22</v>
      </c>
      <c r="N3505" s="14" t="s">
        <v>22</v>
      </c>
      <c r="O3505" s="14" t="s">
        <v>22</v>
      </c>
      <c r="P3505" s="14" t="s">
        <v>22</v>
      </c>
      <c r="Q3505" s="14" t="s">
        <v>22</v>
      </c>
      <c r="R3505" s="14" t="s">
        <v>22</v>
      </c>
      <c r="S3505" s="14" t="s">
        <v>22</v>
      </c>
    </row>
    <row r="3506" spans="1:19">
      <c r="A3506" s="8" t="s">
        <v>8856</v>
      </c>
      <c r="B3506" s="8" t="s">
        <v>8857</v>
      </c>
      <c r="C3506" s="9" t="s">
        <v>22</v>
      </c>
      <c r="D3506" s="9" t="s">
        <v>22</v>
      </c>
      <c r="E3506" s="9" t="s">
        <v>22</v>
      </c>
      <c r="F3506" s="8" t="s">
        <v>4054</v>
      </c>
      <c r="G3506" s="10" t="s">
        <v>8858</v>
      </c>
      <c r="H3506" s="11" t="s">
        <v>22</v>
      </c>
      <c r="I3506" s="11" t="s">
        <v>22</v>
      </c>
      <c r="J3506" s="12" t="s">
        <v>22</v>
      </c>
      <c r="K3506" s="13">
        <v>0</v>
      </c>
      <c r="L3506" s="14" t="s">
        <v>22</v>
      </c>
      <c r="M3506" s="14" t="s">
        <v>22</v>
      </c>
      <c r="N3506" s="14" t="s">
        <v>22</v>
      </c>
      <c r="O3506" s="14" t="s">
        <v>22</v>
      </c>
      <c r="P3506" s="14" t="s">
        <v>22</v>
      </c>
      <c r="Q3506" s="14" t="s">
        <v>22</v>
      </c>
      <c r="R3506" s="14" t="s">
        <v>22</v>
      </c>
      <c r="S3506" s="14" t="s">
        <v>22</v>
      </c>
    </row>
    <row r="3507" spans="1:19">
      <c r="A3507" s="8" t="s">
        <v>8859</v>
      </c>
      <c r="B3507" s="8" t="s">
        <v>8860</v>
      </c>
      <c r="C3507" s="9" t="s">
        <v>22</v>
      </c>
      <c r="D3507" s="9" t="s">
        <v>22</v>
      </c>
      <c r="E3507" s="9" t="s">
        <v>22</v>
      </c>
      <c r="F3507" s="8" t="s">
        <v>23</v>
      </c>
      <c r="G3507" s="10" t="s">
        <v>8861</v>
      </c>
      <c r="H3507" s="11" t="s">
        <v>22</v>
      </c>
      <c r="I3507" s="11" t="s">
        <v>22</v>
      </c>
      <c r="J3507" s="12" t="s">
        <v>22</v>
      </c>
      <c r="K3507" s="13">
        <v>0</v>
      </c>
      <c r="L3507" s="14" t="s">
        <v>22</v>
      </c>
      <c r="M3507" s="14" t="s">
        <v>22</v>
      </c>
      <c r="N3507" s="14" t="s">
        <v>22</v>
      </c>
      <c r="O3507" s="14" t="s">
        <v>22</v>
      </c>
      <c r="P3507" s="14" t="s">
        <v>22</v>
      </c>
      <c r="Q3507" s="14" t="s">
        <v>22</v>
      </c>
      <c r="R3507" s="14" t="s">
        <v>22</v>
      </c>
      <c r="S3507" s="14" t="s">
        <v>22</v>
      </c>
    </row>
    <row r="3508" spans="1:19">
      <c r="A3508" s="8" t="s">
        <v>8862</v>
      </c>
      <c r="B3508" s="8" t="s">
        <v>8863</v>
      </c>
      <c r="C3508" s="9" t="s">
        <v>22</v>
      </c>
      <c r="D3508" s="9" t="s">
        <v>22</v>
      </c>
      <c r="E3508" s="9" t="s">
        <v>22</v>
      </c>
      <c r="F3508" s="8" t="s">
        <v>23</v>
      </c>
      <c r="G3508" s="10" t="s">
        <v>8864</v>
      </c>
      <c r="H3508" s="11" t="s">
        <v>22</v>
      </c>
      <c r="I3508" s="11" t="s">
        <v>22</v>
      </c>
      <c r="J3508" s="12" t="s">
        <v>22</v>
      </c>
      <c r="K3508" s="13">
        <v>0</v>
      </c>
      <c r="L3508" s="14" t="s">
        <v>22</v>
      </c>
      <c r="M3508" s="14" t="s">
        <v>22</v>
      </c>
      <c r="N3508" s="14" t="s">
        <v>22</v>
      </c>
      <c r="O3508" s="14" t="s">
        <v>22</v>
      </c>
      <c r="P3508" s="14" t="s">
        <v>22</v>
      </c>
      <c r="Q3508" s="14" t="s">
        <v>22</v>
      </c>
      <c r="R3508" s="14" t="s">
        <v>22</v>
      </c>
      <c r="S3508" s="14" t="s">
        <v>22</v>
      </c>
    </row>
    <row r="3509" spans="1:19">
      <c r="A3509" s="8" t="s">
        <v>8865</v>
      </c>
      <c r="B3509" s="8" t="s">
        <v>8866</v>
      </c>
      <c r="C3509" s="9" t="s">
        <v>22</v>
      </c>
      <c r="D3509" s="9" t="s">
        <v>22</v>
      </c>
      <c r="E3509" s="9" t="s">
        <v>22</v>
      </c>
      <c r="F3509" s="8" t="s">
        <v>23</v>
      </c>
      <c r="G3509" s="10" t="s">
        <v>8562</v>
      </c>
      <c r="H3509" s="11" t="s">
        <v>22</v>
      </c>
      <c r="I3509" s="11" t="s">
        <v>22</v>
      </c>
      <c r="J3509" s="12" t="s">
        <v>22</v>
      </c>
      <c r="K3509" s="13">
        <v>0</v>
      </c>
      <c r="L3509" s="14" t="s">
        <v>22</v>
      </c>
      <c r="M3509" s="14" t="s">
        <v>22</v>
      </c>
      <c r="N3509" s="14" t="s">
        <v>22</v>
      </c>
      <c r="O3509" s="14" t="s">
        <v>22</v>
      </c>
      <c r="P3509" s="14" t="s">
        <v>22</v>
      </c>
      <c r="Q3509" s="14" t="s">
        <v>22</v>
      </c>
      <c r="R3509" s="14" t="s">
        <v>22</v>
      </c>
      <c r="S3509" s="14" t="s">
        <v>22</v>
      </c>
    </row>
    <row r="3510" spans="1:19">
      <c r="A3510" s="8" t="s">
        <v>8865</v>
      </c>
      <c r="B3510" s="8" t="s">
        <v>8867</v>
      </c>
      <c r="C3510" s="9" t="s">
        <v>22</v>
      </c>
      <c r="D3510" s="9" t="s">
        <v>22</v>
      </c>
      <c r="E3510" s="9" t="s">
        <v>22</v>
      </c>
      <c r="F3510" s="8" t="s">
        <v>23</v>
      </c>
      <c r="G3510" s="10" t="s">
        <v>8562</v>
      </c>
      <c r="H3510" s="11" t="s">
        <v>22</v>
      </c>
      <c r="I3510" s="11" t="s">
        <v>22</v>
      </c>
      <c r="J3510" s="12" t="s">
        <v>22</v>
      </c>
      <c r="K3510" s="13">
        <v>0</v>
      </c>
      <c r="L3510" s="14" t="s">
        <v>22</v>
      </c>
      <c r="M3510" s="14" t="s">
        <v>22</v>
      </c>
      <c r="N3510" s="14" t="s">
        <v>22</v>
      </c>
      <c r="O3510" s="14" t="s">
        <v>22</v>
      </c>
      <c r="P3510" s="14" t="s">
        <v>22</v>
      </c>
      <c r="Q3510" s="14" t="s">
        <v>22</v>
      </c>
      <c r="R3510" s="14" t="s">
        <v>22</v>
      </c>
      <c r="S3510" s="14" t="s">
        <v>22</v>
      </c>
    </row>
    <row r="3511" spans="1:19">
      <c r="A3511" s="8" t="s">
        <v>8868</v>
      </c>
      <c r="B3511" s="8" t="s">
        <v>8869</v>
      </c>
      <c r="C3511" s="9" t="s">
        <v>22</v>
      </c>
      <c r="D3511" s="9" t="s">
        <v>22</v>
      </c>
      <c r="E3511" s="9" t="s">
        <v>22</v>
      </c>
      <c r="F3511" s="8" t="s">
        <v>3310</v>
      </c>
      <c r="G3511" s="10">
        <v>0</v>
      </c>
      <c r="H3511" s="11" t="s">
        <v>22</v>
      </c>
      <c r="I3511" s="11" t="s">
        <v>22</v>
      </c>
      <c r="J3511" s="12" t="s">
        <v>22</v>
      </c>
      <c r="K3511" s="13">
        <v>0</v>
      </c>
      <c r="L3511" s="14" t="s">
        <v>22</v>
      </c>
      <c r="M3511" s="14" t="s">
        <v>22</v>
      </c>
      <c r="N3511" s="14" t="s">
        <v>22</v>
      </c>
      <c r="O3511" s="14" t="s">
        <v>22</v>
      </c>
      <c r="P3511" s="14" t="s">
        <v>22</v>
      </c>
      <c r="Q3511" s="14" t="s">
        <v>22</v>
      </c>
      <c r="R3511" s="14" t="s">
        <v>22</v>
      </c>
      <c r="S3511" s="14" t="s">
        <v>22</v>
      </c>
    </row>
    <row r="3512" spans="1:19">
      <c r="A3512" s="8" t="s">
        <v>8870</v>
      </c>
      <c r="B3512" s="8" t="s">
        <v>8871</v>
      </c>
      <c r="C3512" s="9" t="s">
        <v>22</v>
      </c>
      <c r="D3512" s="9" t="s">
        <v>22</v>
      </c>
      <c r="E3512" s="9" t="s">
        <v>22</v>
      </c>
      <c r="F3512" s="8" t="s">
        <v>23</v>
      </c>
      <c r="G3512" s="10" t="s">
        <v>8872</v>
      </c>
      <c r="H3512" s="11" t="s">
        <v>22</v>
      </c>
      <c r="I3512" s="11" t="s">
        <v>22</v>
      </c>
      <c r="J3512" s="12" t="s">
        <v>22</v>
      </c>
      <c r="K3512" s="13">
        <v>0</v>
      </c>
      <c r="L3512" s="14" t="s">
        <v>22</v>
      </c>
      <c r="M3512" s="14" t="s">
        <v>22</v>
      </c>
      <c r="N3512" s="14" t="s">
        <v>22</v>
      </c>
      <c r="O3512" s="14" t="s">
        <v>22</v>
      </c>
      <c r="P3512" s="14" t="s">
        <v>22</v>
      </c>
      <c r="Q3512" s="14" t="s">
        <v>22</v>
      </c>
      <c r="R3512" s="14" t="s">
        <v>22</v>
      </c>
      <c r="S3512" s="14" t="s">
        <v>22</v>
      </c>
    </row>
    <row r="3513" spans="1:19">
      <c r="A3513" s="8" t="s">
        <v>8873</v>
      </c>
      <c r="B3513" s="8" t="s">
        <v>8874</v>
      </c>
      <c r="C3513" s="9" t="s">
        <v>22</v>
      </c>
      <c r="D3513" s="9" t="s">
        <v>22</v>
      </c>
      <c r="E3513" s="9" t="s">
        <v>22</v>
      </c>
      <c r="F3513" s="8" t="s">
        <v>23</v>
      </c>
      <c r="G3513" s="10" t="s">
        <v>8875</v>
      </c>
      <c r="H3513" s="11" t="s">
        <v>22</v>
      </c>
      <c r="I3513" s="11" t="s">
        <v>22</v>
      </c>
      <c r="J3513" s="12" t="s">
        <v>22</v>
      </c>
      <c r="K3513" s="13">
        <v>0</v>
      </c>
      <c r="L3513" s="14" t="s">
        <v>22</v>
      </c>
      <c r="M3513" s="14" t="s">
        <v>22</v>
      </c>
      <c r="N3513" s="14" t="s">
        <v>22</v>
      </c>
      <c r="O3513" s="14" t="s">
        <v>22</v>
      </c>
      <c r="P3513" s="14" t="s">
        <v>22</v>
      </c>
      <c r="Q3513" s="14" t="s">
        <v>22</v>
      </c>
      <c r="R3513" s="14" t="s">
        <v>22</v>
      </c>
      <c r="S3513" s="14" t="s">
        <v>22</v>
      </c>
    </row>
    <row r="3514" spans="1:19">
      <c r="A3514" s="8" t="s">
        <v>8876</v>
      </c>
      <c r="B3514" s="8" t="s">
        <v>8877</v>
      </c>
      <c r="C3514" s="9" t="s">
        <v>22</v>
      </c>
      <c r="D3514" s="9" t="s">
        <v>22</v>
      </c>
      <c r="E3514" s="9" t="s">
        <v>22</v>
      </c>
      <c r="F3514" s="8" t="s">
        <v>8878</v>
      </c>
      <c r="G3514" s="10" t="s">
        <v>8879</v>
      </c>
      <c r="H3514" s="11" t="s">
        <v>22</v>
      </c>
      <c r="I3514" s="11" t="s">
        <v>22</v>
      </c>
      <c r="J3514" s="12" t="s">
        <v>22</v>
      </c>
      <c r="K3514" s="13">
        <v>0</v>
      </c>
      <c r="L3514" s="14" t="s">
        <v>22</v>
      </c>
      <c r="M3514" s="14" t="s">
        <v>22</v>
      </c>
      <c r="N3514" s="14" t="s">
        <v>22</v>
      </c>
      <c r="O3514" s="14" t="s">
        <v>22</v>
      </c>
      <c r="P3514" s="14" t="s">
        <v>22</v>
      </c>
      <c r="Q3514" s="14" t="s">
        <v>22</v>
      </c>
      <c r="R3514" s="14" t="s">
        <v>22</v>
      </c>
      <c r="S3514" s="14" t="s">
        <v>22</v>
      </c>
    </row>
    <row r="3515" spans="1:19">
      <c r="A3515" s="8" t="s">
        <v>8880</v>
      </c>
      <c r="B3515" s="8" t="s">
        <v>8881</v>
      </c>
      <c r="C3515" s="9" t="s">
        <v>22</v>
      </c>
      <c r="D3515" s="9" t="s">
        <v>22</v>
      </c>
      <c r="E3515" s="9" t="s">
        <v>22</v>
      </c>
      <c r="F3515" s="8" t="s">
        <v>23</v>
      </c>
      <c r="G3515" s="10">
        <v>0</v>
      </c>
      <c r="H3515" s="11" t="s">
        <v>22</v>
      </c>
      <c r="I3515" s="11" t="s">
        <v>22</v>
      </c>
      <c r="J3515" s="12" t="s">
        <v>22</v>
      </c>
      <c r="K3515" s="13">
        <v>0</v>
      </c>
      <c r="L3515" s="14" t="s">
        <v>22</v>
      </c>
      <c r="M3515" s="14" t="s">
        <v>22</v>
      </c>
      <c r="N3515" s="14" t="s">
        <v>22</v>
      </c>
      <c r="O3515" s="14" t="s">
        <v>22</v>
      </c>
      <c r="P3515" s="14" t="s">
        <v>22</v>
      </c>
      <c r="Q3515" s="14" t="s">
        <v>22</v>
      </c>
      <c r="R3515" s="14" t="s">
        <v>22</v>
      </c>
      <c r="S3515" s="14" t="s">
        <v>22</v>
      </c>
    </row>
    <row r="3516" spans="1:19">
      <c r="A3516" s="8" t="s">
        <v>8882</v>
      </c>
      <c r="B3516" s="8" t="s">
        <v>8883</v>
      </c>
      <c r="C3516" s="9" t="s">
        <v>22</v>
      </c>
      <c r="D3516" s="9" t="s">
        <v>22</v>
      </c>
      <c r="E3516" s="9" t="s">
        <v>22</v>
      </c>
      <c r="F3516" s="8" t="s">
        <v>23</v>
      </c>
      <c r="G3516" s="10">
        <v>0</v>
      </c>
      <c r="H3516" s="11" t="s">
        <v>22</v>
      </c>
      <c r="I3516" s="11" t="s">
        <v>22</v>
      </c>
      <c r="J3516" s="12" t="s">
        <v>22</v>
      </c>
      <c r="K3516" s="13">
        <v>0</v>
      </c>
      <c r="L3516" s="14" t="s">
        <v>22</v>
      </c>
      <c r="M3516" s="14" t="s">
        <v>22</v>
      </c>
      <c r="N3516" s="14" t="s">
        <v>22</v>
      </c>
      <c r="O3516" s="14" t="s">
        <v>22</v>
      </c>
      <c r="P3516" s="14" t="s">
        <v>22</v>
      </c>
      <c r="Q3516" s="14" t="s">
        <v>22</v>
      </c>
      <c r="R3516" s="14" t="s">
        <v>22</v>
      </c>
      <c r="S3516" s="14" t="s">
        <v>22</v>
      </c>
    </row>
    <row r="3517" spans="1:19">
      <c r="A3517" s="8" t="s">
        <v>8884</v>
      </c>
      <c r="B3517" s="8" t="s">
        <v>8885</v>
      </c>
      <c r="C3517" s="9" t="s">
        <v>22</v>
      </c>
      <c r="D3517" s="9" t="s">
        <v>22</v>
      </c>
      <c r="E3517" s="9" t="s">
        <v>22</v>
      </c>
      <c r="F3517" s="8" t="s">
        <v>23</v>
      </c>
      <c r="G3517" s="10" t="s">
        <v>8886</v>
      </c>
      <c r="H3517" s="11" t="s">
        <v>22</v>
      </c>
      <c r="I3517" s="11" t="s">
        <v>22</v>
      </c>
      <c r="J3517" s="12" t="s">
        <v>22</v>
      </c>
      <c r="K3517" s="13">
        <v>0</v>
      </c>
      <c r="L3517" s="14" t="s">
        <v>22</v>
      </c>
      <c r="M3517" s="14" t="s">
        <v>22</v>
      </c>
      <c r="N3517" s="14" t="s">
        <v>22</v>
      </c>
      <c r="O3517" s="14" t="s">
        <v>22</v>
      </c>
      <c r="P3517" s="14" t="s">
        <v>22</v>
      </c>
      <c r="Q3517" s="14" t="s">
        <v>22</v>
      </c>
      <c r="R3517" s="14" t="s">
        <v>22</v>
      </c>
      <c r="S3517" s="14" t="s">
        <v>22</v>
      </c>
    </row>
    <row r="3518" spans="1:19">
      <c r="A3518" s="8" t="s">
        <v>8887</v>
      </c>
      <c r="B3518" s="8" t="s">
        <v>8888</v>
      </c>
      <c r="C3518" s="9" t="s">
        <v>22</v>
      </c>
      <c r="D3518" s="9" t="s">
        <v>22</v>
      </c>
      <c r="E3518" s="9" t="s">
        <v>22</v>
      </c>
      <c r="F3518" s="8" t="s">
        <v>23</v>
      </c>
      <c r="G3518" s="10" t="s">
        <v>8889</v>
      </c>
      <c r="H3518" s="11" t="s">
        <v>22</v>
      </c>
      <c r="I3518" s="11" t="s">
        <v>22</v>
      </c>
      <c r="J3518" s="12" t="s">
        <v>22</v>
      </c>
      <c r="K3518" s="13">
        <v>0</v>
      </c>
      <c r="L3518" s="14" t="s">
        <v>22</v>
      </c>
      <c r="M3518" s="14" t="s">
        <v>22</v>
      </c>
      <c r="N3518" s="14" t="s">
        <v>22</v>
      </c>
      <c r="O3518" s="14" t="s">
        <v>22</v>
      </c>
      <c r="P3518" s="14" t="s">
        <v>22</v>
      </c>
      <c r="Q3518" s="14" t="s">
        <v>22</v>
      </c>
      <c r="R3518" s="14" t="s">
        <v>22</v>
      </c>
      <c r="S3518" s="14" t="s">
        <v>22</v>
      </c>
    </row>
    <row r="3519" spans="1:19">
      <c r="A3519" s="8" t="s">
        <v>8890</v>
      </c>
      <c r="B3519" s="8" t="s">
        <v>8891</v>
      </c>
      <c r="C3519" s="9" t="s">
        <v>22</v>
      </c>
      <c r="D3519" s="9" t="s">
        <v>22</v>
      </c>
      <c r="E3519" s="9" t="s">
        <v>22</v>
      </c>
      <c r="F3519" s="8" t="s">
        <v>23</v>
      </c>
      <c r="G3519" s="10" t="s">
        <v>8892</v>
      </c>
      <c r="H3519" s="11" t="s">
        <v>22</v>
      </c>
      <c r="I3519" s="11" t="s">
        <v>22</v>
      </c>
      <c r="J3519" s="12" t="s">
        <v>22</v>
      </c>
      <c r="K3519" s="13">
        <v>0</v>
      </c>
      <c r="L3519" s="14" t="s">
        <v>22</v>
      </c>
      <c r="M3519" s="14" t="s">
        <v>22</v>
      </c>
      <c r="N3519" s="14" t="s">
        <v>22</v>
      </c>
      <c r="O3519" s="14" t="s">
        <v>22</v>
      </c>
      <c r="P3519" s="14" t="s">
        <v>22</v>
      </c>
      <c r="Q3519" s="14" t="s">
        <v>22</v>
      </c>
      <c r="R3519" s="14" t="s">
        <v>22</v>
      </c>
      <c r="S3519" s="14" t="s">
        <v>22</v>
      </c>
    </row>
    <row r="3520" spans="1:19">
      <c r="A3520" s="8" t="s">
        <v>8893</v>
      </c>
      <c r="B3520" s="8" t="s">
        <v>8894</v>
      </c>
      <c r="C3520" s="9" t="s">
        <v>22</v>
      </c>
      <c r="D3520" s="9" t="s">
        <v>22</v>
      </c>
      <c r="E3520" s="9" t="s">
        <v>22</v>
      </c>
      <c r="F3520" s="8" t="s">
        <v>23</v>
      </c>
      <c r="G3520" s="10" t="s">
        <v>8895</v>
      </c>
      <c r="H3520" s="11" t="s">
        <v>22</v>
      </c>
      <c r="I3520" s="11" t="s">
        <v>22</v>
      </c>
      <c r="J3520" s="12" t="s">
        <v>22</v>
      </c>
      <c r="K3520" s="13" t="s">
        <v>8895</v>
      </c>
      <c r="L3520" s="14" t="s">
        <v>22</v>
      </c>
      <c r="M3520" s="14" t="s">
        <v>22</v>
      </c>
      <c r="N3520" s="14" t="s">
        <v>22</v>
      </c>
      <c r="O3520" s="14" t="s">
        <v>22</v>
      </c>
      <c r="P3520" s="14" t="s">
        <v>22</v>
      </c>
      <c r="Q3520" s="14" t="s">
        <v>22</v>
      </c>
      <c r="R3520" s="14" t="s">
        <v>22</v>
      </c>
      <c r="S3520" s="14" t="s">
        <v>22</v>
      </c>
    </row>
    <row r="3521" spans="1:19">
      <c r="A3521" s="8" t="s">
        <v>8896</v>
      </c>
      <c r="B3521" s="8" t="s">
        <v>8897</v>
      </c>
      <c r="C3521" s="9" t="s">
        <v>22</v>
      </c>
      <c r="D3521" s="9" t="s">
        <v>22</v>
      </c>
      <c r="E3521" s="9" t="s">
        <v>22</v>
      </c>
      <c r="F3521" s="8" t="s">
        <v>23</v>
      </c>
      <c r="G3521" s="10" t="s">
        <v>8898</v>
      </c>
      <c r="H3521" s="11" t="s">
        <v>22</v>
      </c>
      <c r="I3521" s="11" t="s">
        <v>22</v>
      </c>
      <c r="J3521" s="12" t="s">
        <v>22</v>
      </c>
      <c r="K3521" s="13">
        <v>0</v>
      </c>
      <c r="L3521" s="14" t="s">
        <v>22</v>
      </c>
      <c r="M3521" s="14" t="s">
        <v>22</v>
      </c>
      <c r="N3521" s="14" t="s">
        <v>22</v>
      </c>
      <c r="O3521" s="14" t="s">
        <v>22</v>
      </c>
      <c r="P3521" s="14" t="s">
        <v>22</v>
      </c>
      <c r="Q3521" s="14" t="s">
        <v>22</v>
      </c>
      <c r="R3521" s="14" t="s">
        <v>22</v>
      </c>
      <c r="S3521" s="14" t="s">
        <v>22</v>
      </c>
    </row>
    <row r="3522" spans="1:19">
      <c r="A3522" s="8" t="s">
        <v>8899</v>
      </c>
      <c r="B3522" s="8" t="s">
        <v>8900</v>
      </c>
      <c r="C3522" s="9" t="s">
        <v>22</v>
      </c>
      <c r="D3522" s="9" t="s">
        <v>22</v>
      </c>
      <c r="E3522" s="9" t="s">
        <v>22</v>
      </c>
      <c r="F3522" s="8" t="s">
        <v>4072</v>
      </c>
      <c r="G3522" s="10" t="s">
        <v>8901</v>
      </c>
      <c r="H3522" s="11" t="s">
        <v>22</v>
      </c>
      <c r="I3522" s="11" t="s">
        <v>22</v>
      </c>
      <c r="J3522" s="12" t="s">
        <v>22</v>
      </c>
      <c r="K3522" s="13">
        <v>0</v>
      </c>
      <c r="L3522" s="14" t="s">
        <v>22</v>
      </c>
      <c r="M3522" s="14" t="s">
        <v>22</v>
      </c>
      <c r="N3522" s="14" t="s">
        <v>22</v>
      </c>
      <c r="O3522" s="14" t="s">
        <v>22</v>
      </c>
      <c r="P3522" s="14" t="s">
        <v>22</v>
      </c>
      <c r="Q3522" s="14" t="s">
        <v>22</v>
      </c>
      <c r="R3522" s="14" t="s">
        <v>22</v>
      </c>
      <c r="S3522" s="14" t="s">
        <v>22</v>
      </c>
    </row>
    <row r="3523" spans="1:19">
      <c r="A3523" s="8" t="s">
        <v>8902</v>
      </c>
      <c r="B3523" s="8" t="s">
        <v>8903</v>
      </c>
      <c r="C3523" s="9" t="s">
        <v>22</v>
      </c>
      <c r="D3523" s="9" t="s">
        <v>22</v>
      </c>
      <c r="E3523" s="9" t="s">
        <v>22</v>
      </c>
      <c r="F3523" s="8" t="s">
        <v>23</v>
      </c>
      <c r="G3523" s="10">
        <v>0</v>
      </c>
      <c r="H3523" s="11" t="s">
        <v>22</v>
      </c>
      <c r="I3523" s="11" t="s">
        <v>22</v>
      </c>
      <c r="J3523" s="12" t="s">
        <v>22</v>
      </c>
      <c r="K3523" s="13">
        <v>0</v>
      </c>
      <c r="L3523" s="14" t="s">
        <v>22</v>
      </c>
      <c r="M3523" s="14" t="s">
        <v>22</v>
      </c>
      <c r="N3523" s="14" t="s">
        <v>22</v>
      </c>
      <c r="O3523" s="14" t="s">
        <v>22</v>
      </c>
      <c r="P3523" s="14" t="s">
        <v>22</v>
      </c>
      <c r="Q3523" s="14" t="s">
        <v>22</v>
      </c>
      <c r="R3523" s="14" t="s">
        <v>22</v>
      </c>
      <c r="S3523" s="14" t="s">
        <v>22</v>
      </c>
    </row>
    <row r="3524" spans="1:19" ht="25.5">
      <c r="A3524" s="8" t="s">
        <v>8902</v>
      </c>
      <c r="B3524" s="8" t="s">
        <v>8904</v>
      </c>
      <c r="C3524" s="9" t="s">
        <v>22</v>
      </c>
      <c r="D3524" s="9" t="s">
        <v>22</v>
      </c>
      <c r="E3524" s="9" t="s">
        <v>22</v>
      </c>
      <c r="F3524" s="8" t="s">
        <v>23</v>
      </c>
      <c r="G3524" s="10">
        <v>0</v>
      </c>
      <c r="H3524" s="11" t="s">
        <v>22</v>
      </c>
      <c r="I3524" s="11" t="s">
        <v>22</v>
      </c>
      <c r="J3524" s="12" t="s">
        <v>22</v>
      </c>
      <c r="K3524" s="13">
        <v>0</v>
      </c>
      <c r="L3524" s="14" t="s">
        <v>22</v>
      </c>
      <c r="M3524" s="14" t="s">
        <v>22</v>
      </c>
      <c r="N3524" s="14" t="s">
        <v>22</v>
      </c>
      <c r="O3524" s="14" t="s">
        <v>22</v>
      </c>
      <c r="P3524" s="14" t="s">
        <v>22</v>
      </c>
      <c r="Q3524" s="14" t="s">
        <v>22</v>
      </c>
      <c r="R3524" s="14" t="s">
        <v>22</v>
      </c>
      <c r="S3524" s="14" t="s">
        <v>22</v>
      </c>
    </row>
    <row r="3525" spans="1:19">
      <c r="A3525" s="8" t="s">
        <v>8905</v>
      </c>
      <c r="B3525" s="8" t="s">
        <v>8906</v>
      </c>
      <c r="C3525" s="9" t="s">
        <v>22</v>
      </c>
      <c r="D3525" s="9" t="s">
        <v>22</v>
      </c>
      <c r="E3525" s="9" t="s">
        <v>22</v>
      </c>
      <c r="F3525" s="8" t="s">
        <v>881</v>
      </c>
      <c r="G3525" s="10">
        <v>0</v>
      </c>
      <c r="H3525" s="11" t="s">
        <v>22</v>
      </c>
      <c r="I3525" s="11" t="s">
        <v>22</v>
      </c>
      <c r="J3525" s="12" t="s">
        <v>22</v>
      </c>
      <c r="K3525" s="13">
        <v>0</v>
      </c>
      <c r="L3525" s="14" t="s">
        <v>22</v>
      </c>
      <c r="M3525" s="14" t="s">
        <v>22</v>
      </c>
      <c r="N3525" s="14" t="s">
        <v>22</v>
      </c>
      <c r="O3525" s="14" t="s">
        <v>22</v>
      </c>
      <c r="P3525" s="14" t="s">
        <v>22</v>
      </c>
      <c r="Q3525" s="14" t="s">
        <v>22</v>
      </c>
      <c r="R3525" s="14" t="s">
        <v>22</v>
      </c>
      <c r="S3525" s="14" t="s">
        <v>22</v>
      </c>
    </row>
    <row r="3526" spans="1:19">
      <c r="A3526" s="8" t="s">
        <v>8907</v>
      </c>
      <c r="B3526" s="8" t="s">
        <v>8908</v>
      </c>
      <c r="C3526" s="9" t="s">
        <v>22</v>
      </c>
      <c r="D3526" s="9" t="s">
        <v>22</v>
      </c>
      <c r="E3526" s="9" t="s">
        <v>22</v>
      </c>
      <c r="F3526" s="8" t="s">
        <v>23</v>
      </c>
      <c r="G3526" s="10">
        <v>7450</v>
      </c>
      <c r="H3526" s="11" t="s">
        <v>22</v>
      </c>
      <c r="I3526" s="11" t="s">
        <v>22</v>
      </c>
      <c r="J3526" s="12" t="s">
        <v>22</v>
      </c>
      <c r="K3526" s="13">
        <v>0</v>
      </c>
      <c r="L3526" s="14" t="s">
        <v>22</v>
      </c>
      <c r="M3526" s="14" t="s">
        <v>22</v>
      </c>
      <c r="N3526" s="14" t="s">
        <v>22</v>
      </c>
      <c r="O3526" s="14" t="s">
        <v>22</v>
      </c>
      <c r="P3526" s="14" t="s">
        <v>22</v>
      </c>
      <c r="Q3526" s="14" t="s">
        <v>22</v>
      </c>
      <c r="R3526" s="14" t="s">
        <v>22</v>
      </c>
      <c r="S3526" s="14" t="s">
        <v>22</v>
      </c>
    </row>
    <row r="3527" spans="1:19">
      <c r="A3527" s="8" t="s">
        <v>8909</v>
      </c>
      <c r="B3527" s="8" t="s">
        <v>8910</v>
      </c>
      <c r="C3527" s="9" t="s">
        <v>22</v>
      </c>
      <c r="D3527" s="9" t="s">
        <v>22</v>
      </c>
      <c r="E3527" s="9" t="s">
        <v>22</v>
      </c>
      <c r="F3527" s="8" t="s">
        <v>23</v>
      </c>
      <c r="G3527" s="10">
        <v>13121217</v>
      </c>
      <c r="H3527" s="11" t="s">
        <v>22</v>
      </c>
      <c r="I3527" s="11" t="s">
        <v>22</v>
      </c>
      <c r="J3527" s="12" t="s">
        <v>22</v>
      </c>
      <c r="K3527" s="13">
        <v>0</v>
      </c>
      <c r="L3527" s="14" t="s">
        <v>22</v>
      </c>
      <c r="M3527" s="14" t="s">
        <v>22</v>
      </c>
      <c r="N3527" s="14" t="s">
        <v>22</v>
      </c>
      <c r="O3527" s="14" t="s">
        <v>22</v>
      </c>
      <c r="P3527" s="14" t="s">
        <v>22</v>
      </c>
      <c r="Q3527" s="14" t="s">
        <v>22</v>
      </c>
      <c r="R3527" s="14" t="s">
        <v>22</v>
      </c>
      <c r="S3527" s="14" t="s">
        <v>22</v>
      </c>
    </row>
    <row r="3528" spans="1:19">
      <c r="A3528" s="8" t="s">
        <v>8911</v>
      </c>
      <c r="B3528" s="8" t="s">
        <v>8912</v>
      </c>
      <c r="C3528" s="9" t="s">
        <v>22</v>
      </c>
      <c r="D3528" s="9" t="s">
        <v>22</v>
      </c>
      <c r="E3528" s="9" t="s">
        <v>22</v>
      </c>
      <c r="F3528" s="8" t="s">
        <v>23</v>
      </c>
      <c r="G3528" s="10">
        <v>0</v>
      </c>
      <c r="H3528" s="11" t="s">
        <v>22</v>
      </c>
      <c r="I3528" s="11" t="s">
        <v>22</v>
      </c>
      <c r="J3528" s="12" t="s">
        <v>22</v>
      </c>
      <c r="K3528" s="13" t="s">
        <v>8913</v>
      </c>
      <c r="L3528" s="14" t="s">
        <v>22</v>
      </c>
      <c r="M3528" s="14" t="s">
        <v>22</v>
      </c>
      <c r="N3528" s="14" t="s">
        <v>22</v>
      </c>
      <c r="O3528" s="14" t="s">
        <v>22</v>
      </c>
      <c r="P3528" s="14" t="s">
        <v>22</v>
      </c>
      <c r="Q3528" s="14" t="s">
        <v>22</v>
      </c>
      <c r="R3528" s="14" t="s">
        <v>22</v>
      </c>
      <c r="S3528" s="14" t="s">
        <v>22</v>
      </c>
    </row>
    <row r="3529" spans="1:19">
      <c r="A3529" s="8" t="s">
        <v>8914</v>
      </c>
      <c r="B3529" s="8" t="s">
        <v>8915</v>
      </c>
      <c r="C3529" s="9" t="s">
        <v>22</v>
      </c>
      <c r="D3529" s="9" t="s">
        <v>22</v>
      </c>
      <c r="E3529" s="9" t="s">
        <v>22</v>
      </c>
      <c r="F3529" s="8" t="s">
        <v>4054</v>
      </c>
      <c r="G3529" s="10" t="s">
        <v>8916</v>
      </c>
      <c r="H3529" s="11" t="s">
        <v>22</v>
      </c>
      <c r="I3529" s="11" t="s">
        <v>22</v>
      </c>
      <c r="J3529" s="12" t="s">
        <v>22</v>
      </c>
      <c r="K3529" s="13" t="s">
        <v>8916</v>
      </c>
      <c r="L3529" s="14" t="s">
        <v>22</v>
      </c>
      <c r="M3529" s="14" t="s">
        <v>22</v>
      </c>
      <c r="N3529" s="14" t="s">
        <v>22</v>
      </c>
      <c r="O3529" s="14" t="s">
        <v>22</v>
      </c>
      <c r="P3529" s="14" t="s">
        <v>22</v>
      </c>
      <c r="Q3529" s="14" t="s">
        <v>22</v>
      </c>
      <c r="R3529" s="14" t="s">
        <v>22</v>
      </c>
      <c r="S3529" s="14" t="s">
        <v>22</v>
      </c>
    </row>
    <row r="3530" spans="1:19">
      <c r="A3530" s="8" t="s">
        <v>8917</v>
      </c>
      <c r="B3530" s="8" t="s">
        <v>8918</v>
      </c>
      <c r="C3530" s="9" t="s">
        <v>22</v>
      </c>
      <c r="D3530" s="9" t="s">
        <v>22</v>
      </c>
      <c r="E3530" s="9" t="s">
        <v>22</v>
      </c>
      <c r="F3530" s="8" t="s">
        <v>4054</v>
      </c>
      <c r="G3530" s="10">
        <v>0</v>
      </c>
      <c r="H3530" s="11" t="s">
        <v>22</v>
      </c>
      <c r="I3530" s="11" t="s">
        <v>22</v>
      </c>
      <c r="J3530" s="12" t="s">
        <v>22</v>
      </c>
      <c r="K3530" s="13">
        <v>0</v>
      </c>
      <c r="L3530" s="14" t="s">
        <v>22</v>
      </c>
      <c r="M3530" s="14" t="s">
        <v>22</v>
      </c>
      <c r="N3530" s="14" t="s">
        <v>22</v>
      </c>
      <c r="O3530" s="14" t="s">
        <v>22</v>
      </c>
      <c r="P3530" s="14" t="s">
        <v>22</v>
      </c>
      <c r="Q3530" s="14" t="s">
        <v>22</v>
      </c>
      <c r="R3530" s="14" t="s">
        <v>22</v>
      </c>
      <c r="S3530" s="14" t="s">
        <v>22</v>
      </c>
    </row>
    <row r="3531" spans="1:19">
      <c r="A3531" s="8" t="s">
        <v>8919</v>
      </c>
      <c r="B3531" s="8" t="s">
        <v>8920</v>
      </c>
      <c r="C3531" s="9" t="s">
        <v>22</v>
      </c>
      <c r="D3531" s="9" t="s">
        <v>22</v>
      </c>
      <c r="E3531" s="9" t="s">
        <v>22</v>
      </c>
      <c r="F3531" s="8" t="s">
        <v>23</v>
      </c>
      <c r="G3531" s="10" t="s">
        <v>8921</v>
      </c>
      <c r="H3531" s="11" t="s">
        <v>22</v>
      </c>
      <c r="I3531" s="11" t="s">
        <v>22</v>
      </c>
      <c r="J3531" s="12" t="s">
        <v>22</v>
      </c>
      <c r="K3531" s="13">
        <v>0</v>
      </c>
      <c r="L3531" s="14" t="s">
        <v>22</v>
      </c>
      <c r="M3531" s="14" t="s">
        <v>22</v>
      </c>
      <c r="N3531" s="14" t="s">
        <v>22</v>
      </c>
      <c r="O3531" s="14" t="s">
        <v>22</v>
      </c>
      <c r="P3531" s="14" t="s">
        <v>22</v>
      </c>
      <c r="Q3531" s="14" t="s">
        <v>22</v>
      </c>
      <c r="R3531" s="14" t="s">
        <v>22</v>
      </c>
      <c r="S3531" s="14" t="s">
        <v>22</v>
      </c>
    </row>
    <row r="3532" spans="1:19">
      <c r="A3532" s="8" t="s">
        <v>8922</v>
      </c>
      <c r="B3532" s="8" t="s">
        <v>8923</v>
      </c>
      <c r="C3532" s="9" t="s">
        <v>22</v>
      </c>
      <c r="D3532" s="9" t="s">
        <v>22</v>
      </c>
      <c r="E3532" s="9" t="s">
        <v>22</v>
      </c>
      <c r="F3532" s="8" t="s">
        <v>4054</v>
      </c>
      <c r="G3532" s="10" t="s">
        <v>8924</v>
      </c>
      <c r="H3532" s="11" t="s">
        <v>22</v>
      </c>
      <c r="I3532" s="11" t="s">
        <v>22</v>
      </c>
      <c r="J3532" s="12" t="s">
        <v>22</v>
      </c>
      <c r="K3532" s="13">
        <v>0</v>
      </c>
      <c r="L3532" s="14" t="s">
        <v>22</v>
      </c>
      <c r="M3532" s="14" t="s">
        <v>22</v>
      </c>
      <c r="N3532" s="14" t="s">
        <v>22</v>
      </c>
      <c r="O3532" s="14" t="s">
        <v>22</v>
      </c>
      <c r="P3532" s="14" t="s">
        <v>22</v>
      </c>
      <c r="Q3532" s="14" t="s">
        <v>22</v>
      </c>
      <c r="R3532" s="14" t="s">
        <v>22</v>
      </c>
      <c r="S3532" s="14" t="s">
        <v>22</v>
      </c>
    </row>
    <row r="3533" spans="1:19">
      <c r="A3533" s="8" t="s">
        <v>8925</v>
      </c>
      <c r="B3533" s="8" t="s">
        <v>8926</v>
      </c>
      <c r="C3533" s="9" t="s">
        <v>22</v>
      </c>
      <c r="D3533" s="9" t="s">
        <v>22</v>
      </c>
      <c r="E3533" s="9" t="s">
        <v>22</v>
      </c>
      <c r="F3533" s="8" t="s">
        <v>4054</v>
      </c>
      <c r="G3533" s="10" t="s">
        <v>8927</v>
      </c>
      <c r="H3533" s="11" t="s">
        <v>22</v>
      </c>
      <c r="I3533" s="11" t="s">
        <v>22</v>
      </c>
      <c r="J3533" s="12" t="s">
        <v>22</v>
      </c>
      <c r="K3533" s="13">
        <v>0</v>
      </c>
      <c r="L3533" s="14" t="s">
        <v>22</v>
      </c>
      <c r="M3533" s="14" t="s">
        <v>22</v>
      </c>
      <c r="N3533" s="14" t="s">
        <v>22</v>
      </c>
      <c r="O3533" s="14" t="s">
        <v>22</v>
      </c>
      <c r="P3533" s="14" t="s">
        <v>22</v>
      </c>
      <c r="Q3533" s="14" t="s">
        <v>22</v>
      </c>
      <c r="R3533" s="14" t="s">
        <v>22</v>
      </c>
      <c r="S3533" s="14" t="s">
        <v>22</v>
      </c>
    </row>
    <row r="3534" spans="1:19">
      <c r="A3534" s="8" t="s">
        <v>8928</v>
      </c>
      <c r="B3534" s="8" t="s">
        <v>8929</v>
      </c>
      <c r="C3534" s="9" t="s">
        <v>22</v>
      </c>
      <c r="D3534" s="9" t="s">
        <v>22</v>
      </c>
      <c r="E3534" s="9" t="s">
        <v>22</v>
      </c>
      <c r="F3534" s="8" t="s">
        <v>4054</v>
      </c>
      <c r="G3534" s="10" t="s">
        <v>8930</v>
      </c>
      <c r="H3534" s="11" t="s">
        <v>22</v>
      </c>
      <c r="I3534" s="11" t="s">
        <v>22</v>
      </c>
      <c r="J3534" s="12" t="s">
        <v>22</v>
      </c>
      <c r="K3534" s="13">
        <v>0</v>
      </c>
      <c r="L3534" s="14" t="s">
        <v>22</v>
      </c>
      <c r="M3534" s="14" t="s">
        <v>22</v>
      </c>
      <c r="N3534" s="14" t="s">
        <v>22</v>
      </c>
      <c r="O3534" s="14" t="s">
        <v>22</v>
      </c>
      <c r="P3534" s="14" t="s">
        <v>22</v>
      </c>
      <c r="Q3534" s="14" t="s">
        <v>22</v>
      </c>
      <c r="R3534" s="14" t="s">
        <v>22</v>
      </c>
      <c r="S3534" s="14" t="s">
        <v>22</v>
      </c>
    </row>
    <row r="3535" spans="1:19">
      <c r="A3535" s="8" t="s">
        <v>8931</v>
      </c>
      <c r="B3535" s="8" t="s">
        <v>8932</v>
      </c>
      <c r="C3535" s="9" t="s">
        <v>22</v>
      </c>
      <c r="D3535" s="9" t="s">
        <v>22</v>
      </c>
      <c r="E3535" s="9" t="s">
        <v>22</v>
      </c>
      <c r="F3535" s="8" t="s">
        <v>4054</v>
      </c>
      <c r="G3535" s="10" t="s">
        <v>8933</v>
      </c>
      <c r="H3535" s="11" t="s">
        <v>22</v>
      </c>
      <c r="I3535" s="11" t="s">
        <v>22</v>
      </c>
      <c r="J3535" s="12" t="s">
        <v>22</v>
      </c>
      <c r="K3535" s="13">
        <v>0</v>
      </c>
      <c r="L3535" s="14" t="s">
        <v>22</v>
      </c>
      <c r="M3535" s="14" t="s">
        <v>22</v>
      </c>
      <c r="N3535" s="14" t="s">
        <v>22</v>
      </c>
      <c r="O3535" s="14" t="s">
        <v>22</v>
      </c>
      <c r="P3535" s="14" t="s">
        <v>22</v>
      </c>
      <c r="Q3535" s="14" t="s">
        <v>22</v>
      </c>
      <c r="R3535" s="14" t="s">
        <v>22</v>
      </c>
      <c r="S3535" s="14" t="s">
        <v>22</v>
      </c>
    </row>
    <row r="3536" spans="1:19">
      <c r="A3536" s="8" t="s">
        <v>8934</v>
      </c>
      <c r="B3536" s="8" t="s">
        <v>8935</v>
      </c>
      <c r="C3536" s="9" t="s">
        <v>22</v>
      </c>
      <c r="D3536" s="9" t="s">
        <v>22</v>
      </c>
      <c r="E3536" s="9" t="s">
        <v>22</v>
      </c>
      <c r="F3536" s="8" t="s">
        <v>23</v>
      </c>
      <c r="G3536" s="10">
        <v>3920895546</v>
      </c>
      <c r="H3536" s="11" t="s">
        <v>22</v>
      </c>
      <c r="I3536" s="11" t="s">
        <v>22</v>
      </c>
      <c r="J3536" s="12" t="s">
        <v>22</v>
      </c>
      <c r="K3536" s="13">
        <v>0</v>
      </c>
      <c r="L3536" s="14" t="s">
        <v>22</v>
      </c>
      <c r="M3536" s="14" t="s">
        <v>22</v>
      </c>
      <c r="N3536" s="14" t="s">
        <v>22</v>
      </c>
      <c r="O3536" s="14" t="s">
        <v>22</v>
      </c>
      <c r="P3536" s="14" t="s">
        <v>22</v>
      </c>
      <c r="Q3536" s="14" t="s">
        <v>22</v>
      </c>
      <c r="R3536" s="14" t="s">
        <v>22</v>
      </c>
      <c r="S3536" s="14" t="s">
        <v>22</v>
      </c>
    </row>
    <row r="3537" spans="1:19">
      <c r="A3537" s="8" t="s">
        <v>8936</v>
      </c>
      <c r="B3537" s="8" t="s">
        <v>8937</v>
      </c>
      <c r="C3537" s="9" t="s">
        <v>22</v>
      </c>
      <c r="D3537" s="9" t="s">
        <v>22</v>
      </c>
      <c r="E3537" s="9" t="s">
        <v>22</v>
      </c>
      <c r="F3537" s="8" t="s">
        <v>23</v>
      </c>
      <c r="G3537" s="10" t="s">
        <v>22</v>
      </c>
      <c r="H3537" s="11" t="s">
        <v>22</v>
      </c>
      <c r="I3537" s="11" t="s">
        <v>22</v>
      </c>
      <c r="J3537" s="12" t="s">
        <v>22</v>
      </c>
      <c r="K3537" s="13" t="s">
        <v>22</v>
      </c>
      <c r="L3537" s="14" t="s">
        <v>22</v>
      </c>
      <c r="M3537" s="14" t="s">
        <v>22</v>
      </c>
      <c r="N3537" s="14" t="s">
        <v>22</v>
      </c>
      <c r="O3537" s="14" t="s">
        <v>22</v>
      </c>
      <c r="P3537" s="14" t="s">
        <v>22</v>
      </c>
      <c r="Q3537" s="14" t="s">
        <v>22</v>
      </c>
      <c r="R3537" s="14" t="s">
        <v>22</v>
      </c>
      <c r="S3537" s="14" t="s">
        <v>22</v>
      </c>
    </row>
    <row r="3538" spans="1:19">
      <c r="A3538" s="8" t="s">
        <v>8938</v>
      </c>
      <c r="B3538" s="8" t="s">
        <v>8939</v>
      </c>
      <c r="C3538" s="9" t="s">
        <v>22</v>
      </c>
      <c r="D3538" s="9" t="s">
        <v>22</v>
      </c>
      <c r="E3538" s="9" t="s">
        <v>22</v>
      </c>
      <c r="F3538" s="8" t="s">
        <v>23</v>
      </c>
      <c r="G3538" s="10" t="s">
        <v>8940</v>
      </c>
      <c r="H3538" s="11" t="s">
        <v>22</v>
      </c>
      <c r="I3538" s="11" t="s">
        <v>22</v>
      </c>
      <c r="J3538" s="12" t="s">
        <v>22</v>
      </c>
      <c r="K3538" s="13">
        <v>0</v>
      </c>
      <c r="L3538" s="14" t="s">
        <v>22</v>
      </c>
      <c r="M3538" s="14" t="s">
        <v>22</v>
      </c>
      <c r="N3538" s="14" t="s">
        <v>22</v>
      </c>
      <c r="O3538" s="14" t="s">
        <v>22</v>
      </c>
      <c r="P3538" s="14" t="s">
        <v>22</v>
      </c>
      <c r="Q3538" s="14" t="s">
        <v>22</v>
      </c>
      <c r="R3538" s="14" t="s">
        <v>22</v>
      </c>
      <c r="S3538" s="14" t="s">
        <v>22</v>
      </c>
    </row>
    <row r="3539" spans="1:19">
      <c r="A3539" s="8" t="s">
        <v>8941</v>
      </c>
      <c r="B3539" s="8" t="s">
        <v>8942</v>
      </c>
      <c r="C3539" s="9" t="s">
        <v>22</v>
      </c>
      <c r="D3539" s="9" t="s">
        <v>22</v>
      </c>
      <c r="E3539" s="9" t="s">
        <v>22</v>
      </c>
      <c r="F3539" s="8" t="s">
        <v>881</v>
      </c>
      <c r="G3539" s="10" t="s">
        <v>8943</v>
      </c>
      <c r="H3539" s="11" t="s">
        <v>22</v>
      </c>
      <c r="I3539" s="11" t="s">
        <v>22</v>
      </c>
      <c r="J3539" s="12" t="s">
        <v>22</v>
      </c>
      <c r="K3539" s="13">
        <v>0</v>
      </c>
      <c r="L3539" s="14" t="s">
        <v>22</v>
      </c>
      <c r="M3539" s="14" t="s">
        <v>22</v>
      </c>
      <c r="N3539" s="14" t="s">
        <v>22</v>
      </c>
      <c r="O3539" s="14" t="s">
        <v>22</v>
      </c>
      <c r="P3539" s="14" t="s">
        <v>22</v>
      </c>
      <c r="Q3539" s="14" t="s">
        <v>22</v>
      </c>
      <c r="R3539" s="14" t="s">
        <v>22</v>
      </c>
      <c r="S3539" s="14" t="s">
        <v>22</v>
      </c>
    </row>
    <row r="3540" spans="1:19">
      <c r="A3540" s="8" t="s">
        <v>8944</v>
      </c>
      <c r="B3540" s="8" t="s">
        <v>8945</v>
      </c>
      <c r="C3540" s="9" t="s">
        <v>22</v>
      </c>
      <c r="D3540" s="9" t="s">
        <v>22</v>
      </c>
      <c r="E3540" s="9" t="s">
        <v>22</v>
      </c>
      <c r="F3540" s="8" t="s">
        <v>23</v>
      </c>
      <c r="G3540" s="10" t="s">
        <v>8943</v>
      </c>
      <c r="H3540" s="11" t="s">
        <v>22</v>
      </c>
      <c r="I3540" s="11" t="s">
        <v>22</v>
      </c>
      <c r="J3540" s="12" t="s">
        <v>22</v>
      </c>
      <c r="K3540" s="13">
        <v>0</v>
      </c>
      <c r="L3540" s="14" t="s">
        <v>22</v>
      </c>
      <c r="M3540" s="14" t="s">
        <v>22</v>
      </c>
      <c r="N3540" s="14" t="s">
        <v>22</v>
      </c>
      <c r="O3540" s="14" t="s">
        <v>22</v>
      </c>
      <c r="P3540" s="14" t="s">
        <v>22</v>
      </c>
      <c r="Q3540" s="14" t="s">
        <v>22</v>
      </c>
      <c r="R3540" s="14" t="s">
        <v>22</v>
      </c>
      <c r="S3540" s="14" t="s">
        <v>22</v>
      </c>
    </row>
    <row r="3541" spans="1:19">
      <c r="A3541" s="8" t="s">
        <v>8946</v>
      </c>
      <c r="B3541" s="8" t="s">
        <v>8947</v>
      </c>
      <c r="C3541" s="9" t="s">
        <v>22</v>
      </c>
      <c r="D3541" s="9" t="s">
        <v>22</v>
      </c>
      <c r="E3541" s="9" t="s">
        <v>22</v>
      </c>
      <c r="F3541" s="8" t="s">
        <v>23</v>
      </c>
      <c r="G3541" s="10" t="s">
        <v>8948</v>
      </c>
      <c r="H3541" s="11" t="s">
        <v>22</v>
      </c>
      <c r="I3541" s="11" t="s">
        <v>22</v>
      </c>
      <c r="J3541" s="12" t="s">
        <v>22</v>
      </c>
      <c r="K3541" s="13">
        <v>0</v>
      </c>
      <c r="L3541" s="14" t="s">
        <v>22</v>
      </c>
      <c r="M3541" s="14" t="s">
        <v>22</v>
      </c>
      <c r="N3541" s="14" t="s">
        <v>22</v>
      </c>
      <c r="O3541" s="14" t="s">
        <v>22</v>
      </c>
      <c r="P3541" s="14" t="s">
        <v>22</v>
      </c>
      <c r="Q3541" s="14" t="s">
        <v>22</v>
      </c>
      <c r="R3541" s="14" t="s">
        <v>22</v>
      </c>
      <c r="S3541" s="14" t="s">
        <v>22</v>
      </c>
    </row>
    <row r="3542" spans="1:19">
      <c r="A3542" s="8" t="s">
        <v>8949</v>
      </c>
      <c r="B3542" s="8" t="s">
        <v>8950</v>
      </c>
      <c r="C3542" s="9" t="s">
        <v>22</v>
      </c>
      <c r="D3542" s="9" t="s">
        <v>22</v>
      </c>
      <c r="E3542" s="9" t="s">
        <v>22</v>
      </c>
      <c r="F3542" s="8" t="s">
        <v>23</v>
      </c>
      <c r="G3542" s="10" t="s">
        <v>8951</v>
      </c>
      <c r="H3542" s="11" t="s">
        <v>22</v>
      </c>
      <c r="I3542" s="11" t="s">
        <v>22</v>
      </c>
      <c r="J3542" s="12" t="s">
        <v>22</v>
      </c>
      <c r="K3542" s="13">
        <v>0</v>
      </c>
      <c r="L3542" s="14" t="s">
        <v>22</v>
      </c>
      <c r="M3542" s="14" t="s">
        <v>22</v>
      </c>
      <c r="N3542" s="14" t="s">
        <v>22</v>
      </c>
      <c r="O3542" s="14" t="s">
        <v>22</v>
      </c>
      <c r="P3542" s="14" t="s">
        <v>22</v>
      </c>
      <c r="Q3542" s="14" t="s">
        <v>22</v>
      </c>
      <c r="R3542" s="14" t="s">
        <v>22</v>
      </c>
      <c r="S3542" s="14" t="s">
        <v>22</v>
      </c>
    </row>
    <row r="3543" spans="1:19">
      <c r="A3543" s="8" t="s">
        <v>8952</v>
      </c>
      <c r="B3543" s="8" t="s">
        <v>8953</v>
      </c>
      <c r="C3543" s="9" t="s">
        <v>22</v>
      </c>
      <c r="D3543" s="9" t="s">
        <v>22</v>
      </c>
      <c r="E3543" s="9" t="s">
        <v>22</v>
      </c>
      <c r="F3543" s="8" t="s">
        <v>743</v>
      </c>
      <c r="G3543" s="10" t="s">
        <v>8954</v>
      </c>
      <c r="H3543" s="11" t="s">
        <v>22</v>
      </c>
      <c r="I3543" s="11" t="s">
        <v>22</v>
      </c>
      <c r="J3543" s="12" t="s">
        <v>22</v>
      </c>
      <c r="K3543" s="13">
        <v>0</v>
      </c>
      <c r="L3543" s="14" t="s">
        <v>22</v>
      </c>
      <c r="M3543" s="14" t="s">
        <v>22</v>
      </c>
      <c r="N3543" s="14" t="s">
        <v>22</v>
      </c>
      <c r="O3543" s="14" t="s">
        <v>22</v>
      </c>
      <c r="P3543" s="14" t="s">
        <v>22</v>
      </c>
      <c r="Q3543" s="14" t="s">
        <v>22</v>
      </c>
      <c r="R3543" s="14" t="s">
        <v>22</v>
      </c>
      <c r="S3543" s="14" t="s">
        <v>22</v>
      </c>
    </row>
    <row r="3544" spans="1:19">
      <c r="A3544" s="8" t="s">
        <v>8955</v>
      </c>
      <c r="B3544" s="8" t="s">
        <v>8956</v>
      </c>
      <c r="C3544" s="9" t="s">
        <v>22</v>
      </c>
      <c r="D3544" s="9" t="s">
        <v>22</v>
      </c>
      <c r="E3544" s="9" t="s">
        <v>22</v>
      </c>
      <c r="F3544" s="8" t="s">
        <v>23</v>
      </c>
      <c r="G3544" s="10" t="s">
        <v>8957</v>
      </c>
      <c r="H3544" s="11" t="s">
        <v>22</v>
      </c>
      <c r="I3544" s="11" t="s">
        <v>22</v>
      </c>
      <c r="J3544" s="12" t="s">
        <v>22</v>
      </c>
      <c r="K3544" s="13">
        <v>0</v>
      </c>
      <c r="L3544" s="14" t="s">
        <v>22</v>
      </c>
      <c r="M3544" s="14" t="s">
        <v>22</v>
      </c>
      <c r="N3544" s="14" t="s">
        <v>22</v>
      </c>
      <c r="O3544" s="14" t="s">
        <v>22</v>
      </c>
      <c r="P3544" s="14" t="s">
        <v>22</v>
      </c>
      <c r="Q3544" s="14" t="s">
        <v>22</v>
      </c>
      <c r="R3544" s="14" t="s">
        <v>22</v>
      </c>
      <c r="S3544" s="14" t="s">
        <v>22</v>
      </c>
    </row>
    <row r="3545" spans="1:19">
      <c r="A3545" s="8" t="s">
        <v>8958</v>
      </c>
      <c r="B3545" s="8" t="s">
        <v>8959</v>
      </c>
      <c r="C3545" s="9" t="s">
        <v>22</v>
      </c>
      <c r="D3545" s="9" t="s">
        <v>22</v>
      </c>
      <c r="E3545" s="9" t="s">
        <v>22</v>
      </c>
      <c r="F3545" s="8" t="s">
        <v>4054</v>
      </c>
      <c r="G3545" s="10" t="s">
        <v>8960</v>
      </c>
      <c r="H3545" s="11" t="s">
        <v>22</v>
      </c>
      <c r="I3545" s="11" t="s">
        <v>22</v>
      </c>
      <c r="J3545" s="12" t="s">
        <v>22</v>
      </c>
      <c r="K3545" s="13">
        <v>0</v>
      </c>
      <c r="L3545" s="14" t="s">
        <v>22</v>
      </c>
      <c r="M3545" s="14" t="s">
        <v>22</v>
      </c>
      <c r="N3545" s="14" t="s">
        <v>22</v>
      </c>
      <c r="O3545" s="14" t="s">
        <v>22</v>
      </c>
      <c r="P3545" s="14" t="s">
        <v>22</v>
      </c>
      <c r="Q3545" s="14" t="s">
        <v>22</v>
      </c>
      <c r="R3545" s="14" t="s">
        <v>22</v>
      </c>
      <c r="S3545" s="14" t="s">
        <v>22</v>
      </c>
    </row>
    <row r="3546" spans="1:19">
      <c r="A3546" s="8" t="s">
        <v>8961</v>
      </c>
      <c r="B3546" s="8" t="s">
        <v>8962</v>
      </c>
      <c r="C3546" s="9">
        <v>0</v>
      </c>
      <c r="D3546" s="9">
        <v>0</v>
      </c>
      <c r="E3546" s="9">
        <v>0</v>
      </c>
      <c r="F3546" s="8" t="s">
        <v>23</v>
      </c>
      <c r="G3546" s="10">
        <v>0</v>
      </c>
      <c r="H3546" s="11" t="s">
        <v>390</v>
      </c>
      <c r="I3546" s="11"/>
      <c r="J3546" s="12">
        <v>0</v>
      </c>
      <c r="K3546" s="13">
        <v>0</v>
      </c>
      <c r="L3546" s="14" t="s">
        <v>8963</v>
      </c>
      <c r="M3546" s="14" t="s">
        <v>8964</v>
      </c>
      <c r="N3546" s="14">
        <v>0</v>
      </c>
      <c r="O3546" s="14">
        <v>0</v>
      </c>
      <c r="P3546" s="14">
        <v>0</v>
      </c>
      <c r="Q3546" s="14">
        <v>0</v>
      </c>
      <c r="R3546" s="14">
        <v>0</v>
      </c>
      <c r="S3546" s="14">
        <v>0</v>
      </c>
    </row>
    <row r="3547" spans="1:19" ht="25.5">
      <c r="A3547" s="8" t="s">
        <v>8965</v>
      </c>
      <c r="B3547" s="8" t="s">
        <v>8966</v>
      </c>
      <c r="C3547" s="9">
        <v>0</v>
      </c>
      <c r="D3547" s="9">
        <v>0</v>
      </c>
      <c r="E3547" s="9">
        <v>0</v>
      </c>
      <c r="F3547" s="8" t="s">
        <v>23</v>
      </c>
      <c r="G3547" s="10" t="s">
        <v>8967</v>
      </c>
      <c r="H3547" s="11" t="s">
        <v>390</v>
      </c>
      <c r="I3547" s="11"/>
      <c r="J3547" s="12">
        <v>0</v>
      </c>
      <c r="K3547" s="13" t="s">
        <v>8967</v>
      </c>
      <c r="L3547" s="14" t="s">
        <v>8968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</row>
    <row r="3548" spans="1:19">
      <c r="A3548" s="8" t="s">
        <v>8969</v>
      </c>
      <c r="B3548" s="8" t="s">
        <v>8970</v>
      </c>
      <c r="C3548" s="9" t="s">
        <v>22</v>
      </c>
      <c r="D3548" s="9" t="s">
        <v>22</v>
      </c>
      <c r="E3548" s="9" t="s">
        <v>22</v>
      </c>
      <c r="F3548" s="8" t="s">
        <v>23</v>
      </c>
      <c r="G3548" s="10" t="s">
        <v>8971</v>
      </c>
      <c r="H3548" s="11" t="s">
        <v>22</v>
      </c>
      <c r="I3548" s="11" t="s">
        <v>22</v>
      </c>
      <c r="J3548" s="12" t="s">
        <v>22</v>
      </c>
      <c r="K3548" s="13">
        <v>0</v>
      </c>
      <c r="L3548" s="14" t="s">
        <v>22</v>
      </c>
      <c r="M3548" s="14" t="s">
        <v>22</v>
      </c>
      <c r="N3548" s="14" t="s">
        <v>22</v>
      </c>
      <c r="O3548" s="14" t="s">
        <v>22</v>
      </c>
      <c r="P3548" s="14" t="s">
        <v>22</v>
      </c>
      <c r="Q3548" s="14" t="s">
        <v>22</v>
      </c>
      <c r="R3548" s="14" t="s">
        <v>22</v>
      </c>
      <c r="S3548" s="14" t="s">
        <v>22</v>
      </c>
    </row>
    <row r="3549" spans="1:19">
      <c r="A3549" s="8" t="s">
        <v>8972</v>
      </c>
      <c r="B3549" s="8" t="s">
        <v>8973</v>
      </c>
      <c r="C3549" s="9" t="s">
        <v>22</v>
      </c>
      <c r="D3549" s="9" t="s">
        <v>22</v>
      </c>
      <c r="E3549" s="9" t="s">
        <v>22</v>
      </c>
      <c r="F3549" s="8" t="s">
        <v>23</v>
      </c>
      <c r="G3549" s="10">
        <v>0</v>
      </c>
      <c r="H3549" s="11" t="s">
        <v>22</v>
      </c>
      <c r="I3549" s="11" t="s">
        <v>22</v>
      </c>
      <c r="J3549" s="12" t="s">
        <v>22</v>
      </c>
      <c r="K3549" s="13">
        <v>0</v>
      </c>
      <c r="L3549" s="14" t="s">
        <v>22</v>
      </c>
      <c r="M3549" s="14" t="s">
        <v>22</v>
      </c>
      <c r="N3549" s="14" t="s">
        <v>22</v>
      </c>
      <c r="O3549" s="14" t="s">
        <v>22</v>
      </c>
      <c r="P3549" s="14" t="s">
        <v>22</v>
      </c>
      <c r="Q3549" s="14" t="s">
        <v>22</v>
      </c>
      <c r="R3549" s="14" t="s">
        <v>22</v>
      </c>
      <c r="S3549" s="14" t="s">
        <v>22</v>
      </c>
    </row>
    <row r="3550" spans="1:19">
      <c r="A3550" s="8" t="s">
        <v>8972</v>
      </c>
      <c r="B3550" s="8" t="s">
        <v>8974</v>
      </c>
      <c r="C3550" s="9" t="s">
        <v>22</v>
      </c>
      <c r="D3550" s="9" t="s">
        <v>22</v>
      </c>
      <c r="E3550" s="9" t="s">
        <v>22</v>
      </c>
      <c r="F3550" s="8" t="s">
        <v>23</v>
      </c>
      <c r="G3550" s="10">
        <v>0</v>
      </c>
      <c r="H3550" s="11" t="s">
        <v>22</v>
      </c>
      <c r="I3550" s="11" t="s">
        <v>22</v>
      </c>
      <c r="J3550" s="12" t="s">
        <v>22</v>
      </c>
      <c r="K3550" s="13">
        <v>0</v>
      </c>
      <c r="L3550" s="14" t="s">
        <v>22</v>
      </c>
      <c r="M3550" s="14" t="s">
        <v>22</v>
      </c>
      <c r="N3550" s="14" t="s">
        <v>22</v>
      </c>
      <c r="O3550" s="14" t="s">
        <v>22</v>
      </c>
      <c r="P3550" s="14" t="s">
        <v>22</v>
      </c>
      <c r="Q3550" s="14" t="s">
        <v>22</v>
      </c>
      <c r="R3550" s="14" t="s">
        <v>22</v>
      </c>
      <c r="S3550" s="14" t="s">
        <v>22</v>
      </c>
    </row>
    <row r="3551" spans="1:19">
      <c r="A3551" s="8" t="s">
        <v>8975</v>
      </c>
      <c r="B3551" s="8" t="s">
        <v>8976</v>
      </c>
      <c r="C3551" s="9" t="s">
        <v>22</v>
      </c>
      <c r="D3551" s="9" t="s">
        <v>22</v>
      </c>
      <c r="E3551" s="9" t="s">
        <v>22</v>
      </c>
      <c r="F3551" s="8" t="s">
        <v>23</v>
      </c>
      <c r="G3551" s="10" t="s">
        <v>8977</v>
      </c>
      <c r="H3551" s="11" t="s">
        <v>22</v>
      </c>
      <c r="I3551" s="11" t="s">
        <v>22</v>
      </c>
      <c r="J3551" s="12" t="s">
        <v>22</v>
      </c>
      <c r="K3551" s="13">
        <v>0</v>
      </c>
      <c r="L3551" s="14" t="s">
        <v>22</v>
      </c>
      <c r="M3551" s="14" t="s">
        <v>22</v>
      </c>
      <c r="N3551" s="14" t="s">
        <v>22</v>
      </c>
      <c r="O3551" s="14" t="s">
        <v>22</v>
      </c>
      <c r="P3551" s="14" t="s">
        <v>22</v>
      </c>
      <c r="Q3551" s="14" t="s">
        <v>22</v>
      </c>
      <c r="R3551" s="14" t="s">
        <v>22</v>
      </c>
      <c r="S3551" s="14" t="s">
        <v>22</v>
      </c>
    </row>
    <row r="3552" spans="1:19">
      <c r="A3552" s="8" t="s">
        <v>8978</v>
      </c>
      <c r="B3552" s="8" t="s">
        <v>8979</v>
      </c>
      <c r="C3552" s="9">
        <v>0</v>
      </c>
      <c r="D3552" s="9">
        <v>0</v>
      </c>
      <c r="E3552" s="9">
        <v>0</v>
      </c>
      <c r="F3552" s="8" t="s">
        <v>23</v>
      </c>
      <c r="G3552" s="10" t="s">
        <v>8980</v>
      </c>
      <c r="H3552" s="11" t="s">
        <v>390</v>
      </c>
      <c r="I3552" s="11"/>
      <c r="J3552" s="12">
        <v>0</v>
      </c>
      <c r="K3552" s="13">
        <v>0</v>
      </c>
      <c r="L3552" s="14" t="s">
        <v>8757</v>
      </c>
      <c r="M3552" s="14" t="s">
        <v>8980</v>
      </c>
      <c r="N3552" s="14">
        <v>0</v>
      </c>
      <c r="O3552" s="14">
        <v>0</v>
      </c>
      <c r="P3552" s="14">
        <v>0</v>
      </c>
      <c r="Q3552" s="14">
        <v>0</v>
      </c>
      <c r="R3552" s="14">
        <v>0</v>
      </c>
      <c r="S3552" s="14">
        <v>0</v>
      </c>
    </row>
    <row r="3553" spans="1:19">
      <c r="A3553" s="8" t="s">
        <v>8981</v>
      </c>
      <c r="B3553" s="8" t="s">
        <v>8982</v>
      </c>
      <c r="C3553" s="9">
        <v>0</v>
      </c>
      <c r="D3553" s="9">
        <v>0</v>
      </c>
      <c r="E3553" s="9">
        <v>0</v>
      </c>
      <c r="F3553" s="8" t="s">
        <v>23</v>
      </c>
      <c r="G3553" s="10" t="s">
        <v>8983</v>
      </c>
      <c r="H3553" s="11" t="s">
        <v>390</v>
      </c>
      <c r="I3553" s="11"/>
      <c r="J3553" s="12">
        <v>0</v>
      </c>
      <c r="K3553" s="13">
        <v>0</v>
      </c>
      <c r="L3553" s="14" t="s">
        <v>8757</v>
      </c>
      <c r="M3553" s="14" t="s">
        <v>8983</v>
      </c>
      <c r="N3553" s="14">
        <v>0</v>
      </c>
      <c r="O3553" s="14">
        <v>0</v>
      </c>
      <c r="P3553" s="14">
        <v>0</v>
      </c>
      <c r="Q3553" s="14">
        <v>0</v>
      </c>
      <c r="R3553" s="14">
        <v>0</v>
      </c>
      <c r="S3553" s="14">
        <v>0</v>
      </c>
    </row>
    <row r="3554" spans="1:19">
      <c r="A3554" s="8" t="s">
        <v>8984</v>
      </c>
      <c r="B3554" s="8" t="s">
        <v>8985</v>
      </c>
      <c r="C3554" s="9">
        <v>0</v>
      </c>
      <c r="D3554" s="9">
        <v>0</v>
      </c>
      <c r="E3554" s="9">
        <v>0</v>
      </c>
      <c r="F3554" s="8" t="s">
        <v>23</v>
      </c>
      <c r="G3554" s="10" t="s">
        <v>8986</v>
      </c>
      <c r="H3554" s="11" t="s">
        <v>390</v>
      </c>
      <c r="I3554" s="11"/>
      <c r="J3554" s="12">
        <v>0</v>
      </c>
      <c r="K3554" s="13">
        <v>0</v>
      </c>
      <c r="L3554" s="14" t="s">
        <v>8757</v>
      </c>
      <c r="M3554" s="14" t="s">
        <v>8986</v>
      </c>
      <c r="N3554" s="14">
        <v>0</v>
      </c>
      <c r="O3554" s="14">
        <v>0</v>
      </c>
      <c r="P3554" s="14">
        <v>0</v>
      </c>
      <c r="Q3554" s="14">
        <v>0</v>
      </c>
      <c r="R3554" s="14">
        <v>0</v>
      </c>
      <c r="S3554" s="14">
        <v>0</v>
      </c>
    </row>
    <row r="3555" spans="1:19">
      <c r="A3555" s="8" t="s">
        <v>8987</v>
      </c>
      <c r="B3555" s="8" t="s">
        <v>8988</v>
      </c>
      <c r="C3555" s="9" t="s">
        <v>22</v>
      </c>
      <c r="D3555" s="9" t="s">
        <v>22</v>
      </c>
      <c r="E3555" s="9" t="s">
        <v>22</v>
      </c>
      <c r="F3555" s="8" t="s">
        <v>23</v>
      </c>
      <c r="G3555" s="10" t="s">
        <v>8989</v>
      </c>
      <c r="H3555" s="11" t="s">
        <v>22</v>
      </c>
      <c r="I3555" s="11" t="s">
        <v>22</v>
      </c>
      <c r="J3555" s="12" t="s">
        <v>22</v>
      </c>
      <c r="K3555" s="13">
        <v>0</v>
      </c>
      <c r="L3555" s="14" t="s">
        <v>22</v>
      </c>
      <c r="M3555" s="14" t="s">
        <v>22</v>
      </c>
      <c r="N3555" s="14" t="s">
        <v>22</v>
      </c>
      <c r="O3555" s="14" t="s">
        <v>22</v>
      </c>
      <c r="P3555" s="14" t="s">
        <v>22</v>
      </c>
      <c r="Q3555" s="14" t="s">
        <v>22</v>
      </c>
      <c r="R3555" s="14" t="s">
        <v>22</v>
      </c>
      <c r="S3555" s="14" t="s">
        <v>22</v>
      </c>
    </row>
    <row r="3556" spans="1:19">
      <c r="A3556" s="8" t="s">
        <v>8990</v>
      </c>
      <c r="B3556" s="8" t="s">
        <v>8991</v>
      </c>
      <c r="C3556" s="9" t="s">
        <v>22</v>
      </c>
      <c r="D3556" s="9" t="s">
        <v>22</v>
      </c>
      <c r="E3556" s="9" t="s">
        <v>22</v>
      </c>
      <c r="F3556" s="8" t="s">
        <v>23</v>
      </c>
      <c r="G3556" s="10" t="s">
        <v>8992</v>
      </c>
      <c r="H3556" s="11" t="s">
        <v>22</v>
      </c>
      <c r="I3556" s="11" t="s">
        <v>22</v>
      </c>
      <c r="J3556" s="12" t="s">
        <v>22</v>
      </c>
      <c r="K3556" s="13">
        <v>0</v>
      </c>
      <c r="L3556" s="14" t="s">
        <v>22</v>
      </c>
      <c r="M3556" s="14" t="s">
        <v>22</v>
      </c>
      <c r="N3556" s="14" t="s">
        <v>22</v>
      </c>
      <c r="O3556" s="14" t="s">
        <v>22</v>
      </c>
      <c r="P3556" s="14" t="s">
        <v>22</v>
      </c>
      <c r="Q3556" s="14" t="s">
        <v>22</v>
      </c>
      <c r="R3556" s="14" t="s">
        <v>22</v>
      </c>
      <c r="S3556" s="14" t="s">
        <v>22</v>
      </c>
    </row>
    <row r="3557" spans="1:19">
      <c r="A3557" s="8" t="s">
        <v>8993</v>
      </c>
      <c r="B3557" s="8" t="s">
        <v>8994</v>
      </c>
      <c r="C3557" s="9" t="s">
        <v>22</v>
      </c>
      <c r="D3557" s="9" t="s">
        <v>22</v>
      </c>
      <c r="E3557" s="9" t="s">
        <v>22</v>
      </c>
      <c r="F3557" s="8" t="s">
        <v>23</v>
      </c>
      <c r="G3557" s="10" t="s">
        <v>8995</v>
      </c>
      <c r="H3557" s="11" t="s">
        <v>22</v>
      </c>
      <c r="I3557" s="11" t="s">
        <v>22</v>
      </c>
      <c r="J3557" s="12" t="s">
        <v>22</v>
      </c>
      <c r="K3557" s="13">
        <v>0</v>
      </c>
      <c r="L3557" s="14" t="s">
        <v>22</v>
      </c>
      <c r="M3557" s="14" t="s">
        <v>22</v>
      </c>
      <c r="N3557" s="14" t="s">
        <v>22</v>
      </c>
      <c r="O3557" s="14" t="s">
        <v>22</v>
      </c>
      <c r="P3557" s="14" t="s">
        <v>22</v>
      </c>
      <c r="Q3557" s="14" t="s">
        <v>22</v>
      </c>
      <c r="R3557" s="14" t="s">
        <v>22</v>
      </c>
      <c r="S3557" s="14" t="s">
        <v>22</v>
      </c>
    </row>
    <row r="3558" spans="1:19">
      <c r="A3558" s="8" t="s">
        <v>8996</v>
      </c>
      <c r="B3558" s="8" t="s">
        <v>8997</v>
      </c>
      <c r="C3558" s="9" t="s">
        <v>22</v>
      </c>
      <c r="D3558" s="9" t="s">
        <v>22</v>
      </c>
      <c r="E3558" s="9" t="s">
        <v>22</v>
      </c>
      <c r="F3558" s="8" t="s">
        <v>23</v>
      </c>
      <c r="G3558" s="10" t="s">
        <v>8998</v>
      </c>
      <c r="H3558" s="11" t="s">
        <v>22</v>
      </c>
      <c r="I3558" s="11" t="s">
        <v>22</v>
      </c>
      <c r="J3558" s="12" t="s">
        <v>22</v>
      </c>
      <c r="K3558" s="13">
        <v>0</v>
      </c>
      <c r="L3558" s="14" t="s">
        <v>22</v>
      </c>
      <c r="M3558" s="14" t="s">
        <v>22</v>
      </c>
      <c r="N3558" s="14" t="s">
        <v>22</v>
      </c>
      <c r="O3558" s="14" t="s">
        <v>22</v>
      </c>
      <c r="P3558" s="14" t="s">
        <v>22</v>
      </c>
      <c r="Q3558" s="14" t="s">
        <v>22</v>
      </c>
      <c r="R3558" s="14" t="s">
        <v>22</v>
      </c>
      <c r="S3558" s="14" t="s">
        <v>22</v>
      </c>
    </row>
    <row r="3559" spans="1:19">
      <c r="A3559" s="8" t="s">
        <v>8999</v>
      </c>
      <c r="B3559" s="8" t="s">
        <v>9000</v>
      </c>
      <c r="C3559" s="9" t="s">
        <v>22</v>
      </c>
      <c r="D3559" s="9" t="s">
        <v>22</v>
      </c>
      <c r="E3559" s="9" t="s">
        <v>22</v>
      </c>
      <c r="F3559" s="8" t="s">
        <v>23</v>
      </c>
      <c r="G3559" s="10" t="s">
        <v>9001</v>
      </c>
      <c r="H3559" s="11" t="s">
        <v>22</v>
      </c>
      <c r="I3559" s="11" t="s">
        <v>22</v>
      </c>
      <c r="J3559" s="12" t="s">
        <v>22</v>
      </c>
      <c r="K3559" s="13">
        <v>0</v>
      </c>
      <c r="L3559" s="14" t="s">
        <v>22</v>
      </c>
      <c r="M3559" s="14" t="s">
        <v>22</v>
      </c>
      <c r="N3559" s="14" t="s">
        <v>22</v>
      </c>
      <c r="O3559" s="14" t="s">
        <v>22</v>
      </c>
      <c r="P3559" s="14" t="s">
        <v>22</v>
      </c>
      <c r="Q3559" s="14" t="s">
        <v>22</v>
      </c>
      <c r="R3559" s="14" t="s">
        <v>22</v>
      </c>
      <c r="S3559" s="14" t="s">
        <v>22</v>
      </c>
    </row>
    <row r="3560" spans="1:19">
      <c r="A3560" s="8" t="s">
        <v>9002</v>
      </c>
      <c r="B3560" s="8" t="s">
        <v>9003</v>
      </c>
      <c r="C3560" s="9" t="s">
        <v>22</v>
      </c>
      <c r="D3560" s="9" t="s">
        <v>22</v>
      </c>
      <c r="E3560" s="9" t="s">
        <v>22</v>
      </c>
      <c r="F3560" s="8" t="s">
        <v>23</v>
      </c>
      <c r="G3560" s="10" t="s">
        <v>9004</v>
      </c>
      <c r="H3560" s="11" t="s">
        <v>22</v>
      </c>
      <c r="I3560" s="11" t="s">
        <v>22</v>
      </c>
      <c r="J3560" s="12" t="s">
        <v>22</v>
      </c>
      <c r="K3560" s="13">
        <v>0</v>
      </c>
      <c r="L3560" s="14" t="s">
        <v>22</v>
      </c>
      <c r="M3560" s="14" t="s">
        <v>22</v>
      </c>
      <c r="N3560" s="14" t="s">
        <v>22</v>
      </c>
      <c r="O3560" s="14" t="s">
        <v>22</v>
      </c>
      <c r="P3560" s="14" t="s">
        <v>22</v>
      </c>
      <c r="Q3560" s="14" t="s">
        <v>22</v>
      </c>
      <c r="R3560" s="14" t="s">
        <v>22</v>
      </c>
      <c r="S3560" s="14" t="s">
        <v>22</v>
      </c>
    </row>
    <row r="3561" spans="1:19">
      <c r="A3561" s="8" t="s">
        <v>9005</v>
      </c>
      <c r="B3561" s="8" t="s">
        <v>9006</v>
      </c>
      <c r="C3561" s="9" t="s">
        <v>22</v>
      </c>
      <c r="D3561" s="9" t="s">
        <v>22</v>
      </c>
      <c r="E3561" s="9" t="s">
        <v>22</v>
      </c>
      <c r="F3561" s="8" t="s">
        <v>23</v>
      </c>
      <c r="G3561" s="10" t="s">
        <v>9007</v>
      </c>
      <c r="H3561" s="11" t="s">
        <v>22</v>
      </c>
      <c r="I3561" s="11" t="s">
        <v>22</v>
      </c>
      <c r="J3561" s="12" t="s">
        <v>22</v>
      </c>
      <c r="K3561" s="13">
        <v>0</v>
      </c>
      <c r="L3561" s="14" t="s">
        <v>22</v>
      </c>
      <c r="M3561" s="14" t="s">
        <v>22</v>
      </c>
      <c r="N3561" s="14" t="s">
        <v>22</v>
      </c>
      <c r="O3561" s="14" t="s">
        <v>22</v>
      </c>
      <c r="P3561" s="14" t="s">
        <v>22</v>
      </c>
      <c r="Q3561" s="14" t="s">
        <v>22</v>
      </c>
      <c r="R3561" s="14" t="s">
        <v>22</v>
      </c>
      <c r="S3561" s="14" t="s">
        <v>22</v>
      </c>
    </row>
    <row r="3562" spans="1:19">
      <c r="A3562" s="8" t="s">
        <v>9008</v>
      </c>
      <c r="B3562" s="8" t="s">
        <v>9009</v>
      </c>
      <c r="C3562" s="9" t="s">
        <v>22</v>
      </c>
      <c r="D3562" s="9" t="s">
        <v>22</v>
      </c>
      <c r="E3562" s="9" t="s">
        <v>22</v>
      </c>
      <c r="F3562" s="8" t="s">
        <v>23</v>
      </c>
      <c r="G3562" s="10" t="s">
        <v>9010</v>
      </c>
      <c r="H3562" s="11" t="s">
        <v>22</v>
      </c>
      <c r="I3562" s="11" t="s">
        <v>22</v>
      </c>
      <c r="J3562" s="12" t="s">
        <v>22</v>
      </c>
      <c r="K3562" s="13">
        <v>0</v>
      </c>
      <c r="L3562" s="14" t="s">
        <v>22</v>
      </c>
      <c r="M3562" s="14" t="s">
        <v>22</v>
      </c>
      <c r="N3562" s="14" t="s">
        <v>22</v>
      </c>
      <c r="O3562" s="14" t="s">
        <v>22</v>
      </c>
      <c r="P3562" s="14" t="s">
        <v>22</v>
      </c>
      <c r="Q3562" s="14" t="s">
        <v>22</v>
      </c>
      <c r="R3562" s="14" t="s">
        <v>22</v>
      </c>
      <c r="S3562" s="14" t="s">
        <v>22</v>
      </c>
    </row>
    <row r="3563" spans="1:19">
      <c r="A3563" s="8" t="s">
        <v>9011</v>
      </c>
      <c r="B3563" s="8" t="s">
        <v>9012</v>
      </c>
      <c r="C3563" s="9" t="s">
        <v>22</v>
      </c>
      <c r="D3563" s="9" t="s">
        <v>22</v>
      </c>
      <c r="E3563" s="9" t="s">
        <v>22</v>
      </c>
      <c r="F3563" s="8" t="s">
        <v>23</v>
      </c>
      <c r="G3563" s="10" t="s">
        <v>9013</v>
      </c>
      <c r="H3563" s="11" t="s">
        <v>22</v>
      </c>
      <c r="I3563" s="11" t="s">
        <v>22</v>
      </c>
      <c r="J3563" s="12" t="s">
        <v>22</v>
      </c>
      <c r="K3563" s="13">
        <v>0</v>
      </c>
      <c r="L3563" s="14" t="s">
        <v>22</v>
      </c>
      <c r="M3563" s="14" t="s">
        <v>22</v>
      </c>
      <c r="N3563" s="14" t="s">
        <v>22</v>
      </c>
      <c r="O3563" s="14" t="s">
        <v>22</v>
      </c>
      <c r="P3563" s="14" t="s">
        <v>22</v>
      </c>
      <c r="Q3563" s="14" t="s">
        <v>22</v>
      </c>
      <c r="R3563" s="14" t="s">
        <v>22</v>
      </c>
      <c r="S3563" s="14" t="s">
        <v>22</v>
      </c>
    </row>
    <row r="3564" spans="1:19">
      <c r="A3564" s="8" t="s">
        <v>9014</v>
      </c>
      <c r="B3564" s="8" t="s">
        <v>9015</v>
      </c>
      <c r="C3564" s="9" t="s">
        <v>22</v>
      </c>
      <c r="D3564" s="9" t="s">
        <v>22</v>
      </c>
      <c r="E3564" s="9" t="s">
        <v>22</v>
      </c>
      <c r="F3564" s="8" t="s">
        <v>23</v>
      </c>
      <c r="G3564" s="10" t="s">
        <v>9016</v>
      </c>
      <c r="H3564" s="11" t="s">
        <v>22</v>
      </c>
      <c r="I3564" s="11" t="s">
        <v>22</v>
      </c>
      <c r="J3564" s="12" t="s">
        <v>22</v>
      </c>
      <c r="K3564" s="13">
        <v>0</v>
      </c>
      <c r="L3564" s="14" t="s">
        <v>22</v>
      </c>
      <c r="M3564" s="14" t="s">
        <v>22</v>
      </c>
      <c r="N3564" s="14" t="s">
        <v>22</v>
      </c>
      <c r="O3564" s="14" t="s">
        <v>22</v>
      </c>
      <c r="P3564" s="14" t="s">
        <v>22</v>
      </c>
      <c r="Q3564" s="14" t="s">
        <v>22</v>
      </c>
      <c r="R3564" s="14" t="s">
        <v>22</v>
      </c>
      <c r="S3564" s="14" t="s">
        <v>22</v>
      </c>
    </row>
    <row r="3565" spans="1:19">
      <c r="A3565" s="8" t="s">
        <v>9017</v>
      </c>
      <c r="B3565" s="8" t="s">
        <v>9018</v>
      </c>
      <c r="C3565" s="9" t="s">
        <v>22</v>
      </c>
      <c r="D3565" s="9" t="s">
        <v>22</v>
      </c>
      <c r="E3565" s="9" t="s">
        <v>22</v>
      </c>
      <c r="F3565" s="8" t="s">
        <v>23</v>
      </c>
      <c r="G3565" s="10" t="s">
        <v>9019</v>
      </c>
      <c r="H3565" s="11" t="s">
        <v>22</v>
      </c>
      <c r="I3565" s="11" t="s">
        <v>22</v>
      </c>
      <c r="J3565" s="12" t="s">
        <v>22</v>
      </c>
      <c r="K3565" s="13">
        <v>0</v>
      </c>
      <c r="L3565" s="14" t="s">
        <v>22</v>
      </c>
      <c r="M3565" s="14" t="s">
        <v>22</v>
      </c>
      <c r="N3565" s="14" t="s">
        <v>22</v>
      </c>
      <c r="O3565" s="14" t="s">
        <v>22</v>
      </c>
      <c r="P3565" s="14" t="s">
        <v>22</v>
      </c>
      <c r="Q3565" s="14" t="s">
        <v>22</v>
      </c>
      <c r="R3565" s="14" t="s">
        <v>22</v>
      </c>
      <c r="S3565" s="14" t="s">
        <v>22</v>
      </c>
    </row>
    <row r="3566" spans="1:19">
      <c r="A3566" s="8" t="s">
        <v>9020</v>
      </c>
      <c r="B3566" s="8" t="s">
        <v>9021</v>
      </c>
      <c r="C3566" s="9" t="s">
        <v>22</v>
      </c>
      <c r="D3566" s="9" t="s">
        <v>22</v>
      </c>
      <c r="E3566" s="9" t="s">
        <v>22</v>
      </c>
      <c r="F3566" s="8" t="s">
        <v>23</v>
      </c>
      <c r="G3566" s="10" t="s">
        <v>9022</v>
      </c>
      <c r="H3566" s="11" t="s">
        <v>22</v>
      </c>
      <c r="I3566" s="11" t="s">
        <v>22</v>
      </c>
      <c r="J3566" s="12" t="s">
        <v>22</v>
      </c>
      <c r="K3566" s="13">
        <v>0</v>
      </c>
      <c r="L3566" s="14" t="s">
        <v>22</v>
      </c>
      <c r="M3566" s="14" t="s">
        <v>22</v>
      </c>
      <c r="N3566" s="14" t="s">
        <v>22</v>
      </c>
      <c r="O3566" s="14" t="s">
        <v>22</v>
      </c>
      <c r="P3566" s="14" t="s">
        <v>22</v>
      </c>
      <c r="Q3566" s="14" t="s">
        <v>22</v>
      </c>
      <c r="R3566" s="14" t="s">
        <v>22</v>
      </c>
      <c r="S3566" s="14" t="s">
        <v>22</v>
      </c>
    </row>
    <row r="3567" spans="1:19">
      <c r="A3567" s="8" t="s">
        <v>9023</v>
      </c>
      <c r="B3567" s="8" t="s">
        <v>9024</v>
      </c>
      <c r="C3567" s="9" t="s">
        <v>22</v>
      </c>
      <c r="D3567" s="9" t="s">
        <v>22</v>
      </c>
      <c r="E3567" s="9" t="s">
        <v>22</v>
      </c>
      <c r="F3567" s="8" t="s">
        <v>23</v>
      </c>
      <c r="G3567" s="10" t="s">
        <v>9025</v>
      </c>
      <c r="H3567" s="11" t="s">
        <v>22</v>
      </c>
      <c r="I3567" s="11" t="s">
        <v>22</v>
      </c>
      <c r="J3567" s="12" t="s">
        <v>22</v>
      </c>
      <c r="K3567" s="13">
        <v>0</v>
      </c>
      <c r="L3567" s="14" t="s">
        <v>22</v>
      </c>
      <c r="M3567" s="14" t="s">
        <v>22</v>
      </c>
      <c r="N3567" s="14" t="s">
        <v>22</v>
      </c>
      <c r="O3567" s="14" t="s">
        <v>22</v>
      </c>
      <c r="P3567" s="14" t="s">
        <v>22</v>
      </c>
      <c r="Q3567" s="14" t="s">
        <v>22</v>
      </c>
      <c r="R3567" s="14" t="s">
        <v>22</v>
      </c>
      <c r="S3567" s="14" t="s">
        <v>22</v>
      </c>
    </row>
    <row r="3568" spans="1:19" ht="25.5">
      <c r="A3568" s="8" t="s">
        <v>9026</v>
      </c>
      <c r="B3568" s="8" t="s">
        <v>9027</v>
      </c>
      <c r="C3568" s="9" t="s">
        <v>22</v>
      </c>
      <c r="D3568" s="9" t="s">
        <v>22</v>
      </c>
      <c r="E3568" s="9" t="s">
        <v>22</v>
      </c>
      <c r="F3568" s="8" t="s">
        <v>23</v>
      </c>
      <c r="G3568" s="10" t="s">
        <v>9028</v>
      </c>
      <c r="H3568" s="11" t="s">
        <v>22</v>
      </c>
      <c r="I3568" s="11" t="s">
        <v>22</v>
      </c>
      <c r="J3568" s="12" t="s">
        <v>22</v>
      </c>
      <c r="K3568" s="13">
        <v>0</v>
      </c>
      <c r="L3568" s="14" t="s">
        <v>22</v>
      </c>
      <c r="M3568" s="14" t="s">
        <v>22</v>
      </c>
      <c r="N3568" s="14" t="s">
        <v>22</v>
      </c>
      <c r="O3568" s="14" t="s">
        <v>22</v>
      </c>
      <c r="P3568" s="14" t="s">
        <v>22</v>
      </c>
      <c r="Q3568" s="14" t="s">
        <v>22</v>
      </c>
      <c r="R3568" s="14" t="s">
        <v>22</v>
      </c>
      <c r="S3568" s="14" t="s">
        <v>22</v>
      </c>
    </row>
    <row r="3569" spans="1:19">
      <c r="A3569" s="8" t="s">
        <v>9029</v>
      </c>
      <c r="B3569" s="8" t="s">
        <v>9030</v>
      </c>
      <c r="C3569" s="9" t="s">
        <v>22</v>
      </c>
      <c r="D3569" s="9" t="s">
        <v>22</v>
      </c>
      <c r="E3569" s="9" t="s">
        <v>22</v>
      </c>
      <c r="F3569" s="8" t="s">
        <v>23</v>
      </c>
      <c r="G3569" s="10" t="s">
        <v>9031</v>
      </c>
      <c r="H3569" s="11" t="s">
        <v>22</v>
      </c>
      <c r="I3569" s="11" t="s">
        <v>22</v>
      </c>
      <c r="J3569" s="12" t="s">
        <v>22</v>
      </c>
      <c r="K3569" s="13">
        <v>0</v>
      </c>
      <c r="L3569" s="14" t="s">
        <v>22</v>
      </c>
      <c r="M3569" s="14" t="s">
        <v>22</v>
      </c>
      <c r="N3569" s="14" t="s">
        <v>22</v>
      </c>
      <c r="O3569" s="14" t="s">
        <v>22</v>
      </c>
      <c r="P3569" s="14" t="s">
        <v>22</v>
      </c>
      <c r="Q3569" s="14" t="s">
        <v>22</v>
      </c>
      <c r="R3569" s="14" t="s">
        <v>22</v>
      </c>
      <c r="S3569" s="14" t="s">
        <v>22</v>
      </c>
    </row>
    <row r="3570" spans="1:19">
      <c r="A3570" s="8" t="s">
        <v>9032</v>
      </c>
      <c r="B3570" s="8" t="s">
        <v>9033</v>
      </c>
      <c r="C3570" s="9" t="s">
        <v>22</v>
      </c>
      <c r="D3570" s="9" t="s">
        <v>22</v>
      </c>
      <c r="E3570" s="9" t="s">
        <v>22</v>
      </c>
      <c r="F3570" s="8" t="s">
        <v>23</v>
      </c>
      <c r="G3570" s="10" t="s">
        <v>9034</v>
      </c>
      <c r="H3570" s="11" t="s">
        <v>22</v>
      </c>
      <c r="I3570" s="11" t="s">
        <v>22</v>
      </c>
      <c r="J3570" s="12" t="s">
        <v>22</v>
      </c>
      <c r="K3570" s="13">
        <v>0</v>
      </c>
      <c r="L3570" s="14" t="s">
        <v>22</v>
      </c>
      <c r="M3570" s="14" t="s">
        <v>22</v>
      </c>
      <c r="N3570" s="14" t="s">
        <v>22</v>
      </c>
      <c r="O3570" s="14" t="s">
        <v>22</v>
      </c>
      <c r="P3570" s="14" t="s">
        <v>22</v>
      </c>
      <c r="Q3570" s="14" t="s">
        <v>22</v>
      </c>
      <c r="R3570" s="14" t="s">
        <v>22</v>
      </c>
      <c r="S3570" s="14" t="s">
        <v>22</v>
      </c>
    </row>
    <row r="3571" spans="1:19">
      <c r="A3571" s="8" t="s">
        <v>9035</v>
      </c>
      <c r="B3571" s="8" t="s">
        <v>9036</v>
      </c>
      <c r="C3571" s="9" t="s">
        <v>22</v>
      </c>
      <c r="D3571" s="9" t="s">
        <v>22</v>
      </c>
      <c r="E3571" s="9" t="s">
        <v>22</v>
      </c>
      <c r="F3571" s="8" t="s">
        <v>23</v>
      </c>
      <c r="G3571" s="10" t="s">
        <v>9037</v>
      </c>
      <c r="H3571" s="11" t="s">
        <v>22</v>
      </c>
      <c r="I3571" s="11" t="s">
        <v>22</v>
      </c>
      <c r="J3571" s="12" t="s">
        <v>22</v>
      </c>
      <c r="K3571" s="13">
        <v>0</v>
      </c>
      <c r="L3571" s="14" t="s">
        <v>22</v>
      </c>
      <c r="M3571" s="14" t="s">
        <v>22</v>
      </c>
      <c r="N3571" s="14" t="s">
        <v>22</v>
      </c>
      <c r="O3571" s="14" t="s">
        <v>22</v>
      </c>
      <c r="P3571" s="14" t="s">
        <v>22</v>
      </c>
      <c r="Q3571" s="14" t="s">
        <v>22</v>
      </c>
      <c r="R3571" s="14" t="s">
        <v>22</v>
      </c>
      <c r="S3571" s="14" t="s">
        <v>22</v>
      </c>
    </row>
    <row r="3572" spans="1:19">
      <c r="A3572" s="8" t="s">
        <v>9038</v>
      </c>
      <c r="B3572" s="8" t="s">
        <v>9039</v>
      </c>
      <c r="C3572" s="9" t="s">
        <v>22</v>
      </c>
      <c r="D3572" s="9" t="s">
        <v>22</v>
      </c>
      <c r="E3572" s="9" t="s">
        <v>22</v>
      </c>
      <c r="F3572" s="8" t="s">
        <v>23</v>
      </c>
      <c r="G3572" s="10" t="s">
        <v>9040</v>
      </c>
      <c r="H3572" s="11" t="s">
        <v>22</v>
      </c>
      <c r="I3572" s="11" t="s">
        <v>22</v>
      </c>
      <c r="J3572" s="12" t="s">
        <v>22</v>
      </c>
      <c r="K3572" s="13">
        <v>0</v>
      </c>
      <c r="L3572" s="14" t="s">
        <v>22</v>
      </c>
      <c r="M3572" s="14" t="s">
        <v>22</v>
      </c>
      <c r="N3572" s="14" t="s">
        <v>22</v>
      </c>
      <c r="O3572" s="14" t="s">
        <v>22</v>
      </c>
      <c r="P3572" s="14" t="s">
        <v>22</v>
      </c>
      <c r="Q3572" s="14" t="s">
        <v>22</v>
      </c>
      <c r="R3572" s="14" t="s">
        <v>22</v>
      </c>
      <c r="S3572" s="14" t="s">
        <v>22</v>
      </c>
    </row>
    <row r="3573" spans="1:19">
      <c r="A3573" s="8" t="s">
        <v>9041</v>
      </c>
      <c r="B3573" s="8" t="s">
        <v>9042</v>
      </c>
      <c r="C3573" s="9" t="s">
        <v>22</v>
      </c>
      <c r="D3573" s="9" t="s">
        <v>22</v>
      </c>
      <c r="E3573" s="9" t="s">
        <v>22</v>
      </c>
      <c r="F3573" s="8" t="s">
        <v>23</v>
      </c>
      <c r="G3573" s="10" t="s">
        <v>9043</v>
      </c>
      <c r="H3573" s="11" t="s">
        <v>22</v>
      </c>
      <c r="I3573" s="11" t="s">
        <v>22</v>
      </c>
      <c r="J3573" s="12" t="s">
        <v>22</v>
      </c>
      <c r="K3573" s="13">
        <v>0</v>
      </c>
      <c r="L3573" s="14" t="s">
        <v>22</v>
      </c>
      <c r="M3573" s="14" t="s">
        <v>22</v>
      </c>
      <c r="N3573" s="14" t="s">
        <v>22</v>
      </c>
      <c r="O3573" s="14" t="s">
        <v>22</v>
      </c>
      <c r="P3573" s="14" t="s">
        <v>22</v>
      </c>
      <c r="Q3573" s="14" t="s">
        <v>22</v>
      </c>
      <c r="R3573" s="14" t="s">
        <v>22</v>
      </c>
      <c r="S3573" s="14" t="s">
        <v>22</v>
      </c>
    </row>
    <row r="3574" spans="1:19">
      <c r="A3574" s="8" t="s">
        <v>9044</v>
      </c>
      <c r="B3574" s="8" t="s">
        <v>9045</v>
      </c>
      <c r="C3574" s="9" t="s">
        <v>22</v>
      </c>
      <c r="D3574" s="9" t="s">
        <v>22</v>
      </c>
      <c r="E3574" s="9" t="s">
        <v>22</v>
      </c>
      <c r="F3574" s="8" t="s">
        <v>23</v>
      </c>
      <c r="G3574" s="10" t="s">
        <v>9046</v>
      </c>
      <c r="H3574" s="11" t="s">
        <v>22</v>
      </c>
      <c r="I3574" s="11" t="s">
        <v>22</v>
      </c>
      <c r="J3574" s="12" t="s">
        <v>22</v>
      </c>
      <c r="K3574" s="13">
        <v>0</v>
      </c>
      <c r="L3574" s="14" t="s">
        <v>22</v>
      </c>
      <c r="M3574" s="14" t="s">
        <v>22</v>
      </c>
      <c r="N3574" s="14" t="s">
        <v>22</v>
      </c>
      <c r="O3574" s="14" t="s">
        <v>22</v>
      </c>
      <c r="P3574" s="14" t="s">
        <v>22</v>
      </c>
      <c r="Q3574" s="14" t="s">
        <v>22</v>
      </c>
      <c r="R3574" s="14" t="s">
        <v>22</v>
      </c>
      <c r="S3574" s="14" t="s">
        <v>22</v>
      </c>
    </row>
    <row r="3575" spans="1:19">
      <c r="A3575" s="8" t="s">
        <v>9047</v>
      </c>
      <c r="B3575" s="8" t="s">
        <v>9048</v>
      </c>
      <c r="C3575" s="9" t="s">
        <v>22</v>
      </c>
      <c r="D3575" s="9" t="s">
        <v>22</v>
      </c>
      <c r="E3575" s="9" t="s">
        <v>22</v>
      </c>
      <c r="F3575" s="8" t="s">
        <v>23</v>
      </c>
      <c r="G3575" s="10" t="s">
        <v>9049</v>
      </c>
      <c r="H3575" s="11" t="s">
        <v>22</v>
      </c>
      <c r="I3575" s="11" t="s">
        <v>22</v>
      </c>
      <c r="J3575" s="12" t="s">
        <v>22</v>
      </c>
      <c r="K3575" s="13">
        <v>0</v>
      </c>
      <c r="L3575" s="14" t="s">
        <v>22</v>
      </c>
      <c r="M3575" s="14" t="s">
        <v>22</v>
      </c>
      <c r="N3575" s="14" t="s">
        <v>22</v>
      </c>
      <c r="O3575" s="14" t="s">
        <v>22</v>
      </c>
      <c r="P3575" s="14" t="s">
        <v>22</v>
      </c>
      <c r="Q3575" s="14" t="s">
        <v>22</v>
      </c>
      <c r="R3575" s="14" t="s">
        <v>22</v>
      </c>
      <c r="S3575" s="14" t="s">
        <v>22</v>
      </c>
    </row>
    <row r="3576" spans="1:19">
      <c r="A3576" s="8" t="s">
        <v>9050</v>
      </c>
      <c r="B3576" s="8" t="s">
        <v>9051</v>
      </c>
      <c r="C3576" s="9" t="s">
        <v>22</v>
      </c>
      <c r="D3576" s="9" t="s">
        <v>22</v>
      </c>
      <c r="E3576" s="9" t="s">
        <v>22</v>
      </c>
      <c r="F3576" s="8" t="s">
        <v>23</v>
      </c>
      <c r="G3576" s="10">
        <v>3920897624</v>
      </c>
      <c r="H3576" s="11" t="s">
        <v>22</v>
      </c>
      <c r="I3576" s="11" t="s">
        <v>22</v>
      </c>
      <c r="J3576" s="12" t="s">
        <v>22</v>
      </c>
      <c r="K3576" s="13">
        <v>0</v>
      </c>
      <c r="L3576" s="14" t="s">
        <v>22</v>
      </c>
      <c r="M3576" s="14" t="s">
        <v>22</v>
      </c>
      <c r="N3576" s="14" t="s">
        <v>22</v>
      </c>
      <c r="O3576" s="14" t="s">
        <v>22</v>
      </c>
      <c r="P3576" s="14" t="s">
        <v>22</v>
      </c>
      <c r="Q3576" s="14" t="s">
        <v>22</v>
      </c>
      <c r="R3576" s="14" t="s">
        <v>22</v>
      </c>
      <c r="S3576" s="14" t="s">
        <v>22</v>
      </c>
    </row>
    <row r="3577" spans="1:19" ht="25.5">
      <c r="A3577" s="8" t="s">
        <v>9052</v>
      </c>
      <c r="B3577" s="8" t="s">
        <v>9053</v>
      </c>
      <c r="C3577" s="9" t="s">
        <v>22</v>
      </c>
      <c r="D3577" s="9" t="s">
        <v>22</v>
      </c>
      <c r="E3577" s="9" t="s">
        <v>22</v>
      </c>
      <c r="F3577" s="8" t="s">
        <v>23</v>
      </c>
      <c r="G3577" s="10">
        <v>7278215265</v>
      </c>
      <c r="H3577" s="11" t="s">
        <v>22</v>
      </c>
      <c r="I3577" s="11" t="s">
        <v>22</v>
      </c>
      <c r="J3577" s="12" t="s">
        <v>22</v>
      </c>
      <c r="K3577" s="13">
        <v>0</v>
      </c>
      <c r="L3577" s="14" t="s">
        <v>22</v>
      </c>
      <c r="M3577" s="14" t="s">
        <v>22</v>
      </c>
      <c r="N3577" s="14" t="s">
        <v>22</v>
      </c>
      <c r="O3577" s="14" t="s">
        <v>22</v>
      </c>
      <c r="P3577" s="14" t="s">
        <v>22</v>
      </c>
      <c r="Q3577" s="14" t="s">
        <v>22</v>
      </c>
      <c r="R3577" s="14" t="s">
        <v>22</v>
      </c>
      <c r="S3577" s="14" t="s">
        <v>22</v>
      </c>
    </row>
    <row r="3578" spans="1:19">
      <c r="A3578" s="8" t="s">
        <v>9054</v>
      </c>
      <c r="B3578" s="8" t="s">
        <v>9055</v>
      </c>
      <c r="C3578" s="9" t="s">
        <v>22</v>
      </c>
      <c r="D3578" s="9" t="s">
        <v>22</v>
      </c>
      <c r="E3578" s="9" t="s">
        <v>22</v>
      </c>
      <c r="F3578" s="8" t="s">
        <v>23</v>
      </c>
      <c r="G3578" s="10" t="s">
        <v>9056</v>
      </c>
      <c r="H3578" s="11" t="s">
        <v>22</v>
      </c>
      <c r="I3578" s="11" t="s">
        <v>22</v>
      </c>
      <c r="J3578" s="12" t="s">
        <v>22</v>
      </c>
      <c r="K3578" s="13" t="s">
        <v>9056</v>
      </c>
      <c r="L3578" s="14" t="s">
        <v>22</v>
      </c>
      <c r="M3578" s="14" t="s">
        <v>22</v>
      </c>
      <c r="N3578" s="14" t="s">
        <v>22</v>
      </c>
      <c r="O3578" s="14" t="s">
        <v>22</v>
      </c>
      <c r="P3578" s="14" t="s">
        <v>22</v>
      </c>
      <c r="Q3578" s="14" t="s">
        <v>22</v>
      </c>
      <c r="R3578" s="14" t="s">
        <v>22</v>
      </c>
      <c r="S3578" s="14" t="s">
        <v>22</v>
      </c>
    </row>
    <row r="3579" spans="1:19">
      <c r="A3579" s="8" t="s">
        <v>9057</v>
      </c>
      <c r="B3579" s="8" t="s">
        <v>9058</v>
      </c>
      <c r="C3579" s="9" t="s">
        <v>22</v>
      </c>
      <c r="D3579" s="9" t="s">
        <v>22</v>
      </c>
      <c r="E3579" s="9" t="s">
        <v>22</v>
      </c>
      <c r="F3579" s="8" t="s">
        <v>23</v>
      </c>
      <c r="G3579" s="10" t="s">
        <v>9059</v>
      </c>
      <c r="H3579" s="11" t="s">
        <v>22</v>
      </c>
      <c r="I3579" s="11" t="s">
        <v>22</v>
      </c>
      <c r="J3579" s="12" t="s">
        <v>22</v>
      </c>
      <c r="K3579" s="13" t="s">
        <v>9059</v>
      </c>
      <c r="L3579" s="14" t="s">
        <v>22</v>
      </c>
      <c r="M3579" s="14" t="s">
        <v>22</v>
      </c>
      <c r="N3579" s="14" t="s">
        <v>22</v>
      </c>
      <c r="O3579" s="14" t="s">
        <v>22</v>
      </c>
      <c r="P3579" s="14" t="s">
        <v>22</v>
      </c>
      <c r="Q3579" s="14" t="s">
        <v>22</v>
      </c>
      <c r="R3579" s="14" t="s">
        <v>22</v>
      </c>
      <c r="S3579" s="14" t="s">
        <v>22</v>
      </c>
    </row>
    <row r="3580" spans="1:19">
      <c r="A3580" s="8" t="s">
        <v>9060</v>
      </c>
      <c r="B3580" s="8" t="s">
        <v>9061</v>
      </c>
      <c r="C3580" s="9" t="s">
        <v>22</v>
      </c>
      <c r="D3580" s="9" t="s">
        <v>22</v>
      </c>
      <c r="E3580" s="9" t="s">
        <v>22</v>
      </c>
      <c r="F3580" s="8" t="s">
        <v>23</v>
      </c>
      <c r="G3580" s="10" t="s">
        <v>9062</v>
      </c>
      <c r="H3580" s="11" t="s">
        <v>22</v>
      </c>
      <c r="I3580" s="11" t="s">
        <v>22</v>
      </c>
      <c r="J3580" s="12" t="s">
        <v>22</v>
      </c>
      <c r="K3580" s="13" t="s">
        <v>9062</v>
      </c>
      <c r="L3580" s="14" t="s">
        <v>22</v>
      </c>
      <c r="M3580" s="14" t="s">
        <v>22</v>
      </c>
      <c r="N3580" s="14" t="s">
        <v>22</v>
      </c>
      <c r="O3580" s="14" t="s">
        <v>22</v>
      </c>
      <c r="P3580" s="14" t="s">
        <v>22</v>
      </c>
      <c r="Q3580" s="14" t="s">
        <v>22</v>
      </c>
      <c r="R3580" s="14" t="s">
        <v>22</v>
      </c>
      <c r="S3580" s="14" t="s">
        <v>22</v>
      </c>
    </row>
    <row r="3581" spans="1:19" ht="25.5">
      <c r="A3581" s="8" t="s">
        <v>9063</v>
      </c>
      <c r="B3581" s="8" t="s">
        <v>9064</v>
      </c>
      <c r="C3581" s="9" t="s">
        <v>22</v>
      </c>
      <c r="D3581" s="9" t="s">
        <v>22</v>
      </c>
      <c r="E3581" s="9" t="s">
        <v>22</v>
      </c>
      <c r="F3581" s="8" t="s">
        <v>23</v>
      </c>
      <c r="G3581" s="10" t="s">
        <v>9065</v>
      </c>
      <c r="H3581" s="11" t="s">
        <v>22</v>
      </c>
      <c r="I3581" s="11" t="s">
        <v>22</v>
      </c>
      <c r="J3581" s="12" t="s">
        <v>22</v>
      </c>
      <c r="K3581" s="13" t="s">
        <v>9065</v>
      </c>
      <c r="L3581" s="14" t="s">
        <v>8968</v>
      </c>
      <c r="M3581" s="14" t="s">
        <v>9065</v>
      </c>
      <c r="N3581" s="14" t="s">
        <v>22</v>
      </c>
      <c r="O3581" s="14" t="s">
        <v>8968</v>
      </c>
      <c r="P3581" s="14" t="s">
        <v>22</v>
      </c>
      <c r="Q3581" s="14" t="s">
        <v>22</v>
      </c>
      <c r="R3581" s="14" t="s">
        <v>22</v>
      </c>
      <c r="S3581" s="14" t="s">
        <v>22</v>
      </c>
    </row>
    <row r="3582" spans="1:19">
      <c r="A3582" s="8" t="s">
        <v>9066</v>
      </c>
      <c r="B3582" s="8" t="s">
        <v>9067</v>
      </c>
      <c r="C3582" s="9" t="s">
        <v>22</v>
      </c>
      <c r="D3582" s="9" t="s">
        <v>22</v>
      </c>
      <c r="E3582" s="9" t="s">
        <v>22</v>
      </c>
      <c r="F3582" s="8" t="s">
        <v>23</v>
      </c>
      <c r="G3582" s="10" t="s">
        <v>9068</v>
      </c>
      <c r="H3582" s="11" t="s">
        <v>22</v>
      </c>
      <c r="I3582" s="11" t="s">
        <v>22</v>
      </c>
      <c r="J3582" s="12" t="s">
        <v>22</v>
      </c>
      <c r="K3582" s="13" t="s">
        <v>9068</v>
      </c>
      <c r="L3582" s="14" t="s">
        <v>9069</v>
      </c>
      <c r="M3582" s="14" t="s">
        <v>9068</v>
      </c>
      <c r="N3582" s="14" t="s">
        <v>22</v>
      </c>
      <c r="O3582" s="14" t="s">
        <v>8968</v>
      </c>
      <c r="P3582" s="14" t="s">
        <v>22</v>
      </c>
      <c r="Q3582" s="14" t="s">
        <v>22</v>
      </c>
      <c r="R3582" s="14" t="s">
        <v>22</v>
      </c>
      <c r="S3582" s="14" t="s">
        <v>22</v>
      </c>
    </row>
    <row r="3583" spans="1:19">
      <c r="A3583" s="8" t="s">
        <v>9070</v>
      </c>
      <c r="B3583" s="8" t="s">
        <v>9071</v>
      </c>
      <c r="C3583" s="9" t="s">
        <v>22</v>
      </c>
      <c r="D3583" s="9" t="s">
        <v>22</v>
      </c>
      <c r="E3583" s="9" t="s">
        <v>22</v>
      </c>
      <c r="F3583" s="8" t="s">
        <v>23</v>
      </c>
      <c r="G3583" s="10" t="s">
        <v>9072</v>
      </c>
      <c r="H3583" s="11" t="s">
        <v>22</v>
      </c>
      <c r="I3583" s="11" t="s">
        <v>22</v>
      </c>
      <c r="J3583" s="12" t="s">
        <v>22</v>
      </c>
      <c r="K3583" s="13" t="s">
        <v>9073</v>
      </c>
      <c r="L3583" s="14" t="s">
        <v>8968</v>
      </c>
      <c r="M3583" s="14" t="s">
        <v>9073</v>
      </c>
      <c r="N3583" s="14" t="s">
        <v>22</v>
      </c>
      <c r="O3583" s="14" t="s">
        <v>8968</v>
      </c>
      <c r="P3583" s="14" t="s">
        <v>22</v>
      </c>
      <c r="Q3583" s="14" t="s">
        <v>22</v>
      </c>
      <c r="R3583" s="14" t="s">
        <v>22</v>
      </c>
      <c r="S3583" s="14" t="s">
        <v>22</v>
      </c>
    </row>
    <row r="3584" spans="1:19">
      <c r="A3584" s="8" t="s">
        <v>9074</v>
      </c>
      <c r="B3584" s="8" t="s">
        <v>9075</v>
      </c>
      <c r="C3584" s="9" t="s">
        <v>22</v>
      </c>
      <c r="D3584" s="9" t="s">
        <v>22</v>
      </c>
      <c r="E3584" s="9" t="s">
        <v>22</v>
      </c>
      <c r="F3584" s="8" t="s">
        <v>23</v>
      </c>
      <c r="G3584" s="10" t="s">
        <v>9076</v>
      </c>
      <c r="H3584" s="11" t="s">
        <v>22</v>
      </c>
      <c r="I3584" s="11" t="s">
        <v>22</v>
      </c>
      <c r="J3584" s="12" t="s">
        <v>22</v>
      </c>
      <c r="K3584" s="13" t="s">
        <v>9076</v>
      </c>
      <c r="L3584" s="14" t="s">
        <v>8968</v>
      </c>
      <c r="M3584" s="14" t="s">
        <v>22</v>
      </c>
      <c r="N3584" s="14" t="s">
        <v>22</v>
      </c>
      <c r="O3584" s="14" t="s">
        <v>22</v>
      </c>
      <c r="P3584" s="14" t="s">
        <v>22</v>
      </c>
      <c r="Q3584" s="14" t="s">
        <v>22</v>
      </c>
      <c r="R3584" s="14" t="s">
        <v>22</v>
      </c>
      <c r="S3584" s="14" t="s">
        <v>22</v>
      </c>
    </row>
    <row r="3585" spans="1:19" ht="25.5">
      <c r="A3585" s="8" t="s">
        <v>9077</v>
      </c>
      <c r="B3585" s="8" t="s">
        <v>9078</v>
      </c>
      <c r="C3585" s="9" t="s">
        <v>22</v>
      </c>
      <c r="D3585" s="9" t="s">
        <v>22</v>
      </c>
      <c r="E3585" s="9" t="s">
        <v>22</v>
      </c>
      <c r="F3585" s="8" t="s">
        <v>23</v>
      </c>
      <c r="G3585" s="10" t="s">
        <v>9079</v>
      </c>
      <c r="H3585" s="11" t="s">
        <v>22</v>
      </c>
      <c r="I3585" s="11" t="s">
        <v>22</v>
      </c>
      <c r="J3585" s="12" t="s">
        <v>22</v>
      </c>
      <c r="K3585" s="13" t="s">
        <v>9079</v>
      </c>
      <c r="L3585" s="14" t="s">
        <v>8968</v>
      </c>
      <c r="M3585" s="14" t="s">
        <v>22</v>
      </c>
      <c r="N3585" s="14" t="s">
        <v>22</v>
      </c>
      <c r="O3585" s="14" t="s">
        <v>22</v>
      </c>
      <c r="P3585" s="14" t="s">
        <v>22</v>
      </c>
      <c r="Q3585" s="14" t="s">
        <v>22</v>
      </c>
      <c r="R3585" s="14" t="s">
        <v>22</v>
      </c>
      <c r="S3585" s="14" t="s">
        <v>22</v>
      </c>
    </row>
    <row r="3586" spans="1:19">
      <c r="A3586" s="8" t="s">
        <v>9080</v>
      </c>
      <c r="B3586" s="8" t="s">
        <v>9081</v>
      </c>
      <c r="C3586" s="9" t="s">
        <v>22</v>
      </c>
      <c r="D3586" s="9" t="s">
        <v>22</v>
      </c>
      <c r="E3586" s="9" t="s">
        <v>22</v>
      </c>
      <c r="F3586" s="8" t="s">
        <v>23</v>
      </c>
      <c r="G3586" s="10" t="s">
        <v>9082</v>
      </c>
      <c r="H3586" s="11" t="s">
        <v>22</v>
      </c>
      <c r="I3586" s="11" t="s">
        <v>22</v>
      </c>
      <c r="J3586" s="12" t="s">
        <v>22</v>
      </c>
      <c r="K3586" s="13" t="s">
        <v>9082</v>
      </c>
      <c r="L3586" s="14" t="s">
        <v>8968</v>
      </c>
      <c r="M3586" s="14" t="s">
        <v>22</v>
      </c>
      <c r="N3586" s="14" t="s">
        <v>22</v>
      </c>
      <c r="O3586" s="14" t="s">
        <v>22</v>
      </c>
      <c r="P3586" s="14" t="s">
        <v>22</v>
      </c>
      <c r="Q3586" s="14" t="s">
        <v>22</v>
      </c>
      <c r="R3586" s="14" t="s">
        <v>22</v>
      </c>
      <c r="S3586" s="14" t="s">
        <v>22</v>
      </c>
    </row>
    <row r="3587" spans="1:19">
      <c r="A3587" s="8" t="s">
        <v>9083</v>
      </c>
      <c r="B3587" s="8" t="s">
        <v>9084</v>
      </c>
      <c r="C3587" s="9" t="s">
        <v>22</v>
      </c>
      <c r="D3587" s="9" t="s">
        <v>22</v>
      </c>
      <c r="E3587" s="9" t="s">
        <v>22</v>
      </c>
      <c r="F3587" s="8" t="s">
        <v>23</v>
      </c>
      <c r="G3587" s="10" t="s">
        <v>9085</v>
      </c>
      <c r="H3587" s="11" t="s">
        <v>22</v>
      </c>
      <c r="I3587" s="11" t="s">
        <v>22</v>
      </c>
      <c r="J3587" s="12" t="s">
        <v>22</v>
      </c>
      <c r="K3587" s="13">
        <v>0</v>
      </c>
      <c r="L3587" s="14" t="s">
        <v>22</v>
      </c>
      <c r="M3587" s="14" t="s">
        <v>22</v>
      </c>
      <c r="N3587" s="14" t="s">
        <v>22</v>
      </c>
      <c r="O3587" s="14" t="s">
        <v>22</v>
      </c>
      <c r="P3587" s="14" t="s">
        <v>22</v>
      </c>
      <c r="Q3587" s="14" t="s">
        <v>22</v>
      </c>
      <c r="R3587" s="14" t="s">
        <v>22</v>
      </c>
      <c r="S3587" s="14" t="s">
        <v>22</v>
      </c>
    </row>
    <row r="3588" spans="1:19">
      <c r="A3588" s="8" t="s">
        <v>9086</v>
      </c>
      <c r="B3588" s="8" t="s">
        <v>9087</v>
      </c>
      <c r="C3588" s="9" t="s">
        <v>22</v>
      </c>
      <c r="D3588" s="9" t="s">
        <v>22</v>
      </c>
      <c r="E3588" s="9" t="s">
        <v>22</v>
      </c>
      <c r="F3588" s="8" t="s">
        <v>23</v>
      </c>
      <c r="G3588" s="10">
        <v>0</v>
      </c>
      <c r="H3588" s="11" t="s">
        <v>22</v>
      </c>
      <c r="I3588" s="11" t="s">
        <v>22</v>
      </c>
      <c r="J3588" s="12" t="s">
        <v>22</v>
      </c>
      <c r="K3588" s="13">
        <v>0</v>
      </c>
      <c r="L3588" s="14" t="s">
        <v>22</v>
      </c>
      <c r="M3588" s="14" t="s">
        <v>22</v>
      </c>
      <c r="N3588" s="14" t="s">
        <v>22</v>
      </c>
      <c r="O3588" s="14" t="s">
        <v>22</v>
      </c>
      <c r="P3588" s="14" t="s">
        <v>22</v>
      </c>
      <c r="Q3588" s="14" t="s">
        <v>22</v>
      </c>
      <c r="R3588" s="14" t="s">
        <v>22</v>
      </c>
      <c r="S3588" s="14" t="s">
        <v>22</v>
      </c>
    </row>
    <row r="3589" spans="1:19">
      <c r="A3589" s="8" t="s">
        <v>9088</v>
      </c>
      <c r="B3589" s="8" t="s">
        <v>9089</v>
      </c>
      <c r="C3589" s="9" t="s">
        <v>22</v>
      </c>
      <c r="D3589" s="9" t="s">
        <v>22</v>
      </c>
      <c r="E3589" s="9" t="s">
        <v>22</v>
      </c>
      <c r="F3589" s="8" t="s">
        <v>23</v>
      </c>
      <c r="G3589" s="10">
        <v>0</v>
      </c>
      <c r="H3589" s="11" t="s">
        <v>22</v>
      </c>
      <c r="I3589" s="11" t="s">
        <v>22</v>
      </c>
      <c r="J3589" s="12" t="s">
        <v>22</v>
      </c>
      <c r="K3589" s="13">
        <v>0</v>
      </c>
      <c r="L3589" s="14" t="s">
        <v>22</v>
      </c>
      <c r="M3589" s="14" t="s">
        <v>22</v>
      </c>
      <c r="N3589" s="14" t="s">
        <v>22</v>
      </c>
      <c r="O3589" s="14" t="s">
        <v>22</v>
      </c>
      <c r="P3589" s="14" t="s">
        <v>22</v>
      </c>
      <c r="Q3589" s="14" t="s">
        <v>22</v>
      </c>
      <c r="R3589" s="14" t="s">
        <v>22</v>
      </c>
      <c r="S3589" s="14" t="s">
        <v>22</v>
      </c>
    </row>
    <row r="3590" spans="1:19">
      <c r="A3590" s="8" t="s">
        <v>9090</v>
      </c>
      <c r="B3590" s="8" t="s">
        <v>9091</v>
      </c>
      <c r="C3590" s="9" t="s">
        <v>22</v>
      </c>
      <c r="D3590" s="9" t="s">
        <v>22</v>
      </c>
      <c r="E3590" s="9" t="s">
        <v>22</v>
      </c>
      <c r="F3590" s="8" t="s">
        <v>23</v>
      </c>
      <c r="G3590" s="10">
        <v>0</v>
      </c>
      <c r="H3590" s="11" t="s">
        <v>22</v>
      </c>
      <c r="I3590" s="11" t="s">
        <v>22</v>
      </c>
      <c r="J3590" s="12" t="s">
        <v>22</v>
      </c>
      <c r="K3590" s="13">
        <v>0</v>
      </c>
      <c r="L3590" s="14" t="s">
        <v>22</v>
      </c>
      <c r="M3590" s="14" t="s">
        <v>22</v>
      </c>
      <c r="N3590" s="14" t="s">
        <v>22</v>
      </c>
      <c r="O3590" s="14" t="s">
        <v>22</v>
      </c>
      <c r="P3590" s="14" t="s">
        <v>22</v>
      </c>
      <c r="Q3590" s="14" t="s">
        <v>22</v>
      </c>
      <c r="R3590" s="14" t="s">
        <v>22</v>
      </c>
      <c r="S3590" s="14" t="s">
        <v>22</v>
      </c>
    </row>
    <row r="3591" spans="1:19" ht="25.5">
      <c r="A3591" s="8" t="s">
        <v>9092</v>
      </c>
      <c r="B3591" s="8" t="s">
        <v>9093</v>
      </c>
      <c r="C3591" s="9" t="s">
        <v>22</v>
      </c>
      <c r="D3591" s="9" t="s">
        <v>22</v>
      </c>
      <c r="E3591" s="9" t="s">
        <v>22</v>
      </c>
      <c r="F3591" s="8" t="s">
        <v>23</v>
      </c>
      <c r="G3591" s="10" t="s">
        <v>22</v>
      </c>
      <c r="H3591" s="11" t="s">
        <v>22</v>
      </c>
      <c r="I3591" s="11" t="s">
        <v>22</v>
      </c>
      <c r="J3591" s="12" t="s">
        <v>22</v>
      </c>
      <c r="K3591" s="13" t="s">
        <v>22</v>
      </c>
      <c r="L3591" s="14" t="s">
        <v>22</v>
      </c>
      <c r="M3591" s="14" t="s">
        <v>22</v>
      </c>
      <c r="N3591" s="14" t="s">
        <v>22</v>
      </c>
      <c r="O3591" s="14" t="s">
        <v>22</v>
      </c>
      <c r="P3591" s="14" t="s">
        <v>22</v>
      </c>
      <c r="Q3591" s="14" t="s">
        <v>22</v>
      </c>
      <c r="R3591" s="14" t="s">
        <v>22</v>
      </c>
      <c r="S3591" s="14" t="s">
        <v>22</v>
      </c>
    </row>
    <row r="3592" spans="1:19">
      <c r="A3592" s="8" t="s">
        <v>9094</v>
      </c>
      <c r="B3592" s="8" t="s">
        <v>9095</v>
      </c>
      <c r="C3592" s="9" t="s">
        <v>22</v>
      </c>
      <c r="D3592" s="9" t="s">
        <v>22</v>
      </c>
      <c r="E3592" s="9" t="s">
        <v>22</v>
      </c>
      <c r="F3592" s="8" t="s">
        <v>23</v>
      </c>
      <c r="G3592" s="10" t="s">
        <v>9096</v>
      </c>
      <c r="H3592" s="11" t="s">
        <v>22</v>
      </c>
      <c r="I3592" s="11" t="s">
        <v>22</v>
      </c>
      <c r="J3592" s="12" t="s">
        <v>22</v>
      </c>
      <c r="K3592" s="13" t="s">
        <v>9096</v>
      </c>
      <c r="L3592" s="14" t="s">
        <v>22</v>
      </c>
      <c r="M3592" s="14" t="s">
        <v>22</v>
      </c>
      <c r="N3592" s="14" t="s">
        <v>22</v>
      </c>
      <c r="O3592" s="14" t="s">
        <v>22</v>
      </c>
      <c r="P3592" s="14" t="s">
        <v>22</v>
      </c>
      <c r="Q3592" s="14" t="s">
        <v>22</v>
      </c>
      <c r="R3592" s="14" t="s">
        <v>22</v>
      </c>
      <c r="S3592" s="14" t="s">
        <v>22</v>
      </c>
    </row>
    <row r="3593" spans="1:19">
      <c r="A3593" s="8" t="s">
        <v>9097</v>
      </c>
      <c r="B3593" s="8" t="s">
        <v>9098</v>
      </c>
      <c r="C3593" s="9" t="s">
        <v>22</v>
      </c>
      <c r="D3593" s="9" t="s">
        <v>22</v>
      </c>
      <c r="E3593" s="9" t="s">
        <v>22</v>
      </c>
      <c r="F3593" s="8" t="s">
        <v>23</v>
      </c>
      <c r="G3593" s="10">
        <v>804</v>
      </c>
      <c r="H3593" s="11" t="s">
        <v>22</v>
      </c>
      <c r="I3593" s="11" t="s">
        <v>22</v>
      </c>
      <c r="J3593" s="12" t="s">
        <v>22</v>
      </c>
      <c r="K3593" s="13">
        <v>804</v>
      </c>
      <c r="L3593" s="14" t="s">
        <v>22</v>
      </c>
      <c r="M3593" s="14" t="s">
        <v>22</v>
      </c>
      <c r="N3593" s="14" t="s">
        <v>22</v>
      </c>
      <c r="O3593" s="14" t="s">
        <v>22</v>
      </c>
      <c r="P3593" s="14" t="s">
        <v>22</v>
      </c>
      <c r="Q3593" s="14" t="s">
        <v>22</v>
      </c>
      <c r="R3593" s="14" t="s">
        <v>22</v>
      </c>
      <c r="S3593" s="14" t="s">
        <v>22</v>
      </c>
    </row>
    <row r="3594" spans="1:19">
      <c r="A3594" s="8" t="s">
        <v>9099</v>
      </c>
      <c r="B3594" s="8" t="s">
        <v>9100</v>
      </c>
      <c r="C3594" s="9" t="s">
        <v>22</v>
      </c>
      <c r="D3594" s="9" t="s">
        <v>22</v>
      </c>
      <c r="E3594" s="9" t="s">
        <v>22</v>
      </c>
      <c r="F3594" s="8" t="s">
        <v>23</v>
      </c>
      <c r="G3594" s="10" t="s">
        <v>9101</v>
      </c>
      <c r="H3594" s="11" t="s">
        <v>22</v>
      </c>
      <c r="I3594" s="11" t="s">
        <v>22</v>
      </c>
      <c r="J3594" s="12" t="s">
        <v>22</v>
      </c>
      <c r="K3594" s="13">
        <v>0</v>
      </c>
      <c r="L3594" s="14" t="s">
        <v>22</v>
      </c>
      <c r="M3594" s="14" t="s">
        <v>22</v>
      </c>
      <c r="N3594" s="14" t="s">
        <v>22</v>
      </c>
      <c r="O3594" s="14" t="s">
        <v>22</v>
      </c>
      <c r="P3594" s="14" t="s">
        <v>22</v>
      </c>
      <c r="Q3594" s="14" t="s">
        <v>22</v>
      </c>
      <c r="R3594" s="14" t="s">
        <v>22</v>
      </c>
      <c r="S3594" s="14" t="s">
        <v>22</v>
      </c>
    </row>
    <row r="3595" spans="1:19">
      <c r="A3595" s="8" t="s">
        <v>9102</v>
      </c>
      <c r="B3595" s="8" t="s">
        <v>9103</v>
      </c>
      <c r="C3595" s="9" t="s">
        <v>22</v>
      </c>
      <c r="D3595" s="9" t="s">
        <v>22</v>
      </c>
      <c r="E3595" s="9" t="s">
        <v>22</v>
      </c>
      <c r="F3595" s="8" t="s">
        <v>23</v>
      </c>
      <c r="G3595" s="10" t="s">
        <v>9104</v>
      </c>
      <c r="H3595" s="11" t="s">
        <v>22</v>
      </c>
      <c r="I3595" s="11" t="s">
        <v>22</v>
      </c>
      <c r="J3595" s="12" t="s">
        <v>22</v>
      </c>
      <c r="K3595" s="13" t="s">
        <v>9104</v>
      </c>
      <c r="L3595" s="14" t="s">
        <v>22</v>
      </c>
      <c r="M3595" s="14" t="s">
        <v>22</v>
      </c>
      <c r="N3595" s="14" t="s">
        <v>22</v>
      </c>
      <c r="O3595" s="14" t="s">
        <v>22</v>
      </c>
      <c r="P3595" s="14" t="s">
        <v>22</v>
      </c>
      <c r="Q3595" s="14" t="s">
        <v>22</v>
      </c>
      <c r="R3595" s="14" t="s">
        <v>22</v>
      </c>
      <c r="S3595" s="14" t="s">
        <v>22</v>
      </c>
    </row>
    <row r="3596" spans="1:19">
      <c r="A3596" s="8" t="s">
        <v>9105</v>
      </c>
      <c r="B3596" s="8" t="s">
        <v>9106</v>
      </c>
      <c r="C3596" s="9" t="s">
        <v>22</v>
      </c>
      <c r="D3596" s="9" t="s">
        <v>22</v>
      </c>
      <c r="E3596" s="9" t="s">
        <v>22</v>
      </c>
      <c r="F3596" s="8" t="s">
        <v>23</v>
      </c>
      <c r="G3596" s="10" t="s">
        <v>9107</v>
      </c>
      <c r="H3596" s="11" t="s">
        <v>22</v>
      </c>
      <c r="I3596" s="11" t="s">
        <v>22</v>
      </c>
      <c r="J3596" s="12" t="s">
        <v>22</v>
      </c>
      <c r="K3596" s="13" t="s">
        <v>9107</v>
      </c>
      <c r="L3596" s="14" t="s">
        <v>22</v>
      </c>
      <c r="M3596" s="14" t="s">
        <v>22</v>
      </c>
      <c r="N3596" s="14" t="s">
        <v>22</v>
      </c>
      <c r="O3596" s="14" t="s">
        <v>22</v>
      </c>
      <c r="P3596" s="14" t="s">
        <v>22</v>
      </c>
      <c r="Q3596" s="14" t="s">
        <v>22</v>
      </c>
      <c r="R3596" s="14" t="s">
        <v>22</v>
      </c>
      <c r="S3596" s="14" t="s">
        <v>22</v>
      </c>
    </row>
    <row r="3597" spans="1:19">
      <c r="A3597" s="8" t="s">
        <v>9108</v>
      </c>
      <c r="B3597" s="8" t="s">
        <v>9109</v>
      </c>
      <c r="C3597" s="9" t="s">
        <v>22</v>
      </c>
      <c r="D3597" s="9" t="s">
        <v>22</v>
      </c>
      <c r="E3597" s="9" t="s">
        <v>22</v>
      </c>
      <c r="F3597" s="8" t="s">
        <v>23</v>
      </c>
      <c r="G3597" s="10" t="s">
        <v>9110</v>
      </c>
      <c r="H3597" s="11" t="s">
        <v>22</v>
      </c>
      <c r="I3597" s="11" t="s">
        <v>22</v>
      </c>
      <c r="J3597" s="12" t="s">
        <v>22</v>
      </c>
      <c r="K3597" s="13" t="s">
        <v>9110</v>
      </c>
      <c r="L3597" s="14" t="s">
        <v>22</v>
      </c>
      <c r="M3597" s="14" t="s">
        <v>22</v>
      </c>
      <c r="N3597" s="14" t="s">
        <v>22</v>
      </c>
      <c r="O3597" s="14" t="s">
        <v>22</v>
      </c>
      <c r="P3597" s="14" t="s">
        <v>22</v>
      </c>
      <c r="Q3597" s="14" t="s">
        <v>22</v>
      </c>
      <c r="R3597" s="14" t="s">
        <v>22</v>
      </c>
      <c r="S3597" s="14" t="s">
        <v>22</v>
      </c>
    </row>
    <row r="3598" spans="1:19">
      <c r="A3598" s="8" t="s">
        <v>9111</v>
      </c>
      <c r="B3598" s="8" t="s">
        <v>9112</v>
      </c>
      <c r="C3598" s="9" t="s">
        <v>22</v>
      </c>
      <c r="D3598" s="9" t="s">
        <v>22</v>
      </c>
      <c r="E3598" s="9" t="s">
        <v>22</v>
      </c>
      <c r="F3598" s="8" t="s">
        <v>23</v>
      </c>
      <c r="G3598" s="10" t="s">
        <v>9113</v>
      </c>
      <c r="H3598" s="11" t="s">
        <v>22</v>
      </c>
      <c r="I3598" s="11" t="s">
        <v>22</v>
      </c>
      <c r="J3598" s="12" t="s">
        <v>22</v>
      </c>
      <c r="K3598" s="13">
        <v>0</v>
      </c>
      <c r="L3598" s="14" t="s">
        <v>22</v>
      </c>
      <c r="M3598" s="14" t="s">
        <v>22</v>
      </c>
      <c r="N3598" s="14" t="s">
        <v>22</v>
      </c>
      <c r="O3598" s="14" t="s">
        <v>22</v>
      </c>
      <c r="P3598" s="14" t="s">
        <v>22</v>
      </c>
      <c r="Q3598" s="14" t="s">
        <v>22</v>
      </c>
      <c r="R3598" s="14" t="s">
        <v>22</v>
      </c>
      <c r="S3598" s="14" t="s">
        <v>22</v>
      </c>
    </row>
    <row r="3599" spans="1:19">
      <c r="A3599" s="8" t="s">
        <v>9114</v>
      </c>
      <c r="B3599" s="8" t="s">
        <v>9115</v>
      </c>
      <c r="C3599" s="9" t="s">
        <v>22</v>
      </c>
      <c r="D3599" s="9" t="s">
        <v>22</v>
      </c>
      <c r="E3599" s="9" t="s">
        <v>22</v>
      </c>
      <c r="F3599" s="8" t="s">
        <v>23</v>
      </c>
      <c r="G3599" s="10" t="s">
        <v>9116</v>
      </c>
      <c r="H3599" s="11" t="s">
        <v>22</v>
      </c>
      <c r="I3599" s="11" t="s">
        <v>22</v>
      </c>
      <c r="J3599" s="12" t="s">
        <v>22</v>
      </c>
      <c r="K3599" s="13">
        <v>0</v>
      </c>
      <c r="L3599" s="14" t="s">
        <v>22</v>
      </c>
      <c r="M3599" s="14" t="s">
        <v>22</v>
      </c>
      <c r="N3599" s="14" t="s">
        <v>22</v>
      </c>
      <c r="O3599" s="14" t="s">
        <v>22</v>
      </c>
      <c r="P3599" s="14" t="s">
        <v>22</v>
      </c>
      <c r="Q3599" s="14" t="s">
        <v>22</v>
      </c>
      <c r="R3599" s="14" t="s">
        <v>22</v>
      </c>
      <c r="S3599" s="14" t="s">
        <v>22</v>
      </c>
    </row>
    <row r="3600" spans="1:19">
      <c r="A3600" s="8" t="s">
        <v>9117</v>
      </c>
      <c r="B3600" s="8" t="s">
        <v>9118</v>
      </c>
      <c r="C3600" s="9" t="s">
        <v>22</v>
      </c>
      <c r="D3600" s="9" t="s">
        <v>22</v>
      </c>
      <c r="E3600" s="9" t="s">
        <v>22</v>
      </c>
      <c r="F3600" s="8" t="s">
        <v>881</v>
      </c>
      <c r="G3600" s="10">
        <v>815</v>
      </c>
      <c r="H3600" s="11" t="s">
        <v>22</v>
      </c>
      <c r="I3600" s="11" t="s">
        <v>22</v>
      </c>
      <c r="J3600" s="12" t="s">
        <v>22</v>
      </c>
      <c r="K3600" s="13">
        <v>815</v>
      </c>
      <c r="L3600" s="14" t="s">
        <v>9119</v>
      </c>
      <c r="M3600" s="14" t="s">
        <v>22</v>
      </c>
      <c r="N3600" s="14" t="s">
        <v>22</v>
      </c>
      <c r="O3600" s="14" t="s">
        <v>22</v>
      </c>
      <c r="P3600" s="14" t="s">
        <v>22</v>
      </c>
      <c r="Q3600" s="14" t="s">
        <v>22</v>
      </c>
      <c r="R3600" s="14" t="s">
        <v>22</v>
      </c>
      <c r="S3600" s="14" t="s">
        <v>22</v>
      </c>
    </row>
    <row r="3601" spans="1:19">
      <c r="A3601" s="8" t="s">
        <v>9120</v>
      </c>
      <c r="B3601" s="8" t="s">
        <v>9121</v>
      </c>
      <c r="C3601" s="9" t="s">
        <v>22</v>
      </c>
      <c r="D3601" s="9" t="s">
        <v>22</v>
      </c>
      <c r="E3601" s="9" t="s">
        <v>22</v>
      </c>
      <c r="F3601" s="8" t="s">
        <v>23</v>
      </c>
      <c r="G3601" s="10">
        <v>0</v>
      </c>
      <c r="H3601" s="11" t="s">
        <v>22</v>
      </c>
      <c r="I3601" s="11" t="s">
        <v>22</v>
      </c>
      <c r="J3601" s="12" t="s">
        <v>22</v>
      </c>
      <c r="K3601" s="13">
        <v>0</v>
      </c>
      <c r="L3601" s="14" t="s">
        <v>22</v>
      </c>
      <c r="M3601" s="14" t="s">
        <v>22</v>
      </c>
      <c r="N3601" s="14" t="s">
        <v>22</v>
      </c>
      <c r="O3601" s="14" t="s">
        <v>22</v>
      </c>
      <c r="P3601" s="14" t="s">
        <v>22</v>
      </c>
      <c r="Q3601" s="14" t="s">
        <v>22</v>
      </c>
      <c r="R3601" s="14" t="s">
        <v>22</v>
      </c>
      <c r="S3601" s="14" t="s">
        <v>22</v>
      </c>
    </row>
    <row r="3602" spans="1:19" ht="25.5">
      <c r="A3602" s="8" t="s">
        <v>9122</v>
      </c>
      <c r="B3602" s="8" t="s">
        <v>9123</v>
      </c>
      <c r="C3602" s="9" t="s">
        <v>22</v>
      </c>
      <c r="D3602" s="9" t="s">
        <v>22</v>
      </c>
      <c r="E3602" s="9" t="s">
        <v>22</v>
      </c>
      <c r="F3602" s="8" t="s">
        <v>23</v>
      </c>
      <c r="G3602" s="10" t="s">
        <v>9124</v>
      </c>
      <c r="H3602" s="11" t="s">
        <v>22</v>
      </c>
      <c r="I3602" s="11" t="s">
        <v>22</v>
      </c>
      <c r="J3602" s="12" t="s">
        <v>22</v>
      </c>
      <c r="K3602" s="13">
        <v>0</v>
      </c>
      <c r="L3602" s="14" t="s">
        <v>22</v>
      </c>
      <c r="M3602" s="14" t="s">
        <v>22</v>
      </c>
      <c r="N3602" s="14" t="s">
        <v>22</v>
      </c>
      <c r="O3602" s="14" t="s">
        <v>22</v>
      </c>
      <c r="P3602" s="14" t="s">
        <v>22</v>
      </c>
      <c r="Q3602" s="14" t="s">
        <v>22</v>
      </c>
      <c r="R3602" s="14" t="s">
        <v>22</v>
      </c>
      <c r="S3602" s="14" t="s">
        <v>22</v>
      </c>
    </row>
    <row r="3603" spans="1:19">
      <c r="A3603" s="8" t="s">
        <v>9125</v>
      </c>
      <c r="B3603" s="8" t="s">
        <v>9126</v>
      </c>
      <c r="C3603" s="9" t="s">
        <v>22</v>
      </c>
      <c r="D3603" s="9" t="s">
        <v>22</v>
      </c>
      <c r="E3603" s="9" t="s">
        <v>22</v>
      </c>
      <c r="F3603" s="8" t="s">
        <v>23</v>
      </c>
      <c r="G3603" s="10">
        <v>0</v>
      </c>
      <c r="H3603" s="11" t="s">
        <v>22</v>
      </c>
      <c r="I3603" s="11" t="s">
        <v>22</v>
      </c>
      <c r="J3603" s="12" t="s">
        <v>22</v>
      </c>
      <c r="K3603" s="13" t="s">
        <v>9127</v>
      </c>
      <c r="L3603" s="14" t="s">
        <v>22</v>
      </c>
      <c r="M3603" s="14" t="s">
        <v>22</v>
      </c>
      <c r="N3603" s="14" t="s">
        <v>22</v>
      </c>
      <c r="O3603" s="14" t="s">
        <v>22</v>
      </c>
      <c r="P3603" s="14" t="s">
        <v>22</v>
      </c>
      <c r="Q3603" s="14" t="s">
        <v>22</v>
      </c>
      <c r="R3603" s="14" t="s">
        <v>22</v>
      </c>
      <c r="S3603" s="14" t="s">
        <v>22</v>
      </c>
    </row>
    <row r="3604" spans="1:19">
      <c r="A3604" s="8" t="s">
        <v>9128</v>
      </c>
      <c r="B3604" s="8" t="s">
        <v>9129</v>
      </c>
      <c r="C3604" s="9" t="s">
        <v>22</v>
      </c>
      <c r="D3604" s="9" t="s">
        <v>22</v>
      </c>
      <c r="E3604" s="9" t="s">
        <v>22</v>
      </c>
      <c r="F3604" s="8" t="s">
        <v>4054</v>
      </c>
      <c r="G3604" s="10" t="s">
        <v>9130</v>
      </c>
      <c r="H3604" s="11" t="s">
        <v>22</v>
      </c>
      <c r="I3604" s="11" t="s">
        <v>22</v>
      </c>
      <c r="J3604" s="12" t="s">
        <v>22</v>
      </c>
      <c r="K3604" s="13" t="s">
        <v>9130</v>
      </c>
      <c r="L3604" s="14" t="s">
        <v>22</v>
      </c>
      <c r="M3604" s="14" t="s">
        <v>22</v>
      </c>
      <c r="N3604" s="14" t="s">
        <v>22</v>
      </c>
      <c r="O3604" s="14" t="s">
        <v>22</v>
      </c>
      <c r="P3604" s="14" t="s">
        <v>22</v>
      </c>
      <c r="Q3604" s="14" t="s">
        <v>22</v>
      </c>
      <c r="R3604" s="14" t="s">
        <v>22</v>
      </c>
      <c r="S3604" s="14" t="s">
        <v>22</v>
      </c>
    </row>
    <row r="3605" spans="1:19">
      <c r="A3605" s="8" t="s">
        <v>9131</v>
      </c>
      <c r="B3605" s="8" t="s">
        <v>9132</v>
      </c>
      <c r="C3605" s="9" t="s">
        <v>22</v>
      </c>
      <c r="D3605" s="9" t="s">
        <v>22</v>
      </c>
      <c r="E3605" s="9" t="s">
        <v>22</v>
      </c>
      <c r="F3605" s="8" t="s">
        <v>23</v>
      </c>
      <c r="G3605" s="10" t="s">
        <v>8295</v>
      </c>
      <c r="H3605" s="11" t="s">
        <v>22</v>
      </c>
      <c r="I3605" s="11" t="s">
        <v>22</v>
      </c>
      <c r="J3605" s="12" t="s">
        <v>22</v>
      </c>
      <c r="K3605" s="13">
        <v>0</v>
      </c>
      <c r="L3605" s="14" t="s">
        <v>22</v>
      </c>
      <c r="M3605" s="14" t="s">
        <v>22</v>
      </c>
      <c r="N3605" s="14" t="s">
        <v>22</v>
      </c>
      <c r="O3605" s="14" t="s">
        <v>22</v>
      </c>
      <c r="P3605" s="14" t="s">
        <v>22</v>
      </c>
      <c r="Q3605" s="14" t="s">
        <v>22</v>
      </c>
      <c r="R3605" s="14" t="s">
        <v>22</v>
      </c>
      <c r="S3605" s="14" t="s">
        <v>22</v>
      </c>
    </row>
    <row r="3606" spans="1:19" ht="25.5">
      <c r="A3606" s="8" t="s">
        <v>9133</v>
      </c>
      <c r="B3606" s="8" t="s">
        <v>9134</v>
      </c>
      <c r="C3606" s="9" t="s">
        <v>22</v>
      </c>
      <c r="D3606" s="9" t="s">
        <v>22</v>
      </c>
      <c r="E3606" s="9" t="s">
        <v>22</v>
      </c>
      <c r="F3606" s="8" t="s">
        <v>23</v>
      </c>
      <c r="G3606" s="10">
        <v>18163</v>
      </c>
      <c r="H3606" s="11" t="s">
        <v>22</v>
      </c>
      <c r="I3606" s="11" t="s">
        <v>22</v>
      </c>
      <c r="J3606" s="12" t="s">
        <v>22</v>
      </c>
      <c r="K3606" s="13">
        <v>0</v>
      </c>
      <c r="L3606" s="14" t="s">
        <v>22</v>
      </c>
      <c r="M3606" s="14" t="s">
        <v>22</v>
      </c>
      <c r="N3606" s="14" t="s">
        <v>22</v>
      </c>
      <c r="O3606" s="14" t="s">
        <v>22</v>
      </c>
      <c r="P3606" s="14" t="s">
        <v>22</v>
      </c>
      <c r="Q3606" s="14" t="s">
        <v>22</v>
      </c>
      <c r="R3606" s="14" t="s">
        <v>22</v>
      </c>
      <c r="S3606" s="14" t="s">
        <v>22</v>
      </c>
    </row>
    <row r="3607" spans="1:19">
      <c r="A3607" s="8" t="s">
        <v>9135</v>
      </c>
      <c r="B3607" s="8" t="s">
        <v>9136</v>
      </c>
      <c r="C3607" s="9" t="s">
        <v>22</v>
      </c>
      <c r="D3607" s="9" t="s">
        <v>22</v>
      </c>
      <c r="E3607" s="9" t="s">
        <v>22</v>
      </c>
      <c r="F3607" s="8" t="s">
        <v>23</v>
      </c>
      <c r="G3607" s="10" t="s">
        <v>8804</v>
      </c>
      <c r="H3607" s="11" t="s">
        <v>22</v>
      </c>
      <c r="I3607" s="11" t="s">
        <v>22</v>
      </c>
      <c r="J3607" s="12" t="s">
        <v>22</v>
      </c>
      <c r="K3607" s="13">
        <v>0</v>
      </c>
      <c r="L3607" s="14" t="s">
        <v>22</v>
      </c>
      <c r="M3607" s="14" t="s">
        <v>22</v>
      </c>
      <c r="N3607" s="14" t="s">
        <v>22</v>
      </c>
      <c r="O3607" s="14" t="s">
        <v>22</v>
      </c>
      <c r="P3607" s="14" t="s">
        <v>22</v>
      </c>
      <c r="Q3607" s="14" t="s">
        <v>22</v>
      </c>
      <c r="R3607" s="14" t="s">
        <v>22</v>
      </c>
      <c r="S3607" s="14" t="s">
        <v>22</v>
      </c>
    </row>
    <row r="3608" spans="1:19">
      <c r="A3608" s="8" t="s">
        <v>9137</v>
      </c>
      <c r="B3608" s="8" t="s">
        <v>9138</v>
      </c>
      <c r="C3608" s="9" t="s">
        <v>22</v>
      </c>
      <c r="D3608" s="9" t="s">
        <v>22</v>
      </c>
      <c r="E3608" s="9" t="s">
        <v>22</v>
      </c>
      <c r="F3608" s="8" t="s">
        <v>23</v>
      </c>
      <c r="G3608" s="10" t="s">
        <v>9139</v>
      </c>
      <c r="H3608" s="11" t="s">
        <v>22</v>
      </c>
      <c r="I3608" s="11" t="s">
        <v>22</v>
      </c>
      <c r="J3608" s="12" t="s">
        <v>22</v>
      </c>
      <c r="K3608" s="13" t="s">
        <v>9139</v>
      </c>
      <c r="L3608" s="14" t="s">
        <v>22</v>
      </c>
      <c r="M3608" s="14" t="s">
        <v>22</v>
      </c>
      <c r="N3608" s="14" t="s">
        <v>22</v>
      </c>
      <c r="O3608" s="14" t="s">
        <v>22</v>
      </c>
      <c r="P3608" s="14" t="s">
        <v>22</v>
      </c>
      <c r="Q3608" s="14" t="s">
        <v>22</v>
      </c>
      <c r="R3608" s="14" t="s">
        <v>22</v>
      </c>
      <c r="S3608" s="14" t="s">
        <v>22</v>
      </c>
    </row>
    <row r="3609" spans="1:19">
      <c r="A3609" s="8" t="s">
        <v>9140</v>
      </c>
      <c r="B3609" s="8" t="s">
        <v>9141</v>
      </c>
      <c r="C3609" s="9" t="s">
        <v>22</v>
      </c>
      <c r="D3609" s="9" t="s">
        <v>22</v>
      </c>
      <c r="E3609" s="9" t="s">
        <v>22</v>
      </c>
      <c r="F3609" s="8" t="s">
        <v>23</v>
      </c>
      <c r="G3609" s="10" t="s">
        <v>9142</v>
      </c>
      <c r="H3609" s="11" t="s">
        <v>22</v>
      </c>
      <c r="I3609" s="11" t="s">
        <v>22</v>
      </c>
      <c r="J3609" s="12" t="s">
        <v>22</v>
      </c>
      <c r="K3609" s="13" t="s">
        <v>9142</v>
      </c>
      <c r="L3609" s="14" t="s">
        <v>22</v>
      </c>
      <c r="M3609" s="14" t="s">
        <v>22</v>
      </c>
      <c r="N3609" s="14" t="s">
        <v>22</v>
      </c>
      <c r="O3609" s="14" t="s">
        <v>22</v>
      </c>
      <c r="P3609" s="14" t="s">
        <v>22</v>
      </c>
      <c r="Q3609" s="14" t="s">
        <v>22</v>
      </c>
      <c r="R3609" s="14" t="s">
        <v>22</v>
      </c>
      <c r="S3609" s="14" t="s">
        <v>22</v>
      </c>
    </row>
    <row r="3610" spans="1:19">
      <c r="A3610" s="8" t="s">
        <v>9143</v>
      </c>
      <c r="B3610" s="8" t="s">
        <v>9144</v>
      </c>
      <c r="C3610" s="9" t="s">
        <v>22</v>
      </c>
      <c r="D3610" s="9" t="s">
        <v>22</v>
      </c>
      <c r="E3610" s="9" t="s">
        <v>22</v>
      </c>
      <c r="F3610" s="8" t="s">
        <v>23</v>
      </c>
      <c r="G3610" s="10" t="s">
        <v>9145</v>
      </c>
      <c r="H3610" s="11" t="s">
        <v>22</v>
      </c>
      <c r="I3610" s="11" t="s">
        <v>22</v>
      </c>
      <c r="J3610" s="12" t="s">
        <v>22</v>
      </c>
      <c r="K3610" s="13" t="s">
        <v>9145</v>
      </c>
      <c r="L3610" s="14" t="s">
        <v>22</v>
      </c>
      <c r="M3610" s="14" t="s">
        <v>22</v>
      </c>
      <c r="N3610" s="14" t="s">
        <v>22</v>
      </c>
      <c r="O3610" s="14" t="s">
        <v>22</v>
      </c>
      <c r="P3610" s="14" t="s">
        <v>22</v>
      </c>
      <c r="Q3610" s="14" t="s">
        <v>22</v>
      </c>
      <c r="R3610" s="14" t="s">
        <v>22</v>
      </c>
      <c r="S3610" s="14" t="s">
        <v>22</v>
      </c>
    </row>
    <row r="3611" spans="1:19">
      <c r="A3611" s="8" t="s">
        <v>9146</v>
      </c>
      <c r="B3611" s="8" t="s">
        <v>9147</v>
      </c>
      <c r="C3611" s="9" t="s">
        <v>22</v>
      </c>
      <c r="D3611" s="9" t="s">
        <v>22</v>
      </c>
      <c r="E3611" s="9" t="s">
        <v>22</v>
      </c>
      <c r="F3611" s="8" t="s">
        <v>23</v>
      </c>
      <c r="G3611" s="10" t="s">
        <v>9148</v>
      </c>
      <c r="H3611" s="11" t="s">
        <v>22</v>
      </c>
      <c r="I3611" s="11" t="s">
        <v>22</v>
      </c>
      <c r="J3611" s="12" t="s">
        <v>22</v>
      </c>
      <c r="K3611" s="13" t="s">
        <v>9148</v>
      </c>
      <c r="L3611" s="14" t="s">
        <v>22</v>
      </c>
      <c r="M3611" s="14" t="s">
        <v>22</v>
      </c>
      <c r="N3611" s="14" t="s">
        <v>22</v>
      </c>
      <c r="O3611" s="14" t="s">
        <v>22</v>
      </c>
      <c r="P3611" s="14" t="s">
        <v>22</v>
      </c>
      <c r="Q3611" s="14" t="s">
        <v>22</v>
      </c>
      <c r="R3611" s="14" t="s">
        <v>22</v>
      </c>
      <c r="S3611" s="14" t="s">
        <v>22</v>
      </c>
    </row>
    <row r="3612" spans="1:19">
      <c r="A3612" s="8" t="s">
        <v>9149</v>
      </c>
      <c r="B3612" s="8" t="s">
        <v>9150</v>
      </c>
      <c r="C3612" s="9" t="s">
        <v>22</v>
      </c>
      <c r="D3612" s="9" t="s">
        <v>22</v>
      </c>
      <c r="E3612" s="9" t="s">
        <v>22</v>
      </c>
      <c r="F3612" s="8" t="s">
        <v>23</v>
      </c>
      <c r="G3612" s="10" t="s">
        <v>9151</v>
      </c>
      <c r="H3612" s="11" t="s">
        <v>22</v>
      </c>
      <c r="I3612" s="11" t="s">
        <v>22</v>
      </c>
      <c r="J3612" s="12" t="s">
        <v>22</v>
      </c>
      <c r="K3612" s="13">
        <v>0</v>
      </c>
      <c r="L3612" s="14" t="s">
        <v>22</v>
      </c>
      <c r="M3612" s="14" t="s">
        <v>22</v>
      </c>
      <c r="N3612" s="14" t="s">
        <v>22</v>
      </c>
      <c r="O3612" s="14" t="s">
        <v>22</v>
      </c>
      <c r="P3612" s="14" t="s">
        <v>22</v>
      </c>
      <c r="Q3612" s="14" t="s">
        <v>22</v>
      </c>
      <c r="R3612" s="14" t="s">
        <v>22</v>
      </c>
      <c r="S3612" s="14" t="s">
        <v>22</v>
      </c>
    </row>
    <row r="3613" spans="1:19">
      <c r="A3613" s="8" t="s">
        <v>9152</v>
      </c>
      <c r="B3613" s="8" t="s">
        <v>9153</v>
      </c>
      <c r="C3613" s="9" t="s">
        <v>22</v>
      </c>
      <c r="D3613" s="9" t="s">
        <v>22</v>
      </c>
      <c r="E3613" s="9" t="s">
        <v>22</v>
      </c>
      <c r="F3613" s="8" t="s">
        <v>23</v>
      </c>
      <c r="G3613" s="10" t="s">
        <v>9154</v>
      </c>
      <c r="H3613" s="11" t="s">
        <v>22</v>
      </c>
      <c r="I3613" s="11" t="s">
        <v>22</v>
      </c>
      <c r="J3613" s="12" t="s">
        <v>22</v>
      </c>
      <c r="K3613" s="13">
        <v>0</v>
      </c>
      <c r="L3613" s="14" t="s">
        <v>22</v>
      </c>
      <c r="M3613" s="14" t="s">
        <v>22</v>
      </c>
      <c r="N3613" s="14" t="s">
        <v>22</v>
      </c>
      <c r="O3613" s="14" t="s">
        <v>22</v>
      </c>
      <c r="P3613" s="14" t="s">
        <v>22</v>
      </c>
      <c r="Q3613" s="14" t="s">
        <v>22</v>
      </c>
      <c r="R3613" s="14" t="s">
        <v>22</v>
      </c>
      <c r="S3613" s="14" t="s">
        <v>22</v>
      </c>
    </row>
    <row r="3614" spans="1:19" ht="25.5">
      <c r="A3614" s="8" t="s">
        <v>9155</v>
      </c>
      <c r="B3614" s="8" t="s">
        <v>9156</v>
      </c>
      <c r="C3614" s="9" t="s">
        <v>22</v>
      </c>
      <c r="D3614" s="9" t="s">
        <v>22</v>
      </c>
      <c r="E3614" s="9" t="s">
        <v>22</v>
      </c>
      <c r="F3614" s="8" t="s">
        <v>23</v>
      </c>
      <c r="G3614" s="10" t="s">
        <v>9157</v>
      </c>
      <c r="H3614" s="11" t="s">
        <v>390</v>
      </c>
      <c r="I3614" s="11" t="s">
        <v>22</v>
      </c>
      <c r="J3614" s="12" t="s">
        <v>8968</v>
      </c>
      <c r="K3614" s="10" t="s">
        <v>9157</v>
      </c>
      <c r="L3614" s="14" t="s">
        <v>8968</v>
      </c>
      <c r="M3614" s="14" t="s">
        <v>22</v>
      </c>
      <c r="N3614" s="14" t="s">
        <v>22</v>
      </c>
      <c r="O3614" s="14" t="s">
        <v>8968</v>
      </c>
      <c r="P3614" s="14" t="s">
        <v>22</v>
      </c>
      <c r="Q3614" s="14" t="s">
        <v>22</v>
      </c>
      <c r="R3614" s="14" t="s">
        <v>22</v>
      </c>
      <c r="S3614" s="14" t="s">
        <v>22</v>
      </c>
    </row>
    <row r="3615" spans="1:19" ht="25.5">
      <c r="A3615" s="8" t="s">
        <v>9158</v>
      </c>
      <c r="B3615" s="8" t="s">
        <v>9159</v>
      </c>
      <c r="C3615" s="9" t="s">
        <v>22</v>
      </c>
      <c r="D3615" s="9" t="s">
        <v>22</v>
      </c>
      <c r="E3615" s="9" t="s">
        <v>22</v>
      </c>
      <c r="F3615" s="8" t="s">
        <v>23</v>
      </c>
      <c r="G3615" s="10" t="s">
        <v>9160</v>
      </c>
      <c r="H3615" s="11" t="s">
        <v>390</v>
      </c>
      <c r="I3615" s="11" t="s">
        <v>22</v>
      </c>
      <c r="J3615" s="12" t="s">
        <v>8968</v>
      </c>
      <c r="K3615" s="10" t="s">
        <v>9160</v>
      </c>
      <c r="L3615" s="14" t="s">
        <v>8968</v>
      </c>
      <c r="M3615" s="14" t="s">
        <v>22</v>
      </c>
      <c r="N3615" s="14" t="s">
        <v>22</v>
      </c>
      <c r="O3615" s="14" t="s">
        <v>8968</v>
      </c>
      <c r="P3615" s="14" t="s">
        <v>22</v>
      </c>
      <c r="Q3615" s="14" t="s">
        <v>22</v>
      </c>
      <c r="R3615" s="14" t="s">
        <v>22</v>
      </c>
      <c r="S3615" s="14" t="s">
        <v>22</v>
      </c>
    </row>
    <row r="3616" spans="1:19" ht="25.5">
      <c r="A3616" s="8" t="s">
        <v>9161</v>
      </c>
      <c r="B3616" s="8" t="s">
        <v>9156</v>
      </c>
      <c r="C3616" s="9" t="s">
        <v>22</v>
      </c>
      <c r="D3616" s="9" t="s">
        <v>22</v>
      </c>
      <c r="E3616" s="9" t="s">
        <v>22</v>
      </c>
      <c r="F3616" s="8" t="s">
        <v>23</v>
      </c>
      <c r="G3616" s="10" t="s">
        <v>9157</v>
      </c>
      <c r="H3616" s="11" t="s">
        <v>390</v>
      </c>
      <c r="I3616" s="11" t="s">
        <v>22</v>
      </c>
      <c r="J3616" s="12" t="s">
        <v>8968</v>
      </c>
      <c r="K3616" s="10" t="s">
        <v>9157</v>
      </c>
      <c r="L3616" s="14" t="s">
        <v>8968</v>
      </c>
      <c r="M3616" s="14" t="s">
        <v>22</v>
      </c>
      <c r="N3616" s="14" t="s">
        <v>22</v>
      </c>
      <c r="O3616" s="14" t="s">
        <v>8968</v>
      </c>
      <c r="P3616" s="14" t="s">
        <v>22</v>
      </c>
      <c r="Q3616" s="14" t="s">
        <v>22</v>
      </c>
      <c r="R3616" s="14" t="s">
        <v>22</v>
      </c>
      <c r="S3616" s="14" t="s">
        <v>22</v>
      </c>
    </row>
    <row r="3617" spans="1:19">
      <c r="A3617" s="8" t="s">
        <v>9162</v>
      </c>
      <c r="B3617" s="8" t="s">
        <v>9163</v>
      </c>
      <c r="C3617" s="9" t="s">
        <v>22</v>
      </c>
      <c r="D3617" s="9" t="s">
        <v>22</v>
      </c>
      <c r="E3617" s="9" t="s">
        <v>22</v>
      </c>
      <c r="F3617" s="8" t="s">
        <v>23</v>
      </c>
      <c r="G3617" s="10"/>
      <c r="H3617" s="11" t="s">
        <v>390</v>
      </c>
      <c r="I3617" s="11" t="s">
        <v>22</v>
      </c>
      <c r="J3617" s="12" t="s">
        <v>8968</v>
      </c>
      <c r="K3617" s="10"/>
      <c r="L3617" s="14" t="s">
        <v>8968</v>
      </c>
      <c r="M3617" s="14" t="s">
        <v>22</v>
      </c>
      <c r="N3617" s="14" t="s">
        <v>22</v>
      </c>
      <c r="O3617" s="14" t="s">
        <v>8968</v>
      </c>
      <c r="P3617" s="14" t="s">
        <v>22</v>
      </c>
      <c r="Q3617" s="14" t="s">
        <v>22</v>
      </c>
      <c r="R3617" s="14" t="s">
        <v>22</v>
      </c>
      <c r="S3617" s="14" t="s">
        <v>22</v>
      </c>
    </row>
    <row r="3618" spans="1:19">
      <c r="A3618" s="8" t="s">
        <v>9164</v>
      </c>
      <c r="B3618" s="8" t="s">
        <v>9165</v>
      </c>
      <c r="C3618" s="9" t="s">
        <v>22</v>
      </c>
      <c r="D3618" s="9" t="s">
        <v>22</v>
      </c>
      <c r="E3618" s="9" t="s">
        <v>22</v>
      </c>
      <c r="F3618" s="8" t="s">
        <v>23</v>
      </c>
      <c r="G3618" s="10">
        <v>0</v>
      </c>
      <c r="H3618" s="11" t="s">
        <v>22</v>
      </c>
      <c r="I3618" s="11" t="s">
        <v>22</v>
      </c>
      <c r="J3618" s="12" t="s">
        <v>22</v>
      </c>
      <c r="K3618" s="13">
        <v>0</v>
      </c>
      <c r="L3618" s="14" t="s">
        <v>22</v>
      </c>
      <c r="M3618" s="14" t="s">
        <v>22</v>
      </c>
      <c r="N3618" s="14" t="s">
        <v>22</v>
      </c>
      <c r="O3618" s="14" t="s">
        <v>22</v>
      </c>
      <c r="P3618" s="14" t="s">
        <v>22</v>
      </c>
      <c r="Q3618" s="14" t="s">
        <v>22</v>
      </c>
      <c r="R3618" s="14" t="s">
        <v>22</v>
      </c>
      <c r="S3618" s="14" t="s">
        <v>22</v>
      </c>
    </row>
    <row r="3619" spans="1:19">
      <c r="A3619" s="8" t="s">
        <v>9166</v>
      </c>
      <c r="B3619" s="8" t="s">
        <v>9167</v>
      </c>
      <c r="C3619" s="9" t="s">
        <v>22</v>
      </c>
      <c r="D3619" s="9" t="s">
        <v>22</v>
      </c>
      <c r="E3619" s="9" t="s">
        <v>22</v>
      </c>
      <c r="F3619" s="8" t="s">
        <v>23</v>
      </c>
      <c r="G3619" s="10">
        <v>0</v>
      </c>
      <c r="H3619" s="11" t="s">
        <v>22</v>
      </c>
      <c r="I3619" s="11" t="s">
        <v>22</v>
      </c>
      <c r="J3619" s="12" t="s">
        <v>22</v>
      </c>
      <c r="K3619" s="13">
        <v>0</v>
      </c>
      <c r="L3619" s="14" t="s">
        <v>22</v>
      </c>
      <c r="M3619" s="14" t="s">
        <v>22</v>
      </c>
      <c r="N3619" s="14" t="s">
        <v>22</v>
      </c>
      <c r="O3619" s="14" t="s">
        <v>22</v>
      </c>
      <c r="P3619" s="14" t="s">
        <v>22</v>
      </c>
      <c r="Q3619" s="14" t="s">
        <v>22</v>
      </c>
      <c r="R3619" s="14" t="s">
        <v>22</v>
      </c>
      <c r="S3619" s="14" t="s">
        <v>22</v>
      </c>
    </row>
    <row r="3620" spans="1:19">
      <c r="A3620" s="8" t="s">
        <v>9168</v>
      </c>
      <c r="B3620" s="8" t="s">
        <v>9169</v>
      </c>
      <c r="C3620" s="9" t="s">
        <v>22</v>
      </c>
      <c r="D3620" s="9" t="s">
        <v>22</v>
      </c>
      <c r="E3620" s="9" t="s">
        <v>22</v>
      </c>
      <c r="F3620" s="8" t="s">
        <v>23</v>
      </c>
      <c r="G3620" s="10">
        <v>0</v>
      </c>
      <c r="H3620" s="11" t="s">
        <v>22</v>
      </c>
      <c r="I3620" s="11" t="s">
        <v>22</v>
      </c>
      <c r="J3620" s="12" t="s">
        <v>22</v>
      </c>
      <c r="K3620" s="13">
        <v>0</v>
      </c>
      <c r="L3620" s="14" t="s">
        <v>22</v>
      </c>
      <c r="M3620" s="14" t="s">
        <v>22</v>
      </c>
      <c r="N3620" s="14" t="s">
        <v>22</v>
      </c>
      <c r="O3620" s="14" t="s">
        <v>22</v>
      </c>
      <c r="P3620" s="14" t="s">
        <v>22</v>
      </c>
      <c r="Q3620" s="14" t="s">
        <v>22</v>
      </c>
      <c r="R3620" s="14" t="s">
        <v>22</v>
      </c>
      <c r="S3620" s="14" t="s">
        <v>22</v>
      </c>
    </row>
    <row r="3621" spans="1:19">
      <c r="A3621" s="8" t="s">
        <v>9170</v>
      </c>
      <c r="B3621" s="8" t="s">
        <v>9171</v>
      </c>
      <c r="C3621" s="9" t="s">
        <v>22</v>
      </c>
      <c r="D3621" s="9" t="s">
        <v>22</v>
      </c>
      <c r="E3621" s="9" t="s">
        <v>22</v>
      </c>
      <c r="F3621" s="8" t="s">
        <v>23</v>
      </c>
      <c r="G3621" s="10">
        <v>0</v>
      </c>
      <c r="H3621" s="11" t="s">
        <v>22</v>
      </c>
      <c r="I3621" s="11" t="s">
        <v>22</v>
      </c>
      <c r="J3621" s="12" t="s">
        <v>22</v>
      </c>
      <c r="K3621" s="13">
        <v>0</v>
      </c>
      <c r="L3621" s="14" t="s">
        <v>22</v>
      </c>
      <c r="M3621" s="14" t="s">
        <v>22</v>
      </c>
      <c r="N3621" s="14" t="s">
        <v>22</v>
      </c>
      <c r="O3621" s="14" t="s">
        <v>22</v>
      </c>
      <c r="P3621" s="14" t="s">
        <v>22</v>
      </c>
      <c r="Q3621" s="14" t="s">
        <v>22</v>
      </c>
      <c r="R3621" s="14" t="s">
        <v>22</v>
      </c>
      <c r="S3621" s="14" t="s">
        <v>22</v>
      </c>
    </row>
    <row r="3622" spans="1:19">
      <c r="A3622" s="8" t="s">
        <v>9172</v>
      </c>
      <c r="B3622" s="8" t="s">
        <v>9173</v>
      </c>
      <c r="C3622" s="9" t="s">
        <v>22</v>
      </c>
      <c r="D3622" s="9" t="s">
        <v>22</v>
      </c>
      <c r="E3622" s="9" t="s">
        <v>22</v>
      </c>
      <c r="F3622" s="8" t="s">
        <v>23</v>
      </c>
      <c r="G3622" s="10">
        <v>0</v>
      </c>
      <c r="H3622" s="11" t="s">
        <v>22</v>
      </c>
      <c r="I3622" s="11" t="s">
        <v>22</v>
      </c>
      <c r="J3622" s="12" t="s">
        <v>22</v>
      </c>
      <c r="K3622" s="13">
        <v>0</v>
      </c>
      <c r="L3622" s="14" t="s">
        <v>22</v>
      </c>
      <c r="M3622" s="14" t="s">
        <v>22</v>
      </c>
      <c r="N3622" s="14" t="s">
        <v>22</v>
      </c>
      <c r="O3622" s="14" t="s">
        <v>22</v>
      </c>
      <c r="P3622" s="14" t="s">
        <v>22</v>
      </c>
      <c r="Q3622" s="14" t="s">
        <v>22</v>
      </c>
      <c r="R3622" s="14" t="s">
        <v>22</v>
      </c>
      <c r="S3622" s="14" t="s">
        <v>22</v>
      </c>
    </row>
    <row r="3623" spans="1:19">
      <c r="A3623" s="8" t="s">
        <v>9174</v>
      </c>
      <c r="B3623" s="8" t="s">
        <v>9175</v>
      </c>
      <c r="C3623" s="9" t="s">
        <v>22</v>
      </c>
      <c r="D3623" s="9" t="s">
        <v>22</v>
      </c>
      <c r="E3623" s="9" t="s">
        <v>22</v>
      </c>
      <c r="F3623" s="8" t="s">
        <v>23</v>
      </c>
      <c r="G3623" s="10">
        <v>0</v>
      </c>
      <c r="H3623" s="11" t="s">
        <v>22</v>
      </c>
      <c r="I3623" s="11" t="s">
        <v>22</v>
      </c>
      <c r="J3623" s="12" t="s">
        <v>22</v>
      </c>
      <c r="K3623" s="13">
        <v>0</v>
      </c>
      <c r="L3623" s="14" t="s">
        <v>22</v>
      </c>
      <c r="M3623" s="14" t="s">
        <v>22</v>
      </c>
      <c r="N3623" s="14" t="s">
        <v>22</v>
      </c>
      <c r="O3623" s="14" t="s">
        <v>22</v>
      </c>
      <c r="P3623" s="14" t="s">
        <v>22</v>
      </c>
      <c r="Q3623" s="14" t="s">
        <v>22</v>
      </c>
      <c r="R3623" s="14" t="s">
        <v>22</v>
      </c>
      <c r="S3623" s="14" t="s">
        <v>22</v>
      </c>
    </row>
    <row r="3624" spans="1:19">
      <c r="A3624" s="8" t="s">
        <v>9176</v>
      </c>
      <c r="B3624" s="8" t="s">
        <v>9177</v>
      </c>
      <c r="C3624" s="9" t="s">
        <v>22</v>
      </c>
      <c r="D3624" s="9" t="s">
        <v>22</v>
      </c>
      <c r="E3624" s="9" t="s">
        <v>22</v>
      </c>
      <c r="F3624" s="8" t="s">
        <v>23</v>
      </c>
      <c r="G3624" s="10">
        <v>0</v>
      </c>
      <c r="H3624" s="11" t="s">
        <v>22</v>
      </c>
      <c r="I3624" s="11" t="s">
        <v>22</v>
      </c>
      <c r="J3624" s="12" t="s">
        <v>22</v>
      </c>
      <c r="K3624" s="13">
        <v>0</v>
      </c>
      <c r="L3624" s="14" t="s">
        <v>22</v>
      </c>
      <c r="M3624" s="14" t="s">
        <v>22</v>
      </c>
      <c r="N3624" s="14" t="s">
        <v>22</v>
      </c>
      <c r="O3624" s="14" t="s">
        <v>22</v>
      </c>
      <c r="P3624" s="14" t="s">
        <v>22</v>
      </c>
      <c r="Q3624" s="14" t="s">
        <v>22</v>
      </c>
      <c r="R3624" s="14" t="s">
        <v>22</v>
      </c>
      <c r="S3624" s="14" t="s">
        <v>22</v>
      </c>
    </row>
    <row r="3625" spans="1:19">
      <c r="A3625" s="8" t="s">
        <v>9178</v>
      </c>
      <c r="B3625" s="8" t="s">
        <v>9179</v>
      </c>
      <c r="C3625" s="9" t="s">
        <v>22</v>
      </c>
      <c r="D3625" s="9" t="s">
        <v>22</v>
      </c>
      <c r="E3625" s="9" t="s">
        <v>22</v>
      </c>
      <c r="F3625" s="8" t="s">
        <v>23</v>
      </c>
      <c r="G3625" s="10">
        <v>0</v>
      </c>
      <c r="H3625" s="11" t="s">
        <v>22</v>
      </c>
      <c r="I3625" s="11" t="s">
        <v>22</v>
      </c>
      <c r="J3625" s="12" t="s">
        <v>22</v>
      </c>
      <c r="K3625" s="13">
        <v>0</v>
      </c>
      <c r="L3625" s="14" t="s">
        <v>22</v>
      </c>
      <c r="M3625" s="14" t="s">
        <v>22</v>
      </c>
      <c r="N3625" s="14" t="s">
        <v>22</v>
      </c>
      <c r="O3625" s="14" t="s">
        <v>22</v>
      </c>
      <c r="P3625" s="14" t="s">
        <v>22</v>
      </c>
      <c r="Q3625" s="14" t="s">
        <v>22</v>
      </c>
      <c r="R3625" s="14" t="s">
        <v>22</v>
      </c>
      <c r="S3625" s="14" t="s">
        <v>22</v>
      </c>
    </row>
    <row r="3626" spans="1:19">
      <c r="A3626" s="8" t="s">
        <v>9180</v>
      </c>
      <c r="B3626" s="8" t="s">
        <v>9181</v>
      </c>
      <c r="C3626" s="9" t="s">
        <v>22</v>
      </c>
      <c r="D3626" s="9" t="s">
        <v>22</v>
      </c>
      <c r="E3626" s="9" t="s">
        <v>22</v>
      </c>
      <c r="F3626" s="8" t="s">
        <v>23</v>
      </c>
      <c r="G3626" s="10">
        <v>0</v>
      </c>
      <c r="H3626" s="11" t="s">
        <v>22</v>
      </c>
      <c r="I3626" s="11" t="s">
        <v>22</v>
      </c>
      <c r="J3626" s="12" t="s">
        <v>22</v>
      </c>
      <c r="K3626" s="13">
        <v>0</v>
      </c>
      <c r="L3626" s="14" t="s">
        <v>22</v>
      </c>
      <c r="M3626" s="14" t="s">
        <v>22</v>
      </c>
      <c r="N3626" s="14" t="s">
        <v>22</v>
      </c>
      <c r="O3626" s="14" t="s">
        <v>22</v>
      </c>
      <c r="P3626" s="14" t="s">
        <v>22</v>
      </c>
      <c r="Q3626" s="14" t="s">
        <v>22</v>
      </c>
      <c r="R3626" s="14" t="s">
        <v>22</v>
      </c>
      <c r="S3626" s="14" t="s">
        <v>22</v>
      </c>
    </row>
    <row r="3627" spans="1:19">
      <c r="A3627" s="8" t="s">
        <v>9182</v>
      </c>
      <c r="B3627" s="8" t="s">
        <v>9183</v>
      </c>
      <c r="C3627" s="9" t="s">
        <v>22</v>
      </c>
      <c r="D3627" s="9" t="s">
        <v>22</v>
      </c>
      <c r="E3627" s="9" t="s">
        <v>22</v>
      </c>
      <c r="F3627" s="8" t="s">
        <v>23</v>
      </c>
      <c r="G3627" s="10">
        <v>0</v>
      </c>
      <c r="H3627" s="11" t="s">
        <v>22</v>
      </c>
      <c r="I3627" s="11" t="s">
        <v>22</v>
      </c>
      <c r="J3627" s="12" t="s">
        <v>22</v>
      </c>
      <c r="K3627" s="13">
        <v>0</v>
      </c>
      <c r="L3627" s="14" t="s">
        <v>22</v>
      </c>
      <c r="M3627" s="14" t="s">
        <v>22</v>
      </c>
      <c r="N3627" s="14" t="s">
        <v>22</v>
      </c>
      <c r="O3627" s="14" t="s">
        <v>22</v>
      </c>
      <c r="P3627" s="14" t="s">
        <v>22</v>
      </c>
      <c r="Q3627" s="14" t="s">
        <v>22</v>
      </c>
      <c r="R3627" s="14" t="s">
        <v>22</v>
      </c>
      <c r="S3627" s="14" t="s">
        <v>22</v>
      </c>
    </row>
    <row r="3628" spans="1:19">
      <c r="A3628" s="8" t="s">
        <v>9184</v>
      </c>
      <c r="B3628" s="8" t="s">
        <v>9185</v>
      </c>
      <c r="C3628" s="9" t="s">
        <v>22</v>
      </c>
      <c r="D3628" s="9" t="s">
        <v>22</v>
      </c>
      <c r="E3628" s="9" t="s">
        <v>22</v>
      </c>
      <c r="F3628" s="8" t="s">
        <v>23</v>
      </c>
      <c r="G3628" s="10">
        <v>0</v>
      </c>
      <c r="H3628" s="11" t="s">
        <v>22</v>
      </c>
      <c r="I3628" s="11" t="s">
        <v>22</v>
      </c>
      <c r="J3628" s="12" t="s">
        <v>22</v>
      </c>
      <c r="K3628" s="13">
        <v>0</v>
      </c>
      <c r="L3628" s="14" t="s">
        <v>22</v>
      </c>
      <c r="M3628" s="14" t="s">
        <v>22</v>
      </c>
      <c r="N3628" s="14" t="s">
        <v>22</v>
      </c>
      <c r="O3628" s="14" t="s">
        <v>22</v>
      </c>
      <c r="P3628" s="14" t="s">
        <v>22</v>
      </c>
      <c r="Q3628" s="14" t="s">
        <v>22</v>
      </c>
      <c r="R3628" s="14" t="s">
        <v>22</v>
      </c>
      <c r="S3628" s="14" t="s">
        <v>22</v>
      </c>
    </row>
    <row r="3629" spans="1:19">
      <c r="A3629" s="8" t="s">
        <v>9186</v>
      </c>
      <c r="B3629" s="8" t="s">
        <v>9187</v>
      </c>
      <c r="C3629" s="9" t="s">
        <v>22</v>
      </c>
      <c r="D3629" s="9" t="s">
        <v>22</v>
      </c>
      <c r="E3629" s="9" t="s">
        <v>22</v>
      </c>
      <c r="F3629" s="8" t="s">
        <v>23</v>
      </c>
      <c r="G3629" s="10">
        <v>0</v>
      </c>
      <c r="H3629" s="11" t="s">
        <v>22</v>
      </c>
      <c r="I3629" s="11" t="s">
        <v>22</v>
      </c>
      <c r="J3629" s="12" t="s">
        <v>22</v>
      </c>
      <c r="K3629" s="13">
        <v>0</v>
      </c>
      <c r="L3629" s="14" t="s">
        <v>22</v>
      </c>
      <c r="M3629" s="14" t="s">
        <v>22</v>
      </c>
      <c r="N3629" s="14" t="s">
        <v>22</v>
      </c>
      <c r="O3629" s="14" t="s">
        <v>22</v>
      </c>
      <c r="P3629" s="14" t="s">
        <v>22</v>
      </c>
      <c r="Q3629" s="14" t="s">
        <v>22</v>
      </c>
      <c r="R3629" s="14" t="s">
        <v>22</v>
      </c>
      <c r="S3629" s="14" t="s">
        <v>22</v>
      </c>
    </row>
    <row r="3630" spans="1:19">
      <c r="A3630" s="8" t="s">
        <v>9188</v>
      </c>
      <c r="B3630" s="8" t="s">
        <v>9189</v>
      </c>
      <c r="C3630" s="9" t="s">
        <v>22</v>
      </c>
      <c r="D3630" s="9" t="s">
        <v>22</v>
      </c>
      <c r="E3630" s="9" t="s">
        <v>22</v>
      </c>
      <c r="F3630" s="8" t="s">
        <v>23</v>
      </c>
      <c r="G3630" s="10">
        <v>0</v>
      </c>
      <c r="H3630" s="11" t="s">
        <v>22</v>
      </c>
      <c r="I3630" s="11" t="s">
        <v>22</v>
      </c>
      <c r="J3630" s="12" t="s">
        <v>22</v>
      </c>
      <c r="K3630" s="13">
        <v>0</v>
      </c>
      <c r="L3630" s="14" t="s">
        <v>22</v>
      </c>
      <c r="M3630" s="14" t="s">
        <v>22</v>
      </c>
      <c r="N3630" s="14" t="s">
        <v>22</v>
      </c>
      <c r="O3630" s="14" t="s">
        <v>22</v>
      </c>
      <c r="P3630" s="14" t="s">
        <v>22</v>
      </c>
      <c r="Q3630" s="14" t="s">
        <v>22</v>
      </c>
      <c r="R3630" s="14" t="s">
        <v>22</v>
      </c>
      <c r="S3630" s="14" t="s">
        <v>22</v>
      </c>
    </row>
    <row r="3631" spans="1:19">
      <c r="A3631" s="8" t="s">
        <v>9190</v>
      </c>
      <c r="B3631" s="8" t="s">
        <v>9191</v>
      </c>
      <c r="C3631" s="9" t="s">
        <v>22</v>
      </c>
      <c r="D3631" s="9" t="s">
        <v>22</v>
      </c>
      <c r="E3631" s="9" t="s">
        <v>22</v>
      </c>
      <c r="F3631" s="8" t="s">
        <v>23</v>
      </c>
      <c r="G3631" s="10">
        <v>0</v>
      </c>
      <c r="H3631" s="11" t="s">
        <v>22</v>
      </c>
      <c r="I3631" s="11" t="s">
        <v>22</v>
      </c>
      <c r="J3631" s="12" t="s">
        <v>22</v>
      </c>
      <c r="K3631" s="13">
        <v>0</v>
      </c>
      <c r="L3631" s="14" t="s">
        <v>22</v>
      </c>
      <c r="M3631" s="14" t="s">
        <v>22</v>
      </c>
      <c r="N3631" s="14" t="s">
        <v>22</v>
      </c>
      <c r="O3631" s="14" t="s">
        <v>22</v>
      </c>
      <c r="P3631" s="14" t="s">
        <v>22</v>
      </c>
      <c r="Q3631" s="14" t="s">
        <v>22</v>
      </c>
      <c r="R3631" s="14" t="s">
        <v>22</v>
      </c>
      <c r="S3631" s="14" t="s">
        <v>22</v>
      </c>
    </row>
    <row r="3632" spans="1:19">
      <c r="A3632" s="8" t="s">
        <v>9192</v>
      </c>
      <c r="B3632" s="8" t="s">
        <v>9193</v>
      </c>
      <c r="C3632" s="9" t="s">
        <v>22</v>
      </c>
      <c r="D3632" s="9" t="s">
        <v>22</v>
      </c>
      <c r="E3632" s="9" t="s">
        <v>22</v>
      </c>
      <c r="F3632" s="8" t="s">
        <v>23</v>
      </c>
      <c r="G3632" s="10">
        <v>0</v>
      </c>
      <c r="H3632" s="11" t="s">
        <v>22</v>
      </c>
      <c r="I3632" s="11" t="s">
        <v>22</v>
      </c>
      <c r="J3632" s="12" t="s">
        <v>22</v>
      </c>
      <c r="K3632" s="13">
        <v>0</v>
      </c>
      <c r="L3632" s="14" t="s">
        <v>22</v>
      </c>
      <c r="M3632" s="14" t="s">
        <v>22</v>
      </c>
      <c r="N3632" s="14" t="s">
        <v>22</v>
      </c>
      <c r="O3632" s="14" t="s">
        <v>22</v>
      </c>
      <c r="P3632" s="14" t="s">
        <v>22</v>
      </c>
      <c r="Q3632" s="14" t="s">
        <v>22</v>
      </c>
      <c r="R3632" s="14" t="s">
        <v>22</v>
      </c>
      <c r="S3632" s="14" t="s">
        <v>22</v>
      </c>
    </row>
    <row r="3633" spans="1:19">
      <c r="A3633" s="8" t="s">
        <v>9194</v>
      </c>
      <c r="B3633" s="8" t="s">
        <v>9195</v>
      </c>
      <c r="C3633" s="9" t="s">
        <v>22</v>
      </c>
      <c r="D3633" s="9" t="s">
        <v>22</v>
      </c>
      <c r="E3633" s="9" t="s">
        <v>22</v>
      </c>
      <c r="F3633" s="8" t="s">
        <v>23</v>
      </c>
      <c r="G3633" s="10">
        <v>0</v>
      </c>
      <c r="H3633" s="11" t="s">
        <v>22</v>
      </c>
      <c r="I3633" s="11" t="s">
        <v>22</v>
      </c>
      <c r="J3633" s="12" t="s">
        <v>22</v>
      </c>
      <c r="K3633" s="13">
        <v>0</v>
      </c>
      <c r="L3633" s="14" t="s">
        <v>22</v>
      </c>
      <c r="M3633" s="14" t="s">
        <v>22</v>
      </c>
      <c r="N3633" s="14" t="s">
        <v>22</v>
      </c>
      <c r="O3633" s="14" t="s">
        <v>22</v>
      </c>
      <c r="P3633" s="14" t="s">
        <v>22</v>
      </c>
      <c r="Q3633" s="14" t="s">
        <v>22</v>
      </c>
      <c r="R3633" s="14" t="s">
        <v>22</v>
      </c>
      <c r="S3633" s="14" t="s">
        <v>22</v>
      </c>
    </row>
    <row r="3634" spans="1:19">
      <c r="A3634" s="8" t="s">
        <v>9196</v>
      </c>
      <c r="B3634" s="8" t="s">
        <v>9197</v>
      </c>
      <c r="C3634" s="9" t="s">
        <v>22</v>
      </c>
      <c r="D3634" s="9" t="s">
        <v>22</v>
      </c>
      <c r="E3634" s="9" t="s">
        <v>22</v>
      </c>
      <c r="F3634" s="8" t="s">
        <v>23</v>
      </c>
      <c r="G3634" s="10">
        <v>0</v>
      </c>
      <c r="H3634" s="11" t="s">
        <v>22</v>
      </c>
      <c r="I3634" s="11" t="s">
        <v>22</v>
      </c>
      <c r="J3634" s="12" t="s">
        <v>22</v>
      </c>
      <c r="K3634" s="13">
        <v>0</v>
      </c>
      <c r="L3634" s="14" t="s">
        <v>22</v>
      </c>
      <c r="M3634" s="14" t="s">
        <v>22</v>
      </c>
      <c r="N3634" s="14" t="s">
        <v>22</v>
      </c>
      <c r="O3634" s="14" t="s">
        <v>22</v>
      </c>
      <c r="P3634" s="14" t="s">
        <v>22</v>
      </c>
      <c r="Q3634" s="14" t="s">
        <v>22</v>
      </c>
      <c r="R3634" s="14" t="s">
        <v>22</v>
      </c>
      <c r="S3634" s="14" t="s">
        <v>22</v>
      </c>
    </row>
    <row r="3635" spans="1:19">
      <c r="A3635" s="8" t="s">
        <v>9198</v>
      </c>
      <c r="B3635" s="8" t="s">
        <v>9199</v>
      </c>
      <c r="C3635" s="9" t="s">
        <v>22</v>
      </c>
      <c r="D3635" s="9" t="s">
        <v>22</v>
      </c>
      <c r="E3635" s="9" t="s">
        <v>22</v>
      </c>
      <c r="F3635" s="8" t="s">
        <v>23</v>
      </c>
      <c r="G3635" s="10">
        <v>0</v>
      </c>
      <c r="H3635" s="11" t="s">
        <v>22</v>
      </c>
      <c r="I3635" s="11" t="s">
        <v>22</v>
      </c>
      <c r="J3635" s="12" t="s">
        <v>22</v>
      </c>
      <c r="K3635" s="13">
        <v>0</v>
      </c>
      <c r="L3635" s="14" t="s">
        <v>22</v>
      </c>
      <c r="M3635" s="14" t="s">
        <v>22</v>
      </c>
      <c r="N3635" s="14" t="s">
        <v>22</v>
      </c>
      <c r="O3635" s="14" t="s">
        <v>22</v>
      </c>
      <c r="P3635" s="14" t="s">
        <v>22</v>
      </c>
      <c r="Q3635" s="14" t="s">
        <v>22</v>
      </c>
      <c r="R3635" s="14" t="s">
        <v>22</v>
      </c>
      <c r="S3635" s="14" t="s">
        <v>22</v>
      </c>
    </row>
    <row r="3636" spans="1:19">
      <c r="A3636" s="8" t="s">
        <v>9200</v>
      </c>
      <c r="B3636" s="8" t="s">
        <v>9201</v>
      </c>
      <c r="C3636" s="9" t="s">
        <v>22</v>
      </c>
      <c r="D3636" s="9" t="s">
        <v>22</v>
      </c>
      <c r="E3636" s="9" t="s">
        <v>22</v>
      </c>
      <c r="F3636" s="8" t="s">
        <v>23</v>
      </c>
      <c r="G3636" s="10">
        <v>0</v>
      </c>
      <c r="H3636" s="11" t="s">
        <v>22</v>
      </c>
      <c r="I3636" s="11" t="s">
        <v>22</v>
      </c>
      <c r="J3636" s="12" t="s">
        <v>22</v>
      </c>
      <c r="K3636" s="13">
        <v>0</v>
      </c>
      <c r="L3636" s="14" t="s">
        <v>22</v>
      </c>
      <c r="M3636" s="14" t="s">
        <v>22</v>
      </c>
      <c r="N3636" s="14" t="s">
        <v>22</v>
      </c>
      <c r="O3636" s="14" t="s">
        <v>22</v>
      </c>
      <c r="P3636" s="14" t="s">
        <v>22</v>
      </c>
      <c r="Q3636" s="14" t="s">
        <v>22</v>
      </c>
      <c r="R3636" s="14" t="s">
        <v>22</v>
      </c>
      <c r="S3636" s="14" t="s">
        <v>22</v>
      </c>
    </row>
    <row r="3637" spans="1:19">
      <c r="A3637" s="8" t="s">
        <v>9202</v>
      </c>
      <c r="B3637" s="8" t="s">
        <v>9203</v>
      </c>
      <c r="C3637" s="9" t="s">
        <v>22</v>
      </c>
      <c r="D3637" s="9" t="s">
        <v>22</v>
      </c>
      <c r="E3637" s="9" t="s">
        <v>22</v>
      </c>
      <c r="F3637" s="8" t="s">
        <v>23</v>
      </c>
      <c r="G3637" s="10">
        <v>0</v>
      </c>
      <c r="H3637" s="11" t="s">
        <v>22</v>
      </c>
      <c r="I3637" s="11" t="s">
        <v>22</v>
      </c>
      <c r="J3637" s="12" t="s">
        <v>22</v>
      </c>
      <c r="K3637" s="13">
        <v>0</v>
      </c>
      <c r="L3637" s="14" t="s">
        <v>22</v>
      </c>
      <c r="M3637" s="14" t="s">
        <v>22</v>
      </c>
      <c r="N3637" s="14" t="s">
        <v>22</v>
      </c>
      <c r="O3637" s="14" t="s">
        <v>22</v>
      </c>
      <c r="P3637" s="14" t="s">
        <v>22</v>
      </c>
      <c r="Q3637" s="14" t="s">
        <v>22</v>
      </c>
      <c r="R3637" s="14" t="s">
        <v>22</v>
      </c>
      <c r="S3637" s="14" t="s">
        <v>22</v>
      </c>
    </row>
    <row r="3638" spans="1:19">
      <c r="A3638" s="8" t="s">
        <v>9204</v>
      </c>
      <c r="B3638" s="8" t="s">
        <v>9205</v>
      </c>
      <c r="C3638" s="9" t="s">
        <v>22</v>
      </c>
      <c r="D3638" s="9" t="s">
        <v>22</v>
      </c>
      <c r="E3638" s="9" t="s">
        <v>22</v>
      </c>
      <c r="F3638" s="8" t="s">
        <v>23</v>
      </c>
      <c r="G3638" s="10">
        <v>0</v>
      </c>
      <c r="H3638" s="11" t="s">
        <v>22</v>
      </c>
      <c r="I3638" s="11" t="s">
        <v>22</v>
      </c>
      <c r="J3638" s="12" t="s">
        <v>22</v>
      </c>
      <c r="K3638" s="13">
        <v>0</v>
      </c>
      <c r="L3638" s="14" t="s">
        <v>22</v>
      </c>
      <c r="M3638" s="14" t="s">
        <v>22</v>
      </c>
      <c r="N3638" s="14" t="s">
        <v>22</v>
      </c>
      <c r="O3638" s="14" t="s">
        <v>22</v>
      </c>
      <c r="P3638" s="14" t="s">
        <v>22</v>
      </c>
      <c r="Q3638" s="14" t="s">
        <v>22</v>
      </c>
      <c r="R3638" s="14" t="s">
        <v>22</v>
      </c>
      <c r="S3638" s="14" t="s">
        <v>22</v>
      </c>
    </row>
    <row r="3639" spans="1:19">
      <c r="A3639" s="8" t="s">
        <v>9206</v>
      </c>
      <c r="B3639" s="8" t="s">
        <v>9207</v>
      </c>
      <c r="C3639" s="9" t="s">
        <v>22</v>
      </c>
      <c r="D3639" s="9" t="s">
        <v>22</v>
      </c>
      <c r="E3639" s="9" t="s">
        <v>22</v>
      </c>
      <c r="F3639" s="8" t="s">
        <v>23</v>
      </c>
      <c r="G3639" s="10">
        <v>0</v>
      </c>
      <c r="H3639" s="11" t="s">
        <v>22</v>
      </c>
      <c r="I3639" s="11" t="s">
        <v>22</v>
      </c>
      <c r="J3639" s="12" t="s">
        <v>22</v>
      </c>
      <c r="K3639" s="13">
        <v>0</v>
      </c>
      <c r="L3639" s="14" t="s">
        <v>22</v>
      </c>
      <c r="M3639" s="14" t="s">
        <v>22</v>
      </c>
      <c r="N3639" s="14" t="s">
        <v>22</v>
      </c>
      <c r="O3639" s="14" t="s">
        <v>22</v>
      </c>
      <c r="P3639" s="14" t="s">
        <v>22</v>
      </c>
      <c r="Q3639" s="14" t="s">
        <v>22</v>
      </c>
      <c r="R3639" s="14" t="s">
        <v>22</v>
      </c>
      <c r="S3639" s="14" t="s">
        <v>22</v>
      </c>
    </row>
    <row r="3640" spans="1:19">
      <c r="A3640" s="8" t="s">
        <v>9208</v>
      </c>
      <c r="B3640" s="8" t="s">
        <v>9209</v>
      </c>
      <c r="C3640" s="9" t="s">
        <v>22</v>
      </c>
      <c r="D3640" s="9" t="s">
        <v>22</v>
      </c>
      <c r="E3640" s="9" t="s">
        <v>22</v>
      </c>
      <c r="F3640" s="8" t="s">
        <v>23</v>
      </c>
      <c r="G3640" s="10">
        <v>0</v>
      </c>
      <c r="H3640" s="11" t="s">
        <v>22</v>
      </c>
      <c r="I3640" s="11" t="s">
        <v>22</v>
      </c>
      <c r="J3640" s="12" t="s">
        <v>22</v>
      </c>
      <c r="K3640" s="13">
        <v>0</v>
      </c>
      <c r="L3640" s="14" t="s">
        <v>22</v>
      </c>
      <c r="M3640" s="14" t="s">
        <v>22</v>
      </c>
      <c r="N3640" s="14" t="s">
        <v>22</v>
      </c>
      <c r="O3640" s="14" t="s">
        <v>22</v>
      </c>
      <c r="P3640" s="14" t="s">
        <v>22</v>
      </c>
      <c r="Q3640" s="14" t="s">
        <v>22</v>
      </c>
      <c r="R3640" s="14" t="s">
        <v>22</v>
      </c>
      <c r="S3640" s="14" t="s">
        <v>22</v>
      </c>
    </row>
    <row r="3641" spans="1:19">
      <c r="A3641" s="8" t="s">
        <v>9210</v>
      </c>
      <c r="B3641" s="8" t="s">
        <v>9211</v>
      </c>
      <c r="C3641" s="9" t="s">
        <v>22</v>
      </c>
      <c r="D3641" s="9" t="s">
        <v>22</v>
      </c>
      <c r="E3641" s="9" t="s">
        <v>22</v>
      </c>
      <c r="F3641" s="8" t="s">
        <v>23</v>
      </c>
      <c r="G3641" s="10">
        <v>0</v>
      </c>
      <c r="H3641" s="11" t="s">
        <v>22</v>
      </c>
      <c r="I3641" s="11" t="s">
        <v>22</v>
      </c>
      <c r="J3641" s="12" t="s">
        <v>22</v>
      </c>
      <c r="K3641" s="13">
        <v>0</v>
      </c>
      <c r="L3641" s="14" t="s">
        <v>22</v>
      </c>
      <c r="M3641" s="14" t="s">
        <v>22</v>
      </c>
      <c r="N3641" s="14" t="s">
        <v>22</v>
      </c>
      <c r="O3641" s="14" t="s">
        <v>22</v>
      </c>
      <c r="P3641" s="14" t="s">
        <v>22</v>
      </c>
      <c r="Q3641" s="14" t="s">
        <v>22</v>
      </c>
      <c r="R3641" s="14" t="s">
        <v>22</v>
      </c>
      <c r="S3641" s="14" t="s">
        <v>22</v>
      </c>
    </row>
    <row r="3642" spans="1:19">
      <c r="A3642" s="8" t="s">
        <v>9212</v>
      </c>
      <c r="B3642" s="8" t="s">
        <v>9213</v>
      </c>
      <c r="C3642" s="9" t="s">
        <v>22</v>
      </c>
      <c r="D3642" s="9" t="s">
        <v>22</v>
      </c>
      <c r="E3642" s="9" t="s">
        <v>22</v>
      </c>
      <c r="F3642" s="8" t="s">
        <v>23</v>
      </c>
      <c r="G3642" s="10">
        <v>0</v>
      </c>
      <c r="H3642" s="11" t="s">
        <v>22</v>
      </c>
      <c r="I3642" s="11" t="s">
        <v>22</v>
      </c>
      <c r="J3642" s="12" t="s">
        <v>22</v>
      </c>
      <c r="K3642" s="13">
        <v>0</v>
      </c>
      <c r="L3642" s="14" t="s">
        <v>22</v>
      </c>
      <c r="M3642" s="14" t="s">
        <v>22</v>
      </c>
      <c r="N3642" s="14" t="s">
        <v>22</v>
      </c>
      <c r="O3642" s="14" t="s">
        <v>22</v>
      </c>
      <c r="P3642" s="14" t="s">
        <v>22</v>
      </c>
      <c r="Q3642" s="14" t="s">
        <v>22</v>
      </c>
      <c r="R3642" s="14" t="s">
        <v>22</v>
      </c>
      <c r="S3642" s="14" t="s">
        <v>22</v>
      </c>
    </row>
    <row r="3643" spans="1:19">
      <c r="A3643" s="8" t="s">
        <v>9214</v>
      </c>
      <c r="B3643" s="8" t="s">
        <v>9215</v>
      </c>
      <c r="C3643" s="9" t="s">
        <v>22</v>
      </c>
      <c r="D3643" s="9" t="s">
        <v>22</v>
      </c>
      <c r="E3643" s="9" t="s">
        <v>22</v>
      </c>
      <c r="F3643" s="8" t="s">
        <v>23</v>
      </c>
      <c r="G3643" s="10">
        <v>0</v>
      </c>
      <c r="H3643" s="11" t="s">
        <v>22</v>
      </c>
      <c r="I3643" s="11" t="s">
        <v>22</v>
      </c>
      <c r="J3643" s="12" t="s">
        <v>22</v>
      </c>
      <c r="K3643" s="13">
        <v>0</v>
      </c>
      <c r="L3643" s="14" t="s">
        <v>22</v>
      </c>
      <c r="M3643" s="14" t="s">
        <v>22</v>
      </c>
      <c r="N3643" s="14" t="s">
        <v>22</v>
      </c>
      <c r="O3643" s="14" t="s">
        <v>22</v>
      </c>
      <c r="P3643" s="14" t="s">
        <v>22</v>
      </c>
      <c r="Q3643" s="14" t="s">
        <v>22</v>
      </c>
      <c r="R3643" s="14" t="s">
        <v>22</v>
      </c>
      <c r="S3643" s="14" t="s">
        <v>22</v>
      </c>
    </row>
    <row r="3644" spans="1:19">
      <c r="A3644" s="8" t="s">
        <v>9216</v>
      </c>
      <c r="B3644" s="8" t="s">
        <v>9217</v>
      </c>
      <c r="C3644" s="9" t="s">
        <v>22</v>
      </c>
      <c r="D3644" s="9" t="s">
        <v>22</v>
      </c>
      <c r="E3644" s="9" t="s">
        <v>22</v>
      </c>
      <c r="F3644" s="8" t="s">
        <v>23</v>
      </c>
      <c r="G3644" s="10">
        <v>0</v>
      </c>
      <c r="H3644" s="11" t="s">
        <v>22</v>
      </c>
      <c r="I3644" s="11" t="s">
        <v>22</v>
      </c>
      <c r="J3644" s="12" t="s">
        <v>22</v>
      </c>
      <c r="K3644" s="13">
        <v>0</v>
      </c>
      <c r="L3644" s="14" t="s">
        <v>22</v>
      </c>
      <c r="M3644" s="14" t="s">
        <v>22</v>
      </c>
      <c r="N3644" s="14" t="s">
        <v>22</v>
      </c>
      <c r="O3644" s="14" t="s">
        <v>22</v>
      </c>
      <c r="P3644" s="14" t="s">
        <v>22</v>
      </c>
      <c r="Q3644" s="14" t="s">
        <v>22</v>
      </c>
      <c r="R3644" s="14" t="s">
        <v>22</v>
      </c>
      <c r="S3644" s="14" t="s">
        <v>22</v>
      </c>
    </row>
    <row r="3645" spans="1:19">
      <c r="A3645" s="8" t="s">
        <v>9218</v>
      </c>
      <c r="B3645" s="8" t="s">
        <v>9219</v>
      </c>
      <c r="C3645" s="9" t="s">
        <v>22</v>
      </c>
      <c r="D3645" s="9" t="s">
        <v>22</v>
      </c>
      <c r="E3645" s="9" t="s">
        <v>22</v>
      </c>
      <c r="F3645" s="8" t="s">
        <v>23</v>
      </c>
      <c r="G3645" s="10">
        <v>0</v>
      </c>
      <c r="H3645" s="11" t="s">
        <v>22</v>
      </c>
      <c r="I3645" s="11" t="s">
        <v>22</v>
      </c>
      <c r="J3645" s="12" t="s">
        <v>22</v>
      </c>
      <c r="K3645" s="13">
        <v>0</v>
      </c>
      <c r="L3645" s="14" t="s">
        <v>22</v>
      </c>
      <c r="M3645" s="14" t="s">
        <v>22</v>
      </c>
      <c r="N3645" s="14" t="s">
        <v>22</v>
      </c>
      <c r="O3645" s="14" t="s">
        <v>22</v>
      </c>
      <c r="P3645" s="14" t="s">
        <v>22</v>
      </c>
      <c r="Q3645" s="14" t="s">
        <v>22</v>
      </c>
      <c r="R3645" s="14" t="s">
        <v>22</v>
      </c>
      <c r="S3645" s="14" t="s">
        <v>22</v>
      </c>
    </row>
    <row r="3646" spans="1:19">
      <c r="A3646" s="8" t="s">
        <v>9220</v>
      </c>
      <c r="B3646" s="8" t="s">
        <v>9221</v>
      </c>
      <c r="C3646" s="9" t="s">
        <v>22</v>
      </c>
      <c r="D3646" s="9" t="s">
        <v>22</v>
      </c>
      <c r="E3646" s="9" t="s">
        <v>22</v>
      </c>
      <c r="F3646" s="8" t="s">
        <v>23</v>
      </c>
      <c r="G3646" s="10">
        <v>0</v>
      </c>
      <c r="H3646" s="11" t="s">
        <v>22</v>
      </c>
      <c r="I3646" s="11" t="s">
        <v>22</v>
      </c>
      <c r="J3646" s="12" t="s">
        <v>22</v>
      </c>
      <c r="K3646" s="13">
        <v>0</v>
      </c>
      <c r="L3646" s="14" t="s">
        <v>22</v>
      </c>
      <c r="M3646" s="14" t="s">
        <v>22</v>
      </c>
      <c r="N3646" s="14" t="s">
        <v>22</v>
      </c>
      <c r="O3646" s="14" t="s">
        <v>22</v>
      </c>
      <c r="P3646" s="14" t="s">
        <v>22</v>
      </c>
      <c r="Q3646" s="14" t="s">
        <v>22</v>
      </c>
      <c r="R3646" s="14" t="s">
        <v>22</v>
      </c>
      <c r="S3646" s="14" t="s">
        <v>22</v>
      </c>
    </row>
    <row r="3647" spans="1:19">
      <c r="A3647" s="8" t="s">
        <v>9222</v>
      </c>
      <c r="B3647" s="8" t="s">
        <v>9223</v>
      </c>
      <c r="C3647" s="9" t="s">
        <v>22</v>
      </c>
      <c r="D3647" s="9" t="s">
        <v>22</v>
      </c>
      <c r="E3647" s="9" t="s">
        <v>22</v>
      </c>
      <c r="F3647" s="8" t="s">
        <v>23</v>
      </c>
      <c r="G3647" s="10">
        <v>0</v>
      </c>
      <c r="H3647" s="11" t="s">
        <v>22</v>
      </c>
      <c r="I3647" s="11" t="s">
        <v>22</v>
      </c>
      <c r="J3647" s="12" t="s">
        <v>22</v>
      </c>
      <c r="K3647" s="13">
        <v>0</v>
      </c>
      <c r="L3647" s="14" t="s">
        <v>22</v>
      </c>
      <c r="M3647" s="14" t="s">
        <v>22</v>
      </c>
      <c r="N3647" s="14" t="s">
        <v>22</v>
      </c>
      <c r="O3647" s="14" t="s">
        <v>22</v>
      </c>
      <c r="P3647" s="14" t="s">
        <v>22</v>
      </c>
      <c r="Q3647" s="14" t="s">
        <v>22</v>
      </c>
      <c r="R3647" s="14" t="s">
        <v>22</v>
      </c>
      <c r="S3647" s="14" t="s">
        <v>22</v>
      </c>
    </row>
    <row r="3648" spans="1:19">
      <c r="A3648" s="8" t="s">
        <v>9224</v>
      </c>
      <c r="B3648" s="8" t="s">
        <v>9225</v>
      </c>
      <c r="C3648" s="9" t="s">
        <v>22</v>
      </c>
      <c r="D3648" s="9" t="s">
        <v>22</v>
      </c>
      <c r="E3648" s="9" t="s">
        <v>22</v>
      </c>
      <c r="F3648" s="8" t="s">
        <v>23</v>
      </c>
      <c r="G3648" s="10">
        <v>0</v>
      </c>
      <c r="H3648" s="11" t="s">
        <v>22</v>
      </c>
      <c r="I3648" s="11" t="s">
        <v>22</v>
      </c>
      <c r="J3648" s="12" t="s">
        <v>22</v>
      </c>
      <c r="K3648" s="13">
        <v>0</v>
      </c>
      <c r="L3648" s="14" t="s">
        <v>22</v>
      </c>
      <c r="M3648" s="14" t="s">
        <v>22</v>
      </c>
      <c r="N3648" s="14" t="s">
        <v>22</v>
      </c>
      <c r="O3648" s="14" t="s">
        <v>22</v>
      </c>
      <c r="P3648" s="14" t="s">
        <v>22</v>
      </c>
      <c r="Q3648" s="14" t="s">
        <v>22</v>
      </c>
      <c r="R3648" s="14" t="s">
        <v>22</v>
      </c>
      <c r="S3648" s="14" t="s">
        <v>22</v>
      </c>
    </row>
    <row r="3649" spans="1:19">
      <c r="A3649" s="8" t="s">
        <v>9226</v>
      </c>
      <c r="B3649" s="8" t="s">
        <v>9227</v>
      </c>
      <c r="C3649" s="9" t="s">
        <v>22</v>
      </c>
      <c r="D3649" s="9" t="s">
        <v>22</v>
      </c>
      <c r="E3649" s="9" t="s">
        <v>22</v>
      </c>
      <c r="F3649" s="8" t="s">
        <v>23</v>
      </c>
      <c r="G3649" s="10">
        <v>0</v>
      </c>
      <c r="H3649" s="11" t="s">
        <v>22</v>
      </c>
      <c r="I3649" s="11" t="s">
        <v>22</v>
      </c>
      <c r="J3649" s="12" t="s">
        <v>22</v>
      </c>
      <c r="K3649" s="13">
        <v>0</v>
      </c>
      <c r="L3649" s="14" t="s">
        <v>22</v>
      </c>
      <c r="M3649" s="14" t="s">
        <v>22</v>
      </c>
      <c r="N3649" s="14" t="s">
        <v>22</v>
      </c>
      <c r="O3649" s="14" t="s">
        <v>22</v>
      </c>
      <c r="P3649" s="14" t="s">
        <v>22</v>
      </c>
      <c r="Q3649" s="14" t="s">
        <v>22</v>
      </c>
      <c r="R3649" s="14" t="s">
        <v>22</v>
      </c>
      <c r="S3649" s="14" t="s">
        <v>22</v>
      </c>
    </row>
    <row r="3650" spans="1:19">
      <c r="A3650" s="8" t="s">
        <v>9228</v>
      </c>
      <c r="B3650" s="8" t="s">
        <v>9229</v>
      </c>
      <c r="C3650" s="9" t="s">
        <v>22</v>
      </c>
      <c r="D3650" s="9" t="s">
        <v>22</v>
      </c>
      <c r="E3650" s="9" t="s">
        <v>22</v>
      </c>
      <c r="F3650" s="8" t="s">
        <v>23</v>
      </c>
      <c r="G3650" s="10">
        <v>0</v>
      </c>
      <c r="H3650" s="11" t="s">
        <v>22</v>
      </c>
      <c r="I3650" s="11" t="s">
        <v>22</v>
      </c>
      <c r="J3650" s="12" t="s">
        <v>22</v>
      </c>
      <c r="K3650" s="13">
        <v>0</v>
      </c>
      <c r="L3650" s="14" t="s">
        <v>22</v>
      </c>
      <c r="M3650" s="14" t="s">
        <v>22</v>
      </c>
      <c r="N3650" s="14" t="s">
        <v>22</v>
      </c>
      <c r="O3650" s="14" t="s">
        <v>22</v>
      </c>
      <c r="P3650" s="14" t="s">
        <v>22</v>
      </c>
      <c r="Q3650" s="14" t="s">
        <v>22</v>
      </c>
      <c r="R3650" s="14" t="s">
        <v>22</v>
      </c>
      <c r="S3650" s="14" t="s">
        <v>22</v>
      </c>
    </row>
    <row r="3651" spans="1:19">
      <c r="A3651" s="8" t="s">
        <v>9230</v>
      </c>
      <c r="B3651" s="8" t="s">
        <v>9231</v>
      </c>
      <c r="C3651" s="9" t="s">
        <v>22</v>
      </c>
      <c r="D3651" s="9" t="s">
        <v>22</v>
      </c>
      <c r="E3651" s="9" t="s">
        <v>22</v>
      </c>
      <c r="F3651" s="8" t="s">
        <v>23</v>
      </c>
      <c r="G3651" s="10">
        <v>0</v>
      </c>
      <c r="H3651" s="11" t="s">
        <v>22</v>
      </c>
      <c r="I3651" s="11" t="s">
        <v>22</v>
      </c>
      <c r="J3651" s="12" t="s">
        <v>22</v>
      </c>
      <c r="K3651" s="13">
        <v>0</v>
      </c>
      <c r="L3651" s="14" t="s">
        <v>22</v>
      </c>
      <c r="M3651" s="14" t="s">
        <v>22</v>
      </c>
      <c r="N3651" s="14" t="s">
        <v>22</v>
      </c>
      <c r="O3651" s="14" t="s">
        <v>22</v>
      </c>
      <c r="P3651" s="14" t="s">
        <v>22</v>
      </c>
      <c r="Q3651" s="14" t="s">
        <v>22</v>
      </c>
      <c r="R3651" s="14" t="s">
        <v>22</v>
      </c>
      <c r="S3651" s="14" t="s">
        <v>22</v>
      </c>
    </row>
    <row r="3652" spans="1:19">
      <c r="A3652" s="8" t="s">
        <v>9232</v>
      </c>
      <c r="B3652" s="8" t="s">
        <v>9233</v>
      </c>
      <c r="C3652" s="9" t="s">
        <v>22</v>
      </c>
      <c r="D3652" s="9" t="s">
        <v>22</v>
      </c>
      <c r="E3652" s="9" t="s">
        <v>22</v>
      </c>
      <c r="F3652" s="8" t="s">
        <v>23</v>
      </c>
      <c r="G3652" s="10">
        <v>0</v>
      </c>
      <c r="H3652" s="11" t="s">
        <v>22</v>
      </c>
      <c r="I3652" s="11" t="s">
        <v>22</v>
      </c>
      <c r="J3652" s="12" t="s">
        <v>22</v>
      </c>
      <c r="K3652" s="13">
        <v>0</v>
      </c>
      <c r="L3652" s="14" t="s">
        <v>22</v>
      </c>
      <c r="M3652" s="14" t="s">
        <v>22</v>
      </c>
      <c r="N3652" s="14" t="s">
        <v>22</v>
      </c>
      <c r="O3652" s="14" t="s">
        <v>22</v>
      </c>
      <c r="P3652" s="14" t="s">
        <v>22</v>
      </c>
      <c r="Q3652" s="14" t="s">
        <v>22</v>
      </c>
      <c r="R3652" s="14" t="s">
        <v>22</v>
      </c>
      <c r="S3652" s="14" t="s">
        <v>22</v>
      </c>
    </row>
    <row r="3653" spans="1:19">
      <c r="A3653" s="8" t="s">
        <v>9234</v>
      </c>
      <c r="B3653" s="8" t="s">
        <v>9235</v>
      </c>
      <c r="C3653" s="9" t="s">
        <v>22</v>
      </c>
      <c r="D3653" s="9" t="s">
        <v>22</v>
      </c>
      <c r="E3653" s="9" t="s">
        <v>22</v>
      </c>
      <c r="F3653" s="8" t="s">
        <v>23</v>
      </c>
      <c r="G3653" s="10">
        <v>0</v>
      </c>
      <c r="H3653" s="11" t="s">
        <v>22</v>
      </c>
      <c r="I3653" s="11" t="s">
        <v>22</v>
      </c>
      <c r="J3653" s="12" t="s">
        <v>22</v>
      </c>
      <c r="K3653" s="13">
        <v>0</v>
      </c>
      <c r="L3653" s="14" t="s">
        <v>22</v>
      </c>
      <c r="M3653" s="14" t="s">
        <v>22</v>
      </c>
      <c r="N3653" s="14" t="s">
        <v>22</v>
      </c>
      <c r="O3653" s="14" t="s">
        <v>22</v>
      </c>
      <c r="P3653" s="14" t="s">
        <v>22</v>
      </c>
      <c r="Q3653" s="14" t="s">
        <v>22</v>
      </c>
      <c r="R3653" s="14" t="s">
        <v>22</v>
      </c>
      <c r="S3653" s="14" t="s">
        <v>22</v>
      </c>
    </row>
    <row r="3654" spans="1:19">
      <c r="A3654" s="8" t="s">
        <v>9236</v>
      </c>
      <c r="B3654" s="8" t="s">
        <v>9237</v>
      </c>
      <c r="C3654" s="9" t="s">
        <v>22</v>
      </c>
      <c r="D3654" s="9" t="s">
        <v>22</v>
      </c>
      <c r="E3654" s="9" t="s">
        <v>22</v>
      </c>
      <c r="F3654" s="8" t="s">
        <v>23</v>
      </c>
      <c r="G3654" s="10">
        <v>0</v>
      </c>
      <c r="H3654" s="11" t="s">
        <v>22</v>
      </c>
      <c r="I3654" s="11" t="s">
        <v>22</v>
      </c>
      <c r="J3654" s="12" t="s">
        <v>22</v>
      </c>
      <c r="K3654" s="13">
        <v>0</v>
      </c>
      <c r="L3654" s="14" t="s">
        <v>22</v>
      </c>
      <c r="M3654" s="14" t="s">
        <v>22</v>
      </c>
      <c r="N3654" s="14" t="s">
        <v>22</v>
      </c>
      <c r="O3654" s="14" t="s">
        <v>22</v>
      </c>
      <c r="P3654" s="14" t="s">
        <v>22</v>
      </c>
      <c r="Q3654" s="14" t="s">
        <v>22</v>
      </c>
      <c r="R3654" s="14" t="s">
        <v>22</v>
      </c>
      <c r="S3654" s="14" t="s">
        <v>22</v>
      </c>
    </row>
    <row r="3655" spans="1:19">
      <c r="A3655" s="8" t="s">
        <v>9238</v>
      </c>
      <c r="B3655" s="8" t="s">
        <v>9239</v>
      </c>
      <c r="C3655" s="9" t="s">
        <v>22</v>
      </c>
      <c r="D3655" s="9" t="s">
        <v>22</v>
      </c>
      <c r="E3655" s="9" t="s">
        <v>22</v>
      </c>
      <c r="F3655" s="8" t="s">
        <v>23</v>
      </c>
      <c r="G3655" s="10">
        <v>0</v>
      </c>
      <c r="H3655" s="11" t="s">
        <v>22</v>
      </c>
      <c r="I3655" s="11" t="s">
        <v>22</v>
      </c>
      <c r="J3655" s="12" t="s">
        <v>22</v>
      </c>
      <c r="K3655" s="13">
        <v>0</v>
      </c>
      <c r="L3655" s="14" t="s">
        <v>22</v>
      </c>
      <c r="M3655" s="14" t="s">
        <v>22</v>
      </c>
      <c r="N3655" s="14" t="s">
        <v>22</v>
      </c>
      <c r="O3655" s="14" t="s">
        <v>22</v>
      </c>
      <c r="P3655" s="14" t="s">
        <v>22</v>
      </c>
      <c r="Q3655" s="14" t="s">
        <v>22</v>
      </c>
      <c r="R3655" s="14" t="s">
        <v>22</v>
      </c>
      <c r="S3655" s="14" t="s">
        <v>22</v>
      </c>
    </row>
    <row r="3656" spans="1:19">
      <c r="A3656" s="8" t="s">
        <v>9240</v>
      </c>
      <c r="B3656" s="8" t="s">
        <v>9241</v>
      </c>
      <c r="C3656" s="9" t="s">
        <v>22</v>
      </c>
      <c r="D3656" s="9" t="s">
        <v>22</v>
      </c>
      <c r="E3656" s="9" t="s">
        <v>22</v>
      </c>
      <c r="F3656" s="8" t="s">
        <v>23</v>
      </c>
      <c r="G3656" s="10">
        <v>0</v>
      </c>
      <c r="H3656" s="11" t="s">
        <v>22</v>
      </c>
      <c r="I3656" s="11" t="s">
        <v>22</v>
      </c>
      <c r="J3656" s="12" t="s">
        <v>22</v>
      </c>
      <c r="K3656" s="13">
        <v>0</v>
      </c>
      <c r="L3656" s="14" t="s">
        <v>22</v>
      </c>
      <c r="M3656" s="14" t="s">
        <v>22</v>
      </c>
      <c r="N3656" s="14" t="s">
        <v>22</v>
      </c>
      <c r="O3656" s="14" t="s">
        <v>22</v>
      </c>
      <c r="P3656" s="14" t="s">
        <v>22</v>
      </c>
      <c r="Q3656" s="14" t="s">
        <v>22</v>
      </c>
      <c r="R3656" s="14" t="s">
        <v>22</v>
      </c>
      <c r="S3656" s="14" t="s">
        <v>22</v>
      </c>
    </row>
    <row r="3657" spans="1:19">
      <c r="A3657" s="8" t="s">
        <v>9242</v>
      </c>
      <c r="B3657" s="8" t="s">
        <v>9243</v>
      </c>
      <c r="C3657" s="9" t="s">
        <v>22</v>
      </c>
      <c r="D3657" s="9" t="s">
        <v>22</v>
      </c>
      <c r="E3657" s="9" t="s">
        <v>22</v>
      </c>
      <c r="F3657" s="8" t="s">
        <v>23</v>
      </c>
      <c r="G3657" s="10">
        <v>0</v>
      </c>
      <c r="H3657" s="11" t="s">
        <v>22</v>
      </c>
      <c r="I3657" s="11" t="s">
        <v>22</v>
      </c>
      <c r="J3657" s="12" t="s">
        <v>22</v>
      </c>
      <c r="K3657" s="13">
        <v>0</v>
      </c>
      <c r="L3657" s="14" t="s">
        <v>22</v>
      </c>
      <c r="M3657" s="14" t="s">
        <v>22</v>
      </c>
      <c r="N3657" s="14" t="s">
        <v>22</v>
      </c>
      <c r="O3657" s="14" t="s">
        <v>22</v>
      </c>
      <c r="P3657" s="14" t="s">
        <v>22</v>
      </c>
      <c r="Q3657" s="14" t="s">
        <v>22</v>
      </c>
      <c r="R3657" s="14" t="s">
        <v>22</v>
      </c>
      <c r="S3657" s="14" t="s">
        <v>22</v>
      </c>
    </row>
    <row r="3658" spans="1:19">
      <c r="A3658" s="8" t="s">
        <v>9244</v>
      </c>
      <c r="B3658" s="8" t="s">
        <v>9245</v>
      </c>
      <c r="C3658" s="9" t="s">
        <v>22</v>
      </c>
      <c r="D3658" s="9" t="s">
        <v>22</v>
      </c>
      <c r="E3658" s="9" t="s">
        <v>22</v>
      </c>
      <c r="F3658" s="8" t="s">
        <v>23</v>
      </c>
      <c r="G3658" s="10">
        <v>0</v>
      </c>
      <c r="H3658" s="11" t="s">
        <v>22</v>
      </c>
      <c r="I3658" s="11" t="s">
        <v>22</v>
      </c>
      <c r="J3658" s="12" t="s">
        <v>22</v>
      </c>
      <c r="K3658" s="13">
        <v>0</v>
      </c>
      <c r="L3658" s="14" t="s">
        <v>22</v>
      </c>
      <c r="M3658" s="14" t="s">
        <v>22</v>
      </c>
      <c r="N3658" s="14" t="s">
        <v>22</v>
      </c>
      <c r="O3658" s="14" t="s">
        <v>22</v>
      </c>
      <c r="P3658" s="14" t="s">
        <v>22</v>
      </c>
      <c r="Q3658" s="14" t="s">
        <v>22</v>
      </c>
      <c r="R3658" s="14" t="s">
        <v>22</v>
      </c>
      <c r="S3658" s="14" t="s">
        <v>22</v>
      </c>
    </row>
    <row r="3659" spans="1:19">
      <c r="A3659" s="8" t="s">
        <v>9246</v>
      </c>
      <c r="B3659" s="8" t="s">
        <v>9247</v>
      </c>
      <c r="C3659" s="9" t="s">
        <v>22</v>
      </c>
      <c r="D3659" s="9" t="s">
        <v>22</v>
      </c>
      <c r="E3659" s="9" t="s">
        <v>22</v>
      </c>
      <c r="F3659" s="8" t="s">
        <v>23</v>
      </c>
      <c r="G3659" s="10">
        <v>0</v>
      </c>
      <c r="H3659" s="11" t="s">
        <v>22</v>
      </c>
      <c r="I3659" s="11" t="s">
        <v>22</v>
      </c>
      <c r="J3659" s="12" t="s">
        <v>22</v>
      </c>
      <c r="K3659" s="13">
        <v>0</v>
      </c>
      <c r="L3659" s="14" t="s">
        <v>22</v>
      </c>
      <c r="M3659" s="14" t="s">
        <v>22</v>
      </c>
      <c r="N3659" s="14" t="s">
        <v>22</v>
      </c>
      <c r="O3659" s="14" t="s">
        <v>22</v>
      </c>
      <c r="P3659" s="14" t="s">
        <v>22</v>
      </c>
      <c r="Q3659" s="14" t="s">
        <v>22</v>
      </c>
      <c r="R3659" s="14" t="s">
        <v>22</v>
      </c>
      <c r="S3659" s="14" t="s">
        <v>22</v>
      </c>
    </row>
    <row r="3660" spans="1:19">
      <c r="A3660" s="8" t="s">
        <v>9248</v>
      </c>
      <c r="B3660" s="8" t="s">
        <v>9249</v>
      </c>
      <c r="C3660" s="9" t="s">
        <v>22</v>
      </c>
      <c r="D3660" s="9" t="s">
        <v>22</v>
      </c>
      <c r="E3660" s="9" t="s">
        <v>22</v>
      </c>
      <c r="F3660" s="8" t="s">
        <v>23</v>
      </c>
      <c r="G3660" s="10">
        <v>0</v>
      </c>
      <c r="H3660" s="11" t="s">
        <v>22</v>
      </c>
      <c r="I3660" s="11" t="s">
        <v>22</v>
      </c>
      <c r="J3660" s="12" t="s">
        <v>22</v>
      </c>
      <c r="K3660" s="13">
        <v>0</v>
      </c>
      <c r="L3660" s="14" t="s">
        <v>22</v>
      </c>
      <c r="M3660" s="14" t="s">
        <v>22</v>
      </c>
      <c r="N3660" s="14" t="s">
        <v>22</v>
      </c>
      <c r="O3660" s="14" t="s">
        <v>22</v>
      </c>
      <c r="P3660" s="14" t="s">
        <v>22</v>
      </c>
      <c r="Q3660" s="14" t="s">
        <v>22</v>
      </c>
      <c r="R3660" s="14" t="s">
        <v>22</v>
      </c>
      <c r="S3660" s="14" t="s">
        <v>22</v>
      </c>
    </row>
    <row r="3661" spans="1:19">
      <c r="A3661" s="8" t="s">
        <v>9250</v>
      </c>
      <c r="B3661" s="8" t="s">
        <v>9251</v>
      </c>
      <c r="C3661" s="9" t="s">
        <v>22</v>
      </c>
      <c r="D3661" s="9" t="s">
        <v>22</v>
      </c>
      <c r="E3661" s="9" t="s">
        <v>22</v>
      </c>
      <c r="F3661" s="8" t="s">
        <v>23</v>
      </c>
      <c r="G3661" s="10">
        <v>0</v>
      </c>
      <c r="H3661" s="11" t="s">
        <v>22</v>
      </c>
      <c r="I3661" s="11" t="s">
        <v>22</v>
      </c>
      <c r="J3661" s="12" t="s">
        <v>22</v>
      </c>
      <c r="K3661" s="13">
        <v>0</v>
      </c>
      <c r="L3661" s="14" t="s">
        <v>22</v>
      </c>
      <c r="M3661" s="14" t="s">
        <v>22</v>
      </c>
      <c r="N3661" s="14" t="s">
        <v>22</v>
      </c>
      <c r="O3661" s="14" t="s">
        <v>22</v>
      </c>
      <c r="P3661" s="14" t="s">
        <v>22</v>
      </c>
      <c r="Q3661" s="14" t="s">
        <v>22</v>
      </c>
      <c r="R3661" s="14" t="s">
        <v>22</v>
      </c>
      <c r="S3661" s="14" t="s">
        <v>22</v>
      </c>
    </row>
    <row r="3662" spans="1:19">
      <c r="A3662" s="8" t="s">
        <v>9252</v>
      </c>
      <c r="B3662" s="8" t="s">
        <v>9253</v>
      </c>
      <c r="C3662" s="9" t="s">
        <v>22</v>
      </c>
      <c r="D3662" s="9" t="s">
        <v>22</v>
      </c>
      <c r="E3662" s="9" t="s">
        <v>22</v>
      </c>
      <c r="F3662" s="8" t="s">
        <v>23</v>
      </c>
      <c r="G3662" s="10">
        <v>0</v>
      </c>
      <c r="H3662" s="11" t="s">
        <v>22</v>
      </c>
      <c r="I3662" s="11" t="s">
        <v>22</v>
      </c>
      <c r="J3662" s="12" t="s">
        <v>22</v>
      </c>
      <c r="K3662" s="13">
        <v>0</v>
      </c>
      <c r="L3662" s="14" t="s">
        <v>22</v>
      </c>
      <c r="M3662" s="14" t="s">
        <v>22</v>
      </c>
      <c r="N3662" s="14" t="s">
        <v>22</v>
      </c>
      <c r="O3662" s="14" t="s">
        <v>22</v>
      </c>
      <c r="P3662" s="14" t="s">
        <v>22</v>
      </c>
      <c r="Q3662" s="14" t="s">
        <v>22</v>
      </c>
      <c r="R3662" s="14" t="s">
        <v>22</v>
      </c>
      <c r="S3662" s="14" t="s">
        <v>22</v>
      </c>
    </row>
    <row r="3663" spans="1:19">
      <c r="A3663" s="8" t="s">
        <v>9254</v>
      </c>
      <c r="B3663" s="8" t="s">
        <v>9255</v>
      </c>
      <c r="C3663" s="9" t="s">
        <v>22</v>
      </c>
      <c r="D3663" s="9" t="s">
        <v>22</v>
      </c>
      <c r="E3663" s="9" t="s">
        <v>22</v>
      </c>
      <c r="F3663" s="8" t="s">
        <v>23</v>
      </c>
      <c r="G3663" s="10">
        <v>0</v>
      </c>
      <c r="H3663" s="11" t="s">
        <v>22</v>
      </c>
      <c r="I3663" s="11" t="s">
        <v>22</v>
      </c>
      <c r="J3663" s="12" t="s">
        <v>22</v>
      </c>
      <c r="K3663" s="13">
        <v>0</v>
      </c>
      <c r="L3663" s="14" t="s">
        <v>22</v>
      </c>
      <c r="M3663" s="14" t="s">
        <v>22</v>
      </c>
      <c r="N3663" s="14" t="s">
        <v>22</v>
      </c>
      <c r="O3663" s="14" t="s">
        <v>22</v>
      </c>
      <c r="P3663" s="14" t="s">
        <v>22</v>
      </c>
      <c r="Q3663" s="14" t="s">
        <v>22</v>
      </c>
      <c r="R3663" s="14" t="s">
        <v>22</v>
      </c>
      <c r="S3663" s="14" t="s">
        <v>22</v>
      </c>
    </row>
    <row r="3664" spans="1:19">
      <c r="A3664" s="8" t="s">
        <v>9256</v>
      </c>
      <c r="B3664" s="8" t="s">
        <v>9257</v>
      </c>
      <c r="C3664" s="9" t="s">
        <v>22</v>
      </c>
      <c r="D3664" s="9" t="s">
        <v>22</v>
      </c>
      <c r="E3664" s="9" t="s">
        <v>22</v>
      </c>
      <c r="F3664" s="8" t="s">
        <v>23</v>
      </c>
      <c r="G3664" s="10">
        <v>0</v>
      </c>
      <c r="H3664" s="11" t="s">
        <v>22</v>
      </c>
      <c r="I3664" s="11" t="s">
        <v>22</v>
      </c>
      <c r="J3664" s="12" t="s">
        <v>22</v>
      </c>
      <c r="K3664" s="13">
        <v>0</v>
      </c>
      <c r="L3664" s="14" t="s">
        <v>22</v>
      </c>
      <c r="M3664" s="14" t="s">
        <v>22</v>
      </c>
      <c r="N3664" s="14" t="s">
        <v>22</v>
      </c>
      <c r="O3664" s="14" t="s">
        <v>22</v>
      </c>
      <c r="P3664" s="14" t="s">
        <v>22</v>
      </c>
      <c r="Q3664" s="14" t="s">
        <v>22</v>
      </c>
      <c r="R3664" s="14" t="s">
        <v>22</v>
      </c>
      <c r="S3664" s="14" t="s">
        <v>22</v>
      </c>
    </row>
    <row r="3665" spans="1:19">
      <c r="A3665" s="8" t="s">
        <v>9258</v>
      </c>
      <c r="B3665" s="8" t="s">
        <v>9259</v>
      </c>
      <c r="C3665" s="9" t="s">
        <v>22</v>
      </c>
      <c r="D3665" s="9" t="s">
        <v>22</v>
      </c>
      <c r="E3665" s="9" t="s">
        <v>22</v>
      </c>
      <c r="F3665" s="8" t="s">
        <v>23</v>
      </c>
      <c r="G3665" s="10">
        <v>0</v>
      </c>
      <c r="H3665" s="11" t="s">
        <v>22</v>
      </c>
      <c r="I3665" s="11" t="s">
        <v>22</v>
      </c>
      <c r="J3665" s="12" t="s">
        <v>22</v>
      </c>
      <c r="K3665" s="13">
        <v>0</v>
      </c>
      <c r="L3665" s="14" t="s">
        <v>22</v>
      </c>
      <c r="M3665" s="14" t="s">
        <v>22</v>
      </c>
      <c r="N3665" s="14" t="s">
        <v>22</v>
      </c>
      <c r="O3665" s="14" t="s">
        <v>22</v>
      </c>
      <c r="P3665" s="14" t="s">
        <v>22</v>
      </c>
      <c r="Q3665" s="14" t="s">
        <v>22</v>
      </c>
      <c r="R3665" s="14" t="s">
        <v>22</v>
      </c>
      <c r="S3665" s="14" t="s">
        <v>22</v>
      </c>
    </row>
    <row r="3666" spans="1:19">
      <c r="A3666" s="8" t="s">
        <v>9260</v>
      </c>
      <c r="B3666" s="8" t="s">
        <v>9261</v>
      </c>
      <c r="C3666" s="9" t="s">
        <v>22</v>
      </c>
      <c r="D3666" s="9" t="s">
        <v>22</v>
      </c>
      <c r="E3666" s="9" t="s">
        <v>22</v>
      </c>
      <c r="F3666" s="8" t="s">
        <v>23</v>
      </c>
      <c r="G3666" s="10">
        <v>0</v>
      </c>
      <c r="H3666" s="11" t="s">
        <v>22</v>
      </c>
      <c r="I3666" s="11" t="s">
        <v>22</v>
      </c>
      <c r="J3666" s="12" t="s">
        <v>22</v>
      </c>
      <c r="K3666" s="13">
        <v>0</v>
      </c>
      <c r="L3666" s="14" t="s">
        <v>22</v>
      </c>
      <c r="M3666" s="14" t="s">
        <v>22</v>
      </c>
      <c r="N3666" s="14" t="s">
        <v>22</v>
      </c>
      <c r="O3666" s="14" t="s">
        <v>22</v>
      </c>
      <c r="P3666" s="14" t="s">
        <v>22</v>
      </c>
      <c r="Q3666" s="14" t="s">
        <v>22</v>
      </c>
      <c r="R3666" s="14" t="s">
        <v>22</v>
      </c>
      <c r="S3666" s="14" t="s">
        <v>22</v>
      </c>
    </row>
    <row r="3667" spans="1:19">
      <c r="A3667" s="8" t="s">
        <v>9262</v>
      </c>
      <c r="B3667" s="8" t="s">
        <v>9263</v>
      </c>
      <c r="C3667" s="9" t="s">
        <v>22</v>
      </c>
      <c r="D3667" s="9" t="s">
        <v>22</v>
      </c>
      <c r="E3667" s="9" t="s">
        <v>22</v>
      </c>
      <c r="F3667" s="8" t="s">
        <v>23</v>
      </c>
      <c r="G3667" s="10">
        <v>0</v>
      </c>
      <c r="H3667" s="11" t="s">
        <v>22</v>
      </c>
      <c r="I3667" s="11" t="s">
        <v>22</v>
      </c>
      <c r="J3667" s="12" t="s">
        <v>22</v>
      </c>
      <c r="K3667" s="13">
        <v>0</v>
      </c>
      <c r="L3667" s="14" t="s">
        <v>22</v>
      </c>
      <c r="M3667" s="14" t="s">
        <v>22</v>
      </c>
      <c r="N3667" s="14" t="s">
        <v>22</v>
      </c>
      <c r="O3667" s="14" t="s">
        <v>22</v>
      </c>
      <c r="P3667" s="14" t="s">
        <v>22</v>
      </c>
      <c r="Q3667" s="14" t="s">
        <v>22</v>
      </c>
      <c r="R3667" s="14" t="s">
        <v>22</v>
      </c>
      <c r="S3667" s="14" t="s">
        <v>22</v>
      </c>
    </row>
    <row r="3668" spans="1:19">
      <c r="A3668" s="8" t="s">
        <v>9264</v>
      </c>
      <c r="B3668" s="8" t="s">
        <v>9265</v>
      </c>
      <c r="C3668" s="9" t="s">
        <v>22</v>
      </c>
      <c r="D3668" s="9" t="s">
        <v>22</v>
      </c>
      <c r="E3668" s="9" t="s">
        <v>22</v>
      </c>
      <c r="F3668" s="8" t="s">
        <v>23</v>
      </c>
      <c r="G3668" s="10">
        <v>0</v>
      </c>
      <c r="H3668" s="11" t="s">
        <v>22</v>
      </c>
      <c r="I3668" s="11" t="s">
        <v>22</v>
      </c>
      <c r="J3668" s="12" t="s">
        <v>22</v>
      </c>
      <c r="K3668" s="13">
        <v>0</v>
      </c>
      <c r="L3668" s="14" t="s">
        <v>22</v>
      </c>
      <c r="M3668" s="14" t="s">
        <v>22</v>
      </c>
      <c r="N3668" s="14" t="s">
        <v>22</v>
      </c>
      <c r="O3668" s="14" t="s">
        <v>22</v>
      </c>
      <c r="P3668" s="14" t="s">
        <v>22</v>
      </c>
      <c r="Q3668" s="14" t="s">
        <v>22</v>
      </c>
      <c r="R3668" s="14" t="s">
        <v>22</v>
      </c>
      <c r="S3668" s="14" t="s">
        <v>22</v>
      </c>
    </row>
    <row r="3669" spans="1:19">
      <c r="A3669" s="8" t="s">
        <v>9266</v>
      </c>
      <c r="B3669" s="8" t="s">
        <v>9267</v>
      </c>
      <c r="C3669" s="9" t="s">
        <v>22</v>
      </c>
      <c r="D3669" s="9" t="s">
        <v>22</v>
      </c>
      <c r="E3669" s="9" t="s">
        <v>22</v>
      </c>
      <c r="F3669" s="8" t="s">
        <v>23</v>
      </c>
      <c r="G3669" s="10">
        <v>0</v>
      </c>
      <c r="H3669" s="11" t="s">
        <v>22</v>
      </c>
      <c r="I3669" s="11" t="s">
        <v>22</v>
      </c>
      <c r="J3669" s="12" t="s">
        <v>22</v>
      </c>
      <c r="K3669" s="13">
        <v>0</v>
      </c>
      <c r="L3669" s="14" t="s">
        <v>22</v>
      </c>
      <c r="M3669" s="14" t="s">
        <v>22</v>
      </c>
      <c r="N3669" s="14" t="s">
        <v>22</v>
      </c>
      <c r="O3669" s="14" t="s">
        <v>22</v>
      </c>
      <c r="P3669" s="14" t="s">
        <v>22</v>
      </c>
      <c r="Q3669" s="14" t="s">
        <v>22</v>
      </c>
      <c r="R3669" s="14" t="s">
        <v>22</v>
      </c>
      <c r="S3669" s="14" t="s">
        <v>22</v>
      </c>
    </row>
    <row r="3670" spans="1:19">
      <c r="A3670" s="8" t="s">
        <v>9268</v>
      </c>
      <c r="B3670" s="8" t="s">
        <v>9269</v>
      </c>
      <c r="C3670" s="9" t="s">
        <v>22</v>
      </c>
      <c r="D3670" s="9" t="s">
        <v>22</v>
      </c>
      <c r="E3670" s="9" t="s">
        <v>22</v>
      </c>
      <c r="F3670" s="8" t="s">
        <v>23</v>
      </c>
      <c r="G3670" s="10">
        <v>0</v>
      </c>
      <c r="H3670" s="11" t="s">
        <v>22</v>
      </c>
      <c r="I3670" s="11" t="s">
        <v>22</v>
      </c>
      <c r="J3670" s="12" t="s">
        <v>22</v>
      </c>
      <c r="K3670" s="13">
        <v>0</v>
      </c>
      <c r="L3670" s="14" t="s">
        <v>22</v>
      </c>
      <c r="M3670" s="14" t="s">
        <v>22</v>
      </c>
      <c r="N3670" s="14" t="s">
        <v>22</v>
      </c>
      <c r="O3670" s="14" t="s">
        <v>22</v>
      </c>
      <c r="P3670" s="14" t="s">
        <v>22</v>
      </c>
      <c r="Q3670" s="14" t="s">
        <v>22</v>
      </c>
      <c r="R3670" s="14" t="s">
        <v>22</v>
      </c>
      <c r="S3670" s="14" t="s">
        <v>22</v>
      </c>
    </row>
    <row r="3671" spans="1:19">
      <c r="A3671" s="8" t="s">
        <v>9270</v>
      </c>
      <c r="B3671" s="8" t="s">
        <v>9271</v>
      </c>
      <c r="C3671" s="9" t="s">
        <v>22</v>
      </c>
      <c r="D3671" s="9" t="s">
        <v>22</v>
      </c>
      <c r="E3671" s="9" t="s">
        <v>22</v>
      </c>
      <c r="F3671" s="8" t="s">
        <v>23</v>
      </c>
      <c r="G3671" s="10">
        <v>0</v>
      </c>
      <c r="H3671" s="11" t="s">
        <v>22</v>
      </c>
      <c r="I3671" s="11" t="s">
        <v>22</v>
      </c>
      <c r="J3671" s="12" t="s">
        <v>22</v>
      </c>
      <c r="K3671" s="13">
        <v>0</v>
      </c>
      <c r="L3671" s="14" t="s">
        <v>22</v>
      </c>
      <c r="M3671" s="14" t="s">
        <v>22</v>
      </c>
      <c r="N3671" s="14" t="s">
        <v>22</v>
      </c>
      <c r="O3671" s="14" t="s">
        <v>22</v>
      </c>
      <c r="P3671" s="14" t="s">
        <v>22</v>
      </c>
      <c r="Q3671" s="14" t="s">
        <v>22</v>
      </c>
      <c r="R3671" s="14" t="s">
        <v>22</v>
      </c>
      <c r="S3671" s="14" t="s">
        <v>22</v>
      </c>
    </row>
    <row r="3672" spans="1:19">
      <c r="A3672" s="8" t="s">
        <v>9272</v>
      </c>
      <c r="B3672" s="8" t="s">
        <v>9273</v>
      </c>
      <c r="C3672" s="9" t="s">
        <v>22</v>
      </c>
      <c r="D3672" s="9" t="s">
        <v>22</v>
      </c>
      <c r="E3672" s="9" t="s">
        <v>22</v>
      </c>
      <c r="F3672" s="8" t="s">
        <v>23</v>
      </c>
      <c r="G3672" s="10">
        <v>0</v>
      </c>
      <c r="H3672" s="11" t="s">
        <v>22</v>
      </c>
      <c r="I3672" s="11" t="s">
        <v>22</v>
      </c>
      <c r="J3672" s="12" t="s">
        <v>22</v>
      </c>
      <c r="K3672" s="13">
        <v>0</v>
      </c>
      <c r="L3672" s="14" t="s">
        <v>22</v>
      </c>
      <c r="M3672" s="14" t="s">
        <v>22</v>
      </c>
      <c r="N3672" s="14" t="s">
        <v>22</v>
      </c>
      <c r="O3672" s="14" t="s">
        <v>22</v>
      </c>
      <c r="P3672" s="14" t="s">
        <v>22</v>
      </c>
      <c r="Q3672" s="14" t="s">
        <v>22</v>
      </c>
      <c r="R3672" s="14" t="s">
        <v>22</v>
      </c>
      <c r="S3672" s="14" t="s">
        <v>22</v>
      </c>
    </row>
    <row r="3673" spans="1:19">
      <c r="A3673" s="8" t="s">
        <v>9274</v>
      </c>
      <c r="B3673" s="8" t="s">
        <v>9275</v>
      </c>
      <c r="C3673" s="9" t="s">
        <v>22</v>
      </c>
      <c r="D3673" s="9" t="s">
        <v>22</v>
      </c>
      <c r="E3673" s="9" t="s">
        <v>22</v>
      </c>
      <c r="F3673" s="8" t="s">
        <v>23</v>
      </c>
      <c r="G3673" s="10">
        <v>0</v>
      </c>
      <c r="H3673" s="11" t="s">
        <v>22</v>
      </c>
      <c r="I3673" s="11" t="s">
        <v>22</v>
      </c>
      <c r="J3673" s="12" t="s">
        <v>22</v>
      </c>
      <c r="K3673" s="13">
        <v>0</v>
      </c>
      <c r="L3673" s="14" t="s">
        <v>22</v>
      </c>
      <c r="M3673" s="14" t="s">
        <v>22</v>
      </c>
      <c r="N3673" s="14" t="s">
        <v>22</v>
      </c>
      <c r="O3673" s="14" t="s">
        <v>22</v>
      </c>
      <c r="P3673" s="14" t="s">
        <v>22</v>
      </c>
      <c r="Q3673" s="14" t="s">
        <v>22</v>
      </c>
      <c r="R3673" s="14" t="s">
        <v>22</v>
      </c>
      <c r="S3673" s="14" t="s">
        <v>22</v>
      </c>
    </row>
    <row r="3674" spans="1:19">
      <c r="A3674" s="8" t="s">
        <v>9276</v>
      </c>
      <c r="B3674" s="8" t="s">
        <v>9277</v>
      </c>
      <c r="C3674" s="9" t="s">
        <v>22</v>
      </c>
      <c r="D3674" s="9" t="s">
        <v>22</v>
      </c>
      <c r="E3674" s="9" t="s">
        <v>22</v>
      </c>
      <c r="F3674" s="8" t="s">
        <v>23</v>
      </c>
      <c r="G3674" s="10">
        <v>0</v>
      </c>
      <c r="H3674" s="11" t="s">
        <v>22</v>
      </c>
      <c r="I3674" s="11" t="s">
        <v>22</v>
      </c>
      <c r="J3674" s="12" t="s">
        <v>22</v>
      </c>
      <c r="K3674" s="13">
        <v>0</v>
      </c>
      <c r="L3674" s="14" t="s">
        <v>22</v>
      </c>
      <c r="M3674" s="14" t="s">
        <v>22</v>
      </c>
      <c r="N3674" s="14" t="s">
        <v>22</v>
      </c>
      <c r="O3674" s="14" t="s">
        <v>22</v>
      </c>
      <c r="P3674" s="14" t="s">
        <v>22</v>
      </c>
      <c r="Q3674" s="14" t="s">
        <v>22</v>
      </c>
      <c r="R3674" s="14" t="s">
        <v>22</v>
      </c>
      <c r="S3674" s="14" t="s">
        <v>22</v>
      </c>
    </row>
    <row r="3675" spans="1:19">
      <c r="A3675" s="8" t="s">
        <v>9278</v>
      </c>
      <c r="B3675" s="8" t="s">
        <v>9279</v>
      </c>
      <c r="C3675" s="9" t="s">
        <v>22</v>
      </c>
      <c r="D3675" s="9" t="s">
        <v>22</v>
      </c>
      <c r="E3675" s="9" t="s">
        <v>22</v>
      </c>
      <c r="F3675" s="8" t="s">
        <v>23</v>
      </c>
      <c r="G3675" s="10">
        <v>0</v>
      </c>
      <c r="H3675" s="11" t="s">
        <v>22</v>
      </c>
      <c r="I3675" s="11" t="s">
        <v>22</v>
      </c>
      <c r="J3675" s="12" t="s">
        <v>22</v>
      </c>
      <c r="K3675" s="13">
        <v>0</v>
      </c>
      <c r="L3675" s="14" t="s">
        <v>22</v>
      </c>
      <c r="M3675" s="14" t="s">
        <v>22</v>
      </c>
      <c r="N3675" s="14" t="s">
        <v>22</v>
      </c>
      <c r="O3675" s="14" t="s">
        <v>22</v>
      </c>
      <c r="P3675" s="14" t="s">
        <v>22</v>
      </c>
      <c r="Q3675" s="14" t="s">
        <v>22</v>
      </c>
      <c r="R3675" s="14" t="s">
        <v>22</v>
      </c>
      <c r="S3675" s="14" t="s">
        <v>22</v>
      </c>
    </row>
    <row r="3676" spans="1:19">
      <c r="A3676" s="8" t="s">
        <v>9280</v>
      </c>
      <c r="B3676" s="8" t="s">
        <v>9281</v>
      </c>
      <c r="C3676" s="9" t="s">
        <v>22</v>
      </c>
      <c r="D3676" s="9" t="s">
        <v>22</v>
      </c>
      <c r="E3676" s="9" t="s">
        <v>22</v>
      </c>
      <c r="F3676" s="8" t="s">
        <v>23</v>
      </c>
      <c r="G3676" s="10">
        <v>0</v>
      </c>
      <c r="H3676" s="11" t="s">
        <v>22</v>
      </c>
      <c r="I3676" s="11" t="s">
        <v>22</v>
      </c>
      <c r="J3676" s="12" t="s">
        <v>22</v>
      </c>
      <c r="K3676" s="13">
        <v>0</v>
      </c>
      <c r="L3676" s="14" t="s">
        <v>22</v>
      </c>
      <c r="M3676" s="14" t="s">
        <v>22</v>
      </c>
      <c r="N3676" s="14" t="s">
        <v>22</v>
      </c>
      <c r="O3676" s="14" t="s">
        <v>22</v>
      </c>
      <c r="P3676" s="14" t="s">
        <v>22</v>
      </c>
      <c r="Q3676" s="14" t="s">
        <v>22</v>
      </c>
      <c r="R3676" s="14" t="s">
        <v>22</v>
      </c>
      <c r="S3676" s="14" t="s">
        <v>22</v>
      </c>
    </row>
    <row r="3677" spans="1:19">
      <c r="A3677" s="8" t="s">
        <v>9282</v>
      </c>
      <c r="B3677" s="8" t="s">
        <v>9283</v>
      </c>
      <c r="C3677" s="9" t="s">
        <v>22</v>
      </c>
      <c r="D3677" s="9" t="s">
        <v>22</v>
      </c>
      <c r="E3677" s="9" t="s">
        <v>22</v>
      </c>
      <c r="F3677" s="8" t="s">
        <v>23</v>
      </c>
      <c r="G3677" s="10">
        <v>0</v>
      </c>
      <c r="H3677" s="11" t="s">
        <v>22</v>
      </c>
      <c r="I3677" s="11" t="s">
        <v>22</v>
      </c>
      <c r="J3677" s="12" t="s">
        <v>22</v>
      </c>
      <c r="K3677" s="13">
        <v>0</v>
      </c>
      <c r="L3677" s="14" t="s">
        <v>22</v>
      </c>
      <c r="M3677" s="14" t="s">
        <v>22</v>
      </c>
      <c r="N3677" s="14" t="s">
        <v>22</v>
      </c>
      <c r="O3677" s="14" t="s">
        <v>22</v>
      </c>
      <c r="P3677" s="14" t="s">
        <v>22</v>
      </c>
      <c r="Q3677" s="14" t="s">
        <v>22</v>
      </c>
      <c r="R3677" s="14" t="s">
        <v>22</v>
      </c>
      <c r="S3677" s="14" t="s">
        <v>22</v>
      </c>
    </row>
    <row r="3678" spans="1:19">
      <c r="A3678" s="8" t="s">
        <v>9284</v>
      </c>
      <c r="B3678" s="8" t="s">
        <v>9285</v>
      </c>
      <c r="C3678" s="9" t="s">
        <v>22</v>
      </c>
      <c r="D3678" s="9" t="s">
        <v>22</v>
      </c>
      <c r="E3678" s="9" t="s">
        <v>22</v>
      </c>
      <c r="F3678" s="8" t="s">
        <v>23</v>
      </c>
      <c r="G3678" s="10">
        <v>0</v>
      </c>
      <c r="H3678" s="11" t="s">
        <v>22</v>
      </c>
      <c r="I3678" s="11" t="s">
        <v>22</v>
      </c>
      <c r="J3678" s="12" t="s">
        <v>22</v>
      </c>
      <c r="K3678" s="13">
        <v>0</v>
      </c>
      <c r="L3678" s="14" t="s">
        <v>22</v>
      </c>
      <c r="M3678" s="14" t="s">
        <v>22</v>
      </c>
      <c r="N3678" s="14" t="s">
        <v>22</v>
      </c>
      <c r="O3678" s="14" t="s">
        <v>22</v>
      </c>
      <c r="P3678" s="14" t="s">
        <v>22</v>
      </c>
      <c r="Q3678" s="14" t="s">
        <v>22</v>
      </c>
      <c r="R3678" s="14" t="s">
        <v>22</v>
      </c>
      <c r="S3678" s="14" t="s">
        <v>22</v>
      </c>
    </row>
    <row r="3679" spans="1:19">
      <c r="A3679" s="8" t="s">
        <v>9286</v>
      </c>
      <c r="B3679" s="8" t="s">
        <v>9287</v>
      </c>
      <c r="C3679" s="9" t="s">
        <v>22</v>
      </c>
      <c r="D3679" s="9" t="s">
        <v>22</v>
      </c>
      <c r="E3679" s="9" t="s">
        <v>22</v>
      </c>
      <c r="F3679" s="8" t="s">
        <v>23</v>
      </c>
      <c r="G3679" s="10">
        <v>0</v>
      </c>
      <c r="H3679" s="11" t="s">
        <v>22</v>
      </c>
      <c r="I3679" s="11" t="s">
        <v>22</v>
      </c>
      <c r="J3679" s="12" t="s">
        <v>22</v>
      </c>
      <c r="K3679" s="13">
        <v>0</v>
      </c>
      <c r="L3679" s="14" t="s">
        <v>22</v>
      </c>
      <c r="M3679" s="14" t="s">
        <v>22</v>
      </c>
      <c r="N3679" s="14" t="s">
        <v>22</v>
      </c>
      <c r="O3679" s="14" t="s">
        <v>22</v>
      </c>
      <c r="P3679" s="14" t="s">
        <v>22</v>
      </c>
      <c r="Q3679" s="14" t="s">
        <v>22</v>
      </c>
      <c r="R3679" s="14" t="s">
        <v>22</v>
      </c>
      <c r="S3679" s="14" t="s">
        <v>22</v>
      </c>
    </row>
    <row r="3680" spans="1:19">
      <c r="A3680" s="8" t="s">
        <v>9288</v>
      </c>
      <c r="B3680" s="8" t="s">
        <v>9289</v>
      </c>
      <c r="C3680" s="9" t="s">
        <v>22</v>
      </c>
      <c r="D3680" s="9" t="s">
        <v>22</v>
      </c>
      <c r="E3680" s="9" t="s">
        <v>22</v>
      </c>
      <c r="F3680" s="8" t="s">
        <v>23</v>
      </c>
      <c r="G3680" s="10">
        <v>0</v>
      </c>
      <c r="H3680" s="11" t="s">
        <v>22</v>
      </c>
      <c r="I3680" s="11" t="s">
        <v>22</v>
      </c>
      <c r="J3680" s="12" t="s">
        <v>22</v>
      </c>
      <c r="K3680" s="13">
        <v>0</v>
      </c>
      <c r="L3680" s="14" t="s">
        <v>22</v>
      </c>
      <c r="M3680" s="14" t="s">
        <v>22</v>
      </c>
      <c r="N3680" s="14" t="s">
        <v>22</v>
      </c>
      <c r="O3680" s="14" t="s">
        <v>22</v>
      </c>
      <c r="P3680" s="14" t="s">
        <v>22</v>
      </c>
      <c r="Q3680" s="14" t="s">
        <v>22</v>
      </c>
      <c r="R3680" s="14" t="s">
        <v>22</v>
      </c>
      <c r="S3680" s="14" t="s">
        <v>22</v>
      </c>
    </row>
    <row r="3681" spans="1:19">
      <c r="A3681" s="8" t="s">
        <v>9290</v>
      </c>
      <c r="B3681" s="8" t="s">
        <v>9291</v>
      </c>
      <c r="C3681" s="9" t="s">
        <v>22</v>
      </c>
      <c r="D3681" s="9" t="s">
        <v>22</v>
      </c>
      <c r="E3681" s="9" t="s">
        <v>22</v>
      </c>
      <c r="F3681" s="8" t="s">
        <v>23</v>
      </c>
      <c r="G3681" s="10">
        <v>0</v>
      </c>
      <c r="H3681" s="11" t="s">
        <v>22</v>
      </c>
      <c r="I3681" s="11" t="s">
        <v>22</v>
      </c>
      <c r="J3681" s="12" t="s">
        <v>22</v>
      </c>
      <c r="K3681" s="13">
        <v>0</v>
      </c>
      <c r="L3681" s="14" t="s">
        <v>22</v>
      </c>
      <c r="M3681" s="14" t="s">
        <v>22</v>
      </c>
      <c r="N3681" s="14" t="s">
        <v>22</v>
      </c>
      <c r="O3681" s="14" t="s">
        <v>22</v>
      </c>
      <c r="P3681" s="14" t="s">
        <v>22</v>
      </c>
      <c r="Q3681" s="14" t="s">
        <v>22</v>
      </c>
      <c r="R3681" s="14" t="s">
        <v>22</v>
      </c>
      <c r="S3681" s="14" t="s">
        <v>22</v>
      </c>
    </row>
    <row r="3682" spans="1:19">
      <c r="A3682" s="8" t="s">
        <v>9292</v>
      </c>
      <c r="B3682" s="8" t="s">
        <v>9293</v>
      </c>
      <c r="C3682" s="9" t="s">
        <v>22</v>
      </c>
      <c r="D3682" s="9" t="s">
        <v>22</v>
      </c>
      <c r="E3682" s="9" t="s">
        <v>22</v>
      </c>
      <c r="F3682" s="8" t="s">
        <v>23</v>
      </c>
      <c r="G3682" s="10">
        <v>0</v>
      </c>
      <c r="H3682" s="11" t="s">
        <v>22</v>
      </c>
      <c r="I3682" s="11" t="s">
        <v>22</v>
      </c>
      <c r="J3682" s="12" t="s">
        <v>22</v>
      </c>
      <c r="K3682" s="13">
        <v>0</v>
      </c>
      <c r="L3682" s="14" t="s">
        <v>22</v>
      </c>
      <c r="M3682" s="14" t="s">
        <v>22</v>
      </c>
      <c r="N3682" s="14" t="s">
        <v>22</v>
      </c>
      <c r="O3682" s="14" t="s">
        <v>22</v>
      </c>
      <c r="P3682" s="14" t="s">
        <v>22</v>
      </c>
      <c r="Q3682" s="14" t="s">
        <v>22</v>
      </c>
      <c r="R3682" s="14" t="s">
        <v>22</v>
      </c>
      <c r="S3682" s="14" t="s">
        <v>22</v>
      </c>
    </row>
    <row r="3683" spans="1:19">
      <c r="A3683" s="8" t="s">
        <v>9294</v>
      </c>
      <c r="B3683" s="8" t="s">
        <v>9295</v>
      </c>
      <c r="C3683" s="9" t="s">
        <v>22</v>
      </c>
      <c r="D3683" s="9" t="s">
        <v>22</v>
      </c>
      <c r="E3683" s="9" t="s">
        <v>22</v>
      </c>
      <c r="F3683" s="8" t="s">
        <v>23</v>
      </c>
      <c r="G3683" s="10" t="s">
        <v>9296</v>
      </c>
      <c r="H3683" s="11" t="s">
        <v>22</v>
      </c>
      <c r="I3683" s="11" t="s">
        <v>22</v>
      </c>
      <c r="J3683" s="12" t="s">
        <v>22</v>
      </c>
      <c r="K3683" s="13">
        <v>0</v>
      </c>
      <c r="L3683" s="14" t="s">
        <v>22</v>
      </c>
      <c r="M3683" s="14" t="s">
        <v>22</v>
      </c>
      <c r="N3683" s="14" t="s">
        <v>22</v>
      </c>
      <c r="O3683" s="14" t="s">
        <v>22</v>
      </c>
      <c r="P3683" s="14" t="s">
        <v>22</v>
      </c>
      <c r="Q3683" s="14" t="s">
        <v>22</v>
      </c>
      <c r="R3683" s="14" t="s">
        <v>22</v>
      </c>
      <c r="S3683" s="14" t="s">
        <v>22</v>
      </c>
    </row>
    <row r="3684" spans="1:19">
      <c r="A3684" s="8" t="s">
        <v>9297</v>
      </c>
      <c r="B3684" s="8" t="s">
        <v>9298</v>
      </c>
      <c r="C3684" s="9" t="s">
        <v>22</v>
      </c>
      <c r="D3684" s="9" t="s">
        <v>22</v>
      </c>
      <c r="E3684" s="9" t="s">
        <v>22</v>
      </c>
      <c r="F3684" s="8" t="s">
        <v>23</v>
      </c>
      <c r="G3684" s="10">
        <v>0</v>
      </c>
      <c r="H3684" s="11" t="s">
        <v>22</v>
      </c>
      <c r="I3684" s="11" t="s">
        <v>22</v>
      </c>
      <c r="J3684" s="12" t="s">
        <v>22</v>
      </c>
      <c r="K3684" s="13">
        <v>0</v>
      </c>
      <c r="L3684" s="14" t="s">
        <v>22</v>
      </c>
      <c r="M3684" s="14" t="s">
        <v>22</v>
      </c>
      <c r="N3684" s="14" t="s">
        <v>22</v>
      </c>
      <c r="O3684" s="14" t="s">
        <v>22</v>
      </c>
      <c r="P3684" s="14" t="s">
        <v>22</v>
      </c>
      <c r="Q3684" s="14" t="s">
        <v>22</v>
      </c>
      <c r="R3684" s="14" t="s">
        <v>22</v>
      </c>
      <c r="S3684" s="14" t="s">
        <v>22</v>
      </c>
    </row>
    <row r="3685" spans="1:19">
      <c r="A3685" s="8" t="s">
        <v>9299</v>
      </c>
      <c r="B3685" s="8" t="s">
        <v>9300</v>
      </c>
      <c r="C3685" s="9" t="s">
        <v>22</v>
      </c>
      <c r="D3685" s="9" t="s">
        <v>22</v>
      </c>
      <c r="E3685" s="9" t="s">
        <v>22</v>
      </c>
      <c r="F3685" s="8" t="s">
        <v>23</v>
      </c>
      <c r="G3685" s="10">
        <v>0</v>
      </c>
      <c r="H3685" s="11" t="s">
        <v>22</v>
      </c>
      <c r="I3685" s="11" t="s">
        <v>22</v>
      </c>
      <c r="J3685" s="12" t="s">
        <v>22</v>
      </c>
      <c r="K3685" s="13">
        <v>0</v>
      </c>
      <c r="L3685" s="14" t="s">
        <v>22</v>
      </c>
      <c r="M3685" s="14" t="s">
        <v>22</v>
      </c>
      <c r="N3685" s="14" t="s">
        <v>22</v>
      </c>
      <c r="O3685" s="14" t="s">
        <v>22</v>
      </c>
      <c r="P3685" s="14" t="s">
        <v>22</v>
      </c>
      <c r="Q3685" s="14" t="s">
        <v>22</v>
      </c>
      <c r="R3685" s="14" t="s">
        <v>22</v>
      </c>
      <c r="S3685" s="14" t="s">
        <v>22</v>
      </c>
    </row>
    <row r="3686" spans="1:19">
      <c r="A3686" s="8" t="s">
        <v>9301</v>
      </c>
      <c r="B3686" s="8" t="s">
        <v>9302</v>
      </c>
      <c r="C3686" s="9" t="s">
        <v>22</v>
      </c>
      <c r="D3686" s="9" t="s">
        <v>22</v>
      </c>
      <c r="E3686" s="9" t="s">
        <v>22</v>
      </c>
      <c r="F3686" s="8" t="s">
        <v>23</v>
      </c>
      <c r="G3686" s="10">
        <v>0</v>
      </c>
      <c r="H3686" s="11" t="s">
        <v>22</v>
      </c>
      <c r="I3686" s="11" t="s">
        <v>22</v>
      </c>
      <c r="J3686" s="12" t="s">
        <v>22</v>
      </c>
      <c r="K3686" s="13">
        <v>0</v>
      </c>
      <c r="L3686" s="14" t="s">
        <v>22</v>
      </c>
      <c r="M3686" s="14" t="s">
        <v>22</v>
      </c>
      <c r="N3686" s="14" t="s">
        <v>22</v>
      </c>
      <c r="O3686" s="14" t="s">
        <v>22</v>
      </c>
      <c r="P3686" s="14" t="s">
        <v>22</v>
      </c>
      <c r="Q3686" s="14" t="s">
        <v>22</v>
      </c>
      <c r="R3686" s="14" t="s">
        <v>22</v>
      </c>
      <c r="S3686" s="14" t="s">
        <v>22</v>
      </c>
    </row>
    <row r="3687" spans="1:19">
      <c r="A3687" s="8" t="s">
        <v>9303</v>
      </c>
      <c r="B3687" s="8" t="s">
        <v>9304</v>
      </c>
      <c r="C3687" s="9" t="s">
        <v>22</v>
      </c>
      <c r="D3687" s="9" t="s">
        <v>22</v>
      </c>
      <c r="E3687" s="9" t="s">
        <v>22</v>
      </c>
      <c r="F3687" s="8" t="s">
        <v>23</v>
      </c>
      <c r="G3687" s="10">
        <v>0</v>
      </c>
      <c r="H3687" s="11" t="s">
        <v>22</v>
      </c>
      <c r="I3687" s="11" t="s">
        <v>22</v>
      </c>
      <c r="J3687" s="12" t="s">
        <v>22</v>
      </c>
      <c r="K3687" s="13">
        <v>0</v>
      </c>
      <c r="L3687" s="14" t="s">
        <v>22</v>
      </c>
      <c r="M3687" s="14" t="s">
        <v>22</v>
      </c>
      <c r="N3687" s="14" t="s">
        <v>22</v>
      </c>
      <c r="O3687" s="14" t="s">
        <v>22</v>
      </c>
      <c r="P3687" s="14" t="s">
        <v>22</v>
      </c>
      <c r="Q3687" s="14" t="s">
        <v>22</v>
      </c>
      <c r="R3687" s="14" t="s">
        <v>22</v>
      </c>
      <c r="S3687" s="14" t="s">
        <v>22</v>
      </c>
    </row>
    <row r="3688" spans="1:19">
      <c r="A3688" s="8" t="s">
        <v>9305</v>
      </c>
      <c r="B3688" s="8" t="s">
        <v>9306</v>
      </c>
      <c r="C3688" s="9" t="s">
        <v>22</v>
      </c>
      <c r="D3688" s="9" t="s">
        <v>22</v>
      </c>
      <c r="E3688" s="9" t="s">
        <v>22</v>
      </c>
      <c r="F3688" s="8" t="s">
        <v>23</v>
      </c>
      <c r="G3688" s="10">
        <v>0</v>
      </c>
      <c r="H3688" s="11" t="s">
        <v>22</v>
      </c>
      <c r="I3688" s="11" t="s">
        <v>22</v>
      </c>
      <c r="J3688" s="12" t="s">
        <v>22</v>
      </c>
      <c r="K3688" s="13">
        <v>0</v>
      </c>
      <c r="L3688" s="14" t="s">
        <v>22</v>
      </c>
      <c r="M3688" s="14" t="s">
        <v>22</v>
      </c>
      <c r="N3688" s="14" t="s">
        <v>22</v>
      </c>
      <c r="O3688" s="14" t="s">
        <v>22</v>
      </c>
      <c r="P3688" s="14" t="s">
        <v>22</v>
      </c>
      <c r="Q3688" s="14" t="s">
        <v>22</v>
      </c>
      <c r="R3688" s="14" t="s">
        <v>22</v>
      </c>
      <c r="S3688" s="14" t="s">
        <v>22</v>
      </c>
    </row>
    <row r="3689" spans="1:19">
      <c r="A3689" s="8" t="s">
        <v>9307</v>
      </c>
      <c r="B3689" s="8" t="s">
        <v>9308</v>
      </c>
      <c r="C3689" s="9" t="s">
        <v>22</v>
      </c>
      <c r="D3689" s="9" t="s">
        <v>22</v>
      </c>
      <c r="E3689" s="9" t="s">
        <v>22</v>
      </c>
      <c r="F3689" s="8" t="s">
        <v>23</v>
      </c>
      <c r="G3689" s="10">
        <v>0</v>
      </c>
      <c r="H3689" s="11" t="s">
        <v>22</v>
      </c>
      <c r="I3689" s="11" t="s">
        <v>22</v>
      </c>
      <c r="J3689" s="12" t="s">
        <v>22</v>
      </c>
      <c r="K3689" s="13">
        <v>0</v>
      </c>
      <c r="L3689" s="14" t="s">
        <v>22</v>
      </c>
      <c r="M3689" s="14" t="s">
        <v>22</v>
      </c>
      <c r="N3689" s="14" t="s">
        <v>22</v>
      </c>
      <c r="O3689" s="14" t="s">
        <v>22</v>
      </c>
      <c r="P3689" s="14" t="s">
        <v>22</v>
      </c>
      <c r="Q3689" s="14" t="s">
        <v>22</v>
      </c>
      <c r="R3689" s="14" t="s">
        <v>22</v>
      </c>
      <c r="S3689" s="14" t="s">
        <v>22</v>
      </c>
    </row>
    <row r="3690" spans="1:19">
      <c r="A3690" s="8" t="s">
        <v>9309</v>
      </c>
      <c r="B3690" s="8" t="s">
        <v>9310</v>
      </c>
      <c r="C3690" s="9" t="s">
        <v>22</v>
      </c>
      <c r="D3690" s="9" t="s">
        <v>22</v>
      </c>
      <c r="E3690" s="9" t="s">
        <v>22</v>
      </c>
      <c r="F3690" s="8" t="s">
        <v>23</v>
      </c>
      <c r="G3690" s="10">
        <v>0</v>
      </c>
      <c r="H3690" s="11" t="s">
        <v>22</v>
      </c>
      <c r="I3690" s="11" t="s">
        <v>22</v>
      </c>
      <c r="J3690" s="12" t="s">
        <v>22</v>
      </c>
      <c r="K3690" s="13">
        <v>0</v>
      </c>
      <c r="L3690" s="14" t="s">
        <v>22</v>
      </c>
      <c r="M3690" s="14" t="s">
        <v>22</v>
      </c>
      <c r="N3690" s="14" t="s">
        <v>22</v>
      </c>
      <c r="O3690" s="14" t="s">
        <v>22</v>
      </c>
      <c r="P3690" s="14" t="s">
        <v>22</v>
      </c>
      <c r="Q3690" s="14" t="s">
        <v>22</v>
      </c>
      <c r="R3690" s="14" t="s">
        <v>22</v>
      </c>
      <c r="S3690" s="14" t="s">
        <v>22</v>
      </c>
    </row>
    <row r="3691" spans="1:19">
      <c r="A3691" s="8" t="s">
        <v>9311</v>
      </c>
      <c r="B3691" s="8" t="s">
        <v>9312</v>
      </c>
      <c r="C3691" s="9" t="s">
        <v>22</v>
      </c>
      <c r="D3691" s="9" t="s">
        <v>22</v>
      </c>
      <c r="E3691" s="9" t="s">
        <v>22</v>
      </c>
      <c r="F3691" s="8" t="s">
        <v>23</v>
      </c>
      <c r="G3691" s="10">
        <v>0</v>
      </c>
      <c r="H3691" s="11" t="s">
        <v>22</v>
      </c>
      <c r="I3691" s="11" t="s">
        <v>22</v>
      </c>
      <c r="J3691" s="12" t="s">
        <v>22</v>
      </c>
      <c r="K3691" s="13">
        <v>0</v>
      </c>
      <c r="L3691" s="14" t="s">
        <v>22</v>
      </c>
      <c r="M3691" s="14" t="s">
        <v>22</v>
      </c>
      <c r="N3691" s="14" t="s">
        <v>22</v>
      </c>
      <c r="O3691" s="14" t="s">
        <v>22</v>
      </c>
      <c r="P3691" s="14" t="s">
        <v>22</v>
      </c>
      <c r="Q3691" s="14" t="s">
        <v>22</v>
      </c>
      <c r="R3691" s="14" t="s">
        <v>22</v>
      </c>
      <c r="S3691" s="14" t="s">
        <v>22</v>
      </c>
    </row>
    <row r="3692" spans="1:19">
      <c r="A3692" s="8" t="s">
        <v>9311</v>
      </c>
      <c r="B3692" s="8" t="s">
        <v>9313</v>
      </c>
      <c r="C3692" s="9" t="s">
        <v>22</v>
      </c>
      <c r="D3692" s="9" t="s">
        <v>22</v>
      </c>
      <c r="E3692" s="9" t="s">
        <v>22</v>
      </c>
      <c r="F3692" s="8" t="s">
        <v>23</v>
      </c>
      <c r="G3692" s="10">
        <v>0</v>
      </c>
      <c r="H3692" s="11" t="s">
        <v>22</v>
      </c>
      <c r="I3692" s="11" t="s">
        <v>22</v>
      </c>
      <c r="J3692" s="12" t="s">
        <v>22</v>
      </c>
      <c r="K3692" s="13">
        <v>0</v>
      </c>
      <c r="L3692" s="14" t="s">
        <v>22</v>
      </c>
      <c r="M3692" s="14" t="s">
        <v>22</v>
      </c>
      <c r="N3692" s="14" t="s">
        <v>22</v>
      </c>
      <c r="O3692" s="14" t="s">
        <v>22</v>
      </c>
      <c r="P3692" s="14" t="s">
        <v>22</v>
      </c>
      <c r="Q3692" s="14" t="s">
        <v>22</v>
      </c>
      <c r="R3692" s="14" t="s">
        <v>22</v>
      </c>
      <c r="S3692" s="14" t="s">
        <v>22</v>
      </c>
    </row>
    <row r="3693" spans="1:19">
      <c r="A3693" s="8" t="s">
        <v>9314</v>
      </c>
      <c r="B3693" s="8" t="s">
        <v>9315</v>
      </c>
      <c r="C3693" s="9" t="s">
        <v>22</v>
      </c>
      <c r="D3693" s="9" t="s">
        <v>22</v>
      </c>
      <c r="E3693" s="9" t="s">
        <v>22</v>
      </c>
      <c r="F3693" s="8" t="s">
        <v>23</v>
      </c>
      <c r="G3693" s="10">
        <v>0</v>
      </c>
      <c r="H3693" s="11" t="s">
        <v>22</v>
      </c>
      <c r="I3693" s="11" t="s">
        <v>22</v>
      </c>
      <c r="J3693" s="12" t="s">
        <v>22</v>
      </c>
      <c r="K3693" s="13">
        <v>0</v>
      </c>
      <c r="L3693" s="14" t="s">
        <v>22</v>
      </c>
      <c r="M3693" s="14" t="s">
        <v>22</v>
      </c>
      <c r="N3693" s="14" t="s">
        <v>22</v>
      </c>
      <c r="O3693" s="14" t="s">
        <v>22</v>
      </c>
      <c r="P3693" s="14" t="s">
        <v>22</v>
      </c>
      <c r="Q3693" s="14" t="s">
        <v>22</v>
      </c>
      <c r="R3693" s="14" t="s">
        <v>22</v>
      </c>
      <c r="S3693" s="14" t="s">
        <v>22</v>
      </c>
    </row>
    <row r="3694" spans="1:19">
      <c r="A3694" s="8" t="s">
        <v>9316</v>
      </c>
      <c r="B3694" s="8" t="s">
        <v>9317</v>
      </c>
      <c r="C3694" s="9" t="s">
        <v>22</v>
      </c>
      <c r="D3694" s="9" t="s">
        <v>22</v>
      </c>
      <c r="E3694" s="9" t="s">
        <v>22</v>
      </c>
      <c r="F3694" s="8" t="s">
        <v>23</v>
      </c>
      <c r="G3694" s="10">
        <v>0</v>
      </c>
      <c r="H3694" s="11" t="s">
        <v>22</v>
      </c>
      <c r="I3694" s="11" t="s">
        <v>22</v>
      </c>
      <c r="J3694" s="12" t="s">
        <v>22</v>
      </c>
      <c r="K3694" s="13">
        <v>0</v>
      </c>
      <c r="L3694" s="14" t="s">
        <v>22</v>
      </c>
      <c r="M3694" s="14" t="s">
        <v>22</v>
      </c>
      <c r="N3694" s="14" t="s">
        <v>22</v>
      </c>
      <c r="O3694" s="14" t="s">
        <v>22</v>
      </c>
      <c r="P3694" s="14" t="s">
        <v>22</v>
      </c>
      <c r="Q3694" s="14" t="s">
        <v>22</v>
      </c>
      <c r="R3694" s="14" t="s">
        <v>22</v>
      </c>
      <c r="S3694" s="14" t="s">
        <v>22</v>
      </c>
    </row>
    <row r="3695" spans="1:19">
      <c r="A3695" s="8" t="s">
        <v>9318</v>
      </c>
      <c r="B3695" s="8" t="s">
        <v>9319</v>
      </c>
      <c r="C3695" s="9" t="s">
        <v>22</v>
      </c>
      <c r="D3695" s="9" t="s">
        <v>22</v>
      </c>
      <c r="E3695" s="9" t="s">
        <v>22</v>
      </c>
      <c r="F3695" s="8" t="s">
        <v>23</v>
      </c>
      <c r="G3695" s="10">
        <v>0</v>
      </c>
      <c r="H3695" s="11" t="s">
        <v>22</v>
      </c>
      <c r="I3695" s="11" t="s">
        <v>22</v>
      </c>
      <c r="J3695" s="12" t="s">
        <v>22</v>
      </c>
      <c r="K3695" s="13">
        <v>0</v>
      </c>
      <c r="L3695" s="14" t="s">
        <v>22</v>
      </c>
      <c r="M3695" s="14" t="s">
        <v>22</v>
      </c>
      <c r="N3695" s="14" t="s">
        <v>22</v>
      </c>
      <c r="O3695" s="14" t="s">
        <v>22</v>
      </c>
      <c r="P3695" s="14" t="s">
        <v>22</v>
      </c>
      <c r="Q3695" s="14" t="s">
        <v>22</v>
      </c>
      <c r="R3695" s="14" t="s">
        <v>22</v>
      </c>
      <c r="S3695" s="14" t="s">
        <v>22</v>
      </c>
    </row>
    <row r="3696" spans="1:19">
      <c r="A3696" s="8" t="s">
        <v>9320</v>
      </c>
      <c r="B3696" s="8" t="s">
        <v>9321</v>
      </c>
      <c r="C3696" s="9" t="s">
        <v>22</v>
      </c>
      <c r="D3696" s="9" t="s">
        <v>22</v>
      </c>
      <c r="E3696" s="9" t="s">
        <v>22</v>
      </c>
      <c r="F3696" s="8" t="s">
        <v>23</v>
      </c>
      <c r="G3696" s="10">
        <v>0</v>
      </c>
      <c r="H3696" s="11" t="s">
        <v>22</v>
      </c>
      <c r="I3696" s="11" t="s">
        <v>22</v>
      </c>
      <c r="J3696" s="12" t="s">
        <v>22</v>
      </c>
      <c r="K3696" s="13">
        <v>0</v>
      </c>
      <c r="L3696" s="14" t="s">
        <v>22</v>
      </c>
      <c r="M3696" s="14" t="s">
        <v>22</v>
      </c>
      <c r="N3696" s="14" t="s">
        <v>22</v>
      </c>
      <c r="O3696" s="14" t="s">
        <v>22</v>
      </c>
      <c r="P3696" s="14" t="s">
        <v>22</v>
      </c>
      <c r="Q3696" s="14" t="s">
        <v>22</v>
      </c>
      <c r="R3696" s="14" t="s">
        <v>22</v>
      </c>
      <c r="S3696" s="14" t="s">
        <v>22</v>
      </c>
    </row>
    <row r="3697" spans="1:19" ht="25.5">
      <c r="A3697" s="8" t="s">
        <v>9322</v>
      </c>
      <c r="B3697" s="8" t="s">
        <v>9323</v>
      </c>
      <c r="C3697" s="9" t="s">
        <v>22</v>
      </c>
      <c r="D3697" s="9" t="s">
        <v>22</v>
      </c>
      <c r="E3697" s="9" t="s">
        <v>22</v>
      </c>
      <c r="F3697" s="8" t="s">
        <v>23</v>
      </c>
      <c r="G3697" s="10" t="s">
        <v>9324</v>
      </c>
      <c r="H3697" s="11" t="s">
        <v>22</v>
      </c>
      <c r="I3697" s="11" t="s">
        <v>22</v>
      </c>
      <c r="J3697" s="12" t="s">
        <v>22</v>
      </c>
      <c r="K3697" s="13">
        <v>0</v>
      </c>
      <c r="L3697" s="14" t="s">
        <v>22</v>
      </c>
      <c r="M3697" s="14" t="s">
        <v>22</v>
      </c>
      <c r="N3697" s="14" t="s">
        <v>22</v>
      </c>
      <c r="O3697" s="14" t="s">
        <v>22</v>
      </c>
      <c r="P3697" s="14" t="s">
        <v>22</v>
      </c>
      <c r="Q3697" s="14" t="s">
        <v>22</v>
      </c>
      <c r="R3697" s="14" t="s">
        <v>22</v>
      </c>
      <c r="S3697" s="14" t="s">
        <v>22</v>
      </c>
    </row>
    <row r="3698" spans="1:19">
      <c r="A3698" s="8" t="s">
        <v>9325</v>
      </c>
      <c r="B3698" s="8" t="s">
        <v>9326</v>
      </c>
      <c r="C3698" s="9" t="s">
        <v>22</v>
      </c>
      <c r="D3698" s="9" t="s">
        <v>22</v>
      </c>
      <c r="E3698" s="9" t="s">
        <v>22</v>
      </c>
      <c r="F3698" s="8" t="s">
        <v>23</v>
      </c>
      <c r="G3698" s="10" t="s">
        <v>9327</v>
      </c>
      <c r="H3698" s="11" t="s">
        <v>22</v>
      </c>
      <c r="I3698" s="11" t="s">
        <v>22</v>
      </c>
      <c r="J3698" s="12" t="s">
        <v>22</v>
      </c>
      <c r="K3698" s="13">
        <v>0</v>
      </c>
      <c r="L3698" s="14" t="s">
        <v>22</v>
      </c>
      <c r="M3698" s="14" t="s">
        <v>22</v>
      </c>
      <c r="N3698" s="14" t="s">
        <v>22</v>
      </c>
      <c r="O3698" s="14" t="s">
        <v>22</v>
      </c>
      <c r="P3698" s="14" t="s">
        <v>22</v>
      </c>
      <c r="Q3698" s="14" t="s">
        <v>22</v>
      </c>
      <c r="R3698" s="14" t="s">
        <v>22</v>
      </c>
      <c r="S3698" s="14" t="s">
        <v>22</v>
      </c>
    </row>
    <row r="3699" spans="1:19">
      <c r="A3699" s="8" t="s">
        <v>9328</v>
      </c>
      <c r="B3699" s="8" t="s">
        <v>9329</v>
      </c>
      <c r="C3699" s="9" t="s">
        <v>22</v>
      </c>
      <c r="D3699" s="9" t="s">
        <v>22</v>
      </c>
      <c r="E3699" s="9" t="s">
        <v>22</v>
      </c>
      <c r="F3699" s="8" t="s">
        <v>23</v>
      </c>
      <c r="G3699" s="10">
        <v>0</v>
      </c>
      <c r="H3699" s="11" t="s">
        <v>22</v>
      </c>
      <c r="I3699" s="11" t="s">
        <v>22</v>
      </c>
      <c r="J3699" s="12" t="s">
        <v>22</v>
      </c>
      <c r="K3699" s="13">
        <v>0</v>
      </c>
      <c r="L3699" s="14" t="s">
        <v>22</v>
      </c>
      <c r="M3699" s="14" t="s">
        <v>22</v>
      </c>
      <c r="N3699" s="14" t="s">
        <v>22</v>
      </c>
      <c r="O3699" s="14" t="s">
        <v>22</v>
      </c>
      <c r="P3699" s="14" t="s">
        <v>22</v>
      </c>
      <c r="Q3699" s="14" t="s">
        <v>22</v>
      </c>
      <c r="R3699" s="14" t="s">
        <v>22</v>
      </c>
      <c r="S3699" s="14" t="s">
        <v>22</v>
      </c>
    </row>
    <row r="3700" spans="1:19">
      <c r="A3700" s="8" t="s">
        <v>9330</v>
      </c>
      <c r="B3700" s="8" t="s">
        <v>9331</v>
      </c>
      <c r="C3700" s="9" t="s">
        <v>22</v>
      </c>
      <c r="D3700" s="9" t="s">
        <v>22</v>
      </c>
      <c r="E3700" s="9" t="s">
        <v>22</v>
      </c>
      <c r="F3700" s="8" t="s">
        <v>3803</v>
      </c>
      <c r="G3700" s="10" t="s">
        <v>9332</v>
      </c>
      <c r="H3700" s="11" t="s">
        <v>22</v>
      </c>
      <c r="I3700" s="11" t="s">
        <v>22</v>
      </c>
      <c r="J3700" s="12" t="s">
        <v>22</v>
      </c>
      <c r="K3700" s="13">
        <v>0</v>
      </c>
      <c r="L3700" s="14" t="s">
        <v>22</v>
      </c>
      <c r="M3700" s="14" t="s">
        <v>22</v>
      </c>
      <c r="N3700" s="14" t="s">
        <v>22</v>
      </c>
      <c r="O3700" s="14" t="s">
        <v>22</v>
      </c>
      <c r="P3700" s="14" t="s">
        <v>22</v>
      </c>
      <c r="Q3700" s="14" t="s">
        <v>22</v>
      </c>
      <c r="R3700" s="14" t="s">
        <v>22</v>
      </c>
      <c r="S3700" s="14" t="s">
        <v>22</v>
      </c>
    </row>
    <row r="3701" spans="1:19">
      <c r="A3701" s="8" t="s">
        <v>9333</v>
      </c>
      <c r="B3701" s="8" t="s">
        <v>9334</v>
      </c>
      <c r="C3701" s="9" t="s">
        <v>22</v>
      </c>
      <c r="D3701" s="9" t="s">
        <v>22</v>
      </c>
      <c r="E3701" s="9" t="s">
        <v>22</v>
      </c>
      <c r="F3701" s="8" t="s">
        <v>23</v>
      </c>
      <c r="G3701" s="10" t="s">
        <v>9332</v>
      </c>
      <c r="H3701" s="11" t="s">
        <v>22</v>
      </c>
      <c r="I3701" s="11" t="s">
        <v>22</v>
      </c>
      <c r="J3701" s="12" t="s">
        <v>22</v>
      </c>
      <c r="K3701" s="13">
        <v>0</v>
      </c>
      <c r="L3701" s="14" t="s">
        <v>22</v>
      </c>
      <c r="M3701" s="14" t="s">
        <v>22</v>
      </c>
      <c r="N3701" s="14" t="s">
        <v>22</v>
      </c>
      <c r="O3701" s="14" t="s">
        <v>22</v>
      </c>
      <c r="P3701" s="14" t="s">
        <v>22</v>
      </c>
      <c r="Q3701" s="14" t="s">
        <v>22</v>
      </c>
      <c r="R3701" s="14" t="s">
        <v>22</v>
      </c>
      <c r="S3701" s="14" t="s">
        <v>22</v>
      </c>
    </row>
    <row r="3702" spans="1:19">
      <c r="A3702" s="8" t="s">
        <v>9335</v>
      </c>
      <c r="B3702" s="8" t="s">
        <v>9336</v>
      </c>
      <c r="C3702" s="9" t="s">
        <v>22</v>
      </c>
      <c r="D3702" s="9" t="s">
        <v>22</v>
      </c>
      <c r="E3702" s="9" t="s">
        <v>22</v>
      </c>
      <c r="F3702" s="8" t="s">
        <v>23</v>
      </c>
      <c r="G3702" s="10" t="s">
        <v>9337</v>
      </c>
      <c r="H3702" s="11" t="s">
        <v>22</v>
      </c>
      <c r="I3702" s="11" t="s">
        <v>22</v>
      </c>
      <c r="J3702" s="12" t="s">
        <v>22</v>
      </c>
      <c r="K3702" s="13">
        <v>0</v>
      </c>
      <c r="L3702" s="14" t="s">
        <v>22</v>
      </c>
      <c r="M3702" s="14" t="s">
        <v>22</v>
      </c>
      <c r="N3702" s="14" t="s">
        <v>22</v>
      </c>
      <c r="O3702" s="14" t="s">
        <v>22</v>
      </c>
      <c r="P3702" s="14" t="s">
        <v>22</v>
      </c>
      <c r="Q3702" s="14" t="s">
        <v>22</v>
      </c>
      <c r="R3702" s="14" t="s">
        <v>22</v>
      </c>
      <c r="S3702" s="14" t="s">
        <v>22</v>
      </c>
    </row>
    <row r="3703" spans="1:19">
      <c r="A3703" s="8" t="s">
        <v>9338</v>
      </c>
      <c r="B3703" s="8" t="s">
        <v>9339</v>
      </c>
      <c r="C3703" s="9" t="s">
        <v>22</v>
      </c>
      <c r="D3703" s="9" t="s">
        <v>22</v>
      </c>
      <c r="E3703" s="9" t="s">
        <v>22</v>
      </c>
      <c r="F3703" s="8" t="s">
        <v>23</v>
      </c>
      <c r="G3703" s="10">
        <v>0</v>
      </c>
      <c r="H3703" s="11" t="s">
        <v>22</v>
      </c>
      <c r="I3703" s="11" t="s">
        <v>22</v>
      </c>
      <c r="J3703" s="12" t="s">
        <v>22</v>
      </c>
      <c r="K3703" s="13">
        <v>0</v>
      </c>
      <c r="L3703" s="14" t="s">
        <v>22</v>
      </c>
      <c r="M3703" s="14" t="s">
        <v>22</v>
      </c>
      <c r="N3703" s="14" t="s">
        <v>22</v>
      </c>
      <c r="O3703" s="14" t="s">
        <v>22</v>
      </c>
      <c r="P3703" s="14" t="s">
        <v>22</v>
      </c>
      <c r="Q3703" s="14" t="s">
        <v>22</v>
      </c>
      <c r="R3703" s="14" t="s">
        <v>22</v>
      </c>
      <c r="S3703" s="14" t="s">
        <v>22</v>
      </c>
    </row>
    <row r="3704" spans="1:19">
      <c r="A3704" s="8" t="s">
        <v>9340</v>
      </c>
      <c r="B3704" s="8" t="s">
        <v>9341</v>
      </c>
      <c r="C3704" s="9" t="s">
        <v>22</v>
      </c>
      <c r="D3704" s="9" t="s">
        <v>22</v>
      </c>
      <c r="E3704" s="9" t="s">
        <v>22</v>
      </c>
      <c r="F3704" s="8" t="s">
        <v>23</v>
      </c>
      <c r="G3704" s="10" t="s">
        <v>9342</v>
      </c>
      <c r="H3704" s="11" t="s">
        <v>22</v>
      </c>
      <c r="I3704" s="11" t="s">
        <v>22</v>
      </c>
      <c r="J3704" s="12" t="s">
        <v>22</v>
      </c>
      <c r="K3704" s="13">
        <v>0</v>
      </c>
      <c r="L3704" s="14" t="s">
        <v>22</v>
      </c>
      <c r="M3704" s="14" t="s">
        <v>22</v>
      </c>
      <c r="N3704" s="14" t="s">
        <v>22</v>
      </c>
      <c r="O3704" s="14" t="s">
        <v>22</v>
      </c>
      <c r="P3704" s="14" t="s">
        <v>22</v>
      </c>
      <c r="Q3704" s="14" t="s">
        <v>22</v>
      </c>
      <c r="R3704" s="14" t="s">
        <v>22</v>
      </c>
      <c r="S3704" s="14" t="s">
        <v>22</v>
      </c>
    </row>
    <row r="3705" spans="1:19">
      <c r="A3705" s="8" t="s">
        <v>9343</v>
      </c>
      <c r="B3705" s="8" t="s">
        <v>9344</v>
      </c>
      <c r="C3705" s="9" t="s">
        <v>22</v>
      </c>
      <c r="D3705" s="9" t="s">
        <v>22</v>
      </c>
      <c r="E3705" s="9" t="s">
        <v>22</v>
      </c>
      <c r="F3705" s="8" t="s">
        <v>23</v>
      </c>
      <c r="G3705" s="10" t="s">
        <v>9345</v>
      </c>
      <c r="H3705" s="11" t="s">
        <v>22</v>
      </c>
      <c r="I3705" s="11" t="s">
        <v>22</v>
      </c>
      <c r="J3705" s="12" t="s">
        <v>22</v>
      </c>
      <c r="K3705" s="13">
        <v>0</v>
      </c>
      <c r="L3705" s="14" t="s">
        <v>22</v>
      </c>
      <c r="M3705" s="14" t="s">
        <v>22</v>
      </c>
      <c r="N3705" s="14" t="s">
        <v>22</v>
      </c>
      <c r="O3705" s="14" t="s">
        <v>22</v>
      </c>
      <c r="P3705" s="14" t="s">
        <v>22</v>
      </c>
      <c r="Q3705" s="14" t="s">
        <v>22</v>
      </c>
      <c r="R3705" s="14" t="s">
        <v>22</v>
      </c>
      <c r="S3705" s="14" t="s">
        <v>22</v>
      </c>
    </row>
    <row r="3706" spans="1:19">
      <c r="A3706" s="8" t="s">
        <v>9346</v>
      </c>
      <c r="B3706" s="8" t="s">
        <v>9347</v>
      </c>
      <c r="C3706" s="9" t="s">
        <v>22</v>
      </c>
      <c r="D3706" s="9" t="s">
        <v>22</v>
      </c>
      <c r="E3706" s="9" t="s">
        <v>22</v>
      </c>
      <c r="F3706" s="8" t="s">
        <v>23</v>
      </c>
      <c r="G3706" s="10">
        <v>0</v>
      </c>
      <c r="H3706" s="11" t="s">
        <v>22</v>
      </c>
      <c r="I3706" s="11" t="s">
        <v>22</v>
      </c>
      <c r="J3706" s="12" t="s">
        <v>22</v>
      </c>
      <c r="K3706" s="13">
        <v>0</v>
      </c>
      <c r="L3706" s="14" t="s">
        <v>22</v>
      </c>
      <c r="M3706" s="14" t="s">
        <v>22</v>
      </c>
      <c r="N3706" s="14" t="s">
        <v>22</v>
      </c>
      <c r="O3706" s="14" t="s">
        <v>22</v>
      </c>
      <c r="P3706" s="14" t="s">
        <v>22</v>
      </c>
      <c r="Q3706" s="14" t="s">
        <v>22</v>
      </c>
      <c r="R3706" s="14" t="s">
        <v>22</v>
      </c>
      <c r="S3706" s="14" t="s">
        <v>22</v>
      </c>
    </row>
    <row r="3707" spans="1:19" ht="25.5">
      <c r="A3707" s="8" t="s">
        <v>9348</v>
      </c>
      <c r="B3707" s="8" t="s">
        <v>9349</v>
      </c>
      <c r="C3707" s="9" t="s">
        <v>22</v>
      </c>
      <c r="D3707" s="9" t="s">
        <v>22</v>
      </c>
      <c r="E3707" s="9" t="s">
        <v>22</v>
      </c>
      <c r="F3707" s="8" t="s">
        <v>23</v>
      </c>
      <c r="G3707" s="10" t="s">
        <v>9350</v>
      </c>
      <c r="H3707" s="11" t="s">
        <v>22</v>
      </c>
      <c r="I3707" s="11" t="s">
        <v>22</v>
      </c>
      <c r="J3707" s="12" t="s">
        <v>22</v>
      </c>
      <c r="K3707" s="13">
        <v>0</v>
      </c>
      <c r="L3707" s="14" t="s">
        <v>22</v>
      </c>
      <c r="M3707" s="14" t="s">
        <v>22</v>
      </c>
      <c r="N3707" s="14" t="s">
        <v>22</v>
      </c>
      <c r="O3707" s="14" t="s">
        <v>22</v>
      </c>
      <c r="P3707" s="14" t="s">
        <v>22</v>
      </c>
      <c r="Q3707" s="14" t="s">
        <v>22</v>
      </c>
      <c r="R3707" s="14" t="s">
        <v>22</v>
      </c>
      <c r="S3707" s="14" t="s">
        <v>22</v>
      </c>
    </row>
    <row r="3708" spans="1:19">
      <c r="A3708" s="8" t="s">
        <v>9351</v>
      </c>
      <c r="B3708" s="8" t="s">
        <v>9352</v>
      </c>
      <c r="C3708" s="9" t="s">
        <v>22</v>
      </c>
      <c r="D3708" s="9" t="s">
        <v>22</v>
      </c>
      <c r="E3708" s="9" t="s">
        <v>22</v>
      </c>
      <c r="F3708" s="8" t="s">
        <v>3803</v>
      </c>
      <c r="G3708" s="10">
        <v>934178</v>
      </c>
      <c r="H3708" s="11" t="s">
        <v>22</v>
      </c>
      <c r="I3708" s="11" t="s">
        <v>22</v>
      </c>
      <c r="J3708" s="12" t="s">
        <v>22</v>
      </c>
      <c r="K3708" s="13">
        <v>0</v>
      </c>
      <c r="L3708" s="14" t="s">
        <v>22</v>
      </c>
      <c r="M3708" s="14" t="s">
        <v>22</v>
      </c>
      <c r="N3708" s="14" t="s">
        <v>22</v>
      </c>
      <c r="O3708" s="14" t="s">
        <v>22</v>
      </c>
      <c r="P3708" s="14" t="s">
        <v>22</v>
      </c>
      <c r="Q3708" s="14" t="s">
        <v>22</v>
      </c>
      <c r="R3708" s="14" t="s">
        <v>22</v>
      </c>
      <c r="S3708" s="14" t="s">
        <v>22</v>
      </c>
    </row>
    <row r="3709" spans="1:19">
      <c r="A3709" s="8" t="s">
        <v>9353</v>
      </c>
      <c r="B3709" s="8" t="s">
        <v>9354</v>
      </c>
      <c r="C3709" s="9" t="s">
        <v>22</v>
      </c>
      <c r="D3709" s="9" t="s">
        <v>22</v>
      </c>
      <c r="E3709" s="9" t="s">
        <v>22</v>
      </c>
      <c r="F3709" s="8" t="s">
        <v>23</v>
      </c>
      <c r="G3709" s="10">
        <v>0</v>
      </c>
      <c r="H3709" s="11" t="s">
        <v>22</v>
      </c>
      <c r="I3709" s="11" t="s">
        <v>22</v>
      </c>
      <c r="J3709" s="12" t="s">
        <v>22</v>
      </c>
      <c r="K3709" s="13">
        <v>0</v>
      </c>
      <c r="L3709" s="14" t="s">
        <v>22</v>
      </c>
      <c r="M3709" s="14" t="s">
        <v>22</v>
      </c>
      <c r="N3709" s="14" t="s">
        <v>22</v>
      </c>
      <c r="O3709" s="14" t="s">
        <v>22</v>
      </c>
      <c r="P3709" s="14" t="s">
        <v>22</v>
      </c>
      <c r="Q3709" s="14" t="s">
        <v>22</v>
      </c>
      <c r="R3709" s="14" t="s">
        <v>22</v>
      </c>
      <c r="S3709" s="14" t="s">
        <v>22</v>
      </c>
    </row>
    <row r="3710" spans="1:19">
      <c r="A3710" s="8" t="s">
        <v>9355</v>
      </c>
      <c r="B3710" s="8" t="s">
        <v>9356</v>
      </c>
      <c r="C3710" s="9" t="s">
        <v>22</v>
      </c>
      <c r="D3710" s="9" t="s">
        <v>22</v>
      </c>
      <c r="E3710" s="9" t="s">
        <v>22</v>
      </c>
      <c r="F3710" s="8" t="s">
        <v>23</v>
      </c>
      <c r="G3710" s="10">
        <v>305008</v>
      </c>
      <c r="H3710" s="11" t="s">
        <v>22</v>
      </c>
      <c r="I3710" s="11" t="s">
        <v>22</v>
      </c>
      <c r="J3710" s="12" t="s">
        <v>22</v>
      </c>
      <c r="K3710" s="13">
        <v>0</v>
      </c>
      <c r="L3710" s="14" t="s">
        <v>22</v>
      </c>
      <c r="M3710" s="14" t="s">
        <v>22</v>
      </c>
      <c r="N3710" s="14" t="s">
        <v>22</v>
      </c>
      <c r="O3710" s="14" t="s">
        <v>22</v>
      </c>
      <c r="P3710" s="14" t="s">
        <v>22</v>
      </c>
      <c r="Q3710" s="14" t="s">
        <v>22</v>
      </c>
      <c r="R3710" s="14" t="s">
        <v>22</v>
      </c>
      <c r="S3710" s="14" t="s">
        <v>22</v>
      </c>
    </row>
    <row r="3711" spans="1:19">
      <c r="A3711" s="8" t="s">
        <v>9357</v>
      </c>
      <c r="B3711" s="8" t="s">
        <v>9358</v>
      </c>
      <c r="C3711" s="9" t="s">
        <v>22</v>
      </c>
      <c r="D3711" s="9" t="s">
        <v>22</v>
      </c>
      <c r="E3711" s="9" t="s">
        <v>22</v>
      </c>
      <c r="F3711" s="8" t="s">
        <v>23</v>
      </c>
      <c r="G3711" s="10" t="s">
        <v>9359</v>
      </c>
      <c r="H3711" s="11" t="s">
        <v>22</v>
      </c>
      <c r="I3711" s="11" t="s">
        <v>22</v>
      </c>
      <c r="J3711" s="12" t="s">
        <v>22</v>
      </c>
      <c r="K3711" s="13">
        <v>0</v>
      </c>
      <c r="L3711" s="14" t="s">
        <v>22</v>
      </c>
      <c r="M3711" s="14" t="s">
        <v>22</v>
      </c>
      <c r="N3711" s="14" t="s">
        <v>22</v>
      </c>
      <c r="O3711" s="14" t="s">
        <v>22</v>
      </c>
      <c r="P3711" s="14" t="s">
        <v>22</v>
      </c>
      <c r="Q3711" s="14" t="s">
        <v>22</v>
      </c>
      <c r="R3711" s="14" t="s">
        <v>22</v>
      </c>
      <c r="S3711" s="14" t="s">
        <v>22</v>
      </c>
    </row>
    <row r="3712" spans="1:19" ht="25.5">
      <c r="A3712" s="8" t="s">
        <v>9360</v>
      </c>
      <c r="B3712" s="8" t="s">
        <v>9361</v>
      </c>
      <c r="C3712" s="9" t="s">
        <v>22</v>
      </c>
      <c r="D3712" s="9" t="s">
        <v>22</v>
      </c>
      <c r="E3712" s="9" t="s">
        <v>22</v>
      </c>
      <c r="F3712" s="8" t="s">
        <v>23</v>
      </c>
      <c r="G3712" s="10" t="s">
        <v>9362</v>
      </c>
      <c r="H3712" s="11" t="s">
        <v>22</v>
      </c>
      <c r="I3712" s="11" t="s">
        <v>22</v>
      </c>
      <c r="J3712" s="12" t="s">
        <v>22</v>
      </c>
      <c r="K3712" s="13">
        <v>0</v>
      </c>
      <c r="L3712" s="14" t="s">
        <v>22</v>
      </c>
      <c r="M3712" s="14" t="s">
        <v>22</v>
      </c>
      <c r="N3712" s="14" t="s">
        <v>22</v>
      </c>
      <c r="O3712" s="14" t="s">
        <v>22</v>
      </c>
      <c r="P3712" s="14" t="s">
        <v>22</v>
      </c>
      <c r="Q3712" s="14" t="s">
        <v>22</v>
      </c>
      <c r="R3712" s="14" t="s">
        <v>22</v>
      </c>
      <c r="S3712" s="14" t="s">
        <v>22</v>
      </c>
    </row>
    <row r="3713" spans="1:19">
      <c r="A3713" s="8" t="s">
        <v>9363</v>
      </c>
      <c r="B3713" s="8" t="s">
        <v>9364</v>
      </c>
      <c r="C3713" s="9" t="s">
        <v>22</v>
      </c>
      <c r="D3713" s="9" t="s">
        <v>22</v>
      </c>
      <c r="E3713" s="9" t="s">
        <v>22</v>
      </c>
      <c r="F3713" s="8" t="s">
        <v>881</v>
      </c>
      <c r="G3713" s="10" t="s">
        <v>9365</v>
      </c>
      <c r="H3713" s="11" t="s">
        <v>22</v>
      </c>
      <c r="I3713" s="11" t="s">
        <v>22</v>
      </c>
      <c r="J3713" s="12" t="s">
        <v>22</v>
      </c>
      <c r="K3713" s="13">
        <v>0</v>
      </c>
      <c r="L3713" s="14" t="s">
        <v>22</v>
      </c>
      <c r="M3713" s="14" t="s">
        <v>22</v>
      </c>
      <c r="N3713" s="14" t="s">
        <v>22</v>
      </c>
      <c r="O3713" s="14" t="s">
        <v>22</v>
      </c>
      <c r="P3713" s="14" t="s">
        <v>22</v>
      </c>
      <c r="Q3713" s="14" t="s">
        <v>22</v>
      </c>
      <c r="R3713" s="14" t="s">
        <v>22</v>
      </c>
      <c r="S3713" s="14" t="s">
        <v>22</v>
      </c>
    </row>
    <row r="3714" spans="1:19">
      <c r="A3714" s="8" t="s">
        <v>9366</v>
      </c>
      <c r="B3714" s="8" t="s">
        <v>9367</v>
      </c>
      <c r="C3714" s="9" t="s">
        <v>22</v>
      </c>
      <c r="D3714" s="9" t="s">
        <v>22</v>
      </c>
      <c r="E3714" s="9" t="s">
        <v>22</v>
      </c>
      <c r="F3714" s="8" t="s">
        <v>23</v>
      </c>
      <c r="G3714" s="10" t="s">
        <v>9365</v>
      </c>
      <c r="H3714" s="11" t="s">
        <v>22</v>
      </c>
      <c r="I3714" s="11" t="s">
        <v>22</v>
      </c>
      <c r="J3714" s="12" t="s">
        <v>22</v>
      </c>
      <c r="K3714" s="13">
        <v>0</v>
      </c>
      <c r="L3714" s="14" t="s">
        <v>22</v>
      </c>
      <c r="M3714" s="14" t="s">
        <v>22</v>
      </c>
      <c r="N3714" s="14" t="s">
        <v>22</v>
      </c>
      <c r="O3714" s="14" t="s">
        <v>22</v>
      </c>
      <c r="P3714" s="14" t="s">
        <v>22</v>
      </c>
      <c r="Q3714" s="14" t="s">
        <v>22</v>
      </c>
      <c r="R3714" s="14" t="s">
        <v>22</v>
      </c>
      <c r="S3714" s="14" t="s">
        <v>22</v>
      </c>
    </row>
    <row r="3715" spans="1:19">
      <c r="A3715" s="8" t="s">
        <v>9368</v>
      </c>
      <c r="B3715" s="8" t="s">
        <v>9369</v>
      </c>
      <c r="C3715" s="9" t="s">
        <v>22</v>
      </c>
      <c r="D3715" s="9" t="s">
        <v>22</v>
      </c>
      <c r="E3715" s="9" t="s">
        <v>22</v>
      </c>
      <c r="F3715" s="8" t="s">
        <v>881</v>
      </c>
      <c r="G3715" s="10" t="s">
        <v>9370</v>
      </c>
      <c r="H3715" s="11" t="s">
        <v>22</v>
      </c>
      <c r="I3715" s="11" t="s">
        <v>22</v>
      </c>
      <c r="J3715" s="12" t="s">
        <v>22</v>
      </c>
      <c r="K3715" s="13">
        <v>0</v>
      </c>
      <c r="L3715" s="14" t="s">
        <v>22</v>
      </c>
      <c r="M3715" s="14" t="s">
        <v>22</v>
      </c>
      <c r="N3715" s="14" t="s">
        <v>22</v>
      </c>
      <c r="O3715" s="14" t="s">
        <v>22</v>
      </c>
      <c r="P3715" s="14" t="s">
        <v>22</v>
      </c>
      <c r="Q3715" s="14" t="s">
        <v>22</v>
      </c>
      <c r="R3715" s="14" t="s">
        <v>22</v>
      </c>
      <c r="S3715" s="14" t="s">
        <v>22</v>
      </c>
    </row>
    <row r="3716" spans="1:19">
      <c r="A3716" s="8" t="s">
        <v>9371</v>
      </c>
      <c r="B3716" s="8" t="s">
        <v>9372</v>
      </c>
      <c r="C3716" s="9" t="s">
        <v>22</v>
      </c>
      <c r="D3716" s="9" t="s">
        <v>22</v>
      </c>
      <c r="E3716" s="9" t="s">
        <v>22</v>
      </c>
      <c r="F3716" s="8" t="s">
        <v>23</v>
      </c>
      <c r="G3716" s="10" t="s">
        <v>9370</v>
      </c>
      <c r="H3716" s="11" t="s">
        <v>22</v>
      </c>
      <c r="I3716" s="11" t="s">
        <v>22</v>
      </c>
      <c r="J3716" s="12" t="s">
        <v>22</v>
      </c>
      <c r="K3716" s="13">
        <v>0</v>
      </c>
      <c r="L3716" s="14" t="s">
        <v>22</v>
      </c>
      <c r="M3716" s="14" t="s">
        <v>22</v>
      </c>
      <c r="N3716" s="14" t="s">
        <v>22</v>
      </c>
      <c r="O3716" s="14" t="s">
        <v>22</v>
      </c>
      <c r="P3716" s="14" t="s">
        <v>22</v>
      </c>
      <c r="Q3716" s="14" t="s">
        <v>22</v>
      </c>
      <c r="R3716" s="14" t="s">
        <v>22</v>
      </c>
      <c r="S3716" s="14" t="s">
        <v>22</v>
      </c>
    </row>
    <row r="3717" spans="1:19">
      <c r="A3717" s="8" t="s">
        <v>9373</v>
      </c>
      <c r="B3717" s="8" t="s">
        <v>9374</v>
      </c>
      <c r="C3717" s="9" t="s">
        <v>22</v>
      </c>
      <c r="D3717" s="9" t="s">
        <v>22</v>
      </c>
      <c r="E3717" s="9" t="s">
        <v>22</v>
      </c>
      <c r="F3717" s="8" t="s">
        <v>881</v>
      </c>
      <c r="G3717" s="10" t="s">
        <v>9375</v>
      </c>
      <c r="H3717" s="11" t="s">
        <v>22</v>
      </c>
      <c r="I3717" s="11" t="s">
        <v>22</v>
      </c>
      <c r="J3717" s="12" t="s">
        <v>22</v>
      </c>
      <c r="K3717" s="13">
        <v>0</v>
      </c>
      <c r="L3717" s="14" t="s">
        <v>22</v>
      </c>
      <c r="M3717" s="14" t="s">
        <v>22</v>
      </c>
      <c r="N3717" s="14" t="s">
        <v>22</v>
      </c>
      <c r="O3717" s="14" t="s">
        <v>22</v>
      </c>
      <c r="P3717" s="14" t="s">
        <v>22</v>
      </c>
      <c r="Q3717" s="14" t="s">
        <v>22</v>
      </c>
      <c r="R3717" s="14" t="s">
        <v>22</v>
      </c>
      <c r="S3717" s="14" t="s">
        <v>22</v>
      </c>
    </row>
    <row r="3718" spans="1:19" ht="25.5">
      <c r="A3718" s="8" t="s">
        <v>9376</v>
      </c>
      <c r="B3718" s="8" t="s">
        <v>9377</v>
      </c>
      <c r="C3718" s="9" t="s">
        <v>22</v>
      </c>
      <c r="D3718" s="9" t="s">
        <v>22</v>
      </c>
      <c r="E3718" s="9" t="s">
        <v>22</v>
      </c>
      <c r="F3718" s="8" t="s">
        <v>23</v>
      </c>
      <c r="G3718" s="10" t="s">
        <v>9375</v>
      </c>
      <c r="H3718" s="11" t="s">
        <v>22</v>
      </c>
      <c r="I3718" s="11" t="s">
        <v>22</v>
      </c>
      <c r="J3718" s="12" t="s">
        <v>22</v>
      </c>
      <c r="K3718" s="13">
        <v>0</v>
      </c>
      <c r="L3718" s="14" t="s">
        <v>22</v>
      </c>
      <c r="M3718" s="14" t="s">
        <v>22</v>
      </c>
      <c r="N3718" s="14" t="s">
        <v>22</v>
      </c>
      <c r="O3718" s="14" t="s">
        <v>22</v>
      </c>
      <c r="P3718" s="14" t="s">
        <v>22</v>
      </c>
      <c r="Q3718" s="14" t="s">
        <v>22</v>
      </c>
      <c r="R3718" s="14" t="s">
        <v>22</v>
      </c>
      <c r="S3718" s="14" t="s">
        <v>22</v>
      </c>
    </row>
    <row r="3719" spans="1:19">
      <c r="A3719" s="8" t="s">
        <v>9378</v>
      </c>
      <c r="B3719" s="8" t="s">
        <v>9379</v>
      </c>
      <c r="C3719" s="9" t="s">
        <v>22</v>
      </c>
      <c r="D3719" s="9" t="s">
        <v>22</v>
      </c>
      <c r="E3719" s="9" t="s">
        <v>22</v>
      </c>
      <c r="F3719" s="8" t="s">
        <v>881</v>
      </c>
      <c r="G3719" s="10" t="s">
        <v>9380</v>
      </c>
      <c r="H3719" s="11" t="s">
        <v>22</v>
      </c>
      <c r="I3719" s="11" t="s">
        <v>22</v>
      </c>
      <c r="J3719" s="12" t="s">
        <v>22</v>
      </c>
      <c r="K3719" s="13">
        <v>0</v>
      </c>
      <c r="L3719" s="14" t="s">
        <v>22</v>
      </c>
      <c r="M3719" s="14" t="s">
        <v>22</v>
      </c>
      <c r="N3719" s="14" t="s">
        <v>22</v>
      </c>
      <c r="O3719" s="14" t="s">
        <v>22</v>
      </c>
      <c r="P3719" s="14" t="s">
        <v>22</v>
      </c>
      <c r="Q3719" s="14" t="s">
        <v>22</v>
      </c>
      <c r="R3719" s="14" t="s">
        <v>22</v>
      </c>
      <c r="S3719" s="14" t="s">
        <v>22</v>
      </c>
    </row>
    <row r="3720" spans="1:19" ht="25.5">
      <c r="A3720" s="8" t="s">
        <v>9381</v>
      </c>
      <c r="B3720" s="8" t="s">
        <v>9382</v>
      </c>
      <c r="C3720" s="9" t="s">
        <v>22</v>
      </c>
      <c r="D3720" s="9" t="s">
        <v>22</v>
      </c>
      <c r="E3720" s="9" t="s">
        <v>22</v>
      </c>
      <c r="F3720" s="8" t="s">
        <v>23</v>
      </c>
      <c r="G3720" s="10" t="s">
        <v>9380</v>
      </c>
      <c r="H3720" s="11" t="s">
        <v>22</v>
      </c>
      <c r="I3720" s="11" t="s">
        <v>22</v>
      </c>
      <c r="J3720" s="12" t="s">
        <v>22</v>
      </c>
      <c r="K3720" s="13">
        <v>0</v>
      </c>
      <c r="L3720" s="14" t="s">
        <v>22</v>
      </c>
      <c r="M3720" s="14" t="s">
        <v>22</v>
      </c>
      <c r="N3720" s="14" t="s">
        <v>22</v>
      </c>
      <c r="O3720" s="14" t="s">
        <v>22</v>
      </c>
      <c r="P3720" s="14" t="s">
        <v>22</v>
      </c>
      <c r="Q3720" s="14" t="s">
        <v>22</v>
      </c>
      <c r="R3720" s="14" t="s">
        <v>22</v>
      </c>
      <c r="S3720" s="14" t="s">
        <v>22</v>
      </c>
    </row>
    <row r="3721" spans="1:19">
      <c r="A3721" s="8" t="s">
        <v>9383</v>
      </c>
      <c r="B3721" s="8" t="s">
        <v>9384</v>
      </c>
      <c r="C3721" s="9" t="s">
        <v>22</v>
      </c>
      <c r="D3721" s="9" t="s">
        <v>22</v>
      </c>
      <c r="E3721" s="9" t="s">
        <v>22</v>
      </c>
      <c r="F3721" s="8" t="s">
        <v>23</v>
      </c>
      <c r="G3721" s="10">
        <v>1438399</v>
      </c>
      <c r="H3721" s="11" t="s">
        <v>22</v>
      </c>
      <c r="I3721" s="11" t="s">
        <v>22</v>
      </c>
      <c r="J3721" s="12" t="s">
        <v>22</v>
      </c>
      <c r="K3721" s="13">
        <v>0</v>
      </c>
      <c r="L3721" s="14" t="s">
        <v>22</v>
      </c>
      <c r="M3721" s="14" t="s">
        <v>22</v>
      </c>
      <c r="N3721" s="14" t="s">
        <v>22</v>
      </c>
      <c r="O3721" s="14" t="s">
        <v>22</v>
      </c>
      <c r="P3721" s="14" t="s">
        <v>22</v>
      </c>
      <c r="Q3721" s="14" t="s">
        <v>22</v>
      </c>
      <c r="R3721" s="14" t="s">
        <v>22</v>
      </c>
      <c r="S3721" s="14" t="s">
        <v>22</v>
      </c>
    </row>
    <row r="3722" spans="1:19">
      <c r="A3722" s="8" t="s">
        <v>9385</v>
      </c>
      <c r="B3722" s="8" t="s">
        <v>9386</v>
      </c>
      <c r="C3722" s="9" t="s">
        <v>22</v>
      </c>
      <c r="D3722" s="9" t="s">
        <v>22</v>
      </c>
      <c r="E3722" s="9" t="s">
        <v>22</v>
      </c>
      <c r="F3722" s="8" t="s">
        <v>23</v>
      </c>
      <c r="G3722" s="10">
        <v>0</v>
      </c>
      <c r="H3722" s="11" t="s">
        <v>22</v>
      </c>
      <c r="I3722" s="11" t="s">
        <v>22</v>
      </c>
      <c r="J3722" s="12" t="s">
        <v>22</v>
      </c>
      <c r="K3722" s="13">
        <v>0</v>
      </c>
      <c r="L3722" s="14" t="s">
        <v>22</v>
      </c>
      <c r="M3722" s="14" t="s">
        <v>22</v>
      </c>
      <c r="N3722" s="14" t="s">
        <v>22</v>
      </c>
      <c r="O3722" s="14" t="s">
        <v>22</v>
      </c>
      <c r="P3722" s="14" t="s">
        <v>22</v>
      </c>
      <c r="Q3722" s="14" t="s">
        <v>22</v>
      </c>
      <c r="R3722" s="14" t="s">
        <v>22</v>
      </c>
      <c r="S3722" s="14" t="s">
        <v>22</v>
      </c>
    </row>
    <row r="3723" spans="1:19">
      <c r="A3723" s="8" t="s">
        <v>9387</v>
      </c>
      <c r="B3723" s="8" t="s">
        <v>9388</v>
      </c>
      <c r="C3723" s="9" t="s">
        <v>22</v>
      </c>
      <c r="D3723" s="9" t="s">
        <v>22</v>
      </c>
      <c r="E3723" s="9" t="s">
        <v>22</v>
      </c>
      <c r="F3723" s="8" t="s">
        <v>23</v>
      </c>
      <c r="G3723" s="10" t="s">
        <v>9389</v>
      </c>
      <c r="H3723" s="11" t="s">
        <v>22</v>
      </c>
      <c r="I3723" s="11" t="s">
        <v>22</v>
      </c>
      <c r="J3723" s="12" t="s">
        <v>22</v>
      </c>
      <c r="K3723" s="13">
        <v>0</v>
      </c>
      <c r="L3723" s="14" t="s">
        <v>22</v>
      </c>
      <c r="M3723" s="14" t="s">
        <v>22</v>
      </c>
      <c r="N3723" s="14" t="s">
        <v>22</v>
      </c>
      <c r="O3723" s="14" t="s">
        <v>22</v>
      </c>
      <c r="P3723" s="14" t="s">
        <v>22</v>
      </c>
      <c r="Q3723" s="14" t="s">
        <v>22</v>
      </c>
      <c r="R3723" s="14" t="s">
        <v>22</v>
      </c>
      <c r="S3723" s="14" t="s">
        <v>22</v>
      </c>
    </row>
    <row r="3724" spans="1:19">
      <c r="A3724" s="8" t="s">
        <v>9390</v>
      </c>
      <c r="B3724" s="8" t="s">
        <v>9391</v>
      </c>
      <c r="C3724" s="9" t="s">
        <v>22</v>
      </c>
      <c r="D3724" s="9" t="s">
        <v>22</v>
      </c>
      <c r="E3724" s="9" t="s">
        <v>22</v>
      </c>
      <c r="F3724" s="8" t="s">
        <v>23</v>
      </c>
      <c r="G3724" s="10">
        <v>0</v>
      </c>
      <c r="H3724" s="11" t="s">
        <v>22</v>
      </c>
      <c r="I3724" s="11" t="s">
        <v>22</v>
      </c>
      <c r="J3724" s="12" t="s">
        <v>22</v>
      </c>
      <c r="K3724" s="13">
        <v>0</v>
      </c>
      <c r="L3724" s="14" t="s">
        <v>22</v>
      </c>
      <c r="M3724" s="14" t="s">
        <v>22</v>
      </c>
      <c r="N3724" s="14" t="s">
        <v>22</v>
      </c>
      <c r="O3724" s="14" t="s">
        <v>22</v>
      </c>
      <c r="P3724" s="14" t="s">
        <v>22</v>
      </c>
      <c r="Q3724" s="14" t="s">
        <v>22</v>
      </c>
      <c r="R3724" s="14" t="s">
        <v>22</v>
      </c>
      <c r="S3724" s="14" t="s">
        <v>22</v>
      </c>
    </row>
    <row r="3725" spans="1:19">
      <c r="A3725" s="8" t="s">
        <v>9392</v>
      </c>
      <c r="B3725" s="8" t="s">
        <v>9393</v>
      </c>
      <c r="C3725" s="9" t="s">
        <v>22</v>
      </c>
      <c r="D3725" s="9" t="s">
        <v>22</v>
      </c>
      <c r="E3725" s="9" t="s">
        <v>22</v>
      </c>
      <c r="F3725" s="8" t="s">
        <v>23</v>
      </c>
      <c r="G3725" s="10" t="s">
        <v>9394</v>
      </c>
      <c r="H3725" s="11" t="s">
        <v>22</v>
      </c>
      <c r="I3725" s="11" t="s">
        <v>22</v>
      </c>
      <c r="J3725" s="12" t="s">
        <v>22</v>
      </c>
      <c r="K3725" s="13">
        <v>0</v>
      </c>
      <c r="L3725" s="14" t="s">
        <v>22</v>
      </c>
      <c r="M3725" s="14" t="s">
        <v>22</v>
      </c>
      <c r="N3725" s="14" t="s">
        <v>22</v>
      </c>
      <c r="O3725" s="14" t="s">
        <v>22</v>
      </c>
      <c r="P3725" s="14" t="s">
        <v>22</v>
      </c>
      <c r="Q3725" s="14" t="s">
        <v>22</v>
      </c>
      <c r="R3725" s="14" t="s">
        <v>22</v>
      </c>
      <c r="S3725" s="14" t="s">
        <v>22</v>
      </c>
    </row>
    <row r="3726" spans="1:19">
      <c r="A3726" s="8" t="s">
        <v>9395</v>
      </c>
      <c r="B3726" s="8" t="s">
        <v>9396</v>
      </c>
      <c r="C3726" s="9" t="s">
        <v>22</v>
      </c>
      <c r="D3726" s="9" t="s">
        <v>22</v>
      </c>
      <c r="E3726" s="9" t="s">
        <v>22</v>
      </c>
      <c r="F3726" s="8" t="s">
        <v>23</v>
      </c>
      <c r="G3726" s="10" t="s">
        <v>9397</v>
      </c>
      <c r="H3726" s="11" t="s">
        <v>22</v>
      </c>
      <c r="I3726" s="11" t="s">
        <v>22</v>
      </c>
      <c r="J3726" s="12" t="s">
        <v>22</v>
      </c>
      <c r="K3726" s="13">
        <v>0</v>
      </c>
      <c r="L3726" s="14" t="s">
        <v>22</v>
      </c>
      <c r="M3726" s="14" t="s">
        <v>22</v>
      </c>
      <c r="N3726" s="14" t="s">
        <v>22</v>
      </c>
      <c r="O3726" s="14" t="s">
        <v>22</v>
      </c>
      <c r="P3726" s="14" t="s">
        <v>22</v>
      </c>
      <c r="Q3726" s="14" t="s">
        <v>22</v>
      </c>
      <c r="R3726" s="14" t="s">
        <v>22</v>
      </c>
      <c r="S3726" s="14" t="s">
        <v>22</v>
      </c>
    </row>
    <row r="3727" spans="1:19" ht="25.5">
      <c r="A3727" s="8" t="s">
        <v>9398</v>
      </c>
      <c r="B3727" s="8" t="s">
        <v>9399</v>
      </c>
      <c r="C3727" s="9" t="s">
        <v>22</v>
      </c>
      <c r="D3727" s="9" t="s">
        <v>22</v>
      </c>
      <c r="E3727" s="9" t="s">
        <v>22</v>
      </c>
      <c r="F3727" s="8" t="s">
        <v>743</v>
      </c>
      <c r="G3727" s="10" t="s">
        <v>9400</v>
      </c>
      <c r="H3727" s="11" t="s">
        <v>22</v>
      </c>
      <c r="I3727" s="11" t="s">
        <v>22</v>
      </c>
      <c r="J3727" s="12" t="s">
        <v>22</v>
      </c>
      <c r="K3727" s="13">
        <v>0</v>
      </c>
      <c r="L3727" s="14" t="s">
        <v>22</v>
      </c>
      <c r="M3727" s="14" t="s">
        <v>22</v>
      </c>
      <c r="N3727" s="14" t="s">
        <v>22</v>
      </c>
      <c r="O3727" s="14" t="s">
        <v>22</v>
      </c>
      <c r="P3727" s="14" t="s">
        <v>22</v>
      </c>
      <c r="Q3727" s="14" t="s">
        <v>22</v>
      </c>
      <c r="R3727" s="14" t="s">
        <v>22</v>
      </c>
      <c r="S3727" s="14" t="s">
        <v>22</v>
      </c>
    </row>
    <row r="3728" spans="1:19" ht="25.5">
      <c r="A3728" s="8" t="s">
        <v>9401</v>
      </c>
      <c r="B3728" s="8" t="s">
        <v>9402</v>
      </c>
      <c r="C3728" s="9" t="s">
        <v>22</v>
      </c>
      <c r="D3728" s="9" t="s">
        <v>22</v>
      </c>
      <c r="E3728" s="9" t="s">
        <v>22</v>
      </c>
      <c r="F3728" s="8" t="s">
        <v>23</v>
      </c>
      <c r="G3728" s="10" t="s">
        <v>9400</v>
      </c>
      <c r="H3728" s="11" t="s">
        <v>22</v>
      </c>
      <c r="I3728" s="11" t="s">
        <v>22</v>
      </c>
      <c r="J3728" s="12" t="s">
        <v>22</v>
      </c>
      <c r="K3728" s="13">
        <v>0</v>
      </c>
      <c r="L3728" s="14" t="s">
        <v>22</v>
      </c>
      <c r="M3728" s="14" t="s">
        <v>22</v>
      </c>
      <c r="N3728" s="14" t="s">
        <v>22</v>
      </c>
      <c r="O3728" s="14" t="s">
        <v>22</v>
      </c>
      <c r="P3728" s="14" t="s">
        <v>22</v>
      </c>
      <c r="Q3728" s="14" t="s">
        <v>22</v>
      </c>
      <c r="R3728" s="14" t="s">
        <v>22</v>
      </c>
      <c r="S3728" s="14" t="s">
        <v>22</v>
      </c>
    </row>
    <row r="3729" spans="1:19">
      <c r="A3729" s="8" t="s">
        <v>9403</v>
      </c>
      <c r="B3729" s="8" t="s">
        <v>9404</v>
      </c>
      <c r="C3729" s="9" t="s">
        <v>22</v>
      </c>
      <c r="D3729" s="9" t="s">
        <v>22</v>
      </c>
      <c r="E3729" s="9" t="s">
        <v>22</v>
      </c>
      <c r="F3729" s="8" t="s">
        <v>23</v>
      </c>
      <c r="G3729" s="10" t="s">
        <v>9405</v>
      </c>
      <c r="H3729" s="11" t="s">
        <v>22</v>
      </c>
      <c r="I3729" s="11" t="s">
        <v>22</v>
      </c>
      <c r="J3729" s="12" t="s">
        <v>22</v>
      </c>
      <c r="K3729" s="13">
        <v>0</v>
      </c>
      <c r="L3729" s="14" t="s">
        <v>22</v>
      </c>
      <c r="M3729" s="14" t="s">
        <v>22</v>
      </c>
      <c r="N3729" s="14" t="s">
        <v>22</v>
      </c>
      <c r="O3729" s="14" t="s">
        <v>22</v>
      </c>
      <c r="P3729" s="14" t="s">
        <v>22</v>
      </c>
      <c r="Q3729" s="14" t="s">
        <v>22</v>
      </c>
      <c r="R3729" s="14" t="s">
        <v>22</v>
      </c>
      <c r="S3729" s="14" t="s">
        <v>22</v>
      </c>
    </row>
    <row r="3730" spans="1:19">
      <c r="A3730" s="8" t="s">
        <v>9406</v>
      </c>
      <c r="B3730" s="8" t="s">
        <v>9407</v>
      </c>
      <c r="C3730" s="9" t="s">
        <v>22</v>
      </c>
      <c r="D3730" s="9" t="s">
        <v>22</v>
      </c>
      <c r="E3730" s="9" t="s">
        <v>22</v>
      </c>
      <c r="F3730" s="8" t="s">
        <v>23</v>
      </c>
      <c r="G3730" s="10" t="s">
        <v>9408</v>
      </c>
      <c r="H3730" s="11" t="s">
        <v>22</v>
      </c>
      <c r="I3730" s="11" t="s">
        <v>22</v>
      </c>
      <c r="J3730" s="12" t="s">
        <v>22</v>
      </c>
      <c r="K3730" s="13">
        <v>0</v>
      </c>
      <c r="L3730" s="14" t="s">
        <v>22</v>
      </c>
      <c r="M3730" s="14" t="s">
        <v>22</v>
      </c>
      <c r="N3730" s="14" t="s">
        <v>22</v>
      </c>
      <c r="O3730" s="14" t="s">
        <v>22</v>
      </c>
      <c r="P3730" s="14" t="s">
        <v>22</v>
      </c>
      <c r="Q3730" s="14" t="s">
        <v>22</v>
      </c>
      <c r="R3730" s="14" t="s">
        <v>22</v>
      </c>
      <c r="S3730" s="14" t="s">
        <v>22</v>
      </c>
    </row>
    <row r="3731" spans="1:19">
      <c r="A3731" s="8" t="s">
        <v>9409</v>
      </c>
      <c r="B3731" s="8" t="s">
        <v>9410</v>
      </c>
      <c r="C3731" s="9" t="s">
        <v>22</v>
      </c>
      <c r="D3731" s="9" t="s">
        <v>22</v>
      </c>
      <c r="E3731" s="9" t="s">
        <v>22</v>
      </c>
      <c r="F3731" s="8" t="s">
        <v>23</v>
      </c>
      <c r="G3731" s="10">
        <v>12766</v>
      </c>
      <c r="H3731" s="11" t="s">
        <v>22</v>
      </c>
      <c r="I3731" s="11" t="s">
        <v>22</v>
      </c>
      <c r="J3731" s="12" t="s">
        <v>22</v>
      </c>
      <c r="K3731" s="13">
        <v>0</v>
      </c>
      <c r="L3731" s="14" t="s">
        <v>22</v>
      </c>
      <c r="M3731" s="14" t="s">
        <v>22</v>
      </c>
      <c r="N3731" s="14" t="s">
        <v>22</v>
      </c>
      <c r="O3731" s="14" t="s">
        <v>22</v>
      </c>
      <c r="P3731" s="14" t="s">
        <v>22</v>
      </c>
      <c r="Q3731" s="14" t="s">
        <v>22</v>
      </c>
      <c r="R3731" s="14" t="s">
        <v>22</v>
      </c>
      <c r="S3731" s="14" t="s">
        <v>22</v>
      </c>
    </row>
    <row r="3732" spans="1:19" ht="25.5">
      <c r="A3732" s="8" t="s">
        <v>9411</v>
      </c>
      <c r="B3732" s="8" t="s">
        <v>9412</v>
      </c>
      <c r="C3732" s="9" t="s">
        <v>22</v>
      </c>
      <c r="D3732" s="9" t="s">
        <v>22</v>
      </c>
      <c r="E3732" s="9" t="s">
        <v>22</v>
      </c>
      <c r="F3732" s="8" t="s">
        <v>3310</v>
      </c>
      <c r="G3732" s="10" t="s">
        <v>9413</v>
      </c>
      <c r="H3732" s="11" t="s">
        <v>22</v>
      </c>
      <c r="I3732" s="11" t="s">
        <v>22</v>
      </c>
      <c r="J3732" s="12" t="s">
        <v>22</v>
      </c>
      <c r="K3732" s="13">
        <v>0</v>
      </c>
      <c r="L3732" s="14" t="s">
        <v>22</v>
      </c>
      <c r="M3732" s="14" t="s">
        <v>22</v>
      </c>
      <c r="N3732" s="14" t="s">
        <v>22</v>
      </c>
      <c r="O3732" s="14" t="s">
        <v>22</v>
      </c>
      <c r="P3732" s="14" t="s">
        <v>22</v>
      </c>
      <c r="Q3732" s="14" t="s">
        <v>22</v>
      </c>
      <c r="R3732" s="14" t="s">
        <v>22</v>
      </c>
      <c r="S3732" s="14" t="s">
        <v>22</v>
      </c>
    </row>
    <row r="3733" spans="1:19" ht="25.5">
      <c r="A3733" s="8" t="s">
        <v>9414</v>
      </c>
      <c r="B3733" s="8" t="s">
        <v>9415</v>
      </c>
      <c r="C3733" s="9" t="s">
        <v>22</v>
      </c>
      <c r="D3733" s="9" t="s">
        <v>22</v>
      </c>
      <c r="E3733" s="9" t="s">
        <v>22</v>
      </c>
      <c r="F3733" s="8" t="s">
        <v>3310</v>
      </c>
      <c r="G3733" s="10" t="s">
        <v>9416</v>
      </c>
      <c r="H3733" s="11" t="s">
        <v>22</v>
      </c>
      <c r="I3733" s="11" t="s">
        <v>22</v>
      </c>
      <c r="J3733" s="12" t="s">
        <v>22</v>
      </c>
      <c r="K3733" s="13">
        <v>0</v>
      </c>
      <c r="L3733" s="14" t="s">
        <v>22</v>
      </c>
      <c r="M3733" s="14" t="s">
        <v>22</v>
      </c>
      <c r="N3733" s="14" t="s">
        <v>22</v>
      </c>
      <c r="O3733" s="14" t="s">
        <v>22</v>
      </c>
      <c r="P3733" s="14" t="s">
        <v>22</v>
      </c>
      <c r="Q3733" s="14" t="s">
        <v>22</v>
      </c>
      <c r="R3733" s="14" t="s">
        <v>22</v>
      </c>
      <c r="S3733" s="14" t="s">
        <v>22</v>
      </c>
    </row>
    <row r="3734" spans="1:19">
      <c r="A3734" s="8" t="s">
        <v>9417</v>
      </c>
      <c r="B3734" s="8" t="s">
        <v>9418</v>
      </c>
      <c r="C3734" s="9" t="s">
        <v>22</v>
      </c>
      <c r="D3734" s="9" t="s">
        <v>22</v>
      </c>
      <c r="E3734" s="9" t="s">
        <v>22</v>
      </c>
      <c r="F3734" s="8" t="s">
        <v>4187</v>
      </c>
      <c r="G3734" s="10" t="s">
        <v>9419</v>
      </c>
      <c r="H3734" s="11" t="s">
        <v>22</v>
      </c>
      <c r="I3734" s="11" t="s">
        <v>22</v>
      </c>
      <c r="J3734" s="12" t="s">
        <v>22</v>
      </c>
      <c r="K3734" s="13">
        <v>0</v>
      </c>
      <c r="L3734" s="14" t="s">
        <v>22</v>
      </c>
      <c r="M3734" s="14" t="s">
        <v>22</v>
      </c>
      <c r="N3734" s="14" t="s">
        <v>22</v>
      </c>
      <c r="O3734" s="14" t="s">
        <v>22</v>
      </c>
      <c r="P3734" s="14" t="s">
        <v>22</v>
      </c>
      <c r="Q3734" s="14" t="s">
        <v>22</v>
      </c>
      <c r="R3734" s="14" t="s">
        <v>22</v>
      </c>
      <c r="S3734" s="14" t="s">
        <v>22</v>
      </c>
    </row>
    <row r="3735" spans="1:19">
      <c r="A3735" s="8" t="s">
        <v>9420</v>
      </c>
      <c r="B3735" s="8" t="s">
        <v>9421</v>
      </c>
      <c r="C3735" s="9" t="s">
        <v>22</v>
      </c>
      <c r="D3735" s="9" t="s">
        <v>22</v>
      </c>
      <c r="E3735" s="9" t="s">
        <v>22</v>
      </c>
      <c r="F3735" s="8" t="s">
        <v>23</v>
      </c>
      <c r="G3735" s="10" t="s">
        <v>9422</v>
      </c>
      <c r="H3735" s="11" t="s">
        <v>22</v>
      </c>
      <c r="I3735" s="11" t="s">
        <v>22</v>
      </c>
      <c r="J3735" s="12" t="s">
        <v>22</v>
      </c>
      <c r="K3735" s="13">
        <v>0</v>
      </c>
      <c r="L3735" s="14" t="s">
        <v>22</v>
      </c>
      <c r="M3735" s="14" t="s">
        <v>22</v>
      </c>
      <c r="N3735" s="14" t="s">
        <v>22</v>
      </c>
      <c r="O3735" s="14" t="s">
        <v>22</v>
      </c>
      <c r="P3735" s="14" t="s">
        <v>22</v>
      </c>
      <c r="Q3735" s="14" t="s">
        <v>22</v>
      </c>
      <c r="R3735" s="14" t="s">
        <v>22</v>
      </c>
      <c r="S3735" s="14" t="s">
        <v>22</v>
      </c>
    </row>
    <row r="3736" spans="1:19">
      <c r="A3736" s="8" t="s">
        <v>9423</v>
      </c>
      <c r="B3736" s="8" t="s">
        <v>9424</v>
      </c>
      <c r="C3736" s="9" t="s">
        <v>22</v>
      </c>
      <c r="D3736" s="9" t="s">
        <v>22</v>
      </c>
      <c r="E3736" s="9" t="s">
        <v>22</v>
      </c>
      <c r="F3736" s="8" t="s">
        <v>23</v>
      </c>
      <c r="G3736" s="10">
        <v>28991</v>
      </c>
      <c r="H3736" s="11" t="s">
        <v>22</v>
      </c>
      <c r="I3736" s="11" t="s">
        <v>22</v>
      </c>
      <c r="J3736" s="12" t="s">
        <v>22</v>
      </c>
      <c r="K3736" s="13">
        <v>0</v>
      </c>
      <c r="L3736" s="14" t="s">
        <v>22</v>
      </c>
      <c r="M3736" s="14" t="s">
        <v>22</v>
      </c>
      <c r="N3736" s="14" t="s">
        <v>22</v>
      </c>
      <c r="O3736" s="14" t="s">
        <v>22</v>
      </c>
      <c r="P3736" s="14" t="s">
        <v>22</v>
      </c>
      <c r="Q3736" s="14" t="s">
        <v>22</v>
      </c>
      <c r="R3736" s="14" t="s">
        <v>22</v>
      </c>
      <c r="S3736" s="14" t="s">
        <v>22</v>
      </c>
    </row>
    <row r="3737" spans="1:19">
      <c r="A3737" s="8" t="s">
        <v>9425</v>
      </c>
      <c r="B3737" s="8" t="s">
        <v>9426</v>
      </c>
      <c r="C3737" s="9" t="s">
        <v>22</v>
      </c>
      <c r="D3737" s="9" t="s">
        <v>22</v>
      </c>
      <c r="E3737" s="9" t="s">
        <v>22</v>
      </c>
      <c r="F3737" s="8" t="s">
        <v>23</v>
      </c>
      <c r="G3737" s="10">
        <v>28992</v>
      </c>
      <c r="H3737" s="11" t="s">
        <v>22</v>
      </c>
      <c r="I3737" s="11" t="s">
        <v>22</v>
      </c>
      <c r="J3737" s="12" t="s">
        <v>22</v>
      </c>
      <c r="K3737" s="13">
        <v>0</v>
      </c>
      <c r="L3737" s="14" t="s">
        <v>22</v>
      </c>
      <c r="M3737" s="14" t="s">
        <v>22</v>
      </c>
      <c r="N3737" s="14" t="s">
        <v>22</v>
      </c>
      <c r="O3737" s="14" t="s">
        <v>22</v>
      </c>
      <c r="P3737" s="14" t="s">
        <v>22</v>
      </c>
      <c r="Q3737" s="14" t="s">
        <v>22</v>
      </c>
      <c r="R3737" s="14" t="s">
        <v>22</v>
      </c>
      <c r="S3737" s="14" t="s">
        <v>22</v>
      </c>
    </row>
    <row r="3738" spans="1:19">
      <c r="A3738" s="8" t="s">
        <v>9427</v>
      </c>
      <c r="B3738" s="8" t="s">
        <v>9428</v>
      </c>
      <c r="C3738" s="9" t="s">
        <v>22</v>
      </c>
      <c r="D3738" s="9" t="s">
        <v>22</v>
      </c>
      <c r="E3738" s="9" t="s">
        <v>22</v>
      </c>
      <c r="F3738" s="8" t="s">
        <v>23</v>
      </c>
      <c r="G3738" s="10">
        <v>51652130027</v>
      </c>
      <c r="H3738" s="11" t="s">
        <v>22</v>
      </c>
      <c r="I3738" s="11" t="s">
        <v>22</v>
      </c>
      <c r="J3738" s="12" t="s">
        <v>22</v>
      </c>
      <c r="K3738" s="13">
        <v>0</v>
      </c>
      <c r="L3738" s="14" t="s">
        <v>22</v>
      </c>
      <c r="M3738" s="14" t="s">
        <v>22</v>
      </c>
      <c r="N3738" s="14" t="s">
        <v>22</v>
      </c>
      <c r="O3738" s="14" t="s">
        <v>22</v>
      </c>
      <c r="P3738" s="14" t="s">
        <v>22</v>
      </c>
      <c r="Q3738" s="14" t="s">
        <v>22</v>
      </c>
      <c r="R3738" s="14" t="s">
        <v>22</v>
      </c>
      <c r="S3738" s="14" t="s">
        <v>22</v>
      </c>
    </row>
    <row r="3739" spans="1:19">
      <c r="A3739" s="8" t="s">
        <v>9429</v>
      </c>
      <c r="B3739" s="8" t="s">
        <v>9430</v>
      </c>
      <c r="C3739" s="9" t="s">
        <v>22</v>
      </c>
      <c r="D3739" s="9" t="s">
        <v>22</v>
      </c>
      <c r="E3739" s="9" t="s">
        <v>22</v>
      </c>
      <c r="F3739" s="8" t="s">
        <v>23</v>
      </c>
      <c r="G3739" s="10">
        <v>813848010151</v>
      </c>
      <c r="H3739" s="11" t="s">
        <v>22</v>
      </c>
      <c r="I3739" s="11" t="s">
        <v>22</v>
      </c>
      <c r="J3739" s="12" t="s">
        <v>22</v>
      </c>
      <c r="K3739" s="13">
        <v>0</v>
      </c>
      <c r="L3739" s="14" t="s">
        <v>22</v>
      </c>
      <c r="M3739" s="14" t="s">
        <v>22</v>
      </c>
      <c r="N3739" s="14" t="s">
        <v>22</v>
      </c>
      <c r="O3739" s="14" t="s">
        <v>22</v>
      </c>
      <c r="P3739" s="14" t="s">
        <v>22</v>
      </c>
      <c r="Q3739" s="14" t="s">
        <v>22</v>
      </c>
      <c r="R3739" s="14" t="s">
        <v>22</v>
      </c>
      <c r="S3739" s="14" t="s">
        <v>22</v>
      </c>
    </row>
    <row r="3740" spans="1:19">
      <c r="A3740" s="8" t="s">
        <v>9431</v>
      </c>
      <c r="B3740" s="8" t="s">
        <v>9432</v>
      </c>
      <c r="C3740" s="9" t="s">
        <v>22</v>
      </c>
      <c r="D3740" s="9" t="s">
        <v>22</v>
      </c>
      <c r="E3740" s="9" t="s">
        <v>22</v>
      </c>
      <c r="F3740" s="8" t="s">
        <v>23</v>
      </c>
      <c r="G3740" s="10">
        <v>1419084</v>
      </c>
      <c r="H3740" s="11" t="s">
        <v>22</v>
      </c>
      <c r="I3740" s="11" t="s">
        <v>22</v>
      </c>
      <c r="J3740" s="12" t="s">
        <v>22</v>
      </c>
      <c r="K3740" s="13">
        <v>0</v>
      </c>
      <c r="L3740" s="14" t="s">
        <v>22</v>
      </c>
      <c r="M3740" s="14" t="s">
        <v>22</v>
      </c>
      <c r="N3740" s="14" t="s">
        <v>22</v>
      </c>
      <c r="O3740" s="14" t="s">
        <v>22</v>
      </c>
      <c r="P3740" s="14" t="s">
        <v>22</v>
      </c>
      <c r="Q3740" s="14" t="s">
        <v>22</v>
      </c>
      <c r="R3740" s="14" t="s">
        <v>22</v>
      </c>
      <c r="S3740" s="14" t="s">
        <v>22</v>
      </c>
    </row>
    <row r="3741" spans="1:19">
      <c r="A3741" s="8" t="s">
        <v>9433</v>
      </c>
      <c r="B3741" s="8" t="s">
        <v>9434</v>
      </c>
      <c r="C3741" s="9" t="s">
        <v>22</v>
      </c>
      <c r="D3741" s="9" t="s">
        <v>22</v>
      </c>
      <c r="E3741" s="9" t="s">
        <v>22</v>
      </c>
      <c r="F3741" s="8" t="s">
        <v>23</v>
      </c>
      <c r="G3741" s="10">
        <v>13635</v>
      </c>
      <c r="H3741" s="11" t="s">
        <v>22</v>
      </c>
      <c r="I3741" s="11" t="s">
        <v>22</v>
      </c>
      <c r="J3741" s="12" t="s">
        <v>22</v>
      </c>
      <c r="K3741" s="13">
        <v>0</v>
      </c>
      <c r="L3741" s="14" t="s">
        <v>22</v>
      </c>
      <c r="M3741" s="14" t="s">
        <v>22</v>
      </c>
      <c r="N3741" s="14" t="s">
        <v>22</v>
      </c>
      <c r="O3741" s="14" t="s">
        <v>22</v>
      </c>
      <c r="P3741" s="14" t="s">
        <v>22</v>
      </c>
      <c r="Q3741" s="14" t="s">
        <v>22</v>
      </c>
      <c r="R3741" s="14" t="s">
        <v>22</v>
      </c>
      <c r="S3741" s="14" t="s">
        <v>22</v>
      </c>
    </row>
    <row r="3742" spans="1:19">
      <c r="A3742" s="8" t="s">
        <v>9435</v>
      </c>
      <c r="B3742" s="8" t="s">
        <v>9436</v>
      </c>
      <c r="C3742" s="9" t="s">
        <v>22</v>
      </c>
      <c r="D3742" s="9" t="s">
        <v>22</v>
      </c>
      <c r="E3742" s="9" t="s">
        <v>22</v>
      </c>
      <c r="F3742" s="8" t="s">
        <v>23</v>
      </c>
      <c r="G3742" s="10" t="s">
        <v>9437</v>
      </c>
      <c r="H3742" s="11" t="s">
        <v>22</v>
      </c>
      <c r="I3742" s="11" t="s">
        <v>22</v>
      </c>
      <c r="J3742" s="12" t="s">
        <v>22</v>
      </c>
      <c r="K3742" s="13">
        <v>0</v>
      </c>
      <c r="L3742" s="14" t="s">
        <v>22</v>
      </c>
      <c r="M3742" s="14" t="s">
        <v>22</v>
      </c>
      <c r="N3742" s="14" t="s">
        <v>22</v>
      </c>
      <c r="O3742" s="14" t="s">
        <v>22</v>
      </c>
      <c r="P3742" s="14" t="s">
        <v>22</v>
      </c>
      <c r="Q3742" s="14" t="s">
        <v>22</v>
      </c>
      <c r="R3742" s="14" t="s">
        <v>22</v>
      </c>
      <c r="S3742" s="14" t="s">
        <v>22</v>
      </c>
    </row>
    <row r="3743" spans="1:19">
      <c r="A3743" s="8" t="s">
        <v>9438</v>
      </c>
      <c r="B3743" s="8" t="s">
        <v>9439</v>
      </c>
      <c r="C3743" s="9" t="s">
        <v>22</v>
      </c>
      <c r="D3743" s="9" t="s">
        <v>22</v>
      </c>
      <c r="E3743" s="9" t="s">
        <v>22</v>
      </c>
      <c r="F3743" s="8" t="s">
        <v>23</v>
      </c>
      <c r="G3743" s="10">
        <v>0</v>
      </c>
      <c r="H3743" s="11" t="s">
        <v>22</v>
      </c>
      <c r="I3743" s="11" t="s">
        <v>22</v>
      </c>
      <c r="J3743" s="12" t="s">
        <v>22</v>
      </c>
      <c r="K3743" s="13">
        <v>0</v>
      </c>
      <c r="L3743" s="14" t="s">
        <v>22</v>
      </c>
      <c r="M3743" s="14" t="s">
        <v>22</v>
      </c>
      <c r="N3743" s="14" t="s">
        <v>22</v>
      </c>
      <c r="O3743" s="14" t="s">
        <v>22</v>
      </c>
      <c r="P3743" s="14" t="s">
        <v>22</v>
      </c>
      <c r="Q3743" s="14" t="s">
        <v>22</v>
      </c>
      <c r="R3743" s="14" t="s">
        <v>22</v>
      </c>
      <c r="S3743" s="14" t="s">
        <v>22</v>
      </c>
    </row>
    <row r="3744" spans="1:19">
      <c r="A3744" s="8" t="s">
        <v>9440</v>
      </c>
      <c r="B3744" s="8" t="s">
        <v>9441</v>
      </c>
      <c r="C3744" s="9">
        <v>0</v>
      </c>
      <c r="D3744" s="9">
        <v>0</v>
      </c>
      <c r="E3744" s="9">
        <v>0</v>
      </c>
      <c r="F3744" s="8" t="s">
        <v>3803</v>
      </c>
      <c r="G3744" s="10" t="s">
        <v>9442</v>
      </c>
      <c r="H3744" s="11" t="s">
        <v>9443</v>
      </c>
      <c r="I3744" s="11"/>
      <c r="J3744" s="12">
        <v>0</v>
      </c>
      <c r="K3744" s="13">
        <v>0</v>
      </c>
      <c r="L3744" s="14" t="s">
        <v>3115</v>
      </c>
      <c r="M3744" s="14" t="s">
        <v>9442</v>
      </c>
      <c r="N3744" s="14" t="s">
        <v>9444</v>
      </c>
      <c r="O3744" s="14">
        <v>0</v>
      </c>
      <c r="P3744" s="14">
        <v>0</v>
      </c>
      <c r="Q3744" s="14">
        <v>0</v>
      </c>
      <c r="R3744" s="14">
        <v>0</v>
      </c>
      <c r="S3744" s="14">
        <v>0</v>
      </c>
    </row>
    <row r="3745" spans="1:19">
      <c r="A3745" s="8" t="s">
        <v>9445</v>
      </c>
      <c r="B3745" s="8" t="s">
        <v>9446</v>
      </c>
      <c r="C3745" s="9" t="s">
        <v>22</v>
      </c>
      <c r="D3745" s="9" t="s">
        <v>22</v>
      </c>
      <c r="E3745" s="9" t="s">
        <v>22</v>
      </c>
      <c r="F3745" s="8" t="s">
        <v>23</v>
      </c>
      <c r="G3745" s="10" t="s">
        <v>9447</v>
      </c>
      <c r="H3745" s="11" t="s">
        <v>22</v>
      </c>
      <c r="I3745" s="11" t="s">
        <v>22</v>
      </c>
      <c r="J3745" s="12" t="s">
        <v>22</v>
      </c>
      <c r="K3745" s="13">
        <v>0</v>
      </c>
      <c r="L3745" s="14" t="s">
        <v>22</v>
      </c>
      <c r="M3745" s="14" t="s">
        <v>22</v>
      </c>
      <c r="N3745" s="14" t="s">
        <v>22</v>
      </c>
      <c r="O3745" s="14" t="s">
        <v>22</v>
      </c>
      <c r="P3745" s="14" t="s">
        <v>22</v>
      </c>
      <c r="Q3745" s="14" t="s">
        <v>22</v>
      </c>
      <c r="R3745" s="14" t="s">
        <v>22</v>
      </c>
      <c r="S3745" s="14" t="s">
        <v>22</v>
      </c>
    </row>
    <row r="3746" spans="1:19">
      <c r="A3746" s="8" t="s">
        <v>9448</v>
      </c>
      <c r="B3746" s="8" t="s">
        <v>9449</v>
      </c>
      <c r="C3746" s="9" t="s">
        <v>22</v>
      </c>
      <c r="D3746" s="9" t="s">
        <v>22</v>
      </c>
      <c r="E3746" s="9" t="s">
        <v>22</v>
      </c>
      <c r="F3746" s="8" t="s">
        <v>23</v>
      </c>
      <c r="G3746" s="10" t="s">
        <v>9450</v>
      </c>
      <c r="H3746" s="11" t="s">
        <v>22</v>
      </c>
      <c r="I3746" s="11" t="s">
        <v>22</v>
      </c>
      <c r="J3746" s="12" t="s">
        <v>22</v>
      </c>
      <c r="K3746" s="13">
        <v>0</v>
      </c>
      <c r="L3746" s="14" t="s">
        <v>22</v>
      </c>
      <c r="M3746" s="14" t="s">
        <v>22</v>
      </c>
      <c r="N3746" s="14" t="s">
        <v>22</v>
      </c>
      <c r="O3746" s="14" t="s">
        <v>22</v>
      </c>
      <c r="P3746" s="14" t="s">
        <v>22</v>
      </c>
      <c r="Q3746" s="14" t="s">
        <v>22</v>
      </c>
      <c r="R3746" s="14" t="s">
        <v>22</v>
      </c>
      <c r="S3746" s="14" t="s">
        <v>22</v>
      </c>
    </row>
    <row r="3747" spans="1:19">
      <c r="A3747" s="8" t="s">
        <v>9451</v>
      </c>
      <c r="B3747" s="8" t="s">
        <v>9452</v>
      </c>
      <c r="C3747" s="9" t="s">
        <v>22</v>
      </c>
      <c r="D3747" s="9" t="s">
        <v>22</v>
      </c>
      <c r="E3747" s="9" t="s">
        <v>22</v>
      </c>
      <c r="F3747" s="8" t="s">
        <v>558</v>
      </c>
      <c r="G3747" s="10">
        <v>0</v>
      </c>
      <c r="H3747" s="11" t="s">
        <v>22</v>
      </c>
      <c r="I3747" s="11" t="s">
        <v>22</v>
      </c>
      <c r="J3747" s="12" t="s">
        <v>22</v>
      </c>
      <c r="K3747" s="13">
        <v>0</v>
      </c>
      <c r="L3747" s="14" t="s">
        <v>22</v>
      </c>
      <c r="M3747" s="14" t="s">
        <v>22</v>
      </c>
      <c r="N3747" s="14" t="s">
        <v>22</v>
      </c>
      <c r="O3747" s="14" t="s">
        <v>22</v>
      </c>
      <c r="P3747" s="14" t="s">
        <v>22</v>
      </c>
      <c r="Q3747" s="14" t="s">
        <v>22</v>
      </c>
      <c r="R3747" s="14" t="s">
        <v>22</v>
      </c>
      <c r="S3747" s="14" t="s">
        <v>22</v>
      </c>
    </row>
    <row r="3748" spans="1:19">
      <c r="A3748" s="8" t="s">
        <v>9453</v>
      </c>
      <c r="B3748" s="8" t="s">
        <v>9454</v>
      </c>
      <c r="C3748" s="9" t="s">
        <v>22</v>
      </c>
      <c r="D3748" s="9" t="s">
        <v>22</v>
      </c>
      <c r="E3748" s="9" t="s">
        <v>22</v>
      </c>
      <c r="F3748" s="8" t="s">
        <v>23</v>
      </c>
      <c r="G3748" s="10">
        <v>1001650</v>
      </c>
      <c r="H3748" s="11" t="s">
        <v>22</v>
      </c>
      <c r="I3748" s="11" t="s">
        <v>22</v>
      </c>
      <c r="J3748" s="12" t="s">
        <v>22</v>
      </c>
      <c r="K3748" s="13">
        <v>0</v>
      </c>
      <c r="L3748" s="14" t="s">
        <v>22</v>
      </c>
      <c r="M3748" s="14" t="s">
        <v>22</v>
      </c>
      <c r="N3748" s="14" t="s">
        <v>22</v>
      </c>
      <c r="O3748" s="14" t="s">
        <v>22</v>
      </c>
      <c r="P3748" s="14" t="s">
        <v>22</v>
      </c>
      <c r="Q3748" s="14" t="s">
        <v>22</v>
      </c>
      <c r="R3748" s="14" t="s">
        <v>22</v>
      </c>
      <c r="S3748" s="14" t="s">
        <v>22</v>
      </c>
    </row>
    <row r="3749" spans="1:19">
      <c r="A3749" s="8" t="s">
        <v>9455</v>
      </c>
      <c r="B3749" s="8" t="s">
        <v>9456</v>
      </c>
      <c r="C3749" s="9" t="s">
        <v>22</v>
      </c>
      <c r="D3749" s="9" t="s">
        <v>22</v>
      </c>
      <c r="E3749" s="9" t="s">
        <v>22</v>
      </c>
      <c r="F3749" s="8" t="s">
        <v>23</v>
      </c>
      <c r="G3749" s="10">
        <v>731919238900</v>
      </c>
      <c r="H3749" s="11" t="s">
        <v>22</v>
      </c>
      <c r="I3749" s="11" t="s">
        <v>22</v>
      </c>
      <c r="J3749" s="12" t="s">
        <v>22</v>
      </c>
      <c r="K3749" s="13">
        <v>0</v>
      </c>
      <c r="L3749" s="14" t="s">
        <v>22</v>
      </c>
      <c r="M3749" s="14" t="s">
        <v>22</v>
      </c>
      <c r="N3749" s="14" t="s">
        <v>22</v>
      </c>
      <c r="O3749" s="14" t="s">
        <v>22</v>
      </c>
      <c r="P3749" s="14" t="s">
        <v>22</v>
      </c>
      <c r="Q3749" s="14" t="s">
        <v>22</v>
      </c>
      <c r="R3749" s="14" t="s">
        <v>22</v>
      </c>
      <c r="S3749" s="14" t="s">
        <v>22</v>
      </c>
    </row>
    <row r="3750" spans="1:19">
      <c r="A3750" s="8" t="s">
        <v>9457</v>
      </c>
      <c r="B3750" s="8" t="s">
        <v>9458</v>
      </c>
      <c r="C3750" s="9" t="s">
        <v>22</v>
      </c>
      <c r="D3750" s="9" t="s">
        <v>22</v>
      </c>
      <c r="E3750" s="9" t="s">
        <v>22</v>
      </c>
      <c r="F3750" s="8" t="s">
        <v>23</v>
      </c>
      <c r="G3750" s="10">
        <v>731919242037</v>
      </c>
      <c r="H3750" s="11" t="s">
        <v>22</v>
      </c>
      <c r="I3750" s="11" t="s">
        <v>22</v>
      </c>
      <c r="J3750" s="12" t="s">
        <v>22</v>
      </c>
      <c r="K3750" s="13">
        <v>0</v>
      </c>
      <c r="L3750" s="14" t="s">
        <v>22</v>
      </c>
      <c r="M3750" s="14" t="s">
        <v>22</v>
      </c>
      <c r="N3750" s="14" t="s">
        <v>22</v>
      </c>
      <c r="O3750" s="14" t="s">
        <v>22</v>
      </c>
      <c r="P3750" s="14" t="s">
        <v>22</v>
      </c>
      <c r="Q3750" s="14" t="s">
        <v>22</v>
      </c>
      <c r="R3750" s="14" t="s">
        <v>22</v>
      </c>
      <c r="S3750" s="14" t="s">
        <v>22</v>
      </c>
    </row>
    <row r="3751" spans="1:19">
      <c r="A3751" s="8" t="s">
        <v>9459</v>
      </c>
      <c r="B3751" s="8" t="s">
        <v>9460</v>
      </c>
      <c r="C3751" s="9" t="s">
        <v>22</v>
      </c>
      <c r="D3751" s="9" t="s">
        <v>22</v>
      </c>
      <c r="E3751" s="9" t="s">
        <v>22</v>
      </c>
      <c r="F3751" s="8" t="s">
        <v>23</v>
      </c>
      <c r="G3751" s="10" t="s">
        <v>9461</v>
      </c>
      <c r="H3751" s="11" t="s">
        <v>22</v>
      </c>
      <c r="I3751" s="11" t="s">
        <v>22</v>
      </c>
      <c r="J3751" s="12" t="s">
        <v>22</v>
      </c>
      <c r="K3751" s="13">
        <v>0</v>
      </c>
      <c r="L3751" s="14" t="s">
        <v>22</v>
      </c>
      <c r="M3751" s="14" t="s">
        <v>22</v>
      </c>
      <c r="N3751" s="14" t="s">
        <v>22</v>
      </c>
      <c r="O3751" s="14" t="s">
        <v>22</v>
      </c>
      <c r="P3751" s="14" t="s">
        <v>22</v>
      </c>
      <c r="Q3751" s="14" t="s">
        <v>22</v>
      </c>
      <c r="R3751" s="14" t="s">
        <v>22</v>
      </c>
      <c r="S3751" s="14" t="s">
        <v>22</v>
      </c>
    </row>
    <row r="3752" spans="1:19">
      <c r="A3752" s="8" t="s">
        <v>9462</v>
      </c>
      <c r="B3752" s="8" t="s">
        <v>9463</v>
      </c>
      <c r="C3752" s="9" t="s">
        <v>22</v>
      </c>
      <c r="D3752" s="9" t="s">
        <v>22</v>
      </c>
      <c r="E3752" s="9" t="s">
        <v>22</v>
      </c>
      <c r="F3752" s="8" t="s">
        <v>9464</v>
      </c>
      <c r="G3752" s="10">
        <v>0</v>
      </c>
      <c r="H3752" s="11" t="s">
        <v>22</v>
      </c>
      <c r="I3752" s="11" t="s">
        <v>22</v>
      </c>
      <c r="J3752" s="12" t="s">
        <v>22</v>
      </c>
      <c r="K3752" s="13">
        <v>0</v>
      </c>
      <c r="L3752" s="14" t="s">
        <v>22</v>
      </c>
      <c r="M3752" s="14" t="s">
        <v>22</v>
      </c>
      <c r="N3752" s="14" t="s">
        <v>22</v>
      </c>
      <c r="O3752" s="14" t="s">
        <v>22</v>
      </c>
      <c r="P3752" s="14" t="s">
        <v>22</v>
      </c>
      <c r="Q3752" s="14" t="s">
        <v>22</v>
      </c>
      <c r="R3752" s="14" t="s">
        <v>22</v>
      </c>
      <c r="S3752" s="14" t="s">
        <v>22</v>
      </c>
    </row>
    <row r="3753" spans="1:19">
      <c r="A3753" s="8" t="s">
        <v>9465</v>
      </c>
      <c r="B3753" s="8" t="s">
        <v>9466</v>
      </c>
      <c r="C3753" s="9" t="s">
        <v>22</v>
      </c>
      <c r="D3753" s="9" t="s">
        <v>22</v>
      </c>
      <c r="E3753" s="9" t="s">
        <v>22</v>
      </c>
      <c r="F3753" s="8" t="s">
        <v>23</v>
      </c>
      <c r="G3753" s="10">
        <v>0</v>
      </c>
      <c r="H3753" s="11" t="s">
        <v>22</v>
      </c>
      <c r="I3753" s="11" t="s">
        <v>22</v>
      </c>
      <c r="J3753" s="12" t="s">
        <v>22</v>
      </c>
      <c r="K3753" s="13">
        <v>0</v>
      </c>
      <c r="L3753" s="14" t="s">
        <v>22</v>
      </c>
      <c r="M3753" s="14" t="s">
        <v>22</v>
      </c>
      <c r="N3753" s="14" t="s">
        <v>22</v>
      </c>
      <c r="O3753" s="14" t="s">
        <v>22</v>
      </c>
      <c r="P3753" s="14" t="s">
        <v>22</v>
      </c>
      <c r="Q3753" s="14" t="s">
        <v>22</v>
      </c>
      <c r="R3753" s="14" t="s">
        <v>22</v>
      </c>
      <c r="S3753" s="14" t="s">
        <v>22</v>
      </c>
    </row>
    <row r="3754" spans="1:19">
      <c r="A3754" s="8" t="s">
        <v>9467</v>
      </c>
      <c r="B3754" s="8" t="s">
        <v>9468</v>
      </c>
      <c r="C3754" s="9" t="s">
        <v>22</v>
      </c>
      <c r="D3754" s="9" t="s">
        <v>22</v>
      </c>
      <c r="E3754" s="9" t="s">
        <v>22</v>
      </c>
      <c r="F3754" s="8" t="s">
        <v>23</v>
      </c>
      <c r="G3754" s="10" t="s">
        <v>9469</v>
      </c>
      <c r="H3754" s="11" t="s">
        <v>22</v>
      </c>
      <c r="I3754" s="11" t="s">
        <v>22</v>
      </c>
      <c r="J3754" s="12" t="s">
        <v>22</v>
      </c>
      <c r="K3754" s="13">
        <v>0</v>
      </c>
      <c r="L3754" s="14" t="s">
        <v>22</v>
      </c>
      <c r="M3754" s="14" t="s">
        <v>22</v>
      </c>
      <c r="N3754" s="14" t="s">
        <v>22</v>
      </c>
      <c r="O3754" s="14" t="s">
        <v>22</v>
      </c>
      <c r="P3754" s="14" t="s">
        <v>22</v>
      </c>
      <c r="Q3754" s="14" t="s">
        <v>22</v>
      </c>
      <c r="R3754" s="14" t="s">
        <v>22</v>
      </c>
      <c r="S3754" s="14" t="s">
        <v>22</v>
      </c>
    </row>
    <row r="3755" spans="1:19">
      <c r="A3755" s="8" t="s">
        <v>9470</v>
      </c>
      <c r="B3755" s="8" t="s">
        <v>9471</v>
      </c>
      <c r="C3755" s="9" t="s">
        <v>22</v>
      </c>
      <c r="D3755" s="9" t="s">
        <v>22</v>
      </c>
      <c r="E3755" s="9" t="s">
        <v>22</v>
      </c>
      <c r="F3755" s="8" t="s">
        <v>23</v>
      </c>
      <c r="G3755" s="10">
        <v>824608</v>
      </c>
      <c r="H3755" s="11" t="s">
        <v>22</v>
      </c>
      <c r="I3755" s="11" t="s">
        <v>22</v>
      </c>
      <c r="J3755" s="12" t="s">
        <v>22</v>
      </c>
      <c r="K3755" s="13">
        <v>0</v>
      </c>
      <c r="L3755" s="14" t="s">
        <v>22</v>
      </c>
      <c r="M3755" s="14" t="s">
        <v>22</v>
      </c>
      <c r="N3755" s="14" t="s">
        <v>22</v>
      </c>
      <c r="O3755" s="14" t="s">
        <v>22</v>
      </c>
      <c r="P3755" s="14" t="s">
        <v>22</v>
      </c>
      <c r="Q3755" s="14" t="s">
        <v>22</v>
      </c>
      <c r="R3755" s="14" t="s">
        <v>22</v>
      </c>
      <c r="S3755" s="14" t="s">
        <v>22</v>
      </c>
    </row>
    <row r="3756" spans="1:19" ht="25.5">
      <c r="A3756" s="8" t="s">
        <v>9472</v>
      </c>
      <c r="B3756" s="8" t="s">
        <v>9473</v>
      </c>
      <c r="C3756" s="9" t="s">
        <v>22</v>
      </c>
      <c r="D3756" s="9" t="s">
        <v>22</v>
      </c>
      <c r="E3756" s="9" t="s">
        <v>22</v>
      </c>
      <c r="F3756" s="8" t="s">
        <v>23</v>
      </c>
      <c r="G3756" s="10" t="s">
        <v>9474</v>
      </c>
      <c r="H3756" s="11" t="s">
        <v>22</v>
      </c>
      <c r="I3756" s="11" t="s">
        <v>22</v>
      </c>
      <c r="J3756" s="12" t="s">
        <v>22</v>
      </c>
      <c r="K3756" s="13">
        <v>0</v>
      </c>
      <c r="L3756" s="14" t="s">
        <v>22</v>
      </c>
      <c r="M3756" s="14" t="s">
        <v>22</v>
      </c>
      <c r="N3756" s="14" t="s">
        <v>22</v>
      </c>
      <c r="O3756" s="14" t="s">
        <v>22</v>
      </c>
      <c r="P3756" s="14" t="s">
        <v>22</v>
      </c>
      <c r="Q3756" s="14" t="s">
        <v>22</v>
      </c>
      <c r="R3756" s="14" t="s">
        <v>22</v>
      </c>
      <c r="S3756" s="14" t="s">
        <v>22</v>
      </c>
    </row>
    <row r="3757" spans="1:19">
      <c r="A3757" s="8" t="s">
        <v>9475</v>
      </c>
      <c r="B3757" s="8" t="s">
        <v>9476</v>
      </c>
      <c r="C3757" s="9" t="s">
        <v>22</v>
      </c>
      <c r="D3757" s="9" t="s">
        <v>22</v>
      </c>
      <c r="E3757" s="9" t="s">
        <v>22</v>
      </c>
      <c r="F3757" s="8" t="s">
        <v>23</v>
      </c>
      <c r="G3757" s="10" t="s">
        <v>9477</v>
      </c>
      <c r="H3757" s="11" t="s">
        <v>22</v>
      </c>
      <c r="I3757" s="11" t="s">
        <v>22</v>
      </c>
      <c r="J3757" s="12" t="s">
        <v>22</v>
      </c>
      <c r="K3757" s="13">
        <v>0</v>
      </c>
      <c r="L3757" s="14" t="s">
        <v>22</v>
      </c>
      <c r="M3757" s="14" t="s">
        <v>22</v>
      </c>
      <c r="N3757" s="14" t="s">
        <v>22</v>
      </c>
      <c r="O3757" s="14" t="s">
        <v>22</v>
      </c>
      <c r="P3757" s="14" t="s">
        <v>22</v>
      </c>
      <c r="Q3757" s="14" t="s">
        <v>22</v>
      </c>
      <c r="R3757" s="14" t="s">
        <v>22</v>
      </c>
      <c r="S3757" s="14" t="s">
        <v>22</v>
      </c>
    </row>
    <row r="3758" spans="1:19">
      <c r="A3758" s="8" t="s">
        <v>9478</v>
      </c>
      <c r="B3758" s="8" t="s">
        <v>9479</v>
      </c>
      <c r="C3758" s="9" t="s">
        <v>22</v>
      </c>
      <c r="D3758" s="9" t="s">
        <v>22</v>
      </c>
      <c r="E3758" s="9" t="s">
        <v>22</v>
      </c>
      <c r="F3758" s="8" t="s">
        <v>23</v>
      </c>
      <c r="G3758" s="10">
        <v>731919051226</v>
      </c>
      <c r="H3758" s="11" t="s">
        <v>22</v>
      </c>
      <c r="I3758" s="11" t="s">
        <v>22</v>
      </c>
      <c r="J3758" s="12" t="s">
        <v>22</v>
      </c>
      <c r="K3758" s="13">
        <v>0</v>
      </c>
      <c r="L3758" s="14" t="s">
        <v>22</v>
      </c>
      <c r="M3758" s="14" t="s">
        <v>22</v>
      </c>
      <c r="N3758" s="14" t="s">
        <v>22</v>
      </c>
      <c r="O3758" s="14" t="s">
        <v>22</v>
      </c>
      <c r="P3758" s="14" t="s">
        <v>22</v>
      </c>
      <c r="Q3758" s="14" t="s">
        <v>22</v>
      </c>
      <c r="R3758" s="14" t="s">
        <v>22</v>
      </c>
      <c r="S3758" s="14" t="s">
        <v>22</v>
      </c>
    </row>
    <row r="3759" spans="1:19">
      <c r="A3759" s="8" t="s">
        <v>9480</v>
      </c>
      <c r="B3759" s="8" t="s">
        <v>9481</v>
      </c>
      <c r="C3759" s="9" t="s">
        <v>22</v>
      </c>
      <c r="D3759" s="9" t="s">
        <v>22</v>
      </c>
      <c r="E3759" s="9" t="s">
        <v>22</v>
      </c>
      <c r="F3759" s="8" t="s">
        <v>23</v>
      </c>
      <c r="G3759" s="10" t="s">
        <v>9482</v>
      </c>
      <c r="H3759" s="11" t="s">
        <v>22</v>
      </c>
      <c r="I3759" s="11" t="s">
        <v>22</v>
      </c>
      <c r="J3759" s="12" t="s">
        <v>22</v>
      </c>
      <c r="K3759" s="13">
        <v>0</v>
      </c>
      <c r="L3759" s="14" t="s">
        <v>22</v>
      </c>
      <c r="M3759" s="14" t="s">
        <v>22</v>
      </c>
      <c r="N3759" s="14" t="s">
        <v>22</v>
      </c>
      <c r="O3759" s="14" t="s">
        <v>22</v>
      </c>
      <c r="P3759" s="14" t="s">
        <v>22</v>
      </c>
      <c r="Q3759" s="14" t="s">
        <v>22</v>
      </c>
      <c r="R3759" s="14" t="s">
        <v>22</v>
      </c>
      <c r="S3759" s="14" t="s">
        <v>22</v>
      </c>
    </row>
    <row r="3760" spans="1:19">
      <c r="A3760" s="8" t="s">
        <v>9483</v>
      </c>
      <c r="B3760" s="8" t="s">
        <v>9484</v>
      </c>
      <c r="C3760" s="9" t="s">
        <v>22</v>
      </c>
      <c r="D3760" s="9" t="s">
        <v>22</v>
      </c>
      <c r="E3760" s="9" t="s">
        <v>22</v>
      </c>
      <c r="F3760" s="8" t="s">
        <v>1558</v>
      </c>
      <c r="G3760" s="10">
        <v>0</v>
      </c>
      <c r="H3760" s="11" t="s">
        <v>22</v>
      </c>
      <c r="I3760" s="11" t="s">
        <v>22</v>
      </c>
      <c r="J3760" s="12" t="s">
        <v>22</v>
      </c>
      <c r="K3760" s="13">
        <v>0</v>
      </c>
      <c r="L3760" s="14" t="s">
        <v>22</v>
      </c>
      <c r="M3760" s="14" t="s">
        <v>22</v>
      </c>
      <c r="N3760" s="14" t="s">
        <v>22</v>
      </c>
      <c r="O3760" s="14" t="s">
        <v>22</v>
      </c>
      <c r="P3760" s="14" t="s">
        <v>22</v>
      </c>
      <c r="Q3760" s="14" t="s">
        <v>22</v>
      </c>
      <c r="R3760" s="14" t="s">
        <v>22</v>
      </c>
      <c r="S3760" s="14" t="s">
        <v>22</v>
      </c>
    </row>
    <row r="3761" spans="1:19">
      <c r="A3761" s="8" t="s">
        <v>9485</v>
      </c>
      <c r="B3761" s="8" t="s">
        <v>9486</v>
      </c>
      <c r="C3761" s="9" t="s">
        <v>22</v>
      </c>
      <c r="D3761" s="9" t="s">
        <v>22</v>
      </c>
      <c r="E3761" s="9" t="s">
        <v>22</v>
      </c>
      <c r="F3761" s="8" t="s">
        <v>23</v>
      </c>
      <c r="G3761" s="10" t="s">
        <v>9487</v>
      </c>
      <c r="H3761" s="11" t="s">
        <v>22</v>
      </c>
      <c r="I3761" s="11" t="s">
        <v>22</v>
      </c>
      <c r="J3761" s="12" t="s">
        <v>22</v>
      </c>
      <c r="K3761" s="13">
        <v>0</v>
      </c>
      <c r="L3761" s="14" t="s">
        <v>22</v>
      </c>
      <c r="M3761" s="14" t="s">
        <v>22</v>
      </c>
      <c r="N3761" s="14" t="s">
        <v>22</v>
      </c>
      <c r="O3761" s="14" t="s">
        <v>22</v>
      </c>
      <c r="P3761" s="14" t="s">
        <v>22</v>
      </c>
      <c r="Q3761" s="14" t="s">
        <v>22</v>
      </c>
      <c r="R3761" s="14" t="s">
        <v>22</v>
      </c>
      <c r="S3761" s="14" t="s">
        <v>22</v>
      </c>
    </row>
    <row r="3762" spans="1:19">
      <c r="A3762" s="8" t="s">
        <v>9488</v>
      </c>
      <c r="B3762" s="8" t="s">
        <v>9489</v>
      </c>
      <c r="C3762" s="9" t="s">
        <v>22</v>
      </c>
      <c r="D3762" s="9" t="s">
        <v>22</v>
      </c>
      <c r="E3762" s="9" t="s">
        <v>22</v>
      </c>
      <c r="F3762" s="8" t="s">
        <v>23</v>
      </c>
      <c r="G3762" s="10">
        <v>1482215</v>
      </c>
      <c r="H3762" s="11" t="s">
        <v>22</v>
      </c>
      <c r="I3762" s="11" t="s">
        <v>22</v>
      </c>
      <c r="J3762" s="12" t="s">
        <v>22</v>
      </c>
      <c r="K3762" s="13">
        <v>0</v>
      </c>
      <c r="L3762" s="14" t="s">
        <v>22</v>
      </c>
      <c r="M3762" s="14" t="s">
        <v>22</v>
      </c>
      <c r="N3762" s="14" t="s">
        <v>22</v>
      </c>
      <c r="O3762" s="14" t="s">
        <v>22</v>
      </c>
      <c r="P3762" s="14" t="s">
        <v>22</v>
      </c>
      <c r="Q3762" s="14" t="s">
        <v>22</v>
      </c>
      <c r="R3762" s="14" t="s">
        <v>22</v>
      </c>
      <c r="S3762" s="14" t="s">
        <v>22</v>
      </c>
    </row>
    <row r="3763" spans="1:19">
      <c r="A3763" s="8" t="s">
        <v>9490</v>
      </c>
      <c r="B3763" s="8" t="s">
        <v>9491</v>
      </c>
      <c r="C3763" s="9" t="s">
        <v>22</v>
      </c>
      <c r="D3763" s="9" t="s">
        <v>22</v>
      </c>
      <c r="E3763" s="9" t="s">
        <v>22</v>
      </c>
      <c r="F3763" s="8" t="s">
        <v>23</v>
      </c>
      <c r="G3763" s="10">
        <v>51131769434</v>
      </c>
      <c r="H3763" s="11" t="s">
        <v>22</v>
      </c>
      <c r="I3763" s="11" t="s">
        <v>22</v>
      </c>
      <c r="J3763" s="12" t="s">
        <v>22</v>
      </c>
      <c r="K3763" s="13">
        <v>0</v>
      </c>
      <c r="L3763" s="14" t="s">
        <v>22</v>
      </c>
      <c r="M3763" s="14" t="s">
        <v>22</v>
      </c>
      <c r="N3763" s="14" t="s">
        <v>22</v>
      </c>
      <c r="O3763" s="14" t="s">
        <v>22</v>
      </c>
      <c r="P3763" s="14" t="s">
        <v>22</v>
      </c>
      <c r="Q3763" s="14" t="s">
        <v>22</v>
      </c>
      <c r="R3763" s="14" t="s">
        <v>22</v>
      </c>
      <c r="S3763" s="14" t="s">
        <v>22</v>
      </c>
    </row>
    <row r="3764" spans="1:19">
      <c r="A3764" s="8" t="s">
        <v>9492</v>
      </c>
      <c r="B3764" s="8" t="s">
        <v>9493</v>
      </c>
      <c r="C3764" s="9" t="s">
        <v>22</v>
      </c>
      <c r="D3764" s="9" t="s">
        <v>22</v>
      </c>
      <c r="E3764" s="9" t="s">
        <v>22</v>
      </c>
      <c r="F3764" s="8" t="s">
        <v>23</v>
      </c>
      <c r="G3764" s="10">
        <v>51131797482</v>
      </c>
      <c r="H3764" s="11" t="s">
        <v>22</v>
      </c>
      <c r="I3764" s="11" t="s">
        <v>22</v>
      </c>
      <c r="J3764" s="12" t="s">
        <v>22</v>
      </c>
      <c r="K3764" s="13">
        <v>0</v>
      </c>
      <c r="L3764" s="14" t="s">
        <v>22</v>
      </c>
      <c r="M3764" s="14" t="s">
        <v>22</v>
      </c>
      <c r="N3764" s="14" t="s">
        <v>22</v>
      </c>
      <c r="O3764" s="14" t="s">
        <v>22</v>
      </c>
      <c r="P3764" s="14" t="s">
        <v>22</v>
      </c>
      <c r="Q3764" s="14" t="s">
        <v>22</v>
      </c>
      <c r="R3764" s="14" t="s">
        <v>22</v>
      </c>
      <c r="S3764" s="14" t="s">
        <v>22</v>
      </c>
    </row>
    <row r="3765" spans="1:19">
      <c r="A3765" s="8" t="s">
        <v>9494</v>
      </c>
      <c r="B3765" s="8" t="s">
        <v>9495</v>
      </c>
      <c r="C3765" s="9" t="s">
        <v>22</v>
      </c>
      <c r="D3765" s="9" t="s">
        <v>22</v>
      </c>
      <c r="E3765" s="9" t="s">
        <v>22</v>
      </c>
      <c r="F3765" s="8" t="s">
        <v>23</v>
      </c>
      <c r="G3765" s="10">
        <v>51115036835</v>
      </c>
      <c r="H3765" s="11" t="s">
        <v>22</v>
      </c>
      <c r="I3765" s="11" t="s">
        <v>22</v>
      </c>
      <c r="J3765" s="12" t="s">
        <v>22</v>
      </c>
      <c r="K3765" s="13">
        <v>0</v>
      </c>
      <c r="L3765" s="14" t="s">
        <v>22</v>
      </c>
      <c r="M3765" s="14" t="s">
        <v>22</v>
      </c>
      <c r="N3765" s="14" t="s">
        <v>22</v>
      </c>
      <c r="O3765" s="14" t="s">
        <v>22</v>
      </c>
      <c r="P3765" s="14" t="s">
        <v>22</v>
      </c>
      <c r="Q3765" s="14" t="s">
        <v>22</v>
      </c>
      <c r="R3765" s="14" t="s">
        <v>22</v>
      </c>
      <c r="S3765" s="14" t="s">
        <v>22</v>
      </c>
    </row>
    <row r="3766" spans="1:19">
      <c r="A3766" s="8" t="s">
        <v>9494</v>
      </c>
      <c r="B3766" s="8" t="s">
        <v>9496</v>
      </c>
      <c r="C3766" s="9" t="s">
        <v>22</v>
      </c>
      <c r="D3766" s="9" t="s">
        <v>22</v>
      </c>
      <c r="E3766" s="9" t="s">
        <v>22</v>
      </c>
      <c r="F3766" s="8" t="s">
        <v>23</v>
      </c>
      <c r="G3766" s="10">
        <v>51115036835</v>
      </c>
      <c r="H3766" s="11" t="s">
        <v>22</v>
      </c>
      <c r="I3766" s="11" t="s">
        <v>22</v>
      </c>
      <c r="J3766" s="12" t="s">
        <v>22</v>
      </c>
      <c r="K3766" s="13">
        <v>0</v>
      </c>
      <c r="L3766" s="14" t="s">
        <v>22</v>
      </c>
      <c r="M3766" s="14" t="s">
        <v>22</v>
      </c>
      <c r="N3766" s="14" t="s">
        <v>22</v>
      </c>
      <c r="O3766" s="14" t="s">
        <v>22</v>
      </c>
      <c r="P3766" s="14" t="s">
        <v>22</v>
      </c>
      <c r="Q3766" s="14" t="s">
        <v>22</v>
      </c>
      <c r="R3766" s="14" t="s">
        <v>22</v>
      </c>
      <c r="S3766" s="14" t="s">
        <v>22</v>
      </c>
    </row>
    <row r="3767" spans="1:19">
      <c r="A3767" s="8" t="s">
        <v>9497</v>
      </c>
      <c r="B3767" s="8" t="s">
        <v>9498</v>
      </c>
      <c r="C3767" s="9" t="s">
        <v>22</v>
      </c>
      <c r="D3767" s="9" t="s">
        <v>22</v>
      </c>
      <c r="E3767" s="9" t="s">
        <v>22</v>
      </c>
      <c r="F3767" s="8" t="s">
        <v>23</v>
      </c>
      <c r="G3767" s="10">
        <v>0</v>
      </c>
      <c r="H3767" s="11" t="s">
        <v>22</v>
      </c>
      <c r="I3767" s="11" t="s">
        <v>22</v>
      </c>
      <c r="J3767" s="12" t="s">
        <v>22</v>
      </c>
      <c r="K3767" s="13">
        <v>0</v>
      </c>
      <c r="L3767" s="14" t="s">
        <v>22</v>
      </c>
      <c r="M3767" s="14" t="s">
        <v>22</v>
      </c>
      <c r="N3767" s="14" t="s">
        <v>22</v>
      </c>
      <c r="O3767" s="14" t="s">
        <v>22</v>
      </c>
      <c r="P3767" s="14" t="s">
        <v>22</v>
      </c>
      <c r="Q3767" s="14" t="s">
        <v>22</v>
      </c>
      <c r="R3767" s="14" t="s">
        <v>22</v>
      </c>
      <c r="S3767" s="14" t="s">
        <v>22</v>
      </c>
    </row>
    <row r="3768" spans="1:19">
      <c r="A3768" s="8" t="s">
        <v>9499</v>
      </c>
      <c r="B3768" s="8" t="s">
        <v>9500</v>
      </c>
      <c r="C3768" s="9" t="s">
        <v>22</v>
      </c>
      <c r="D3768" s="9" t="s">
        <v>22</v>
      </c>
      <c r="E3768" s="9" t="s">
        <v>22</v>
      </c>
      <c r="F3768" s="8" t="s">
        <v>23</v>
      </c>
      <c r="G3768" s="10">
        <v>0</v>
      </c>
      <c r="H3768" s="11" t="s">
        <v>22</v>
      </c>
      <c r="I3768" s="11" t="s">
        <v>22</v>
      </c>
      <c r="J3768" s="12" t="s">
        <v>22</v>
      </c>
      <c r="K3768" s="13">
        <v>0</v>
      </c>
      <c r="L3768" s="14" t="s">
        <v>22</v>
      </c>
      <c r="M3768" s="14" t="s">
        <v>22</v>
      </c>
      <c r="N3768" s="14" t="s">
        <v>22</v>
      </c>
      <c r="O3768" s="14" t="s">
        <v>22</v>
      </c>
      <c r="P3768" s="14" t="s">
        <v>22</v>
      </c>
      <c r="Q3768" s="14" t="s">
        <v>22</v>
      </c>
      <c r="R3768" s="14" t="s">
        <v>22</v>
      </c>
      <c r="S3768" s="14" t="s">
        <v>22</v>
      </c>
    </row>
    <row r="3769" spans="1:19">
      <c r="A3769" s="8" t="s">
        <v>9501</v>
      </c>
      <c r="B3769" s="8" t="s">
        <v>9502</v>
      </c>
      <c r="C3769" s="9" t="s">
        <v>22</v>
      </c>
      <c r="D3769" s="9" t="s">
        <v>22</v>
      </c>
      <c r="E3769" s="9" t="s">
        <v>22</v>
      </c>
      <c r="F3769" s="8" t="s">
        <v>23</v>
      </c>
      <c r="G3769" s="10">
        <v>0</v>
      </c>
      <c r="H3769" s="11" t="s">
        <v>22</v>
      </c>
      <c r="I3769" s="11" t="s">
        <v>22</v>
      </c>
      <c r="J3769" s="12" t="s">
        <v>22</v>
      </c>
      <c r="K3769" s="13">
        <v>0</v>
      </c>
      <c r="L3769" s="14" t="s">
        <v>22</v>
      </c>
      <c r="M3769" s="14" t="s">
        <v>22</v>
      </c>
      <c r="N3769" s="14" t="s">
        <v>22</v>
      </c>
      <c r="O3769" s="14" t="s">
        <v>22</v>
      </c>
      <c r="P3769" s="14" t="s">
        <v>22</v>
      </c>
      <c r="Q3769" s="14" t="s">
        <v>22</v>
      </c>
      <c r="R3769" s="14" t="s">
        <v>22</v>
      </c>
      <c r="S3769" s="14" t="s">
        <v>22</v>
      </c>
    </row>
    <row r="3770" spans="1:19">
      <c r="A3770" s="8" t="s">
        <v>9503</v>
      </c>
      <c r="B3770" s="8" t="s">
        <v>9504</v>
      </c>
      <c r="C3770" s="9" t="s">
        <v>22</v>
      </c>
      <c r="D3770" s="9" t="s">
        <v>22</v>
      </c>
      <c r="E3770" s="9" t="s">
        <v>22</v>
      </c>
      <c r="F3770" s="8" t="s">
        <v>23</v>
      </c>
      <c r="G3770" s="10" t="s">
        <v>9505</v>
      </c>
      <c r="H3770" s="11" t="s">
        <v>22</v>
      </c>
      <c r="I3770" s="11" t="s">
        <v>22</v>
      </c>
      <c r="J3770" s="12" t="s">
        <v>22</v>
      </c>
      <c r="K3770" s="13">
        <v>0</v>
      </c>
      <c r="L3770" s="14" t="s">
        <v>22</v>
      </c>
      <c r="M3770" s="14" t="s">
        <v>22</v>
      </c>
      <c r="N3770" s="14" t="s">
        <v>22</v>
      </c>
      <c r="O3770" s="14" t="s">
        <v>22</v>
      </c>
      <c r="P3770" s="14" t="s">
        <v>22</v>
      </c>
      <c r="Q3770" s="14" t="s">
        <v>22</v>
      </c>
      <c r="R3770" s="14" t="s">
        <v>22</v>
      </c>
      <c r="S3770" s="14" t="s">
        <v>22</v>
      </c>
    </row>
    <row r="3771" spans="1:19">
      <c r="A3771" s="8" t="s">
        <v>9506</v>
      </c>
      <c r="B3771" s="8" t="s">
        <v>9507</v>
      </c>
      <c r="C3771" s="9" t="s">
        <v>22</v>
      </c>
      <c r="D3771" s="9" t="s">
        <v>22</v>
      </c>
      <c r="E3771" s="9" t="s">
        <v>22</v>
      </c>
      <c r="F3771" s="8" t="s">
        <v>23</v>
      </c>
      <c r="G3771" s="10" t="s">
        <v>9508</v>
      </c>
      <c r="H3771" s="11" t="s">
        <v>22</v>
      </c>
      <c r="I3771" s="11" t="s">
        <v>22</v>
      </c>
      <c r="J3771" s="12" t="s">
        <v>22</v>
      </c>
      <c r="K3771" s="13">
        <v>0</v>
      </c>
      <c r="L3771" s="14" t="s">
        <v>22</v>
      </c>
      <c r="M3771" s="14" t="s">
        <v>22</v>
      </c>
      <c r="N3771" s="14" t="s">
        <v>22</v>
      </c>
      <c r="O3771" s="14" t="s">
        <v>22</v>
      </c>
      <c r="P3771" s="14" t="s">
        <v>22</v>
      </c>
      <c r="Q3771" s="14" t="s">
        <v>22</v>
      </c>
      <c r="R3771" s="14" t="s">
        <v>22</v>
      </c>
      <c r="S3771" s="14" t="s">
        <v>22</v>
      </c>
    </row>
    <row r="3772" spans="1:19">
      <c r="A3772" s="8" t="s">
        <v>9509</v>
      </c>
      <c r="B3772" s="8" t="s">
        <v>9510</v>
      </c>
      <c r="C3772" s="9" t="s">
        <v>22</v>
      </c>
      <c r="D3772" s="9" t="s">
        <v>22</v>
      </c>
      <c r="E3772" s="9" t="s">
        <v>22</v>
      </c>
      <c r="F3772" s="8" t="s">
        <v>23</v>
      </c>
      <c r="G3772" s="10">
        <v>0</v>
      </c>
      <c r="H3772" s="11" t="s">
        <v>22</v>
      </c>
      <c r="I3772" s="11" t="s">
        <v>22</v>
      </c>
      <c r="J3772" s="12" t="s">
        <v>22</v>
      </c>
      <c r="K3772" s="13">
        <v>0</v>
      </c>
      <c r="L3772" s="14" t="s">
        <v>22</v>
      </c>
      <c r="M3772" s="14" t="s">
        <v>22</v>
      </c>
      <c r="N3772" s="14" t="s">
        <v>22</v>
      </c>
      <c r="O3772" s="14" t="s">
        <v>22</v>
      </c>
      <c r="P3772" s="14" t="s">
        <v>22</v>
      </c>
      <c r="Q3772" s="14" t="s">
        <v>22</v>
      </c>
      <c r="R3772" s="14" t="s">
        <v>22</v>
      </c>
      <c r="S3772" s="14" t="s">
        <v>22</v>
      </c>
    </row>
    <row r="3773" spans="1:19">
      <c r="A3773" s="8" t="s">
        <v>9511</v>
      </c>
      <c r="B3773" s="8" t="s">
        <v>9512</v>
      </c>
      <c r="C3773" s="9" t="s">
        <v>22</v>
      </c>
      <c r="D3773" s="9" t="s">
        <v>22</v>
      </c>
      <c r="E3773" s="9" t="s">
        <v>22</v>
      </c>
      <c r="F3773" s="8" t="s">
        <v>23</v>
      </c>
      <c r="G3773" s="10" t="s">
        <v>9513</v>
      </c>
      <c r="H3773" s="11" t="s">
        <v>22</v>
      </c>
      <c r="I3773" s="11" t="s">
        <v>22</v>
      </c>
      <c r="J3773" s="12" t="s">
        <v>22</v>
      </c>
      <c r="K3773" s="13">
        <v>0</v>
      </c>
      <c r="L3773" s="14" t="s">
        <v>22</v>
      </c>
      <c r="M3773" s="14" t="s">
        <v>22</v>
      </c>
      <c r="N3773" s="14" t="s">
        <v>22</v>
      </c>
      <c r="O3773" s="14" t="s">
        <v>22</v>
      </c>
      <c r="P3773" s="14" t="s">
        <v>22</v>
      </c>
      <c r="Q3773" s="14" t="s">
        <v>22</v>
      </c>
      <c r="R3773" s="14" t="s">
        <v>22</v>
      </c>
      <c r="S3773" s="14" t="s">
        <v>22</v>
      </c>
    </row>
    <row r="3774" spans="1:19" ht="25.5">
      <c r="A3774" s="8" t="s">
        <v>9514</v>
      </c>
      <c r="B3774" s="8" t="s">
        <v>9515</v>
      </c>
      <c r="C3774" s="9" t="s">
        <v>22</v>
      </c>
      <c r="D3774" s="9" t="s">
        <v>22</v>
      </c>
      <c r="E3774" s="9" t="s">
        <v>22</v>
      </c>
      <c r="F3774" s="8" t="s">
        <v>23</v>
      </c>
      <c r="G3774" s="10">
        <v>0</v>
      </c>
      <c r="H3774" s="11" t="s">
        <v>22</v>
      </c>
      <c r="I3774" s="11" t="s">
        <v>22</v>
      </c>
      <c r="J3774" s="12" t="s">
        <v>22</v>
      </c>
      <c r="K3774" s="13">
        <v>0</v>
      </c>
      <c r="L3774" s="14" t="s">
        <v>22</v>
      </c>
      <c r="M3774" s="14" t="s">
        <v>22</v>
      </c>
      <c r="N3774" s="14" t="s">
        <v>22</v>
      </c>
      <c r="O3774" s="14" t="s">
        <v>22</v>
      </c>
      <c r="P3774" s="14" t="s">
        <v>22</v>
      </c>
      <c r="Q3774" s="14" t="s">
        <v>22</v>
      </c>
      <c r="R3774" s="14" t="s">
        <v>22</v>
      </c>
      <c r="S3774" s="14" t="s">
        <v>22</v>
      </c>
    </row>
    <row r="3775" spans="1:19">
      <c r="A3775" s="8" t="s">
        <v>9516</v>
      </c>
      <c r="B3775" s="8" t="s">
        <v>9517</v>
      </c>
      <c r="C3775" s="9" t="s">
        <v>22</v>
      </c>
      <c r="D3775" s="9" t="s">
        <v>22</v>
      </c>
      <c r="E3775" s="9" t="s">
        <v>22</v>
      </c>
      <c r="F3775" s="8" t="s">
        <v>558</v>
      </c>
      <c r="G3775" s="10">
        <v>0</v>
      </c>
      <c r="H3775" s="11" t="s">
        <v>22</v>
      </c>
      <c r="I3775" s="11" t="s">
        <v>22</v>
      </c>
      <c r="J3775" s="12" t="s">
        <v>22</v>
      </c>
      <c r="K3775" s="13">
        <v>0</v>
      </c>
      <c r="L3775" s="14" t="s">
        <v>22</v>
      </c>
      <c r="M3775" s="14" t="s">
        <v>22</v>
      </c>
      <c r="N3775" s="14" t="s">
        <v>22</v>
      </c>
      <c r="O3775" s="14" t="s">
        <v>22</v>
      </c>
      <c r="P3775" s="14" t="s">
        <v>22</v>
      </c>
      <c r="Q3775" s="14" t="s">
        <v>22</v>
      </c>
      <c r="R3775" s="14" t="s">
        <v>22</v>
      </c>
      <c r="S3775" s="14" t="s">
        <v>22</v>
      </c>
    </row>
    <row r="3776" spans="1:19">
      <c r="A3776" s="8" t="s">
        <v>9518</v>
      </c>
      <c r="B3776" s="8" t="s">
        <v>9519</v>
      </c>
      <c r="C3776" s="9" t="s">
        <v>22</v>
      </c>
      <c r="D3776" s="9" t="s">
        <v>22</v>
      </c>
      <c r="E3776" s="9" t="s">
        <v>22</v>
      </c>
      <c r="F3776" s="8" t="s">
        <v>558</v>
      </c>
      <c r="G3776" s="10">
        <v>0</v>
      </c>
      <c r="H3776" s="11" t="s">
        <v>22</v>
      </c>
      <c r="I3776" s="11" t="s">
        <v>22</v>
      </c>
      <c r="J3776" s="12" t="s">
        <v>22</v>
      </c>
      <c r="K3776" s="13">
        <v>0</v>
      </c>
      <c r="L3776" s="14" t="s">
        <v>22</v>
      </c>
      <c r="M3776" s="14" t="s">
        <v>22</v>
      </c>
      <c r="N3776" s="14" t="s">
        <v>22</v>
      </c>
      <c r="O3776" s="14" t="s">
        <v>22</v>
      </c>
      <c r="P3776" s="14" t="s">
        <v>22</v>
      </c>
      <c r="Q3776" s="14" t="s">
        <v>22</v>
      </c>
      <c r="R3776" s="14" t="s">
        <v>22</v>
      </c>
      <c r="S3776" s="14" t="s">
        <v>22</v>
      </c>
    </row>
    <row r="3777" spans="1:19">
      <c r="A3777" s="8" t="s">
        <v>9520</v>
      </c>
      <c r="B3777" s="8" t="s">
        <v>9521</v>
      </c>
      <c r="C3777" s="9" t="s">
        <v>22</v>
      </c>
      <c r="D3777" s="9" t="s">
        <v>22</v>
      </c>
      <c r="E3777" s="9" t="s">
        <v>22</v>
      </c>
      <c r="F3777" s="8" t="s">
        <v>23</v>
      </c>
      <c r="G3777" s="10" t="s">
        <v>9522</v>
      </c>
      <c r="H3777" s="11" t="s">
        <v>22</v>
      </c>
      <c r="I3777" s="11" t="s">
        <v>22</v>
      </c>
      <c r="J3777" s="12" t="s">
        <v>22</v>
      </c>
      <c r="K3777" s="13">
        <v>0</v>
      </c>
      <c r="L3777" s="14" t="s">
        <v>22</v>
      </c>
      <c r="M3777" s="14" t="s">
        <v>22</v>
      </c>
      <c r="N3777" s="14" t="s">
        <v>22</v>
      </c>
      <c r="O3777" s="14" t="s">
        <v>22</v>
      </c>
      <c r="P3777" s="14" t="s">
        <v>22</v>
      </c>
      <c r="Q3777" s="14" t="s">
        <v>22</v>
      </c>
      <c r="R3777" s="14" t="s">
        <v>22</v>
      </c>
      <c r="S3777" s="14" t="s">
        <v>22</v>
      </c>
    </row>
    <row r="3778" spans="1:19">
      <c r="A3778" s="8" t="s">
        <v>9523</v>
      </c>
      <c r="B3778" s="8" t="s">
        <v>9524</v>
      </c>
      <c r="C3778" s="9" t="s">
        <v>22</v>
      </c>
      <c r="D3778" s="9" t="s">
        <v>22</v>
      </c>
      <c r="E3778" s="9" t="s">
        <v>22</v>
      </c>
      <c r="F3778" s="8" t="s">
        <v>9525</v>
      </c>
      <c r="G3778" s="10" t="s">
        <v>9526</v>
      </c>
      <c r="H3778" s="11" t="s">
        <v>22</v>
      </c>
      <c r="I3778" s="11" t="s">
        <v>22</v>
      </c>
      <c r="J3778" s="12" t="s">
        <v>22</v>
      </c>
      <c r="K3778" s="13">
        <v>0</v>
      </c>
      <c r="L3778" s="14" t="s">
        <v>22</v>
      </c>
      <c r="M3778" s="14" t="s">
        <v>22</v>
      </c>
      <c r="N3778" s="14" t="s">
        <v>22</v>
      </c>
      <c r="O3778" s="14" t="s">
        <v>22</v>
      </c>
      <c r="P3778" s="14" t="s">
        <v>22</v>
      </c>
      <c r="Q3778" s="14" t="s">
        <v>22</v>
      </c>
      <c r="R3778" s="14" t="s">
        <v>22</v>
      </c>
      <c r="S3778" s="14" t="s">
        <v>22</v>
      </c>
    </row>
    <row r="3779" spans="1:19">
      <c r="A3779" s="8" t="s">
        <v>9527</v>
      </c>
      <c r="B3779" s="8" t="s">
        <v>9528</v>
      </c>
      <c r="C3779" s="9" t="s">
        <v>22</v>
      </c>
      <c r="D3779" s="9" t="s">
        <v>22</v>
      </c>
      <c r="E3779" s="9" t="s">
        <v>22</v>
      </c>
      <c r="F3779" s="8" t="s">
        <v>23</v>
      </c>
      <c r="G3779" s="10" t="s">
        <v>9529</v>
      </c>
      <c r="H3779" s="11" t="s">
        <v>22</v>
      </c>
      <c r="I3779" s="11" t="s">
        <v>22</v>
      </c>
      <c r="J3779" s="12" t="s">
        <v>22</v>
      </c>
      <c r="K3779" s="13">
        <v>0</v>
      </c>
      <c r="L3779" s="14" t="s">
        <v>22</v>
      </c>
      <c r="M3779" s="14" t="s">
        <v>22</v>
      </c>
      <c r="N3779" s="14" t="s">
        <v>22</v>
      </c>
      <c r="O3779" s="14" t="s">
        <v>22</v>
      </c>
      <c r="P3779" s="14" t="s">
        <v>22</v>
      </c>
      <c r="Q3779" s="14" t="s">
        <v>22</v>
      </c>
      <c r="R3779" s="14" t="s">
        <v>22</v>
      </c>
      <c r="S3779" s="14" t="s">
        <v>22</v>
      </c>
    </row>
    <row r="3780" spans="1:19">
      <c r="A3780" s="8" t="s">
        <v>9530</v>
      </c>
      <c r="B3780" s="8" t="s">
        <v>9531</v>
      </c>
      <c r="C3780" s="9" t="s">
        <v>22</v>
      </c>
      <c r="D3780" s="9" t="s">
        <v>22</v>
      </c>
      <c r="E3780" s="9" t="s">
        <v>22</v>
      </c>
      <c r="F3780" s="8" t="s">
        <v>23</v>
      </c>
      <c r="G3780" s="10" t="s">
        <v>9532</v>
      </c>
      <c r="H3780" s="11" t="s">
        <v>22</v>
      </c>
      <c r="I3780" s="11" t="s">
        <v>22</v>
      </c>
      <c r="J3780" s="12" t="s">
        <v>22</v>
      </c>
      <c r="K3780" s="13">
        <v>0</v>
      </c>
      <c r="L3780" s="14" t="s">
        <v>22</v>
      </c>
      <c r="M3780" s="14" t="s">
        <v>22</v>
      </c>
      <c r="N3780" s="14" t="s">
        <v>22</v>
      </c>
      <c r="O3780" s="14" t="s">
        <v>22</v>
      </c>
      <c r="P3780" s="14" t="s">
        <v>22</v>
      </c>
      <c r="Q3780" s="14" t="s">
        <v>22</v>
      </c>
      <c r="R3780" s="14" t="s">
        <v>22</v>
      </c>
      <c r="S3780" s="14" t="s">
        <v>22</v>
      </c>
    </row>
    <row r="3781" spans="1:19">
      <c r="A3781" s="8" t="s">
        <v>9533</v>
      </c>
      <c r="B3781" s="8" t="s">
        <v>9534</v>
      </c>
      <c r="C3781" s="9" t="s">
        <v>22</v>
      </c>
      <c r="D3781" s="9" t="s">
        <v>22</v>
      </c>
      <c r="E3781" s="9" t="s">
        <v>22</v>
      </c>
      <c r="F3781" s="8" t="s">
        <v>23</v>
      </c>
      <c r="G3781" s="10" t="s">
        <v>9535</v>
      </c>
      <c r="H3781" s="11" t="s">
        <v>22</v>
      </c>
      <c r="I3781" s="11" t="s">
        <v>22</v>
      </c>
      <c r="J3781" s="12" t="s">
        <v>22</v>
      </c>
      <c r="K3781" s="13">
        <v>0</v>
      </c>
      <c r="L3781" s="14" t="s">
        <v>22</v>
      </c>
      <c r="M3781" s="14" t="s">
        <v>22</v>
      </c>
      <c r="N3781" s="14" t="s">
        <v>22</v>
      </c>
      <c r="O3781" s="14" t="s">
        <v>22</v>
      </c>
      <c r="P3781" s="14" t="s">
        <v>22</v>
      </c>
      <c r="Q3781" s="14" t="s">
        <v>22</v>
      </c>
      <c r="R3781" s="14" t="s">
        <v>22</v>
      </c>
      <c r="S3781" s="14" t="s">
        <v>22</v>
      </c>
    </row>
    <row r="3782" spans="1:19" ht="25.5">
      <c r="A3782" s="8" t="s">
        <v>9536</v>
      </c>
      <c r="B3782" s="8" t="s">
        <v>9537</v>
      </c>
      <c r="C3782" s="9" t="s">
        <v>22</v>
      </c>
      <c r="D3782" s="9" t="s">
        <v>22</v>
      </c>
      <c r="E3782" s="9" t="s">
        <v>22</v>
      </c>
      <c r="F3782" s="8" t="s">
        <v>23</v>
      </c>
      <c r="G3782" s="10" t="s">
        <v>9538</v>
      </c>
      <c r="H3782" s="11" t="s">
        <v>22</v>
      </c>
      <c r="I3782" s="11" t="s">
        <v>22</v>
      </c>
      <c r="J3782" s="12" t="s">
        <v>22</v>
      </c>
      <c r="K3782" s="13">
        <v>0</v>
      </c>
      <c r="L3782" s="14" t="s">
        <v>22</v>
      </c>
      <c r="M3782" s="14" t="s">
        <v>22</v>
      </c>
      <c r="N3782" s="14" t="s">
        <v>22</v>
      </c>
      <c r="O3782" s="14" t="s">
        <v>22</v>
      </c>
      <c r="P3782" s="14" t="s">
        <v>22</v>
      </c>
      <c r="Q3782" s="14" t="s">
        <v>22</v>
      </c>
      <c r="R3782" s="14" t="s">
        <v>22</v>
      </c>
      <c r="S3782" s="14" t="s">
        <v>22</v>
      </c>
    </row>
    <row r="3783" spans="1:19">
      <c r="A3783" s="8" t="s">
        <v>9539</v>
      </c>
      <c r="B3783" s="8" t="s">
        <v>9540</v>
      </c>
      <c r="C3783" s="9" t="s">
        <v>22</v>
      </c>
      <c r="D3783" s="9" t="s">
        <v>22</v>
      </c>
      <c r="E3783" s="9" t="s">
        <v>22</v>
      </c>
      <c r="F3783" s="8" t="s">
        <v>23</v>
      </c>
      <c r="G3783" s="10" t="s">
        <v>9541</v>
      </c>
      <c r="H3783" s="11" t="s">
        <v>22</v>
      </c>
      <c r="I3783" s="11" t="s">
        <v>22</v>
      </c>
      <c r="J3783" s="12" t="s">
        <v>22</v>
      </c>
      <c r="K3783" s="13">
        <v>0</v>
      </c>
      <c r="L3783" s="14" t="s">
        <v>22</v>
      </c>
      <c r="M3783" s="14" t="s">
        <v>22</v>
      </c>
      <c r="N3783" s="14" t="s">
        <v>22</v>
      </c>
      <c r="O3783" s="14" t="s">
        <v>22</v>
      </c>
      <c r="P3783" s="14" t="s">
        <v>22</v>
      </c>
      <c r="Q3783" s="14" t="s">
        <v>22</v>
      </c>
      <c r="R3783" s="14" t="s">
        <v>22</v>
      </c>
      <c r="S3783" s="14" t="s">
        <v>22</v>
      </c>
    </row>
    <row r="3784" spans="1:19" ht="25.5">
      <c r="A3784" s="8" t="s">
        <v>9542</v>
      </c>
      <c r="B3784" s="8" t="s">
        <v>9543</v>
      </c>
      <c r="C3784" s="9" t="s">
        <v>22</v>
      </c>
      <c r="D3784" s="9" t="s">
        <v>22</v>
      </c>
      <c r="E3784" s="9" t="s">
        <v>22</v>
      </c>
      <c r="F3784" s="8" t="s">
        <v>23</v>
      </c>
      <c r="G3784" s="10" t="s">
        <v>9544</v>
      </c>
      <c r="H3784" s="11" t="s">
        <v>22</v>
      </c>
      <c r="I3784" s="11" t="s">
        <v>22</v>
      </c>
      <c r="J3784" s="12" t="s">
        <v>22</v>
      </c>
      <c r="K3784" s="13">
        <v>0</v>
      </c>
      <c r="L3784" s="14" t="s">
        <v>22</v>
      </c>
      <c r="M3784" s="14" t="s">
        <v>22</v>
      </c>
      <c r="N3784" s="14" t="s">
        <v>22</v>
      </c>
      <c r="O3784" s="14" t="s">
        <v>22</v>
      </c>
      <c r="P3784" s="14" t="s">
        <v>22</v>
      </c>
      <c r="Q3784" s="14" t="s">
        <v>22</v>
      </c>
      <c r="R3784" s="14" t="s">
        <v>22</v>
      </c>
      <c r="S3784" s="14" t="s">
        <v>22</v>
      </c>
    </row>
    <row r="3785" spans="1:19">
      <c r="A3785" s="8" t="s">
        <v>9545</v>
      </c>
      <c r="B3785" s="8" t="s">
        <v>9546</v>
      </c>
      <c r="C3785" s="9" t="s">
        <v>22</v>
      </c>
      <c r="D3785" s="9" t="s">
        <v>22</v>
      </c>
      <c r="E3785" s="9" t="s">
        <v>22</v>
      </c>
      <c r="F3785" s="8" t="s">
        <v>23</v>
      </c>
      <c r="G3785" s="10" t="s">
        <v>9547</v>
      </c>
      <c r="H3785" s="11" t="s">
        <v>22</v>
      </c>
      <c r="I3785" s="11" t="s">
        <v>22</v>
      </c>
      <c r="J3785" s="12" t="s">
        <v>22</v>
      </c>
      <c r="K3785" s="13">
        <v>0</v>
      </c>
      <c r="L3785" s="14" t="s">
        <v>22</v>
      </c>
      <c r="M3785" s="14" t="s">
        <v>22</v>
      </c>
      <c r="N3785" s="14" t="s">
        <v>22</v>
      </c>
      <c r="O3785" s="14" t="s">
        <v>22</v>
      </c>
      <c r="P3785" s="14" t="s">
        <v>22</v>
      </c>
      <c r="Q3785" s="14" t="s">
        <v>22</v>
      </c>
      <c r="R3785" s="14" t="s">
        <v>22</v>
      </c>
      <c r="S3785" s="14" t="s">
        <v>22</v>
      </c>
    </row>
    <row r="3786" spans="1:19">
      <c r="A3786" s="8" t="s">
        <v>9548</v>
      </c>
      <c r="B3786" s="8" t="s">
        <v>9549</v>
      </c>
      <c r="C3786" s="9" t="s">
        <v>22</v>
      </c>
      <c r="D3786" s="9" t="s">
        <v>22</v>
      </c>
      <c r="E3786" s="9" t="s">
        <v>22</v>
      </c>
      <c r="F3786" s="8" t="s">
        <v>23</v>
      </c>
      <c r="G3786" s="10" t="s">
        <v>9550</v>
      </c>
      <c r="H3786" s="11" t="s">
        <v>22</v>
      </c>
      <c r="I3786" s="11" t="s">
        <v>22</v>
      </c>
      <c r="J3786" s="12" t="s">
        <v>22</v>
      </c>
      <c r="K3786" s="13">
        <v>0</v>
      </c>
      <c r="L3786" s="14" t="s">
        <v>22</v>
      </c>
      <c r="M3786" s="14" t="s">
        <v>22</v>
      </c>
      <c r="N3786" s="14" t="s">
        <v>22</v>
      </c>
      <c r="O3786" s="14" t="s">
        <v>22</v>
      </c>
      <c r="P3786" s="14" t="s">
        <v>22</v>
      </c>
      <c r="Q3786" s="14" t="s">
        <v>22</v>
      </c>
      <c r="R3786" s="14" t="s">
        <v>22</v>
      </c>
      <c r="S3786" s="14" t="s">
        <v>22</v>
      </c>
    </row>
    <row r="3787" spans="1:19">
      <c r="A3787" s="8" t="s">
        <v>9551</v>
      </c>
      <c r="B3787" s="8" t="s">
        <v>9552</v>
      </c>
      <c r="C3787" s="9" t="s">
        <v>22</v>
      </c>
      <c r="D3787" s="9" t="s">
        <v>22</v>
      </c>
      <c r="E3787" s="9" t="s">
        <v>22</v>
      </c>
      <c r="F3787" s="8" t="s">
        <v>23</v>
      </c>
      <c r="G3787" s="10" t="s">
        <v>9553</v>
      </c>
      <c r="H3787" s="11" t="s">
        <v>22</v>
      </c>
      <c r="I3787" s="11" t="s">
        <v>22</v>
      </c>
      <c r="J3787" s="12" t="s">
        <v>22</v>
      </c>
      <c r="K3787" s="13">
        <v>0</v>
      </c>
      <c r="L3787" s="14" t="s">
        <v>22</v>
      </c>
      <c r="M3787" s="14" t="s">
        <v>22</v>
      </c>
      <c r="N3787" s="14" t="s">
        <v>22</v>
      </c>
      <c r="O3787" s="14" t="s">
        <v>22</v>
      </c>
      <c r="P3787" s="14" t="s">
        <v>22</v>
      </c>
      <c r="Q3787" s="14" t="s">
        <v>22</v>
      </c>
      <c r="R3787" s="14" t="s">
        <v>22</v>
      </c>
      <c r="S3787" s="14" t="s">
        <v>22</v>
      </c>
    </row>
    <row r="3788" spans="1:19" ht="25.5">
      <c r="A3788" s="8" t="s">
        <v>9554</v>
      </c>
      <c r="B3788" s="8" t="s">
        <v>9555</v>
      </c>
      <c r="C3788" s="9">
        <v>0</v>
      </c>
      <c r="D3788" s="9">
        <v>0</v>
      </c>
      <c r="E3788" s="9">
        <v>0</v>
      </c>
      <c r="F3788" s="8" t="s">
        <v>743</v>
      </c>
      <c r="G3788" s="10" t="s">
        <v>9556</v>
      </c>
      <c r="H3788" s="11" t="s">
        <v>776</v>
      </c>
      <c r="I3788" s="11"/>
      <c r="J3788" s="12" t="s">
        <v>9557</v>
      </c>
      <c r="K3788" s="13" t="s">
        <v>9558</v>
      </c>
      <c r="L3788" s="14" t="s">
        <v>2872</v>
      </c>
      <c r="M3788" s="14" t="s">
        <v>9558</v>
      </c>
      <c r="N3788" s="14">
        <v>0</v>
      </c>
      <c r="O3788" s="14" t="s">
        <v>9559</v>
      </c>
      <c r="P3788" s="14">
        <v>0</v>
      </c>
      <c r="Q3788" s="14">
        <v>0</v>
      </c>
      <c r="R3788" s="14">
        <v>0</v>
      </c>
      <c r="S3788" s="14">
        <v>0</v>
      </c>
    </row>
    <row r="3789" spans="1:19" ht="25.5">
      <c r="A3789" s="8" t="s">
        <v>9560</v>
      </c>
      <c r="B3789" s="8" t="s">
        <v>9555</v>
      </c>
      <c r="C3789" s="9" t="s">
        <v>22</v>
      </c>
      <c r="D3789" s="9" t="s">
        <v>22</v>
      </c>
      <c r="E3789" s="9" t="s">
        <v>22</v>
      </c>
      <c r="F3789" s="8" t="s">
        <v>23</v>
      </c>
      <c r="G3789" s="10" t="s">
        <v>9556</v>
      </c>
      <c r="H3789" s="11" t="s">
        <v>22</v>
      </c>
      <c r="I3789" s="11" t="s">
        <v>22</v>
      </c>
      <c r="J3789" s="12" t="s">
        <v>22</v>
      </c>
      <c r="K3789" s="13">
        <v>0</v>
      </c>
      <c r="L3789" s="14" t="s">
        <v>22</v>
      </c>
      <c r="M3789" s="14" t="s">
        <v>22</v>
      </c>
      <c r="N3789" s="14" t="s">
        <v>22</v>
      </c>
      <c r="O3789" s="14" t="s">
        <v>22</v>
      </c>
      <c r="P3789" s="14" t="s">
        <v>22</v>
      </c>
      <c r="Q3789" s="14" t="s">
        <v>22</v>
      </c>
      <c r="R3789" s="14" t="s">
        <v>22</v>
      </c>
      <c r="S3789" s="14" t="s">
        <v>22</v>
      </c>
    </row>
    <row r="3790" spans="1:19">
      <c r="A3790" s="8" t="s">
        <v>9561</v>
      </c>
      <c r="B3790" s="8" t="s">
        <v>9562</v>
      </c>
      <c r="C3790" s="9" t="s">
        <v>22</v>
      </c>
      <c r="D3790" s="9" t="s">
        <v>22</v>
      </c>
      <c r="E3790" s="9" t="s">
        <v>22</v>
      </c>
      <c r="F3790" s="8" t="s">
        <v>23</v>
      </c>
      <c r="G3790" s="10">
        <v>0</v>
      </c>
      <c r="H3790" s="11" t="s">
        <v>22</v>
      </c>
      <c r="I3790" s="11" t="s">
        <v>22</v>
      </c>
      <c r="J3790" s="12" t="s">
        <v>22</v>
      </c>
      <c r="K3790" s="13">
        <v>0</v>
      </c>
      <c r="L3790" s="14" t="s">
        <v>22</v>
      </c>
      <c r="M3790" s="14" t="s">
        <v>22</v>
      </c>
      <c r="N3790" s="14" t="s">
        <v>22</v>
      </c>
      <c r="O3790" s="14" t="s">
        <v>22</v>
      </c>
      <c r="P3790" s="14" t="s">
        <v>22</v>
      </c>
      <c r="Q3790" s="14" t="s">
        <v>22</v>
      </c>
      <c r="R3790" s="14" t="s">
        <v>22</v>
      </c>
      <c r="S3790" s="14" t="s">
        <v>22</v>
      </c>
    </row>
    <row r="3791" spans="1:19" ht="25.5">
      <c r="A3791" s="8" t="s">
        <v>9563</v>
      </c>
      <c r="B3791" s="8" t="s">
        <v>9564</v>
      </c>
      <c r="C3791" s="9" t="s">
        <v>22</v>
      </c>
      <c r="D3791" s="9" t="s">
        <v>22</v>
      </c>
      <c r="E3791" s="9" t="s">
        <v>22</v>
      </c>
      <c r="F3791" s="8" t="s">
        <v>23</v>
      </c>
      <c r="G3791" s="10">
        <v>0</v>
      </c>
      <c r="H3791" s="11" t="s">
        <v>22</v>
      </c>
      <c r="I3791" s="11" t="s">
        <v>22</v>
      </c>
      <c r="J3791" s="12" t="s">
        <v>22</v>
      </c>
      <c r="K3791" s="13">
        <v>0</v>
      </c>
      <c r="L3791" s="14" t="s">
        <v>22</v>
      </c>
      <c r="M3791" s="14" t="s">
        <v>22</v>
      </c>
      <c r="N3791" s="14" t="s">
        <v>22</v>
      </c>
      <c r="O3791" s="14" t="s">
        <v>22</v>
      </c>
      <c r="P3791" s="14" t="s">
        <v>22</v>
      </c>
      <c r="Q3791" s="14" t="s">
        <v>22</v>
      </c>
      <c r="R3791" s="14" t="s">
        <v>22</v>
      </c>
      <c r="S3791" s="14" t="s">
        <v>22</v>
      </c>
    </row>
    <row r="3792" spans="1:19" ht="25.5">
      <c r="A3792" s="8" t="s">
        <v>9565</v>
      </c>
      <c r="B3792" s="8" t="s">
        <v>9566</v>
      </c>
      <c r="C3792" s="9" t="s">
        <v>22</v>
      </c>
      <c r="D3792" s="9" t="s">
        <v>22</v>
      </c>
      <c r="E3792" s="9" t="s">
        <v>22</v>
      </c>
      <c r="F3792" s="8" t="s">
        <v>9567</v>
      </c>
      <c r="G3792" s="10">
        <v>0</v>
      </c>
      <c r="H3792" s="11" t="s">
        <v>22</v>
      </c>
      <c r="I3792" s="11" t="s">
        <v>22</v>
      </c>
      <c r="J3792" s="12" t="s">
        <v>22</v>
      </c>
      <c r="K3792" s="13">
        <v>0</v>
      </c>
      <c r="L3792" s="14" t="s">
        <v>22</v>
      </c>
      <c r="M3792" s="14" t="s">
        <v>22</v>
      </c>
      <c r="N3792" s="14" t="s">
        <v>22</v>
      </c>
      <c r="O3792" s="14" t="s">
        <v>22</v>
      </c>
      <c r="P3792" s="14" t="s">
        <v>22</v>
      </c>
      <c r="Q3792" s="14" t="s">
        <v>22</v>
      </c>
      <c r="R3792" s="14" t="s">
        <v>22</v>
      </c>
      <c r="S3792" s="14" t="s">
        <v>22</v>
      </c>
    </row>
    <row r="3793" spans="1:19" ht="25.5">
      <c r="A3793" s="8" t="s">
        <v>9568</v>
      </c>
      <c r="B3793" s="8" t="s">
        <v>9569</v>
      </c>
      <c r="C3793" s="9" t="s">
        <v>22</v>
      </c>
      <c r="D3793" s="9" t="s">
        <v>22</v>
      </c>
      <c r="E3793" s="9" t="s">
        <v>22</v>
      </c>
      <c r="F3793" s="8" t="s">
        <v>9567</v>
      </c>
      <c r="G3793" s="10">
        <v>0</v>
      </c>
      <c r="H3793" s="11" t="s">
        <v>22</v>
      </c>
      <c r="I3793" s="11" t="s">
        <v>22</v>
      </c>
      <c r="J3793" s="12" t="s">
        <v>22</v>
      </c>
      <c r="K3793" s="13">
        <v>0</v>
      </c>
      <c r="L3793" s="14" t="s">
        <v>22</v>
      </c>
      <c r="M3793" s="14" t="s">
        <v>22</v>
      </c>
      <c r="N3793" s="14" t="s">
        <v>22</v>
      </c>
      <c r="O3793" s="14" t="s">
        <v>22</v>
      </c>
      <c r="P3793" s="14" t="s">
        <v>22</v>
      </c>
      <c r="Q3793" s="14" t="s">
        <v>22</v>
      </c>
      <c r="R3793" s="14" t="s">
        <v>22</v>
      </c>
      <c r="S3793" s="14" t="s">
        <v>22</v>
      </c>
    </row>
    <row r="3794" spans="1:19" ht="25.5">
      <c r="A3794" s="8" t="s">
        <v>9570</v>
      </c>
      <c r="B3794" s="8" t="s">
        <v>9571</v>
      </c>
      <c r="C3794" s="9" t="s">
        <v>22</v>
      </c>
      <c r="D3794" s="9" t="s">
        <v>22</v>
      </c>
      <c r="E3794" s="9" t="s">
        <v>22</v>
      </c>
      <c r="F3794" s="8" t="s">
        <v>9567</v>
      </c>
      <c r="G3794" s="10">
        <v>0</v>
      </c>
      <c r="H3794" s="11" t="s">
        <v>22</v>
      </c>
      <c r="I3794" s="11" t="s">
        <v>22</v>
      </c>
      <c r="J3794" s="12" t="s">
        <v>22</v>
      </c>
      <c r="K3794" s="13">
        <v>0</v>
      </c>
      <c r="L3794" s="14" t="s">
        <v>22</v>
      </c>
      <c r="M3794" s="14" t="s">
        <v>22</v>
      </c>
      <c r="N3794" s="14" t="s">
        <v>22</v>
      </c>
      <c r="O3794" s="14" t="s">
        <v>22</v>
      </c>
      <c r="P3794" s="14" t="s">
        <v>22</v>
      </c>
      <c r="Q3794" s="14" t="s">
        <v>22</v>
      </c>
      <c r="R3794" s="14" t="s">
        <v>22</v>
      </c>
      <c r="S3794" s="14" t="s">
        <v>22</v>
      </c>
    </row>
    <row r="3795" spans="1:19" ht="25.5">
      <c r="A3795" s="8" t="s">
        <v>9572</v>
      </c>
      <c r="B3795" s="8" t="s">
        <v>9573</v>
      </c>
      <c r="C3795" s="9" t="s">
        <v>22</v>
      </c>
      <c r="D3795" s="9" t="s">
        <v>22</v>
      </c>
      <c r="E3795" s="9" t="s">
        <v>22</v>
      </c>
      <c r="F3795" s="8" t="s">
        <v>9567</v>
      </c>
      <c r="G3795" s="10">
        <v>0</v>
      </c>
      <c r="H3795" s="11" t="s">
        <v>22</v>
      </c>
      <c r="I3795" s="11" t="s">
        <v>22</v>
      </c>
      <c r="J3795" s="12" t="s">
        <v>22</v>
      </c>
      <c r="K3795" s="13">
        <v>0</v>
      </c>
      <c r="L3795" s="14" t="s">
        <v>22</v>
      </c>
      <c r="M3795" s="14" t="s">
        <v>22</v>
      </c>
      <c r="N3795" s="14" t="s">
        <v>22</v>
      </c>
      <c r="O3795" s="14" t="s">
        <v>22</v>
      </c>
      <c r="P3795" s="14" t="s">
        <v>22</v>
      </c>
      <c r="Q3795" s="14" t="s">
        <v>22</v>
      </c>
      <c r="R3795" s="14" t="s">
        <v>22</v>
      </c>
      <c r="S3795" s="14" t="s">
        <v>22</v>
      </c>
    </row>
    <row r="3796" spans="1:19">
      <c r="A3796" s="8" t="s">
        <v>9574</v>
      </c>
      <c r="B3796" s="8" t="s">
        <v>9575</v>
      </c>
      <c r="C3796" s="9" t="s">
        <v>22</v>
      </c>
      <c r="D3796" s="9" t="s">
        <v>22</v>
      </c>
      <c r="E3796" s="9" t="s">
        <v>22</v>
      </c>
      <c r="F3796" s="8" t="s">
        <v>23</v>
      </c>
      <c r="G3796" s="10">
        <v>0</v>
      </c>
      <c r="H3796" s="11" t="s">
        <v>22</v>
      </c>
      <c r="I3796" s="11" t="s">
        <v>22</v>
      </c>
      <c r="J3796" s="12" t="s">
        <v>22</v>
      </c>
      <c r="K3796" s="13">
        <v>0</v>
      </c>
      <c r="L3796" s="14" t="s">
        <v>22</v>
      </c>
      <c r="M3796" s="14" t="s">
        <v>22</v>
      </c>
      <c r="N3796" s="14" t="s">
        <v>22</v>
      </c>
      <c r="O3796" s="14" t="s">
        <v>22</v>
      </c>
      <c r="P3796" s="14" t="s">
        <v>22</v>
      </c>
      <c r="Q3796" s="14" t="s">
        <v>22</v>
      </c>
      <c r="R3796" s="14" t="s">
        <v>22</v>
      </c>
      <c r="S3796" s="14" t="s">
        <v>22</v>
      </c>
    </row>
    <row r="3797" spans="1:19">
      <c r="A3797" s="8" t="s">
        <v>9576</v>
      </c>
      <c r="B3797" s="8" t="s">
        <v>9577</v>
      </c>
      <c r="C3797" s="9" t="s">
        <v>22</v>
      </c>
      <c r="D3797" s="9" t="s">
        <v>22</v>
      </c>
      <c r="E3797" s="9" t="s">
        <v>22</v>
      </c>
      <c r="F3797" s="8" t="s">
        <v>23</v>
      </c>
      <c r="G3797" s="10">
        <v>0</v>
      </c>
      <c r="H3797" s="11" t="s">
        <v>22</v>
      </c>
      <c r="I3797" s="11" t="s">
        <v>22</v>
      </c>
      <c r="J3797" s="12" t="s">
        <v>22</v>
      </c>
      <c r="K3797" s="13">
        <v>0</v>
      </c>
      <c r="L3797" s="14" t="s">
        <v>22</v>
      </c>
      <c r="M3797" s="14" t="s">
        <v>22</v>
      </c>
      <c r="N3797" s="14" t="s">
        <v>22</v>
      </c>
      <c r="O3797" s="14" t="s">
        <v>22</v>
      </c>
      <c r="P3797" s="14" t="s">
        <v>22</v>
      </c>
      <c r="Q3797" s="14" t="s">
        <v>22</v>
      </c>
      <c r="R3797" s="14" t="s">
        <v>22</v>
      </c>
      <c r="S3797" s="14" t="s">
        <v>22</v>
      </c>
    </row>
    <row r="3798" spans="1:19">
      <c r="A3798" s="8" t="s">
        <v>9578</v>
      </c>
      <c r="B3798" s="8" t="s">
        <v>9579</v>
      </c>
      <c r="C3798" s="9" t="s">
        <v>22</v>
      </c>
      <c r="D3798" s="9" t="s">
        <v>22</v>
      </c>
      <c r="E3798" s="9" t="s">
        <v>22</v>
      </c>
      <c r="F3798" s="8" t="s">
        <v>23</v>
      </c>
      <c r="G3798" s="10">
        <v>0</v>
      </c>
      <c r="H3798" s="11" t="s">
        <v>22</v>
      </c>
      <c r="I3798" s="11" t="s">
        <v>22</v>
      </c>
      <c r="J3798" s="12" t="s">
        <v>22</v>
      </c>
      <c r="K3798" s="13">
        <v>0</v>
      </c>
      <c r="L3798" s="14" t="s">
        <v>22</v>
      </c>
      <c r="M3798" s="14" t="s">
        <v>22</v>
      </c>
      <c r="N3798" s="14" t="s">
        <v>22</v>
      </c>
      <c r="O3798" s="14" t="s">
        <v>22</v>
      </c>
      <c r="P3798" s="14" t="s">
        <v>22</v>
      </c>
      <c r="Q3798" s="14" t="s">
        <v>22</v>
      </c>
      <c r="R3798" s="14" t="s">
        <v>22</v>
      </c>
      <c r="S3798" s="14" t="s">
        <v>22</v>
      </c>
    </row>
    <row r="3799" spans="1:19">
      <c r="A3799" s="8" t="s">
        <v>9580</v>
      </c>
      <c r="B3799" s="8" t="s">
        <v>9581</v>
      </c>
      <c r="C3799" s="9" t="s">
        <v>22</v>
      </c>
      <c r="D3799" s="9" t="s">
        <v>22</v>
      </c>
      <c r="E3799" s="9" t="s">
        <v>22</v>
      </c>
      <c r="F3799" s="8" t="s">
        <v>23</v>
      </c>
      <c r="G3799" s="10">
        <v>0</v>
      </c>
      <c r="H3799" s="11" t="s">
        <v>22</v>
      </c>
      <c r="I3799" s="11" t="s">
        <v>22</v>
      </c>
      <c r="J3799" s="12" t="s">
        <v>22</v>
      </c>
      <c r="K3799" s="13">
        <v>0</v>
      </c>
      <c r="L3799" s="14" t="s">
        <v>22</v>
      </c>
      <c r="M3799" s="14" t="s">
        <v>22</v>
      </c>
      <c r="N3799" s="14" t="s">
        <v>22</v>
      </c>
      <c r="O3799" s="14" t="s">
        <v>22</v>
      </c>
      <c r="P3799" s="14" t="s">
        <v>22</v>
      </c>
      <c r="Q3799" s="14" t="s">
        <v>22</v>
      </c>
      <c r="R3799" s="14" t="s">
        <v>22</v>
      </c>
      <c r="S3799" s="14" t="s">
        <v>22</v>
      </c>
    </row>
    <row r="3800" spans="1:19">
      <c r="A3800" s="8" t="s">
        <v>9582</v>
      </c>
      <c r="B3800" s="8" t="s">
        <v>9583</v>
      </c>
      <c r="C3800" s="9" t="s">
        <v>22</v>
      </c>
      <c r="D3800" s="9" t="s">
        <v>22</v>
      </c>
      <c r="E3800" s="9" t="s">
        <v>22</v>
      </c>
      <c r="F3800" s="8" t="s">
        <v>743</v>
      </c>
      <c r="G3800" s="10">
        <v>19371</v>
      </c>
      <c r="H3800" s="11" t="s">
        <v>22</v>
      </c>
      <c r="I3800" s="11" t="s">
        <v>22</v>
      </c>
      <c r="J3800" s="12" t="s">
        <v>22</v>
      </c>
      <c r="K3800" s="13">
        <v>0</v>
      </c>
      <c r="L3800" s="14" t="s">
        <v>22</v>
      </c>
      <c r="M3800" s="14" t="s">
        <v>22</v>
      </c>
      <c r="N3800" s="14" t="s">
        <v>22</v>
      </c>
      <c r="O3800" s="14" t="s">
        <v>22</v>
      </c>
      <c r="P3800" s="14" t="s">
        <v>22</v>
      </c>
      <c r="Q3800" s="14" t="s">
        <v>22</v>
      </c>
      <c r="R3800" s="14" t="s">
        <v>22</v>
      </c>
      <c r="S3800" s="14" t="s">
        <v>22</v>
      </c>
    </row>
    <row r="3801" spans="1:19">
      <c r="A3801" s="8" t="s">
        <v>9584</v>
      </c>
      <c r="B3801" s="8" t="s">
        <v>9585</v>
      </c>
      <c r="C3801" s="9" t="s">
        <v>22</v>
      </c>
      <c r="D3801" s="9" t="s">
        <v>22</v>
      </c>
      <c r="E3801" s="9" t="s">
        <v>22</v>
      </c>
      <c r="F3801" s="8" t="s">
        <v>23</v>
      </c>
      <c r="G3801" s="10">
        <v>3019201815</v>
      </c>
      <c r="H3801" s="11" t="s">
        <v>22</v>
      </c>
      <c r="I3801" s="11" t="s">
        <v>22</v>
      </c>
      <c r="J3801" s="12" t="s">
        <v>22</v>
      </c>
      <c r="K3801" s="13">
        <v>0</v>
      </c>
      <c r="L3801" s="14" t="s">
        <v>22</v>
      </c>
      <c r="M3801" s="14" t="s">
        <v>22</v>
      </c>
      <c r="N3801" s="14" t="s">
        <v>22</v>
      </c>
      <c r="O3801" s="14" t="s">
        <v>22</v>
      </c>
      <c r="P3801" s="14" t="s">
        <v>22</v>
      </c>
      <c r="Q3801" s="14" t="s">
        <v>22</v>
      </c>
      <c r="R3801" s="14" t="s">
        <v>22</v>
      </c>
      <c r="S3801" s="14" t="s">
        <v>22</v>
      </c>
    </row>
    <row r="3802" spans="1:19">
      <c r="A3802" s="8" t="s">
        <v>9586</v>
      </c>
      <c r="B3802" s="8" t="s">
        <v>9587</v>
      </c>
      <c r="C3802" s="9" t="s">
        <v>22</v>
      </c>
      <c r="D3802" s="9" t="s">
        <v>22</v>
      </c>
      <c r="E3802" s="9" t="s">
        <v>22</v>
      </c>
      <c r="F3802" s="8" t="s">
        <v>23</v>
      </c>
      <c r="G3802" s="10">
        <v>3019201815</v>
      </c>
      <c r="H3802" s="11" t="s">
        <v>22</v>
      </c>
      <c r="I3802" s="11" t="s">
        <v>22</v>
      </c>
      <c r="J3802" s="12" t="s">
        <v>22</v>
      </c>
      <c r="K3802" s="13" t="s">
        <v>9588</v>
      </c>
      <c r="L3802" s="14" t="s">
        <v>22</v>
      </c>
      <c r="M3802" s="14" t="s">
        <v>22</v>
      </c>
      <c r="N3802" s="14" t="s">
        <v>22</v>
      </c>
      <c r="O3802" s="14" t="s">
        <v>22</v>
      </c>
      <c r="P3802" s="14" t="s">
        <v>22</v>
      </c>
      <c r="Q3802" s="14" t="s">
        <v>22</v>
      </c>
      <c r="R3802" s="14" t="s">
        <v>22</v>
      </c>
      <c r="S3802" s="14" t="s">
        <v>22</v>
      </c>
    </row>
    <row r="3803" spans="1:19">
      <c r="A3803" s="8" t="s">
        <v>9589</v>
      </c>
      <c r="B3803" s="8" t="s">
        <v>9590</v>
      </c>
      <c r="C3803" s="9" t="s">
        <v>22</v>
      </c>
      <c r="D3803" s="9" t="s">
        <v>22</v>
      </c>
      <c r="E3803" s="9" t="s">
        <v>22</v>
      </c>
      <c r="F3803" s="8" t="s">
        <v>23</v>
      </c>
      <c r="G3803" s="10">
        <v>0</v>
      </c>
      <c r="H3803" s="11" t="s">
        <v>22</v>
      </c>
      <c r="I3803" s="11" t="s">
        <v>22</v>
      </c>
      <c r="J3803" s="12" t="s">
        <v>22</v>
      </c>
      <c r="K3803" s="13">
        <v>0</v>
      </c>
      <c r="L3803" s="14" t="s">
        <v>22</v>
      </c>
      <c r="M3803" s="14" t="s">
        <v>22</v>
      </c>
      <c r="N3803" s="14" t="s">
        <v>22</v>
      </c>
      <c r="O3803" s="14" t="s">
        <v>22</v>
      </c>
      <c r="P3803" s="14" t="s">
        <v>22</v>
      </c>
      <c r="Q3803" s="14" t="s">
        <v>22</v>
      </c>
      <c r="R3803" s="14" t="s">
        <v>22</v>
      </c>
      <c r="S3803" s="14" t="s">
        <v>22</v>
      </c>
    </row>
    <row r="3804" spans="1:19">
      <c r="A3804" s="8" t="s">
        <v>9591</v>
      </c>
      <c r="B3804" s="8" t="s">
        <v>9592</v>
      </c>
      <c r="C3804" s="9" t="s">
        <v>22</v>
      </c>
      <c r="D3804" s="9" t="s">
        <v>22</v>
      </c>
      <c r="E3804" s="9" t="s">
        <v>22</v>
      </c>
      <c r="F3804" s="8" t="s">
        <v>3803</v>
      </c>
      <c r="G3804" s="10">
        <v>0</v>
      </c>
      <c r="H3804" s="11" t="s">
        <v>22</v>
      </c>
      <c r="I3804" s="11" t="s">
        <v>22</v>
      </c>
      <c r="J3804" s="12" t="s">
        <v>22</v>
      </c>
      <c r="K3804" s="13">
        <v>0</v>
      </c>
      <c r="L3804" s="14" t="s">
        <v>22</v>
      </c>
      <c r="M3804" s="14" t="s">
        <v>22</v>
      </c>
      <c r="N3804" s="14" t="s">
        <v>22</v>
      </c>
      <c r="O3804" s="14" t="s">
        <v>22</v>
      </c>
      <c r="P3804" s="14" t="s">
        <v>22</v>
      </c>
      <c r="Q3804" s="14" t="s">
        <v>22</v>
      </c>
      <c r="R3804" s="14" t="s">
        <v>22</v>
      </c>
      <c r="S3804" s="14" t="s">
        <v>22</v>
      </c>
    </row>
    <row r="3805" spans="1:19">
      <c r="A3805" s="8" t="s">
        <v>9593</v>
      </c>
      <c r="B3805" s="8" t="s">
        <v>9594</v>
      </c>
      <c r="C3805" s="9" t="s">
        <v>22</v>
      </c>
      <c r="D3805" s="9" t="s">
        <v>22</v>
      </c>
      <c r="E3805" s="9" t="s">
        <v>22</v>
      </c>
      <c r="F3805" s="8" t="s">
        <v>23</v>
      </c>
      <c r="G3805" s="10">
        <v>0</v>
      </c>
      <c r="H3805" s="11" t="s">
        <v>22</v>
      </c>
      <c r="I3805" s="11" t="s">
        <v>22</v>
      </c>
      <c r="J3805" s="12" t="s">
        <v>22</v>
      </c>
      <c r="K3805" s="13">
        <v>0</v>
      </c>
      <c r="L3805" s="14" t="s">
        <v>22</v>
      </c>
      <c r="M3805" s="14" t="s">
        <v>22</v>
      </c>
      <c r="N3805" s="14" t="s">
        <v>22</v>
      </c>
      <c r="O3805" s="14" t="s">
        <v>22</v>
      </c>
      <c r="P3805" s="14" t="s">
        <v>22</v>
      </c>
      <c r="Q3805" s="14" t="s">
        <v>22</v>
      </c>
      <c r="R3805" s="14" t="s">
        <v>22</v>
      </c>
      <c r="S3805" s="14" t="s">
        <v>22</v>
      </c>
    </row>
    <row r="3806" spans="1:19">
      <c r="A3806" s="8" t="s">
        <v>9595</v>
      </c>
      <c r="B3806" s="8" t="s">
        <v>9596</v>
      </c>
      <c r="C3806" s="9" t="s">
        <v>22</v>
      </c>
      <c r="D3806" s="9" t="s">
        <v>22</v>
      </c>
      <c r="E3806" s="9" t="s">
        <v>22</v>
      </c>
      <c r="F3806" s="8" t="s">
        <v>23</v>
      </c>
      <c r="G3806" s="10">
        <v>22078546334</v>
      </c>
      <c r="H3806" s="11" t="s">
        <v>22</v>
      </c>
      <c r="I3806" s="11" t="s">
        <v>22</v>
      </c>
      <c r="J3806" s="12" t="s">
        <v>22</v>
      </c>
      <c r="K3806" s="13">
        <v>0</v>
      </c>
      <c r="L3806" s="14" t="s">
        <v>22</v>
      </c>
      <c r="M3806" s="14" t="s">
        <v>22</v>
      </c>
      <c r="N3806" s="14" t="s">
        <v>22</v>
      </c>
      <c r="O3806" s="14" t="s">
        <v>22</v>
      </c>
      <c r="P3806" s="14" t="s">
        <v>22</v>
      </c>
      <c r="Q3806" s="14" t="s">
        <v>22</v>
      </c>
      <c r="R3806" s="14" t="s">
        <v>22</v>
      </c>
      <c r="S3806" s="14" t="s">
        <v>22</v>
      </c>
    </row>
    <row r="3807" spans="1:19">
      <c r="A3807" s="8" t="s">
        <v>9597</v>
      </c>
      <c r="B3807" s="8" t="s">
        <v>9598</v>
      </c>
      <c r="C3807" s="9" t="s">
        <v>22</v>
      </c>
      <c r="D3807" s="9" t="s">
        <v>22</v>
      </c>
      <c r="E3807" s="9" t="s">
        <v>22</v>
      </c>
      <c r="F3807" s="8" t="s">
        <v>23</v>
      </c>
      <c r="G3807" s="10">
        <v>0</v>
      </c>
      <c r="H3807" s="11" t="s">
        <v>22</v>
      </c>
      <c r="I3807" s="11" t="s">
        <v>22</v>
      </c>
      <c r="J3807" s="12" t="s">
        <v>22</v>
      </c>
      <c r="K3807" s="13">
        <v>0</v>
      </c>
      <c r="L3807" s="14" t="s">
        <v>22</v>
      </c>
      <c r="M3807" s="14" t="s">
        <v>22</v>
      </c>
      <c r="N3807" s="14" t="s">
        <v>22</v>
      </c>
      <c r="O3807" s="14" t="s">
        <v>22</v>
      </c>
      <c r="P3807" s="14" t="s">
        <v>22</v>
      </c>
      <c r="Q3807" s="14" t="s">
        <v>22</v>
      </c>
      <c r="R3807" s="14" t="s">
        <v>22</v>
      </c>
      <c r="S3807" s="14" t="s">
        <v>22</v>
      </c>
    </row>
    <row r="3808" spans="1:19">
      <c r="A3808" s="8" t="s">
        <v>9599</v>
      </c>
      <c r="B3808" s="8" t="s">
        <v>9600</v>
      </c>
      <c r="C3808" s="9" t="s">
        <v>22</v>
      </c>
      <c r="D3808" s="9" t="s">
        <v>22</v>
      </c>
      <c r="E3808" s="9" t="s">
        <v>22</v>
      </c>
      <c r="F3808" s="8" t="s">
        <v>23</v>
      </c>
      <c r="G3808" s="10" t="s">
        <v>9601</v>
      </c>
      <c r="H3808" s="11" t="s">
        <v>22</v>
      </c>
      <c r="I3808" s="11" t="s">
        <v>22</v>
      </c>
      <c r="J3808" s="12" t="s">
        <v>22</v>
      </c>
      <c r="K3808" s="13">
        <v>0</v>
      </c>
      <c r="L3808" s="14" t="s">
        <v>22</v>
      </c>
      <c r="M3808" s="14" t="s">
        <v>22</v>
      </c>
      <c r="N3808" s="14" t="s">
        <v>22</v>
      </c>
      <c r="O3808" s="14" t="s">
        <v>22</v>
      </c>
      <c r="P3808" s="14" t="s">
        <v>22</v>
      </c>
      <c r="Q3808" s="14" t="s">
        <v>22</v>
      </c>
      <c r="R3808" s="14" t="s">
        <v>22</v>
      </c>
      <c r="S3808" s="14" t="s">
        <v>22</v>
      </c>
    </row>
    <row r="3809" spans="1:19">
      <c r="A3809" s="8" t="s">
        <v>9602</v>
      </c>
      <c r="B3809" s="8" t="s">
        <v>9603</v>
      </c>
      <c r="C3809" s="9" t="s">
        <v>22</v>
      </c>
      <c r="D3809" s="9" t="s">
        <v>22</v>
      </c>
      <c r="E3809" s="9" t="s">
        <v>22</v>
      </c>
      <c r="F3809" s="8" t="s">
        <v>9604</v>
      </c>
      <c r="G3809" s="10" t="s">
        <v>9605</v>
      </c>
      <c r="H3809" s="11" t="s">
        <v>22</v>
      </c>
      <c r="I3809" s="11" t="s">
        <v>22</v>
      </c>
      <c r="J3809" s="12" t="s">
        <v>22</v>
      </c>
      <c r="K3809" s="13">
        <v>0</v>
      </c>
      <c r="L3809" s="14" t="s">
        <v>22</v>
      </c>
      <c r="M3809" s="14" t="s">
        <v>22</v>
      </c>
      <c r="N3809" s="14" t="s">
        <v>22</v>
      </c>
      <c r="O3809" s="14" t="s">
        <v>22</v>
      </c>
      <c r="P3809" s="14" t="s">
        <v>22</v>
      </c>
      <c r="Q3809" s="14" t="s">
        <v>22</v>
      </c>
      <c r="R3809" s="14" t="s">
        <v>22</v>
      </c>
      <c r="S3809" s="14" t="s">
        <v>22</v>
      </c>
    </row>
    <row r="3810" spans="1:19">
      <c r="A3810" s="8" t="s">
        <v>9606</v>
      </c>
      <c r="B3810" s="8" t="s">
        <v>9607</v>
      </c>
      <c r="C3810" s="9" t="s">
        <v>22</v>
      </c>
      <c r="D3810" s="9" t="s">
        <v>22</v>
      </c>
      <c r="E3810" s="9" t="s">
        <v>22</v>
      </c>
      <c r="F3810" s="8" t="s">
        <v>9608</v>
      </c>
      <c r="G3810" s="10" t="s">
        <v>9609</v>
      </c>
      <c r="H3810" s="11" t="s">
        <v>22</v>
      </c>
      <c r="I3810" s="11" t="s">
        <v>22</v>
      </c>
      <c r="J3810" s="12" t="s">
        <v>22</v>
      </c>
      <c r="K3810" s="13">
        <v>0</v>
      </c>
      <c r="L3810" s="14" t="s">
        <v>22</v>
      </c>
      <c r="M3810" s="14" t="s">
        <v>22</v>
      </c>
      <c r="N3810" s="14" t="s">
        <v>22</v>
      </c>
      <c r="O3810" s="14" t="s">
        <v>22</v>
      </c>
      <c r="P3810" s="14" t="s">
        <v>22</v>
      </c>
      <c r="Q3810" s="14" t="s">
        <v>22</v>
      </c>
      <c r="R3810" s="14" t="s">
        <v>22</v>
      </c>
      <c r="S3810" s="14" t="s">
        <v>22</v>
      </c>
    </row>
    <row r="3811" spans="1:19">
      <c r="A3811" s="8" t="s">
        <v>9610</v>
      </c>
      <c r="B3811" s="8" t="s">
        <v>9611</v>
      </c>
      <c r="C3811" s="9" t="s">
        <v>22</v>
      </c>
      <c r="D3811" s="9" t="s">
        <v>22</v>
      </c>
      <c r="E3811" s="9" t="s">
        <v>22</v>
      </c>
      <c r="F3811" s="8" t="s">
        <v>23</v>
      </c>
      <c r="G3811" s="10" t="s">
        <v>9612</v>
      </c>
      <c r="H3811" s="11" t="s">
        <v>22</v>
      </c>
      <c r="I3811" s="11" t="s">
        <v>22</v>
      </c>
      <c r="J3811" s="12" t="s">
        <v>22</v>
      </c>
      <c r="K3811" s="13">
        <v>0</v>
      </c>
      <c r="L3811" s="14" t="s">
        <v>22</v>
      </c>
      <c r="M3811" s="14" t="s">
        <v>22</v>
      </c>
      <c r="N3811" s="14" t="s">
        <v>22</v>
      </c>
      <c r="O3811" s="14" t="s">
        <v>22</v>
      </c>
      <c r="P3811" s="14" t="s">
        <v>22</v>
      </c>
      <c r="Q3811" s="14" t="s">
        <v>22</v>
      </c>
      <c r="R3811" s="14" t="s">
        <v>22</v>
      </c>
      <c r="S3811" s="14" t="s">
        <v>22</v>
      </c>
    </row>
    <row r="3812" spans="1:19">
      <c r="A3812" s="8" t="s">
        <v>9613</v>
      </c>
      <c r="B3812" s="8" t="s">
        <v>9614</v>
      </c>
      <c r="C3812" s="9" t="s">
        <v>22</v>
      </c>
      <c r="D3812" s="9" t="s">
        <v>22</v>
      </c>
      <c r="E3812" s="9" t="s">
        <v>22</v>
      </c>
      <c r="F3812" s="8" t="s">
        <v>23</v>
      </c>
      <c r="G3812" s="10" t="s">
        <v>9615</v>
      </c>
      <c r="H3812" s="11" t="s">
        <v>22</v>
      </c>
      <c r="I3812" s="11" t="s">
        <v>22</v>
      </c>
      <c r="J3812" s="12" t="s">
        <v>22</v>
      </c>
      <c r="K3812" s="13">
        <v>0</v>
      </c>
      <c r="L3812" s="14" t="s">
        <v>22</v>
      </c>
      <c r="M3812" s="14" t="s">
        <v>22</v>
      </c>
      <c r="N3812" s="14" t="s">
        <v>22</v>
      </c>
      <c r="O3812" s="14" t="s">
        <v>22</v>
      </c>
      <c r="P3812" s="14" t="s">
        <v>22</v>
      </c>
      <c r="Q3812" s="14" t="s">
        <v>22</v>
      </c>
      <c r="R3812" s="14" t="s">
        <v>22</v>
      </c>
      <c r="S3812" s="14" t="s">
        <v>22</v>
      </c>
    </row>
    <row r="3813" spans="1:19">
      <c r="A3813" s="8" t="s">
        <v>9616</v>
      </c>
      <c r="B3813" s="8" t="s">
        <v>9617</v>
      </c>
      <c r="C3813" s="9" t="s">
        <v>22</v>
      </c>
      <c r="D3813" s="9" t="s">
        <v>22</v>
      </c>
      <c r="E3813" s="9" t="s">
        <v>22</v>
      </c>
      <c r="F3813" s="8" t="s">
        <v>23</v>
      </c>
      <c r="G3813" s="10" t="s">
        <v>9618</v>
      </c>
      <c r="H3813" s="11" t="s">
        <v>22</v>
      </c>
      <c r="I3813" s="11" t="s">
        <v>22</v>
      </c>
      <c r="J3813" s="12" t="s">
        <v>22</v>
      </c>
      <c r="K3813" s="13">
        <v>0</v>
      </c>
      <c r="L3813" s="14" t="s">
        <v>22</v>
      </c>
      <c r="M3813" s="14" t="s">
        <v>22</v>
      </c>
      <c r="N3813" s="14" t="s">
        <v>22</v>
      </c>
      <c r="O3813" s="14" t="s">
        <v>22</v>
      </c>
      <c r="P3813" s="14" t="s">
        <v>22</v>
      </c>
      <c r="Q3813" s="14" t="s">
        <v>22</v>
      </c>
      <c r="R3813" s="14" t="s">
        <v>22</v>
      </c>
      <c r="S3813" s="14" t="s">
        <v>22</v>
      </c>
    </row>
    <row r="3814" spans="1:19">
      <c r="A3814" s="8" t="s">
        <v>9619</v>
      </c>
      <c r="B3814" s="8" t="s">
        <v>9620</v>
      </c>
      <c r="C3814" s="9" t="s">
        <v>22</v>
      </c>
      <c r="D3814" s="9" t="s">
        <v>22</v>
      </c>
      <c r="E3814" s="9" t="s">
        <v>22</v>
      </c>
      <c r="F3814" s="8" t="s">
        <v>23</v>
      </c>
      <c r="G3814" s="10">
        <v>0</v>
      </c>
      <c r="H3814" s="11" t="s">
        <v>22</v>
      </c>
      <c r="I3814" s="11" t="s">
        <v>22</v>
      </c>
      <c r="J3814" s="12" t="s">
        <v>22</v>
      </c>
      <c r="K3814" s="13">
        <v>0</v>
      </c>
      <c r="L3814" s="14" t="s">
        <v>22</v>
      </c>
      <c r="M3814" s="14" t="s">
        <v>22</v>
      </c>
      <c r="N3814" s="14" t="s">
        <v>22</v>
      </c>
      <c r="O3814" s="14" t="s">
        <v>22</v>
      </c>
      <c r="P3814" s="14" t="s">
        <v>22</v>
      </c>
      <c r="Q3814" s="14" t="s">
        <v>22</v>
      </c>
      <c r="R3814" s="14" t="s">
        <v>22</v>
      </c>
      <c r="S3814" s="14" t="s">
        <v>22</v>
      </c>
    </row>
    <row r="3815" spans="1:19">
      <c r="A3815" s="8" t="s">
        <v>9621</v>
      </c>
      <c r="B3815" s="8" t="s">
        <v>9622</v>
      </c>
      <c r="C3815" s="9" t="s">
        <v>22</v>
      </c>
      <c r="D3815" s="9" t="s">
        <v>22</v>
      </c>
      <c r="E3815" s="9" t="s">
        <v>22</v>
      </c>
      <c r="F3815" s="8" t="s">
        <v>23</v>
      </c>
      <c r="G3815" s="10">
        <v>0</v>
      </c>
      <c r="H3815" s="11" t="s">
        <v>22</v>
      </c>
      <c r="I3815" s="11" t="s">
        <v>22</v>
      </c>
      <c r="J3815" s="12" t="s">
        <v>22</v>
      </c>
      <c r="K3815" s="13">
        <v>0</v>
      </c>
      <c r="L3815" s="14" t="s">
        <v>22</v>
      </c>
      <c r="M3815" s="14" t="s">
        <v>22</v>
      </c>
      <c r="N3815" s="14" t="s">
        <v>22</v>
      </c>
      <c r="O3815" s="14" t="s">
        <v>22</v>
      </c>
      <c r="P3815" s="14" t="s">
        <v>22</v>
      </c>
      <c r="Q3815" s="14" t="s">
        <v>22</v>
      </c>
      <c r="R3815" s="14" t="s">
        <v>22</v>
      </c>
      <c r="S3815" s="14" t="s">
        <v>22</v>
      </c>
    </row>
    <row r="3816" spans="1:19">
      <c r="A3816" s="8" t="s">
        <v>9623</v>
      </c>
      <c r="B3816" s="8" t="s">
        <v>9624</v>
      </c>
      <c r="C3816" s="9" t="s">
        <v>22</v>
      </c>
      <c r="D3816" s="9" t="s">
        <v>22</v>
      </c>
      <c r="E3816" s="9" t="s">
        <v>22</v>
      </c>
      <c r="F3816" s="8" t="s">
        <v>23</v>
      </c>
      <c r="G3816" s="10" t="s">
        <v>9625</v>
      </c>
      <c r="H3816" s="11" t="s">
        <v>22</v>
      </c>
      <c r="I3816" s="11" t="s">
        <v>22</v>
      </c>
      <c r="J3816" s="12" t="s">
        <v>22</v>
      </c>
      <c r="K3816" s="13">
        <v>0</v>
      </c>
      <c r="L3816" s="14" t="s">
        <v>22</v>
      </c>
      <c r="M3816" s="14" t="s">
        <v>22</v>
      </c>
      <c r="N3816" s="14" t="s">
        <v>22</v>
      </c>
      <c r="O3816" s="14" t="s">
        <v>22</v>
      </c>
      <c r="P3816" s="14" t="s">
        <v>22</v>
      </c>
      <c r="Q3816" s="14" t="s">
        <v>22</v>
      </c>
      <c r="R3816" s="14" t="s">
        <v>22</v>
      </c>
      <c r="S3816" s="14" t="s">
        <v>22</v>
      </c>
    </row>
    <row r="3817" spans="1:19" ht="25.5">
      <c r="A3817" s="8" t="s">
        <v>9626</v>
      </c>
      <c r="B3817" s="8" t="s">
        <v>9627</v>
      </c>
      <c r="C3817" s="9" t="s">
        <v>22</v>
      </c>
      <c r="D3817" s="9" t="s">
        <v>22</v>
      </c>
      <c r="E3817" s="9" t="s">
        <v>22</v>
      </c>
      <c r="F3817" s="8" t="s">
        <v>23</v>
      </c>
      <c r="G3817" s="10" t="s">
        <v>9628</v>
      </c>
      <c r="H3817" s="11" t="s">
        <v>22</v>
      </c>
      <c r="I3817" s="11" t="s">
        <v>22</v>
      </c>
      <c r="J3817" s="12" t="s">
        <v>22</v>
      </c>
      <c r="K3817" s="13">
        <v>0</v>
      </c>
      <c r="L3817" s="14" t="s">
        <v>22</v>
      </c>
      <c r="M3817" s="14" t="s">
        <v>22</v>
      </c>
      <c r="N3817" s="14" t="s">
        <v>22</v>
      </c>
      <c r="O3817" s="14" t="s">
        <v>22</v>
      </c>
      <c r="P3817" s="14" t="s">
        <v>22</v>
      </c>
      <c r="Q3817" s="14" t="s">
        <v>22</v>
      </c>
      <c r="R3817" s="14" t="s">
        <v>22</v>
      </c>
      <c r="S3817" s="14" t="s">
        <v>22</v>
      </c>
    </row>
    <row r="3818" spans="1:19">
      <c r="A3818" s="8" t="s">
        <v>9629</v>
      </c>
      <c r="B3818" s="8" t="s">
        <v>9630</v>
      </c>
      <c r="C3818" s="9" t="s">
        <v>22</v>
      </c>
      <c r="D3818" s="9" t="s">
        <v>22</v>
      </c>
      <c r="E3818" s="9" t="s">
        <v>22</v>
      </c>
      <c r="F3818" s="8" t="s">
        <v>23</v>
      </c>
      <c r="G3818" s="10" t="s">
        <v>4356</v>
      </c>
      <c r="H3818" s="11" t="s">
        <v>22</v>
      </c>
      <c r="I3818" s="11" t="s">
        <v>22</v>
      </c>
      <c r="J3818" s="12" t="s">
        <v>22</v>
      </c>
      <c r="K3818" s="13">
        <v>0</v>
      </c>
      <c r="L3818" s="14" t="s">
        <v>22</v>
      </c>
      <c r="M3818" s="14" t="s">
        <v>22</v>
      </c>
      <c r="N3818" s="14" t="s">
        <v>22</v>
      </c>
      <c r="O3818" s="14" t="s">
        <v>22</v>
      </c>
      <c r="P3818" s="14" t="s">
        <v>22</v>
      </c>
      <c r="Q3818" s="14" t="s">
        <v>22</v>
      </c>
      <c r="R3818" s="14" t="s">
        <v>22</v>
      </c>
      <c r="S3818" s="14" t="s">
        <v>22</v>
      </c>
    </row>
    <row r="3819" spans="1:19" ht="25.5">
      <c r="A3819" s="8" t="s">
        <v>9631</v>
      </c>
      <c r="B3819" s="8" t="s">
        <v>9632</v>
      </c>
      <c r="C3819" s="9" t="s">
        <v>22</v>
      </c>
      <c r="D3819" s="9" t="s">
        <v>22</v>
      </c>
      <c r="E3819" s="9" t="s">
        <v>22</v>
      </c>
      <c r="F3819" s="8" t="s">
        <v>23</v>
      </c>
      <c r="G3819" s="10">
        <v>0</v>
      </c>
      <c r="H3819" s="11" t="s">
        <v>22</v>
      </c>
      <c r="I3819" s="11" t="s">
        <v>22</v>
      </c>
      <c r="J3819" s="12" t="s">
        <v>22</v>
      </c>
      <c r="K3819" s="13">
        <v>0</v>
      </c>
      <c r="L3819" s="14" t="s">
        <v>22</v>
      </c>
      <c r="M3819" s="14" t="s">
        <v>22</v>
      </c>
      <c r="N3819" s="14" t="s">
        <v>22</v>
      </c>
      <c r="O3819" s="14" t="s">
        <v>22</v>
      </c>
      <c r="P3819" s="14" t="s">
        <v>22</v>
      </c>
      <c r="Q3819" s="14" t="s">
        <v>22</v>
      </c>
      <c r="R3819" s="14" t="s">
        <v>22</v>
      </c>
      <c r="S3819" s="14" t="s">
        <v>22</v>
      </c>
    </row>
    <row r="3820" spans="1:19">
      <c r="A3820" s="8" t="s">
        <v>9633</v>
      </c>
      <c r="B3820" s="8" t="s">
        <v>9634</v>
      </c>
      <c r="C3820" s="9" t="s">
        <v>22</v>
      </c>
      <c r="D3820" s="9" t="s">
        <v>22</v>
      </c>
      <c r="E3820" s="9" t="s">
        <v>22</v>
      </c>
      <c r="F3820" s="8" t="s">
        <v>23</v>
      </c>
      <c r="G3820" s="10" t="s">
        <v>9635</v>
      </c>
      <c r="H3820" s="11" t="s">
        <v>22</v>
      </c>
      <c r="I3820" s="11" t="s">
        <v>22</v>
      </c>
      <c r="J3820" s="12" t="s">
        <v>22</v>
      </c>
      <c r="K3820" s="13">
        <v>0</v>
      </c>
      <c r="L3820" s="14" t="s">
        <v>22</v>
      </c>
      <c r="M3820" s="14" t="s">
        <v>22</v>
      </c>
      <c r="N3820" s="14" t="s">
        <v>22</v>
      </c>
      <c r="O3820" s="14" t="s">
        <v>22</v>
      </c>
      <c r="P3820" s="14" t="s">
        <v>22</v>
      </c>
      <c r="Q3820" s="14" t="s">
        <v>22</v>
      </c>
      <c r="R3820" s="14" t="s">
        <v>22</v>
      </c>
      <c r="S3820" s="14" t="s">
        <v>22</v>
      </c>
    </row>
    <row r="3821" spans="1:19">
      <c r="A3821" s="8" t="s">
        <v>9636</v>
      </c>
      <c r="B3821" s="8" t="s">
        <v>9637</v>
      </c>
      <c r="C3821" s="9" t="s">
        <v>22</v>
      </c>
      <c r="D3821" s="9" t="s">
        <v>22</v>
      </c>
      <c r="E3821" s="9" t="s">
        <v>22</v>
      </c>
      <c r="F3821" s="8" t="s">
        <v>23</v>
      </c>
      <c r="G3821" s="10">
        <v>607086</v>
      </c>
      <c r="H3821" s="11" t="s">
        <v>22</v>
      </c>
      <c r="I3821" s="11" t="s">
        <v>22</v>
      </c>
      <c r="J3821" s="12" t="s">
        <v>22</v>
      </c>
      <c r="K3821" s="13">
        <v>0</v>
      </c>
      <c r="L3821" s="14" t="s">
        <v>22</v>
      </c>
      <c r="M3821" s="14" t="s">
        <v>22</v>
      </c>
      <c r="N3821" s="14" t="s">
        <v>22</v>
      </c>
      <c r="O3821" s="14" t="s">
        <v>22</v>
      </c>
      <c r="P3821" s="14" t="s">
        <v>22</v>
      </c>
      <c r="Q3821" s="14" t="s">
        <v>22</v>
      </c>
      <c r="R3821" s="14" t="s">
        <v>22</v>
      </c>
      <c r="S3821" s="14" t="s">
        <v>22</v>
      </c>
    </row>
    <row r="3822" spans="1:19">
      <c r="A3822" s="8" t="s">
        <v>9638</v>
      </c>
      <c r="B3822" s="8" t="s">
        <v>9639</v>
      </c>
      <c r="C3822" s="9" t="s">
        <v>22</v>
      </c>
      <c r="D3822" s="9" t="s">
        <v>22</v>
      </c>
      <c r="E3822" s="9" t="s">
        <v>22</v>
      </c>
      <c r="F3822" s="8" t="s">
        <v>23</v>
      </c>
      <c r="G3822" s="10" t="s">
        <v>9640</v>
      </c>
      <c r="H3822" s="11" t="s">
        <v>22</v>
      </c>
      <c r="I3822" s="11" t="s">
        <v>22</v>
      </c>
      <c r="J3822" s="12" t="s">
        <v>22</v>
      </c>
      <c r="K3822" s="13">
        <v>0</v>
      </c>
      <c r="L3822" s="14" t="s">
        <v>22</v>
      </c>
      <c r="M3822" s="14" t="s">
        <v>22</v>
      </c>
      <c r="N3822" s="14" t="s">
        <v>22</v>
      </c>
      <c r="O3822" s="14" t="s">
        <v>22</v>
      </c>
      <c r="P3822" s="14" t="s">
        <v>22</v>
      </c>
      <c r="Q3822" s="14" t="s">
        <v>22</v>
      </c>
      <c r="R3822" s="14" t="s">
        <v>22</v>
      </c>
      <c r="S3822" s="14" t="s">
        <v>22</v>
      </c>
    </row>
    <row r="3823" spans="1:19">
      <c r="A3823" s="8" t="s">
        <v>9641</v>
      </c>
      <c r="B3823" s="8" t="s">
        <v>9642</v>
      </c>
      <c r="C3823" s="9" t="s">
        <v>22</v>
      </c>
      <c r="D3823" s="9" t="s">
        <v>22</v>
      </c>
      <c r="E3823" s="9" t="s">
        <v>22</v>
      </c>
      <c r="F3823" s="8" t="s">
        <v>23</v>
      </c>
      <c r="G3823" s="10" t="s">
        <v>9643</v>
      </c>
      <c r="H3823" s="11" t="s">
        <v>22</v>
      </c>
      <c r="I3823" s="11" t="s">
        <v>22</v>
      </c>
      <c r="J3823" s="12" t="s">
        <v>22</v>
      </c>
      <c r="K3823" s="13">
        <v>0</v>
      </c>
      <c r="L3823" s="14" t="s">
        <v>22</v>
      </c>
      <c r="M3823" s="14" t="s">
        <v>22</v>
      </c>
      <c r="N3823" s="14" t="s">
        <v>22</v>
      </c>
      <c r="O3823" s="14" t="s">
        <v>22</v>
      </c>
      <c r="P3823" s="14" t="s">
        <v>22</v>
      </c>
      <c r="Q3823" s="14" t="s">
        <v>22</v>
      </c>
      <c r="R3823" s="14" t="s">
        <v>22</v>
      </c>
      <c r="S3823" s="14" t="s">
        <v>22</v>
      </c>
    </row>
    <row r="3824" spans="1:19">
      <c r="A3824" s="8" t="s">
        <v>9644</v>
      </c>
      <c r="B3824" s="8" t="s">
        <v>9645</v>
      </c>
      <c r="C3824" s="9" t="s">
        <v>22</v>
      </c>
      <c r="D3824" s="9" t="s">
        <v>22</v>
      </c>
      <c r="E3824" s="9" t="s">
        <v>22</v>
      </c>
      <c r="F3824" s="8" t="s">
        <v>23</v>
      </c>
      <c r="G3824" s="10" t="s">
        <v>9400</v>
      </c>
      <c r="H3824" s="11" t="s">
        <v>22</v>
      </c>
      <c r="I3824" s="11" t="s">
        <v>22</v>
      </c>
      <c r="J3824" s="12" t="s">
        <v>22</v>
      </c>
      <c r="K3824" s="13">
        <v>0</v>
      </c>
      <c r="L3824" s="14" t="s">
        <v>22</v>
      </c>
      <c r="M3824" s="14" t="s">
        <v>22</v>
      </c>
      <c r="N3824" s="14" t="s">
        <v>22</v>
      </c>
      <c r="O3824" s="14" t="s">
        <v>22</v>
      </c>
      <c r="P3824" s="14" t="s">
        <v>22</v>
      </c>
      <c r="Q3824" s="14" t="s">
        <v>22</v>
      </c>
      <c r="R3824" s="14" t="s">
        <v>22</v>
      </c>
      <c r="S3824" s="14" t="s">
        <v>22</v>
      </c>
    </row>
    <row r="3825" spans="1:19" ht="25.5">
      <c r="A3825" s="8" t="s">
        <v>9646</v>
      </c>
      <c r="B3825" s="8" t="s">
        <v>9647</v>
      </c>
      <c r="C3825" s="9" t="s">
        <v>22</v>
      </c>
      <c r="D3825" s="9" t="s">
        <v>22</v>
      </c>
      <c r="E3825" s="9" t="s">
        <v>22</v>
      </c>
      <c r="F3825" s="8" t="s">
        <v>23</v>
      </c>
      <c r="G3825" s="10" t="s">
        <v>9648</v>
      </c>
      <c r="H3825" s="11" t="s">
        <v>22</v>
      </c>
      <c r="I3825" s="11" t="s">
        <v>22</v>
      </c>
      <c r="J3825" s="12" t="s">
        <v>22</v>
      </c>
      <c r="K3825" s="13">
        <v>0</v>
      </c>
      <c r="L3825" s="14" t="s">
        <v>22</v>
      </c>
      <c r="M3825" s="14" t="s">
        <v>22</v>
      </c>
      <c r="N3825" s="14" t="s">
        <v>22</v>
      </c>
      <c r="O3825" s="14" t="s">
        <v>22</v>
      </c>
      <c r="P3825" s="14" t="s">
        <v>22</v>
      </c>
      <c r="Q3825" s="14" t="s">
        <v>22</v>
      </c>
      <c r="R3825" s="14" t="s">
        <v>22</v>
      </c>
      <c r="S3825" s="14" t="s">
        <v>22</v>
      </c>
    </row>
    <row r="3826" spans="1:19">
      <c r="A3826" s="8" t="s">
        <v>9649</v>
      </c>
      <c r="B3826" s="8" t="s">
        <v>9650</v>
      </c>
      <c r="C3826" s="9" t="s">
        <v>22</v>
      </c>
      <c r="D3826" s="9" t="s">
        <v>22</v>
      </c>
      <c r="E3826" s="9" t="s">
        <v>22</v>
      </c>
      <c r="F3826" s="8" t="s">
        <v>23</v>
      </c>
      <c r="G3826" s="10" t="s">
        <v>9651</v>
      </c>
      <c r="H3826" s="11" t="s">
        <v>22</v>
      </c>
      <c r="I3826" s="11" t="s">
        <v>22</v>
      </c>
      <c r="J3826" s="12" t="s">
        <v>22</v>
      </c>
      <c r="K3826" s="13">
        <v>0</v>
      </c>
      <c r="L3826" s="14" t="s">
        <v>22</v>
      </c>
      <c r="M3826" s="14" t="s">
        <v>22</v>
      </c>
      <c r="N3826" s="14" t="s">
        <v>22</v>
      </c>
      <c r="O3826" s="14" t="s">
        <v>22</v>
      </c>
      <c r="P3826" s="14" t="s">
        <v>22</v>
      </c>
      <c r="Q3826" s="14" t="s">
        <v>22</v>
      </c>
      <c r="R3826" s="14" t="s">
        <v>22</v>
      </c>
      <c r="S3826" s="14" t="s">
        <v>22</v>
      </c>
    </row>
    <row r="3827" spans="1:19">
      <c r="A3827" s="8" t="s">
        <v>9652</v>
      </c>
      <c r="B3827" s="8" t="s">
        <v>9653</v>
      </c>
      <c r="C3827" s="9" t="s">
        <v>22</v>
      </c>
      <c r="D3827" s="9" t="s">
        <v>22</v>
      </c>
      <c r="E3827" s="9" t="s">
        <v>22</v>
      </c>
      <c r="F3827" s="8" t="s">
        <v>23</v>
      </c>
      <c r="G3827" s="10">
        <v>20066757885</v>
      </c>
      <c r="H3827" s="11" t="s">
        <v>22</v>
      </c>
      <c r="I3827" s="11" t="s">
        <v>22</v>
      </c>
      <c r="J3827" s="12" t="s">
        <v>22</v>
      </c>
      <c r="K3827" s="13">
        <v>0</v>
      </c>
      <c r="L3827" s="14" t="s">
        <v>22</v>
      </c>
      <c r="M3827" s="14" t="s">
        <v>22</v>
      </c>
      <c r="N3827" s="14" t="s">
        <v>22</v>
      </c>
      <c r="O3827" s="14" t="s">
        <v>22</v>
      </c>
      <c r="P3827" s="14" t="s">
        <v>22</v>
      </c>
      <c r="Q3827" s="14" t="s">
        <v>22</v>
      </c>
      <c r="R3827" s="14" t="s">
        <v>22</v>
      </c>
      <c r="S3827" s="14" t="s">
        <v>22</v>
      </c>
    </row>
    <row r="3828" spans="1:19">
      <c r="A3828" s="8" t="s">
        <v>9654</v>
      </c>
      <c r="B3828" s="8" t="s">
        <v>9655</v>
      </c>
      <c r="C3828" s="9" t="s">
        <v>22</v>
      </c>
      <c r="D3828" s="9" t="s">
        <v>22</v>
      </c>
      <c r="E3828" s="9" t="s">
        <v>22</v>
      </c>
      <c r="F3828" s="8" t="s">
        <v>23</v>
      </c>
      <c r="G3828" s="10">
        <v>20066197179</v>
      </c>
      <c r="H3828" s="11" t="s">
        <v>22</v>
      </c>
      <c r="I3828" s="11" t="s">
        <v>22</v>
      </c>
      <c r="J3828" s="12" t="s">
        <v>22</v>
      </c>
      <c r="K3828" s="13">
        <v>0</v>
      </c>
      <c r="L3828" s="14" t="s">
        <v>22</v>
      </c>
      <c r="M3828" s="14" t="s">
        <v>22</v>
      </c>
      <c r="N3828" s="14" t="s">
        <v>22</v>
      </c>
      <c r="O3828" s="14" t="s">
        <v>22</v>
      </c>
      <c r="P3828" s="14" t="s">
        <v>22</v>
      </c>
      <c r="Q3828" s="14" t="s">
        <v>22</v>
      </c>
      <c r="R3828" s="14" t="s">
        <v>22</v>
      </c>
      <c r="S3828" s="14" t="s">
        <v>22</v>
      </c>
    </row>
    <row r="3829" spans="1:19">
      <c r="A3829" s="8" t="s">
        <v>9656</v>
      </c>
      <c r="B3829" s="8" t="s">
        <v>9657</v>
      </c>
      <c r="C3829" s="9" t="s">
        <v>22</v>
      </c>
      <c r="D3829" s="9" t="s">
        <v>22</v>
      </c>
      <c r="E3829" s="9" t="s">
        <v>22</v>
      </c>
      <c r="F3829" s="8" t="s">
        <v>23</v>
      </c>
      <c r="G3829" s="10">
        <v>20066758288</v>
      </c>
      <c r="H3829" s="11" t="s">
        <v>22</v>
      </c>
      <c r="I3829" s="11" t="s">
        <v>22</v>
      </c>
      <c r="J3829" s="12" t="s">
        <v>22</v>
      </c>
      <c r="K3829" s="13">
        <v>0</v>
      </c>
      <c r="L3829" s="14" t="s">
        <v>22</v>
      </c>
      <c r="M3829" s="14" t="s">
        <v>22</v>
      </c>
      <c r="N3829" s="14" t="s">
        <v>22</v>
      </c>
      <c r="O3829" s="14" t="s">
        <v>22</v>
      </c>
      <c r="P3829" s="14" t="s">
        <v>22</v>
      </c>
      <c r="Q3829" s="14" t="s">
        <v>22</v>
      </c>
      <c r="R3829" s="14" t="s">
        <v>22</v>
      </c>
      <c r="S3829" s="14" t="s">
        <v>22</v>
      </c>
    </row>
    <row r="3830" spans="1:19">
      <c r="A3830" s="8" t="s">
        <v>9658</v>
      </c>
      <c r="B3830" s="8" t="s">
        <v>9659</v>
      </c>
      <c r="C3830" s="9" t="s">
        <v>22</v>
      </c>
      <c r="D3830" s="9" t="s">
        <v>22</v>
      </c>
      <c r="E3830" s="9" t="s">
        <v>22</v>
      </c>
      <c r="F3830" s="8" t="s">
        <v>23</v>
      </c>
      <c r="G3830" s="10">
        <v>20066757984</v>
      </c>
      <c r="H3830" s="11" t="s">
        <v>22</v>
      </c>
      <c r="I3830" s="11" t="s">
        <v>22</v>
      </c>
      <c r="J3830" s="12" t="s">
        <v>22</v>
      </c>
      <c r="K3830" s="13">
        <v>0</v>
      </c>
      <c r="L3830" s="14" t="s">
        <v>22</v>
      </c>
      <c r="M3830" s="14" t="s">
        <v>22</v>
      </c>
      <c r="N3830" s="14" t="s">
        <v>22</v>
      </c>
      <c r="O3830" s="14" t="s">
        <v>22</v>
      </c>
      <c r="P3830" s="14" t="s">
        <v>22</v>
      </c>
      <c r="Q3830" s="14" t="s">
        <v>22</v>
      </c>
      <c r="R3830" s="14" t="s">
        <v>22</v>
      </c>
      <c r="S3830" s="14" t="s">
        <v>22</v>
      </c>
    </row>
    <row r="3831" spans="1:19">
      <c r="A3831" s="8" t="s">
        <v>9660</v>
      </c>
      <c r="B3831" s="8" t="s">
        <v>9661</v>
      </c>
      <c r="C3831" s="9" t="s">
        <v>22</v>
      </c>
      <c r="D3831" s="9" t="s">
        <v>22</v>
      </c>
      <c r="E3831" s="9" t="s">
        <v>22</v>
      </c>
      <c r="F3831" s="8" t="s">
        <v>23</v>
      </c>
      <c r="G3831" s="10">
        <v>20066202439</v>
      </c>
      <c r="H3831" s="11" t="s">
        <v>22</v>
      </c>
      <c r="I3831" s="11" t="s">
        <v>22</v>
      </c>
      <c r="J3831" s="12" t="s">
        <v>22</v>
      </c>
      <c r="K3831" s="13">
        <v>0</v>
      </c>
      <c r="L3831" s="14" t="s">
        <v>22</v>
      </c>
      <c r="M3831" s="14" t="s">
        <v>22</v>
      </c>
      <c r="N3831" s="14" t="s">
        <v>22</v>
      </c>
      <c r="O3831" s="14" t="s">
        <v>22</v>
      </c>
      <c r="P3831" s="14" t="s">
        <v>22</v>
      </c>
      <c r="Q3831" s="14" t="s">
        <v>22</v>
      </c>
      <c r="R3831" s="14" t="s">
        <v>22</v>
      </c>
      <c r="S3831" s="14" t="s">
        <v>22</v>
      </c>
    </row>
    <row r="3832" spans="1:19">
      <c r="A3832" s="8" t="s">
        <v>9662</v>
      </c>
      <c r="B3832" s="8" t="s">
        <v>9663</v>
      </c>
      <c r="C3832" s="9" t="s">
        <v>22</v>
      </c>
      <c r="D3832" s="9" t="s">
        <v>22</v>
      </c>
      <c r="E3832" s="9" t="s">
        <v>22</v>
      </c>
      <c r="F3832" s="8" t="s">
        <v>23</v>
      </c>
      <c r="G3832" s="10">
        <v>20066772482</v>
      </c>
      <c r="H3832" s="11" t="s">
        <v>22</v>
      </c>
      <c r="I3832" s="11" t="s">
        <v>22</v>
      </c>
      <c r="J3832" s="12" t="s">
        <v>22</v>
      </c>
      <c r="K3832" s="13">
        <v>0</v>
      </c>
      <c r="L3832" s="14" t="s">
        <v>22</v>
      </c>
      <c r="M3832" s="14" t="s">
        <v>22</v>
      </c>
      <c r="N3832" s="14" t="s">
        <v>22</v>
      </c>
      <c r="O3832" s="14" t="s">
        <v>22</v>
      </c>
      <c r="P3832" s="14" t="s">
        <v>22</v>
      </c>
      <c r="Q3832" s="14" t="s">
        <v>22</v>
      </c>
      <c r="R3832" s="14" t="s">
        <v>22</v>
      </c>
      <c r="S3832" s="14" t="s">
        <v>22</v>
      </c>
    </row>
    <row r="3833" spans="1:19">
      <c r="A3833" s="8" t="s">
        <v>9664</v>
      </c>
      <c r="B3833" s="8" t="s">
        <v>9665</v>
      </c>
      <c r="C3833" s="9" t="s">
        <v>22</v>
      </c>
      <c r="D3833" s="9" t="s">
        <v>22</v>
      </c>
      <c r="E3833" s="9" t="s">
        <v>22</v>
      </c>
      <c r="F3833" s="8" t="s">
        <v>23</v>
      </c>
      <c r="G3833" s="10">
        <v>20066285081</v>
      </c>
      <c r="H3833" s="11" t="s">
        <v>22</v>
      </c>
      <c r="I3833" s="11" t="s">
        <v>22</v>
      </c>
      <c r="J3833" s="12" t="s">
        <v>22</v>
      </c>
      <c r="K3833" s="13">
        <v>0</v>
      </c>
      <c r="L3833" s="14" t="s">
        <v>22</v>
      </c>
      <c r="M3833" s="14" t="s">
        <v>22</v>
      </c>
      <c r="N3833" s="14" t="s">
        <v>22</v>
      </c>
      <c r="O3833" s="14" t="s">
        <v>22</v>
      </c>
      <c r="P3833" s="14" t="s">
        <v>22</v>
      </c>
      <c r="Q3833" s="14" t="s">
        <v>22</v>
      </c>
      <c r="R3833" s="14" t="s">
        <v>22</v>
      </c>
      <c r="S3833" s="14" t="s">
        <v>22</v>
      </c>
    </row>
    <row r="3834" spans="1:19">
      <c r="A3834" s="8" t="s">
        <v>9666</v>
      </c>
      <c r="B3834" s="8" t="s">
        <v>9667</v>
      </c>
      <c r="C3834" s="9" t="s">
        <v>22</v>
      </c>
      <c r="D3834" s="9" t="s">
        <v>22</v>
      </c>
      <c r="E3834" s="9" t="s">
        <v>22</v>
      </c>
      <c r="F3834" s="8" t="s">
        <v>23</v>
      </c>
      <c r="G3834" s="10">
        <v>0</v>
      </c>
      <c r="H3834" s="11" t="s">
        <v>22</v>
      </c>
      <c r="I3834" s="11" t="s">
        <v>22</v>
      </c>
      <c r="J3834" s="12" t="s">
        <v>22</v>
      </c>
      <c r="K3834" s="13">
        <v>0</v>
      </c>
      <c r="L3834" s="14" t="s">
        <v>22</v>
      </c>
      <c r="M3834" s="14" t="s">
        <v>22</v>
      </c>
      <c r="N3834" s="14" t="s">
        <v>22</v>
      </c>
      <c r="O3834" s="14" t="s">
        <v>22</v>
      </c>
      <c r="P3834" s="14" t="s">
        <v>22</v>
      </c>
      <c r="Q3834" s="14" t="s">
        <v>22</v>
      </c>
      <c r="R3834" s="14" t="s">
        <v>22</v>
      </c>
      <c r="S3834" s="14" t="s">
        <v>22</v>
      </c>
    </row>
    <row r="3835" spans="1:19" ht="25.5">
      <c r="A3835" s="8" t="s">
        <v>9668</v>
      </c>
      <c r="B3835" s="8" t="s">
        <v>9669</v>
      </c>
      <c r="C3835" s="9">
        <v>0</v>
      </c>
      <c r="D3835" s="9">
        <v>0</v>
      </c>
      <c r="E3835" s="9">
        <v>0</v>
      </c>
      <c r="F3835" s="8" t="s">
        <v>743</v>
      </c>
      <c r="G3835" s="10" t="s">
        <v>9670</v>
      </c>
      <c r="H3835" s="11" t="s">
        <v>776</v>
      </c>
      <c r="I3835" s="11"/>
      <c r="J3835" s="12" t="s">
        <v>9557</v>
      </c>
      <c r="K3835" s="13" t="s">
        <v>9670</v>
      </c>
      <c r="L3835" s="14" t="s">
        <v>2872</v>
      </c>
      <c r="M3835" s="14" t="s">
        <v>9671</v>
      </c>
      <c r="N3835" s="14">
        <v>0</v>
      </c>
      <c r="O3835" s="14" t="s">
        <v>9672</v>
      </c>
      <c r="P3835" s="14">
        <v>0</v>
      </c>
      <c r="Q3835" s="14">
        <v>0</v>
      </c>
      <c r="R3835" s="14">
        <v>0</v>
      </c>
      <c r="S3835" s="14">
        <v>0</v>
      </c>
    </row>
    <row r="3836" spans="1:19">
      <c r="A3836" s="8" t="s">
        <v>9673</v>
      </c>
      <c r="B3836" s="8" t="s">
        <v>9674</v>
      </c>
      <c r="C3836" s="9" t="s">
        <v>22</v>
      </c>
      <c r="D3836" s="9" t="s">
        <v>22</v>
      </c>
      <c r="E3836" s="9" t="s">
        <v>22</v>
      </c>
      <c r="F3836" s="8" t="s">
        <v>23</v>
      </c>
      <c r="G3836" s="10" t="s">
        <v>9675</v>
      </c>
      <c r="H3836" s="11" t="s">
        <v>22</v>
      </c>
      <c r="I3836" s="11" t="s">
        <v>22</v>
      </c>
      <c r="J3836" s="12" t="s">
        <v>22</v>
      </c>
      <c r="K3836" s="13">
        <v>0</v>
      </c>
      <c r="L3836" s="14" t="s">
        <v>22</v>
      </c>
      <c r="M3836" s="14" t="s">
        <v>22</v>
      </c>
      <c r="N3836" s="14" t="s">
        <v>22</v>
      </c>
      <c r="O3836" s="14" t="s">
        <v>22</v>
      </c>
      <c r="P3836" s="14" t="s">
        <v>22</v>
      </c>
      <c r="Q3836" s="14" t="s">
        <v>22</v>
      </c>
      <c r="R3836" s="14" t="s">
        <v>22</v>
      </c>
      <c r="S3836" s="14" t="s">
        <v>22</v>
      </c>
    </row>
    <row r="3837" spans="1:19" ht="25.5">
      <c r="A3837" s="8" t="s">
        <v>9676</v>
      </c>
      <c r="B3837" s="8" t="s">
        <v>9677</v>
      </c>
      <c r="C3837" s="9" t="s">
        <v>22</v>
      </c>
      <c r="D3837" s="9" t="s">
        <v>22</v>
      </c>
      <c r="E3837" s="9" t="s">
        <v>22</v>
      </c>
      <c r="F3837" s="8" t="s">
        <v>23</v>
      </c>
      <c r="G3837" s="10" t="s">
        <v>9678</v>
      </c>
      <c r="H3837" s="11" t="s">
        <v>22</v>
      </c>
      <c r="I3837" s="11" t="s">
        <v>22</v>
      </c>
      <c r="J3837" s="12" t="s">
        <v>22</v>
      </c>
      <c r="K3837" s="13">
        <v>0</v>
      </c>
      <c r="L3837" s="14" t="s">
        <v>22</v>
      </c>
      <c r="M3837" s="14" t="s">
        <v>22</v>
      </c>
      <c r="N3837" s="14" t="s">
        <v>22</v>
      </c>
      <c r="O3837" s="14" t="s">
        <v>22</v>
      </c>
      <c r="P3837" s="14" t="s">
        <v>22</v>
      </c>
      <c r="Q3837" s="14" t="s">
        <v>22</v>
      </c>
      <c r="R3837" s="14" t="s">
        <v>22</v>
      </c>
      <c r="S3837" s="14" t="s">
        <v>22</v>
      </c>
    </row>
    <row r="3838" spans="1:19">
      <c r="A3838" s="8" t="s">
        <v>9679</v>
      </c>
      <c r="B3838" s="8" t="s">
        <v>9680</v>
      </c>
      <c r="C3838" s="9" t="s">
        <v>22</v>
      </c>
      <c r="D3838" s="9" t="s">
        <v>22</v>
      </c>
      <c r="E3838" s="9" t="s">
        <v>22</v>
      </c>
      <c r="F3838" s="8" t="s">
        <v>4072</v>
      </c>
      <c r="G3838" s="10" t="s">
        <v>9681</v>
      </c>
      <c r="H3838" s="11" t="s">
        <v>22</v>
      </c>
      <c r="I3838" s="11" t="s">
        <v>22</v>
      </c>
      <c r="J3838" s="12" t="s">
        <v>22</v>
      </c>
      <c r="K3838" s="13">
        <v>0</v>
      </c>
      <c r="L3838" s="14" t="s">
        <v>22</v>
      </c>
      <c r="M3838" s="14" t="s">
        <v>22</v>
      </c>
      <c r="N3838" s="14" t="s">
        <v>22</v>
      </c>
      <c r="O3838" s="14" t="s">
        <v>22</v>
      </c>
      <c r="P3838" s="14" t="s">
        <v>22</v>
      </c>
      <c r="Q3838" s="14" t="s">
        <v>22</v>
      </c>
      <c r="R3838" s="14" t="s">
        <v>22</v>
      </c>
      <c r="S3838" s="14" t="s">
        <v>22</v>
      </c>
    </row>
    <row r="3839" spans="1:19" ht="25.5">
      <c r="A3839" s="8" t="s">
        <v>9682</v>
      </c>
      <c r="B3839" s="8" t="s">
        <v>9683</v>
      </c>
      <c r="C3839" s="9" t="s">
        <v>22</v>
      </c>
      <c r="D3839" s="9" t="s">
        <v>22</v>
      </c>
      <c r="E3839" s="9" t="s">
        <v>22</v>
      </c>
      <c r="F3839" s="8" t="s">
        <v>23</v>
      </c>
      <c r="G3839" s="10" t="s">
        <v>9684</v>
      </c>
      <c r="H3839" s="11" t="s">
        <v>22</v>
      </c>
      <c r="I3839" s="11" t="s">
        <v>22</v>
      </c>
      <c r="J3839" s="12" t="s">
        <v>22</v>
      </c>
      <c r="K3839" s="13">
        <v>0</v>
      </c>
      <c r="L3839" s="14" t="s">
        <v>22</v>
      </c>
      <c r="M3839" s="14" t="s">
        <v>22</v>
      </c>
      <c r="N3839" s="14" t="s">
        <v>22</v>
      </c>
      <c r="O3839" s="14" t="s">
        <v>22</v>
      </c>
      <c r="P3839" s="14" t="s">
        <v>22</v>
      </c>
      <c r="Q3839" s="14" t="s">
        <v>22</v>
      </c>
      <c r="R3839" s="14" t="s">
        <v>22</v>
      </c>
      <c r="S3839" s="14" t="s">
        <v>22</v>
      </c>
    </row>
    <row r="3840" spans="1:19" ht="25.5">
      <c r="A3840" s="8" t="s">
        <v>9685</v>
      </c>
      <c r="B3840" s="8" t="s">
        <v>9686</v>
      </c>
      <c r="C3840" s="9" t="s">
        <v>22</v>
      </c>
      <c r="D3840" s="9" t="s">
        <v>22</v>
      </c>
      <c r="E3840" s="9" t="s">
        <v>22</v>
      </c>
      <c r="F3840" s="8" t="s">
        <v>23</v>
      </c>
      <c r="G3840" s="10" t="s">
        <v>9687</v>
      </c>
      <c r="H3840" s="11" t="s">
        <v>22</v>
      </c>
      <c r="I3840" s="11" t="s">
        <v>22</v>
      </c>
      <c r="J3840" s="12" t="s">
        <v>22</v>
      </c>
      <c r="K3840" s="13">
        <v>0</v>
      </c>
      <c r="L3840" s="14" t="s">
        <v>22</v>
      </c>
      <c r="M3840" s="14" t="s">
        <v>22</v>
      </c>
      <c r="N3840" s="14" t="s">
        <v>22</v>
      </c>
      <c r="O3840" s="14" t="s">
        <v>22</v>
      </c>
      <c r="P3840" s="14" t="s">
        <v>22</v>
      </c>
      <c r="Q3840" s="14" t="s">
        <v>22</v>
      </c>
      <c r="R3840" s="14" t="s">
        <v>22</v>
      </c>
      <c r="S3840" s="14" t="s">
        <v>22</v>
      </c>
    </row>
    <row r="3841" spans="1:19">
      <c r="A3841" s="8" t="s">
        <v>9688</v>
      </c>
      <c r="B3841" s="8" t="s">
        <v>9689</v>
      </c>
      <c r="C3841" s="9" t="s">
        <v>22</v>
      </c>
      <c r="D3841" s="9" t="s">
        <v>22</v>
      </c>
      <c r="E3841" s="9" t="s">
        <v>22</v>
      </c>
      <c r="F3841" s="8" t="s">
        <v>23</v>
      </c>
      <c r="G3841" s="10">
        <v>99655</v>
      </c>
      <c r="H3841" s="11" t="s">
        <v>22</v>
      </c>
      <c r="I3841" s="11" t="s">
        <v>22</v>
      </c>
      <c r="J3841" s="12" t="s">
        <v>22</v>
      </c>
      <c r="K3841" s="13">
        <v>0</v>
      </c>
      <c r="L3841" s="14" t="s">
        <v>22</v>
      </c>
      <c r="M3841" s="14" t="s">
        <v>22</v>
      </c>
      <c r="N3841" s="14" t="s">
        <v>22</v>
      </c>
      <c r="O3841" s="14" t="s">
        <v>22</v>
      </c>
      <c r="P3841" s="14" t="s">
        <v>22</v>
      </c>
      <c r="Q3841" s="14" t="s">
        <v>22</v>
      </c>
      <c r="R3841" s="14" t="s">
        <v>22</v>
      </c>
      <c r="S3841" s="14" t="s">
        <v>22</v>
      </c>
    </row>
    <row r="3842" spans="1:19">
      <c r="A3842" s="8" t="s">
        <v>9690</v>
      </c>
      <c r="B3842" s="8" t="s">
        <v>9691</v>
      </c>
      <c r="C3842" s="9" t="s">
        <v>22</v>
      </c>
      <c r="D3842" s="9" t="s">
        <v>22</v>
      </c>
      <c r="E3842" s="9" t="s">
        <v>22</v>
      </c>
      <c r="F3842" s="8" t="s">
        <v>881</v>
      </c>
      <c r="G3842" s="10">
        <v>75403</v>
      </c>
      <c r="H3842" s="11" t="s">
        <v>22</v>
      </c>
      <c r="I3842" s="11" t="s">
        <v>22</v>
      </c>
      <c r="J3842" s="12" t="s">
        <v>22</v>
      </c>
      <c r="K3842" s="13">
        <v>0</v>
      </c>
      <c r="L3842" s="14" t="s">
        <v>22</v>
      </c>
      <c r="M3842" s="14" t="s">
        <v>22</v>
      </c>
      <c r="N3842" s="14" t="s">
        <v>22</v>
      </c>
      <c r="O3842" s="14" t="s">
        <v>22</v>
      </c>
      <c r="P3842" s="14" t="s">
        <v>22</v>
      </c>
      <c r="Q3842" s="14" t="s">
        <v>22</v>
      </c>
      <c r="R3842" s="14" t="s">
        <v>22</v>
      </c>
      <c r="S3842" s="14" t="s">
        <v>22</v>
      </c>
    </row>
    <row r="3843" spans="1:19">
      <c r="A3843" s="8" t="s">
        <v>9692</v>
      </c>
      <c r="B3843" s="8" t="s">
        <v>9693</v>
      </c>
      <c r="C3843" s="9" t="s">
        <v>22</v>
      </c>
      <c r="D3843" s="9" t="s">
        <v>22</v>
      </c>
      <c r="E3843" s="9" t="s">
        <v>22</v>
      </c>
      <c r="F3843" s="8" t="s">
        <v>23</v>
      </c>
      <c r="G3843" s="10">
        <v>0</v>
      </c>
      <c r="H3843" s="11" t="s">
        <v>22</v>
      </c>
      <c r="I3843" s="11" t="s">
        <v>22</v>
      </c>
      <c r="J3843" s="12" t="s">
        <v>22</v>
      </c>
      <c r="K3843" s="13">
        <v>0</v>
      </c>
      <c r="L3843" s="14" t="s">
        <v>22</v>
      </c>
      <c r="M3843" s="14" t="s">
        <v>22</v>
      </c>
      <c r="N3843" s="14" t="s">
        <v>22</v>
      </c>
      <c r="O3843" s="14" t="s">
        <v>22</v>
      </c>
      <c r="P3843" s="14" t="s">
        <v>22</v>
      </c>
      <c r="Q3843" s="14" t="s">
        <v>22</v>
      </c>
      <c r="R3843" s="14" t="s">
        <v>22</v>
      </c>
      <c r="S3843" s="14" t="s">
        <v>22</v>
      </c>
    </row>
    <row r="3844" spans="1:19">
      <c r="A3844" s="8" t="s">
        <v>9694</v>
      </c>
      <c r="B3844" s="8" t="s">
        <v>9695</v>
      </c>
      <c r="C3844" s="9" t="s">
        <v>22</v>
      </c>
      <c r="D3844" s="9" t="s">
        <v>22</v>
      </c>
      <c r="E3844" s="9" t="s">
        <v>22</v>
      </c>
      <c r="F3844" s="8" t="s">
        <v>23</v>
      </c>
      <c r="G3844" s="10" t="s">
        <v>9696</v>
      </c>
      <c r="H3844" s="11" t="s">
        <v>22</v>
      </c>
      <c r="I3844" s="11" t="s">
        <v>22</v>
      </c>
      <c r="J3844" s="12" t="s">
        <v>22</v>
      </c>
      <c r="K3844" s="13">
        <v>0</v>
      </c>
      <c r="L3844" s="14" t="s">
        <v>22</v>
      </c>
      <c r="M3844" s="14" t="s">
        <v>22</v>
      </c>
      <c r="N3844" s="14" t="s">
        <v>22</v>
      </c>
      <c r="O3844" s="14" t="s">
        <v>22</v>
      </c>
      <c r="P3844" s="14" t="s">
        <v>22</v>
      </c>
      <c r="Q3844" s="14" t="s">
        <v>22</v>
      </c>
      <c r="R3844" s="14" t="s">
        <v>22</v>
      </c>
      <c r="S3844" s="14" t="s">
        <v>22</v>
      </c>
    </row>
    <row r="3845" spans="1:19">
      <c r="A3845" s="8" t="s">
        <v>9697</v>
      </c>
      <c r="B3845" s="8" t="s">
        <v>9698</v>
      </c>
      <c r="C3845" s="9" t="s">
        <v>22</v>
      </c>
      <c r="D3845" s="9" t="s">
        <v>22</v>
      </c>
      <c r="E3845" s="9" t="s">
        <v>22</v>
      </c>
      <c r="F3845" s="8" t="s">
        <v>23</v>
      </c>
      <c r="G3845" s="10" t="s">
        <v>9699</v>
      </c>
      <c r="H3845" s="11" t="s">
        <v>22</v>
      </c>
      <c r="I3845" s="11" t="s">
        <v>22</v>
      </c>
      <c r="J3845" s="12" t="s">
        <v>22</v>
      </c>
      <c r="K3845" s="13">
        <v>0</v>
      </c>
      <c r="L3845" s="14" t="s">
        <v>22</v>
      </c>
      <c r="M3845" s="14" t="s">
        <v>22</v>
      </c>
      <c r="N3845" s="14" t="s">
        <v>22</v>
      </c>
      <c r="O3845" s="14" t="s">
        <v>22</v>
      </c>
      <c r="P3845" s="14" t="s">
        <v>22</v>
      </c>
      <c r="Q3845" s="14" t="s">
        <v>22</v>
      </c>
      <c r="R3845" s="14" t="s">
        <v>22</v>
      </c>
      <c r="S3845" s="14" t="s">
        <v>22</v>
      </c>
    </row>
    <row r="3846" spans="1:19">
      <c r="A3846" s="8" t="s">
        <v>9700</v>
      </c>
      <c r="B3846" s="8" t="s">
        <v>9701</v>
      </c>
      <c r="C3846" s="9" t="s">
        <v>22</v>
      </c>
      <c r="D3846" s="9" t="s">
        <v>22</v>
      </c>
      <c r="E3846" s="9" t="s">
        <v>22</v>
      </c>
      <c r="F3846" s="8" t="s">
        <v>23</v>
      </c>
      <c r="G3846" s="10" t="s">
        <v>9702</v>
      </c>
      <c r="H3846" s="11" t="s">
        <v>22</v>
      </c>
      <c r="I3846" s="11" t="s">
        <v>22</v>
      </c>
      <c r="J3846" s="12" t="s">
        <v>22</v>
      </c>
      <c r="K3846" s="13">
        <v>0</v>
      </c>
      <c r="L3846" s="14" t="s">
        <v>22</v>
      </c>
      <c r="M3846" s="14" t="s">
        <v>22</v>
      </c>
      <c r="N3846" s="14" t="s">
        <v>22</v>
      </c>
      <c r="O3846" s="14" t="s">
        <v>22</v>
      </c>
      <c r="P3846" s="14" t="s">
        <v>22</v>
      </c>
      <c r="Q3846" s="14" t="s">
        <v>22</v>
      </c>
      <c r="R3846" s="14" t="s">
        <v>22</v>
      </c>
      <c r="S3846" s="14" t="s">
        <v>22</v>
      </c>
    </row>
    <row r="3847" spans="1:19">
      <c r="A3847" s="8" t="s">
        <v>9703</v>
      </c>
      <c r="B3847" s="8" t="s">
        <v>9704</v>
      </c>
      <c r="C3847" s="9" t="s">
        <v>22</v>
      </c>
      <c r="D3847" s="9" t="s">
        <v>22</v>
      </c>
      <c r="E3847" s="9" t="s">
        <v>22</v>
      </c>
      <c r="F3847" s="8" t="s">
        <v>23</v>
      </c>
      <c r="G3847" s="10" t="s">
        <v>9705</v>
      </c>
      <c r="H3847" s="11" t="s">
        <v>22</v>
      </c>
      <c r="I3847" s="11" t="s">
        <v>22</v>
      </c>
      <c r="J3847" s="12" t="s">
        <v>22</v>
      </c>
      <c r="K3847" s="13">
        <v>0</v>
      </c>
      <c r="L3847" s="14" t="s">
        <v>22</v>
      </c>
      <c r="M3847" s="14" t="s">
        <v>22</v>
      </c>
      <c r="N3847" s="14" t="s">
        <v>22</v>
      </c>
      <c r="O3847" s="14" t="s">
        <v>22</v>
      </c>
      <c r="P3847" s="14" t="s">
        <v>22</v>
      </c>
      <c r="Q3847" s="14" t="s">
        <v>22</v>
      </c>
      <c r="R3847" s="14" t="s">
        <v>22</v>
      </c>
      <c r="S3847" s="14" t="s">
        <v>22</v>
      </c>
    </row>
    <row r="3848" spans="1:19" ht="25.5">
      <c r="A3848" s="8" t="s">
        <v>9706</v>
      </c>
      <c r="B3848" s="8" t="s">
        <v>9707</v>
      </c>
      <c r="C3848" s="9" t="s">
        <v>22</v>
      </c>
      <c r="D3848" s="9" t="s">
        <v>22</v>
      </c>
      <c r="E3848" s="9" t="s">
        <v>22</v>
      </c>
      <c r="F3848" s="8" t="s">
        <v>23</v>
      </c>
      <c r="G3848" s="10" t="s">
        <v>9708</v>
      </c>
      <c r="H3848" s="11" t="s">
        <v>22</v>
      </c>
      <c r="I3848" s="11" t="s">
        <v>22</v>
      </c>
      <c r="J3848" s="12" t="s">
        <v>22</v>
      </c>
      <c r="K3848" s="13">
        <v>0</v>
      </c>
      <c r="L3848" s="14" t="s">
        <v>22</v>
      </c>
      <c r="M3848" s="14" t="s">
        <v>22</v>
      </c>
      <c r="N3848" s="14" t="s">
        <v>22</v>
      </c>
      <c r="O3848" s="14" t="s">
        <v>22</v>
      </c>
      <c r="P3848" s="14" t="s">
        <v>22</v>
      </c>
      <c r="Q3848" s="14" t="s">
        <v>22</v>
      </c>
      <c r="R3848" s="14" t="s">
        <v>22</v>
      </c>
      <c r="S3848" s="14" t="s">
        <v>22</v>
      </c>
    </row>
    <row r="3849" spans="1:19">
      <c r="A3849" s="8" t="s">
        <v>9709</v>
      </c>
      <c r="B3849" s="8" t="s">
        <v>9710</v>
      </c>
      <c r="C3849" s="9" t="s">
        <v>22</v>
      </c>
      <c r="D3849" s="9" t="s">
        <v>22</v>
      </c>
      <c r="E3849" s="9" t="s">
        <v>22</v>
      </c>
      <c r="F3849" s="8" t="s">
        <v>23</v>
      </c>
      <c r="G3849" s="10" t="s">
        <v>9711</v>
      </c>
      <c r="H3849" s="11" t="s">
        <v>22</v>
      </c>
      <c r="I3849" s="11" t="s">
        <v>22</v>
      </c>
      <c r="J3849" s="12" t="s">
        <v>22</v>
      </c>
      <c r="K3849" s="13">
        <v>0</v>
      </c>
      <c r="L3849" s="14" t="s">
        <v>22</v>
      </c>
      <c r="M3849" s="14" t="s">
        <v>22</v>
      </c>
      <c r="N3849" s="14" t="s">
        <v>22</v>
      </c>
      <c r="O3849" s="14" t="s">
        <v>22</v>
      </c>
      <c r="P3849" s="14" t="s">
        <v>22</v>
      </c>
      <c r="Q3849" s="14" t="s">
        <v>22</v>
      </c>
      <c r="R3849" s="14" t="s">
        <v>22</v>
      </c>
      <c r="S3849" s="14" t="s">
        <v>22</v>
      </c>
    </row>
    <row r="3850" spans="1:19">
      <c r="A3850" s="8" t="s">
        <v>9712</v>
      </c>
      <c r="B3850" s="8" t="s">
        <v>9713</v>
      </c>
      <c r="C3850" s="9" t="s">
        <v>22</v>
      </c>
      <c r="D3850" s="9" t="s">
        <v>22</v>
      </c>
      <c r="E3850" s="9" t="s">
        <v>22</v>
      </c>
      <c r="F3850" s="8" t="s">
        <v>23</v>
      </c>
      <c r="G3850" s="10">
        <v>0</v>
      </c>
      <c r="H3850" s="11" t="s">
        <v>22</v>
      </c>
      <c r="I3850" s="11" t="s">
        <v>22</v>
      </c>
      <c r="J3850" s="12" t="s">
        <v>22</v>
      </c>
      <c r="K3850" s="13">
        <v>0</v>
      </c>
      <c r="L3850" s="14" t="s">
        <v>22</v>
      </c>
      <c r="M3850" s="14" t="s">
        <v>22</v>
      </c>
      <c r="N3850" s="14" t="s">
        <v>22</v>
      </c>
      <c r="O3850" s="14" t="s">
        <v>22</v>
      </c>
      <c r="P3850" s="14" t="s">
        <v>22</v>
      </c>
      <c r="Q3850" s="14" t="s">
        <v>22</v>
      </c>
      <c r="R3850" s="14" t="s">
        <v>22</v>
      </c>
      <c r="S3850" s="14" t="s">
        <v>22</v>
      </c>
    </row>
    <row r="3851" spans="1:19">
      <c r="A3851" s="8" t="s">
        <v>9714</v>
      </c>
      <c r="B3851" s="8" t="s">
        <v>9715</v>
      </c>
      <c r="C3851" s="9" t="s">
        <v>22</v>
      </c>
      <c r="D3851" s="9" t="s">
        <v>22</v>
      </c>
      <c r="E3851" s="9" t="s">
        <v>22</v>
      </c>
      <c r="F3851" s="8" t="s">
        <v>23</v>
      </c>
      <c r="G3851" s="10">
        <v>0</v>
      </c>
      <c r="H3851" s="11" t="s">
        <v>22</v>
      </c>
      <c r="I3851" s="11" t="s">
        <v>22</v>
      </c>
      <c r="J3851" s="12" t="s">
        <v>22</v>
      </c>
      <c r="K3851" s="13">
        <v>0</v>
      </c>
      <c r="L3851" s="14" t="s">
        <v>22</v>
      </c>
      <c r="M3851" s="14" t="s">
        <v>22</v>
      </c>
      <c r="N3851" s="14" t="s">
        <v>22</v>
      </c>
      <c r="O3851" s="14" t="s">
        <v>22</v>
      </c>
      <c r="P3851" s="14" t="s">
        <v>22</v>
      </c>
      <c r="Q3851" s="14" t="s">
        <v>22</v>
      </c>
      <c r="R3851" s="14" t="s">
        <v>22</v>
      </c>
      <c r="S3851" s="14" t="s">
        <v>22</v>
      </c>
    </row>
    <row r="3852" spans="1:19">
      <c r="A3852" s="8" t="s">
        <v>9716</v>
      </c>
      <c r="B3852" s="8" t="s">
        <v>9717</v>
      </c>
      <c r="C3852" s="9" t="s">
        <v>22</v>
      </c>
      <c r="D3852" s="9" t="s">
        <v>22</v>
      </c>
      <c r="E3852" s="9" t="s">
        <v>22</v>
      </c>
      <c r="F3852" s="8" t="s">
        <v>23</v>
      </c>
      <c r="G3852" s="10">
        <v>0</v>
      </c>
      <c r="H3852" s="11" t="s">
        <v>22</v>
      </c>
      <c r="I3852" s="11" t="s">
        <v>22</v>
      </c>
      <c r="J3852" s="12" t="s">
        <v>22</v>
      </c>
      <c r="K3852" s="13">
        <v>0</v>
      </c>
      <c r="L3852" s="14" t="s">
        <v>22</v>
      </c>
      <c r="M3852" s="14" t="s">
        <v>22</v>
      </c>
      <c r="N3852" s="14" t="s">
        <v>22</v>
      </c>
      <c r="O3852" s="14" t="s">
        <v>22</v>
      </c>
      <c r="P3852" s="14" t="s">
        <v>22</v>
      </c>
      <c r="Q3852" s="14" t="s">
        <v>22</v>
      </c>
      <c r="R3852" s="14" t="s">
        <v>22</v>
      </c>
      <c r="S3852" s="14" t="s">
        <v>22</v>
      </c>
    </row>
    <row r="3853" spans="1:19">
      <c r="A3853" s="8" t="s">
        <v>9718</v>
      </c>
      <c r="B3853" s="8" t="s">
        <v>9719</v>
      </c>
      <c r="C3853" s="9" t="s">
        <v>22</v>
      </c>
      <c r="D3853" s="9" t="s">
        <v>22</v>
      </c>
      <c r="E3853" s="9" t="s">
        <v>22</v>
      </c>
      <c r="F3853" s="8" t="s">
        <v>23</v>
      </c>
      <c r="G3853" s="10" t="s">
        <v>9720</v>
      </c>
      <c r="H3853" s="11" t="s">
        <v>22</v>
      </c>
      <c r="I3853" s="11" t="s">
        <v>22</v>
      </c>
      <c r="J3853" s="12" t="s">
        <v>22</v>
      </c>
      <c r="K3853" s="13">
        <v>0</v>
      </c>
      <c r="L3853" s="14" t="s">
        <v>22</v>
      </c>
      <c r="M3853" s="14" t="s">
        <v>22</v>
      </c>
      <c r="N3853" s="14" t="s">
        <v>22</v>
      </c>
      <c r="O3853" s="14" t="s">
        <v>22</v>
      </c>
      <c r="P3853" s="14" t="s">
        <v>22</v>
      </c>
      <c r="Q3853" s="14" t="s">
        <v>22</v>
      </c>
      <c r="R3853" s="14" t="s">
        <v>22</v>
      </c>
      <c r="S3853" s="14" t="s">
        <v>22</v>
      </c>
    </row>
    <row r="3854" spans="1:19">
      <c r="A3854" s="8" t="s">
        <v>9721</v>
      </c>
      <c r="B3854" s="8" t="s">
        <v>9722</v>
      </c>
      <c r="C3854" s="9" t="s">
        <v>22</v>
      </c>
      <c r="D3854" s="9" t="s">
        <v>22</v>
      </c>
      <c r="E3854" s="9" t="s">
        <v>22</v>
      </c>
      <c r="F3854" s="8" t="s">
        <v>23</v>
      </c>
      <c r="G3854" s="10" t="s">
        <v>9723</v>
      </c>
      <c r="H3854" s="11" t="s">
        <v>22</v>
      </c>
      <c r="I3854" s="11" t="s">
        <v>22</v>
      </c>
      <c r="J3854" s="12" t="s">
        <v>22</v>
      </c>
      <c r="K3854" s="13">
        <v>0</v>
      </c>
      <c r="L3854" s="14" t="s">
        <v>22</v>
      </c>
      <c r="M3854" s="14" t="s">
        <v>22</v>
      </c>
      <c r="N3854" s="14" t="s">
        <v>22</v>
      </c>
      <c r="O3854" s="14" t="s">
        <v>22</v>
      </c>
      <c r="P3854" s="14" t="s">
        <v>22</v>
      </c>
      <c r="Q3854" s="14" t="s">
        <v>22</v>
      </c>
      <c r="R3854" s="14" t="s">
        <v>22</v>
      </c>
      <c r="S3854" s="14" t="s">
        <v>22</v>
      </c>
    </row>
    <row r="3855" spans="1:19">
      <c r="A3855" s="8" t="s">
        <v>9724</v>
      </c>
      <c r="B3855" s="8" t="s">
        <v>9725</v>
      </c>
      <c r="C3855" s="9" t="s">
        <v>22</v>
      </c>
      <c r="D3855" s="9" t="s">
        <v>22</v>
      </c>
      <c r="E3855" s="9" t="s">
        <v>22</v>
      </c>
      <c r="F3855" s="8" t="s">
        <v>23</v>
      </c>
      <c r="G3855" s="10" t="s">
        <v>9726</v>
      </c>
      <c r="H3855" s="11" t="s">
        <v>22</v>
      </c>
      <c r="I3855" s="11" t="s">
        <v>22</v>
      </c>
      <c r="J3855" s="12" t="s">
        <v>22</v>
      </c>
      <c r="K3855" s="13">
        <v>0</v>
      </c>
      <c r="L3855" s="14" t="s">
        <v>22</v>
      </c>
      <c r="M3855" s="14" t="s">
        <v>22</v>
      </c>
      <c r="N3855" s="14" t="s">
        <v>22</v>
      </c>
      <c r="O3855" s="14" t="s">
        <v>22</v>
      </c>
      <c r="P3855" s="14" t="s">
        <v>22</v>
      </c>
      <c r="Q3855" s="14" t="s">
        <v>22</v>
      </c>
      <c r="R3855" s="14" t="s">
        <v>22</v>
      </c>
      <c r="S3855" s="14" t="s">
        <v>22</v>
      </c>
    </row>
    <row r="3856" spans="1:19">
      <c r="A3856" s="8" t="s">
        <v>9727</v>
      </c>
      <c r="B3856" s="8" t="s">
        <v>9728</v>
      </c>
      <c r="C3856" s="9" t="s">
        <v>22</v>
      </c>
      <c r="D3856" s="9" t="s">
        <v>22</v>
      </c>
      <c r="E3856" s="9" t="s">
        <v>22</v>
      </c>
      <c r="F3856" s="8" t="s">
        <v>23</v>
      </c>
      <c r="G3856" s="10" t="s">
        <v>9729</v>
      </c>
      <c r="H3856" s="11" t="s">
        <v>22</v>
      </c>
      <c r="I3856" s="11" t="s">
        <v>22</v>
      </c>
      <c r="J3856" s="12" t="s">
        <v>22</v>
      </c>
      <c r="K3856" s="13">
        <v>0</v>
      </c>
      <c r="L3856" s="14" t="s">
        <v>22</v>
      </c>
      <c r="M3856" s="14" t="s">
        <v>22</v>
      </c>
      <c r="N3856" s="14" t="s">
        <v>22</v>
      </c>
      <c r="O3856" s="14" t="s">
        <v>22</v>
      </c>
      <c r="P3856" s="14" t="s">
        <v>22</v>
      </c>
      <c r="Q3856" s="14" t="s">
        <v>22</v>
      </c>
      <c r="R3856" s="14" t="s">
        <v>22</v>
      </c>
      <c r="S3856" s="14" t="s">
        <v>22</v>
      </c>
    </row>
    <row r="3857" spans="1:19">
      <c r="A3857" s="8" t="s">
        <v>9730</v>
      </c>
      <c r="B3857" s="8" t="s">
        <v>9731</v>
      </c>
      <c r="C3857" s="9" t="s">
        <v>22</v>
      </c>
      <c r="D3857" s="9" t="s">
        <v>22</v>
      </c>
      <c r="E3857" s="9" t="s">
        <v>22</v>
      </c>
      <c r="F3857" s="8" t="s">
        <v>23</v>
      </c>
      <c r="G3857" s="10" t="s">
        <v>9732</v>
      </c>
      <c r="H3857" s="11" t="s">
        <v>22</v>
      </c>
      <c r="I3857" s="11" t="s">
        <v>22</v>
      </c>
      <c r="J3857" s="12" t="s">
        <v>22</v>
      </c>
      <c r="K3857" s="13">
        <v>0</v>
      </c>
      <c r="L3857" s="14" t="s">
        <v>22</v>
      </c>
      <c r="M3857" s="14" t="s">
        <v>22</v>
      </c>
      <c r="N3857" s="14" t="s">
        <v>22</v>
      </c>
      <c r="O3857" s="14" t="s">
        <v>22</v>
      </c>
      <c r="P3857" s="14" t="s">
        <v>22</v>
      </c>
      <c r="Q3857" s="14" t="s">
        <v>22</v>
      </c>
      <c r="R3857" s="14" t="s">
        <v>22</v>
      </c>
      <c r="S3857" s="14" t="s">
        <v>22</v>
      </c>
    </row>
    <row r="3858" spans="1:19">
      <c r="A3858" s="8" t="s">
        <v>9733</v>
      </c>
      <c r="B3858" s="8" t="s">
        <v>9734</v>
      </c>
      <c r="C3858" s="9" t="s">
        <v>22</v>
      </c>
      <c r="D3858" s="9" t="s">
        <v>22</v>
      </c>
      <c r="E3858" s="9" t="s">
        <v>22</v>
      </c>
      <c r="F3858" s="8" t="s">
        <v>23</v>
      </c>
      <c r="G3858" s="10">
        <v>3387321113</v>
      </c>
      <c r="H3858" s="11" t="s">
        <v>22</v>
      </c>
      <c r="I3858" s="11" t="s">
        <v>22</v>
      </c>
      <c r="J3858" s="12" t="s">
        <v>22</v>
      </c>
      <c r="K3858" s="13">
        <v>0</v>
      </c>
      <c r="L3858" s="14" t="s">
        <v>22</v>
      </c>
      <c r="M3858" s="14" t="s">
        <v>22</v>
      </c>
      <c r="N3858" s="14" t="s">
        <v>22</v>
      </c>
      <c r="O3858" s="14" t="s">
        <v>22</v>
      </c>
      <c r="P3858" s="14" t="s">
        <v>22</v>
      </c>
      <c r="Q3858" s="14" t="s">
        <v>22</v>
      </c>
      <c r="R3858" s="14" t="s">
        <v>22</v>
      </c>
      <c r="S3858" s="14" t="s">
        <v>22</v>
      </c>
    </row>
    <row r="3859" spans="1:19" ht="25.5">
      <c r="A3859" s="8" t="s">
        <v>9735</v>
      </c>
      <c r="B3859" s="8" t="s">
        <v>9736</v>
      </c>
      <c r="C3859" s="9" t="s">
        <v>22</v>
      </c>
      <c r="D3859" s="9" t="s">
        <v>22</v>
      </c>
      <c r="E3859" s="9" t="s">
        <v>22</v>
      </c>
      <c r="F3859" s="8" t="s">
        <v>23</v>
      </c>
      <c r="G3859" s="10">
        <v>0</v>
      </c>
      <c r="H3859" s="11" t="s">
        <v>22</v>
      </c>
      <c r="I3859" s="11" t="s">
        <v>22</v>
      </c>
      <c r="J3859" s="12" t="s">
        <v>22</v>
      </c>
      <c r="K3859" s="13">
        <v>0</v>
      </c>
      <c r="L3859" s="14" t="s">
        <v>22</v>
      </c>
      <c r="M3859" s="14" t="s">
        <v>22</v>
      </c>
      <c r="N3859" s="14" t="s">
        <v>22</v>
      </c>
      <c r="O3859" s="14" t="s">
        <v>22</v>
      </c>
      <c r="P3859" s="14" t="s">
        <v>22</v>
      </c>
      <c r="Q3859" s="14" t="s">
        <v>22</v>
      </c>
      <c r="R3859" s="14" t="s">
        <v>22</v>
      </c>
      <c r="S3859" s="14" t="s">
        <v>22</v>
      </c>
    </row>
    <row r="3860" spans="1:19" ht="25.5">
      <c r="A3860" s="8" t="s">
        <v>9737</v>
      </c>
      <c r="B3860" s="8" t="s">
        <v>9738</v>
      </c>
      <c r="C3860" s="9" t="s">
        <v>22</v>
      </c>
      <c r="D3860" s="9" t="s">
        <v>22</v>
      </c>
      <c r="E3860" s="9" t="s">
        <v>22</v>
      </c>
      <c r="F3860" s="8" t="s">
        <v>23</v>
      </c>
      <c r="G3860" s="10">
        <v>280131</v>
      </c>
      <c r="H3860" s="11" t="s">
        <v>22</v>
      </c>
      <c r="I3860" s="11" t="s">
        <v>22</v>
      </c>
      <c r="J3860" s="12" t="s">
        <v>22</v>
      </c>
      <c r="K3860" s="13">
        <v>0</v>
      </c>
      <c r="L3860" s="14" t="s">
        <v>22</v>
      </c>
      <c r="M3860" s="14" t="s">
        <v>22</v>
      </c>
      <c r="N3860" s="14" t="s">
        <v>22</v>
      </c>
      <c r="O3860" s="14" t="s">
        <v>22</v>
      </c>
      <c r="P3860" s="14" t="s">
        <v>22</v>
      </c>
      <c r="Q3860" s="14" t="s">
        <v>22</v>
      </c>
      <c r="R3860" s="14" t="s">
        <v>22</v>
      </c>
      <c r="S3860" s="14" t="s">
        <v>22</v>
      </c>
    </row>
    <row r="3861" spans="1:19">
      <c r="A3861" s="8" t="s">
        <v>9739</v>
      </c>
      <c r="B3861" s="8" t="s">
        <v>9740</v>
      </c>
      <c r="C3861" s="9" t="s">
        <v>22</v>
      </c>
      <c r="D3861" s="9" t="s">
        <v>22</v>
      </c>
      <c r="E3861" s="9" t="s">
        <v>22</v>
      </c>
      <c r="F3861" s="8" t="s">
        <v>23</v>
      </c>
      <c r="G3861" s="10">
        <v>73651159026</v>
      </c>
      <c r="H3861" s="11" t="s">
        <v>22</v>
      </c>
      <c r="I3861" s="11" t="s">
        <v>22</v>
      </c>
      <c r="J3861" s="12" t="s">
        <v>22</v>
      </c>
      <c r="K3861" s="13">
        <v>0</v>
      </c>
      <c r="L3861" s="14" t="s">
        <v>22</v>
      </c>
      <c r="M3861" s="14" t="s">
        <v>22</v>
      </c>
      <c r="N3861" s="14" t="s">
        <v>22</v>
      </c>
      <c r="O3861" s="14" t="s">
        <v>22</v>
      </c>
      <c r="P3861" s="14" t="s">
        <v>22</v>
      </c>
      <c r="Q3861" s="14" t="s">
        <v>22</v>
      </c>
      <c r="R3861" s="14" t="s">
        <v>22</v>
      </c>
      <c r="S3861" s="14" t="s">
        <v>22</v>
      </c>
    </row>
    <row r="3862" spans="1:19">
      <c r="A3862" s="8" t="s">
        <v>9741</v>
      </c>
      <c r="B3862" s="8" t="s">
        <v>9742</v>
      </c>
      <c r="C3862" s="9" t="s">
        <v>22</v>
      </c>
      <c r="D3862" s="9" t="s">
        <v>22</v>
      </c>
      <c r="E3862" s="9" t="s">
        <v>22</v>
      </c>
      <c r="F3862" s="8" t="s">
        <v>23</v>
      </c>
      <c r="G3862" s="10">
        <v>49976</v>
      </c>
      <c r="H3862" s="11" t="s">
        <v>22</v>
      </c>
      <c r="I3862" s="11" t="s">
        <v>22</v>
      </c>
      <c r="J3862" s="12" t="s">
        <v>22</v>
      </c>
      <c r="K3862" s="13">
        <v>0</v>
      </c>
      <c r="L3862" s="14" t="s">
        <v>22</v>
      </c>
      <c r="M3862" s="14" t="s">
        <v>22</v>
      </c>
      <c r="N3862" s="14" t="s">
        <v>22</v>
      </c>
      <c r="O3862" s="14" t="s">
        <v>22</v>
      </c>
      <c r="P3862" s="14" t="s">
        <v>22</v>
      </c>
      <c r="Q3862" s="14" t="s">
        <v>22</v>
      </c>
      <c r="R3862" s="14" t="s">
        <v>22</v>
      </c>
      <c r="S3862" s="14" t="s">
        <v>22</v>
      </c>
    </row>
    <row r="3863" spans="1:19">
      <c r="A3863" s="8" t="s">
        <v>9743</v>
      </c>
      <c r="B3863" s="8" t="s">
        <v>9744</v>
      </c>
      <c r="C3863" s="9" t="s">
        <v>22</v>
      </c>
      <c r="D3863" s="9" t="s">
        <v>22</v>
      </c>
      <c r="E3863" s="9" t="s">
        <v>22</v>
      </c>
      <c r="F3863" s="8" t="s">
        <v>23</v>
      </c>
      <c r="G3863" s="10">
        <v>2090</v>
      </c>
      <c r="H3863" s="11" t="s">
        <v>22</v>
      </c>
      <c r="I3863" s="11" t="s">
        <v>22</v>
      </c>
      <c r="J3863" s="12" t="s">
        <v>22</v>
      </c>
      <c r="K3863" s="13">
        <v>0</v>
      </c>
      <c r="L3863" s="14" t="s">
        <v>22</v>
      </c>
      <c r="M3863" s="14" t="s">
        <v>22</v>
      </c>
      <c r="N3863" s="14" t="s">
        <v>22</v>
      </c>
      <c r="O3863" s="14" t="s">
        <v>22</v>
      </c>
      <c r="P3863" s="14" t="s">
        <v>22</v>
      </c>
      <c r="Q3863" s="14" t="s">
        <v>22</v>
      </c>
      <c r="R3863" s="14" t="s">
        <v>22</v>
      </c>
      <c r="S3863" s="14" t="s">
        <v>22</v>
      </c>
    </row>
    <row r="3864" spans="1:19">
      <c r="A3864" s="8" t="s">
        <v>9745</v>
      </c>
      <c r="B3864" s="8" t="s">
        <v>9746</v>
      </c>
      <c r="C3864" s="9" t="s">
        <v>22</v>
      </c>
      <c r="D3864" s="9" t="s">
        <v>22</v>
      </c>
      <c r="E3864" s="9" t="s">
        <v>22</v>
      </c>
      <c r="F3864" s="8" t="s">
        <v>23</v>
      </c>
      <c r="G3864" s="10">
        <v>1441399634966</v>
      </c>
      <c r="H3864" s="11" t="s">
        <v>22</v>
      </c>
      <c r="I3864" s="11" t="s">
        <v>22</v>
      </c>
      <c r="J3864" s="12" t="s">
        <v>22</v>
      </c>
      <c r="K3864" s="13">
        <v>0</v>
      </c>
      <c r="L3864" s="14" t="s">
        <v>22</v>
      </c>
      <c r="M3864" s="14" t="s">
        <v>22</v>
      </c>
      <c r="N3864" s="14" t="s">
        <v>22</v>
      </c>
      <c r="O3864" s="14" t="s">
        <v>22</v>
      </c>
      <c r="P3864" s="14" t="s">
        <v>22</v>
      </c>
      <c r="Q3864" s="14" t="s">
        <v>22</v>
      </c>
      <c r="R3864" s="14" t="s">
        <v>22</v>
      </c>
      <c r="S3864" s="14" t="s">
        <v>22</v>
      </c>
    </row>
    <row r="3865" spans="1:19">
      <c r="A3865" s="8" t="s">
        <v>9747</v>
      </c>
      <c r="B3865" s="8" t="s">
        <v>9748</v>
      </c>
      <c r="C3865" s="9" t="s">
        <v>22</v>
      </c>
      <c r="D3865" s="9" t="s">
        <v>22</v>
      </c>
      <c r="E3865" s="9" t="s">
        <v>22</v>
      </c>
      <c r="F3865" s="8" t="s">
        <v>23</v>
      </c>
      <c r="G3865" s="10" t="s">
        <v>9749</v>
      </c>
      <c r="H3865" s="11" t="s">
        <v>22</v>
      </c>
      <c r="I3865" s="11" t="s">
        <v>22</v>
      </c>
      <c r="J3865" s="12" t="s">
        <v>22</v>
      </c>
      <c r="K3865" s="13">
        <v>0</v>
      </c>
      <c r="L3865" s="14" t="s">
        <v>22</v>
      </c>
      <c r="M3865" s="14" t="s">
        <v>22</v>
      </c>
      <c r="N3865" s="14" t="s">
        <v>22</v>
      </c>
      <c r="O3865" s="14" t="s">
        <v>22</v>
      </c>
      <c r="P3865" s="14" t="s">
        <v>22</v>
      </c>
      <c r="Q3865" s="14" t="s">
        <v>22</v>
      </c>
      <c r="R3865" s="14" t="s">
        <v>22</v>
      </c>
      <c r="S3865" s="14" t="s">
        <v>22</v>
      </c>
    </row>
    <row r="3866" spans="1:19">
      <c r="A3866" s="8" t="s">
        <v>9750</v>
      </c>
      <c r="B3866" s="8" t="s">
        <v>9751</v>
      </c>
      <c r="C3866" s="9" t="s">
        <v>22</v>
      </c>
      <c r="D3866" s="9" t="s">
        <v>22</v>
      </c>
      <c r="E3866" s="9" t="s">
        <v>22</v>
      </c>
      <c r="F3866" s="8" t="s">
        <v>23</v>
      </c>
      <c r="G3866" s="10" t="s">
        <v>9752</v>
      </c>
      <c r="H3866" s="11" t="s">
        <v>22</v>
      </c>
      <c r="I3866" s="11" t="s">
        <v>22</v>
      </c>
      <c r="J3866" s="12" t="s">
        <v>22</v>
      </c>
      <c r="K3866" s="13">
        <v>0</v>
      </c>
      <c r="L3866" s="14" t="s">
        <v>22</v>
      </c>
      <c r="M3866" s="14" t="s">
        <v>22</v>
      </c>
      <c r="N3866" s="14" t="s">
        <v>22</v>
      </c>
      <c r="O3866" s="14" t="s">
        <v>22</v>
      </c>
      <c r="P3866" s="14" t="s">
        <v>22</v>
      </c>
      <c r="Q3866" s="14" t="s">
        <v>22</v>
      </c>
      <c r="R3866" s="14" t="s">
        <v>22</v>
      </c>
      <c r="S3866" s="14" t="s">
        <v>22</v>
      </c>
    </row>
    <row r="3867" spans="1:19">
      <c r="A3867" s="8" t="s">
        <v>9753</v>
      </c>
      <c r="B3867" s="8" t="s">
        <v>9754</v>
      </c>
      <c r="C3867" s="9" t="s">
        <v>22</v>
      </c>
      <c r="D3867" s="9" t="s">
        <v>22</v>
      </c>
      <c r="E3867" s="9" t="s">
        <v>22</v>
      </c>
      <c r="F3867" s="8" t="s">
        <v>23</v>
      </c>
      <c r="G3867" s="10">
        <v>315026</v>
      </c>
      <c r="H3867" s="11" t="s">
        <v>22</v>
      </c>
      <c r="I3867" s="11" t="s">
        <v>22</v>
      </c>
      <c r="J3867" s="12" t="s">
        <v>22</v>
      </c>
      <c r="K3867" s="13">
        <v>0</v>
      </c>
      <c r="L3867" s="14" t="s">
        <v>22</v>
      </c>
      <c r="M3867" s="14" t="s">
        <v>22</v>
      </c>
      <c r="N3867" s="14" t="s">
        <v>22</v>
      </c>
      <c r="O3867" s="14" t="s">
        <v>22</v>
      </c>
      <c r="P3867" s="14" t="s">
        <v>22</v>
      </c>
      <c r="Q3867" s="14" t="s">
        <v>22</v>
      </c>
      <c r="R3867" s="14" t="s">
        <v>22</v>
      </c>
      <c r="S3867" s="14" t="s">
        <v>22</v>
      </c>
    </row>
    <row r="3868" spans="1:19">
      <c r="A3868" s="8" t="s">
        <v>9755</v>
      </c>
      <c r="B3868" s="8" t="s">
        <v>9756</v>
      </c>
      <c r="C3868" s="9" t="s">
        <v>22</v>
      </c>
      <c r="D3868" s="9" t="s">
        <v>22</v>
      </c>
      <c r="E3868" s="9" t="s">
        <v>22</v>
      </c>
      <c r="F3868" s="8" t="s">
        <v>23</v>
      </c>
      <c r="G3868" s="10" t="s">
        <v>9757</v>
      </c>
      <c r="H3868" s="11" t="s">
        <v>22</v>
      </c>
      <c r="I3868" s="11" t="s">
        <v>22</v>
      </c>
      <c r="J3868" s="12" t="s">
        <v>22</v>
      </c>
      <c r="K3868" s="13">
        <v>0</v>
      </c>
      <c r="L3868" s="14" t="s">
        <v>22</v>
      </c>
      <c r="M3868" s="14" t="s">
        <v>22</v>
      </c>
      <c r="N3868" s="14" t="s">
        <v>22</v>
      </c>
      <c r="O3868" s="14" t="s">
        <v>22</v>
      </c>
      <c r="P3868" s="14" t="s">
        <v>22</v>
      </c>
      <c r="Q3868" s="14" t="s">
        <v>22</v>
      </c>
      <c r="R3868" s="14" t="s">
        <v>22</v>
      </c>
      <c r="S3868" s="14" t="s">
        <v>22</v>
      </c>
    </row>
    <row r="3869" spans="1:19">
      <c r="A3869" s="8" t="s">
        <v>9758</v>
      </c>
      <c r="B3869" s="8" t="s">
        <v>9759</v>
      </c>
      <c r="C3869" s="9" t="s">
        <v>22</v>
      </c>
      <c r="D3869" s="9" t="s">
        <v>22</v>
      </c>
      <c r="E3869" s="9" t="s">
        <v>22</v>
      </c>
      <c r="F3869" s="8" t="s">
        <v>23</v>
      </c>
      <c r="G3869" s="10">
        <v>841688303774</v>
      </c>
      <c r="H3869" s="11" t="s">
        <v>22</v>
      </c>
      <c r="I3869" s="11" t="s">
        <v>22</v>
      </c>
      <c r="J3869" s="12" t="s">
        <v>22</v>
      </c>
      <c r="K3869" s="13">
        <v>0</v>
      </c>
      <c r="L3869" s="14" t="s">
        <v>22</v>
      </c>
      <c r="M3869" s="14" t="s">
        <v>22</v>
      </c>
      <c r="N3869" s="14" t="s">
        <v>22</v>
      </c>
      <c r="O3869" s="14" t="s">
        <v>22</v>
      </c>
      <c r="P3869" s="14" t="s">
        <v>22</v>
      </c>
      <c r="Q3869" s="14" t="s">
        <v>22</v>
      </c>
      <c r="R3869" s="14" t="s">
        <v>22</v>
      </c>
      <c r="S3869" s="14" t="s">
        <v>22</v>
      </c>
    </row>
    <row r="3870" spans="1:19">
      <c r="A3870" s="8" t="s">
        <v>9760</v>
      </c>
      <c r="B3870" s="8" t="s">
        <v>9761</v>
      </c>
      <c r="C3870" s="9" t="s">
        <v>22</v>
      </c>
      <c r="D3870" s="9" t="s">
        <v>22</v>
      </c>
      <c r="E3870" s="9" t="s">
        <v>22</v>
      </c>
      <c r="F3870" s="8" t="s">
        <v>23</v>
      </c>
      <c r="G3870" s="10">
        <v>59647911026</v>
      </c>
      <c r="H3870" s="11" t="s">
        <v>22</v>
      </c>
      <c r="I3870" s="11" t="s">
        <v>22</v>
      </c>
      <c r="J3870" s="12" t="s">
        <v>22</v>
      </c>
      <c r="K3870" s="13">
        <v>0</v>
      </c>
      <c r="L3870" s="14" t="s">
        <v>22</v>
      </c>
      <c r="M3870" s="14" t="s">
        <v>22</v>
      </c>
      <c r="N3870" s="14" t="s">
        <v>22</v>
      </c>
      <c r="O3870" s="14" t="s">
        <v>22</v>
      </c>
      <c r="P3870" s="14" t="s">
        <v>22</v>
      </c>
      <c r="Q3870" s="14" t="s">
        <v>22</v>
      </c>
      <c r="R3870" s="14" t="s">
        <v>22</v>
      </c>
      <c r="S3870" s="14" t="s">
        <v>22</v>
      </c>
    </row>
    <row r="3871" spans="1:19">
      <c r="A3871" s="8" t="s">
        <v>9762</v>
      </c>
      <c r="B3871" s="8" t="s">
        <v>9763</v>
      </c>
      <c r="C3871" s="9" t="s">
        <v>22</v>
      </c>
      <c r="D3871" s="9" t="s">
        <v>22</v>
      </c>
      <c r="E3871" s="9" t="s">
        <v>22</v>
      </c>
      <c r="F3871" s="8" t="s">
        <v>23</v>
      </c>
      <c r="G3871" s="10">
        <v>279441</v>
      </c>
      <c r="H3871" s="11" t="s">
        <v>22</v>
      </c>
      <c r="I3871" s="11" t="s">
        <v>22</v>
      </c>
      <c r="J3871" s="12" t="s">
        <v>22</v>
      </c>
      <c r="K3871" s="13">
        <v>0</v>
      </c>
      <c r="L3871" s="14" t="s">
        <v>22</v>
      </c>
      <c r="M3871" s="14" t="s">
        <v>22</v>
      </c>
      <c r="N3871" s="14" t="s">
        <v>22</v>
      </c>
      <c r="O3871" s="14" t="s">
        <v>22</v>
      </c>
      <c r="P3871" s="14" t="s">
        <v>22</v>
      </c>
      <c r="Q3871" s="14" t="s">
        <v>22</v>
      </c>
      <c r="R3871" s="14" t="s">
        <v>22</v>
      </c>
      <c r="S3871" s="14" t="s">
        <v>22</v>
      </c>
    </row>
    <row r="3872" spans="1:19" ht="25.5">
      <c r="A3872" s="8" t="s">
        <v>9764</v>
      </c>
      <c r="B3872" s="8" t="s">
        <v>9765</v>
      </c>
      <c r="C3872" s="9" t="s">
        <v>22</v>
      </c>
      <c r="D3872" s="9" t="s">
        <v>22</v>
      </c>
      <c r="E3872" s="9" t="s">
        <v>22</v>
      </c>
      <c r="F3872" s="8" t="s">
        <v>23</v>
      </c>
      <c r="G3872" s="10">
        <v>81255.021624999994</v>
      </c>
      <c r="H3872" s="11" t="s">
        <v>22</v>
      </c>
      <c r="I3872" s="11" t="s">
        <v>22</v>
      </c>
      <c r="J3872" s="12" t="s">
        <v>22</v>
      </c>
      <c r="K3872" s="13">
        <v>0</v>
      </c>
      <c r="L3872" s="14" t="s">
        <v>22</v>
      </c>
      <c r="M3872" s="14" t="s">
        <v>22</v>
      </c>
      <c r="N3872" s="14" t="s">
        <v>22</v>
      </c>
      <c r="O3872" s="14" t="s">
        <v>22</v>
      </c>
      <c r="P3872" s="14" t="s">
        <v>22</v>
      </c>
      <c r="Q3872" s="14" t="s">
        <v>22</v>
      </c>
      <c r="R3872" s="14" t="s">
        <v>22</v>
      </c>
      <c r="S3872" s="14" t="s">
        <v>22</v>
      </c>
    </row>
    <row r="3873" spans="1:19">
      <c r="A3873" s="8" t="s">
        <v>9766</v>
      </c>
      <c r="B3873" s="8" t="s">
        <v>9767</v>
      </c>
      <c r="C3873" s="9">
        <v>0</v>
      </c>
      <c r="D3873" s="9">
        <v>0</v>
      </c>
      <c r="E3873" s="9">
        <v>0</v>
      </c>
      <c r="F3873" s="8" t="s">
        <v>23</v>
      </c>
      <c r="G3873" s="10" t="s">
        <v>9768</v>
      </c>
      <c r="H3873" s="11" t="s">
        <v>9443</v>
      </c>
      <c r="I3873" s="11"/>
      <c r="J3873" s="12">
        <v>0</v>
      </c>
      <c r="K3873" s="13" t="s">
        <v>9768</v>
      </c>
      <c r="L3873" s="14" t="s">
        <v>3115</v>
      </c>
      <c r="M3873" s="14" t="s">
        <v>9768</v>
      </c>
      <c r="N3873" s="14" t="s">
        <v>9769</v>
      </c>
      <c r="O3873" s="14">
        <v>0</v>
      </c>
      <c r="P3873" s="14">
        <v>0</v>
      </c>
      <c r="Q3873" s="14">
        <v>0</v>
      </c>
      <c r="R3873" s="14">
        <v>0</v>
      </c>
      <c r="S3873" s="14">
        <v>0</v>
      </c>
    </row>
    <row r="3874" spans="1:19">
      <c r="A3874" s="8" t="s">
        <v>9770</v>
      </c>
      <c r="B3874" s="8" t="s">
        <v>9771</v>
      </c>
      <c r="C3874" s="9" t="s">
        <v>22</v>
      </c>
      <c r="D3874" s="9" t="s">
        <v>22</v>
      </c>
      <c r="E3874" s="9" t="s">
        <v>22</v>
      </c>
      <c r="F3874" s="8" t="s">
        <v>23</v>
      </c>
      <c r="G3874" s="10" t="s">
        <v>9772</v>
      </c>
      <c r="H3874" s="11" t="s">
        <v>22</v>
      </c>
      <c r="I3874" s="11" t="s">
        <v>22</v>
      </c>
      <c r="J3874" s="12" t="s">
        <v>22</v>
      </c>
      <c r="K3874" s="13">
        <v>0</v>
      </c>
      <c r="L3874" s="14" t="s">
        <v>22</v>
      </c>
      <c r="M3874" s="14" t="s">
        <v>22</v>
      </c>
      <c r="N3874" s="14" t="s">
        <v>22</v>
      </c>
      <c r="O3874" s="14" t="s">
        <v>22</v>
      </c>
      <c r="P3874" s="14" t="s">
        <v>22</v>
      </c>
      <c r="Q3874" s="14" t="s">
        <v>22</v>
      </c>
      <c r="R3874" s="14" t="s">
        <v>22</v>
      </c>
      <c r="S3874" s="14" t="s">
        <v>22</v>
      </c>
    </row>
    <row r="3875" spans="1:19">
      <c r="A3875" s="8" t="s">
        <v>9773</v>
      </c>
      <c r="B3875" s="8" t="s">
        <v>9774</v>
      </c>
      <c r="C3875" s="9" t="s">
        <v>22</v>
      </c>
      <c r="D3875" s="9" t="s">
        <v>22</v>
      </c>
      <c r="E3875" s="9" t="s">
        <v>22</v>
      </c>
      <c r="F3875" s="8" t="s">
        <v>23</v>
      </c>
      <c r="G3875" s="10" t="s">
        <v>9775</v>
      </c>
      <c r="H3875" s="11" t="s">
        <v>22</v>
      </c>
      <c r="I3875" s="11" t="s">
        <v>22</v>
      </c>
      <c r="J3875" s="12" t="s">
        <v>22</v>
      </c>
      <c r="K3875" s="13">
        <v>0</v>
      </c>
      <c r="L3875" s="14" t="s">
        <v>22</v>
      </c>
      <c r="M3875" s="14" t="s">
        <v>22</v>
      </c>
      <c r="N3875" s="14" t="s">
        <v>22</v>
      </c>
      <c r="O3875" s="14" t="s">
        <v>22</v>
      </c>
      <c r="P3875" s="14" t="s">
        <v>22</v>
      </c>
      <c r="Q3875" s="14" t="s">
        <v>22</v>
      </c>
      <c r="R3875" s="14" t="s">
        <v>22</v>
      </c>
      <c r="S3875" s="14" t="s">
        <v>22</v>
      </c>
    </row>
    <row r="3876" spans="1:19">
      <c r="A3876" s="8" t="s">
        <v>9776</v>
      </c>
      <c r="B3876" s="8" t="s">
        <v>9777</v>
      </c>
      <c r="C3876" s="9" t="s">
        <v>22</v>
      </c>
      <c r="D3876" s="9" t="s">
        <v>22</v>
      </c>
      <c r="E3876" s="9" t="s">
        <v>22</v>
      </c>
      <c r="F3876" s="8" t="s">
        <v>23</v>
      </c>
      <c r="G3876" s="10">
        <v>10533</v>
      </c>
      <c r="H3876" s="11" t="s">
        <v>22</v>
      </c>
      <c r="I3876" s="11" t="s">
        <v>22</v>
      </c>
      <c r="J3876" s="12" t="s">
        <v>22</v>
      </c>
      <c r="K3876" s="13">
        <v>0</v>
      </c>
      <c r="L3876" s="14" t="s">
        <v>22</v>
      </c>
      <c r="M3876" s="14" t="s">
        <v>22</v>
      </c>
      <c r="N3876" s="14" t="s">
        <v>22</v>
      </c>
      <c r="O3876" s="14" t="s">
        <v>22</v>
      </c>
      <c r="P3876" s="14" t="s">
        <v>22</v>
      </c>
      <c r="Q3876" s="14" t="s">
        <v>22</v>
      </c>
      <c r="R3876" s="14" t="s">
        <v>22</v>
      </c>
      <c r="S3876" s="14" t="s">
        <v>22</v>
      </c>
    </row>
    <row r="3877" spans="1:19" ht="25.5">
      <c r="A3877" s="8" t="s">
        <v>9778</v>
      </c>
      <c r="B3877" s="8" t="s">
        <v>9779</v>
      </c>
      <c r="C3877" s="9" t="s">
        <v>22</v>
      </c>
      <c r="D3877" s="9" t="s">
        <v>22</v>
      </c>
      <c r="E3877" s="9" t="s">
        <v>22</v>
      </c>
      <c r="F3877" s="8" t="s">
        <v>23</v>
      </c>
      <c r="G3877" s="10" t="s">
        <v>9780</v>
      </c>
      <c r="H3877" s="11" t="s">
        <v>22</v>
      </c>
      <c r="I3877" s="11" t="s">
        <v>22</v>
      </c>
      <c r="J3877" s="12" t="s">
        <v>22</v>
      </c>
      <c r="K3877" s="13">
        <v>0</v>
      </c>
      <c r="L3877" s="14" t="s">
        <v>22</v>
      </c>
      <c r="M3877" s="14" t="s">
        <v>22</v>
      </c>
      <c r="N3877" s="14" t="s">
        <v>22</v>
      </c>
      <c r="O3877" s="14" t="s">
        <v>22</v>
      </c>
      <c r="P3877" s="14" t="s">
        <v>22</v>
      </c>
      <c r="Q3877" s="14" t="s">
        <v>22</v>
      </c>
      <c r="R3877" s="14" t="s">
        <v>22</v>
      </c>
      <c r="S3877" s="14" t="s">
        <v>22</v>
      </c>
    </row>
    <row r="3878" spans="1:19" ht="25.5">
      <c r="A3878" s="8" t="s">
        <v>9781</v>
      </c>
      <c r="B3878" s="8" t="s">
        <v>9782</v>
      </c>
      <c r="C3878" s="9" t="s">
        <v>22</v>
      </c>
      <c r="D3878" s="9" t="s">
        <v>22</v>
      </c>
      <c r="E3878" s="9" t="s">
        <v>22</v>
      </c>
      <c r="F3878" s="8" t="s">
        <v>23</v>
      </c>
      <c r="G3878" s="10" t="s">
        <v>9783</v>
      </c>
      <c r="H3878" s="11" t="s">
        <v>22</v>
      </c>
      <c r="I3878" s="11" t="s">
        <v>22</v>
      </c>
      <c r="J3878" s="12" t="s">
        <v>22</v>
      </c>
      <c r="K3878" s="13">
        <v>0</v>
      </c>
      <c r="L3878" s="14" t="s">
        <v>22</v>
      </c>
      <c r="M3878" s="14" t="s">
        <v>22</v>
      </c>
      <c r="N3878" s="14" t="s">
        <v>22</v>
      </c>
      <c r="O3878" s="14" t="s">
        <v>22</v>
      </c>
      <c r="P3878" s="14" t="s">
        <v>22</v>
      </c>
      <c r="Q3878" s="14" t="s">
        <v>22</v>
      </c>
      <c r="R3878" s="14" t="s">
        <v>22</v>
      </c>
      <c r="S3878" s="14" t="s">
        <v>22</v>
      </c>
    </row>
    <row r="3879" spans="1:19">
      <c r="A3879" s="8" t="s">
        <v>9784</v>
      </c>
      <c r="B3879" s="8" t="s">
        <v>9785</v>
      </c>
      <c r="C3879" s="9" t="s">
        <v>22</v>
      </c>
      <c r="D3879" s="9" t="s">
        <v>22</v>
      </c>
      <c r="E3879" s="9" t="s">
        <v>22</v>
      </c>
      <c r="F3879" s="8" t="s">
        <v>23</v>
      </c>
      <c r="G3879" s="10" t="s">
        <v>9786</v>
      </c>
      <c r="H3879" s="11" t="s">
        <v>22</v>
      </c>
      <c r="I3879" s="11" t="s">
        <v>22</v>
      </c>
      <c r="J3879" s="12" t="s">
        <v>22</v>
      </c>
      <c r="K3879" s="13">
        <v>0</v>
      </c>
      <c r="L3879" s="14" t="s">
        <v>22</v>
      </c>
      <c r="M3879" s="14" t="s">
        <v>22</v>
      </c>
      <c r="N3879" s="14" t="s">
        <v>22</v>
      </c>
      <c r="O3879" s="14" t="s">
        <v>22</v>
      </c>
      <c r="P3879" s="14" t="s">
        <v>22</v>
      </c>
      <c r="Q3879" s="14" t="s">
        <v>22</v>
      </c>
      <c r="R3879" s="14" t="s">
        <v>22</v>
      </c>
      <c r="S3879" s="14" t="s">
        <v>22</v>
      </c>
    </row>
    <row r="3880" spans="1:19">
      <c r="A3880" s="8" t="s">
        <v>9787</v>
      </c>
      <c r="B3880" s="8" t="s">
        <v>9788</v>
      </c>
      <c r="C3880" s="9" t="s">
        <v>22</v>
      </c>
      <c r="D3880" s="9" t="s">
        <v>22</v>
      </c>
      <c r="E3880" s="9" t="s">
        <v>22</v>
      </c>
      <c r="F3880" s="8" t="s">
        <v>23</v>
      </c>
      <c r="G3880" s="10" t="s">
        <v>9789</v>
      </c>
      <c r="H3880" s="11" t="s">
        <v>22</v>
      </c>
      <c r="I3880" s="11" t="s">
        <v>22</v>
      </c>
      <c r="J3880" s="12" t="s">
        <v>22</v>
      </c>
      <c r="K3880" s="13" t="s">
        <v>9789</v>
      </c>
      <c r="L3880" s="14" t="s">
        <v>22</v>
      </c>
      <c r="M3880" s="14" t="s">
        <v>22</v>
      </c>
      <c r="N3880" s="14" t="s">
        <v>22</v>
      </c>
      <c r="O3880" s="14" t="s">
        <v>22</v>
      </c>
      <c r="P3880" s="14" t="s">
        <v>22</v>
      </c>
      <c r="Q3880" s="14" t="s">
        <v>22</v>
      </c>
      <c r="R3880" s="14" t="s">
        <v>22</v>
      </c>
      <c r="S3880" s="14" t="s">
        <v>22</v>
      </c>
    </row>
    <row r="3881" spans="1:19">
      <c r="A3881" s="8" t="s">
        <v>9790</v>
      </c>
      <c r="B3881" s="8" t="s">
        <v>9791</v>
      </c>
      <c r="C3881" s="9" t="s">
        <v>22</v>
      </c>
      <c r="D3881" s="9" t="s">
        <v>22</v>
      </c>
      <c r="E3881" s="9" t="s">
        <v>22</v>
      </c>
      <c r="F3881" s="8" t="s">
        <v>23</v>
      </c>
      <c r="G3881" s="10">
        <v>0</v>
      </c>
      <c r="H3881" s="11" t="s">
        <v>22</v>
      </c>
      <c r="I3881" s="11" t="s">
        <v>22</v>
      </c>
      <c r="J3881" s="12" t="s">
        <v>22</v>
      </c>
      <c r="K3881" s="13">
        <v>0</v>
      </c>
      <c r="L3881" s="14" t="s">
        <v>22</v>
      </c>
      <c r="M3881" s="14" t="s">
        <v>22</v>
      </c>
      <c r="N3881" s="14" t="s">
        <v>22</v>
      </c>
      <c r="O3881" s="14" t="s">
        <v>22</v>
      </c>
      <c r="P3881" s="14" t="s">
        <v>22</v>
      </c>
      <c r="Q3881" s="14" t="s">
        <v>22</v>
      </c>
      <c r="R3881" s="14" t="s">
        <v>22</v>
      </c>
      <c r="S3881" s="14" t="s">
        <v>22</v>
      </c>
    </row>
    <row r="3882" spans="1:19">
      <c r="A3882" s="8" t="s">
        <v>9792</v>
      </c>
      <c r="B3882" s="8" t="s">
        <v>9793</v>
      </c>
      <c r="C3882" s="9" t="s">
        <v>22</v>
      </c>
      <c r="D3882" s="9" t="s">
        <v>22</v>
      </c>
      <c r="E3882" s="9" t="s">
        <v>22</v>
      </c>
      <c r="F3882" s="8" t="s">
        <v>23</v>
      </c>
      <c r="G3882" s="10" t="s">
        <v>9794</v>
      </c>
      <c r="H3882" s="11" t="s">
        <v>22</v>
      </c>
      <c r="I3882" s="11" t="s">
        <v>22</v>
      </c>
      <c r="J3882" s="12" t="s">
        <v>22</v>
      </c>
      <c r="K3882" s="13" t="s">
        <v>9794</v>
      </c>
      <c r="L3882" s="14" t="s">
        <v>22</v>
      </c>
      <c r="M3882" s="14" t="s">
        <v>22</v>
      </c>
      <c r="N3882" s="14" t="s">
        <v>22</v>
      </c>
      <c r="O3882" s="14" t="s">
        <v>22</v>
      </c>
      <c r="P3882" s="14" t="s">
        <v>22</v>
      </c>
      <c r="Q3882" s="14" t="s">
        <v>22</v>
      </c>
      <c r="R3882" s="14" t="s">
        <v>22</v>
      </c>
      <c r="S3882" s="14" t="s">
        <v>22</v>
      </c>
    </row>
    <row r="3883" spans="1:19" ht="25.5">
      <c r="A3883" s="8" t="s">
        <v>9795</v>
      </c>
      <c r="B3883" s="8" t="s">
        <v>9796</v>
      </c>
      <c r="C3883" s="9" t="s">
        <v>22</v>
      </c>
      <c r="D3883" s="9" t="s">
        <v>22</v>
      </c>
      <c r="E3883" s="9" t="s">
        <v>22</v>
      </c>
      <c r="F3883" s="8" t="s">
        <v>23</v>
      </c>
      <c r="G3883" s="10">
        <v>81255.021624999994</v>
      </c>
      <c r="H3883" s="11" t="s">
        <v>22</v>
      </c>
      <c r="I3883" s="11" t="s">
        <v>22</v>
      </c>
      <c r="J3883" s="12" t="s">
        <v>22</v>
      </c>
      <c r="K3883" s="13">
        <v>81255.021624999994</v>
      </c>
      <c r="L3883" s="14" t="s">
        <v>22</v>
      </c>
      <c r="M3883" s="14" t="s">
        <v>22</v>
      </c>
      <c r="N3883" s="14" t="s">
        <v>22</v>
      </c>
      <c r="O3883" s="14" t="s">
        <v>22</v>
      </c>
      <c r="P3883" s="14" t="s">
        <v>22</v>
      </c>
      <c r="Q3883" s="14" t="s">
        <v>22</v>
      </c>
      <c r="R3883" s="14" t="s">
        <v>22</v>
      </c>
      <c r="S3883" s="14" t="s">
        <v>22</v>
      </c>
    </row>
    <row r="3884" spans="1:19">
      <c r="A3884" s="8" t="s">
        <v>9797</v>
      </c>
      <c r="B3884" s="8" t="s">
        <v>9798</v>
      </c>
      <c r="C3884" s="9" t="s">
        <v>22</v>
      </c>
      <c r="D3884" s="9" t="s">
        <v>22</v>
      </c>
      <c r="E3884" s="9" t="s">
        <v>22</v>
      </c>
      <c r="F3884" s="8" t="s">
        <v>23</v>
      </c>
      <c r="G3884" s="10" t="s">
        <v>9799</v>
      </c>
      <c r="H3884" s="11" t="s">
        <v>22</v>
      </c>
      <c r="I3884" s="11" t="s">
        <v>22</v>
      </c>
      <c r="J3884" s="12" t="s">
        <v>22</v>
      </c>
      <c r="K3884" s="13">
        <v>0</v>
      </c>
      <c r="L3884" s="14" t="s">
        <v>22</v>
      </c>
      <c r="M3884" s="14" t="s">
        <v>22</v>
      </c>
      <c r="N3884" s="14" t="s">
        <v>22</v>
      </c>
      <c r="O3884" s="14" t="s">
        <v>22</v>
      </c>
      <c r="P3884" s="14" t="s">
        <v>22</v>
      </c>
      <c r="Q3884" s="14" t="s">
        <v>22</v>
      </c>
      <c r="R3884" s="14" t="s">
        <v>22</v>
      </c>
      <c r="S3884" s="14" t="s">
        <v>22</v>
      </c>
    </row>
    <row r="3885" spans="1:19">
      <c r="A3885" s="8" t="s">
        <v>9800</v>
      </c>
      <c r="B3885" s="8" t="s">
        <v>9801</v>
      </c>
      <c r="C3885" s="9" t="s">
        <v>22</v>
      </c>
      <c r="D3885" s="9" t="s">
        <v>22</v>
      </c>
      <c r="E3885" s="9" t="s">
        <v>22</v>
      </c>
      <c r="F3885" s="8" t="s">
        <v>23</v>
      </c>
      <c r="G3885" s="10">
        <v>1365882</v>
      </c>
      <c r="H3885" s="11" t="s">
        <v>22</v>
      </c>
      <c r="I3885" s="11" t="s">
        <v>22</v>
      </c>
      <c r="J3885" s="12" t="s">
        <v>22</v>
      </c>
      <c r="K3885" s="13">
        <v>0</v>
      </c>
      <c r="L3885" s="14" t="s">
        <v>22</v>
      </c>
      <c r="M3885" s="14" t="s">
        <v>22</v>
      </c>
      <c r="N3885" s="14" t="s">
        <v>22</v>
      </c>
      <c r="O3885" s="14" t="s">
        <v>22</v>
      </c>
      <c r="P3885" s="14" t="s">
        <v>22</v>
      </c>
      <c r="Q3885" s="14" t="s">
        <v>22</v>
      </c>
      <c r="R3885" s="14" t="s">
        <v>22</v>
      </c>
      <c r="S3885" s="14" t="s">
        <v>22</v>
      </c>
    </row>
    <row r="3886" spans="1:19">
      <c r="A3886" s="8" t="s">
        <v>9802</v>
      </c>
      <c r="B3886" s="8" t="s">
        <v>9803</v>
      </c>
      <c r="C3886" s="9" t="s">
        <v>22</v>
      </c>
      <c r="D3886" s="9" t="s">
        <v>22</v>
      </c>
      <c r="E3886" s="9" t="s">
        <v>22</v>
      </c>
      <c r="F3886" s="8" t="s">
        <v>23</v>
      </c>
      <c r="G3886" s="10" t="s">
        <v>9804</v>
      </c>
      <c r="H3886" s="11" t="s">
        <v>22</v>
      </c>
      <c r="I3886" s="11" t="s">
        <v>22</v>
      </c>
      <c r="J3886" s="12" t="s">
        <v>22</v>
      </c>
      <c r="K3886" s="13">
        <v>0</v>
      </c>
      <c r="L3886" s="14" t="s">
        <v>22</v>
      </c>
      <c r="M3886" s="14" t="s">
        <v>22</v>
      </c>
      <c r="N3886" s="14" t="s">
        <v>22</v>
      </c>
      <c r="O3886" s="14" t="s">
        <v>22</v>
      </c>
      <c r="P3886" s="14" t="s">
        <v>22</v>
      </c>
      <c r="Q3886" s="14" t="s">
        <v>22</v>
      </c>
      <c r="R3886" s="14" t="s">
        <v>22</v>
      </c>
      <c r="S3886" s="14" t="s">
        <v>22</v>
      </c>
    </row>
    <row r="3887" spans="1:19">
      <c r="A3887" s="8" t="s">
        <v>9805</v>
      </c>
      <c r="B3887" s="8" t="s">
        <v>9806</v>
      </c>
      <c r="C3887" s="9" t="s">
        <v>22</v>
      </c>
      <c r="D3887" s="9" t="s">
        <v>22</v>
      </c>
      <c r="E3887" s="9" t="s">
        <v>22</v>
      </c>
      <c r="F3887" s="8" t="s">
        <v>23</v>
      </c>
      <c r="G3887" s="10" t="s">
        <v>9804</v>
      </c>
      <c r="H3887" s="11" t="s">
        <v>22</v>
      </c>
      <c r="I3887" s="11" t="s">
        <v>22</v>
      </c>
      <c r="J3887" s="12" t="s">
        <v>22</v>
      </c>
      <c r="K3887" s="13">
        <v>0</v>
      </c>
      <c r="L3887" s="14" t="s">
        <v>22</v>
      </c>
      <c r="M3887" s="14" t="s">
        <v>22</v>
      </c>
      <c r="N3887" s="14" t="s">
        <v>22</v>
      </c>
      <c r="O3887" s="14" t="s">
        <v>22</v>
      </c>
      <c r="P3887" s="14" t="s">
        <v>22</v>
      </c>
      <c r="Q3887" s="14" t="s">
        <v>22</v>
      </c>
      <c r="R3887" s="14" t="s">
        <v>22</v>
      </c>
      <c r="S3887" s="14" t="s">
        <v>22</v>
      </c>
    </row>
    <row r="3888" spans="1:19">
      <c r="A3888" s="8" t="s">
        <v>9807</v>
      </c>
      <c r="B3888" s="8" t="s">
        <v>9808</v>
      </c>
      <c r="C3888" s="8"/>
      <c r="D3888" s="8"/>
      <c r="E3888" s="8"/>
      <c r="F3888" s="8"/>
      <c r="G3888" s="10"/>
      <c r="H3888" s="11"/>
      <c r="I3888" s="11"/>
      <c r="J3888" s="14"/>
      <c r="K3888" s="13"/>
      <c r="L3888" s="14"/>
      <c r="M3888" s="14"/>
      <c r="N3888" s="14"/>
      <c r="O3888" s="14"/>
      <c r="P3888" s="14"/>
      <c r="Q3888" s="14"/>
      <c r="R3888" s="14"/>
      <c r="S3888" s="14"/>
    </row>
    <row r="3889" spans="1:19">
      <c r="A3889" s="8" t="s">
        <v>9809</v>
      </c>
      <c r="B3889" s="8" t="s">
        <v>9810</v>
      </c>
      <c r="C3889" s="8"/>
      <c r="D3889" s="8"/>
      <c r="E3889" s="8"/>
      <c r="F3889" s="8"/>
      <c r="G3889" s="10"/>
      <c r="H3889" s="11"/>
      <c r="I3889" s="11"/>
      <c r="J3889" s="14"/>
      <c r="K3889" s="13"/>
      <c r="L3889" s="14"/>
      <c r="M3889" s="14"/>
      <c r="N3889" s="14"/>
      <c r="O3889" s="14"/>
      <c r="P3889" s="14"/>
      <c r="Q3889" s="14"/>
      <c r="R3889" s="14"/>
      <c r="S3889" s="14"/>
    </row>
    <row r="3890" spans="1:19">
      <c r="A3890" s="8" t="s">
        <v>9811</v>
      </c>
      <c r="B3890" s="8" t="s">
        <v>9812</v>
      </c>
      <c r="C3890" s="8"/>
      <c r="D3890" s="8"/>
      <c r="E3890" s="8"/>
      <c r="F3890" s="8"/>
      <c r="G3890" s="10"/>
      <c r="H3890" s="11"/>
      <c r="I3890" s="11"/>
      <c r="J3890" s="14"/>
      <c r="K3890" s="13"/>
      <c r="L3890" s="14"/>
      <c r="M3890" s="14"/>
      <c r="N3890" s="14"/>
      <c r="O3890" s="14"/>
      <c r="P3890" s="14"/>
      <c r="Q3890" s="14"/>
      <c r="R3890" s="14"/>
      <c r="S3890" s="14"/>
    </row>
    <row r="3891" spans="1:19">
      <c r="A3891" s="8" t="s">
        <v>9813</v>
      </c>
      <c r="B3891" s="8" t="s">
        <v>9814</v>
      </c>
      <c r="C3891" s="8"/>
      <c r="D3891" s="8"/>
      <c r="E3891" s="8"/>
      <c r="F3891" s="8"/>
      <c r="G3891" s="10"/>
      <c r="H3891" s="11"/>
      <c r="I3891" s="11"/>
      <c r="J3891" s="14"/>
      <c r="K3891" s="13"/>
      <c r="L3891" s="14"/>
      <c r="M3891" s="14"/>
      <c r="N3891" s="14"/>
      <c r="O3891" s="14"/>
      <c r="P3891" s="14"/>
      <c r="Q3891" s="14"/>
      <c r="R3891" s="14"/>
      <c r="S3891" s="14"/>
    </row>
    <row r="3892" spans="1:19">
      <c r="A3892" s="8" t="s">
        <v>9815</v>
      </c>
      <c r="B3892" s="8" t="s">
        <v>9816</v>
      </c>
      <c r="C3892" s="8"/>
      <c r="D3892" s="8"/>
      <c r="E3892" s="8"/>
      <c r="F3892" s="8"/>
      <c r="G3892" s="10"/>
      <c r="H3892" s="11"/>
      <c r="I3892" s="11"/>
      <c r="J3892" s="14"/>
      <c r="K3892" s="13"/>
      <c r="L3892" s="14"/>
      <c r="M3892" s="14"/>
      <c r="N3892" s="14"/>
      <c r="O3892" s="14"/>
      <c r="P3892" s="14"/>
      <c r="Q3892" s="14"/>
      <c r="R3892" s="14"/>
      <c r="S3892" s="14"/>
    </row>
    <row r="3893" spans="1:19">
      <c r="A3893" s="8" t="s">
        <v>9817</v>
      </c>
      <c r="B3893" s="8" t="s">
        <v>9818</v>
      </c>
      <c r="C3893" s="8"/>
      <c r="D3893" s="8"/>
      <c r="E3893" s="8"/>
      <c r="F3893" s="8"/>
      <c r="G3893" s="10"/>
      <c r="H3893" s="11"/>
      <c r="I3893" s="11"/>
      <c r="J3893" s="14"/>
      <c r="K3893" s="13"/>
      <c r="L3893" s="14"/>
      <c r="M3893" s="14"/>
      <c r="N3893" s="14"/>
      <c r="O3893" s="14"/>
      <c r="P3893" s="14"/>
      <c r="Q3893" s="14"/>
      <c r="R3893" s="14"/>
      <c r="S3893" s="14"/>
    </row>
    <row r="3894" spans="1:19">
      <c r="A3894" s="8" t="s">
        <v>9819</v>
      </c>
      <c r="B3894" s="8" t="s">
        <v>9820</v>
      </c>
      <c r="C3894" s="8"/>
      <c r="D3894" s="8"/>
      <c r="E3894" s="8"/>
      <c r="F3894" s="8"/>
      <c r="G3894" s="10"/>
      <c r="H3894" s="11"/>
      <c r="I3894" s="11"/>
      <c r="J3894" s="14"/>
      <c r="K3894" s="13"/>
      <c r="L3894" s="14"/>
      <c r="M3894" s="14"/>
      <c r="N3894" s="14"/>
      <c r="O3894" s="14"/>
      <c r="P3894" s="14"/>
      <c r="Q3894" s="14"/>
      <c r="R3894" s="14"/>
      <c r="S3894" s="14"/>
    </row>
    <row r="3895" spans="1:19">
      <c r="A3895" s="20" t="s">
        <v>9821</v>
      </c>
      <c r="B3895" s="18" t="s">
        <v>9822</v>
      </c>
      <c r="C3895" s="18"/>
      <c r="D3895" s="18"/>
      <c r="E3895" s="18"/>
      <c r="F3895" s="18" t="s">
        <v>23</v>
      </c>
      <c r="G3895" s="18"/>
      <c r="H3895" s="18">
        <v>0</v>
      </c>
      <c r="I3895" s="18">
        <v>0</v>
      </c>
      <c r="J3895" s="18" t="s">
        <v>9823</v>
      </c>
      <c r="K3895" s="18">
        <v>35340592</v>
      </c>
      <c r="L3895" s="14"/>
      <c r="M3895" s="14"/>
      <c r="N3895" s="14"/>
      <c r="O3895" s="14"/>
      <c r="P3895" s="14"/>
      <c r="Q3895" s="14"/>
      <c r="R3895" s="14"/>
      <c r="S3895" s="14"/>
    </row>
    <row r="3896" spans="1:19">
      <c r="A3896" s="8" t="s">
        <v>9824</v>
      </c>
      <c r="B3896" s="8" t="s">
        <v>9825</v>
      </c>
      <c r="C3896" s="8"/>
      <c r="D3896" s="8"/>
      <c r="E3896" s="8"/>
      <c r="F3896" s="8"/>
      <c r="G3896" s="10"/>
      <c r="H3896" s="11"/>
      <c r="I3896" s="11"/>
      <c r="J3896" s="14"/>
      <c r="K3896" s="13"/>
      <c r="L3896" s="14"/>
      <c r="M3896" s="14"/>
      <c r="N3896" s="14"/>
      <c r="O3896" s="14"/>
      <c r="P3896" s="14"/>
      <c r="Q3896" s="14"/>
      <c r="R3896" s="14"/>
      <c r="S3896" s="14"/>
    </row>
    <row r="3897" spans="1:19">
      <c r="A3897" s="8" t="s">
        <v>9826</v>
      </c>
      <c r="B3897" s="8" t="s">
        <v>9827</v>
      </c>
      <c r="C3897" s="8"/>
      <c r="D3897" s="8"/>
      <c r="E3897" s="8"/>
      <c r="F3897" s="8"/>
      <c r="G3897" s="10"/>
      <c r="H3897" s="11"/>
      <c r="I3897" s="11"/>
      <c r="J3897" s="14"/>
      <c r="K3897" s="13"/>
      <c r="L3897" s="14"/>
      <c r="M3897" s="14"/>
      <c r="N3897" s="14"/>
      <c r="O3897" s="14"/>
      <c r="P3897" s="14"/>
      <c r="Q3897" s="14"/>
      <c r="R3897" s="14"/>
      <c r="S3897" s="14"/>
    </row>
    <row r="3898" spans="1:19">
      <c r="A3898" s="8" t="s">
        <v>9828</v>
      </c>
      <c r="B3898" s="8" t="s">
        <v>9829</v>
      </c>
      <c r="C3898" s="8"/>
      <c r="D3898" s="8"/>
      <c r="E3898" s="8"/>
      <c r="F3898" s="8"/>
      <c r="G3898" s="10"/>
      <c r="H3898" s="11"/>
      <c r="I3898" s="11"/>
      <c r="J3898" s="14"/>
      <c r="K3898" s="13"/>
      <c r="L3898" s="14"/>
      <c r="M3898" s="14"/>
      <c r="N3898" s="14"/>
      <c r="O3898" s="14"/>
      <c r="P3898" s="14"/>
      <c r="Q3898" s="14"/>
      <c r="R3898" s="14"/>
      <c r="S3898" s="14"/>
    </row>
    <row r="3899" spans="1:19" ht="25.5">
      <c r="A3899" s="8" t="s">
        <v>9830</v>
      </c>
      <c r="B3899" s="8" t="s">
        <v>9831</v>
      </c>
      <c r="C3899" s="8"/>
      <c r="D3899" s="8"/>
      <c r="E3899" s="8"/>
      <c r="F3899" s="8"/>
      <c r="G3899" s="10"/>
      <c r="H3899" s="11"/>
      <c r="I3899" s="11"/>
      <c r="J3899" s="14"/>
      <c r="K3899" s="13"/>
      <c r="L3899" s="14"/>
      <c r="M3899" s="14"/>
      <c r="N3899" s="14"/>
      <c r="O3899" s="14"/>
      <c r="P3899" s="14"/>
      <c r="Q3899" s="14"/>
      <c r="R3899" s="14"/>
      <c r="S3899" s="14"/>
    </row>
    <row r="3900" spans="1:19">
      <c r="A3900" s="8" t="s">
        <v>9832</v>
      </c>
      <c r="B3900" s="8" t="s">
        <v>9833</v>
      </c>
      <c r="C3900" s="8"/>
      <c r="D3900" s="8"/>
      <c r="E3900" s="8"/>
      <c r="F3900" s="8"/>
      <c r="G3900" s="10"/>
      <c r="H3900" s="11"/>
      <c r="I3900" s="11"/>
      <c r="J3900" s="14"/>
      <c r="K3900" s="13"/>
      <c r="L3900" s="14"/>
      <c r="M3900" s="14"/>
      <c r="N3900" s="14"/>
      <c r="O3900" s="14"/>
      <c r="P3900" s="14"/>
      <c r="Q3900" s="14"/>
      <c r="R3900" s="14"/>
      <c r="S3900" s="14"/>
    </row>
    <row r="3901" spans="1:19">
      <c r="A3901" s="8" t="s">
        <v>9834</v>
      </c>
      <c r="B3901" s="8" t="s">
        <v>9835</v>
      </c>
      <c r="C3901" s="8"/>
      <c r="D3901" s="8"/>
      <c r="E3901" s="8"/>
      <c r="F3901" s="8"/>
      <c r="G3901" s="10"/>
      <c r="H3901" s="11"/>
      <c r="I3901" s="11"/>
      <c r="J3901" s="14"/>
      <c r="K3901" s="13"/>
      <c r="L3901" s="14"/>
      <c r="M3901" s="14"/>
      <c r="N3901" s="14"/>
      <c r="O3901" s="14"/>
      <c r="P3901" s="14"/>
      <c r="Q3901" s="14"/>
      <c r="R3901" s="14"/>
      <c r="S3901" s="14"/>
    </row>
    <row r="3902" spans="1:19">
      <c r="A3902" s="8" t="s">
        <v>9836</v>
      </c>
      <c r="B3902" s="8" t="s">
        <v>9837</v>
      </c>
      <c r="C3902" s="8"/>
      <c r="D3902" s="8"/>
      <c r="E3902" s="8"/>
      <c r="F3902" s="8"/>
      <c r="G3902" s="10"/>
      <c r="H3902" s="11"/>
      <c r="I3902" s="11"/>
      <c r="J3902" s="14"/>
      <c r="K3902" s="13"/>
      <c r="L3902" s="14"/>
      <c r="M3902" s="14"/>
      <c r="N3902" s="14"/>
      <c r="O3902" s="14"/>
      <c r="P3902" s="14"/>
      <c r="Q3902" s="14"/>
      <c r="R3902" s="14"/>
      <c r="S3902" s="14"/>
    </row>
    <row r="3903" spans="1:19" ht="25.5">
      <c r="A3903" s="8" t="s">
        <v>9838</v>
      </c>
      <c r="B3903" s="8" t="s">
        <v>9839</v>
      </c>
      <c r="C3903" s="8"/>
      <c r="D3903" s="8"/>
      <c r="E3903" s="8"/>
      <c r="F3903" s="8"/>
      <c r="G3903" s="10"/>
      <c r="H3903" s="11"/>
      <c r="I3903" s="11"/>
      <c r="J3903" s="14"/>
      <c r="K3903" s="13"/>
      <c r="L3903" s="14"/>
      <c r="M3903" s="14"/>
      <c r="N3903" s="14"/>
      <c r="O3903" s="14"/>
      <c r="P3903" s="14"/>
      <c r="Q3903" s="14"/>
      <c r="R3903" s="14"/>
      <c r="S3903" s="14"/>
    </row>
    <row r="3904" spans="1:19">
      <c r="A3904" s="8" t="s">
        <v>9840</v>
      </c>
      <c r="B3904" s="8" t="s">
        <v>9841</v>
      </c>
      <c r="C3904" s="8"/>
      <c r="D3904" s="8"/>
      <c r="E3904" s="8"/>
      <c r="F3904" s="8"/>
      <c r="G3904" s="10"/>
      <c r="H3904" s="11"/>
      <c r="I3904" s="11"/>
      <c r="J3904" s="14"/>
      <c r="K3904" s="13"/>
      <c r="L3904" s="14"/>
      <c r="M3904" s="14"/>
      <c r="N3904" s="14"/>
      <c r="O3904" s="14"/>
      <c r="P3904" s="14"/>
      <c r="Q3904" s="14"/>
      <c r="R3904" s="14"/>
      <c r="S3904" s="14"/>
    </row>
    <row r="3905" spans="1:19">
      <c r="A3905" s="8" t="s">
        <v>9842</v>
      </c>
      <c r="B3905" s="8" t="s">
        <v>9843</v>
      </c>
      <c r="C3905" s="8"/>
      <c r="D3905" s="8"/>
      <c r="E3905" s="8"/>
      <c r="F3905" s="8"/>
      <c r="G3905" s="10"/>
      <c r="H3905" s="11"/>
      <c r="I3905" s="11"/>
      <c r="J3905" s="14"/>
      <c r="K3905" s="13"/>
      <c r="L3905" s="14"/>
      <c r="M3905" s="14"/>
      <c r="N3905" s="14"/>
      <c r="O3905" s="14"/>
      <c r="P3905" s="14"/>
      <c r="Q3905" s="14"/>
      <c r="R3905" s="14"/>
      <c r="S3905" s="14"/>
    </row>
    <row r="3906" spans="1:19" ht="25.5">
      <c r="A3906" s="8" t="s">
        <v>9844</v>
      </c>
      <c r="B3906" s="8" t="s">
        <v>9845</v>
      </c>
      <c r="C3906" s="8"/>
      <c r="D3906" s="8"/>
      <c r="E3906" s="8"/>
      <c r="F3906" s="8"/>
      <c r="G3906" s="10"/>
      <c r="H3906" s="11"/>
      <c r="I3906" s="11"/>
      <c r="J3906" s="14"/>
      <c r="K3906" s="13"/>
      <c r="L3906" s="14"/>
      <c r="M3906" s="14"/>
      <c r="N3906" s="14"/>
      <c r="O3906" s="14"/>
      <c r="P3906" s="14"/>
      <c r="Q3906" s="14"/>
      <c r="R3906" s="14"/>
      <c r="S3906" s="14"/>
    </row>
    <row r="3907" spans="1:19">
      <c r="A3907" s="8" t="s">
        <v>9846</v>
      </c>
      <c r="B3907" s="8" t="s">
        <v>9847</v>
      </c>
      <c r="C3907" s="8"/>
      <c r="D3907" s="8"/>
      <c r="E3907" s="8"/>
      <c r="F3907" s="8"/>
      <c r="G3907" s="10"/>
      <c r="H3907" s="11"/>
      <c r="I3907" s="11"/>
      <c r="J3907" s="14"/>
      <c r="K3907" s="13"/>
      <c r="L3907" s="14"/>
      <c r="M3907" s="14"/>
      <c r="N3907" s="14"/>
      <c r="O3907" s="14"/>
      <c r="P3907" s="14"/>
      <c r="Q3907" s="14"/>
      <c r="R3907" s="14"/>
      <c r="S3907" s="14"/>
    </row>
    <row r="3908" spans="1:19">
      <c r="A3908" s="8" t="s">
        <v>9848</v>
      </c>
      <c r="B3908" s="8" t="s">
        <v>9849</v>
      </c>
      <c r="C3908" s="8"/>
      <c r="D3908" s="8"/>
      <c r="E3908" s="8"/>
      <c r="F3908" s="8"/>
      <c r="G3908" s="10"/>
      <c r="H3908" s="11"/>
      <c r="I3908" s="11"/>
      <c r="J3908" s="14"/>
      <c r="K3908" s="13"/>
      <c r="L3908" s="14"/>
      <c r="M3908" s="14"/>
      <c r="N3908" s="14"/>
      <c r="O3908" s="14"/>
      <c r="P3908" s="14"/>
      <c r="Q3908" s="14"/>
      <c r="R3908" s="14"/>
      <c r="S3908" s="14"/>
    </row>
    <row r="3909" spans="1:19">
      <c r="A3909" s="8" t="s">
        <v>9850</v>
      </c>
      <c r="B3909" s="8" t="s">
        <v>9851</v>
      </c>
      <c r="C3909" s="8"/>
      <c r="D3909" s="8"/>
      <c r="E3909" s="8"/>
      <c r="F3909" s="8"/>
      <c r="G3909" s="10"/>
      <c r="H3909" s="11"/>
      <c r="I3909" s="11"/>
      <c r="J3909" s="14"/>
      <c r="K3909" s="13"/>
      <c r="L3909" s="14"/>
      <c r="M3909" s="14"/>
      <c r="N3909" s="14"/>
      <c r="O3909" s="14"/>
      <c r="P3909" s="14"/>
      <c r="Q3909" s="14"/>
      <c r="R3909" s="14"/>
      <c r="S3909" s="14"/>
    </row>
    <row r="3910" spans="1:19">
      <c r="A3910" s="8" t="s">
        <v>9852</v>
      </c>
      <c r="B3910" s="8" t="s">
        <v>9853</v>
      </c>
      <c r="C3910" s="8"/>
      <c r="D3910" s="8"/>
      <c r="E3910" s="8"/>
      <c r="F3910" s="8"/>
      <c r="G3910" s="10"/>
      <c r="H3910" s="11"/>
      <c r="I3910" s="11"/>
      <c r="J3910" s="14"/>
      <c r="K3910" s="13"/>
      <c r="L3910" s="14"/>
      <c r="M3910" s="14"/>
      <c r="N3910" s="14"/>
      <c r="O3910" s="14"/>
      <c r="P3910" s="14"/>
      <c r="Q3910" s="14"/>
      <c r="R3910" s="14"/>
      <c r="S3910" s="14"/>
    </row>
    <row r="3911" spans="1:19">
      <c r="A3911" s="8" t="s">
        <v>9854</v>
      </c>
      <c r="B3911" s="8" t="s">
        <v>9855</v>
      </c>
      <c r="C3911" s="8"/>
      <c r="D3911" s="8"/>
      <c r="E3911" s="8"/>
      <c r="F3911" s="8"/>
      <c r="G3911" s="10"/>
      <c r="H3911" s="11"/>
      <c r="I3911" s="11"/>
      <c r="J3911" s="14"/>
      <c r="K3911" s="13"/>
      <c r="L3911" s="14"/>
      <c r="M3911" s="14"/>
      <c r="N3911" s="14"/>
      <c r="O3911" s="14"/>
      <c r="P3911" s="14"/>
      <c r="Q3911" s="14"/>
      <c r="R3911" s="14"/>
      <c r="S3911" s="14"/>
    </row>
    <row r="3912" spans="1:19">
      <c r="A3912" s="8" t="s">
        <v>9856</v>
      </c>
      <c r="B3912" s="8" t="s">
        <v>9857</v>
      </c>
      <c r="C3912" s="8"/>
      <c r="D3912" s="8"/>
      <c r="E3912" s="8"/>
      <c r="F3912" s="8"/>
      <c r="G3912" s="10"/>
      <c r="H3912" s="11"/>
      <c r="I3912" s="11"/>
      <c r="J3912" s="14"/>
      <c r="K3912" s="13"/>
      <c r="L3912" s="14"/>
      <c r="M3912" s="14"/>
      <c r="N3912" s="14"/>
      <c r="O3912" s="14"/>
      <c r="P3912" s="14"/>
      <c r="Q3912" s="14"/>
      <c r="R3912" s="14"/>
      <c r="S3912" s="14"/>
    </row>
    <row r="3913" spans="1:19">
      <c r="A3913" s="8" t="s">
        <v>9858</v>
      </c>
      <c r="B3913" s="8" t="s">
        <v>9859</v>
      </c>
      <c r="C3913" s="8"/>
      <c r="D3913" s="8"/>
      <c r="E3913" s="8"/>
      <c r="F3913" s="8"/>
      <c r="G3913" s="10"/>
      <c r="H3913" s="11"/>
      <c r="I3913" s="11"/>
      <c r="J3913" s="14"/>
      <c r="K3913" s="13"/>
      <c r="L3913" s="14"/>
      <c r="M3913" s="14"/>
      <c r="N3913" s="14"/>
      <c r="O3913" s="14"/>
      <c r="P3913" s="14"/>
      <c r="Q3913" s="14"/>
      <c r="R3913" s="14"/>
      <c r="S3913" s="14"/>
    </row>
    <row r="3914" spans="1:19" ht="25.5">
      <c r="A3914" s="8" t="s">
        <v>9860</v>
      </c>
      <c r="B3914" s="8" t="s">
        <v>9861</v>
      </c>
      <c r="C3914" s="8"/>
      <c r="D3914" s="8"/>
      <c r="E3914" s="8"/>
      <c r="F3914" s="8"/>
      <c r="G3914" s="10"/>
      <c r="H3914" s="11"/>
      <c r="I3914" s="11"/>
      <c r="J3914" s="14"/>
      <c r="K3914" s="13"/>
      <c r="L3914" s="14"/>
      <c r="M3914" s="14"/>
      <c r="N3914" s="14"/>
      <c r="O3914" s="14"/>
      <c r="P3914" s="14"/>
      <c r="Q3914" s="14"/>
      <c r="R3914" s="14"/>
      <c r="S3914" s="14"/>
    </row>
    <row r="3915" spans="1:19">
      <c r="A3915" s="8" t="s">
        <v>9862</v>
      </c>
      <c r="B3915" s="8" t="s">
        <v>9863</v>
      </c>
      <c r="C3915" s="8"/>
      <c r="D3915" s="8"/>
      <c r="E3915" s="8"/>
      <c r="F3915" s="8"/>
      <c r="G3915" s="10"/>
      <c r="H3915" s="11"/>
      <c r="I3915" s="11"/>
      <c r="J3915" s="14"/>
      <c r="K3915" s="13"/>
      <c r="L3915" s="14"/>
      <c r="M3915" s="14"/>
      <c r="N3915" s="14"/>
      <c r="O3915" s="14"/>
      <c r="P3915" s="14"/>
      <c r="Q3915" s="14"/>
      <c r="R3915" s="14"/>
      <c r="S3915" s="14"/>
    </row>
    <row r="3916" spans="1:19" ht="25.5">
      <c r="A3916" s="8" t="s">
        <v>9864</v>
      </c>
      <c r="B3916" s="8" t="s">
        <v>9865</v>
      </c>
      <c r="C3916" s="8"/>
      <c r="D3916" s="8"/>
      <c r="E3916" s="8"/>
      <c r="F3916" s="8"/>
      <c r="G3916" s="10"/>
      <c r="H3916" s="11"/>
      <c r="I3916" s="11"/>
      <c r="J3916" s="14"/>
      <c r="K3916" s="13"/>
      <c r="L3916" s="14"/>
      <c r="M3916" s="14"/>
      <c r="N3916" s="14"/>
      <c r="O3916" s="14"/>
      <c r="P3916" s="14"/>
      <c r="Q3916" s="14"/>
      <c r="R3916" s="14"/>
      <c r="S3916" s="14"/>
    </row>
    <row r="3917" spans="1:19">
      <c r="A3917" s="8" t="s">
        <v>9866</v>
      </c>
      <c r="B3917" s="8" t="s">
        <v>9867</v>
      </c>
      <c r="C3917" s="8"/>
      <c r="D3917" s="8"/>
      <c r="E3917" s="8"/>
      <c r="F3917" s="8"/>
      <c r="G3917" s="10"/>
      <c r="H3917" s="11"/>
      <c r="I3917" s="11"/>
      <c r="J3917" s="14"/>
      <c r="K3917" s="13"/>
      <c r="L3917" s="14"/>
      <c r="M3917" s="14"/>
      <c r="N3917" s="14"/>
      <c r="O3917" s="14"/>
      <c r="P3917" s="14"/>
      <c r="Q3917" s="14"/>
      <c r="R3917" s="14"/>
      <c r="S3917" s="14"/>
    </row>
    <row r="3918" spans="1:19">
      <c r="A3918" s="8" t="s">
        <v>9868</v>
      </c>
      <c r="B3918" s="8" t="s">
        <v>9869</v>
      </c>
      <c r="C3918" s="8"/>
      <c r="D3918" s="8"/>
      <c r="E3918" s="8"/>
      <c r="F3918" s="8"/>
      <c r="G3918" s="10"/>
      <c r="H3918" s="11"/>
      <c r="I3918" s="11"/>
      <c r="J3918" s="14"/>
      <c r="K3918" s="13"/>
      <c r="L3918" s="14"/>
      <c r="M3918" s="14"/>
      <c r="N3918" s="14"/>
      <c r="O3918" s="14"/>
      <c r="P3918" s="14"/>
      <c r="Q3918" s="14"/>
      <c r="R3918" s="14"/>
      <c r="S3918" s="14"/>
    </row>
    <row r="3919" spans="1:19">
      <c r="A3919" s="8" t="s">
        <v>9870</v>
      </c>
      <c r="B3919" s="8" t="s">
        <v>9871</v>
      </c>
      <c r="C3919" s="8"/>
      <c r="D3919" s="8"/>
      <c r="E3919" s="8"/>
      <c r="F3919" s="8"/>
      <c r="G3919" s="10"/>
      <c r="H3919" s="11"/>
      <c r="I3919" s="11"/>
      <c r="J3919" s="14"/>
      <c r="K3919" s="13"/>
      <c r="L3919" s="14"/>
      <c r="M3919" s="14"/>
      <c r="N3919" s="14"/>
      <c r="O3919" s="14"/>
      <c r="P3919" s="14"/>
      <c r="Q3919" s="14"/>
      <c r="R3919" s="14"/>
      <c r="S3919" s="14"/>
    </row>
    <row r="3920" spans="1:19">
      <c r="A3920" s="8" t="s">
        <v>9872</v>
      </c>
      <c r="B3920" s="8" t="s">
        <v>9873</v>
      </c>
      <c r="C3920" s="8"/>
      <c r="D3920" s="8"/>
      <c r="E3920" s="8"/>
      <c r="F3920" s="8"/>
      <c r="G3920" s="10"/>
      <c r="H3920" s="11"/>
      <c r="I3920" s="11"/>
      <c r="J3920" s="14"/>
      <c r="K3920" s="13"/>
      <c r="L3920" s="14"/>
      <c r="M3920" s="14"/>
      <c r="N3920" s="14"/>
      <c r="O3920" s="14"/>
      <c r="P3920" s="14"/>
      <c r="Q3920" s="14"/>
      <c r="R3920" s="14"/>
      <c r="S3920" s="14"/>
    </row>
    <row r="3921" spans="1:19" ht="25.5">
      <c r="A3921" s="8" t="s">
        <v>9874</v>
      </c>
      <c r="B3921" s="8" t="s">
        <v>9875</v>
      </c>
      <c r="C3921" s="8"/>
      <c r="D3921" s="8"/>
      <c r="E3921" s="8"/>
      <c r="F3921" s="8"/>
      <c r="G3921" s="10"/>
      <c r="H3921" s="11"/>
      <c r="I3921" s="11"/>
      <c r="J3921" s="14"/>
      <c r="K3921" s="13"/>
      <c r="L3921" s="14"/>
      <c r="M3921" s="14"/>
      <c r="N3921" s="14"/>
      <c r="O3921" s="14"/>
      <c r="P3921" s="14"/>
      <c r="Q3921" s="14"/>
      <c r="R3921" s="14"/>
      <c r="S3921" s="14"/>
    </row>
    <row r="3922" spans="1:19" ht="25.5">
      <c r="A3922" s="8" t="s">
        <v>9876</v>
      </c>
      <c r="B3922" s="8" t="s">
        <v>9877</v>
      </c>
      <c r="C3922" s="8"/>
      <c r="D3922" s="8"/>
      <c r="E3922" s="8"/>
      <c r="F3922" s="8"/>
      <c r="G3922" s="10"/>
      <c r="H3922" s="11"/>
      <c r="I3922" s="11"/>
      <c r="J3922" s="14"/>
      <c r="K3922" s="13"/>
      <c r="L3922" s="14"/>
      <c r="M3922" s="14"/>
      <c r="N3922" s="14"/>
      <c r="O3922" s="14"/>
      <c r="P3922" s="14"/>
      <c r="Q3922" s="14"/>
      <c r="R3922" s="14"/>
      <c r="S3922" s="14"/>
    </row>
    <row r="3923" spans="1:19">
      <c r="A3923" s="8" t="s">
        <v>9878</v>
      </c>
      <c r="B3923" s="8" t="s">
        <v>9879</v>
      </c>
      <c r="C3923" s="8"/>
      <c r="D3923" s="8"/>
      <c r="E3923" s="8"/>
      <c r="F3923" s="8"/>
      <c r="G3923" s="10"/>
      <c r="H3923" s="11"/>
      <c r="I3923" s="11"/>
      <c r="J3923" s="14"/>
      <c r="K3923" s="13"/>
      <c r="L3923" s="14"/>
      <c r="M3923" s="14"/>
      <c r="N3923" s="14"/>
      <c r="O3923" s="14"/>
      <c r="P3923" s="14"/>
      <c r="Q3923" s="14"/>
      <c r="R3923" s="14"/>
      <c r="S3923" s="14"/>
    </row>
    <row r="3924" spans="1:19">
      <c r="A3924" s="8" t="s">
        <v>9880</v>
      </c>
      <c r="B3924" s="8" t="s">
        <v>9881</v>
      </c>
      <c r="C3924" s="8"/>
      <c r="D3924" s="8"/>
      <c r="E3924" s="8"/>
      <c r="F3924" s="8"/>
      <c r="G3924" s="10"/>
      <c r="H3924" s="11"/>
      <c r="I3924" s="11"/>
      <c r="J3924" s="14"/>
      <c r="K3924" s="13"/>
      <c r="L3924" s="14"/>
      <c r="M3924" s="14"/>
      <c r="N3924" s="14"/>
      <c r="O3924" s="14"/>
      <c r="P3924" s="14"/>
      <c r="Q3924" s="14"/>
      <c r="R3924" s="14"/>
      <c r="S3924" s="14"/>
    </row>
    <row r="3925" spans="1:19" ht="25.5">
      <c r="A3925" s="8" t="s">
        <v>9882</v>
      </c>
      <c r="B3925" s="8" t="s">
        <v>9883</v>
      </c>
      <c r="C3925" s="8"/>
      <c r="D3925" s="8"/>
      <c r="E3925" s="8"/>
      <c r="F3925" s="8"/>
      <c r="G3925" s="10"/>
      <c r="H3925" s="11"/>
      <c r="I3925" s="11"/>
      <c r="J3925" s="14"/>
      <c r="K3925" s="13"/>
      <c r="L3925" s="14"/>
      <c r="M3925" s="14"/>
      <c r="N3925" s="14"/>
      <c r="O3925" s="14"/>
      <c r="P3925" s="14"/>
      <c r="Q3925" s="14"/>
      <c r="R3925" s="14"/>
      <c r="S3925" s="14"/>
    </row>
    <row r="3926" spans="1:19" ht="25.5">
      <c r="A3926" s="8" t="s">
        <v>9884</v>
      </c>
      <c r="B3926" s="8" t="s">
        <v>9885</v>
      </c>
      <c r="C3926" s="8"/>
      <c r="D3926" s="8"/>
      <c r="E3926" s="8"/>
      <c r="F3926" s="8"/>
      <c r="G3926" s="10"/>
      <c r="H3926" s="11"/>
      <c r="I3926" s="11"/>
      <c r="J3926" s="14"/>
      <c r="K3926" s="13"/>
      <c r="L3926" s="14"/>
      <c r="M3926" s="14"/>
      <c r="N3926" s="14"/>
      <c r="O3926" s="14"/>
      <c r="P3926" s="14"/>
      <c r="Q3926" s="14"/>
      <c r="R3926" s="14"/>
      <c r="S3926" s="14"/>
    </row>
    <row r="3927" spans="1:19">
      <c r="A3927" s="8" t="s">
        <v>9886</v>
      </c>
      <c r="B3927" s="8" t="s">
        <v>9887</v>
      </c>
      <c r="C3927" s="8"/>
      <c r="D3927" s="8"/>
      <c r="E3927" s="8"/>
      <c r="F3927" s="8"/>
      <c r="G3927" s="10"/>
      <c r="H3927" s="11"/>
      <c r="I3927" s="11"/>
      <c r="J3927" s="14"/>
      <c r="K3927" s="13"/>
      <c r="L3927" s="14"/>
      <c r="M3927" s="14"/>
      <c r="N3927" s="14"/>
      <c r="O3927" s="14"/>
      <c r="P3927" s="14"/>
      <c r="Q3927" s="14"/>
      <c r="R3927" s="14"/>
      <c r="S3927" s="14"/>
    </row>
    <row r="3928" spans="1:19">
      <c r="A3928" s="8" t="s">
        <v>9888</v>
      </c>
      <c r="B3928" s="8" t="s">
        <v>9889</v>
      </c>
      <c r="C3928" s="8"/>
      <c r="D3928" s="8"/>
      <c r="E3928" s="8"/>
      <c r="F3928" s="8"/>
      <c r="G3928" s="10"/>
      <c r="H3928" s="11"/>
      <c r="I3928" s="11"/>
      <c r="J3928" s="14"/>
      <c r="K3928" s="13"/>
      <c r="L3928" s="14"/>
      <c r="M3928" s="14"/>
      <c r="N3928" s="14"/>
      <c r="O3928" s="14"/>
      <c r="P3928" s="14"/>
      <c r="Q3928" s="14"/>
      <c r="R3928" s="14"/>
      <c r="S3928" s="14"/>
    </row>
    <row r="3929" spans="1:19">
      <c r="A3929" s="8" t="s">
        <v>9890</v>
      </c>
      <c r="B3929" s="8" t="s">
        <v>9891</v>
      </c>
      <c r="C3929" s="8"/>
      <c r="D3929" s="8"/>
      <c r="E3929" s="8"/>
      <c r="F3929" s="8"/>
      <c r="G3929" s="10"/>
      <c r="H3929" s="11"/>
      <c r="I3929" s="11"/>
      <c r="J3929" s="14"/>
      <c r="K3929" s="13"/>
      <c r="L3929" s="14"/>
      <c r="M3929" s="14"/>
      <c r="N3929" s="14"/>
      <c r="O3929" s="14"/>
      <c r="P3929" s="14"/>
      <c r="Q3929" s="14"/>
      <c r="R3929" s="14"/>
      <c r="S3929" s="14"/>
    </row>
    <row r="3930" spans="1:19">
      <c r="A3930" s="8" t="s">
        <v>9892</v>
      </c>
      <c r="B3930" s="8" t="s">
        <v>9893</v>
      </c>
      <c r="C3930" s="8"/>
      <c r="D3930" s="8"/>
      <c r="E3930" s="8"/>
      <c r="F3930" s="8"/>
      <c r="G3930" s="10"/>
      <c r="H3930" s="11"/>
      <c r="I3930" s="11"/>
      <c r="J3930" s="14"/>
      <c r="K3930" s="13"/>
      <c r="L3930" s="14"/>
      <c r="M3930" s="14"/>
      <c r="N3930" s="14"/>
      <c r="O3930" s="14"/>
      <c r="P3930" s="14"/>
      <c r="Q3930" s="14"/>
      <c r="R3930" s="14"/>
      <c r="S3930" s="14"/>
    </row>
    <row r="3931" spans="1:19" customFormat="1">
      <c r="A3931" s="20" t="s">
        <v>9894</v>
      </c>
      <c r="B3931" s="18" t="s">
        <v>9895</v>
      </c>
      <c r="C3931" s="18"/>
      <c r="D3931" s="18"/>
      <c r="E3931" s="18"/>
      <c r="F3931" s="18" t="s">
        <v>23</v>
      </c>
      <c r="G3931" s="18"/>
      <c r="H3931" s="18" t="s">
        <v>389</v>
      </c>
      <c r="I3931" s="18">
        <v>0</v>
      </c>
      <c r="J3931" s="18" t="s">
        <v>9896</v>
      </c>
      <c r="K3931" s="18" t="s">
        <v>9897</v>
      </c>
    </row>
    <row r="3932" spans="1:19">
      <c r="A3932" s="8" t="s">
        <v>9898</v>
      </c>
      <c r="B3932" s="8" t="s">
        <v>9899</v>
      </c>
      <c r="C3932" s="8"/>
      <c r="D3932" s="8"/>
      <c r="E3932" s="8"/>
      <c r="F3932" s="8"/>
      <c r="G3932" s="10"/>
      <c r="H3932" s="11"/>
      <c r="I3932" s="11"/>
      <c r="J3932" s="14"/>
      <c r="K3932" s="13"/>
      <c r="L3932" s="14"/>
      <c r="M3932" s="14"/>
      <c r="N3932" s="14"/>
      <c r="O3932" s="14"/>
      <c r="P3932" s="14"/>
      <c r="Q3932" s="14"/>
      <c r="R3932" s="14"/>
      <c r="S3932" s="14"/>
    </row>
    <row r="3933" spans="1:19">
      <c r="A3933" s="8" t="s">
        <v>9900</v>
      </c>
      <c r="B3933" s="8" t="s">
        <v>9901</v>
      </c>
      <c r="C3933" s="8"/>
      <c r="D3933" s="8"/>
      <c r="E3933" s="8"/>
      <c r="F3933" s="8"/>
      <c r="G3933" s="10"/>
      <c r="H3933" s="11"/>
      <c r="I3933" s="11"/>
      <c r="J3933" s="14"/>
      <c r="K3933" s="13"/>
      <c r="L3933" s="14"/>
      <c r="M3933" s="14"/>
      <c r="N3933" s="14"/>
      <c r="O3933" s="14"/>
      <c r="P3933" s="14"/>
      <c r="Q3933" s="14"/>
      <c r="R3933" s="14"/>
      <c r="S3933" s="14"/>
    </row>
    <row r="3934" spans="1:19" customFormat="1">
      <c r="A3934" s="20" t="s">
        <v>9902</v>
      </c>
      <c r="B3934" s="18" t="s">
        <v>9903</v>
      </c>
      <c r="C3934" s="18"/>
      <c r="D3934" s="18"/>
      <c r="E3934" s="18"/>
      <c r="F3934" s="18" t="s">
        <v>23</v>
      </c>
      <c r="G3934" s="18"/>
      <c r="H3934" s="18">
        <v>0</v>
      </c>
      <c r="I3934" s="18">
        <v>0</v>
      </c>
      <c r="J3934" s="18" t="s">
        <v>9904</v>
      </c>
      <c r="K3934" s="18" t="s">
        <v>9905</v>
      </c>
    </row>
    <row r="3935" spans="1:19">
      <c r="A3935" s="8" t="s">
        <v>9906</v>
      </c>
      <c r="B3935" s="8" t="s">
        <v>9907</v>
      </c>
      <c r="C3935" s="8"/>
      <c r="D3935" s="8"/>
      <c r="E3935" s="8"/>
      <c r="F3935" s="8"/>
      <c r="G3935" s="10"/>
      <c r="H3935" s="11"/>
      <c r="I3935" s="11"/>
      <c r="J3935" s="14"/>
      <c r="K3935" s="13"/>
      <c r="L3935" s="14"/>
      <c r="M3935" s="14"/>
      <c r="N3935" s="14"/>
      <c r="O3935" s="14"/>
      <c r="P3935" s="14"/>
      <c r="Q3935" s="14"/>
      <c r="R3935" s="14"/>
      <c r="S3935" s="14"/>
    </row>
    <row r="3936" spans="1:19" ht="25.5">
      <c r="A3936" s="8" t="s">
        <v>9908</v>
      </c>
      <c r="B3936" s="8" t="s">
        <v>9909</v>
      </c>
      <c r="C3936" s="8"/>
      <c r="D3936" s="8"/>
      <c r="E3936" s="8"/>
      <c r="F3936" s="8"/>
      <c r="G3936" s="10"/>
      <c r="H3936" s="11"/>
      <c r="I3936" s="11"/>
      <c r="J3936" s="14"/>
      <c r="K3936" s="13"/>
      <c r="L3936" s="14"/>
      <c r="M3936" s="14"/>
      <c r="N3936" s="14"/>
      <c r="O3936" s="14"/>
      <c r="P3936" s="14"/>
      <c r="Q3936" s="14"/>
      <c r="R3936" s="14"/>
      <c r="S3936" s="14"/>
    </row>
    <row r="3937" spans="1:19" ht="25.5">
      <c r="A3937" s="8" t="s">
        <v>9910</v>
      </c>
      <c r="B3937" s="8" t="s">
        <v>9911</v>
      </c>
      <c r="C3937" s="8"/>
      <c r="D3937" s="8"/>
      <c r="E3937" s="8"/>
      <c r="F3937" s="8"/>
      <c r="G3937" s="10"/>
      <c r="H3937" s="11"/>
      <c r="I3937" s="11"/>
      <c r="J3937" s="14"/>
      <c r="K3937" s="13"/>
      <c r="L3937" s="14"/>
      <c r="M3937" s="14"/>
      <c r="N3937" s="14"/>
      <c r="O3937" s="14"/>
      <c r="P3937" s="14"/>
      <c r="Q3937" s="14"/>
      <c r="R3937" s="14"/>
      <c r="S3937" s="14"/>
    </row>
    <row r="3938" spans="1:19">
      <c r="A3938" s="8" t="s">
        <v>9912</v>
      </c>
      <c r="B3938" s="8" t="s">
        <v>9913</v>
      </c>
      <c r="C3938" s="8"/>
      <c r="D3938" s="8"/>
      <c r="E3938" s="8"/>
      <c r="F3938" s="8"/>
      <c r="G3938" s="10"/>
      <c r="H3938" s="11"/>
      <c r="I3938" s="11"/>
      <c r="J3938" s="14"/>
      <c r="K3938" s="13"/>
      <c r="L3938" s="14"/>
      <c r="M3938" s="14"/>
      <c r="N3938" s="14"/>
      <c r="O3938" s="14"/>
      <c r="P3938" s="14"/>
      <c r="Q3938" s="14"/>
      <c r="R3938" s="14"/>
      <c r="S3938" s="14"/>
    </row>
    <row r="3939" spans="1:19" ht="25.5">
      <c r="A3939" s="8" t="s">
        <v>9914</v>
      </c>
      <c r="B3939" s="8" t="s">
        <v>9915</v>
      </c>
      <c r="C3939" s="8"/>
      <c r="D3939" s="8"/>
      <c r="E3939" s="8"/>
      <c r="F3939" s="8"/>
      <c r="G3939" s="10"/>
      <c r="H3939" s="11"/>
      <c r="I3939" s="11"/>
      <c r="J3939" s="14"/>
      <c r="K3939" s="13"/>
      <c r="L3939" s="14"/>
      <c r="M3939" s="14"/>
      <c r="N3939" s="14"/>
      <c r="O3939" s="14"/>
      <c r="P3939" s="14"/>
      <c r="Q3939" s="14"/>
      <c r="R3939" s="14"/>
      <c r="S3939" s="14"/>
    </row>
    <row r="3940" spans="1:19">
      <c r="A3940" s="8" t="s">
        <v>9916</v>
      </c>
      <c r="B3940" s="8" t="s">
        <v>9917</v>
      </c>
      <c r="C3940" s="8"/>
      <c r="D3940" s="8"/>
      <c r="E3940" s="8"/>
      <c r="F3940" s="8"/>
      <c r="G3940" s="10"/>
      <c r="H3940" s="11"/>
      <c r="I3940" s="11"/>
      <c r="J3940" s="14"/>
      <c r="K3940" s="13"/>
      <c r="L3940" s="14"/>
      <c r="M3940" s="14"/>
      <c r="N3940" s="14"/>
      <c r="O3940" s="14"/>
      <c r="P3940" s="14"/>
      <c r="Q3940" s="14"/>
      <c r="R3940" s="14"/>
      <c r="S3940" s="14"/>
    </row>
    <row r="3941" spans="1:19">
      <c r="A3941" s="8" t="s">
        <v>9918</v>
      </c>
      <c r="B3941" s="8" t="s">
        <v>9919</v>
      </c>
      <c r="C3941" s="8"/>
      <c r="D3941" s="8"/>
      <c r="E3941" s="8"/>
      <c r="F3941" s="8"/>
      <c r="G3941" s="10"/>
      <c r="H3941" s="11"/>
      <c r="I3941" s="11"/>
      <c r="J3941" s="14"/>
      <c r="K3941" s="13"/>
      <c r="L3941" s="14"/>
      <c r="M3941" s="14"/>
      <c r="N3941" s="14"/>
      <c r="O3941" s="14"/>
      <c r="P3941" s="14"/>
      <c r="Q3941" s="14"/>
      <c r="R3941" s="14"/>
      <c r="S3941" s="14"/>
    </row>
    <row r="3942" spans="1:19">
      <c r="A3942" s="8" t="s">
        <v>9920</v>
      </c>
      <c r="B3942" s="8" t="s">
        <v>9921</v>
      </c>
      <c r="C3942" s="8"/>
      <c r="D3942" s="8"/>
      <c r="E3942" s="8"/>
      <c r="F3942" s="8"/>
      <c r="G3942" s="10"/>
      <c r="H3942" s="11"/>
      <c r="I3942" s="11"/>
      <c r="J3942" s="14"/>
      <c r="K3942" s="13"/>
      <c r="L3942" s="14"/>
      <c r="M3942" s="14"/>
      <c r="N3942" s="14"/>
      <c r="O3942" s="14"/>
      <c r="P3942" s="14"/>
      <c r="Q3942" s="14"/>
      <c r="R3942" s="14"/>
      <c r="S3942" s="14"/>
    </row>
    <row r="3943" spans="1:19" ht="25.5">
      <c r="A3943" s="8" t="s">
        <v>9922</v>
      </c>
      <c r="B3943" s="8" t="s">
        <v>9923</v>
      </c>
      <c r="C3943" s="8"/>
      <c r="D3943" s="8"/>
      <c r="E3943" s="8"/>
      <c r="F3943" s="8"/>
      <c r="G3943" s="10"/>
      <c r="H3943" s="11"/>
      <c r="I3943" s="11"/>
      <c r="J3943" s="14"/>
      <c r="K3943" s="13"/>
      <c r="L3943" s="14"/>
      <c r="M3943" s="14"/>
      <c r="N3943" s="14"/>
      <c r="O3943" s="14"/>
      <c r="P3943" s="14"/>
      <c r="Q3943" s="14"/>
      <c r="R3943" s="14"/>
      <c r="S3943" s="14"/>
    </row>
    <row r="3944" spans="1:19">
      <c r="A3944" s="8" t="s">
        <v>9924</v>
      </c>
      <c r="B3944" s="8" t="s">
        <v>9925</v>
      </c>
      <c r="C3944" s="8"/>
      <c r="D3944" s="8"/>
      <c r="E3944" s="8"/>
      <c r="F3944" s="8"/>
      <c r="G3944" s="10"/>
      <c r="H3944" s="11"/>
      <c r="I3944" s="11"/>
      <c r="J3944" s="14"/>
      <c r="K3944" s="13"/>
      <c r="L3944" s="14"/>
      <c r="M3944" s="14"/>
      <c r="N3944" s="14"/>
      <c r="O3944" s="14"/>
      <c r="P3944" s="14"/>
      <c r="Q3944" s="14"/>
      <c r="R3944" s="14"/>
      <c r="S3944" s="14"/>
    </row>
    <row r="3945" spans="1:19">
      <c r="A3945" s="8" t="s">
        <v>9926</v>
      </c>
      <c r="B3945" s="8" t="s">
        <v>9927</v>
      </c>
      <c r="C3945" s="8"/>
      <c r="D3945" s="8"/>
      <c r="E3945" s="8"/>
      <c r="F3945" s="8"/>
      <c r="G3945" s="10"/>
      <c r="H3945" s="11"/>
      <c r="I3945" s="11"/>
      <c r="J3945" s="14"/>
      <c r="K3945" s="13"/>
      <c r="L3945" s="14"/>
      <c r="M3945" s="14"/>
      <c r="N3945" s="14"/>
      <c r="O3945" s="14"/>
      <c r="P3945" s="14"/>
      <c r="Q3945" s="14"/>
      <c r="R3945" s="14"/>
      <c r="S3945" s="14"/>
    </row>
    <row r="3946" spans="1:19">
      <c r="A3946" s="8" t="s">
        <v>9928</v>
      </c>
      <c r="B3946" s="8" t="s">
        <v>9929</v>
      </c>
      <c r="C3946" s="8"/>
      <c r="D3946" s="8"/>
      <c r="E3946" s="8"/>
      <c r="F3946" s="8"/>
      <c r="G3946" s="10"/>
      <c r="H3946" s="11"/>
      <c r="I3946" s="11"/>
      <c r="J3946" s="14"/>
      <c r="K3946" s="13"/>
      <c r="L3946" s="14"/>
      <c r="M3946" s="14"/>
      <c r="N3946" s="14"/>
      <c r="O3946" s="14"/>
      <c r="P3946" s="14"/>
      <c r="Q3946" s="14"/>
      <c r="R3946" s="14"/>
      <c r="S3946" s="14"/>
    </row>
    <row r="3947" spans="1:19">
      <c r="A3947" s="8" t="s">
        <v>9930</v>
      </c>
      <c r="B3947" s="8" t="s">
        <v>9931</v>
      </c>
      <c r="C3947" s="8"/>
      <c r="D3947" s="8"/>
      <c r="E3947" s="8"/>
      <c r="F3947" s="8"/>
      <c r="G3947" s="10"/>
      <c r="H3947" s="11"/>
      <c r="I3947" s="11"/>
      <c r="J3947" s="14"/>
      <c r="K3947" s="13"/>
      <c r="L3947" s="14"/>
      <c r="M3947" s="14"/>
      <c r="N3947" s="14"/>
      <c r="O3947" s="14"/>
      <c r="P3947" s="14"/>
      <c r="Q3947" s="14"/>
      <c r="R3947" s="14"/>
      <c r="S3947" s="14"/>
    </row>
    <row r="3948" spans="1:19">
      <c r="A3948" s="8" t="s">
        <v>9932</v>
      </c>
      <c r="B3948" s="8" t="s">
        <v>9933</v>
      </c>
      <c r="C3948" s="8"/>
      <c r="D3948" s="8"/>
      <c r="E3948" s="8"/>
      <c r="F3948" s="8"/>
      <c r="G3948" s="10"/>
      <c r="H3948" s="11"/>
      <c r="I3948" s="11"/>
      <c r="J3948" s="14"/>
      <c r="K3948" s="13"/>
      <c r="L3948" s="14"/>
      <c r="M3948" s="14"/>
      <c r="N3948" s="14"/>
      <c r="O3948" s="14"/>
      <c r="P3948" s="14"/>
      <c r="Q3948" s="14"/>
      <c r="R3948" s="14"/>
      <c r="S3948" s="14"/>
    </row>
    <row r="3949" spans="1:19">
      <c r="A3949" s="8" t="s">
        <v>9934</v>
      </c>
      <c r="B3949" s="8" t="s">
        <v>9935</v>
      </c>
      <c r="C3949" s="8"/>
      <c r="D3949" s="8"/>
      <c r="E3949" s="8"/>
      <c r="F3949" s="8"/>
      <c r="G3949" s="10"/>
      <c r="H3949" s="11"/>
      <c r="I3949" s="11"/>
      <c r="J3949" s="14"/>
      <c r="K3949" s="13"/>
      <c r="L3949" s="14"/>
      <c r="M3949" s="14"/>
      <c r="N3949" s="14"/>
      <c r="O3949" s="14"/>
      <c r="P3949" s="14"/>
      <c r="Q3949" s="14"/>
      <c r="R3949" s="14"/>
      <c r="S3949" s="14"/>
    </row>
    <row r="3950" spans="1:19">
      <c r="A3950" s="8" t="s">
        <v>9936</v>
      </c>
      <c r="B3950" s="8" t="s">
        <v>9937</v>
      </c>
      <c r="C3950" s="8"/>
      <c r="D3950" s="8"/>
      <c r="E3950" s="8"/>
      <c r="F3950" s="8"/>
      <c r="G3950" s="10"/>
      <c r="H3950" s="11"/>
      <c r="I3950" s="11"/>
      <c r="J3950" s="14"/>
      <c r="K3950" s="13"/>
      <c r="L3950" s="14"/>
      <c r="M3950" s="14"/>
      <c r="N3950" s="14"/>
      <c r="O3950" s="14"/>
      <c r="P3950" s="14"/>
      <c r="Q3950" s="14"/>
      <c r="R3950" s="14"/>
      <c r="S3950" s="14"/>
    </row>
    <row r="3951" spans="1:19">
      <c r="A3951" s="8" t="s">
        <v>9938</v>
      </c>
      <c r="B3951" s="8" t="s">
        <v>9939</v>
      </c>
      <c r="C3951" s="8"/>
      <c r="D3951" s="8"/>
      <c r="E3951" s="8"/>
      <c r="F3951" s="8"/>
      <c r="G3951" s="10"/>
      <c r="H3951" s="11"/>
      <c r="I3951" s="11"/>
      <c r="J3951" s="14"/>
      <c r="K3951" s="13"/>
      <c r="L3951" s="14"/>
      <c r="M3951" s="14"/>
      <c r="N3951" s="14"/>
      <c r="O3951" s="14"/>
      <c r="P3951" s="14"/>
      <c r="Q3951" s="14"/>
      <c r="R3951" s="14"/>
      <c r="S3951" s="14"/>
    </row>
    <row r="3952" spans="1:19">
      <c r="A3952" s="8" t="s">
        <v>9940</v>
      </c>
      <c r="B3952" s="8" t="s">
        <v>9941</v>
      </c>
      <c r="C3952" s="8"/>
      <c r="D3952" s="8"/>
      <c r="E3952" s="8"/>
      <c r="F3952" s="8"/>
      <c r="G3952" s="10"/>
      <c r="H3952" s="11"/>
      <c r="I3952" s="11"/>
      <c r="J3952" s="14"/>
      <c r="K3952" s="13"/>
      <c r="L3952" s="14"/>
      <c r="M3952" s="14"/>
      <c r="N3952" s="14"/>
      <c r="O3952" s="14"/>
      <c r="P3952" s="14"/>
      <c r="Q3952" s="14"/>
      <c r="R3952" s="14"/>
      <c r="S3952" s="14"/>
    </row>
    <row r="3953" spans="1:19">
      <c r="A3953" s="8" t="s">
        <v>9942</v>
      </c>
      <c r="B3953" s="8" t="s">
        <v>9943</v>
      </c>
      <c r="C3953" s="8"/>
      <c r="D3953" s="8"/>
      <c r="E3953" s="8"/>
      <c r="F3953" s="8"/>
      <c r="G3953" s="10"/>
      <c r="H3953" s="11"/>
      <c r="I3953" s="11"/>
      <c r="J3953" s="14"/>
      <c r="K3953" s="13"/>
      <c r="L3953" s="14"/>
      <c r="M3953" s="14"/>
      <c r="N3953" s="14"/>
      <c r="O3953" s="14"/>
      <c r="P3953" s="14"/>
      <c r="Q3953" s="14"/>
      <c r="R3953" s="14"/>
      <c r="S3953" s="14"/>
    </row>
    <row r="3954" spans="1:19">
      <c r="A3954" s="8" t="s">
        <v>9944</v>
      </c>
      <c r="B3954" s="8" t="s">
        <v>9945</v>
      </c>
      <c r="C3954" s="8"/>
      <c r="D3954" s="8"/>
      <c r="E3954" s="8"/>
      <c r="F3954" s="8"/>
      <c r="G3954" s="10"/>
      <c r="H3954" s="11"/>
      <c r="I3954" s="11"/>
      <c r="J3954" s="14"/>
      <c r="K3954" s="13"/>
      <c r="L3954" s="14"/>
      <c r="M3954" s="14"/>
      <c r="N3954" s="14"/>
      <c r="O3954" s="14"/>
      <c r="P3954" s="14"/>
      <c r="Q3954" s="14"/>
      <c r="R3954" s="14"/>
      <c r="S3954" s="14"/>
    </row>
    <row r="3955" spans="1:19">
      <c r="A3955" s="8" t="s">
        <v>9946</v>
      </c>
      <c r="B3955" s="8" t="s">
        <v>9947</v>
      </c>
      <c r="C3955" s="8"/>
      <c r="D3955" s="8"/>
      <c r="E3955" s="8"/>
      <c r="F3955" s="8"/>
      <c r="G3955" s="10"/>
      <c r="H3955" s="11"/>
      <c r="I3955" s="11"/>
      <c r="J3955" s="14"/>
      <c r="K3955" s="13"/>
      <c r="L3955" s="14"/>
      <c r="M3955" s="14"/>
      <c r="N3955" s="14"/>
      <c r="O3955" s="14"/>
      <c r="P3955" s="14"/>
      <c r="Q3955" s="14"/>
      <c r="R3955" s="14"/>
      <c r="S3955" s="14"/>
    </row>
    <row r="3956" spans="1:19">
      <c r="A3956" s="8" t="s">
        <v>9948</v>
      </c>
      <c r="B3956" s="8" t="s">
        <v>9949</v>
      </c>
      <c r="C3956" s="8"/>
      <c r="D3956" s="8"/>
      <c r="E3956" s="8"/>
      <c r="F3956" s="8"/>
      <c r="G3956" s="10"/>
      <c r="H3956" s="11"/>
      <c r="I3956" s="11"/>
      <c r="J3956" s="14"/>
      <c r="K3956" s="13"/>
      <c r="L3956" s="14"/>
      <c r="M3956" s="14"/>
      <c r="N3956" s="14"/>
      <c r="O3956" s="14"/>
      <c r="P3956" s="14"/>
      <c r="Q3956" s="14"/>
      <c r="R3956" s="14"/>
      <c r="S3956" s="14"/>
    </row>
    <row r="3957" spans="1:19" ht="25.5">
      <c r="A3957" s="8" t="s">
        <v>9950</v>
      </c>
      <c r="B3957" s="8" t="s">
        <v>9951</v>
      </c>
      <c r="C3957" s="8"/>
      <c r="D3957" s="8"/>
      <c r="E3957" s="8"/>
      <c r="F3957" s="8"/>
      <c r="G3957" s="10"/>
      <c r="H3957" s="11"/>
      <c r="I3957" s="11"/>
      <c r="J3957" s="14"/>
      <c r="K3957" s="13"/>
      <c r="L3957" s="14"/>
      <c r="M3957" s="14"/>
      <c r="N3957" s="14"/>
      <c r="O3957" s="14"/>
      <c r="P3957" s="14"/>
      <c r="Q3957" s="14"/>
      <c r="R3957" s="14"/>
      <c r="S3957" s="14"/>
    </row>
    <row r="3958" spans="1:19">
      <c r="A3958" s="8" t="s">
        <v>9952</v>
      </c>
      <c r="B3958" s="8" t="s">
        <v>9953</v>
      </c>
      <c r="C3958" s="8"/>
      <c r="D3958" s="8"/>
      <c r="E3958" s="8"/>
      <c r="F3958" s="8"/>
      <c r="G3958" s="10"/>
      <c r="H3958" s="11"/>
      <c r="I3958" s="11"/>
      <c r="J3958" s="14"/>
      <c r="K3958" s="13"/>
      <c r="L3958" s="14"/>
      <c r="M3958" s="14"/>
      <c r="N3958" s="14"/>
      <c r="O3958" s="14"/>
      <c r="P3958" s="14"/>
      <c r="Q3958" s="14"/>
      <c r="R3958" s="14"/>
      <c r="S3958" s="14"/>
    </row>
    <row r="3959" spans="1:19">
      <c r="A3959" s="8" t="s">
        <v>9954</v>
      </c>
      <c r="B3959" s="8" t="s">
        <v>9955</v>
      </c>
      <c r="C3959" s="8"/>
      <c r="D3959" s="8"/>
      <c r="E3959" s="8"/>
      <c r="F3959" s="8"/>
      <c r="G3959" s="10"/>
      <c r="H3959" s="11"/>
      <c r="I3959" s="11"/>
      <c r="J3959" s="14"/>
      <c r="K3959" s="13"/>
      <c r="L3959" s="14"/>
      <c r="M3959" s="14"/>
      <c r="N3959" s="14"/>
      <c r="O3959" s="14"/>
      <c r="P3959" s="14"/>
      <c r="Q3959" s="14"/>
      <c r="R3959" s="14"/>
      <c r="S3959" s="14"/>
    </row>
    <row r="3960" spans="1:19">
      <c r="A3960" s="8" t="s">
        <v>9956</v>
      </c>
      <c r="B3960" s="8" t="s">
        <v>9957</v>
      </c>
      <c r="C3960" s="8"/>
      <c r="D3960" s="8"/>
      <c r="E3960" s="8"/>
      <c r="F3960" s="8"/>
      <c r="G3960" s="10"/>
      <c r="H3960" s="11"/>
      <c r="I3960" s="11"/>
      <c r="J3960" s="14"/>
      <c r="K3960" s="13"/>
      <c r="L3960" s="14"/>
      <c r="M3960" s="14"/>
      <c r="N3960" s="14"/>
      <c r="O3960" s="14"/>
      <c r="P3960" s="14"/>
      <c r="Q3960" s="14"/>
      <c r="R3960" s="14"/>
      <c r="S3960" s="14"/>
    </row>
    <row r="3961" spans="1:19" ht="25.5">
      <c r="A3961" s="8" t="s">
        <v>9958</v>
      </c>
      <c r="B3961" s="8" t="s">
        <v>9959</v>
      </c>
      <c r="C3961" s="8"/>
      <c r="D3961" s="8"/>
      <c r="E3961" s="8"/>
      <c r="F3961" s="8"/>
      <c r="G3961" s="10"/>
      <c r="H3961" s="11"/>
      <c r="I3961" s="11"/>
      <c r="J3961" s="14"/>
      <c r="K3961" s="13"/>
      <c r="L3961" s="14"/>
      <c r="M3961" s="14"/>
      <c r="N3961" s="14"/>
      <c r="O3961" s="14"/>
      <c r="P3961" s="14"/>
      <c r="Q3961" s="14"/>
      <c r="R3961" s="14"/>
      <c r="S3961" s="14"/>
    </row>
    <row r="3962" spans="1:19">
      <c r="A3962" s="8" t="s">
        <v>9960</v>
      </c>
      <c r="B3962" s="8" t="s">
        <v>9961</v>
      </c>
      <c r="C3962" s="8"/>
      <c r="D3962" s="8"/>
      <c r="E3962" s="8"/>
      <c r="F3962" s="8"/>
      <c r="G3962" s="10"/>
      <c r="H3962" s="11"/>
      <c r="I3962" s="11"/>
      <c r="J3962" s="14"/>
      <c r="K3962" s="13"/>
      <c r="L3962" s="14"/>
      <c r="M3962" s="14"/>
      <c r="N3962" s="14"/>
      <c r="O3962" s="14"/>
      <c r="P3962" s="14"/>
      <c r="Q3962" s="14"/>
      <c r="R3962" s="14"/>
      <c r="S3962" s="14"/>
    </row>
    <row r="3963" spans="1:19" ht="25.5">
      <c r="A3963" s="8" t="s">
        <v>9962</v>
      </c>
      <c r="B3963" s="8" t="s">
        <v>9963</v>
      </c>
      <c r="C3963" s="8"/>
      <c r="D3963" s="8"/>
      <c r="E3963" s="8"/>
      <c r="F3963" s="8"/>
      <c r="G3963" s="10"/>
      <c r="H3963" s="11"/>
      <c r="I3963" s="11"/>
      <c r="J3963" s="14"/>
      <c r="K3963" s="13"/>
      <c r="L3963" s="14"/>
      <c r="M3963" s="14"/>
      <c r="N3963" s="14"/>
      <c r="O3963" s="14"/>
      <c r="P3963" s="14"/>
      <c r="Q3963" s="14"/>
      <c r="R3963" s="14"/>
      <c r="S3963" s="14"/>
    </row>
    <row r="3964" spans="1:19">
      <c r="A3964" s="8" t="s">
        <v>9964</v>
      </c>
      <c r="B3964" s="8" t="s">
        <v>9965</v>
      </c>
      <c r="C3964" s="8"/>
      <c r="D3964" s="8"/>
      <c r="E3964" s="8"/>
      <c r="F3964" s="8"/>
      <c r="G3964" s="10"/>
      <c r="H3964" s="11"/>
      <c r="I3964" s="11"/>
      <c r="J3964" s="14"/>
      <c r="K3964" s="13"/>
      <c r="L3964" s="14"/>
      <c r="M3964" s="14"/>
      <c r="N3964" s="14"/>
      <c r="O3964" s="14"/>
      <c r="P3964" s="14"/>
      <c r="Q3964" s="14"/>
      <c r="R3964" s="14"/>
      <c r="S3964" s="14"/>
    </row>
    <row r="3965" spans="1:19">
      <c r="A3965" s="8" t="s">
        <v>9966</v>
      </c>
      <c r="B3965" s="8" t="s">
        <v>9967</v>
      </c>
      <c r="C3965" s="8"/>
      <c r="D3965" s="8"/>
      <c r="E3965" s="8"/>
      <c r="F3965" s="8"/>
      <c r="G3965" s="10"/>
      <c r="H3965" s="11"/>
      <c r="I3965" s="11"/>
      <c r="J3965" s="14"/>
      <c r="K3965" s="13"/>
      <c r="L3965" s="14"/>
      <c r="M3965" s="14"/>
      <c r="N3965" s="14"/>
      <c r="O3965" s="14"/>
      <c r="P3965" s="14"/>
      <c r="Q3965" s="14"/>
      <c r="R3965" s="14"/>
      <c r="S3965" s="14"/>
    </row>
    <row r="3966" spans="1:19">
      <c r="A3966" s="8" t="s">
        <v>9968</v>
      </c>
      <c r="B3966" s="8" t="s">
        <v>9969</v>
      </c>
      <c r="C3966" s="8"/>
      <c r="D3966" s="8"/>
      <c r="E3966" s="8"/>
      <c r="F3966" s="8"/>
      <c r="G3966" s="10"/>
      <c r="H3966" s="11"/>
      <c r="I3966" s="11"/>
      <c r="J3966" s="14"/>
      <c r="K3966" s="13"/>
      <c r="L3966" s="14"/>
      <c r="M3966" s="14"/>
      <c r="N3966" s="14"/>
      <c r="O3966" s="14"/>
      <c r="P3966" s="14"/>
      <c r="Q3966" s="14"/>
      <c r="R3966" s="14"/>
      <c r="S3966" s="14"/>
    </row>
    <row r="3967" spans="1:19">
      <c r="A3967" s="8" t="s">
        <v>9970</v>
      </c>
      <c r="B3967" s="8" t="s">
        <v>9971</v>
      </c>
      <c r="C3967" s="8"/>
      <c r="D3967" s="8"/>
      <c r="E3967" s="8"/>
      <c r="F3967" s="8"/>
      <c r="G3967" s="10"/>
      <c r="H3967" s="11"/>
      <c r="I3967" s="11"/>
      <c r="J3967" s="14"/>
      <c r="K3967" s="13"/>
      <c r="L3967" s="14"/>
      <c r="M3967" s="14"/>
      <c r="N3967" s="14"/>
      <c r="O3967" s="14"/>
      <c r="P3967" s="14"/>
      <c r="Q3967" s="14"/>
      <c r="R3967" s="14"/>
      <c r="S3967" s="14"/>
    </row>
    <row r="3968" spans="1:19">
      <c r="A3968" s="8" t="s">
        <v>9972</v>
      </c>
      <c r="B3968" s="8" t="s">
        <v>9973</v>
      </c>
      <c r="C3968" s="8"/>
      <c r="D3968" s="8"/>
      <c r="E3968" s="8"/>
      <c r="F3968" s="8"/>
      <c r="G3968" s="10"/>
      <c r="H3968" s="11"/>
      <c r="I3968" s="11"/>
      <c r="J3968" s="14"/>
      <c r="K3968" s="13"/>
      <c r="L3968" s="14"/>
      <c r="M3968" s="14"/>
      <c r="N3968" s="14"/>
      <c r="O3968" s="14"/>
      <c r="P3968" s="14"/>
      <c r="Q3968" s="14"/>
      <c r="R3968" s="14"/>
      <c r="S3968" s="14"/>
    </row>
    <row r="3969" spans="1:19">
      <c r="A3969" s="8" t="s">
        <v>9974</v>
      </c>
      <c r="B3969" s="8" t="s">
        <v>9975</v>
      </c>
      <c r="C3969" s="8"/>
      <c r="D3969" s="8"/>
      <c r="E3969" s="8"/>
      <c r="F3969" s="8"/>
      <c r="G3969" s="10"/>
      <c r="H3969" s="11"/>
      <c r="I3969" s="11"/>
      <c r="J3969" s="14"/>
      <c r="K3969" s="13"/>
      <c r="L3969" s="14"/>
      <c r="M3969" s="14"/>
      <c r="N3969" s="14"/>
      <c r="O3969" s="14"/>
      <c r="P3969" s="14"/>
      <c r="Q3969" s="14"/>
      <c r="R3969" s="14"/>
      <c r="S3969" s="14"/>
    </row>
    <row r="3970" spans="1:19">
      <c r="A3970" s="8" t="s">
        <v>9976</v>
      </c>
      <c r="B3970" s="8" t="s">
        <v>9977</v>
      </c>
      <c r="C3970" s="8"/>
      <c r="D3970" s="8"/>
      <c r="E3970" s="8"/>
      <c r="F3970" s="8"/>
      <c r="G3970" s="10"/>
      <c r="H3970" s="11"/>
      <c r="I3970" s="11"/>
      <c r="J3970" s="14"/>
      <c r="K3970" s="13"/>
      <c r="L3970" s="14"/>
      <c r="M3970" s="14"/>
      <c r="N3970" s="14"/>
      <c r="O3970" s="14"/>
      <c r="P3970" s="14"/>
      <c r="Q3970" s="14"/>
      <c r="R3970" s="14"/>
      <c r="S3970" s="14"/>
    </row>
    <row r="3971" spans="1:19">
      <c r="A3971" s="8" t="s">
        <v>9978</v>
      </c>
      <c r="B3971" s="8" t="s">
        <v>9979</v>
      </c>
      <c r="C3971" s="8"/>
      <c r="D3971" s="8"/>
      <c r="E3971" s="8"/>
      <c r="F3971" s="8"/>
      <c r="G3971" s="10"/>
      <c r="H3971" s="11"/>
      <c r="I3971" s="11"/>
      <c r="J3971" s="14"/>
      <c r="K3971" s="13"/>
      <c r="L3971" s="14"/>
      <c r="M3971" s="14"/>
      <c r="N3971" s="14"/>
      <c r="O3971" s="14"/>
      <c r="P3971" s="14"/>
      <c r="Q3971" s="14"/>
      <c r="R3971" s="14"/>
      <c r="S3971" s="14"/>
    </row>
    <row r="3972" spans="1:19" ht="25.5">
      <c r="A3972" s="8" t="s">
        <v>9980</v>
      </c>
      <c r="B3972" s="8" t="s">
        <v>9981</v>
      </c>
      <c r="C3972" s="8"/>
      <c r="D3972" s="8"/>
      <c r="E3972" s="8"/>
      <c r="F3972" s="8"/>
      <c r="G3972" s="10"/>
      <c r="H3972" s="11"/>
      <c r="I3972" s="11"/>
      <c r="J3972" s="14"/>
      <c r="K3972" s="13"/>
      <c r="L3972" s="14"/>
      <c r="M3972" s="14"/>
      <c r="N3972" s="14"/>
      <c r="O3972" s="14"/>
      <c r="P3972" s="14"/>
      <c r="Q3972" s="14"/>
      <c r="R3972" s="14"/>
      <c r="S3972" s="14"/>
    </row>
    <row r="3973" spans="1:19" ht="25.5">
      <c r="A3973" s="8" t="s">
        <v>9982</v>
      </c>
      <c r="B3973" s="8" t="s">
        <v>9983</v>
      </c>
      <c r="C3973" s="8"/>
      <c r="D3973" s="8"/>
      <c r="E3973" s="8"/>
      <c r="F3973" s="8"/>
      <c r="G3973" s="10"/>
      <c r="H3973" s="11"/>
      <c r="I3973" s="11"/>
      <c r="J3973" s="14"/>
      <c r="K3973" s="13"/>
      <c r="L3973" s="14"/>
      <c r="M3973" s="14"/>
      <c r="N3973" s="14"/>
      <c r="O3973" s="14"/>
      <c r="P3973" s="14"/>
      <c r="Q3973" s="14"/>
      <c r="R3973" s="14"/>
      <c r="S3973" s="14"/>
    </row>
    <row r="3974" spans="1:19" ht="25.5">
      <c r="A3974" s="8" t="s">
        <v>9984</v>
      </c>
      <c r="B3974" s="8" t="s">
        <v>9985</v>
      </c>
      <c r="C3974" s="8"/>
      <c r="D3974" s="8"/>
      <c r="E3974" s="8"/>
      <c r="F3974" s="8"/>
      <c r="G3974" s="10"/>
      <c r="H3974" s="11"/>
      <c r="I3974" s="11"/>
      <c r="J3974" s="14"/>
      <c r="K3974" s="13"/>
      <c r="L3974" s="14"/>
      <c r="M3974" s="14"/>
      <c r="N3974" s="14"/>
      <c r="O3974" s="14"/>
      <c r="P3974" s="14"/>
      <c r="Q3974" s="14"/>
      <c r="R3974" s="14"/>
      <c r="S3974" s="14"/>
    </row>
    <row r="3975" spans="1:19">
      <c r="A3975" s="8" t="s">
        <v>9986</v>
      </c>
      <c r="B3975" s="8" t="s">
        <v>9987</v>
      </c>
      <c r="C3975" s="8"/>
      <c r="D3975" s="8"/>
      <c r="E3975" s="8"/>
      <c r="F3975" s="8"/>
      <c r="G3975" s="10"/>
      <c r="H3975" s="11"/>
      <c r="I3975" s="11"/>
      <c r="J3975" s="14"/>
      <c r="K3975" s="13"/>
      <c r="L3975" s="14"/>
      <c r="M3975" s="14"/>
      <c r="N3975" s="14"/>
      <c r="O3975" s="14"/>
      <c r="P3975" s="14"/>
      <c r="Q3975" s="14"/>
      <c r="R3975" s="14"/>
      <c r="S3975" s="14"/>
    </row>
    <row r="3976" spans="1:19">
      <c r="A3976" s="8" t="s">
        <v>9988</v>
      </c>
      <c r="B3976" s="8" t="s">
        <v>9989</v>
      </c>
      <c r="C3976" s="8"/>
      <c r="D3976" s="8"/>
      <c r="E3976" s="8"/>
      <c r="F3976" s="8"/>
      <c r="G3976" s="10"/>
      <c r="H3976" s="11"/>
      <c r="I3976" s="11"/>
      <c r="J3976" s="14"/>
      <c r="K3976" s="13"/>
      <c r="L3976" s="14"/>
      <c r="M3976" s="14"/>
      <c r="N3976" s="14"/>
      <c r="O3976" s="14"/>
      <c r="P3976" s="14"/>
      <c r="Q3976" s="14"/>
      <c r="R3976" s="14"/>
      <c r="S3976" s="14"/>
    </row>
    <row r="3977" spans="1:19">
      <c r="A3977" s="8" t="s">
        <v>9990</v>
      </c>
      <c r="B3977" s="8" t="s">
        <v>9991</v>
      </c>
      <c r="C3977" s="8"/>
      <c r="D3977" s="8"/>
      <c r="E3977" s="8"/>
      <c r="F3977" s="8"/>
      <c r="G3977" s="10"/>
      <c r="H3977" s="11"/>
      <c r="I3977" s="11"/>
      <c r="J3977" s="14"/>
      <c r="K3977" s="13"/>
      <c r="L3977" s="14"/>
      <c r="M3977" s="14"/>
      <c r="N3977" s="14"/>
      <c r="O3977" s="14"/>
      <c r="P3977" s="14"/>
      <c r="Q3977" s="14"/>
      <c r="R3977" s="14"/>
      <c r="S3977" s="14"/>
    </row>
    <row r="3978" spans="1:19">
      <c r="A3978" s="8" t="s">
        <v>9992</v>
      </c>
      <c r="B3978" s="8" t="s">
        <v>9993</v>
      </c>
      <c r="C3978" s="8"/>
      <c r="D3978" s="8"/>
      <c r="E3978" s="8"/>
      <c r="F3978" s="8"/>
      <c r="G3978" s="10"/>
      <c r="H3978" s="11"/>
      <c r="I3978" s="11"/>
      <c r="J3978" s="14"/>
      <c r="K3978" s="13"/>
      <c r="L3978" s="14"/>
      <c r="M3978" s="14"/>
      <c r="N3978" s="14"/>
      <c r="O3978" s="14"/>
      <c r="P3978" s="14"/>
      <c r="Q3978" s="14"/>
      <c r="R3978" s="14"/>
      <c r="S3978" s="14"/>
    </row>
    <row r="3979" spans="1:19">
      <c r="A3979" s="8" t="s">
        <v>9994</v>
      </c>
      <c r="B3979" s="8" t="s">
        <v>9995</v>
      </c>
      <c r="C3979" s="8"/>
      <c r="D3979" s="8"/>
      <c r="E3979" s="8"/>
      <c r="F3979" s="8"/>
      <c r="G3979" s="10"/>
      <c r="H3979" s="11"/>
      <c r="I3979" s="11"/>
      <c r="J3979" s="14"/>
      <c r="K3979" s="13"/>
      <c r="L3979" s="14"/>
      <c r="M3979" s="14"/>
      <c r="N3979" s="14"/>
      <c r="O3979" s="14"/>
      <c r="P3979" s="14"/>
      <c r="Q3979" s="14"/>
      <c r="R3979" s="14"/>
      <c r="S3979" s="14"/>
    </row>
    <row r="3980" spans="1:19">
      <c r="A3980" s="8" t="s">
        <v>9996</v>
      </c>
      <c r="B3980" s="8" t="s">
        <v>9997</v>
      </c>
      <c r="C3980" s="8"/>
      <c r="D3980" s="8"/>
      <c r="E3980" s="8"/>
      <c r="F3980" s="8"/>
      <c r="G3980" s="10"/>
      <c r="H3980" s="11"/>
      <c r="I3980" s="11"/>
      <c r="J3980" s="14"/>
      <c r="K3980" s="13"/>
      <c r="L3980" s="14"/>
      <c r="M3980" s="14"/>
      <c r="N3980" s="14"/>
      <c r="O3980" s="14"/>
      <c r="P3980" s="14"/>
      <c r="Q3980" s="14"/>
      <c r="R3980" s="14"/>
      <c r="S3980" s="14"/>
    </row>
    <row r="3981" spans="1:19" ht="25.5">
      <c r="A3981" s="8" t="s">
        <v>9998</v>
      </c>
      <c r="B3981" s="8" t="s">
        <v>9999</v>
      </c>
      <c r="C3981" s="8"/>
      <c r="D3981" s="8"/>
      <c r="E3981" s="8"/>
      <c r="F3981" s="8"/>
      <c r="G3981" s="10"/>
      <c r="H3981" s="11"/>
      <c r="I3981" s="11"/>
      <c r="J3981" s="14"/>
      <c r="K3981" s="13"/>
      <c r="L3981" s="14"/>
      <c r="M3981" s="14"/>
      <c r="N3981" s="14"/>
      <c r="O3981" s="14"/>
      <c r="P3981" s="14"/>
      <c r="Q3981" s="14"/>
      <c r="R3981" s="14"/>
      <c r="S3981" s="14"/>
    </row>
    <row r="3982" spans="1:19">
      <c r="A3982" s="8" t="s">
        <v>10000</v>
      </c>
      <c r="B3982" s="8" t="s">
        <v>10001</v>
      </c>
      <c r="C3982" s="8"/>
      <c r="D3982" s="8"/>
      <c r="E3982" s="8"/>
      <c r="F3982" s="8"/>
      <c r="G3982" s="10"/>
      <c r="H3982" s="11"/>
      <c r="I3982" s="11"/>
      <c r="J3982" s="14"/>
      <c r="K3982" s="13"/>
      <c r="L3982" s="14"/>
      <c r="M3982" s="14"/>
      <c r="N3982" s="14"/>
      <c r="O3982" s="14"/>
      <c r="P3982" s="14"/>
      <c r="Q3982" s="14"/>
      <c r="R3982" s="14"/>
      <c r="S3982" s="14"/>
    </row>
    <row r="3983" spans="1:19" ht="25.5">
      <c r="A3983" s="8" t="s">
        <v>10002</v>
      </c>
      <c r="B3983" s="8" t="s">
        <v>10003</v>
      </c>
      <c r="C3983" s="8"/>
      <c r="D3983" s="8"/>
      <c r="E3983" s="8"/>
      <c r="F3983" s="8"/>
      <c r="G3983" s="10"/>
      <c r="H3983" s="11"/>
      <c r="I3983" s="11"/>
      <c r="J3983" s="14"/>
      <c r="K3983" s="13"/>
      <c r="L3983" s="14"/>
      <c r="M3983" s="14"/>
      <c r="N3983" s="14"/>
      <c r="O3983" s="14"/>
      <c r="P3983" s="14"/>
      <c r="Q3983" s="14"/>
      <c r="R3983" s="14"/>
      <c r="S3983" s="14"/>
    </row>
    <row r="3984" spans="1:19">
      <c r="A3984" s="8" t="s">
        <v>10004</v>
      </c>
      <c r="B3984" s="8" t="s">
        <v>10005</v>
      </c>
      <c r="C3984" s="8"/>
      <c r="D3984" s="8"/>
      <c r="E3984" s="8"/>
      <c r="F3984" s="8"/>
      <c r="G3984" s="10"/>
      <c r="H3984" s="11"/>
      <c r="I3984" s="11"/>
      <c r="J3984" s="14"/>
      <c r="K3984" s="13"/>
      <c r="L3984" s="14"/>
      <c r="M3984" s="14"/>
      <c r="N3984" s="14"/>
      <c r="O3984" s="14"/>
      <c r="P3984" s="14"/>
      <c r="Q3984" s="14"/>
      <c r="R3984" s="14"/>
      <c r="S3984" s="14"/>
    </row>
    <row r="3985" spans="1:19">
      <c r="A3985" s="8" t="s">
        <v>10006</v>
      </c>
      <c r="B3985" s="8" t="s">
        <v>10007</v>
      </c>
      <c r="C3985" s="8"/>
      <c r="D3985" s="8"/>
      <c r="E3985" s="8"/>
      <c r="F3985" s="8"/>
      <c r="G3985" s="10"/>
      <c r="H3985" s="11"/>
      <c r="I3985" s="11"/>
      <c r="J3985" s="14"/>
      <c r="K3985" s="13"/>
      <c r="L3985" s="14"/>
      <c r="M3985" s="14"/>
      <c r="N3985" s="14"/>
      <c r="O3985" s="14"/>
      <c r="P3985" s="14"/>
      <c r="Q3985" s="14"/>
      <c r="R3985" s="14"/>
      <c r="S3985" s="14"/>
    </row>
    <row r="3986" spans="1:19">
      <c r="A3986" s="8" t="s">
        <v>10008</v>
      </c>
      <c r="B3986" s="8" t="s">
        <v>10009</v>
      </c>
      <c r="C3986" s="8"/>
      <c r="D3986" s="8"/>
      <c r="E3986" s="8"/>
      <c r="F3986" s="8"/>
      <c r="G3986" s="10"/>
      <c r="H3986" s="11"/>
      <c r="I3986" s="11"/>
      <c r="J3986" s="14"/>
      <c r="K3986" s="13"/>
      <c r="L3986" s="14"/>
      <c r="M3986" s="14"/>
      <c r="N3986" s="14"/>
      <c r="O3986" s="14"/>
      <c r="P3986" s="14"/>
      <c r="Q3986" s="14"/>
      <c r="R3986" s="14"/>
      <c r="S3986" s="14"/>
    </row>
    <row r="3987" spans="1:19">
      <c r="A3987" s="8" t="s">
        <v>10010</v>
      </c>
      <c r="B3987" s="8" t="s">
        <v>10011</v>
      </c>
      <c r="C3987" s="8"/>
      <c r="D3987" s="8"/>
      <c r="E3987" s="8"/>
      <c r="F3987" s="8"/>
      <c r="G3987" s="10"/>
      <c r="H3987" s="11"/>
      <c r="I3987" s="11"/>
      <c r="J3987" s="14"/>
      <c r="K3987" s="13"/>
      <c r="L3987" s="14"/>
      <c r="M3987" s="14"/>
      <c r="N3987" s="14"/>
      <c r="O3987" s="14"/>
      <c r="P3987" s="14"/>
      <c r="Q3987" s="14"/>
      <c r="R3987" s="14"/>
      <c r="S3987" s="14"/>
    </row>
    <row r="3988" spans="1:19">
      <c r="A3988" s="8" t="s">
        <v>10012</v>
      </c>
      <c r="B3988" s="8" t="s">
        <v>10013</v>
      </c>
      <c r="C3988" s="8"/>
      <c r="D3988" s="8"/>
      <c r="E3988" s="8"/>
      <c r="F3988" s="8"/>
      <c r="G3988" s="10"/>
      <c r="H3988" s="11"/>
      <c r="I3988" s="11"/>
      <c r="J3988" s="14"/>
      <c r="K3988" s="13"/>
      <c r="L3988" s="14"/>
      <c r="M3988" s="14"/>
      <c r="N3988" s="14"/>
      <c r="O3988" s="14"/>
      <c r="P3988" s="14"/>
      <c r="Q3988" s="14"/>
      <c r="R3988" s="14"/>
      <c r="S3988" s="14"/>
    </row>
    <row r="3989" spans="1:19">
      <c r="A3989" s="8" t="s">
        <v>10014</v>
      </c>
      <c r="B3989" s="8" t="s">
        <v>10015</v>
      </c>
      <c r="C3989" s="8"/>
      <c r="D3989" s="8"/>
      <c r="E3989" s="8"/>
      <c r="F3989" s="8"/>
      <c r="G3989" s="10"/>
      <c r="H3989" s="11"/>
      <c r="I3989" s="11"/>
      <c r="J3989" s="14"/>
      <c r="K3989" s="13"/>
      <c r="L3989" s="14"/>
      <c r="M3989" s="14"/>
      <c r="N3989" s="14"/>
      <c r="O3989" s="14"/>
      <c r="P3989" s="14"/>
      <c r="Q3989" s="14"/>
      <c r="R3989" s="14"/>
      <c r="S3989" s="14"/>
    </row>
    <row r="3990" spans="1:19" ht="25.5">
      <c r="A3990" s="8" t="s">
        <v>10016</v>
      </c>
      <c r="B3990" s="8" t="s">
        <v>10017</v>
      </c>
      <c r="C3990" s="8"/>
      <c r="D3990" s="8"/>
      <c r="E3990" s="8"/>
      <c r="F3990" s="8"/>
      <c r="G3990" s="10"/>
      <c r="H3990" s="11"/>
      <c r="I3990" s="11"/>
      <c r="J3990" s="14"/>
      <c r="K3990" s="13"/>
      <c r="L3990" s="14"/>
      <c r="M3990" s="14"/>
      <c r="N3990" s="14"/>
      <c r="O3990" s="14"/>
      <c r="P3990" s="14"/>
      <c r="Q3990" s="14"/>
      <c r="R3990" s="14"/>
      <c r="S3990" s="14"/>
    </row>
    <row r="3991" spans="1:19">
      <c r="A3991" s="8" t="s">
        <v>10018</v>
      </c>
      <c r="B3991" s="8" t="s">
        <v>10019</v>
      </c>
      <c r="C3991" s="8"/>
      <c r="D3991" s="8"/>
      <c r="E3991" s="8"/>
      <c r="F3991" s="8"/>
      <c r="G3991" s="10"/>
      <c r="H3991" s="11"/>
      <c r="I3991" s="11"/>
      <c r="J3991" s="14"/>
      <c r="K3991" s="13"/>
      <c r="L3991" s="14"/>
      <c r="M3991" s="14"/>
      <c r="N3991" s="14"/>
      <c r="O3991" s="14"/>
      <c r="P3991" s="14"/>
      <c r="Q3991" s="14"/>
      <c r="R3991" s="14"/>
      <c r="S3991" s="14"/>
    </row>
    <row r="3992" spans="1:19">
      <c r="A3992" s="8" t="s">
        <v>10020</v>
      </c>
      <c r="B3992" s="8" t="s">
        <v>10021</v>
      </c>
      <c r="C3992" s="8"/>
      <c r="D3992" s="8"/>
      <c r="E3992" s="8"/>
      <c r="F3992" s="8"/>
      <c r="G3992" s="10"/>
      <c r="H3992" s="11"/>
      <c r="I3992" s="11"/>
      <c r="J3992" s="14"/>
      <c r="K3992" s="13"/>
      <c r="L3992" s="14"/>
      <c r="M3992" s="14"/>
      <c r="N3992" s="14"/>
      <c r="O3992" s="14"/>
      <c r="P3992" s="14"/>
      <c r="Q3992" s="14"/>
      <c r="R3992" s="14"/>
      <c r="S3992" s="14"/>
    </row>
    <row r="3993" spans="1:19">
      <c r="A3993" s="8" t="s">
        <v>10022</v>
      </c>
      <c r="B3993" s="8" t="s">
        <v>10023</v>
      </c>
      <c r="C3993" s="8"/>
      <c r="D3993" s="8"/>
      <c r="E3993" s="8"/>
      <c r="F3993" s="8"/>
      <c r="G3993" s="10"/>
      <c r="H3993" s="11"/>
      <c r="I3993" s="11"/>
      <c r="J3993" s="14"/>
      <c r="K3993" s="13"/>
      <c r="L3993" s="14"/>
      <c r="M3993" s="14"/>
      <c r="N3993" s="14"/>
      <c r="O3993" s="14"/>
      <c r="P3993" s="14"/>
      <c r="Q3993" s="14"/>
      <c r="R3993" s="14"/>
      <c r="S3993" s="14"/>
    </row>
    <row r="3994" spans="1:19">
      <c r="A3994" s="8" t="s">
        <v>10024</v>
      </c>
      <c r="B3994" s="8" t="s">
        <v>10025</v>
      </c>
      <c r="C3994" s="8"/>
      <c r="D3994" s="8"/>
      <c r="E3994" s="8"/>
      <c r="F3994" s="8"/>
      <c r="G3994" s="10"/>
      <c r="H3994" s="11"/>
      <c r="I3994" s="11"/>
      <c r="J3994" s="14"/>
      <c r="K3994" s="13"/>
      <c r="L3994" s="14"/>
      <c r="M3994" s="14"/>
      <c r="N3994" s="14"/>
      <c r="O3994" s="14"/>
      <c r="P3994" s="14"/>
      <c r="Q3994" s="14"/>
      <c r="R3994" s="14"/>
      <c r="S3994" s="14"/>
    </row>
    <row r="3995" spans="1:19">
      <c r="A3995" s="8" t="s">
        <v>10026</v>
      </c>
      <c r="B3995" s="8" t="s">
        <v>10027</v>
      </c>
      <c r="C3995" s="8"/>
      <c r="D3995" s="8"/>
      <c r="E3995" s="8"/>
      <c r="F3995" s="8"/>
      <c r="G3995" s="10"/>
      <c r="H3995" s="11"/>
      <c r="I3995" s="11"/>
      <c r="J3995" s="14"/>
      <c r="K3995" s="13"/>
      <c r="L3995" s="14"/>
      <c r="M3995" s="14"/>
      <c r="N3995" s="14"/>
      <c r="O3995" s="14"/>
      <c r="P3995" s="14"/>
      <c r="Q3995" s="14"/>
      <c r="R3995" s="14"/>
      <c r="S3995" s="14"/>
    </row>
    <row r="3996" spans="1:19">
      <c r="A3996" s="8" t="s">
        <v>10028</v>
      </c>
      <c r="B3996" s="8" t="s">
        <v>10029</v>
      </c>
      <c r="C3996" s="8"/>
      <c r="D3996" s="8"/>
      <c r="E3996" s="8"/>
      <c r="F3996" s="8"/>
      <c r="G3996" s="10"/>
      <c r="H3996" s="11"/>
      <c r="I3996" s="11"/>
      <c r="J3996" s="14"/>
      <c r="K3996" s="13"/>
      <c r="L3996" s="14"/>
      <c r="M3996" s="14"/>
      <c r="N3996" s="14"/>
      <c r="O3996" s="14"/>
      <c r="P3996" s="14"/>
      <c r="Q3996" s="14"/>
      <c r="R3996" s="14"/>
      <c r="S3996" s="14"/>
    </row>
    <row r="3997" spans="1:19" ht="25.5">
      <c r="A3997" s="8" t="s">
        <v>10030</v>
      </c>
      <c r="B3997" s="8" t="s">
        <v>10031</v>
      </c>
      <c r="C3997" s="8"/>
      <c r="D3997" s="8"/>
      <c r="E3997" s="8"/>
      <c r="F3997" s="8"/>
      <c r="G3997" s="10"/>
      <c r="H3997" s="11"/>
      <c r="I3997" s="11"/>
      <c r="J3997" s="14"/>
      <c r="K3997" s="13"/>
      <c r="L3997" s="14"/>
      <c r="M3997" s="14"/>
      <c r="N3997" s="14"/>
      <c r="O3997" s="14"/>
      <c r="P3997" s="14"/>
      <c r="Q3997" s="14"/>
      <c r="R3997" s="14"/>
      <c r="S3997" s="14"/>
    </row>
    <row r="3998" spans="1:19" ht="25.5">
      <c r="A3998" s="8" t="s">
        <v>10032</v>
      </c>
      <c r="B3998" s="8" t="s">
        <v>10033</v>
      </c>
      <c r="C3998" s="8"/>
      <c r="D3998" s="8"/>
      <c r="E3998" s="8"/>
      <c r="F3998" s="8"/>
      <c r="G3998" s="10"/>
      <c r="H3998" s="11"/>
      <c r="I3998" s="11"/>
      <c r="J3998" s="14"/>
      <c r="K3998" s="13"/>
      <c r="L3998" s="14"/>
      <c r="M3998" s="14"/>
      <c r="N3998" s="14"/>
      <c r="O3998" s="14"/>
      <c r="P3998" s="14"/>
      <c r="Q3998" s="14"/>
      <c r="R3998" s="14"/>
      <c r="S3998" s="14"/>
    </row>
    <row r="3999" spans="1:19">
      <c r="A3999" s="8" t="s">
        <v>10034</v>
      </c>
      <c r="B3999" s="8" t="s">
        <v>10035</v>
      </c>
      <c r="C3999" s="8"/>
      <c r="D3999" s="8"/>
      <c r="E3999" s="8"/>
      <c r="F3999" s="8"/>
      <c r="G3999" s="10"/>
      <c r="H3999" s="11"/>
      <c r="I3999" s="11"/>
      <c r="J3999" s="14"/>
      <c r="K3999" s="13"/>
      <c r="L3999" s="14"/>
      <c r="M3999" s="14"/>
      <c r="N3999" s="14"/>
      <c r="O3999" s="14"/>
      <c r="P3999" s="14"/>
      <c r="Q3999" s="14"/>
      <c r="R3999" s="14"/>
      <c r="S3999" s="14"/>
    </row>
    <row r="4000" spans="1:19">
      <c r="A4000" s="8" t="s">
        <v>10036</v>
      </c>
      <c r="B4000" s="8" t="s">
        <v>10037</v>
      </c>
      <c r="C4000" s="8"/>
      <c r="D4000" s="8"/>
      <c r="E4000" s="8"/>
      <c r="F4000" s="8"/>
      <c r="G4000" s="10"/>
      <c r="H4000" s="11"/>
      <c r="I4000" s="11"/>
      <c r="J4000" s="14"/>
      <c r="K4000" s="13"/>
      <c r="L4000" s="14"/>
      <c r="M4000" s="14"/>
      <c r="N4000" s="14"/>
      <c r="O4000" s="14"/>
      <c r="P4000" s="14"/>
      <c r="Q4000" s="14"/>
      <c r="R4000" s="14"/>
      <c r="S4000" s="14"/>
    </row>
    <row r="4001" spans="1:19">
      <c r="A4001" s="8" t="s">
        <v>10038</v>
      </c>
      <c r="B4001" s="8" t="s">
        <v>10039</v>
      </c>
      <c r="C4001" s="8"/>
      <c r="D4001" s="8"/>
      <c r="E4001" s="8"/>
      <c r="F4001" s="8"/>
      <c r="G4001" s="10"/>
      <c r="H4001" s="11"/>
      <c r="I4001" s="11"/>
      <c r="J4001" s="14"/>
      <c r="K4001" s="13"/>
      <c r="L4001" s="14"/>
      <c r="M4001" s="14"/>
      <c r="N4001" s="14"/>
      <c r="O4001" s="14"/>
      <c r="P4001" s="14"/>
      <c r="Q4001" s="14"/>
      <c r="R4001" s="14"/>
      <c r="S4001" s="14"/>
    </row>
    <row r="4002" spans="1:19">
      <c r="A4002" s="8" t="s">
        <v>10040</v>
      </c>
      <c r="B4002" s="8" t="s">
        <v>10041</v>
      </c>
      <c r="C4002" s="8"/>
      <c r="D4002" s="8"/>
      <c r="E4002" s="8"/>
      <c r="F4002" s="8"/>
      <c r="G4002" s="10"/>
      <c r="H4002" s="11"/>
      <c r="I4002" s="11"/>
      <c r="J4002" s="14"/>
      <c r="K4002" s="13"/>
      <c r="L4002" s="14"/>
      <c r="M4002" s="14"/>
      <c r="N4002" s="14"/>
      <c r="O4002" s="14"/>
      <c r="P4002" s="14"/>
      <c r="Q4002" s="14"/>
      <c r="R4002" s="14"/>
      <c r="S4002" s="14"/>
    </row>
    <row r="4003" spans="1:19">
      <c r="A4003" s="8" t="s">
        <v>10042</v>
      </c>
      <c r="B4003" s="8" t="s">
        <v>10043</v>
      </c>
      <c r="C4003" s="8"/>
      <c r="D4003" s="8"/>
      <c r="E4003" s="8"/>
      <c r="F4003" s="8"/>
      <c r="G4003" s="10"/>
      <c r="H4003" s="11"/>
      <c r="I4003" s="11"/>
      <c r="J4003" s="14"/>
      <c r="K4003" s="13"/>
      <c r="L4003" s="14"/>
      <c r="M4003" s="14"/>
      <c r="N4003" s="14"/>
      <c r="O4003" s="14"/>
      <c r="P4003" s="14"/>
      <c r="Q4003" s="14"/>
      <c r="R4003" s="14"/>
      <c r="S4003" s="14"/>
    </row>
    <row r="4004" spans="1:19">
      <c r="A4004" s="8" t="s">
        <v>10044</v>
      </c>
      <c r="B4004" s="8" t="s">
        <v>10045</v>
      </c>
      <c r="C4004" s="8"/>
      <c r="D4004" s="8"/>
      <c r="E4004" s="8"/>
      <c r="F4004" s="8"/>
      <c r="G4004" s="10"/>
      <c r="H4004" s="11"/>
      <c r="I4004" s="11"/>
      <c r="J4004" s="14"/>
      <c r="K4004" s="13"/>
      <c r="L4004" s="14"/>
      <c r="M4004" s="14"/>
      <c r="N4004" s="14"/>
      <c r="O4004" s="14"/>
      <c r="P4004" s="14"/>
      <c r="Q4004" s="14"/>
      <c r="R4004" s="14"/>
      <c r="S4004" s="14"/>
    </row>
    <row r="4005" spans="1:19">
      <c r="A4005" s="8" t="s">
        <v>10046</v>
      </c>
      <c r="B4005" s="8" t="s">
        <v>10047</v>
      </c>
      <c r="C4005" s="8"/>
      <c r="D4005" s="8"/>
      <c r="E4005" s="8"/>
      <c r="F4005" s="8"/>
      <c r="G4005" s="10"/>
      <c r="H4005" s="11"/>
      <c r="I4005" s="11"/>
      <c r="J4005" s="14"/>
      <c r="K4005" s="13"/>
      <c r="L4005" s="14"/>
      <c r="M4005" s="14"/>
      <c r="N4005" s="14"/>
      <c r="O4005" s="14"/>
      <c r="P4005" s="14"/>
      <c r="Q4005" s="14"/>
      <c r="R4005" s="14"/>
      <c r="S4005" s="14"/>
    </row>
    <row r="4006" spans="1:19">
      <c r="A4006" s="8" t="s">
        <v>10048</v>
      </c>
      <c r="B4006" s="8" t="s">
        <v>10049</v>
      </c>
      <c r="C4006" s="8"/>
      <c r="D4006" s="8"/>
      <c r="E4006" s="8"/>
      <c r="F4006" s="8"/>
      <c r="G4006" s="10"/>
      <c r="H4006" s="11"/>
      <c r="I4006" s="11"/>
      <c r="J4006" s="14"/>
      <c r="K4006" s="13"/>
      <c r="L4006" s="14"/>
      <c r="M4006" s="14"/>
      <c r="N4006" s="14"/>
      <c r="O4006" s="14"/>
      <c r="P4006" s="14"/>
      <c r="Q4006" s="14"/>
      <c r="R4006" s="14"/>
      <c r="S4006" s="14"/>
    </row>
    <row r="4007" spans="1:19">
      <c r="A4007" s="8" t="s">
        <v>10050</v>
      </c>
      <c r="B4007" s="8" t="s">
        <v>10051</v>
      </c>
      <c r="C4007" s="8"/>
      <c r="D4007" s="8"/>
      <c r="E4007" s="8"/>
      <c r="F4007" s="8"/>
      <c r="G4007" s="10"/>
      <c r="H4007" s="11"/>
      <c r="I4007" s="11"/>
      <c r="J4007" s="14"/>
      <c r="K4007" s="13"/>
      <c r="L4007" s="14"/>
      <c r="M4007" s="14"/>
      <c r="N4007" s="14"/>
      <c r="O4007" s="14"/>
      <c r="P4007" s="14"/>
      <c r="Q4007" s="14"/>
      <c r="R4007" s="14"/>
      <c r="S4007" s="14"/>
    </row>
    <row r="4008" spans="1:19">
      <c r="A4008" s="8" t="s">
        <v>10052</v>
      </c>
      <c r="B4008" s="8" t="s">
        <v>10053</v>
      </c>
      <c r="C4008" s="8"/>
      <c r="D4008" s="8"/>
      <c r="E4008" s="8"/>
      <c r="F4008" s="8"/>
      <c r="G4008" s="10"/>
      <c r="H4008" s="11"/>
      <c r="I4008" s="11"/>
      <c r="J4008" s="14"/>
      <c r="K4008" s="13"/>
      <c r="L4008" s="14"/>
      <c r="M4008" s="14"/>
      <c r="N4008" s="14"/>
      <c r="O4008" s="14"/>
      <c r="P4008" s="14"/>
      <c r="Q4008" s="14"/>
      <c r="R4008" s="14"/>
      <c r="S4008" s="14"/>
    </row>
    <row r="4009" spans="1:19">
      <c r="A4009" s="8" t="s">
        <v>10054</v>
      </c>
      <c r="B4009" s="8" t="s">
        <v>10055</v>
      </c>
      <c r="C4009" s="8"/>
      <c r="D4009" s="8"/>
      <c r="E4009" s="8"/>
      <c r="F4009" s="8"/>
      <c r="G4009" s="10"/>
      <c r="H4009" s="11"/>
      <c r="I4009" s="11"/>
      <c r="J4009" s="14"/>
      <c r="K4009" s="13"/>
      <c r="L4009" s="14"/>
      <c r="M4009" s="14"/>
      <c r="N4009" s="14"/>
      <c r="O4009" s="14"/>
      <c r="P4009" s="14"/>
      <c r="Q4009" s="14"/>
      <c r="R4009" s="14"/>
      <c r="S4009" s="14"/>
    </row>
    <row r="4010" spans="1:19">
      <c r="A4010" s="8" t="s">
        <v>10056</v>
      </c>
      <c r="B4010" s="8" t="s">
        <v>10057</v>
      </c>
      <c r="C4010" s="8"/>
      <c r="D4010" s="8"/>
      <c r="E4010" s="8"/>
      <c r="F4010" s="8"/>
      <c r="G4010" s="10"/>
      <c r="H4010" s="11"/>
      <c r="I4010" s="11"/>
      <c r="J4010" s="14"/>
      <c r="K4010" s="13"/>
      <c r="L4010" s="14"/>
      <c r="M4010" s="14"/>
      <c r="N4010" s="14"/>
      <c r="O4010" s="14"/>
      <c r="P4010" s="14"/>
      <c r="Q4010" s="14"/>
      <c r="R4010" s="14"/>
      <c r="S4010" s="14"/>
    </row>
    <row r="4011" spans="1:19">
      <c r="A4011" s="8" t="s">
        <v>10058</v>
      </c>
      <c r="B4011" s="8" t="s">
        <v>10059</v>
      </c>
      <c r="C4011" s="8"/>
      <c r="D4011" s="8"/>
      <c r="E4011" s="8"/>
      <c r="F4011" s="8"/>
      <c r="G4011" s="10"/>
      <c r="H4011" s="11"/>
      <c r="I4011" s="11"/>
      <c r="J4011" s="14"/>
      <c r="K4011" s="13"/>
      <c r="L4011" s="14"/>
      <c r="M4011" s="14"/>
      <c r="N4011" s="14"/>
      <c r="O4011" s="14"/>
      <c r="P4011" s="14"/>
      <c r="Q4011" s="14"/>
      <c r="R4011" s="14"/>
      <c r="S4011" s="14"/>
    </row>
    <row r="4012" spans="1:19">
      <c r="A4012" s="8" t="s">
        <v>10060</v>
      </c>
      <c r="B4012" s="8" t="s">
        <v>10061</v>
      </c>
      <c r="C4012" s="8"/>
      <c r="D4012" s="8"/>
      <c r="E4012" s="8"/>
      <c r="F4012" s="8"/>
      <c r="G4012" s="10"/>
      <c r="H4012" s="11"/>
      <c r="I4012" s="11"/>
      <c r="J4012" s="14"/>
      <c r="K4012" s="13"/>
      <c r="L4012" s="14"/>
      <c r="M4012" s="14"/>
      <c r="N4012" s="14"/>
      <c r="O4012" s="14"/>
      <c r="P4012" s="14"/>
      <c r="Q4012" s="14"/>
      <c r="R4012" s="14"/>
      <c r="S4012" s="14"/>
    </row>
    <row r="4013" spans="1:19">
      <c r="A4013" s="8" t="s">
        <v>10062</v>
      </c>
      <c r="B4013" s="8" t="s">
        <v>10063</v>
      </c>
      <c r="C4013" s="8"/>
      <c r="D4013" s="8"/>
      <c r="E4013" s="8"/>
      <c r="F4013" s="8"/>
      <c r="G4013" s="10"/>
      <c r="H4013" s="11"/>
      <c r="I4013" s="11"/>
      <c r="J4013" s="14"/>
      <c r="K4013" s="13"/>
      <c r="L4013" s="14"/>
      <c r="M4013" s="14"/>
      <c r="N4013" s="14"/>
      <c r="O4013" s="14"/>
      <c r="P4013" s="14"/>
      <c r="Q4013" s="14"/>
      <c r="R4013" s="14"/>
      <c r="S4013" s="14"/>
    </row>
    <row r="4014" spans="1:19">
      <c r="A4014" s="8" t="s">
        <v>10064</v>
      </c>
      <c r="B4014" s="8" t="s">
        <v>10065</v>
      </c>
      <c r="C4014" s="8"/>
      <c r="D4014" s="8"/>
      <c r="E4014" s="8"/>
      <c r="F4014" s="8"/>
      <c r="G4014" s="10"/>
      <c r="H4014" s="11"/>
      <c r="I4014" s="11"/>
      <c r="J4014" s="14"/>
      <c r="K4014" s="13"/>
      <c r="L4014" s="14"/>
      <c r="M4014" s="14"/>
      <c r="N4014" s="14"/>
      <c r="O4014" s="14"/>
      <c r="P4014" s="14"/>
      <c r="Q4014" s="14"/>
      <c r="R4014" s="14"/>
      <c r="S4014" s="14"/>
    </row>
    <row r="4015" spans="1:19">
      <c r="A4015" s="8" t="s">
        <v>10066</v>
      </c>
      <c r="B4015" s="8" t="s">
        <v>10067</v>
      </c>
      <c r="C4015" s="8"/>
      <c r="D4015" s="8"/>
      <c r="E4015" s="8"/>
      <c r="F4015" s="8"/>
      <c r="G4015" s="10"/>
      <c r="H4015" s="11"/>
      <c r="I4015" s="11"/>
      <c r="J4015" s="14"/>
      <c r="K4015" s="13"/>
      <c r="L4015" s="14"/>
      <c r="M4015" s="14"/>
      <c r="N4015" s="14"/>
      <c r="O4015" s="14"/>
      <c r="P4015" s="14"/>
      <c r="Q4015" s="14"/>
      <c r="R4015" s="14"/>
      <c r="S4015" s="14"/>
    </row>
    <row r="4016" spans="1:19">
      <c r="A4016" s="8" t="s">
        <v>10068</v>
      </c>
      <c r="B4016" s="8" t="s">
        <v>10069</v>
      </c>
      <c r="C4016" s="8"/>
      <c r="D4016" s="8"/>
      <c r="E4016" s="8"/>
      <c r="F4016" s="8"/>
      <c r="G4016" s="10"/>
      <c r="H4016" s="11"/>
      <c r="I4016" s="11"/>
      <c r="J4016" s="14"/>
      <c r="K4016" s="13"/>
      <c r="L4016" s="14"/>
      <c r="M4016" s="14"/>
      <c r="N4016" s="14"/>
      <c r="O4016" s="14"/>
      <c r="P4016" s="14"/>
      <c r="Q4016" s="14"/>
      <c r="R4016" s="14"/>
      <c r="S4016" s="14"/>
    </row>
    <row r="4017" spans="1:19">
      <c r="A4017" s="8" t="s">
        <v>10070</v>
      </c>
      <c r="B4017" s="8" t="s">
        <v>10071</v>
      </c>
      <c r="C4017" s="8"/>
      <c r="D4017" s="8"/>
      <c r="E4017" s="8"/>
      <c r="F4017" s="8"/>
      <c r="G4017" s="10"/>
      <c r="H4017" s="11"/>
      <c r="I4017" s="11"/>
      <c r="J4017" s="14"/>
      <c r="K4017" s="13"/>
      <c r="L4017" s="14"/>
      <c r="M4017" s="14"/>
      <c r="N4017" s="14"/>
      <c r="O4017" s="14"/>
      <c r="P4017" s="14"/>
      <c r="Q4017" s="14"/>
      <c r="R4017" s="14"/>
      <c r="S4017" s="14"/>
    </row>
    <row r="4018" spans="1:19">
      <c r="A4018" s="8" t="s">
        <v>10072</v>
      </c>
      <c r="B4018" s="8" t="s">
        <v>10073</v>
      </c>
      <c r="C4018" s="8"/>
      <c r="D4018" s="8"/>
      <c r="E4018" s="8"/>
      <c r="F4018" s="8"/>
      <c r="G4018" s="10"/>
      <c r="H4018" s="11"/>
      <c r="I4018" s="11"/>
      <c r="J4018" s="14"/>
      <c r="K4018" s="13"/>
      <c r="L4018" s="14"/>
      <c r="M4018" s="14"/>
      <c r="N4018" s="14"/>
      <c r="O4018" s="14"/>
      <c r="P4018" s="14"/>
      <c r="Q4018" s="14"/>
      <c r="R4018" s="14"/>
      <c r="S4018" s="14"/>
    </row>
    <row r="4019" spans="1:19">
      <c r="A4019" s="8" t="s">
        <v>10074</v>
      </c>
      <c r="B4019" s="8" t="s">
        <v>10075</v>
      </c>
      <c r="C4019" s="8"/>
      <c r="D4019" s="8"/>
      <c r="E4019" s="8"/>
      <c r="F4019" s="8"/>
      <c r="G4019" s="10"/>
      <c r="H4019" s="11"/>
      <c r="I4019" s="11"/>
      <c r="J4019" s="14"/>
      <c r="K4019" s="13"/>
      <c r="L4019" s="14"/>
      <c r="M4019" s="14"/>
      <c r="N4019" s="14"/>
      <c r="O4019" s="14"/>
      <c r="P4019" s="14"/>
      <c r="Q4019" s="14"/>
      <c r="R4019" s="14"/>
      <c r="S4019" s="14"/>
    </row>
    <row r="4020" spans="1:19">
      <c r="A4020" s="8" t="s">
        <v>10076</v>
      </c>
      <c r="B4020" s="8" t="s">
        <v>10077</v>
      </c>
      <c r="C4020" s="8"/>
      <c r="D4020" s="8"/>
      <c r="E4020" s="8"/>
      <c r="F4020" s="8"/>
      <c r="G4020" s="10"/>
      <c r="H4020" s="11"/>
      <c r="I4020" s="11"/>
      <c r="J4020" s="14"/>
      <c r="K4020" s="13"/>
      <c r="L4020" s="14"/>
      <c r="M4020" s="14"/>
      <c r="N4020" s="14"/>
      <c r="O4020" s="14"/>
      <c r="P4020" s="14"/>
      <c r="Q4020" s="14"/>
      <c r="R4020" s="14"/>
      <c r="S4020" s="14"/>
    </row>
    <row r="4021" spans="1:19">
      <c r="A4021" s="8" t="s">
        <v>10078</v>
      </c>
      <c r="B4021" s="8" t="s">
        <v>10079</v>
      </c>
      <c r="C4021" s="8"/>
      <c r="D4021" s="8"/>
      <c r="E4021" s="8"/>
      <c r="F4021" s="8"/>
      <c r="G4021" s="10"/>
      <c r="H4021" s="11"/>
      <c r="I4021" s="11"/>
      <c r="J4021" s="14"/>
      <c r="K4021" s="13"/>
      <c r="L4021" s="14"/>
      <c r="M4021" s="14"/>
      <c r="N4021" s="14"/>
      <c r="O4021" s="14"/>
      <c r="P4021" s="14"/>
      <c r="Q4021" s="14"/>
      <c r="R4021" s="14"/>
      <c r="S4021" s="14"/>
    </row>
    <row r="4022" spans="1:19">
      <c r="A4022" s="8" t="s">
        <v>10080</v>
      </c>
      <c r="B4022" s="8" t="s">
        <v>10081</v>
      </c>
      <c r="C4022" s="8"/>
      <c r="D4022" s="8"/>
      <c r="E4022" s="8"/>
      <c r="F4022" s="8"/>
      <c r="G4022" s="10"/>
      <c r="H4022" s="11"/>
      <c r="I4022" s="11"/>
      <c r="J4022" s="14"/>
      <c r="K4022" s="13"/>
      <c r="L4022" s="14"/>
      <c r="M4022" s="14"/>
      <c r="N4022" s="14"/>
      <c r="O4022" s="14"/>
      <c r="P4022" s="14"/>
      <c r="Q4022" s="14"/>
      <c r="R4022" s="14"/>
      <c r="S4022" s="14"/>
    </row>
    <row r="4023" spans="1:19">
      <c r="A4023" s="8" t="s">
        <v>10082</v>
      </c>
      <c r="B4023" s="8" t="s">
        <v>10083</v>
      </c>
      <c r="C4023" s="8"/>
      <c r="D4023" s="8"/>
      <c r="E4023" s="8"/>
      <c r="F4023" s="8"/>
      <c r="G4023" s="10"/>
      <c r="H4023" s="11"/>
      <c r="I4023" s="11"/>
      <c r="J4023" s="14"/>
      <c r="K4023" s="13"/>
      <c r="L4023" s="14"/>
      <c r="M4023" s="14"/>
      <c r="N4023" s="14"/>
      <c r="O4023" s="14"/>
      <c r="P4023" s="14"/>
      <c r="Q4023" s="14"/>
      <c r="R4023" s="14"/>
      <c r="S4023" s="14"/>
    </row>
    <row r="4024" spans="1:19">
      <c r="A4024" s="8" t="s">
        <v>10084</v>
      </c>
      <c r="B4024" s="8" t="s">
        <v>10085</v>
      </c>
      <c r="C4024" s="8"/>
      <c r="D4024" s="8"/>
      <c r="E4024" s="8"/>
      <c r="F4024" s="8"/>
      <c r="G4024" s="10"/>
      <c r="H4024" s="11"/>
      <c r="I4024" s="11"/>
      <c r="J4024" s="14"/>
      <c r="K4024" s="13"/>
      <c r="L4024" s="14"/>
      <c r="M4024" s="14"/>
      <c r="N4024" s="14"/>
      <c r="O4024" s="14"/>
      <c r="P4024" s="14"/>
      <c r="Q4024" s="14"/>
      <c r="R4024" s="14"/>
      <c r="S4024" s="14"/>
    </row>
    <row r="4025" spans="1:19">
      <c r="A4025" s="8" t="s">
        <v>10086</v>
      </c>
      <c r="B4025" s="8" t="s">
        <v>10087</v>
      </c>
      <c r="C4025" s="8"/>
      <c r="D4025" s="8"/>
      <c r="E4025" s="8"/>
      <c r="F4025" s="8"/>
      <c r="G4025" s="10"/>
      <c r="H4025" s="11"/>
      <c r="I4025" s="11"/>
      <c r="J4025" s="14"/>
      <c r="K4025" s="13"/>
      <c r="L4025" s="14"/>
      <c r="M4025" s="14"/>
      <c r="N4025" s="14"/>
      <c r="O4025" s="14"/>
      <c r="P4025" s="14"/>
      <c r="Q4025" s="14"/>
      <c r="R4025" s="14"/>
      <c r="S4025" s="14"/>
    </row>
    <row r="4026" spans="1:19">
      <c r="A4026" s="8" t="s">
        <v>10088</v>
      </c>
      <c r="B4026" s="8" t="s">
        <v>10089</v>
      </c>
      <c r="C4026" s="8"/>
      <c r="D4026" s="8"/>
      <c r="E4026" s="8"/>
      <c r="F4026" s="8"/>
      <c r="G4026" s="10"/>
      <c r="H4026" s="11"/>
      <c r="I4026" s="11"/>
      <c r="J4026" s="14"/>
      <c r="K4026" s="13"/>
      <c r="L4026" s="14"/>
      <c r="M4026" s="14"/>
      <c r="N4026" s="14"/>
      <c r="O4026" s="14"/>
      <c r="P4026" s="14"/>
      <c r="Q4026" s="14"/>
      <c r="R4026" s="14"/>
      <c r="S4026" s="14"/>
    </row>
    <row r="4027" spans="1:19">
      <c r="A4027" s="8" t="s">
        <v>10090</v>
      </c>
      <c r="B4027" s="8" t="s">
        <v>10091</v>
      </c>
      <c r="C4027" s="8"/>
      <c r="D4027" s="8"/>
      <c r="E4027" s="8"/>
      <c r="F4027" s="8"/>
      <c r="G4027" s="10"/>
      <c r="H4027" s="11"/>
      <c r="I4027" s="11"/>
      <c r="J4027" s="14"/>
      <c r="K4027" s="13"/>
      <c r="L4027" s="14"/>
      <c r="M4027" s="14"/>
      <c r="N4027" s="14"/>
      <c r="O4027" s="14"/>
      <c r="P4027" s="14"/>
      <c r="Q4027" s="14"/>
      <c r="R4027" s="14"/>
      <c r="S4027" s="14"/>
    </row>
    <row r="4028" spans="1:19">
      <c r="A4028" s="8" t="s">
        <v>10092</v>
      </c>
      <c r="B4028" s="8" t="s">
        <v>10093</v>
      </c>
      <c r="C4028" s="8"/>
      <c r="D4028" s="8"/>
      <c r="E4028" s="8"/>
      <c r="F4028" s="8"/>
      <c r="G4028" s="10"/>
      <c r="H4028" s="11"/>
      <c r="I4028" s="11"/>
      <c r="J4028" s="14"/>
      <c r="K4028" s="13"/>
      <c r="L4028" s="14"/>
      <c r="M4028" s="14"/>
      <c r="N4028" s="14"/>
      <c r="O4028" s="14"/>
      <c r="P4028" s="14"/>
      <c r="Q4028" s="14"/>
      <c r="R4028" s="14"/>
      <c r="S4028" s="14"/>
    </row>
    <row r="4029" spans="1:19">
      <c r="A4029" s="8" t="s">
        <v>10094</v>
      </c>
      <c r="B4029" s="8" t="s">
        <v>10095</v>
      </c>
      <c r="C4029" s="8"/>
      <c r="D4029" s="8"/>
      <c r="E4029" s="8"/>
      <c r="F4029" s="8"/>
      <c r="G4029" s="10"/>
      <c r="H4029" s="11"/>
      <c r="I4029" s="11"/>
      <c r="J4029" s="14"/>
      <c r="K4029" s="13"/>
      <c r="L4029" s="14"/>
      <c r="M4029" s="14"/>
      <c r="N4029" s="14"/>
      <c r="O4029" s="14"/>
      <c r="P4029" s="14"/>
      <c r="Q4029" s="14"/>
      <c r="R4029" s="14"/>
      <c r="S4029" s="14"/>
    </row>
    <row r="4030" spans="1:19">
      <c r="A4030" s="8" t="s">
        <v>10096</v>
      </c>
      <c r="B4030" s="8" t="s">
        <v>10097</v>
      </c>
      <c r="C4030" s="8"/>
      <c r="D4030" s="8"/>
      <c r="E4030" s="8"/>
      <c r="F4030" s="8"/>
      <c r="G4030" s="10"/>
      <c r="H4030" s="11"/>
      <c r="I4030" s="11"/>
      <c r="J4030" s="14"/>
      <c r="K4030" s="13"/>
      <c r="L4030" s="14"/>
      <c r="M4030" s="14"/>
      <c r="N4030" s="14"/>
      <c r="O4030" s="14"/>
      <c r="P4030" s="14"/>
      <c r="Q4030" s="14"/>
      <c r="R4030" s="14"/>
      <c r="S4030" s="14"/>
    </row>
    <row r="4031" spans="1:19">
      <c r="A4031" s="8" t="s">
        <v>10098</v>
      </c>
      <c r="B4031" s="8" t="s">
        <v>10099</v>
      </c>
      <c r="C4031" s="8"/>
      <c r="D4031" s="8"/>
      <c r="E4031" s="8"/>
      <c r="F4031" s="8"/>
      <c r="G4031" s="10"/>
      <c r="H4031" s="11"/>
      <c r="I4031" s="11"/>
      <c r="J4031" s="14"/>
      <c r="K4031" s="13"/>
      <c r="L4031" s="14"/>
      <c r="M4031" s="14"/>
      <c r="N4031" s="14"/>
      <c r="O4031" s="14"/>
      <c r="P4031" s="14"/>
      <c r="Q4031" s="14"/>
      <c r="R4031" s="14"/>
      <c r="S4031" s="14"/>
    </row>
    <row r="4032" spans="1:19">
      <c r="A4032" s="8" t="s">
        <v>10100</v>
      </c>
      <c r="B4032" s="8" t="s">
        <v>10101</v>
      </c>
      <c r="C4032" s="8"/>
      <c r="D4032" s="8"/>
      <c r="E4032" s="8"/>
      <c r="F4032" s="8"/>
      <c r="G4032" s="10"/>
      <c r="H4032" s="11"/>
      <c r="I4032" s="11"/>
      <c r="J4032" s="14"/>
      <c r="K4032" s="13"/>
      <c r="L4032" s="14"/>
      <c r="M4032" s="14"/>
      <c r="N4032" s="14"/>
      <c r="O4032" s="14"/>
      <c r="P4032" s="14"/>
      <c r="Q4032" s="14"/>
      <c r="R4032" s="14"/>
      <c r="S4032" s="14"/>
    </row>
    <row r="4033" spans="1:19">
      <c r="A4033" s="8" t="s">
        <v>10102</v>
      </c>
      <c r="B4033" s="8" t="s">
        <v>10103</v>
      </c>
      <c r="C4033" s="8"/>
      <c r="D4033" s="8"/>
      <c r="E4033" s="8"/>
      <c r="F4033" s="8"/>
      <c r="G4033" s="10"/>
      <c r="H4033" s="11"/>
      <c r="I4033" s="11"/>
      <c r="J4033" s="14"/>
      <c r="K4033" s="13"/>
      <c r="L4033" s="14"/>
      <c r="M4033" s="14"/>
      <c r="N4033" s="14"/>
      <c r="O4033" s="14"/>
      <c r="P4033" s="14"/>
      <c r="Q4033" s="14"/>
      <c r="R4033" s="14"/>
      <c r="S4033" s="14"/>
    </row>
    <row r="4034" spans="1:19">
      <c r="A4034" s="8" t="s">
        <v>10104</v>
      </c>
      <c r="B4034" s="8" t="s">
        <v>10105</v>
      </c>
      <c r="C4034" s="8"/>
      <c r="D4034" s="8"/>
      <c r="E4034" s="8"/>
      <c r="F4034" s="8"/>
      <c r="G4034" s="10"/>
      <c r="H4034" s="11"/>
      <c r="I4034" s="11"/>
      <c r="J4034" s="14"/>
      <c r="K4034" s="13"/>
      <c r="L4034" s="14"/>
      <c r="M4034" s="14"/>
      <c r="N4034" s="14"/>
      <c r="O4034" s="14"/>
      <c r="P4034" s="14"/>
      <c r="Q4034" s="14"/>
      <c r="R4034" s="14"/>
      <c r="S4034" s="14"/>
    </row>
    <row r="4035" spans="1:19">
      <c r="A4035" s="8" t="s">
        <v>10106</v>
      </c>
      <c r="B4035" s="8" t="s">
        <v>10107</v>
      </c>
      <c r="C4035" s="8"/>
      <c r="D4035" s="8"/>
      <c r="E4035" s="8"/>
      <c r="F4035" s="8"/>
      <c r="G4035" s="10"/>
      <c r="H4035" s="11"/>
      <c r="I4035" s="11"/>
      <c r="J4035" s="14"/>
      <c r="K4035" s="13"/>
      <c r="L4035" s="14"/>
      <c r="M4035" s="14"/>
      <c r="N4035" s="14"/>
      <c r="O4035" s="14"/>
      <c r="P4035" s="14"/>
      <c r="Q4035" s="14"/>
      <c r="R4035" s="14"/>
      <c r="S4035" s="14"/>
    </row>
    <row r="4036" spans="1:19">
      <c r="A4036" s="8" t="s">
        <v>10108</v>
      </c>
      <c r="B4036" s="8" t="s">
        <v>10109</v>
      </c>
      <c r="C4036" s="8"/>
      <c r="D4036" s="8"/>
      <c r="E4036" s="8"/>
      <c r="F4036" s="8"/>
      <c r="G4036" s="10"/>
      <c r="H4036" s="11"/>
      <c r="I4036" s="11"/>
      <c r="J4036" s="14"/>
      <c r="K4036" s="13"/>
      <c r="L4036" s="14"/>
      <c r="M4036" s="14"/>
      <c r="N4036" s="14"/>
      <c r="O4036" s="14"/>
      <c r="P4036" s="14"/>
      <c r="Q4036" s="14"/>
      <c r="R4036" s="14"/>
      <c r="S4036" s="14"/>
    </row>
    <row r="4037" spans="1:19">
      <c r="A4037" s="8" t="s">
        <v>10110</v>
      </c>
      <c r="B4037" s="8" t="s">
        <v>10111</v>
      </c>
      <c r="C4037" s="8"/>
      <c r="D4037" s="8"/>
      <c r="E4037" s="8"/>
      <c r="F4037" s="8"/>
      <c r="G4037" s="10"/>
      <c r="H4037" s="11"/>
      <c r="I4037" s="11"/>
      <c r="J4037" s="14"/>
      <c r="K4037" s="13"/>
      <c r="L4037" s="14"/>
      <c r="M4037" s="14"/>
      <c r="N4037" s="14"/>
      <c r="O4037" s="14"/>
      <c r="P4037" s="14"/>
      <c r="Q4037" s="14"/>
      <c r="R4037" s="14"/>
      <c r="S4037" s="14"/>
    </row>
    <row r="4038" spans="1:19">
      <c r="A4038" s="8" t="s">
        <v>10112</v>
      </c>
      <c r="B4038" s="8" t="s">
        <v>10113</v>
      </c>
      <c r="C4038" s="8"/>
      <c r="D4038" s="8"/>
      <c r="E4038" s="8"/>
      <c r="F4038" s="8"/>
      <c r="G4038" s="10"/>
      <c r="H4038" s="11"/>
      <c r="I4038" s="11"/>
      <c r="J4038" s="14"/>
      <c r="K4038" s="13"/>
      <c r="L4038" s="14"/>
      <c r="M4038" s="14"/>
      <c r="N4038" s="14"/>
      <c r="O4038" s="14"/>
      <c r="P4038" s="14"/>
      <c r="Q4038" s="14"/>
      <c r="R4038" s="14"/>
      <c r="S4038" s="14"/>
    </row>
    <row r="4039" spans="1:19">
      <c r="A4039" s="8" t="s">
        <v>10114</v>
      </c>
      <c r="B4039" s="8" t="s">
        <v>10115</v>
      </c>
      <c r="C4039" s="8"/>
      <c r="D4039" s="8"/>
      <c r="E4039" s="8"/>
      <c r="F4039" s="8"/>
      <c r="G4039" s="10"/>
      <c r="H4039" s="11"/>
      <c r="I4039" s="11"/>
      <c r="J4039" s="14"/>
      <c r="K4039" s="13"/>
      <c r="L4039" s="14"/>
      <c r="M4039" s="14"/>
      <c r="N4039" s="14"/>
      <c r="O4039" s="14"/>
      <c r="P4039" s="14"/>
      <c r="Q4039" s="14"/>
      <c r="R4039" s="14"/>
      <c r="S4039" s="14"/>
    </row>
    <row r="4040" spans="1:19">
      <c r="A4040" s="8" t="s">
        <v>10116</v>
      </c>
      <c r="B4040" s="8" t="s">
        <v>10117</v>
      </c>
      <c r="C4040" s="8"/>
      <c r="D4040" s="8"/>
      <c r="E4040" s="8"/>
      <c r="F4040" s="8"/>
      <c r="G4040" s="10"/>
      <c r="H4040" s="11"/>
      <c r="I4040" s="11"/>
      <c r="J4040" s="14"/>
      <c r="K4040" s="13"/>
      <c r="L4040" s="14"/>
      <c r="M4040" s="14"/>
      <c r="N4040" s="14"/>
      <c r="O4040" s="14"/>
      <c r="P4040" s="14"/>
      <c r="Q4040" s="14"/>
      <c r="R4040" s="14"/>
      <c r="S4040" s="14"/>
    </row>
    <row r="4041" spans="1:19">
      <c r="A4041" s="8" t="s">
        <v>10118</v>
      </c>
      <c r="B4041" s="8" t="s">
        <v>10119</v>
      </c>
      <c r="C4041" s="8"/>
      <c r="D4041" s="8"/>
      <c r="E4041" s="8"/>
      <c r="F4041" s="8"/>
      <c r="G4041" s="10"/>
      <c r="H4041" s="11"/>
      <c r="I4041" s="11"/>
      <c r="J4041" s="14"/>
      <c r="K4041" s="13"/>
      <c r="L4041" s="14"/>
      <c r="M4041" s="14"/>
      <c r="N4041" s="14"/>
      <c r="O4041" s="14"/>
      <c r="P4041" s="14"/>
      <c r="Q4041" s="14"/>
      <c r="R4041" s="14"/>
      <c r="S4041" s="14"/>
    </row>
    <row r="4042" spans="1:19">
      <c r="A4042" s="8" t="s">
        <v>10120</v>
      </c>
      <c r="B4042" s="8" t="s">
        <v>10121</v>
      </c>
      <c r="C4042" s="8"/>
      <c r="D4042" s="8"/>
      <c r="E4042" s="8"/>
      <c r="F4042" s="8"/>
      <c r="G4042" s="10"/>
      <c r="H4042" s="11"/>
      <c r="I4042" s="11"/>
      <c r="J4042" s="14"/>
      <c r="K4042" s="13"/>
      <c r="L4042" s="14"/>
      <c r="M4042" s="14"/>
      <c r="N4042" s="14"/>
      <c r="O4042" s="14"/>
      <c r="P4042" s="14"/>
      <c r="Q4042" s="14"/>
      <c r="R4042" s="14"/>
      <c r="S4042" s="14"/>
    </row>
    <row r="4043" spans="1:19">
      <c r="A4043" s="8" t="s">
        <v>10122</v>
      </c>
      <c r="B4043" s="8" t="s">
        <v>10123</v>
      </c>
      <c r="C4043" s="8"/>
      <c r="D4043" s="8"/>
      <c r="E4043" s="8"/>
      <c r="F4043" s="8"/>
      <c r="G4043" s="10"/>
      <c r="H4043" s="11"/>
      <c r="I4043" s="11"/>
      <c r="J4043" s="14"/>
      <c r="K4043" s="13"/>
      <c r="L4043" s="14"/>
      <c r="M4043" s="14"/>
      <c r="N4043" s="14"/>
      <c r="O4043" s="14"/>
      <c r="P4043" s="14"/>
      <c r="Q4043" s="14"/>
      <c r="R4043" s="14"/>
      <c r="S4043" s="14"/>
    </row>
    <row r="4044" spans="1:19">
      <c r="A4044" s="8" t="s">
        <v>10124</v>
      </c>
      <c r="B4044" s="8" t="s">
        <v>10125</v>
      </c>
      <c r="C4044" s="8"/>
      <c r="D4044" s="8"/>
      <c r="E4044" s="8"/>
      <c r="F4044" s="8"/>
      <c r="G4044" s="10"/>
      <c r="H4044" s="11"/>
      <c r="I4044" s="11"/>
      <c r="J4044" s="14"/>
      <c r="K4044" s="13"/>
      <c r="L4044" s="14"/>
      <c r="M4044" s="14"/>
      <c r="N4044" s="14"/>
      <c r="O4044" s="14"/>
      <c r="P4044" s="14"/>
      <c r="Q4044" s="14"/>
      <c r="R4044" s="14"/>
      <c r="S4044" s="14"/>
    </row>
    <row r="4045" spans="1:19">
      <c r="A4045" s="8" t="s">
        <v>10126</v>
      </c>
      <c r="B4045" s="8" t="s">
        <v>10127</v>
      </c>
      <c r="C4045" s="8"/>
      <c r="D4045" s="8"/>
      <c r="E4045" s="8"/>
      <c r="F4045" s="8"/>
      <c r="G4045" s="10"/>
      <c r="H4045" s="11"/>
      <c r="I4045" s="11"/>
      <c r="J4045" s="14"/>
      <c r="K4045" s="13"/>
      <c r="L4045" s="14"/>
      <c r="M4045" s="14"/>
      <c r="N4045" s="14"/>
      <c r="O4045" s="14"/>
      <c r="P4045" s="14"/>
      <c r="Q4045" s="14"/>
      <c r="R4045" s="14"/>
      <c r="S4045" s="14"/>
    </row>
    <row r="4046" spans="1:19">
      <c r="A4046" s="8" t="s">
        <v>10128</v>
      </c>
      <c r="B4046" s="8" t="s">
        <v>10129</v>
      </c>
      <c r="C4046" s="8"/>
      <c r="D4046" s="8"/>
      <c r="E4046" s="8"/>
      <c r="F4046" s="8"/>
      <c r="G4046" s="10"/>
      <c r="H4046" s="11"/>
      <c r="I4046" s="11"/>
      <c r="J4046" s="14"/>
      <c r="K4046" s="13"/>
      <c r="L4046" s="14"/>
      <c r="M4046" s="14"/>
      <c r="N4046" s="14"/>
      <c r="O4046" s="14"/>
      <c r="P4046" s="14"/>
      <c r="Q4046" s="14"/>
      <c r="R4046" s="14"/>
      <c r="S4046" s="14"/>
    </row>
    <row r="4047" spans="1:19">
      <c r="A4047" s="8" t="s">
        <v>10130</v>
      </c>
      <c r="B4047" s="8" t="s">
        <v>10131</v>
      </c>
      <c r="C4047" s="8"/>
      <c r="D4047" s="8"/>
      <c r="E4047" s="8"/>
      <c r="F4047" s="8"/>
      <c r="G4047" s="10"/>
      <c r="H4047" s="11"/>
      <c r="I4047" s="11"/>
      <c r="J4047" s="14"/>
      <c r="K4047" s="13"/>
      <c r="L4047" s="14"/>
      <c r="M4047" s="14"/>
      <c r="N4047" s="14"/>
      <c r="O4047" s="14"/>
      <c r="P4047" s="14"/>
      <c r="Q4047" s="14"/>
      <c r="R4047" s="14"/>
      <c r="S4047" s="14"/>
    </row>
    <row r="4048" spans="1:19">
      <c r="A4048" s="8" t="s">
        <v>10132</v>
      </c>
      <c r="B4048" s="8" t="s">
        <v>10133</v>
      </c>
      <c r="C4048" s="8"/>
      <c r="D4048" s="8"/>
      <c r="E4048" s="8"/>
      <c r="F4048" s="8"/>
      <c r="G4048" s="10"/>
      <c r="H4048" s="11"/>
      <c r="I4048" s="11"/>
      <c r="J4048" s="14"/>
      <c r="K4048" s="13"/>
      <c r="L4048" s="14"/>
      <c r="M4048" s="14"/>
      <c r="N4048" s="14"/>
      <c r="O4048" s="14"/>
      <c r="P4048" s="14"/>
      <c r="Q4048" s="14"/>
      <c r="R4048" s="14"/>
      <c r="S4048" s="14"/>
    </row>
    <row r="4049" spans="1:19">
      <c r="A4049" s="8" t="s">
        <v>10134</v>
      </c>
      <c r="B4049" s="8" t="s">
        <v>10135</v>
      </c>
      <c r="C4049" s="8"/>
      <c r="D4049" s="8"/>
      <c r="E4049" s="8"/>
      <c r="F4049" s="8"/>
      <c r="G4049" s="10"/>
      <c r="H4049" s="11"/>
      <c r="I4049" s="11"/>
      <c r="J4049" s="14"/>
      <c r="K4049" s="13"/>
      <c r="L4049" s="14"/>
      <c r="M4049" s="14"/>
      <c r="N4049" s="14"/>
      <c r="O4049" s="14"/>
      <c r="P4049" s="14"/>
      <c r="Q4049" s="14"/>
      <c r="R4049" s="14"/>
      <c r="S4049" s="14"/>
    </row>
    <row r="4050" spans="1:19">
      <c r="A4050" s="8" t="s">
        <v>10136</v>
      </c>
      <c r="B4050" s="8" t="s">
        <v>10137</v>
      </c>
      <c r="C4050" s="8"/>
      <c r="D4050" s="8"/>
      <c r="E4050" s="8"/>
      <c r="F4050" s="8"/>
      <c r="G4050" s="10"/>
      <c r="H4050" s="11"/>
      <c r="I4050" s="11"/>
      <c r="J4050" s="14"/>
      <c r="K4050" s="13"/>
      <c r="L4050" s="14"/>
      <c r="M4050" s="14"/>
      <c r="N4050" s="14"/>
      <c r="O4050" s="14"/>
      <c r="P4050" s="14"/>
      <c r="Q4050" s="14"/>
      <c r="R4050" s="14"/>
      <c r="S4050" s="14"/>
    </row>
    <row r="4051" spans="1:19">
      <c r="A4051" s="8" t="s">
        <v>10138</v>
      </c>
      <c r="B4051" s="8" t="s">
        <v>10139</v>
      </c>
      <c r="C4051" s="8"/>
      <c r="D4051" s="8"/>
      <c r="E4051" s="8"/>
      <c r="F4051" s="8"/>
      <c r="G4051" s="10"/>
      <c r="H4051" s="11"/>
      <c r="I4051" s="11"/>
      <c r="J4051" s="14"/>
      <c r="K4051" s="13"/>
      <c r="L4051" s="14"/>
      <c r="M4051" s="14"/>
      <c r="N4051" s="14"/>
      <c r="O4051" s="14"/>
      <c r="P4051" s="14"/>
      <c r="Q4051" s="14"/>
      <c r="R4051" s="14"/>
      <c r="S4051" s="14"/>
    </row>
    <row r="4052" spans="1:19">
      <c r="A4052" s="8" t="s">
        <v>10140</v>
      </c>
      <c r="B4052" s="8" t="s">
        <v>10141</v>
      </c>
      <c r="C4052" s="8"/>
      <c r="D4052" s="8"/>
      <c r="E4052" s="8"/>
      <c r="F4052" s="8"/>
      <c r="G4052" s="10"/>
      <c r="H4052" s="11"/>
      <c r="I4052" s="11"/>
      <c r="J4052" s="14"/>
      <c r="K4052" s="13"/>
      <c r="L4052" s="14"/>
      <c r="M4052" s="14"/>
      <c r="N4052" s="14"/>
      <c r="O4052" s="14"/>
      <c r="P4052" s="14"/>
      <c r="Q4052" s="14"/>
      <c r="R4052" s="14"/>
      <c r="S4052" s="14"/>
    </row>
    <row r="4053" spans="1:19">
      <c r="A4053" s="8" t="s">
        <v>10142</v>
      </c>
      <c r="B4053" s="8" t="s">
        <v>10143</v>
      </c>
      <c r="C4053" s="8"/>
      <c r="D4053" s="8"/>
      <c r="E4053" s="8"/>
      <c r="F4053" s="8"/>
      <c r="G4053" s="10"/>
      <c r="H4053" s="11"/>
      <c r="I4053" s="11"/>
      <c r="J4053" s="14"/>
      <c r="K4053" s="13"/>
      <c r="L4053" s="14"/>
      <c r="M4053" s="14"/>
      <c r="N4053" s="14"/>
      <c r="O4053" s="14"/>
      <c r="P4053" s="14"/>
      <c r="Q4053" s="14"/>
      <c r="R4053" s="14"/>
      <c r="S4053" s="14"/>
    </row>
    <row r="4054" spans="1:19">
      <c r="A4054" s="8" t="s">
        <v>10144</v>
      </c>
      <c r="B4054" s="8" t="s">
        <v>10145</v>
      </c>
      <c r="C4054" s="8"/>
      <c r="D4054" s="8"/>
      <c r="E4054" s="8"/>
      <c r="F4054" s="8"/>
      <c r="G4054" s="10"/>
      <c r="H4054" s="11"/>
      <c r="I4054" s="11"/>
      <c r="J4054" s="14"/>
      <c r="K4054" s="13"/>
      <c r="L4054" s="14"/>
      <c r="M4054" s="14"/>
      <c r="N4054" s="14"/>
      <c r="O4054" s="14"/>
      <c r="P4054" s="14"/>
      <c r="Q4054" s="14"/>
      <c r="R4054" s="14"/>
      <c r="S4054" s="14"/>
    </row>
    <row r="4055" spans="1:19">
      <c r="A4055" s="8" t="s">
        <v>10146</v>
      </c>
      <c r="B4055" s="8" t="s">
        <v>10147</v>
      </c>
      <c r="C4055" s="8"/>
      <c r="D4055" s="8"/>
      <c r="E4055" s="8"/>
      <c r="F4055" s="8"/>
      <c r="G4055" s="10"/>
      <c r="H4055" s="11"/>
      <c r="I4055" s="11"/>
      <c r="J4055" s="14"/>
      <c r="K4055" s="13"/>
      <c r="L4055" s="14"/>
      <c r="M4055" s="14"/>
      <c r="N4055" s="14"/>
      <c r="O4055" s="14"/>
      <c r="P4055" s="14"/>
      <c r="Q4055" s="14"/>
      <c r="R4055" s="14"/>
      <c r="S4055" s="14"/>
    </row>
    <row r="4056" spans="1:19">
      <c r="A4056" s="8" t="s">
        <v>10148</v>
      </c>
      <c r="B4056" s="8" t="s">
        <v>10149</v>
      </c>
      <c r="C4056" s="8"/>
      <c r="D4056" s="8"/>
      <c r="E4056" s="8"/>
      <c r="F4056" s="8"/>
      <c r="G4056" s="10"/>
      <c r="H4056" s="11"/>
      <c r="I4056" s="11"/>
      <c r="J4056" s="14"/>
      <c r="K4056" s="13"/>
      <c r="L4056" s="14"/>
      <c r="M4056" s="14"/>
      <c r="N4056" s="14"/>
      <c r="O4056" s="14"/>
      <c r="P4056" s="14"/>
      <c r="Q4056" s="14"/>
      <c r="R4056" s="14"/>
      <c r="S4056" s="14"/>
    </row>
    <row r="4057" spans="1:19" ht="25.5">
      <c r="A4057" s="8" t="s">
        <v>10150</v>
      </c>
      <c r="B4057" s="8" t="s">
        <v>10151</v>
      </c>
      <c r="C4057" s="8"/>
      <c r="D4057" s="8"/>
      <c r="E4057" s="8"/>
      <c r="F4057" s="8"/>
      <c r="G4057" s="10"/>
      <c r="H4057" s="11"/>
      <c r="I4057" s="11"/>
      <c r="J4057" s="14"/>
      <c r="K4057" s="13"/>
      <c r="L4057" s="14"/>
      <c r="M4057" s="14"/>
      <c r="N4057" s="14"/>
      <c r="O4057" s="14"/>
      <c r="P4057" s="14"/>
      <c r="Q4057" s="14"/>
      <c r="R4057" s="14"/>
      <c r="S4057" s="14"/>
    </row>
    <row r="4058" spans="1:19">
      <c r="A4058" s="8" t="s">
        <v>10152</v>
      </c>
      <c r="B4058" s="8" t="s">
        <v>10153</v>
      </c>
      <c r="C4058" s="8"/>
      <c r="D4058" s="8"/>
      <c r="E4058" s="8"/>
      <c r="F4058" s="8"/>
      <c r="G4058" s="10"/>
      <c r="H4058" s="11"/>
      <c r="I4058" s="11"/>
      <c r="J4058" s="14"/>
      <c r="K4058" s="13"/>
      <c r="L4058" s="14"/>
      <c r="M4058" s="14"/>
      <c r="N4058" s="14"/>
      <c r="O4058" s="14"/>
      <c r="P4058" s="14"/>
      <c r="Q4058" s="14"/>
      <c r="R4058" s="14"/>
      <c r="S4058" s="14"/>
    </row>
    <row r="4059" spans="1:19">
      <c r="A4059" s="8" t="s">
        <v>10154</v>
      </c>
      <c r="B4059" s="8" t="s">
        <v>10155</v>
      </c>
      <c r="C4059" s="8"/>
      <c r="D4059" s="8"/>
      <c r="E4059" s="8"/>
      <c r="F4059" s="8"/>
      <c r="G4059" s="10"/>
      <c r="H4059" s="11"/>
      <c r="I4059" s="11"/>
      <c r="J4059" s="14"/>
      <c r="K4059" s="13"/>
      <c r="L4059" s="14"/>
      <c r="M4059" s="14"/>
      <c r="N4059" s="14"/>
      <c r="O4059" s="14"/>
      <c r="P4059" s="14"/>
      <c r="Q4059" s="14"/>
      <c r="R4059" s="14"/>
      <c r="S4059" s="14"/>
    </row>
    <row r="4060" spans="1:19">
      <c r="A4060" s="8" t="s">
        <v>10156</v>
      </c>
      <c r="B4060" s="8" t="s">
        <v>10157</v>
      </c>
      <c r="C4060" s="8"/>
      <c r="D4060" s="8"/>
      <c r="E4060" s="8"/>
      <c r="F4060" s="8"/>
      <c r="G4060" s="10"/>
      <c r="H4060" s="11"/>
      <c r="I4060" s="11"/>
      <c r="J4060" s="14"/>
      <c r="K4060" s="13"/>
      <c r="L4060" s="14"/>
      <c r="M4060" s="14"/>
      <c r="N4060" s="14"/>
      <c r="O4060" s="14"/>
      <c r="P4060" s="14"/>
      <c r="Q4060" s="14"/>
      <c r="R4060" s="14"/>
      <c r="S4060" s="14"/>
    </row>
    <row r="4061" spans="1:19">
      <c r="A4061" s="8" t="s">
        <v>10158</v>
      </c>
      <c r="B4061" s="8" t="s">
        <v>10159</v>
      </c>
      <c r="C4061" s="8"/>
      <c r="D4061" s="8"/>
      <c r="E4061" s="8"/>
      <c r="F4061" s="8"/>
      <c r="G4061" s="10"/>
      <c r="H4061" s="11"/>
      <c r="I4061" s="11"/>
      <c r="J4061" s="14"/>
      <c r="K4061" s="13"/>
      <c r="L4061" s="14"/>
      <c r="M4061" s="14"/>
      <c r="N4061" s="14"/>
      <c r="O4061" s="14"/>
      <c r="P4061" s="14"/>
      <c r="Q4061" s="14"/>
      <c r="R4061" s="14"/>
      <c r="S4061" s="14"/>
    </row>
    <row r="4062" spans="1:19">
      <c r="A4062" s="8" t="s">
        <v>10160</v>
      </c>
      <c r="B4062" s="8" t="s">
        <v>10161</v>
      </c>
      <c r="C4062" s="8"/>
      <c r="D4062" s="8"/>
      <c r="E4062" s="8"/>
      <c r="F4062" s="8"/>
      <c r="G4062" s="10"/>
      <c r="H4062" s="11"/>
      <c r="I4062" s="11"/>
      <c r="J4062" s="14"/>
      <c r="K4062" s="13"/>
      <c r="L4062" s="14"/>
      <c r="M4062" s="14"/>
      <c r="N4062" s="14"/>
      <c r="O4062" s="14"/>
      <c r="P4062" s="14"/>
      <c r="Q4062" s="14"/>
      <c r="R4062" s="14"/>
      <c r="S4062" s="14"/>
    </row>
    <row r="4063" spans="1:19">
      <c r="A4063" s="8" t="s">
        <v>10162</v>
      </c>
      <c r="B4063" s="8" t="s">
        <v>10163</v>
      </c>
      <c r="C4063" s="8"/>
      <c r="D4063" s="8"/>
      <c r="E4063" s="8"/>
      <c r="F4063" s="8"/>
      <c r="G4063" s="10"/>
      <c r="H4063" s="11"/>
      <c r="I4063" s="11"/>
      <c r="J4063" s="14"/>
      <c r="K4063" s="13"/>
      <c r="L4063" s="14"/>
      <c r="M4063" s="14"/>
      <c r="N4063" s="14"/>
      <c r="O4063" s="14"/>
      <c r="P4063" s="14"/>
      <c r="Q4063" s="14"/>
      <c r="R4063" s="14"/>
      <c r="S4063" s="14"/>
    </row>
    <row r="4064" spans="1:19">
      <c r="A4064" s="8" t="s">
        <v>10164</v>
      </c>
      <c r="B4064" s="8" t="s">
        <v>10165</v>
      </c>
      <c r="C4064" s="8"/>
      <c r="D4064" s="8"/>
      <c r="E4064" s="8"/>
      <c r="F4064" s="8"/>
      <c r="G4064" s="10"/>
      <c r="H4064" s="11"/>
      <c r="I4064" s="11"/>
      <c r="J4064" s="14"/>
      <c r="K4064" s="13"/>
      <c r="L4064" s="14"/>
      <c r="M4064" s="14"/>
      <c r="N4064" s="14"/>
      <c r="O4064" s="14"/>
      <c r="P4064" s="14"/>
      <c r="Q4064" s="14"/>
      <c r="R4064" s="14"/>
      <c r="S4064" s="14"/>
    </row>
    <row r="4065" spans="1:19">
      <c r="A4065" s="8" t="s">
        <v>10166</v>
      </c>
      <c r="B4065" s="8" t="s">
        <v>10167</v>
      </c>
      <c r="C4065" s="8"/>
      <c r="D4065" s="8"/>
      <c r="E4065" s="8"/>
      <c r="F4065" s="8"/>
      <c r="G4065" s="10"/>
      <c r="H4065" s="11"/>
      <c r="I4065" s="11"/>
      <c r="J4065" s="14"/>
      <c r="K4065" s="13"/>
      <c r="L4065" s="14"/>
      <c r="M4065" s="14"/>
      <c r="N4065" s="14"/>
      <c r="O4065" s="14"/>
      <c r="P4065" s="14"/>
      <c r="Q4065" s="14"/>
      <c r="R4065" s="14"/>
      <c r="S4065" s="14"/>
    </row>
    <row r="4066" spans="1:19">
      <c r="A4066" s="8" t="s">
        <v>10168</v>
      </c>
      <c r="B4066" s="8" t="s">
        <v>10169</v>
      </c>
      <c r="C4066" s="8"/>
      <c r="D4066" s="8"/>
      <c r="E4066" s="8"/>
      <c r="F4066" s="8"/>
      <c r="G4066" s="10"/>
      <c r="H4066" s="11"/>
      <c r="I4066" s="11"/>
      <c r="J4066" s="14"/>
      <c r="K4066" s="13"/>
      <c r="L4066" s="14"/>
      <c r="M4066" s="14"/>
      <c r="N4066" s="14"/>
      <c r="O4066" s="14"/>
      <c r="P4066" s="14"/>
      <c r="Q4066" s="14"/>
      <c r="R4066" s="14"/>
      <c r="S4066" s="14"/>
    </row>
    <row r="4067" spans="1:19">
      <c r="A4067" s="8" t="s">
        <v>10170</v>
      </c>
      <c r="B4067" s="8" t="s">
        <v>10171</v>
      </c>
      <c r="C4067" s="8"/>
      <c r="D4067" s="8"/>
      <c r="E4067" s="8"/>
      <c r="F4067" s="8"/>
      <c r="G4067" s="10"/>
      <c r="H4067" s="11"/>
      <c r="I4067" s="11"/>
      <c r="J4067" s="14"/>
      <c r="K4067" s="13"/>
      <c r="L4067" s="14"/>
      <c r="M4067" s="14"/>
      <c r="N4067" s="14"/>
      <c r="O4067" s="14"/>
      <c r="P4067" s="14"/>
      <c r="Q4067" s="14"/>
      <c r="R4067" s="14"/>
      <c r="S4067" s="14"/>
    </row>
    <row r="4068" spans="1:19">
      <c r="A4068" s="8" t="s">
        <v>10172</v>
      </c>
      <c r="B4068" s="8" t="s">
        <v>10173</v>
      </c>
      <c r="C4068" s="8"/>
      <c r="D4068" s="8"/>
      <c r="E4068" s="8"/>
      <c r="F4068" s="8"/>
      <c r="G4068" s="10"/>
      <c r="H4068" s="11"/>
      <c r="I4068" s="11"/>
      <c r="J4068" s="14"/>
      <c r="K4068" s="13"/>
      <c r="L4068" s="14"/>
      <c r="M4068" s="14"/>
      <c r="N4068" s="14"/>
      <c r="O4068" s="14"/>
      <c r="P4068" s="14"/>
      <c r="Q4068" s="14"/>
      <c r="R4068" s="14"/>
      <c r="S4068" s="14"/>
    </row>
    <row r="4069" spans="1:19">
      <c r="A4069" s="8" t="s">
        <v>10174</v>
      </c>
      <c r="B4069" s="8" t="s">
        <v>10175</v>
      </c>
      <c r="C4069" s="8"/>
      <c r="D4069" s="8"/>
      <c r="E4069" s="8"/>
      <c r="F4069" s="8"/>
      <c r="G4069" s="10"/>
      <c r="H4069" s="11"/>
      <c r="I4069" s="11"/>
      <c r="J4069" s="14"/>
      <c r="K4069" s="13"/>
      <c r="L4069" s="14"/>
      <c r="M4069" s="14"/>
      <c r="N4069" s="14"/>
      <c r="O4069" s="14"/>
      <c r="P4069" s="14"/>
      <c r="Q4069" s="14"/>
      <c r="R4069" s="14"/>
      <c r="S4069" s="14"/>
    </row>
    <row r="4070" spans="1:19">
      <c r="A4070" s="8" t="s">
        <v>10176</v>
      </c>
      <c r="B4070" s="8" t="s">
        <v>10177</v>
      </c>
      <c r="C4070" s="8"/>
      <c r="D4070" s="8"/>
      <c r="E4070" s="8"/>
      <c r="F4070" s="8"/>
      <c r="G4070" s="10"/>
      <c r="H4070" s="11"/>
      <c r="I4070" s="11"/>
      <c r="J4070" s="14"/>
      <c r="K4070" s="13"/>
      <c r="L4070" s="14"/>
      <c r="M4070" s="14"/>
      <c r="N4070" s="14"/>
      <c r="O4070" s="14"/>
      <c r="P4070" s="14"/>
      <c r="Q4070" s="14"/>
      <c r="R4070" s="14"/>
      <c r="S4070" s="14"/>
    </row>
    <row r="4071" spans="1:19">
      <c r="A4071" s="8" t="s">
        <v>10178</v>
      </c>
      <c r="B4071" s="8" t="s">
        <v>10179</v>
      </c>
      <c r="C4071" s="8"/>
      <c r="D4071" s="8"/>
      <c r="E4071" s="8"/>
      <c r="F4071" s="8"/>
      <c r="G4071" s="10"/>
      <c r="H4071" s="11"/>
      <c r="I4071" s="11"/>
      <c r="J4071" s="14"/>
      <c r="K4071" s="13"/>
      <c r="L4071" s="14"/>
      <c r="M4071" s="14"/>
      <c r="N4071" s="14"/>
      <c r="O4071" s="14"/>
      <c r="P4071" s="14"/>
      <c r="Q4071" s="14"/>
      <c r="R4071" s="14"/>
      <c r="S4071" s="14"/>
    </row>
    <row r="4072" spans="1:19">
      <c r="A4072" s="8" t="s">
        <v>10180</v>
      </c>
      <c r="B4072" s="8" t="s">
        <v>10181</v>
      </c>
      <c r="C4072" s="8"/>
      <c r="D4072" s="8"/>
      <c r="E4072" s="8"/>
      <c r="F4072" s="8"/>
      <c r="G4072" s="10"/>
      <c r="H4072" s="11"/>
      <c r="I4072" s="11"/>
      <c r="J4072" s="14"/>
      <c r="K4072" s="13"/>
      <c r="L4072" s="14"/>
      <c r="M4072" s="14"/>
      <c r="N4072" s="14"/>
      <c r="O4072" s="14"/>
      <c r="P4072" s="14"/>
      <c r="Q4072" s="14"/>
      <c r="R4072" s="14"/>
      <c r="S4072" s="14"/>
    </row>
    <row r="4073" spans="1:19">
      <c r="A4073" s="8" t="s">
        <v>10182</v>
      </c>
      <c r="B4073" s="8" t="s">
        <v>10183</v>
      </c>
      <c r="C4073" s="8"/>
      <c r="D4073" s="8"/>
      <c r="E4073" s="8"/>
      <c r="F4073" s="8"/>
      <c r="G4073" s="10"/>
      <c r="H4073" s="11"/>
      <c r="I4073" s="11"/>
      <c r="J4073" s="14"/>
      <c r="K4073" s="13"/>
      <c r="L4073" s="14"/>
      <c r="M4073" s="14"/>
      <c r="N4073" s="14"/>
      <c r="O4073" s="14"/>
      <c r="P4073" s="14"/>
      <c r="Q4073" s="14"/>
      <c r="R4073" s="14"/>
      <c r="S4073" s="14"/>
    </row>
    <row r="4074" spans="1:19">
      <c r="A4074" s="8" t="s">
        <v>10184</v>
      </c>
      <c r="B4074" s="8" t="s">
        <v>10185</v>
      </c>
      <c r="C4074" s="8"/>
      <c r="D4074" s="8"/>
      <c r="E4074" s="8"/>
      <c r="F4074" s="8"/>
      <c r="G4074" s="10"/>
      <c r="H4074" s="11"/>
      <c r="I4074" s="11"/>
      <c r="J4074" s="14"/>
      <c r="K4074" s="13"/>
      <c r="L4074" s="14"/>
      <c r="M4074" s="14"/>
      <c r="N4074" s="14"/>
      <c r="O4074" s="14"/>
      <c r="P4074" s="14"/>
      <c r="Q4074" s="14"/>
      <c r="R4074" s="14"/>
      <c r="S4074" s="14"/>
    </row>
    <row r="4075" spans="1:19" ht="25.5">
      <c r="A4075" s="8" t="s">
        <v>10186</v>
      </c>
      <c r="B4075" s="8" t="s">
        <v>10187</v>
      </c>
      <c r="C4075" s="8"/>
      <c r="D4075" s="8"/>
      <c r="E4075" s="8"/>
      <c r="F4075" s="8"/>
      <c r="G4075" s="10"/>
      <c r="H4075" s="11"/>
      <c r="I4075" s="11"/>
      <c r="J4075" s="14"/>
      <c r="K4075" s="13"/>
      <c r="L4075" s="14"/>
      <c r="M4075" s="14"/>
      <c r="N4075" s="14"/>
      <c r="O4075" s="14"/>
      <c r="P4075" s="14"/>
      <c r="Q4075" s="14"/>
      <c r="R4075" s="14"/>
      <c r="S4075" s="14"/>
    </row>
    <row r="4076" spans="1:19" ht="25.5">
      <c r="A4076" s="8" t="s">
        <v>10188</v>
      </c>
      <c r="B4076" s="8" t="s">
        <v>10189</v>
      </c>
      <c r="C4076" s="8"/>
      <c r="D4076" s="8"/>
      <c r="E4076" s="8"/>
      <c r="F4076" s="8"/>
      <c r="G4076" s="10"/>
      <c r="H4076" s="11"/>
      <c r="I4076" s="11"/>
      <c r="J4076" s="14"/>
      <c r="K4076" s="13"/>
      <c r="L4076" s="14"/>
      <c r="M4076" s="14"/>
      <c r="N4076" s="14"/>
      <c r="O4076" s="14"/>
      <c r="P4076" s="14"/>
      <c r="Q4076" s="14"/>
      <c r="R4076" s="14"/>
      <c r="S4076" s="14"/>
    </row>
    <row r="4077" spans="1:19" ht="25.5">
      <c r="A4077" s="8" t="s">
        <v>10190</v>
      </c>
      <c r="B4077" s="8" t="s">
        <v>10191</v>
      </c>
      <c r="C4077" s="8"/>
      <c r="D4077" s="8"/>
      <c r="E4077" s="8"/>
      <c r="F4077" s="8"/>
      <c r="G4077" s="10"/>
      <c r="H4077" s="11"/>
      <c r="I4077" s="11"/>
      <c r="J4077" s="14"/>
      <c r="K4077" s="13"/>
      <c r="L4077" s="14"/>
      <c r="M4077" s="14"/>
      <c r="N4077" s="14"/>
      <c r="O4077" s="14"/>
      <c r="P4077" s="14"/>
      <c r="Q4077" s="14"/>
      <c r="R4077" s="14"/>
      <c r="S4077" s="14"/>
    </row>
    <row r="4078" spans="1:19" ht="25.5">
      <c r="A4078" s="8" t="s">
        <v>10192</v>
      </c>
      <c r="B4078" s="8" t="s">
        <v>10193</v>
      </c>
      <c r="C4078" s="8"/>
      <c r="D4078" s="8"/>
      <c r="E4078" s="8"/>
      <c r="F4078" s="8"/>
      <c r="G4078" s="10"/>
      <c r="H4078" s="11"/>
      <c r="I4078" s="11"/>
      <c r="J4078" s="14"/>
      <c r="K4078" s="13"/>
      <c r="L4078" s="14"/>
      <c r="M4078" s="14"/>
      <c r="N4078" s="14"/>
      <c r="O4078" s="14"/>
      <c r="P4078" s="14"/>
      <c r="Q4078" s="14"/>
      <c r="R4078" s="14"/>
      <c r="S4078" s="14"/>
    </row>
    <row r="4079" spans="1:19" ht="25.5">
      <c r="A4079" s="8" t="s">
        <v>10194</v>
      </c>
      <c r="B4079" s="8" t="s">
        <v>10195</v>
      </c>
      <c r="C4079" s="8"/>
      <c r="D4079" s="8"/>
      <c r="E4079" s="8"/>
      <c r="F4079" s="8"/>
      <c r="G4079" s="10"/>
      <c r="H4079" s="11"/>
      <c r="I4079" s="11"/>
      <c r="J4079" s="14"/>
      <c r="K4079" s="13"/>
      <c r="L4079" s="14"/>
      <c r="M4079" s="14"/>
      <c r="N4079" s="14"/>
      <c r="O4079" s="14"/>
      <c r="P4079" s="14"/>
      <c r="Q4079" s="14"/>
      <c r="R4079" s="14"/>
      <c r="S4079" s="14"/>
    </row>
    <row r="4080" spans="1:19">
      <c r="A4080" s="8" t="s">
        <v>10196</v>
      </c>
      <c r="B4080" s="8" t="s">
        <v>10197</v>
      </c>
      <c r="C4080" s="8"/>
      <c r="D4080" s="8"/>
      <c r="E4080" s="8"/>
      <c r="F4080" s="8"/>
      <c r="G4080" s="10"/>
      <c r="H4080" s="11"/>
      <c r="I4080" s="11"/>
      <c r="J4080" s="14"/>
      <c r="K4080" s="13"/>
      <c r="L4080" s="14"/>
      <c r="M4080" s="14"/>
      <c r="N4080" s="14"/>
      <c r="O4080" s="14"/>
      <c r="P4080" s="14"/>
      <c r="Q4080" s="14"/>
      <c r="R4080" s="14"/>
      <c r="S4080" s="14"/>
    </row>
    <row r="4081" spans="1:19">
      <c r="A4081" s="8" t="s">
        <v>10198</v>
      </c>
      <c r="B4081" s="8" t="s">
        <v>10199</v>
      </c>
      <c r="C4081" s="8"/>
      <c r="D4081" s="8"/>
      <c r="E4081" s="8"/>
      <c r="F4081" s="8"/>
      <c r="G4081" s="10"/>
      <c r="H4081" s="11"/>
      <c r="I4081" s="11"/>
      <c r="J4081" s="14"/>
      <c r="K4081" s="13"/>
      <c r="L4081" s="14"/>
      <c r="M4081" s="14"/>
      <c r="N4081" s="14"/>
      <c r="O4081" s="14"/>
      <c r="P4081" s="14"/>
      <c r="Q4081" s="14"/>
      <c r="R4081" s="14"/>
      <c r="S4081" s="14"/>
    </row>
    <row r="4082" spans="1:19">
      <c r="A4082" s="8" t="s">
        <v>10200</v>
      </c>
      <c r="B4082" s="8" t="s">
        <v>10201</v>
      </c>
      <c r="C4082" s="8"/>
      <c r="D4082" s="8"/>
      <c r="E4082" s="8"/>
      <c r="F4082" s="8"/>
      <c r="G4082" s="10"/>
      <c r="H4082" s="11"/>
      <c r="I4082" s="11"/>
      <c r="J4082" s="14"/>
      <c r="K4082" s="13"/>
      <c r="L4082" s="14"/>
      <c r="M4082" s="14"/>
      <c r="N4082" s="14"/>
      <c r="O4082" s="14"/>
      <c r="P4082" s="14"/>
      <c r="Q4082" s="14"/>
      <c r="R4082" s="14"/>
      <c r="S4082" s="14"/>
    </row>
    <row r="4083" spans="1:19">
      <c r="A4083" s="8" t="s">
        <v>10202</v>
      </c>
      <c r="B4083" s="8" t="s">
        <v>10203</v>
      </c>
      <c r="C4083" s="8"/>
      <c r="D4083" s="8"/>
      <c r="E4083" s="8"/>
      <c r="F4083" s="8"/>
      <c r="G4083" s="10"/>
      <c r="H4083" s="11"/>
      <c r="I4083" s="11"/>
      <c r="J4083" s="14"/>
      <c r="K4083" s="13"/>
      <c r="L4083" s="14"/>
      <c r="M4083" s="14"/>
      <c r="N4083" s="14"/>
      <c r="O4083" s="14"/>
      <c r="P4083" s="14"/>
      <c r="Q4083" s="14"/>
      <c r="R4083" s="14"/>
      <c r="S4083" s="14"/>
    </row>
    <row r="4084" spans="1:19">
      <c r="A4084" s="8" t="s">
        <v>10204</v>
      </c>
      <c r="B4084" s="8" t="s">
        <v>10205</v>
      </c>
      <c r="C4084" s="8"/>
      <c r="D4084" s="8"/>
      <c r="E4084" s="8"/>
      <c r="F4084" s="8"/>
      <c r="G4084" s="10"/>
      <c r="H4084" s="11"/>
      <c r="I4084" s="11"/>
      <c r="J4084" s="14"/>
      <c r="K4084" s="13"/>
      <c r="L4084" s="14"/>
      <c r="M4084" s="14"/>
      <c r="N4084" s="14"/>
      <c r="O4084" s="14"/>
      <c r="P4084" s="14"/>
      <c r="Q4084" s="14"/>
      <c r="R4084" s="14"/>
      <c r="S4084" s="14"/>
    </row>
    <row r="4085" spans="1:19" ht="25.5">
      <c r="A4085" s="8" t="s">
        <v>10206</v>
      </c>
      <c r="B4085" s="8" t="s">
        <v>10207</v>
      </c>
      <c r="C4085" s="8"/>
      <c r="D4085" s="8"/>
      <c r="E4085" s="8"/>
      <c r="F4085" s="8"/>
      <c r="G4085" s="10"/>
      <c r="H4085" s="11"/>
      <c r="I4085" s="11"/>
      <c r="J4085" s="14"/>
      <c r="K4085" s="13"/>
      <c r="L4085" s="14"/>
      <c r="M4085" s="14"/>
      <c r="N4085" s="14"/>
      <c r="O4085" s="14"/>
      <c r="P4085" s="14"/>
      <c r="Q4085" s="14"/>
      <c r="R4085" s="14"/>
      <c r="S4085" s="14"/>
    </row>
    <row r="4086" spans="1:19" ht="25.5">
      <c r="A4086" s="8" t="s">
        <v>10208</v>
      </c>
      <c r="B4086" s="8" t="s">
        <v>10209</v>
      </c>
      <c r="C4086" s="8"/>
      <c r="D4086" s="8"/>
      <c r="E4086" s="8"/>
      <c r="F4086" s="8"/>
      <c r="G4086" s="10"/>
      <c r="H4086" s="11"/>
      <c r="I4086" s="11"/>
      <c r="J4086" s="14"/>
      <c r="K4086" s="13"/>
      <c r="L4086" s="14"/>
      <c r="M4086" s="14"/>
      <c r="N4086" s="14"/>
      <c r="O4086" s="14"/>
      <c r="P4086" s="14"/>
      <c r="Q4086" s="14"/>
      <c r="R4086" s="14"/>
      <c r="S4086" s="14"/>
    </row>
    <row r="4087" spans="1:19" ht="25.5">
      <c r="A4087" s="8" t="s">
        <v>10210</v>
      </c>
      <c r="B4087" s="8" t="s">
        <v>10211</v>
      </c>
      <c r="C4087" s="8"/>
      <c r="D4087" s="8"/>
      <c r="E4087" s="8"/>
      <c r="F4087" s="8"/>
      <c r="G4087" s="10"/>
      <c r="H4087" s="11"/>
      <c r="I4087" s="11"/>
      <c r="J4087" s="14"/>
      <c r="K4087" s="13"/>
      <c r="L4087" s="14"/>
      <c r="M4087" s="14"/>
      <c r="N4087" s="14"/>
      <c r="O4087" s="14"/>
      <c r="P4087" s="14"/>
      <c r="Q4087" s="14"/>
      <c r="R4087" s="14"/>
      <c r="S4087" s="14"/>
    </row>
    <row r="4088" spans="1:19" ht="25.5">
      <c r="A4088" s="8" t="s">
        <v>10212</v>
      </c>
      <c r="B4088" s="8" t="s">
        <v>10213</v>
      </c>
      <c r="C4088" s="8"/>
      <c r="D4088" s="8"/>
      <c r="E4088" s="8"/>
      <c r="F4088" s="8"/>
      <c r="G4088" s="10"/>
      <c r="H4088" s="11"/>
      <c r="I4088" s="11"/>
      <c r="J4088" s="14"/>
      <c r="K4088" s="13"/>
      <c r="L4088" s="14"/>
      <c r="M4088" s="14"/>
      <c r="N4088" s="14"/>
      <c r="O4088" s="14"/>
      <c r="P4088" s="14"/>
      <c r="Q4088" s="14"/>
      <c r="R4088" s="14"/>
      <c r="S4088" s="14"/>
    </row>
    <row r="4089" spans="1:19">
      <c r="A4089" s="8" t="s">
        <v>10214</v>
      </c>
      <c r="B4089" s="8" t="s">
        <v>10215</v>
      </c>
      <c r="C4089" s="8"/>
      <c r="D4089" s="8"/>
      <c r="E4089" s="8"/>
      <c r="F4089" s="8"/>
      <c r="G4089" s="10"/>
      <c r="H4089" s="11"/>
      <c r="I4089" s="11"/>
      <c r="J4089" s="14"/>
      <c r="K4089" s="13"/>
      <c r="L4089" s="14"/>
      <c r="M4089" s="14"/>
      <c r="N4089" s="14"/>
      <c r="O4089" s="14"/>
      <c r="P4089" s="14"/>
      <c r="Q4089" s="14"/>
      <c r="R4089" s="14"/>
      <c r="S4089" s="14"/>
    </row>
    <row r="4090" spans="1:19">
      <c r="A4090" s="8" t="s">
        <v>10216</v>
      </c>
      <c r="B4090" s="8" t="s">
        <v>10217</v>
      </c>
      <c r="C4090" s="8"/>
      <c r="D4090" s="8"/>
      <c r="E4090" s="8"/>
      <c r="F4090" s="8"/>
      <c r="G4090" s="10"/>
      <c r="H4090" s="11"/>
      <c r="I4090" s="11"/>
      <c r="J4090" s="14"/>
      <c r="K4090" s="13"/>
      <c r="L4090" s="14"/>
      <c r="M4090" s="14"/>
      <c r="N4090" s="14"/>
      <c r="O4090" s="14"/>
      <c r="P4090" s="14"/>
      <c r="Q4090" s="14"/>
      <c r="R4090" s="14"/>
      <c r="S4090" s="14"/>
    </row>
    <row r="4091" spans="1:19">
      <c r="A4091" s="8" t="s">
        <v>10218</v>
      </c>
      <c r="B4091" s="8" t="s">
        <v>10219</v>
      </c>
      <c r="C4091" s="8"/>
      <c r="D4091" s="8"/>
      <c r="E4091" s="8"/>
      <c r="F4091" s="8"/>
      <c r="G4091" s="10"/>
      <c r="H4091" s="11"/>
      <c r="I4091" s="11"/>
      <c r="J4091" s="14"/>
      <c r="K4091" s="13"/>
      <c r="L4091" s="14"/>
      <c r="M4091" s="14"/>
      <c r="N4091" s="14"/>
      <c r="O4091" s="14"/>
      <c r="P4091" s="14"/>
      <c r="Q4091" s="14"/>
      <c r="R4091" s="14"/>
      <c r="S4091" s="14"/>
    </row>
    <row r="4092" spans="1:19" ht="25.5">
      <c r="A4092" s="8" t="s">
        <v>10220</v>
      </c>
      <c r="B4092" s="8" t="s">
        <v>10221</v>
      </c>
      <c r="C4092" s="8"/>
      <c r="D4092" s="8"/>
      <c r="E4092" s="8"/>
      <c r="F4092" s="8"/>
      <c r="G4092" s="10"/>
      <c r="H4092" s="11"/>
      <c r="I4092" s="11"/>
      <c r="J4092" s="14"/>
      <c r="K4092" s="13"/>
      <c r="L4092" s="14"/>
      <c r="M4092" s="14"/>
      <c r="N4092" s="14"/>
      <c r="O4092" s="14"/>
      <c r="P4092" s="14"/>
      <c r="Q4092" s="14"/>
      <c r="R4092" s="14"/>
      <c r="S4092" s="14"/>
    </row>
    <row r="4093" spans="1:19" ht="25.5">
      <c r="A4093" s="8" t="s">
        <v>10222</v>
      </c>
      <c r="B4093" s="8" t="s">
        <v>10223</v>
      </c>
      <c r="C4093" s="8"/>
      <c r="D4093" s="8"/>
      <c r="E4093" s="8"/>
      <c r="F4093" s="8"/>
      <c r="G4093" s="10"/>
      <c r="H4093" s="11"/>
      <c r="I4093" s="11"/>
      <c r="J4093" s="14"/>
      <c r="K4093" s="13"/>
      <c r="L4093" s="14"/>
      <c r="M4093" s="14"/>
      <c r="N4093" s="14"/>
      <c r="O4093" s="14"/>
      <c r="P4093" s="14"/>
      <c r="Q4093" s="14"/>
      <c r="R4093" s="14"/>
      <c r="S4093" s="14"/>
    </row>
    <row r="4094" spans="1:19">
      <c r="A4094" s="8" t="s">
        <v>10224</v>
      </c>
      <c r="B4094" s="8" t="s">
        <v>10225</v>
      </c>
      <c r="C4094" s="8"/>
      <c r="D4094" s="8"/>
      <c r="E4094" s="8"/>
      <c r="F4094" s="8"/>
      <c r="G4094" s="10"/>
      <c r="H4094" s="11"/>
      <c r="I4094" s="11"/>
      <c r="J4094" s="14"/>
      <c r="K4094" s="13"/>
      <c r="L4094" s="14"/>
      <c r="M4094" s="14"/>
      <c r="N4094" s="14"/>
      <c r="O4094" s="14"/>
      <c r="P4094" s="14"/>
      <c r="Q4094" s="14"/>
      <c r="R4094" s="14"/>
      <c r="S4094" s="14"/>
    </row>
    <row r="4095" spans="1:19">
      <c r="A4095" s="8" t="s">
        <v>10226</v>
      </c>
      <c r="B4095" s="8" t="s">
        <v>10227</v>
      </c>
      <c r="C4095" s="8"/>
      <c r="D4095" s="8"/>
      <c r="E4095" s="8"/>
      <c r="F4095" s="8"/>
      <c r="G4095" s="10"/>
      <c r="H4095" s="11"/>
      <c r="I4095" s="11"/>
      <c r="J4095" s="14"/>
      <c r="K4095" s="13"/>
      <c r="L4095" s="14"/>
      <c r="M4095" s="14"/>
      <c r="N4095" s="14"/>
      <c r="O4095" s="14"/>
      <c r="P4095" s="14"/>
      <c r="Q4095" s="14"/>
      <c r="R4095" s="14"/>
      <c r="S4095" s="14"/>
    </row>
    <row r="4096" spans="1:19" ht="25.5">
      <c r="A4096" s="8" t="s">
        <v>10228</v>
      </c>
      <c r="B4096" s="8" t="s">
        <v>10229</v>
      </c>
      <c r="C4096" s="8"/>
      <c r="D4096" s="8"/>
      <c r="E4096" s="8"/>
      <c r="F4096" s="8"/>
      <c r="G4096" s="10"/>
      <c r="H4096" s="11"/>
      <c r="I4096" s="11"/>
      <c r="J4096" s="14"/>
      <c r="K4096" s="13"/>
      <c r="L4096" s="14"/>
      <c r="M4096" s="14"/>
      <c r="N4096" s="14"/>
      <c r="O4096" s="14"/>
      <c r="P4096" s="14"/>
      <c r="Q4096" s="14"/>
      <c r="R4096" s="14"/>
      <c r="S4096" s="14"/>
    </row>
    <row r="4097" spans="1:19">
      <c r="A4097" s="8" t="s">
        <v>10230</v>
      </c>
      <c r="B4097" s="8" t="s">
        <v>10231</v>
      </c>
      <c r="C4097" s="8"/>
      <c r="D4097" s="8"/>
      <c r="E4097" s="8"/>
      <c r="F4097" s="8"/>
      <c r="G4097" s="10"/>
      <c r="H4097" s="11"/>
      <c r="I4097" s="11"/>
      <c r="J4097" s="14"/>
      <c r="K4097" s="13"/>
      <c r="L4097" s="14"/>
      <c r="M4097" s="14"/>
      <c r="N4097" s="14"/>
      <c r="O4097" s="14"/>
      <c r="P4097" s="14"/>
      <c r="Q4097" s="14"/>
      <c r="R4097" s="14"/>
      <c r="S4097" s="14"/>
    </row>
    <row r="4098" spans="1:19">
      <c r="A4098" s="8" t="s">
        <v>10232</v>
      </c>
      <c r="B4098" s="8" t="s">
        <v>10047</v>
      </c>
      <c r="C4098" s="8"/>
      <c r="D4098" s="8"/>
      <c r="E4098" s="8"/>
      <c r="F4098" s="8"/>
      <c r="G4098" s="10"/>
      <c r="H4098" s="11"/>
      <c r="I4098" s="11"/>
      <c r="J4098" s="14"/>
      <c r="K4098" s="13"/>
      <c r="L4098" s="14"/>
      <c r="M4098" s="14"/>
      <c r="N4098" s="14"/>
      <c r="O4098" s="14"/>
      <c r="P4098" s="14"/>
      <c r="Q4098" s="14"/>
      <c r="R4098" s="14"/>
      <c r="S4098" s="14"/>
    </row>
    <row r="4099" spans="1:19">
      <c r="A4099" s="8" t="s">
        <v>10233</v>
      </c>
      <c r="B4099" s="8" t="s">
        <v>10234</v>
      </c>
      <c r="C4099" s="8"/>
      <c r="D4099" s="8"/>
      <c r="E4099" s="8"/>
      <c r="F4099" s="8"/>
      <c r="G4099" s="10"/>
      <c r="H4099" s="11"/>
      <c r="I4099" s="11"/>
      <c r="J4099" s="14"/>
      <c r="K4099" s="13"/>
      <c r="L4099" s="14"/>
      <c r="M4099" s="14"/>
      <c r="N4099" s="14"/>
      <c r="O4099" s="14"/>
      <c r="P4099" s="14"/>
      <c r="Q4099" s="14"/>
      <c r="R4099" s="14"/>
      <c r="S4099" s="14"/>
    </row>
    <row r="4100" spans="1:19">
      <c r="A4100" s="8" t="s">
        <v>10235</v>
      </c>
      <c r="B4100" s="8" t="s">
        <v>10236</v>
      </c>
      <c r="C4100" s="8"/>
      <c r="D4100" s="8"/>
      <c r="E4100" s="8"/>
      <c r="F4100" s="8"/>
      <c r="G4100" s="10"/>
      <c r="H4100" s="11"/>
      <c r="I4100" s="11"/>
      <c r="J4100" s="14"/>
      <c r="K4100" s="13"/>
      <c r="L4100" s="14"/>
      <c r="M4100" s="14"/>
      <c r="N4100" s="14"/>
      <c r="O4100" s="14"/>
      <c r="P4100" s="14"/>
      <c r="Q4100" s="14"/>
      <c r="R4100" s="14"/>
      <c r="S4100" s="14"/>
    </row>
    <row r="4101" spans="1:19">
      <c r="A4101" s="8" t="s">
        <v>10237</v>
      </c>
      <c r="B4101" s="8" t="s">
        <v>10238</v>
      </c>
      <c r="C4101" s="8"/>
      <c r="D4101" s="8"/>
      <c r="E4101" s="8"/>
      <c r="F4101" s="8"/>
      <c r="G4101" s="10"/>
      <c r="H4101" s="11"/>
      <c r="I4101" s="11"/>
      <c r="J4101" s="14"/>
      <c r="K4101" s="13"/>
      <c r="L4101" s="14"/>
      <c r="M4101" s="14"/>
      <c r="N4101" s="14"/>
      <c r="O4101" s="14"/>
      <c r="P4101" s="14"/>
      <c r="Q4101" s="14"/>
      <c r="R4101" s="14"/>
      <c r="S4101" s="14"/>
    </row>
    <row r="4102" spans="1:19">
      <c r="A4102" s="8" t="s">
        <v>10239</v>
      </c>
      <c r="B4102" s="8" t="s">
        <v>10240</v>
      </c>
      <c r="C4102" s="8"/>
      <c r="D4102" s="8"/>
      <c r="E4102" s="8"/>
      <c r="F4102" s="8"/>
      <c r="G4102" s="10"/>
      <c r="H4102" s="11"/>
      <c r="I4102" s="11"/>
      <c r="J4102" s="14"/>
      <c r="K4102" s="13"/>
      <c r="L4102" s="14"/>
      <c r="M4102" s="14"/>
      <c r="N4102" s="14"/>
      <c r="O4102" s="14"/>
      <c r="P4102" s="14"/>
      <c r="Q4102" s="14"/>
      <c r="R4102" s="14"/>
      <c r="S4102" s="14"/>
    </row>
    <row r="4103" spans="1:19">
      <c r="A4103" s="8" t="s">
        <v>10241</v>
      </c>
      <c r="B4103" s="8" t="s">
        <v>10242</v>
      </c>
      <c r="C4103" s="8"/>
      <c r="D4103" s="8"/>
      <c r="E4103" s="8"/>
      <c r="F4103" s="8"/>
      <c r="G4103" s="10"/>
      <c r="H4103" s="11"/>
      <c r="I4103" s="11"/>
      <c r="J4103" s="14"/>
      <c r="K4103" s="13"/>
      <c r="L4103" s="14"/>
      <c r="M4103" s="14"/>
      <c r="N4103" s="14"/>
      <c r="O4103" s="14"/>
      <c r="P4103" s="14"/>
      <c r="Q4103" s="14"/>
      <c r="R4103" s="14"/>
      <c r="S4103" s="14"/>
    </row>
    <row r="4104" spans="1:19" ht="25.5">
      <c r="A4104" s="8" t="s">
        <v>10243</v>
      </c>
      <c r="B4104" s="8" t="s">
        <v>10244</v>
      </c>
      <c r="C4104" s="8"/>
      <c r="D4104" s="8"/>
      <c r="E4104" s="8"/>
      <c r="F4104" s="8"/>
      <c r="G4104" s="10"/>
      <c r="H4104" s="11"/>
      <c r="I4104" s="11"/>
      <c r="J4104" s="14"/>
      <c r="K4104" s="13"/>
      <c r="L4104" s="14"/>
      <c r="M4104" s="14"/>
      <c r="N4104" s="14"/>
      <c r="O4104" s="14"/>
      <c r="P4104" s="14"/>
      <c r="Q4104" s="14"/>
      <c r="R4104" s="14"/>
      <c r="S4104" s="14"/>
    </row>
    <row r="4105" spans="1:19" ht="25.5">
      <c r="A4105" s="8" t="s">
        <v>10245</v>
      </c>
      <c r="B4105" s="8" t="s">
        <v>10246</v>
      </c>
      <c r="C4105" s="8"/>
      <c r="D4105" s="8"/>
      <c r="E4105" s="8"/>
      <c r="F4105" s="8"/>
      <c r="G4105" s="10"/>
      <c r="H4105" s="11"/>
      <c r="I4105" s="11"/>
      <c r="J4105" s="14"/>
      <c r="K4105" s="13"/>
      <c r="L4105" s="14"/>
      <c r="M4105" s="14"/>
      <c r="N4105" s="14"/>
      <c r="O4105" s="14"/>
      <c r="P4105" s="14"/>
      <c r="Q4105" s="14"/>
      <c r="R4105" s="14"/>
      <c r="S4105" s="14"/>
    </row>
    <row r="4106" spans="1:19">
      <c r="A4106" s="8" t="s">
        <v>10247</v>
      </c>
      <c r="B4106" s="8" t="s">
        <v>10248</v>
      </c>
      <c r="C4106" s="8"/>
      <c r="D4106" s="8"/>
      <c r="E4106" s="8"/>
      <c r="F4106" s="8"/>
      <c r="G4106" s="10"/>
      <c r="H4106" s="11"/>
      <c r="I4106" s="11"/>
      <c r="J4106" s="14"/>
      <c r="K4106" s="13"/>
      <c r="L4106" s="14"/>
      <c r="M4106" s="14"/>
      <c r="N4106" s="14"/>
      <c r="O4106" s="14"/>
      <c r="P4106" s="14"/>
      <c r="Q4106" s="14"/>
      <c r="R4106" s="14"/>
      <c r="S4106" s="14"/>
    </row>
    <row r="4107" spans="1:19" customFormat="1">
      <c r="A4107" s="20" t="s">
        <v>10249</v>
      </c>
      <c r="B4107" s="18" t="s">
        <v>10250</v>
      </c>
      <c r="C4107" s="18"/>
      <c r="D4107" s="18"/>
      <c r="E4107" s="18"/>
      <c r="F4107" s="18" t="s">
        <v>23</v>
      </c>
      <c r="G4107" s="18"/>
      <c r="H4107" s="18">
        <v>0</v>
      </c>
      <c r="I4107" s="18">
        <v>0</v>
      </c>
      <c r="J4107" s="18" t="s">
        <v>10251</v>
      </c>
      <c r="K4107" s="18">
        <v>5747035</v>
      </c>
    </row>
    <row r="4108" spans="1:19">
      <c r="A4108" s="8" t="s">
        <v>10252</v>
      </c>
      <c r="B4108" s="8" t="s">
        <v>10253</v>
      </c>
      <c r="C4108" s="8"/>
      <c r="D4108" s="8"/>
      <c r="E4108" s="8"/>
      <c r="F4108" s="8"/>
      <c r="G4108" s="10"/>
      <c r="H4108" s="11"/>
      <c r="I4108" s="11"/>
      <c r="J4108" s="14"/>
      <c r="K4108" s="13"/>
      <c r="L4108" s="14"/>
      <c r="M4108" s="14"/>
      <c r="N4108" s="14"/>
      <c r="O4108" s="14"/>
      <c r="P4108" s="14"/>
      <c r="Q4108" s="14"/>
      <c r="R4108" s="14"/>
      <c r="S4108" s="14"/>
    </row>
    <row r="4109" spans="1:19">
      <c r="A4109" s="8" t="s">
        <v>10254</v>
      </c>
      <c r="B4109" s="8" t="s">
        <v>10255</v>
      </c>
      <c r="C4109" s="8"/>
      <c r="D4109" s="8"/>
      <c r="E4109" s="8"/>
      <c r="F4109" s="8"/>
      <c r="G4109" s="10"/>
      <c r="H4109" s="11"/>
      <c r="I4109" s="11"/>
      <c r="J4109" s="14"/>
      <c r="K4109" s="13"/>
      <c r="L4109" s="14"/>
      <c r="M4109" s="14"/>
      <c r="N4109" s="14"/>
      <c r="O4109" s="14"/>
      <c r="P4109" s="14"/>
      <c r="Q4109" s="14"/>
      <c r="R4109" s="14"/>
      <c r="S4109" s="14"/>
    </row>
    <row r="4110" spans="1:19">
      <c r="A4110" s="8" t="s">
        <v>10256</v>
      </c>
      <c r="B4110" s="8" t="s">
        <v>10257</v>
      </c>
      <c r="C4110" s="8"/>
      <c r="D4110" s="8"/>
      <c r="E4110" s="8"/>
      <c r="F4110" s="8"/>
      <c r="G4110" s="10"/>
      <c r="H4110" s="11"/>
      <c r="I4110" s="11"/>
      <c r="J4110" s="14"/>
      <c r="K4110" s="13"/>
      <c r="L4110" s="14"/>
      <c r="M4110" s="14"/>
      <c r="N4110" s="14"/>
      <c r="O4110" s="14"/>
      <c r="P4110" s="14"/>
      <c r="Q4110" s="14"/>
      <c r="R4110" s="14"/>
      <c r="S4110" s="14"/>
    </row>
    <row r="4111" spans="1:19">
      <c r="A4111" s="8" t="s">
        <v>10258</v>
      </c>
      <c r="B4111" s="8" t="s">
        <v>10259</v>
      </c>
      <c r="C4111" s="8"/>
      <c r="D4111" s="8"/>
      <c r="E4111" s="8"/>
      <c r="F4111" s="8"/>
      <c r="G4111" s="10"/>
      <c r="H4111" s="11"/>
      <c r="I4111" s="11"/>
      <c r="J4111" s="14"/>
      <c r="K4111" s="13"/>
      <c r="L4111" s="14"/>
      <c r="M4111" s="14"/>
      <c r="N4111" s="14"/>
      <c r="O4111" s="14"/>
      <c r="P4111" s="14"/>
      <c r="Q4111" s="14"/>
      <c r="R4111" s="14"/>
      <c r="S4111" s="14"/>
    </row>
    <row r="4112" spans="1:19">
      <c r="A4112" s="8" t="s">
        <v>10260</v>
      </c>
      <c r="B4112" s="8" t="s">
        <v>10261</v>
      </c>
      <c r="C4112" s="8"/>
      <c r="D4112" s="8"/>
      <c r="E4112" s="8"/>
      <c r="F4112" s="8"/>
      <c r="G4112" s="10"/>
      <c r="H4112" s="11"/>
      <c r="I4112" s="11"/>
      <c r="J4112" s="14"/>
      <c r="K4112" s="13"/>
      <c r="L4112" s="14"/>
      <c r="M4112" s="14"/>
      <c r="N4112" s="14"/>
      <c r="O4112" s="14"/>
      <c r="P4112" s="14"/>
      <c r="Q4112" s="14"/>
      <c r="R4112" s="14"/>
      <c r="S4112" s="14"/>
    </row>
    <row r="4113" spans="1:19">
      <c r="A4113" s="8" t="s">
        <v>10262</v>
      </c>
      <c r="B4113" s="8" t="s">
        <v>10263</v>
      </c>
      <c r="C4113" s="8"/>
      <c r="D4113" s="8"/>
      <c r="E4113" s="8"/>
      <c r="F4113" s="8"/>
      <c r="G4113" s="10"/>
      <c r="H4113" s="11"/>
      <c r="I4113" s="11"/>
      <c r="J4113" s="14"/>
      <c r="K4113" s="13"/>
      <c r="L4113" s="14"/>
      <c r="M4113" s="14"/>
      <c r="N4113" s="14"/>
      <c r="O4113" s="14"/>
      <c r="P4113" s="14"/>
      <c r="Q4113" s="14"/>
      <c r="R4113" s="14"/>
      <c r="S4113" s="14"/>
    </row>
    <row r="4114" spans="1:19">
      <c r="A4114" s="8" t="s">
        <v>10264</v>
      </c>
      <c r="B4114" s="8" t="s">
        <v>10265</v>
      </c>
      <c r="C4114" s="8"/>
      <c r="D4114" s="8"/>
      <c r="E4114" s="8"/>
      <c r="F4114" s="8"/>
      <c r="G4114" s="10"/>
      <c r="H4114" s="11"/>
      <c r="I4114" s="11"/>
      <c r="J4114" s="14"/>
      <c r="K4114" s="13"/>
      <c r="L4114" s="14"/>
      <c r="M4114" s="14"/>
      <c r="N4114" s="14"/>
      <c r="O4114" s="14"/>
      <c r="P4114" s="14"/>
      <c r="Q4114" s="14"/>
      <c r="R4114" s="14"/>
      <c r="S4114" s="14"/>
    </row>
    <row r="4115" spans="1:19">
      <c r="A4115" s="8" t="s">
        <v>10266</v>
      </c>
      <c r="B4115" s="8" t="s">
        <v>10267</v>
      </c>
      <c r="C4115" s="8"/>
      <c r="D4115" s="8"/>
      <c r="E4115" s="8"/>
      <c r="F4115" s="8"/>
      <c r="G4115" s="10"/>
      <c r="H4115" s="11"/>
      <c r="I4115" s="11"/>
      <c r="J4115" s="14"/>
      <c r="K4115" s="13"/>
      <c r="L4115" s="14"/>
      <c r="M4115" s="14"/>
      <c r="N4115" s="14"/>
      <c r="O4115" s="14"/>
      <c r="P4115" s="14"/>
      <c r="Q4115" s="14"/>
      <c r="R4115" s="14"/>
      <c r="S4115" s="14"/>
    </row>
    <row r="4116" spans="1:19">
      <c r="A4116" s="8" t="s">
        <v>10268</v>
      </c>
      <c r="B4116" s="8" t="s">
        <v>10269</v>
      </c>
      <c r="C4116" s="8"/>
      <c r="D4116" s="8"/>
      <c r="E4116" s="8"/>
      <c r="F4116" s="8"/>
      <c r="G4116" s="10"/>
      <c r="H4116" s="11"/>
      <c r="I4116" s="11"/>
      <c r="J4116" s="14"/>
      <c r="K4116" s="13"/>
      <c r="L4116" s="14"/>
      <c r="M4116" s="14"/>
      <c r="N4116" s="14"/>
      <c r="O4116" s="14"/>
      <c r="P4116" s="14"/>
      <c r="Q4116" s="14"/>
      <c r="R4116" s="14"/>
      <c r="S4116" s="14"/>
    </row>
    <row r="4117" spans="1:19">
      <c r="A4117" s="8" t="s">
        <v>10270</v>
      </c>
      <c r="B4117" s="8" t="s">
        <v>10271</v>
      </c>
      <c r="C4117" s="8"/>
      <c r="D4117" s="8"/>
      <c r="E4117" s="8"/>
      <c r="F4117" s="8"/>
      <c r="G4117" s="10"/>
      <c r="H4117" s="11"/>
      <c r="I4117" s="11"/>
      <c r="J4117" s="14"/>
      <c r="K4117" s="13"/>
      <c r="L4117" s="14"/>
      <c r="M4117" s="14"/>
      <c r="N4117" s="14"/>
      <c r="O4117" s="14"/>
      <c r="P4117" s="14"/>
      <c r="Q4117" s="14"/>
      <c r="R4117" s="14"/>
      <c r="S4117" s="14"/>
    </row>
    <row r="4118" spans="1:19">
      <c r="A4118" s="8" t="s">
        <v>10272</v>
      </c>
      <c r="B4118" s="8" t="s">
        <v>10273</v>
      </c>
      <c r="C4118" s="8"/>
      <c r="D4118" s="8"/>
      <c r="E4118" s="8"/>
      <c r="F4118" s="8"/>
      <c r="G4118" s="10"/>
      <c r="H4118" s="11"/>
      <c r="I4118" s="11"/>
      <c r="J4118" s="14"/>
      <c r="K4118" s="13"/>
      <c r="L4118" s="14"/>
      <c r="M4118" s="14"/>
      <c r="N4118" s="14"/>
      <c r="O4118" s="14"/>
      <c r="P4118" s="14"/>
      <c r="Q4118" s="14"/>
      <c r="R4118" s="14"/>
      <c r="S4118" s="14"/>
    </row>
    <row r="4119" spans="1:19" ht="25.5">
      <c r="A4119" s="8" t="s">
        <v>10274</v>
      </c>
      <c r="B4119" s="8" t="s">
        <v>10275</v>
      </c>
      <c r="C4119" s="8"/>
      <c r="D4119" s="8"/>
      <c r="E4119" s="8"/>
      <c r="F4119" s="8"/>
      <c r="G4119" s="10"/>
      <c r="H4119" s="11"/>
      <c r="I4119" s="11"/>
      <c r="J4119" s="14"/>
      <c r="K4119" s="13"/>
      <c r="L4119" s="14"/>
      <c r="M4119" s="14"/>
      <c r="N4119" s="14"/>
      <c r="O4119" s="14"/>
      <c r="P4119" s="14"/>
      <c r="Q4119" s="14"/>
      <c r="R4119" s="14"/>
      <c r="S4119" s="14"/>
    </row>
    <row r="4120" spans="1:19">
      <c r="A4120" s="8" t="s">
        <v>10276</v>
      </c>
      <c r="B4120" s="8" t="s">
        <v>10277</v>
      </c>
      <c r="C4120" s="8"/>
      <c r="D4120" s="8"/>
      <c r="E4120" s="8"/>
      <c r="F4120" s="8"/>
      <c r="G4120" s="10"/>
      <c r="H4120" s="11"/>
      <c r="I4120" s="11"/>
      <c r="J4120" s="14"/>
      <c r="K4120" s="13"/>
      <c r="L4120" s="14"/>
      <c r="M4120" s="14"/>
      <c r="N4120" s="14"/>
      <c r="O4120" s="14"/>
      <c r="P4120" s="14"/>
      <c r="Q4120" s="14"/>
      <c r="R4120" s="14"/>
      <c r="S4120" s="14"/>
    </row>
    <row r="4121" spans="1:19">
      <c r="A4121" s="8" t="s">
        <v>10278</v>
      </c>
      <c r="B4121" s="8" t="s">
        <v>10279</v>
      </c>
      <c r="C4121" s="8"/>
      <c r="D4121" s="8"/>
      <c r="E4121" s="8"/>
      <c r="F4121" s="8"/>
      <c r="G4121" s="10"/>
      <c r="H4121" s="11"/>
      <c r="I4121" s="11"/>
      <c r="J4121" s="14"/>
      <c r="K4121" s="13"/>
      <c r="L4121" s="14"/>
      <c r="M4121" s="14"/>
      <c r="N4121" s="14"/>
      <c r="O4121" s="14"/>
      <c r="P4121" s="14"/>
      <c r="Q4121" s="14"/>
      <c r="R4121" s="14"/>
      <c r="S4121" s="14"/>
    </row>
    <row r="4122" spans="1:19">
      <c r="A4122" s="8" t="s">
        <v>10280</v>
      </c>
      <c r="B4122" s="8" t="s">
        <v>10281</v>
      </c>
      <c r="C4122" s="8"/>
      <c r="D4122" s="8"/>
      <c r="E4122" s="8"/>
      <c r="F4122" s="8"/>
      <c r="G4122" s="10"/>
      <c r="H4122" s="11"/>
      <c r="I4122" s="11"/>
      <c r="J4122" s="14"/>
      <c r="K4122" s="13"/>
      <c r="L4122" s="14"/>
      <c r="M4122" s="14"/>
      <c r="N4122" s="14"/>
      <c r="O4122" s="14"/>
      <c r="P4122" s="14"/>
      <c r="Q4122" s="14"/>
      <c r="R4122" s="14"/>
      <c r="S4122" s="14"/>
    </row>
    <row r="4123" spans="1:19">
      <c r="A4123" s="8" t="s">
        <v>10282</v>
      </c>
      <c r="B4123" s="8" t="s">
        <v>10283</v>
      </c>
      <c r="C4123" s="8"/>
      <c r="D4123" s="8"/>
      <c r="E4123" s="8"/>
      <c r="F4123" s="8"/>
      <c r="G4123" s="10"/>
      <c r="H4123" s="11"/>
      <c r="I4123" s="11"/>
      <c r="J4123" s="14"/>
      <c r="K4123" s="13"/>
      <c r="L4123" s="14"/>
      <c r="M4123" s="14"/>
      <c r="N4123" s="14"/>
      <c r="O4123" s="14"/>
      <c r="P4123" s="14"/>
      <c r="Q4123" s="14"/>
      <c r="R4123" s="14"/>
      <c r="S4123" s="14"/>
    </row>
    <row r="4124" spans="1:19">
      <c r="A4124" s="8" t="s">
        <v>10284</v>
      </c>
      <c r="B4124" s="8" t="s">
        <v>10285</v>
      </c>
      <c r="C4124" s="8"/>
      <c r="D4124" s="8"/>
      <c r="E4124" s="8"/>
      <c r="F4124" s="8"/>
      <c r="G4124" s="10"/>
      <c r="H4124" s="11"/>
      <c r="I4124" s="11"/>
      <c r="J4124" s="14"/>
      <c r="K4124" s="13"/>
      <c r="L4124" s="14"/>
      <c r="M4124" s="14"/>
      <c r="N4124" s="14"/>
      <c r="O4124" s="14"/>
      <c r="P4124" s="14"/>
      <c r="Q4124" s="14"/>
      <c r="R4124" s="14"/>
      <c r="S4124" s="14"/>
    </row>
    <row r="4125" spans="1:19" ht="25.5">
      <c r="A4125" s="8" t="s">
        <v>10286</v>
      </c>
      <c r="B4125" s="8" t="s">
        <v>10287</v>
      </c>
      <c r="C4125" s="8"/>
      <c r="D4125" s="8"/>
      <c r="E4125" s="8"/>
      <c r="F4125" s="8"/>
      <c r="G4125" s="10"/>
      <c r="H4125" s="11"/>
      <c r="I4125" s="11"/>
      <c r="J4125" s="14"/>
      <c r="K4125" s="13"/>
      <c r="L4125" s="14"/>
      <c r="M4125" s="14"/>
      <c r="N4125" s="14"/>
      <c r="O4125" s="14"/>
      <c r="P4125" s="14"/>
      <c r="Q4125" s="14"/>
      <c r="R4125" s="14"/>
      <c r="S4125" s="14"/>
    </row>
    <row r="4126" spans="1:19" ht="25.5">
      <c r="A4126" s="8" t="s">
        <v>10288</v>
      </c>
      <c r="B4126" s="8" t="s">
        <v>10289</v>
      </c>
      <c r="C4126" s="8"/>
      <c r="D4126" s="8"/>
      <c r="E4126" s="8"/>
      <c r="F4126" s="8"/>
      <c r="G4126" s="10"/>
      <c r="H4126" s="11"/>
      <c r="I4126" s="11"/>
      <c r="J4126" s="14"/>
      <c r="K4126" s="13"/>
      <c r="L4126" s="14"/>
      <c r="M4126" s="14"/>
      <c r="N4126" s="14"/>
      <c r="O4126" s="14"/>
      <c r="P4126" s="14"/>
      <c r="Q4126" s="14"/>
      <c r="R4126" s="14"/>
      <c r="S4126" s="14"/>
    </row>
    <row r="4127" spans="1:19" ht="25.5">
      <c r="A4127" s="8" t="s">
        <v>10290</v>
      </c>
      <c r="B4127" s="8" t="s">
        <v>10291</v>
      </c>
      <c r="C4127" s="8"/>
      <c r="D4127" s="8"/>
      <c r="E4127" s="8"/>
      <c r="F4127" s="8"/>
      <c r="G4127" s="10"/>
      <c r="H4127" s="11"/>
      <c r="I4127" s="11"/>
      <c r="J4127" s="14"/>
      <c r="K4127" s="13"/>
      <c r="L4127" s="14"/>
      <c r="M4127" s="14"/>
      <c r="N4127" s="14"/>
      <c r="O4127" s="14"/>
      <c r="P4127" s="14"/>
      <c r="Q4127" s="14"/>
      <c r="R4127" s="14"/>
      <c r="S4127" s="14"/>
    </row>
    <row r="4128" spans="1:19" ht="25.5">
      <c r="A4128" s="8" t="s">
        <v>10292</v>
      </c>
      <c r="B4128" s="8" t="s">
        <v>10293</v>
      </c>
      <c r="C4128" s="8"/>
      <c r="D4128" s="8"/>
      <c r="E4128" s="8"/>
      <c r="F4128" s="8"/>
      <c r="G4128" s="10"/>
      <c r="H4128" s="11"/>
      <c r="I4128" s="11"/>
      <c r="J4128" s="14"/>
      <c r="K4128" s="13"/>
      <c r="L4128" s="14"/>
      <c r="M4128" s="14"/>
      <c r="N4128" s="14"/>
      <c r="O4128" s="14"/>
      <c r="P4128" s="14"/>
      <c r="Q4128" s="14"/>
      <c r="R4128" s="14"/>
      <c r="S4128" s="14"/>
    </row>
    <row r="4129" spans="1:19" ht="25.5">
      <c r="A4129" s="8" t="s">
        <v>10294</v>
      </c>
      <c r="B4129" s="8" t="s">
        <v>10295</v>
      </c>
      <c r="C4129" s="8"/>
      <c r="D4129" s="8"/>
      <c r="E4129" s="8"/>
      <c r="F4129" s="8"/>
      <c r="G4129" s="10"/>
      <c r="H4129" s="11"/>
      <c r="I4129" s="11"/>
      <c r="J4129" s="14"/>
      <c r="K4129" s="13"/>
      <c r="L4129" s="14"/>
      <c r="M4129" s="14"/>
      <c r="N4129" s="14"/>
      <c r="O4129" s="14"/>
      <c r="P4129" s="14"/>
      <c r="Q4129" s="14"/>
      <c r="R4129" s="14"/>
      <c r="S4129" s="14"/>
    </row>
    <row r="4130" spans="1:19" ht="25.5">
      <c r="A4130" s="8" t="s">
        <v>10296</v>
      </c>
      <c r="B4130" s="8" t="s">
        <v>10297</v>
      </c>
      <c r="C4130" s="8"/>
      <c r="D4130" s="8"/>
      <c r="E4130" s="8"/>
      <c r="F4130" s="8"/>
      <c r="G4130" s="10"/>
      <c r="H4130" s="11"/>
      <c r="I4130" s="11"/>
      <c r="J4130" s="14"/>
      <c r="K4130" s="13"/>
      <c r="L4130" s="14"/>
      <c r="M4130" s="14"/>
      <c r="N4130" s="14"/>
      <c r="O4130" s="14"/>
      <c r="P4130" s="14"/>
      <c r="Q4130" s="14"/>
      <c r="R4130" s="14"/>
      <c r="S4130" s="14"/>
    </row>
    <row r="4131" spans="1:19">
      <c r="A4131" s="8" t="s">
        <v>10298</v>
      </c>
      <c r="B4131" s="8" t="s">
        <v>10299</v>
      </c>
      <c r="C4131" s="8"/>
      <c r="D4131" s="8"/>
      <c r="E4131" s="8"/>
      <c r="F4131" s="8"/>
      <c r="G4131" s="10"/>
      <c r="H4131" s="11"/>
      <c r="I4131" s="11"/>
      <c r="J4131" s="14"/>
      <c r="K4131" s="13"/>
      <c r="L4131" s="14"/>
      <c r="M4131" s="14"/>
      <c r="N4131" s="14"/>
      <c r="O4131" s="14"/>
      <c r="P4131" s="14"/>
      <c r="Q4131" s="14"/>
      <c r="R4131" s="14"/>
      <c r="S4131" s="14"/>
    </row>
    <row r="4132" spans="1:19" ht="25.5">
      <c r="A4132" s="8" t="s">
        <v>10300</v>
      </c>
      <c r="B4132" s="8" t="s">
        <v>10301</v>
      </c>
      <c r="C4132" s="8"/>
      <c r="D4132" s="8"/>
      <c r="E4132" s="8"/>
      <c r="F4132" s="8"/>
      <c r="G4132" s="10"/>
      <c r="H4132" s="11"/>
      <c r="I4132" s="11"/>
      <c r="J4132" s="14"/>
      <c r="K4132" s="13"/>
      <c r="L4132" s="14"/>
      <c r="M4132" s="14"/>
      <c r="N4132" s="14"/>
      <c r="O4132" s="14"/>
      <c r="P4132" s="14"/>
      <c r="Q4132" s="14"/>
      <c r="R4132" s="14"/>
      <c r="S4132" s="14"/>
    </row>
    <row r="4133" spans="1:19" ht="25.5">
      <c r="A4133" s="8" t="s">
        <v>10302</v>
      </c>
      <c r="B4133" s="8" t="s">
        <v>10303</v>
      </c>
      <c r="C4133" s="8"/>
      <c r="D4133" s="8"/>
      <c r="E4133" s="8"/>
      <c r="F4133" s="8"/>
      <c r="G4133" s="10"/>
      <c r="H4133" s="11"/>
      <c r="I4133" s="11"/>
      <c r="J4133" s="14"/>
      <c r="K4133" s="13"/>
      <c r="L4133" s="14"/>
      <c r="M4133" s="14"/>
      <c r="N4133" s="14"/>
      <c r="O4133" s="14"/>
      <c r="P4133" s="14"/>
      <c r="Q4133" s="14"/>
      <c r="R4133" s="14"/>
      <c r="S4133" s="14"/>
    </row>
    <row r="4134" spans="1:19" ht="25.5">
      <c r="A4134" s="8" t="s">
        <v>10304</v>
      </c>
      <c r="B4134" s="8" t="s">
        <v>10305</v>
      </c>
      <c r="C4134" s="8"/>
      <c r="D4134" s="8"/>
      <c r="E4134" s="8"/>
      <c r="F4134" s="8"/>
      <c r="G4134" s="10"/>
      <c r="H4134" s="11"/>
      <c r="I4134" s="11"/>
      <c r="J4134" s="14"/>
      <c r="K4134" s="13"/>
      <c r="L4134" s="14"/>
      <c r="M4134" s="14"/>
      <c r="N4134" s="14"/>
      <c r="O4134" s="14"/>
      <c r="P4134" s="14"/>
      <c r="Q4134" s="14"/>
      <c r="R4134" s="14"/>
      <c r="S4134" s="14"/>
    </row>
    <row r="4135" spans="1:19">
      <c r="A4135" s="8" t="s">
        <v>10306</v>
      </c>
      <c r="B4135" s="8" t="s">
        <v>10307</v>
      </c>
      <c r="C4135" s="8"/>
      <c r="D4135" s="8"/>
      <c r="E4135" s="8"/>
      <c r="F4135" s="8"/>
      <c r="G4135" s="10"/>
      <c r="H4135" s="11"/>
      <c r="I4135" s="11"/>
      <c r="J4135" s="14"/>
      <c r="K4135" s="13"/>
      <c r="L4135" s="14"/>
      <c r="M4135" s="14"/>
      <c r="N4135" s="14"/>
      <c r="O4135" s="14"/>
      <c r="P4135" s="14"/>
      <c r="Q4135" s="14"/>
      <c r="R4135" s="14"/>
      <c r="S4135" s="14"/>
    </row>
    <row r="4136" spans="1:19">
      <c r="A4136" s="8" t="s">
        <v>10308</v>
      </c>
      <c r="B4136" s="8" t="s">
        <v>10309</v>
      </c>
      <c r="C4136" s="8"/>
      <c r="D4136" s="8"/>
      <c r="E4136" s="8"/>
      <c r="F4136" s="8"/>
      <c r="G4136" s="10"/>
      <c r="H4136" s="11"/>
      <c r="I4136" s="11"/>
      <c r="J4136" s="14"/>
      <c r="K4136" s="13"/>
      <c r="L4136" s="14"/>
      <c r="M4136" s="14"/>
      <c r="N4136" s="14"/>
      <c r="O4136" s="14"/>
      <c r="P4136" s="14"/>
      <c r="Q4136" s="14"/>
      <c r="R4136" s="14"/>
      <c r="S4136" s="14"/>
    </row>
    <row r="4137" spans="1:19" ht="25.5">
      <c r="A4137" s="8" t="s">
        <v>10310</v>
      </c>
      <c r="B4137" s="8" t="s">
        <v>10311</v>
      </c>
      <c r="C4137" s="8"/>
      <c r="D4137" s="8"/>
      <c r="E4137" s="8"/>
      <c r="F4137" s="8"/>
      <c r="G4137" s="10"/>
      <c r="H4137" s="11"/>
      <c r="I4137" s="11"/>
      <c r="J4137" s="14"/>
      <c r="K4137" s="13"/>
      <c r="L4137" s="14"/>
      <c r="M4137" s="14"/>
      <c r="N4137" s="14"/>
      <c r="O4137" s="14"/>
      <c r="P4137" s="14"/>
      <c r="Q4137" s="14"/>
      <c r="R4137" s="14"/>
      <c r="S4137" s="14"/>
    </row>
    <row r="4138" spans="1:19" ht="25.5">
      <c r="A4138" s="8" t="s">
        <v>10312</v>
      </c>
      <c r="B4138" s="8" t="s">
        <v>10313</v>
      </c>
      <c r="C4138" s="8"/>
      <c r="D4138" s="8"/>
      <c r="E4138" s="8"/>
      <c r="F4138" s="8"/>
      <c r="G4138" s="10"/>
      <c r="H4138" s="11"/>
      <c r="I4138" s="11"/>
      <c r="J4138" s="14"/>
      <c r="K4138" s="13"/>
      <c r="L4138" s="14"/>
      <c r="M4138" s="14"/>
      <c r="N4138" s="14"/>
      <c r="O4138" s="14"/>
      <c r="P4138" s="14"/>
      <c r="Q4138" s="14"/>
      <c r="R4138" s="14"/>
      <c r="S4138" s="14"/>
    </row>
    <row r="4139" spans="1:19" ht="25.5">
      <c r="A4139" s="8" t="s">
        <v>10314</v>
      </c>
      <c r="B4139" s="8" t="s">
        <v>10315</v>
      </c>
      <c r="C4139" s="8"/>
      <c r="D4139" s="8"/>
      <c r="E4139" s="8"/>
      <c r="F4139" s="8"/>
      <c r="G4139" s="10"/>
      <c r="H4139" s="11"/>
      <c r="I4139" s="11"/>
      <c r="J4139" s="14"/>
      <c r="K4139" s="13"/>
      <c r="L4139" s="14"/>
      <c r="M4139" s="14"/>
      <c r="N4139" s="14"/>
      <c r="O4139" s="14"/>
      <c r="P4139" s="14"/>
      <c r="Q4139" s="14"/>
      <c r="R4139" s="14"/>
      <c r="S4139" s="14"/>
    </row>
    <row r="4140" spans="1:19" ht="25.5">
      <c r="A4140" s="8" t="s">
        <v>10316</v>
      </c>
      <c r="B4140" s="8" t="s">
        <v>10317</v>
      </c>
      <c r="C4140" s="8"/>
      <c r="D4140" s="8"/>
      <c r="E4140" s="8"/>
      <c r="F4140" s="8"/>
      <c r="G4140" s="10"/>
      <c r="H4140" s="11"/>
      <c r="I4140" s="11"/>
      <c r="J4140" s="14"/>
      <c r="K4140" s="13"/>
      <c r="L4140" s="14"/>
      <c r="M4140" s="14"/>
      <c r="N4140" s="14"/>
      <c r="O4140" s="14"/>
      <c r="P4140" s="14"/>
      <c r="Q4140" s="14"/>
      <c r="R4140" s="14"/>
      <c r="S4140" s="14"/>
    </row>
    <row r="4141" spans="1:19" ht="25.5">
      <c r="A4141" s="8" t="s">
        <v>10318</v>
      </c>
      <c r="B4141" s="8" t="s">
        <v>10319</v>
      </c>
      <c r="C4141" s="8"/>
      <c r="D4141" s="8"/>
      <c r="E4141" s="8"/>
      <c r="F4141" s="8"/>
      <c r="G4141" s="10"/>
      <c r="H4141" s="11"/>
      <c r="I4141" s="11"/>
      <c r="J4141" s="14"/>
      <c r="K4141" s="13"/>
      <c r="L4141" s="14"/>
      <c r="M4141" s="14"/>
      <c r="N4141" s="14"/>
      <c r="O4141" s="14"/>
      <c r="P4141" s="14"/>
      <c r="Q4141" s="14"/>
      <c r="R4141" s="14"/>
      <c r="S4141" s="14"/>
    </row>
    <row r="4142" spans="1:19" ht="25.5">
      <c r="A4142" s="8" t="s">
        <v>10320</v>
      </c>
      <c r="B4142" s="8" t="s">
        <v>10321</v>
      </c>
      <c r="C4142" s="8"/>
      <c r="D4142" s="8"/>
      <c r="E4142" s="8"/>
      <c r="F4142" s="8"/>
      <c r="G4142" s="10"/>
      <c r="H4142" s="11"/>
      <c r="I4142" s="11"/>
      <c r="J4142" s="14"/>
      <c r="K4142" s="13"/>
      <c r="L4142" s="14"/>
      <c r="M4142" s="14"/>
      <c r="N4142" s="14"/>
      <c r="O4142" s="14"/>
      <c r="P4142" s="14"/>
      <c r="Q4142" s="14"/>
      <c r="R4142" s="14"/>
      <c r="S4142" s="14"/>
    </row>
    <row r="4143" spans="1:19">
      <c r="A4143" s="8" t="s">
        <v>10322</v>
      </c>
      <c r="B4143" s="8" t="s">
        <v>10323</v>
      </c>
      <c r="C4143" s="8"/>
      <c r="D4143" s="8"/>
      <c r="E4143" s="8"/>
      <c r="F4143" s="8"/>
      <c r="G4143" s="10"/>
      <c r="H4143" s="11"/>
      <c r="I4143" s="11"/>
      <c r="J4143" s="14"/>
      <c r="K4143" s="13"/>
      <c r="L4143" s="14"/>
      <c r="M4143" s="14"/>
      <c r="N4143" s="14"/>
      <c r="O4143" s="14"/>
      <c r="P4143" s="14"/>
      <c r="Q4143" s="14"/>
      <c r="R4143" s="14"/>
      <c r="S4143" s="14"/>
    </row>
    <row r="4144" spans="1:19" ht="25.5">
      <c r="A4144" s="8" t="s">
        <v>10324</v>
      </c>
      <c r="B4144" s="8" t="s">
        <v>10325</v>
      </c>
      <c r="C4144" s="8"/>
      <c r="D4144" s="8"/>
      <c r="E4144" s="8"/>
      <c r="F4144" s="8"/>
      <c r="G4144" s="10"/>
      <c r="H4144" s="11"/>
      <c r="I4144" s="11"/>
      <c r="J4144" s="14"/>
      <c r="K4144" s="13"/>
      <c r="L4144" s="14"/>
      <c r="M4144" s="14"/>
      <c r="N4144" s="14"/>
      <c r="O4144" s="14"/>
      <c r="P4144" s="14"/>
      <c r="Q4144" s="14"/>
      <c r="R4144" s="14"/>
      <c r="S4144" s="14"/>
    </row>
    <row r="4145" spans="1:19" ht="25.5">
      <c r="A4145" s="8" t="s">
        <v>10326</v>
      </c>
      <c r="B4145" s="8" t="s">
        <v>10327</v>
      </c>
      <c r="C4145" s="8"/>
      <c r="D4145" s="8"/>
      <c r="E4145" s="8"/>
      <c r="F4145" s="8"/>
      <c r="G4145" s="10"/>
      <c r="H4145" s="11"/>
      <c r="I4145" s="11"/>
      <c r="J4145" s="14"/>
      <c r="K4145" s="13"/>
      <c r="L4145" s="14"/>
      <c r="M4145" s="14"/>
      <c r="N4145" s="14"/>
      <c r="O4145" s="14"/>
      <c r="P4145" s="14"/>
      <c r="Q4145" s="14"/>
      <c r="R4145" s="14"/>
      <c r="S4145" s="14"/>
    </row>
    <row r="4146" spans="1:19" ht="25.5">
      <c r="A4146" s="8" t="s">
        <v>10328</v>
      </c>
      <c r="B4146" s="8" t="s">
        <v>10329</v>
      </c>
      <c r="C4146" s="8"/>
      <c r="D4146" s="8"/>
      <c r="E4146" s="8"/>
      <c r="F4146" s="8"/>
      <c r="G4146" s="10"/>
      <c r="H4146" s="11"/>
      <c r="I4146" s="11"/>
      <c r="J4146" s="14"/>
      <c r="K4146" s="13"/>
      <c r="L4146" s="14"/>
      <c r="M4146" s="14"/>
      <c r="N4146" s="14"/>
      <c r="O4146" s="14"/>
      <c r="P4146" s="14"/>
      <c r="Q4146" s="14"/>
      <c r="R4146" s="14"/>
      <c r="S4146" s="14"/>
    </row>
    <row r="4147" spans="1:19" ht="25.5">
      <c r="A4147" s="8" t="s">
        <v>10330</v>
      </c>
      <c r="B4147" s="8" t="s">
        <v>10331</v>
      </c>
      <c r="C4147" s="8"/>
      <c r="D4147" s="8"/>
      <c r="E4147" s="8"/>
      <c r="F4147" s="8"/>
      <c r="G4147" s="10"/>
      <c r="H4147" s="11"/>
      <c r="I4147" s="11"/>
      <c r="J4147" s="14"/>
      <c r="K4147" s="13"/>
      <c r="L4147" s="14"/>
      <c r="M4147" s="14"/>
      <c r="N4147" s="14"/>
      <c r="O4147" s="14"/>
      <c r="P4147" s="14"/>
      <c r="Q4147" s="14"/>
      <c r="R4147" s="14"/>
      <c r="S4147" s="14"/>
    </row>
    <row r="4148" spans="1:19">
      <c r="A4148" s="8" t="s">
        <v>10332</v>
      </c>
      <c r="B4148" s="8" t="s">
        <v>10333</v>
      </c>
      <c r="C4148" s="8"/>
      <c r="D4148" s="8"/>
      <c r="E4148" s="8"/>
      <c r="F4148" s="8"/>
      <c r="G4148" s="10"/>
      <c r="H4148" s="11"/>
      <c r="I4148" s="11"/>
      <c r="J4148" s="14"/>
      <c r="K4148" s="13"/>
      <c r="L4148" s="14"/>
      <c r="M4148" s="14"/>
      <c r="N4148" s="14"/>
      <c r="O4148" s="14"/>
      <c r="P4148" s="14"/>
      <c r="Q4148" s="14"/>
      <c r="R4148" s="14"/>
      <c r="S4148" s="14"/>
    </row>
    <row r="4149" spans="1:19">
      <c r="A4149" s="8" t="s">
        <v>10334</v>
      </c>
      <c r="B4149" s="8" t="s">
        <v>10335</v>
      </c>
      <c r="C4149" s="8"/>
      <c r="D4149" s="8"/>
      <c r="E4149" s="8"/>
      <c r="F4149" s="8"/>
      <c r="G4149" s="10"/>
      <c r="H4149" s="11"/>
      <c r="I4149" s="11"/>
      <c r="J4149" s="14"/>
      <c r="K4149" s="13"/>
      <c r="L4149" s="14"/>
      <c r="M4149" s="14"/>
      <c r="N4149" s="14"/>
      <c r="O4149" s="14"/>
      <c r="P4149" s="14"/>
      <c r="Q4149" s="14"/>
      <c r="R4149" s="14"/>
      <c r="S4149" s="14"/>
    </row>
    <row r="4150" spans="1:19">
      <c r="A4150" s="8" t="s">
        <v>10336</v>
      </c>
      <c r="B4150" s="8" t="s">
        <v>10337</v>
      </c>
      <c r="C4150" s="8"/>
      <c r="D4150" s="8"/>
      <c r="E4150" s="8"/>
      <c r="F4150" s="8"/>
      <c r="G4150" s="10"/>
      <c r="H4150" s="11"/>
      <c r="I4150" s="11"/>
      <c r="J4150" s="14"/>
      <c r="K4150" s="13"/>
      <c r="L4150" s="14"/>
      <c r="M4150" s="14"/>
      <c r="N4150" s="14"/>
      <c r="O4150" s="14"/>
      <c r="P4150" s="14"/>
      <c r="Q4150" s="14"/>
      <c r="R4150" s="14"/>
      <c r="S4150" s="14"/>
    </row>
    <row r="4151" spans="1:19" ht="25.5">
      <c r="A4151" s="8" t="s">
        <v>10338</v>
      </c>
      <c r="B4151" s="8" t="s">
        <v>10339</v>
      </c>
      <c r="C4151" s="8"/>
      <c r="D4151" s="8"/>
      <c r="E4151" s="8"/>
      <c r="F4151" s="8"/>
      <c r="G4151" s="10"/>
      <c r="H4151" s="11"/>
      <c r="I4151" s="11"/>
      <c r="J4151" s="14"/>
      <c r="K4151" s="13"/>
      <c r="L4151" s="14"/>
      <c r="M4151" s="14"/>
      <c r="N4151" s="14"/>
      <c r="O4151" s="14"/>
      <c r="P4151" s="14"/>
      <c r="Q4151" s="14"/>
      <c r="R4151" s="14"/>
      <c r="S4151" s="14"/>
    </row>
    <row r="4152" spans="1:19">
      <c r="A4152" s="8" t="s">
        <v>10340</v>
      </c>
      <c r="B4152" s="8" t="s">
        <v>10341</v>
      </c>
      <c r="C4152" s="8"/>
      <c r="D4152" s="8"/>
      <c r="E4152" s="8"/>
      <c r="F4152" s="8"/>
      <c r="G4152" s="10"/>
      <c r="H4152" s="11"/>
      <c r="I4152" s="11"/>
      <c r="J4152" s="14"/>
      <c r="K4152" s="13"/>
      <c r="L4152" s="14"/>
      <c r="M4152" s="14"/>
      <c r="N4152" s="14"/>
      <c r="O4152" s="14"/>
      <c r="P4152" s="14"/>
      <c r="Q4152" s="14"/>
      <c r="R4152" s="14"/>
      <c r="S4152" s="14"/>
    </row>
    <row r="4153" spans="1:19">
      <c r="A4153" s="8" t="s">
        <v>10342</v>
      </c>
      <c r="B4153" s="8" t="s">
        <v>10343</v>
      </c>
      <c r="C4153" s="8"/>
      <c r="D4153" s="8"/>
      <c r="E4153" s="8"/>
      <c r="F4153" s="8"/>
      <c r="G4153" s="10"/>
      <c r="H4153" s="11"/>
      <c r="I4153" s="11"/>
      <c r="J4153" s="14"/>
      <c r="K4153" s="13"/>
      <c r="L4153" s="14"/>
      <c r="M4153" s="14"/>
      <c r="N4153" s="14"/>
      <c r="O4153" s="14"/>
      <c r="P4153" s="14"/>
      <c r="Q4153" s="14"/>
      <c r="R4153" s="14"/>
      <c r="S4153" s="14"/>
    </row>
    <row r="4154" spans="1:19">
      <c r="A4154" s="8" t="s">
        <v>10344</v>
      </c>
      <c r="B4154" s="8" t="s">
        <v>10345</v>
      </c>
      <c r="C4154" s="8"/>
      <c r="D4154" s="8"/>
      <c r="E4154" s="8"/>
      <c r="F4154" s="8"/>
      <c r="G4154" s="10"/>
      <c r="H4154" s="11"/>
      <c r="I4154" s="11"/>
      <c r="J4154" s="14"/>
      <c r="K4154" s="13"/>
      <c r="L4154" s="14"/>
      <c r="M4154" s="14"/>
      <c r="N4154" s="14"/>
      <c r="O4154" s="14"/>
      <c r="P4154" s="14"/>
      <c r="Q4154" s="14"/>
      <c r="R4154" s="14"/>
      <c r="S4154" s="14"/>
    </row>
    <row r="4155" spans="1:19">
      <c r="A4155" s="8" t="s">
        <v>10346</v>
      </c>
      <c r="B4155" s="8" t="s">
        <v>10347</v>
      </c>
      <c r="C4155" s="8"/>
      <c r="D4155" s="8"/>
      <c r="E4155" s="8"/>
      <c r="F4155" s="8"/>
      <c r="G4155" s="10"/>
      <c r="H4155" s="11"/>
      <c r="I4155" s="11"/>
      <c r="J4155" s="14"/>
      <c r="K4155" s="13"/>
      <c r="L4155" s="14"/>
      <c r="M4155" s="14"/>
      <c r="N4155" s="14"/>
      <c r="O4155" s="14"/>
      <c r="P4155" s="14"/>
      <c r="Q4155" s="14"/>
      <c r="R4155" s="14"/>
      <c r="S4155" s="14"/>
    </row>
    <row r="4156" spans="1:19">
      <c r="A4156" s="8" t="s">
        <v>10348</v>
      </c>
      <c r="B4156" s="8" t="s">
        <v>10349</v>
      </c>
      <c r="C4156" s="8"/>
      <c r="D4156" s="8"/>
      <c r="E4156" s="8"/>
      <c r="F4156" s="8"/>
      <c r="G4156" s="10"/>
      <c r="H4156" s="11"/>
      <c r="I4156" s="11"/>
      <c r="J4156" s="14"/>
      <c r="K4156" s="13"/>
      <c r="L4156" s="14"/>
      <c r="M4156" s="14"/>
      <c r="N4156" s="14"/>
      <c r="O4156" s="14"/>
      <c r="P4156" s="14"/>
      <c r="Q4156" s="14"/>
      <c r="R4156" s="14"/>
      <c r="S4156" s="14"/>
    </row>
    <row r="4157" spans="1:19" ht="25.5">
      <c r="A4157" s="8" t="s">
        <v>10350</v>
      </c>
      <c r="B4157" s="8" t="s">
        <v>10351</v>
      </c>
      <c r="C4157" s="8"/>
      <c r="D4157" s="8"/>
      <c r="E4157" s="8"/>
      <c r="F4157" s="8"/>
      <c r="G4157" s="10"/>
      <c r="H4157" s="11"/>
      <c r="I4157" s="11"/>
      <c r="J4157" s="14"/>
      <c r="K4157" s="13"/>
      <c r="L4157" s="14"/>
      <c r="M4157" s="14"/>
      <c r="N4157" s="14"/>
      <c r="O4157" s="14"/>
      <c r="P4157" s="14"/>
      <c r="Q4157" s="14"/>
      <c r="R4157" s="14"/>
      <c r="S4157" s="14"/>
    </row>
    <row r="4158" spans="1:19">
      <c r="A4158" s="8" t="s">
        <v>10352</v>
      </c>
      <c r="B4158" s="8" t="s">
        <v>10353</v>
      </c>
      <c r="C4158" s="8"/>
      <c r="D4158" s="8"/>
      <c r="E4158" s="8"/>
      <c r="F4158" s="8"/>
      <c r="G4158" s="10"/>
      <c r="H4158" s="11"/>
      <c r="I4158" s="11"/>
      <c r="J4158" s="14"/>
      <c r="K4158" s="13"/>
      <c r="L4158" s="14"/>
      <c r="M4158" s="14"/>
      <c r="N4158" s="14"/>
      <c r="O4158" s="14"/>
      <c r="P4158" s="14"/>
      <c r="Q4158" s="14"/>
      <c r="R4158" s="14"/>
      <c r="S4158" s="14"/>
    </row>
    <row r="4159" spans="1:19">
      <c r="A4159" s="8" t="s">
        <v>10354</v>
      </c>
      <c r="B4159" s="8" t="s">
        <v>10355</v>
      </c>
      <c r="C4159" s="8"/>
      <c r="D4159" s="8"/>
      <c r="E4159" s="8"/>
      <c r="F4159" s="8"/>
      <c r="G4159" s="10"/>
      <c r="H4159" s="11"/>
      <c r="I4159" s="11"/>
      <c r="J4159" s="14"/>
      <c r="K4159" s="13"/>
      <c r="L4159" s="14"/>
      <c r="M4159" s="14"/>
      <c r="N4159" s="14"/>
      <c r="O4159" s="14"/>
      <c r="P4159" s="14"/>
      <c r="Q4159" s="14"/>
      <c r="R4159" s="14"/>
      <c r="S4159" s="14"/>
    </row>
    <row r="4160" spans="1:19">
      <c r="A4160" s="8" t="s">
        <v>10356</v>
      </c>
      <c r="B4160" s="8" t="s">
        <v>10357</v>
      </c>
      <c r="C4160" s="8"/>
      <c r="D4160" s="8"/>
      <c r="E4160" s="8"/>
      <c r="F4160" s="8"/>
      <c r="G4160" s="10"/>
      <c r="H4160" s="11"/>
      <c r="I4160" s="11"/>
      <c r="J4160" s="14"/>
      <c r="K4160" s="13"/>
      <c r="L4160" s="14"/>
      <c r="M4160" s="14"/>
      <c r="N4160" s="14"/>
      <c r="O4160" s="14"/>
      <c r="P4160" s="14"/>
      <c r="Q4160" s="14"/>
      <c r="R4160" s="14"/>
      <c r="S4160" s="14"/>
    </row>
    <row r="4161" spans="1:19" ht="25.5">
      <c r="A4161" s="8" t="s">
        <v>10358</v>
      </c>
      <c r="B4161" s="8" t="s">
        <v>10359</v>
      </c>
      <c r="C4161" s="8"/>
      <c r="D4161" s="8"/>
      <c r="E4161" s="8"/>
      <c r="F4161" s="8"/>
      <c r="G4161" s="10"/>
      <c r="H4161" s="11"/>
      <c r="I4161" s="11"/>
      <c r="J4161" s="14"/>
      <c r="K4161" s="13"/>
      <c r="L4161" s="14"/>
      <c r="M4161" s="14"/>
      <c r="N4161" s="14"/>
      <c r="O4161" s="14"/>
      <c r="P4161" s="14"/>
      <c r="Q4161" s="14"/>
      <c r="R4161" s="14"/>
      <c r="S4161" s="14"/>
    </row>
    <row r="4162" spans="1:19" ht="25.5">
      <c r="A4162" s="8" t="s">
        <v>10360</v>
      </c>
      <c r="B4162" s="8" t="s">
        <v>10361</v>
      </c>
      <c r="C4162" s="8"/>
      <c r="D4162" s="8"/>
      <c r="E4162" s="8"/>
      <c r="F4162" s="8"/>
      <c r="G4162" s="10"/>
      <c r="H4162" s="11"/>
      <c r="I4162" s="11"/>
      <c r="J4162" s="14"/>
      <c r="K4162" s="13"/>
      <c r="L4162" s="14"/>
      <c r="M4162" s="14"/>
      <c r="N4162" s="14"/>
      <c r="O4162" s="14"/>
      <c r="P4162" s="14"/>
      <c r="Q4162" s="14"/>
      <c r="R4162" s="14"/>
      <c r="S4162" s="14"/>
    </row>
    <row r="4163" spans="1:19" ht="25.5">
      <c r="A4163" s="8" t="s">
        <v>10362</v>
      </c>
      <c r="B4163" s="8" t="s">
        <v>10363</v>
      </c>
      <c r="C4163" s="8"/>
      <c r="D4163" s="8"/>
      <c r="E4163" s="8"/>
      <c r="F4163" s="8"/>
      <c r="G4163" s="10"/>
      <c r="H4163" s="11"/>
      <c r="I4163" s="11"/>
      <c r="J4163" s="14"/>
      <c r="K4163" s="13"/>
      <c r="L4163" s="14"/>
      <c r="M4163" s="14"/>
      <c r="N4163" s="14"/>
      <c r="O4163" s="14"/>
      <c r="P4163" s="14"/>
      <c r="Q4163" s="14"/>
      <c r="R4163" s="14"/>
      <c r="S4163" s="14"/>
    </row>
    <row r="4164" spans="1:19">
      <c r="A4164" s="8" t="s">
        <v>10364</v>
      </c>
      <c r="B4164" s="8" t="s">
        <v>10365</v>
      </c>
      <c r="C4164" s="8"/>
      <c r="D4164" s="8"/>
      <c r="E4164" s="8"/>
      <c r="F4164" s="8"/>
      <c r="G4164" s="10"/>
      <c r="H4164" s="11"/>
      <c r="I4164" s="11"/>
      <c r="J4164" s="14"/>
      <c r="K4164" s="13"/>
      <c r="L4164" s="14"/>
      <c r="M4164" s="14"/>
      <c r="N4164" s="14"/>
      <c r="O4164" s="14"/>
      <c r="P4164" s="14"/>
      <c r="Q4164" s="14"/>
      <c r="R4164" s="14"/>
      <c r="S4164" s="14"/>
    </row>
    <row r="4165" spans="1:19">
      <c r="A4165" s="8" t="s">
        <v>10366</v>
      </c>
      <c r="B4165" s="8" t="s">
        <v>10367</v>
      </c>
      <c r="C4165" s="8"/>
      <c r="D4165" s="8"/>
      <c r="E4165" s="8"/>
      <c r="F4165" s="8"/>
      <c r="G4165" s="10"/>
      <c r="H4165" s="11"/>
      <c r="I4165" s="11"/>
      <c r="J4165" s="14"/>
      <c r="K4165" s="13"/>
      <c r="L4165" s="14"/>
      <c r="M4165" s="14"/>
      <c r="N4165" s="14"/>
      <c r="O4165" s="14"/>
      <c r="P4165" s="14"/>
      <c r="Q4165" s="14"/>
      <c r="R4165" s="14"/>
      <c r="S4165" s="14"/>
    </row>
    <row r="4166" spans="1:19">
      <c r="A4166" s="8" t="s">
        <v>10368</v>
      </c>
      <c r="B4166" s="8" t="s">
        <v>10369</v>
      </c>
      <c r="C4166" s="8"/>
      <c r="D4166" s="8"/>
      <c r="E4166" s="8"/>
      <c r="F4166" s="8"/>
      <c r="G4166" s="10"/>
      <c r="H4166" s="11"/>
      <c r="I4166" s="11"/>
      <c r="J4166" s="14"/>
      <c r="K4166" s="13"/>
      <c r="L4166" s="14"/>
      <c r="M4166" s="14"/>
      <c r="N4166" s="14"/>
      <c r="O4166" s="14"/>
      <c r="P4166" s="14"/>
      <c r="Q4166" s="14"/>
      <c r="R4166" s="14"/>
      <c r="S4166" s="14"/>
    </row>
    <row r="4167" spans="1:19">
      <c r="A4167" s="8" t="s">
        <v>10370</v>
      </c>
      <c r="B4167" s="8" t="s">
        <v>10371</v>
      </c>
      <c r="C4167" s="8"/>
      <c r="D4167" s="8"/>
      <c r="E4167" s="8"/>
      <c r="F4167" s="8"/>
      <c r="G4167" s="10"/>
      <c r="H4167" s="11"/>
      <c r="I4167" s="11"/>
      <c r="J4167" s="14"/>
      <c r="K4167" s="13"/>
      <c r="L4167" s="14"/>
      <c r="M4167" s="14"/>
      <c r="N4167" s="14"/>
      <c r="O4167" s="14"/>
      <c r="P4167" s="14"/>
      <c r="Q4167" s="14"/>
      <c r="R4167" s="14"/>
      <c r="S4167" s="14"/>
    </row>
    <row r="4168" spans="1:19">
      <c r="A4168" s="8" t="s">
        <v>10372</v>
      </c>
      <c r="B4168" s="8" t="s">
        <v>10373</v>
      </c>
      <c r="C4168" s="8"/>
      <c r="D4168" s="8"/>
      <c r="E4168" s="8"/>
      <c r="F4168" s="8"/>
      <c r="G4168" s="10"/>
      <c r="H4168" s="11"/>
      <c r="I4168" s="11"/>
      <c r="J4168" s="14"/>
      <c r="K4168" s="13"/>
      <c r="L4168" s="14"/>
      <c r="M4168" s="14"/>
      <c r="N4168" s="14"/>
      <c r="O4168" s="14"/>
      <c r="P4168" s="14"/>
      <c r="Q4168" s="14"/>
      <c r="R4168" s="14"/>
      <c r="S4168" s="14"/>
    </row>
    <row r="4169" spans="1:19">
      <c r="A4169" s="8" t="s">
        <v>10374</v>
      </c>
      <c r="B4169" s="8" t="s">
        <v>10375</v>
      </c>
      <c r="C4169" s="8"/>
      <c r="D4169" s="8"/>
      <c r="E4169" s="8"/>
      <c r="F4169" s="8"/>
      <c r="G4169" s="10"/>
      <c r="H4169" s="11"/>
      <c r="I4169" s="11"/>
      <c r="J4169" s="14"/>
      <c r="K4169" s="13"/>
      <c r="L4169" s="14"/>
      <c r="M4169" s="14"/>
      <c r="N4169" s="14"/>
      <c r="O4169" s="14"/>
      <c r="P4169" s="14"/>
      <c r="Q4169" s="14"/>
      <c r="R4169" s="14"/>
      <c r="S4169" s="14"/>
    </row>
    <row r="4170" spans="1:19">
      <c r="A4170" s="8" t="s">
        <v>10376</v>
      </c>
      <c r="B4170" s="8" t="s">
        <v>10377</v>
      </c>
      <c r="C4170" s="8"/>
      <c r="D4170" s="8"/>
      <c r="E4170" s="8"/>
      <c r="F4170" s="8"/>
      <c r="G4170" s="10"/>
      <c r="H4170" s="11"/>
      <c r="I4170" s="11"/>
      <c r="J4170" s="14"/>
      <c r="K4170" s="13"/>
      <c r="L4170" s="14"/>
      <c r="M4170" s="14"/>
      <c r="N4170" s="14"/>
      <c r="O4170" s="14"/>
      <c r="P4170" s="14"/>
      <c r="Q4170" s="14"/>
      <c r="R4170" s="14"/>
      <c r="S4170" s="14"/>
    </row>
    <row r="4171" spans="1:19">
      <c r="A4171" s="8" t="s">
        <v>10378</v>
      </c>
      <c r="B4171" s="8" t="s">
        <v>10379</v>
      </c>
      <c r="C4171" s="8"/>
      <c r="D4171" s="8"/>
      <c r="E4171" s="8"/>
      <c r="F4171" s="8"/>
      <c r="G4171" s="10"/>
      <c r="H4171" s="11"/>
      <c r="I4171" s="11"/>
      <c r="J4171" s="14"/>
      <c r="K4171" s="13"/>
      <c r="L4171" s="14"/>
      <c r="M4171" s="14"/>
      <c r="N4171" s="14"/>
      <c r="O4171" s="14"/>
      <c r="P4171" s="14"/>
      <c r="Q4171" s="14"/>
      <c r="R4171" s="14"/>
      <c r="S4171" s="14"/>
    </row>
    <row r="4172" spans="1:19">
      <c r="A4172" s="8" t="s">
        <v>10380</v>
      </c>
      <c r="B4172" s="8" t="s">
        <v>10381</v>
      </c>
      <c r="C4172" s="8"/>
      <c r="D4172" s="8"/>
      <c r="E4172" s="8"/>
      <c r="F4172" s="8"/>
      <c r="G4172" s="10"/>
      <c r="H4172" s="11"/>
      <c r="I4172" s="11"/>
      <c r="J4172" s="14"/>
      <c r="K4172" s="13"/>
      <c r="L4172" s="14"/>
      <c r="M4172" s="14"/>
      <c r="N4172" s="14"/>
      <c r="O4172" s="14"/>
      <c r="P4172" s="14"/>
      <c r="Q4172" s="14"/>
      <c r="R4172" s="14"/>
      <c r="S4172" s="14"/>
    </row>
    <row r="4173" spans="1:19" ht="25.5">
      <c r="A4173" s="8" t="s">
        <v>10382</v>
      </c>
      <c r="B4173" s="8" t="s">
        <v>10383</v>
      </c>
      <c r="C4173" s="8"/>
      <c r="D4173" s="8"/>
      <c r="E4173" s="8"/>
      <c r="F4173" s="8"/>
      <c r="G4173" s="10"/>
      <c r="H4173" s="11"/>
      <c r="I4173" s="11"/>
      <c r="J4173" s="14"/>
      <c r="K4173" s="13"/>
      <c r="L4173" s="14"/>
      <c r="M4173" s="14"/>
      <c r="N4173" s="14"/>
      <c r="O4173" s="14"/>
      <c r="P4173" s="14"/>
      <c r="Q4173" s="14"/>
      <c r="R4173" s="14"/>
      <c r="S4173" s="14"/>
    </row>
    <row r="4174" spans="1:19">
      <c r="A4174" s="8" t="s">
        <v>10384</v>
      </c>
      <c r="B4174" s="8" t="s">
        <v>10385</v>
      </c>
      <c r="C4174" s="8"/>
      <c r="D4174" s="8"/>
      <c r="E4174" s="8"/>
      <c r="F4174" s="8"/>
      <c r="G4174" s="10"/>
      <c r="H4174" s="11"/>
      <c r="I4174" s="11"/>
      <c r="J4174" s="14"/>
      <c r="K4174" s="13"/>
      <c r="L4174" s="14"/>
      <c r="M4174" s="14"/>
      <c r="N4174" s="14"/>
      <c r="O4174" s="14"/>
      <c r="P4174" s="14"/>
      <c r="Q4174" s="14"/>
      <c r="R4174" s="14"/>
      <c r="S4174" s="14"/>
    </row>
    <row r="4175" spans="1:19">
      <c r="A4175" s="8" t="s">
        <v>10386</v>
      </c>
      <c r="B4175" s="8" t="s">
        <v>10387</v>
      </c>
      <c r="C4175" s="8"/>
      <c r="D4175" s="8"/>
      <c r="E4175" s="8"/>
      <c r="F4175" s="8"/>
      <c r="G4175" s="10"/>
      <c r="H4175" s="11"/>
      <c r="I4175" s="11"/>
      <c r="J4175" s="14"/>
      <c r="K4175" s="13"/>
      <c r="L4175" s="14"/>
      <c r="M4175" s="14"/>
      <c r="N4175" s="14"/>
      <c r="O4175" s="14"/>
      <c r="P4175" s="14"/>
      <c r="Q4175" s="14"/>
      <c r="R4175" s="14"/>
      <c r="S4175" s="14"/>
    </row>
    <row r="4176" spans="1:19">
      <c r="A4176" s="8" t="s">
        <v>10388</v>
      </c>
      <c r="B4176" s="8" t="s">
        <v>10389</v>
      </c>
      <c r="C4176" s="8"/>
      <c r="D4176" s="8"/>
      <c r="E4176" s="8"/>
      <c r="F4176" s="8"/>
      <c r="G4176" s="10"/>
      <c r="H4176" s="11"/>
      <c r="I4176" s="11"/>
      <c r="J4176" s="14"/>
      <c r="K4176" s="13"/>
      <c r="L4176" s="14"/>
      <c r="M4176" s="14"/>
      <c r="N4176" s="14"/>
      <c r="O4176" s="14"/>
      <c r="P4176" s="14"/>
      <c r="Q4176" s="14"/>
      <c r="R4176" s="14"/>
      <c r="S4176" s="14"/>
    </row>
    <row r="4177" spans="1:19">
      <c r="A4177" s="8" t="s">
        <v>10390</v>
      </c>
      <c r="B4177" s="8" t="s">
        <v>10391</v>
      </c>
      <c r="C4177" s="8"/>
      <c r="D4177" s="8"/>
      <c r="E4177" s="8"/>
      <c r="F4177" s="8"/>
      <c r="G4177" s="10"/>
      <c r="H4177" s="11"/>
      <c r="I4177" s="11"/>
      <c r="J4177" s="14"/>
      <c r="K4177" s="13"/>
      <c r="L4177" s="14"/>
      <c r="M4177" s="14"/>
      <c r="N4177" s="14"/>
      <c r="O4177" s="14"/>
      <c r="P4177" s="14"/>
      <c r="Q4177" s="14"/>
      <c r="R4177" s="14"/>
      <c r="S4177" s="14"/>
    </row>
    <row r="4178" spans="1:19" ht="25.5">
      <c r="A4178" s="8" t="s">
        <v>10392</v>
      </c>
      <c r="B4178" s="8" t="s">
        <v>10393</v>
      </c>
      <c r="C4178" s="8"/>
      <c r="D4178" s="8"/>
      <c r="E4178" s="8"/>
      <c r="F4178" s="8"/>
      <c r="G4178" s="10"/>
      <c r="H4178" s="11"/>
      <c r="I4178" s="11"/>
      <c r="J4178" s="14"/>
      <c r="K4178" s="13"/>
      <c r="L4178" s="14"/>
      <c r="M4178" s="14"/>
      <c r="N4178" s="14"/>
      <c r="O4178" s="14"/>
      <c r="P4178" s="14"/>
      <c r="Q4178" s="14"/>
      <c r="R4178" s="14"/>
      <c r="S4178" s="14"/>
    </row>
    <row r="4179" spans="1:19">
      <c r="A4179" s="8" t="s">
        <v>10394</v>
      </c>
      <c r="B4179" s="8" t="s">
        <v>10395</v>
      </c>
      <c r="C4179" s="8"/>
      <c r="D4179" s="8"/>
      <c r="E4179" s="8"/>
      <c r="F4179" s="8"/>
      <c r="G4179" s="10"/>
      <c r="H4179" s="11"/>
      <c r="I4179" s="11"/>
      <c r="J4179" s="14"/>
      <c r="K4179" s="13"/>
      <c r="L4179" s="14"/>
      <c r="M4179" s="14"/>
      <c r="N4179" s="14"/>
      <c r="O4179" s="14"/>
      <c r="P4179" s="14"/>
      <c r="Q4179" s="14"/>
      <c r="R4179" s="14"/>
      <c r="S4179" s="14"/>
    </row>
    <row r="4180" spans="1:19" ht="25.5">
      <c r="A4180" s="8" t="s">
        <v>10396</v>
      </c>
      <c r="B4180" s="8" t="s">
        <v>10397</v>
      </c>
      <c r="C4180" s="8"/>
      <c r="D4180" s="8"/>
      <c r="E4180" s="8"/>
      <c r="F4180" s="8"/>
      <c r="G4180" s="10"/>
      <c r="H4180" s="11"/>
      <c r="I4180" s="11"/>
      <c r="J4180" s="14"/>
      <c r="K4180" s="13"/>
      <c r="L4180" s="14"/>
      <c r="M4180" s="14"/>
      <c r="N4180" s="14"/>
      <c r="O4180" s="14"/>
      <c r="P4180" s="14"/>
      <c r="Q4180" s="14"/>
      <c r="R4180" s="14"/>
      <c r="S4180" s="14"/>
    </row>
    <row r="4181" spans="1:19" ht="25.5">
      <c r="A4181" s="8" t="s">
        <v>10398</v>
      </c>
      <c r="B4181" s="8" t="s">
        <v>10399</v>
      </c>
      <c r="C4181" s="8"/>
      <c r="D4181" s="8"/>
      <c r="E4181" s="8"/>
      <c r="F4181" s="8"/>
      <c r="G4181" s="10"/>
      <c r="H4181" s="11"/>
      <c r="I4181" s="11"/>
      <c r="J4181" s="14"/>
      <c r="K4181" s="13"/>
      <c r="L4181" s="14"/>
      <c r="M4181" s="14"/>
      <c r="N4181" s="14"/>
      <c r="O4181" s="14"/>
      <c r="P4181" s="14"/>
      <c r="Q4181" s="14"/>
      <c r="R4181" s="14"/>
      <c r="S4181" s="14"/>
    </row>
    <row r="4182" spans="1:19">
      <c r="A4182" s="8" t="s">
        <v>10400</v>
      </c>
      <c r="B4182" s="8" t="s">
        <v>10401</v>
      </c>
      <c r="C4182" s="8"/>
      <c r="D4182" s="8"/>
      <c r="E4182" s="8"/>
      <c r="F4182" s="8"/>
      <c r="G4182" s="10"/>
      <c r="H4182" s="11"/>
      <c r="I4182" s="11"/>
      <c r="J4182" s="14"/>
      <c r="K4182" s="13"/>
      <c r="L4182" s="14"/>
      <c r="M4182" s="14"/>
      <c r="N4182" s="14"/>
      <c r="O4182" s="14"/>
      <c r="P4182" s="14"/>
      <c r="Q4182" s="14"/>
      <c r="R4182" s="14"/>
      <c r="S4182" s="14"/>
    </row>
    <row r="4183" spans="1:19">
      <c r="A4183" s="8" t="s">
        <v>10402</v>
      </c>
      <c r="B4183" s="8" t="s">
        <v>10403</v>
      </c>
      <c r="C4183" s="8"/>
      <c r="D4183" s="8"/>
      <c r="E4183" s="8"/>
      <c r="F4183" s="8"/>
      <c r="G4183" s="10"/>
      <c r="H4183" s="11"/>
      <c r="I4183" s="11"/>
      <c r="J4183" s="14"/>
      <c r="K4183" s="13"/>
      <c r="L4183" s="14"/>
      <c r="M4183" s="14"/>
      <c r="N4183" s="14"/>
      <c r="O4183" s="14"/>
      <c r="P4183" s="14"/>
      <c r="Q4183" s="14"/>
      <c r="R4183" s="14"/>
      <c r="S4183" s="14"/>
    </row>
    <row r="4184" spans="1:19">
      <c r="A4184" s="8" t="s">
        <v>10404</v>
      </c>
      <c r="B4184" s="8" t="s">
        <v>10405</v>
      </c>
      <c r="C4184" s="8"/>
      <c r="D4184" s="8"/>
      <c r="E4184" s="8"/>
      <c r="F4184" s="8"/>
      <c r="G4184" s="10"/>
      <c r="H4184" s="11"/>
      <c r="I4184" s="11"/>
      <c r="J4184" s="14"/>
      <c r="K4184" s="13"/>
      <c r="L4184" s="14"/>
      <c r="M4184" s="14"/>
      <c r="N4184" s="14"/>
      <c r="O4184" s="14"/>
      <c r="P4184" s="14"/>
      <c r="Q4184" s="14"/>
      <c r="R4184" s="14"/>
      <c r="S4184" s="14"/>
    </row>
    <row r="4185" spans="1:19">
      <c r="A4185" s="8" t="s">
        <v>10406</v>
      </c>
      <c r="B4185" s="8" t="s">
        <v>10407</v>
      </c>
      <c r="C4185" s="8"/>
      <c r="D4185" s="8"/>
      <c r="E4185" s="8"/>
      <c r="F4185" s="8"/>
      <c r="G4185" s="10"/>
      <c r="H4185" s="11"/>
      <c r="I4185" s="11"/>
      <c r="J4185" s="14"/>
      <c r="K4185" s="13"/>
      <c r="L4185" s="14"/>
      <c r="M4185" s="14"/>
      <c r="N4185" s="14"/>
      <c r="O4185" s="14"/>
      <c r="P4185" s="14"/>
      <c r="Q4185" s="14"/>
      <c r="R4185" s="14"/>
      <c r="S4185" s="14"/>
    </row>
    <row r="4186" spans="1:19">
      <c r="A4186" s="8" t="s">
        <v>10408</v>
      </c>
      <c r="B4186" s="8" t="s">
        <v>10409</v>
      </c>
      <c r="C4186" s="8"/>
      <c r="D4186" s="8"/>
      <c r="E4186" s="8"/>
      <c r="F4186" s="8"/>
      <c r="G4186" s="10"/>
      <c r="H4186" s="11"/>
      <c r="I4186" s="11"/>
      <c r="J4186" s="14"/>
      <c r="K4186" s="13"/>
      <c r="L4186" s="14"/>
      <c r="M4186" s="14"/>
      <c r="N4186" s="14"/>
      <c r="O4186" s="14"/>
      <c r="P4186" s="14"/>
      <c r="Q4186" s="14"/>
      <c r="R4186" s="14"/>
      <c r="S4186" s="14"/>
    </row>
    <row r="4187" spans="1:19">
      <c r="A4187" s="8" t="s">
        <v>10410</v>
      </c>
      <c r="B4187" s="8" t="s">
        <v>10411</v>
      </c>
      <c r="C4187" s="8"/>
      <c r="D4187" s="8"/>
      <c r="E4187" s="8"/>
      <c r="F4187" s="8"/>
      <c r="G4187" s="10"/>
      <c r="H4187" s="11"/>
      <c r="I4187" s="11"/>
      <c r="J4187" s="14"/>
      <c r="K4187" s="13"/>
      <c r="L4187" s="14"/>
      <c r="M4187" s="14"/>
      <c r="N4187" s="14"/>
      <c r="O4187" s="14"/>
      <c r="P4187" s="14"/>
      <c r="Q4187" s="14"/>
      <c r="R4187" s="14"/>
      <c r="S4187" s="14"/>
    </row>
    <row r="4188" spans="1:19">
      <c r="A4188" s="8" t="s">
        <v>10412</v>
      </c>
      <c r="B4188" s="8" t="s">
        <v>10413</v>
      </c>
      <c r="C4188" s="8"/>
      <c r="D4188" s="8"/>
      <c r="E4188" s="8"/>
      <c r="F4188" s="8"/>
      <c r="G4188" s="10"/>
      <c r="H4188" s="11"/>
      <c r="I4188" s="11"/>
      <c r="J4188" s="14"/>
      <c r="K4188" s="13"/>
      <c r="L4188" s="14"/>
      <c r="M4188" s="14"/>
      <c r="N4188" s="14"/>
      <c r="O4188" s="14"/>
      <c r="P4188" s="14"/>
      <c r="Q4188" s="14"/>
      <c r="R4188" s="14"/>
      <c r="S4188" s="14"/>
    </row>
    <row r="4189" spans="1:19">
      <c r="A4189" s="8" t="s">
        <v>10414</v>
      </c>
      <c r="B4189" s="8" t="s">
        <v>10415</v>
      </c>
      <c r="C4189" s="8"/>
      <c r="D4189" s="8"/>
      <c r="E4189" s="8"/>
      <c r="F4189" s="8"/>
      <c r="G4189" s="10"/>
      <c r="H4189" s="11"/>
      <c r="I4189" s="11"/>
      <c r="J4189" s="14"/>
      <c r="K4189" s="13"/>
      <c r="L4189" s="14"/>
      <c r="M4189" s="14"/>
      <c r="N4189" s="14"/>
      <c r="O4189" s="14"/>
      <c r="P4189" s="14"/>
      <c r="Q4189" s="14"/>
      <c r="R4189" s="14"/>
      <c r="S4189" s="14"/>
    </row>
    <row r="4190" spans="1:19" ht="25.5">
      <c r="A4190" s="8" t="s">
        <v>10416</v>
      </c>
      <c r="B4190" s="8" t="s">
        <v>10417</v>
      </c>
      <c r="C4190" s="8"/>
      <c r="D4190" s="8"/>
      <c r="E4190" s="8"/>
      <c r="F4190" s="8"/>
      <c r="G4190" s="10"/>
      <c r="H4190" s="11"/>
      <c r="I4190" s="11"/>
      <c r="J4190" s="14"/>
      <c r="K4190" s="13"/>
      <c r="L4190" s="14"/>
      <c r="M4190" s="14"/>
      <c r="N4190" s="14"/>
      <c r="O4190" s="14"/>
      <c r="P4190" s="14"/>
      <c r="Q4190" s="14"/>
      <c r="R4190" s="14"/>
      <c r="S4190" s="14"/>
    </row>
    <row r="4191" spans="1:19">
      <c r="A4191" s="8" t="s">
        <v>10418</v>
      </c>
      <c r="B4191" s="8" t="s">
        <v>10419</v>
      </c>
      <c r="C4191" s="8"/>
      <c r="D4191" s="8"/>
      <c r="E4191" s="8"/>
      <c r="F4191" s="8"/>
      <c r="G4191" s="10"/>
      <c r="H4191" s="11"/>
      <c r="I4191" s="11"/>
      <c r="J4191" s="14"/>
      <c r="K4191" s="13"/>
      <c r="L4191" s="14"/>
      <c r="M4191" s="14"/>
      <c r="N4191" s="14"/>
      <c r="O4191" s="14"/>
      <c r="P4191" s="14"/>
      <c r="Q4191" s="14"/>
      <c r="R4191" s="14"/>
      <c r="S4191" s="14"/>
    </row>
    <row r="4192" spans="1:19" ht="25.5">
      <c r="A4192" s="8" t="s">
        <v>10420</v>
      </c>
      <c r="B4192" s="8" t="s">
        <v>10421</v>
      </c>
      <c r="C4192" s="8"/>
      <c r="D4192" s="8"/>
      <c r="E4192" s="8"/>
      <c r="F4192" s="8"/>
      <c r="G4192" s="10"/>
      <c r="H4192" s="11"/>
      <c r="I4192" s="11"/>
      <c r="J4192" s="14"/>
      <c r="K4192" s="13"/>
      <c r="L4192" s="14"/>
      <c r="M4192" s="14"/>
      <c r="N4192" s="14"/>
      <c r="O4192" s="14"/>
      <c r="P4192" s="14"/>
      <c r="Q4192" s="14"/>
      <c r="R4192" s="14"/>
      <c r="S4192" s="14"/>
    </row>
    <row r="4193" spans="1:19" ht="25.5">
      <c r="A4193" s="8" t="s">
        <v>10422</v>
      </c>
      <c r="B4193" s="8" t="s">
        <v>10423</v>
      </c>
      <c r="C4193" s="8"/>
      <c r="D4193" s="8"/>
      <c r="E4193" s="8"/>
      <c r="F4193" s="8"/>
      <c r="G4193" s="10"/>
      <c r="H4193" s="11"/>
      <c r="I4193" s="11"/>
      <c r="J4193" s="14"/>
      <c r="K4193" s="13"/>
      <c r="L4193" s="14"/>
      <c r="M4193" s="14"/>
      <c r="N4193" s="14"/>
      <c r="O4193" s="14"/>
      <c r="P4193" s="14"/>
      <c r="Q4193" s="14"/>
      <c r="R4193" s="14"/>
      <c r="S4193" s="14"/>
    </row>
    <row r="4194" spans="1:19">
      <c r="A4194" s="8" t="s">
        <v>10424</v>
      </c>
      <c r="B4194" s="8" t="s">
        <v>10425</v>
      </c>
      <c r="C4194" s="8"/>
      <c r="D4194" s="8"/>
      <c r="E4194" s="8"/>
      <c r="F4194" s="8"/>
      <c r="G4194" s="10"/>
      <c r="H4194" s="11"/>
      <c r="I4194" s="11"/>
      <c r="J4194" s="14"/>
      <c r="K4194" s="13"/>
      <c r="L4194" s="14"/>
      <c r="M4194" s="14"/>
      <c r="N4194" s="14"/>
      <c r="O4194" s="14"/>
      <c r="P4194" s="14"/>
      <c r="Q4194" s="14"/>
      <c r="R4194" s="14"/>
      <c r="S4194" s="14"/>
    </row>
    <row r="4195" spans="1:19">
      <c r="A4195" s="8" t="s">
        <v>10426</v>
      </c>
      <c r="B4195" s="8" t="s">
        <v>10427</v>
      </c>
      <c r="C4195" s="8"/>
      <c r="D4195" s="8"/>
      <c r="E4195" s="8"/>
      <c r="F4195" s="8"/>
      <c r="G4195" s="10"/>
      <c r="H4195" s="11"/>
      <c r="I4195" s="11"/>
      <c r="J4195" s="14"/>
      <c r="K4195" s="13"/>
      <c r="L4195" s="14"/>
      <c r="M4195" s="14"/>
      <c r="N4195" s="14"/>
      <c r="O4195" s="14"/>
      <c r="P4195" s="14"/>
      <c r="Q4195" s="14"/>
      <c r="R4195" s="14"/>
      <c r="S4195" s="14"/>
    </row>
    <row r="4196" spans="1:19">
      <c r="A4196" s="8" t="s">
        <v>10428</v>
      </c>
      <c r="B4196" s="8" t="s">
        <v>10429</v>
      </c>
      <c r="C4196" s="8"/>
      <c r="D4196" s="8"/>
      <c r="E4196" s="8"/>
      <c r="F4196" s="8"/>
      <c r="G4196" s="10"/>
      <c r="H4196" s="11"/>
      <c r="I4196" s="11"/>
      <c r="J4196" s="14"/>
      <c r="K4196" s="13"/>
      <c r="L4196" s="14"/>
      <c r="M4196" s="14"/>
      <c r="N4196" s="14"/>
      <c r="O4196" s="14"/>
      <c r="P4196" s="14"/>
      <c r="Q4196" s="14"/>
      <c r="R4196" s="14"/>
      <c r="S4196" s="14"/>
    </row>
    <row r="4197" spans="1:19" ht="25.5">
      <c r="A4197" s="8" t="s">
        <v>10430</v>
      </c>
      <c r="B4197" s="8" t="s">
        <v>10431</v>
      </c>
      <c r="C4197" s="8"/>
      <c r="D4197" s="8"/>
      <c r="E4197" s="8"/>
      <c r="F4197" s="8"/>
      <c r="G4197" s="10"/>
      <c r="H4197" s="11"/>
      <c r="I4197" s="11"/>
      <c r="J4197" s="14"/>
      <c r="K4197" s="13"/>
      <c r="L4197" s="14"/>
      <c r="M4197" s="14"/>
      <c r="N4197" s="14"/>
      <c r="O4197" s="14"/>
      <c r="P4197" s="14"/>
      <c r="Q4197" s="14"/>
      <c r="R4197" s="14"/>
      <c r="S4197" s="14"/>
    </row>
    <row r="4198" spans="1:19">
      <c r="A4198" s="8" t="s">
        <v>10432</v>
      </c>
      <c r="B4198" s="8" t="s">
        <v>10433</v>
      </c>
      <c r="C4198" s="8"/>
      <c r="D4198" s="8"/>
      <c r="E4198" s="8"/>
      <c r="F4198" s="8"/>
      <c r="G4198" s="10"/>
      <c r="H4198" s="11"/>
      <c r="I4198" s="11"/>
      <c r="J4198" s="14"/>
      <c r="K4198" s="13"/>
      <c r="L4198" s="14"/>
      <c r="M4198" s="14"/>
      <c r="N4198" s="14"/>
      <c r="O4198" s="14"/>
      <c r="P4198" s="14"/>
      <c r="Q4198" s="14"/>
      <c r="R4198" s="14"/>
      <c r="S4198" s="14"/>
    </row>
    <row r="4199" spans="1:19">
      <c r="A4199" s="8" t="s">
        <v>10434</v>
      </c>
      <c r="B4199" s="8" t="s">
        <v>10435</v>
      </c>
      <c r="C4199" s="8"/>
      <c r="D4199" s="8"/>
      <c r="E4199" s="8"/>
      <c r="F4199" s="8"/>
      <c r="G4199" s="10"/>
      <c r="H4199" s="11"/>
      <c r="I4199" s="11"/>
      <c r="J4199" s="14"/>
      <c r="K4199" s="13"/>
      <c r="L4199" s="14"/>
      <c r="M4199" s="14"/>
      <c r="N4199" s="14"/>
      <c r="O4199" s="14"/>
      <c r="P4199" s="14"/>
      <c r="Q4199" s="14"/>
      <c r="R4199" s="14"/>
      <c r="S4199" s="14"/>
    </row>
    <row r="4200" spans="1:19">
      <c r="A4200" s="8" t="s">
        <v>10436</v>
      </c>
      <c r="B4200" s="8" t="s">
        <v>10437</v>
      </c>
      <c r="C4200" s="8"/>
      <c r="D4200" s="8"/>
      <c r="E4200" s="8"/>
      <c r="F4200" s="8"/>
      <c r="G4200" s="10"/>
      <c r="H4200" s="11"/>
      <c r="I4200" s="11"/>
      <c r="J4200" s="14"/>
      <c r="K4200" s="13"/>
      <c r="L4200" s="14"/>
      <c r="M4200" s="14"/>
      <c r="N4200" s="14"/>
      <c r="O4200" s="14"/>
      <c r="P4200" s="14"/>
      <c r="Q4200" s="14"/>
      <c r="R4200" s="14"/>
      <c r="S4200" s="14"/>
    </row>
    <row r="4201" spans="1:19">
      <c r="A4201" s="8" t="s">
        <v>10438</v>
      </c>
      <c r="B4201" s="8" t="s">
        <v>10439</v>
      </c>
      <c r="C4201" s="8"/>
      <c r="D4201" s="8"/>
      <c r="E4201" s="8"/>
      <c r="F4201" s="8"/>
      <c r="G4201" s="10"/>
      <c r="H4201" s="11"/>
      <c r="I4201" s="11"/>
      <c r="J4201" s="14"/>
      <c r="K4201" s="13"/>
      <c r="L4201" s="14"/>
      <c r="M4201" s="14"/>
      <c r="N4201" s="14"/>
      <c r="O4201" s="14"/>
      <c r="P4201" s="14"/>
      <c r="Q4201" s="14"/>
      <c r="R4201" s="14"/>
      <c r="S4201" s="14"/>
    </row>
    <row r="4202" spans="1:19">
      <c r="A4202" s="8" t="s">
        <v>10440</v>
      </c>
      <c r="B4202" s="8" t="s">
        <v>10441</v>
      </c>
      <c r="C4202" s="8"/>
      <c r="D4202" s="8"/>
      <c r="E4202" s="8"/>
      <c r="F4202" s="8"/>
      <c r="G4202" s="10"/>
      <c r="H4202" s="11"/>
      <c r="I4202" s="11"/>
      <c r="J4202" s="14"/>
      <c r="K4202" s="13"/>
      <c r="L4202" s="14"/>
      <c r="M4202" s="14"/>
      <c r="N4202" s="14"/>
      <c r="O4202" s="14"/>
      <c r="P4202" s="14"/>
      <c r="Q4202" s="14"/>
      <c r="R4202" s="14"/>
      <c r="S4202" s="14"/>
    </row>
    <row r="4203" spans="1:19">
      <c r="A4203" s="8" t="s">
        <v>10442</v>
      </c>
      <c r="B4203" s="8" t="s">
        <v>10443</v>
      </c>
      <c r="C4203" s="8"/>
      <c r="D4203" s="8"/>
      <c r="E4203" s="8"/>
      <c r="F4203" s="8"/>
      <c r="G4203" s="10"/>
      <c r="H4203" s="11"/>
      <c r="I4203" s="11"/>
      <c r="J4203" s="14"/>
      <c r="K4203" s="13"/>
      <c r="L4203" s="14"/>
      <c r="M4203" s="14"/>
      <c r="N4203" s="14"/>
      <c r="O4203" s="14"/>
      <c r="P4203" s="14"/>
      <c r="Q4203" s="14"/>
      <c r="R4203" s="14"/>
      <c r="S4203" s="14"/>
    </row>
    <row r="4204" spans="1:19">
      <c r="A4204" s="8" t="s">
        <v>10444</v>
      </c>
      <c r="B4204" s="8" t="s">
        <v>10445</v>
      </c>
      <c r="C4204" s="8"/>
      <c r="D4204" s="8"/>
      <c r="E4204" s="8"/>
      <c r="F4204" s="8"/>
      <c r="G4204" s="10"/>
      <c r="H4204" s="11"/>
      <c r="I4204" s="11"/>
      <c r="J4204" s="14"/>
      <c r="K4204" s="13"/>
      <c r="L4204" s="14"/>
      <c r="M4204" s="14"/>
      <c r="N4204" s="14"/>
      <c r="O4204" s="14"/>
      <c r="P4204" s="14"/>
      <c r="Q4204" s="14"/>
      <c r="R4204" s="14"/>
      <c r="S4204" s="14"/>
    </row>
    <row r="4205" spans="1:19">
      <c r="A4205" s="8" t="s">
        <v>10446</v>
      </c>
      <c r="B4205" s="8" t="s">
        <v>10447</v>
      </c>
      <c r="C4205" s="8"/>
      <c r="D4205" s="8"/>
      <c r="E4205" s="8"/>
      <c r="F4205" s="8"/>
      <c r="G4205" s="10"/>
      <c r="H4205" s="11"/>
      <c r="I4205" s="11"/>
      <c r="J4205" s="14"/>
      <c r="K4205" s="13"/>
      <c r="L4205" s="14"/>
      <c r="M4205" s="14"/>
      <c r="N4205" s="14"/>
      <c r="O4205" s="14"/>
      <c r="P4205" s="14"/>
      <c r="Q4205" s="14"/>
      <c r="R4205" s="14"/>
      <c r="S4205" s="14"/>
    </row>
    <row r="4206" spans="1:19">
      <c r="A4206" s="8" t="s">
        <v>10448</v>
      </c>
      <c r="B4206" s="8" t="s">
        <v>10449</v>
      </c>
      <c r="C4206" s="8"/>
      <c r="D4206" s="8"/>
      <c r="E4206" s="8"/>
      <c r="F4206" s="8"/>
      <c r="G4206" s="10"/>
      <c r="H4206" s="11"/>
      <c r="I4206" s="11"/>
      <c r="J4206" s="14"/>
      <c r="K4206" s="13"/>
      <c r="L4206" s="14"/>
      <c r="M4206" s="14"/>
      <c r="N4206" s="14"/>
      <c r="O4206" s="14"/>
      <c r="P4206" s="14"/>
      <c r="Q4206" s="14"/>
      <c r="R4206" s="14"/>
      <c r="S4206" s="14"/>
    </row>
    <row r="4207" spans="1:19">
      <c r="A4207" s="8" t="s">
        <v>10450</v>
      </c>
      <c r="B4207" s="8" t="s">
        <v>10451</v>
      </c>
      <c r="C4207" s="8"/>
      <c r="D4207" s="8"/>
      <c r="E4207" s="8"/>
      <c r="F4207" s="8"/>
      <c r="G4207" s="10"/>
      <c r="H4207" s="11"/>
      <c r="I4207" s="11"/>
      <c r="J4207" s="14"/>
      <c r="K4207" s="13"/>
      <c r="L4207" s="14"/>
      <c r="M4207" s="14"/>
      <c r="N4207" s="14"/>
      <c r="O4207" s="14"/>
      <c r="P4207" s="14"/>
      <c r="Q4207" s="14"/>
      <c r="R4207" s="14"/>
      <c r="S4207" s="14"/>
    </row>
    <row r="4208" spans="1:19">
      <c r="A4208" s="8" t="s">
        <v>10452</v>
      </c>
      <c r="B4208" s="8" t="s">
        <v>10453</v>
      </c>
      <c r="C4208" s="8"/>
      <c r="D4208" s="8"/>
      <c r="E4208" s="8"/>
      <c r="F4208" s="8"/>
      <c r="G4208" s="10"/>
      <c r="H4208" s="11"/>
      <c r="I4208" s="11"/>
      <c r="J4208" s="14"/>
      <c r="K4208" s="13"/>
      <c r="L4208" s="14"/>
      <c r="M4208" s="14"/>
      <c r="N4208" s="14"/>
      <c r="O4208" s="14"/>
      <c r="P4208" s="14"/>
      <c r="Q4208" s="14"/>
      <c r="R4208" s="14"/>
      <c r="S4208" s="14"/>
    </row>
    <row r="4209" spans="1:19">
      <c r="A4209" s="8" t="s">
        <v>10454</v>
      </c>
      <c r="B4209" s="8" t="s">
        <v>10455</v>
      </c>
      <c r="C4209" s="8"/>
      <c r="D4209" s="8"/>
      <c r="E4209" s="8"/>
      <c r="F4209" s="8"/>
      <c r="G4209" s="10"/>
      <c r="H4209" s="11"/>
      <c r="I4209" s="11"/>
      <c r="J4209" s="14"/>
      <c r="K4209" s="13"/>
      <c r="L4209" s="14"/>
      <c r="M4209" s="14"/>
      <c r="N4209" s="14"/>
      <c r="O4209" s="14"/>
      <c r="P4209" s="14"/>
      <c r="Q4209" s="14"/>
      <c r="R4209" s="14"/>
      <c r="S4209" s="14"/>
    </row>
    <row r="4210" spans="1:19">
      <c r="A4210" s="8" t="s">
        <v>10456</v>
      </c>
      <c r="B4210" s="8" t="s">
        <v>10457</v>
      </c>
      <c r="C4210" s="8"/>
      <c r="D4210" s="8"/>
      <c r="E4210" s="8"/>
      <c r="F4210" s="8"/>
      <c r="G4210" s="10"/>
      <c r="H4210" s="11"/>
      <c r="I4210" s="11"/>
      <c r="J4210" s="14"/>
      <c r="K4210" s="13"/>
      <c r="L4210" s="14"/>
      <c r="M4210" s="14"/>
      <c r="N4210" s="14"/>
      <c r="O4210" s="14"/>
      <c r="P4210" s="14"/>
      <c r="Q4210" s="14"/>
      <c r="R4210" s="14"/>
      <c r="S4210" s="14"/>
    </row>
    <row r="4211" spans="1:19" ht="25.5">
      <c r="A4211" s="8" t="s">
        <v>10458</v>
      </c>
      <c r="B4211" s="8" t="s">
        <v>10459</v>
      </c>
      <c r="C4211" s="8"/>
      <c r="D4211" s="8"/>
      <c r="E4211" s="8"/>
      <c r="F4211" s="8"/>
      <c r="G4211" s="10"/>
      <c r="H4211" s="11"/>
      <c r="I4211" s="11"/>
      <c r="J4211" s="14"/>
      <c r="K4211" s="13"/>
      <c r="L4211" s="14"/>
      <c r="M4211" s="14"/>
      <c r="N4211" s="14"/>
      <c r="O4211" s="14"/>
      <c r="P4211" s="14"/>
      <c r="Q4211" s="14"/>
      <c r="R4211" s="14"/>
      <c r="S4211" s="14"/>
    </row>
    <row r="4212" spans="1:19">
      <c r="A4212" s="8" t="s">
        <v>10460</v>
      </c>
      <c r="B4212" s="8" t="s">
        <v>10461</v>
      </c>
      <c r="C4212" s="8"/>
      <c r="D4212" s="8"/>
      <c r="E4212" s="8"/>
      <c r="F4212" s="8"/>
      <c r="G4212" s="10"/>
      <c r="H4212" s="11"/>
      <c r="I4212" s="11"/>
      <c r="J4212" s="14"/>
      <c r="K4212" s="13"/>
      <c r="L4212" s="14"/>
      <c r="M4212" s="14"/>
      <c r="N4212" s="14"/>
      <c r="O4212" s="14"/>
      <c r="P4212" s="14"/>
      <c r="Q4212" s="14"/>
      <c r="R4212" s="14"/>
      <c r="S4212" s="14"/>
    </row>
    <row r="4213" spans="1:19">
      <c r="A4213" s="8" t="s">
        <v>10462</v>
      </c>
      <c r="B4213" s="8" t="s">
        <v>10463</v>
      </c>
      <c r="C4213" s="8"/>
      <c r="D4213" s="8"/>
      <c r="E4213" s="8"/>
      <c r="F4213" s="8"/>
      <c r="G4213" s="10"/>
      <c r="H4213" s="11"/>
      <c r="I4213" s="11"/>
      <c r="J4213" s="14"/>
      <c r="K4213" s="13"/>
      <c r="L4213" s="14"/>
      <c r="M4213" s="14"/>
      <c r="N4213" s="14"/>
      <c r="O4213" s="14"/>
      <c r="P4213" s="14"/>
      <c r="Q4213" s="14"/>
      <c r="R4213" s="14"/>
      <c r="S4213" s="14"/>
    </row>
    <row r="4214" spans="1:19">
      <c r="A4214" s="8" t="s">
        <v>10464</v>
      </c>
      <c r="B4214" s="8" t="s">
        <v>10465</v>
      </c>
      <c r="C4214" s="8"/>
      <c r="D4214" s="8"/>
      <c r="E4214" s="8"/>
      <c r="F4214" s="8"/>
      <c r="G4214" s="10"/>
      <c r="H4214" s="11"/>
      <c r="I4214" s="11"/>
      <c r="J4214" s="14"/>
      <c r="K4214" s="13"/>
      <c r="L4214" s="14"/>
      <c r="M4214" s="14"/>
      <c r="N4214" s="14"/>
      <c r="O4214" s="14"/>
      <c r="P4214" s="14"/>
      <c r="Q4214" s="14"/>
      <c r="R4214" s="14"/>
      <c r="S4214" s="14"/>
    </row>
    <row r="4215" spans="1:19">
      <c r="A4215" s="8" t="s">
        <v>10466</v>
      </c>
      <c r="B4215" s="8" t="s">
        <v>10467</v>
      </c>
      <c r="C4215" s="8"/>
      <c r="D4215" s="8"/>
      <c r="E4215" s="8"/>
      <c r="F4215" s="8"/>
      <c r="G4215" s="10"/>
      <c r="H4215" s="11"/>
      <c r="I4215" s="11"/>
      <c r="J4215" s="14"/>
      <c r="K4215" s="13"/>
      <c r="L4215" s="14"/>
      <c r="M4215" s="14"/>
      <c r="N4215" s="14"/>
      <c r="O4215" s="14"/>
      <c r="P4215" s="14"/>
      <c r="Q4215" s="14"/>
      <c r="R4215" s="14"/>
      <c r="S4215" s="14"/>
    </row>
    <row r="4216" spans="1:19">
      <c r="A4216" s="8" t="s">
        <v>10468</v>
      </c>
      <c r="B4216" s="8" t="s">
        <v>10469</v>
      </c>
      <c r="C4216" s="8"/>
      <c r="D4216" s="8"/>
      <c r="E4216" s="8"/>
      <c r="F4216" s="8"/>
      <c r="G4216" s="10"/>
      <c r="H4216" s="11"/>
      <c r="I4216" s="11"/>
      <c r="J4216" s="14"/>
      <c r="K4216" s="13"/>
      <c r="L4216" s="14"/>
      <c r="M4216" s="14"/>
      <c r="N4216" s="14"/>
      <c r="O4216" s="14"/>
      <c r="P4216" s="14"/>
      <c r="Q4216" s="14"/>
      <c r="R4216" s="14"/>
      <c r="S4216" s="14"/>
    </row>
    <row r="4217" spans="1:19">
      <c r="A4217" s="8" t="s">
        <v>10470</v>
      </c>
      <c r="B4217" s="8" t="s">
        <v>10471</v>
      </c>
      <c r="C4217" s="8"/>
      <c r="D4217" s="8"/>
      <c r="E4217" s="8"/>
      <c r="F4217" s="8"/>
      <c r="G4217" s="10"/>
      <c r="H4217" s="11"/>
      <c r="I4217" s="11"/>
      <c r="J4217" s="14"/>
      <c r="K4217" s="13"/>
      <c r="L4217" s="14"/>
      <c r="M4217" s="14"/>
      <c r="N4217" s="14"/>
      <c r="O4217" s="14"/>
      <c r="P4217" s="14"/>
      <c r="Q4217" s="14"/>
      <c r="R4217" s="14"/>
      <c r="S4217" s="14"/>
    </row>
    <row r="4218" spans="1:19">
      <c r="A4218" s="8" t="s">
        <v>10472</v>
      </c>
      <c r="B4218" s="8" t="s">
        <v>10473</v>
      </c>
      <c r="C4218" s="8"/>
      <c r="D4218" s="8"/>
      <c r="E4218" s="8"/>
      <c r="F4218" s="8"/>
      <c r="G4218" s="10"/>
      <c r="H4218" s="11"/>
      <c r="I4218" s="11"/>
      <c r="J4218" s="14"/>
      <c r="K4218" s="13"/>
      <c r="L4218" s="14"/>
      <c r="M4218" s="14"/>
      <c r="N4218" s="14"/>
      <c r="O4218" s="14"/>
      <c r="P4218" s="14"/>
      <c r="Q4218" s="14"/>
      <c r="R4218" s="14"/>
      <c r="S4218" s="14"/>
    </row>
    <row r="4219" spans="1:19">
      <c r="A4219" s="8" t="s">
        <v>10474</v>
      </c>
      <c r="B4219" s="8" t="s">
        <v>10475</v>
      </c>
      <c r="C4219" s="8"/>
      <c r="D4219" s="8"/>
      <c r="E4219" s="8"/>
      <c r="F4219" s="8"/>
      <c r="G4219" s="10"/>
      <c r="H4219" s="11"/>
      <c r="I4219" s="11"/>
      <c r="J4219" s="14"/>
      <c r="K4219" s="13"/>
      <c r="L4219" s="14"/>
      <c r="M4219" s="14"/>
      <c r="N4219" s="14"/>
      <c r="O4219" s="14"/>
      <c r="P4219" s="14"/>
      <c r="Q4219" s="14"/>
      <c r="R4219" s="14"/>
      <c r="S4219" s="14"/>
    </row>
    <row r="4220" spans="1:19">
      <c r="A4220" s="8" t="s">
        <v>10476</v>
      </c>
      <c r="B4220" s="8" t="s">
        <v>10477</v>
      </c>
      <c r="C4220" s="8"/>
      <c r="D4220" s="8"/>
      <c r="E4220" s="8"/>
      <c r="F4220" s="8"/>
      <c r="G4220" s="10"/>
      <c r="H4220" s="11"/>
      <c r="I4220" s="11"/>
      <c r="J4220" s="14"/>
      <c r="K4220" s="13"/>
      <c r="L4220" s="14"/>
      <c r="M4220" s="14"/>
      <c r="N4220" s="14"/>
      <c r="O4220" s="14"/>
      <c r="P4220" s="14"/>
      <c r="Q4220" s="14"/>
      <c r="R4220" s="14"/>
      <c r="S4220" s="14"/>
    </row>
    <row r="4221" spans="1:19">
      <c r="A4221" s="8" t="s">
        <v>10478</v>
      </c>
      <c r="B4221" s="8" t="s">
        <v>10479</v>
      </c>
      <c r="C4221" s="8"/>
      <c r="D4221" s="8"/>
      <c r="E4221" s="8"/>
      <c r="F4221" s="8"/>
      <c r="G4221" s="10"/>
      <c r="H4221" s="11"/>
      <c r="I4221" s="11"/>
      <c r="J4221" s="14"/>
      <c r="K4221" s="13"/>
      <c r="L4221" s="14"/>
      <c r="M4221" s="14"/>
      <c r="N4221" s="14"/>
      <c r="O4221" s="14"/>
      <c r="P4221" s="14"/>
      <c r="Q4221" s="14"/>
      <c r="R4221" s="14"/>
      <c r="S4221" s="14"/>
    </row>
    <row r="4222" spans="1:19" ht="25.5">
      <c r="A4222" s="8" t="s">
        <v>10480</v>
      </c>
      <c r="B4222" s="8" t="s">
        <v>10481</v>
      </c>
      <c r="C4222" s="8"/>
      <c r="D4222" s="8"/>
      <c r="E4222" s="8"/>
      <c r="F4222" s="8"/>
      <c r="G4222" s="10"/>
      <c r="H4222" s="11"/>
      <c r="I4222" s="11"/>
      <c r="J4222" s="14"/>
      <c r="K4222" s="13"/>
      <c r="L4222" s="14"/>
      <c r="M4222" s="14"/>
      <c r="N4222" s="14"/>
      <c r="O4222" s="14"/>
      <c r="P4222" s="14"/>
      <c r="Q4222" s="14"/>
      <c r="R4222" s="14"/>
      <c r="S4222" s="14"/>
    </row>
    <row r="4223" spans="1:19">
      <c r="A4223" s="8" t="s">
        <v>10482</v>
      </c>
      <c r="B4223" s="8" t="s">
        <v>10483</v>
      </c>
      <c r="C4223" s="8"/>
      <c r="D4223" s="8"/>
      <c r="E4223" s="8"/>
      <c r="F4223" s="8"/>
      <c r="G4223" s="10"/>
      <c r="H4223" s="11"/>
      <c r="I4223" s="11"/>
      <c r="J4223" s="14"/>
      <c r="K4223" s="13"/>
      <c r="L4223" s="14"/>
      <c r="M4223" s="14"/>
      <c r="N4223" s="14"/>
      <c r="O4223" s="14"/>
      <c r="P4223" s="14"/>
      <c r="Q4223" s="14"/>
      <c r="R4223" s="14"/>
      <c r="S4223" s="14"/>
    </row>
    <row r="4224" spans="1:19">
      <c r="A4224" s="8" t="s">
        <v>10484</v>
      </c>
      <c r="B4224" s="8" t="s">
        <v>10485</v>
      </c>
      <c r="C4224" s="8"/>
      <c r="D4224" s="8"/>
      <c r="E4224" s="8"/>
      <c r="F4224" s="8"/>
      <c r="G4224" s="10"/>
      <c r="H4224" s="11"/>
      <c r="I4224" s="11"/>
      <c r="J4224" s="14"/>
      <c r="K4224" s="13"/>
      <c r="L4224" s="14"/>
      <c r="M4224" s="14"/>
      <c r="N4224" s="14"/>
      <c r="O4224" s="14"/>
      <c r="P4224" s="14"/>
      <c r="Q4224" s="14"/>
      <c r="R4224" s="14"/>
      <c r="S4224" s="14"/>
    </row>
    <row r="4225" spans="1:19">
      <c r="A4225" s="8" t="s">
        <v>10486</v>
      </c>
      <c r="B4225" s="8" t="s">
        <v>10487</v>
      </c>
      <c r="C4225" s="8"/>
      <c r="D4225" s="8"/>
      <c r="E4225" s="8"/>
      <c r="F4225" s="8"/>
      <c r="G4225" s="10"/>
      <c r="H4225" s="11"/>
      <c r="I4225" s="11"/>
      <c r="J4225" s="14"/>
      <c r="K4225" s="13"/>
      <c r="L4225" s="14"/>
      <c r="M4225" s="14"/>
      <c r="N4225" s="14"/>
      <c r="O4225" s="14"/>
      <c r="P4225" s="14"/>
      <c r="Q4225" s="14"/>
      <c r="R4225" s="14"/>
      <c r="S4225" s="14"/>
    </row>
    <row r="4226" spans="1:19">
      <c r="A4226" s="8" t="s">
        <v>10488</v>
      </c>
      <c r="B4226" s="8" t="s">
        <v>10489</v>
      </c>
      <c r="C4226" s="8"/>
      <c r="D4226" s="8"/>
      <c r="E4226" s="8"/>
      <c r="F4226" s="8"/>
      <c r="G4226" s="10"/>
      <c r="H4226" s="11"/>
      <c r="I4226" s="11"/>
      <c r="J4226" s="14"/>
      <c r="K4226" s="13"/>
      <c r="L4226" s="14"/>
      <c r="M4226" s="14"/>
      <c r="N4226" s="14"/>
      <c r="O4226" s="14"/>
      <c r="P4226" s="14"/>
      <c r="Q4226" s="14"/>
      <c r="R4226" s="14"/>
      <c r="S4226" s="14"/>
    </row>
    <row r="4227" spans="1:19">
      <c r="A4227" s="8" t="s">
        <v>10490</v>
      </c>
      <c r="B4227" s="8" t="s">
        <v>10491</v>
      </c>
      <c r="C4227" s="8"/>
      <c r="D4227" s="8"/>
      <c r="E4227" s="8"/>
      <c r="F4227" s="8"/>
      <c r="G4227" s="10"/>
      <c r="H4227" s="11"/>
      <c r="I4227" s="11"/>
      <c r="J4227" s="14"/>
      <c r="K4227" s="13"/>
      <c r="L4227" s="14"/>
      <c r="M4227" s="14"/>
      <c r="N4227" s="14"/>
      <c r="O4227" s="14"/>
      <c r="P4227" s="14"/>
      <c r="Q4227" s="14"/>
      <c r="R4227" s="14"/>
      <c r="S4227" s="14"/>
    </row>
    <row r="4228" spans="1:19">
      <c r="A4228" s="8" t="s">
        <v>10492</v>
      </c>
      <c r="B4228" s="8" t="s">
        <v>10493</v>
      </c>
      <c r="C4228" s="8"/>
      <c r="D4228" s="8"/>
      <c r="E4228" s="8"/>
      <c r="F4228" s="8"/>
      <c r="G4228" s="10"/>
      <c r="H4228" s="11"/>
      <c r="I4228" s="11"/>
      <c r="J4228" s="14"/>
      <c r="K4228" s="13"/>
      <c r="L4228" s="14"/>
      <c r="M4228" s="14"/>
      <c r="N4228" s="14"/>
      <c r="O4228" s="14"/>
      <c r="P4228" s="14"/>
      <c r="Q4228" s="14"/>
      <c r="R4228" s="14"/>
      <c r="S4228" s="14"/>
    </row>
    <row r="4229" spans="1:19">
      <c r="A4229" s="8" t="s">
        <v>10494</v>
      </c>
      <c r="B4229" s="8" t="s">
        <v>10495</v>
      </c>
      <c r="C4229" s="8"/>
      <c r="D4229" s="8"/>
      <c r="E4229" s="8"/>
      <c r="F4229" s="8"/>
      <c r="G4229" s="10"/>
      <c r="H4229" s="11"/>
      <c r="I4229" s="11"/>
      <c r="J4229" s="14"/>
      <c r="K4229" s="13"/>
      <c r="L4229" s="14"/>
      <c r="M4229" s="14"/>
      <c r="N4229" s="14"/>
      <c r="O4229" s="14"/>
      <c r="P4229" s="14"/>
      <c r="Q4229" s="14"/>
      <c r="R4229" s="14"/>
      <c r="S4229" s="14"/>
    </row>
    <row r="4230" spans="1:19" ht="25.5">
      <c r="A4230" s="8" t="s">
        <v>10496</v>
      </c>
      <c r="B4230" s="8" t="s">
        <v>10497</v>
      </c>
      <c r="C4230" s="8"/>
      <c r="D4230" s="8"/>
      <c r="E4230" s="8"/>
      <c r="F4230" s="8"/>
      <c r="G4230" s="10"/>
      <c r="H4230" s="11"/>
      <c r="I4230" s="11"/>
      <c r="J4230" s="14"/>
      <c r="K4230" s="13"/>
      <c r="L4230" s="14"/>
      <c r="M4230" s="14"/>
      <c r="N4230" s="14"/>
      <c r="O4230" s="14"/>
      <c r="P4230" s="14"/>
      <c r="Q4230" s="14"/>
      <c r="R4230" s="14"/>
      <c r="S4230" s="14"/>
    </row>
    <row r="4231" spans="1:19">
      <c r="A4231" s="8" t="s">
        <v>10498</v>
      </c>
      <c r="B4231" s="8" t="s">
        <v>10499</v>
      </c>
      <c r="C4231" s="8"/>
      <c r="D4231" s="8"/>
      <c r="E4231" s="8"/>
      <c r="F4231" s="8"/>
      <c r="G4231" s="10"/>
      <c r="H4231" s="11"/>
      <c r="I4231" s="11"/>
      <c r="J4231" s="14"/>
      <c r="K4231" s="13"/>
      <c r="L4231" s="14"/>
      <c r="M4231" s="14"/>
      <c r="N4231" s="14"/>
      <c r="O4231" s="14"/>
      <c r="P4231" s="14"/>
      <c r="Q4231" s="14"/>
      <c r="R4231" s="14"/>
      <c r="S4231" s="14"/>
    </row>
    <row r="4232" spans="1:19" ht="25.5">
      <c r="A4232" s="8" t="s">
        <v>10500</v>
      </c>
      <c r="B4232" s="8" t="s">
        <v>10501</v>
      </c>
      <c r="C4232" s="8"/>
      <c r="D4232" s="8"/>
      <c r="E4232" s="8"/>
      <c r="F4232" s="8"/>
      <c r="G4232" s="10"/>
      <c r="H4232" s="11"/>
      <c r="I4232" s="11"/>
      <c r="J4232" s="14"/>
      <c r="K4232" s="13"/>
      <c r="L4232" s="14"/>
      <c r="M4232" s="14"/>
      <c r="N4232" s="14"/>
      <c r="O4232" s="14"/>
      <c r="P4232" s="14"/>
      <c r="Q4232" s="14"/>
      <c r="R4232" s="14"/>
      <c r="S4232" s="14"/>
    </row>
    <row r="4233" spans="1:19" customFormat="1">
      <c r="A4233" s="20" t="s">
        <v>10502</v>
      </c>
      <c r="B4233" s="18" t="s">
        <v>10503</v>
      </c>
      <c r="C4233" s="18"/>
      <c r="D4233" s="18"/>
      <c r="E4233" s="18"/>
      <c r="F4233" s="18" t="s">
        <v>23</v>
      </c>
      <c r="G4233" s="18"/>
      <c r="H4233" s="18">
        <v>0</v>
      </c>
      <c r="I4233" s="18">
        <v>0</v>
      </c>
      <c r="J4233" s="18" t="s">
        <v>6190</v>
      </c>
      <c r="K4233" s="18">
        <v>0</v>
      </c>
    </row>
    <row r="4234" spans="1:19">
      <c r="A4234" s="8" t="s">
        <v>10504</v>
      </c>
      <c r="B4234" s="8" t="s">
        <v>10505</v>
      </c>
      <c r="C4234" s="8"/>
      <c r="D4234" s="8"/>
      <c r="E4234" s="8"/>
      <c r="F4234" s="8"/>
      <c r="G4234" s="10"/>
      <c r="H4234" s="11"/>
      <c r="I4234" s="11"/>
      <c r="J4234" s="14"/>
      <c r="K4234" s="13"/>
      <c r="L4234" s="14"/>
      <c r="M4234" s="14"/>
      <c r="N4234" s="14"/>
      <c r="O4234" s="14"/>
      <c r="P4234" s="14"/>
      <c r="Q4234" s="14"/>
      <c r="R4234" s="14"/>
      <c r="S4234" s="14"/>
    </row>
    <row r="4235" spans="1:19">
      <c r="A4235" s="8" t="s">
        <v>10506</v>
      </c>
      <c r="B4235" s="8" t="s">
        <v>10507</v>
      </c>
      <c r="C4235" s="8"/>
      <c r="D4235" s="8"/>
      <c r="E4235" s="8"/>
      <c r="F4235" s="8"/>
      <c r="G4235" s="10"/>
      <c r="H4235" s="11"/>
      <c r="I4235" s="11"/>
      <c r="J4235" s="14"/>
      <c r="K4235" s="13"/>
      <c r="L4235" s="14"/>
      <c r="M4235" s="14"/>
      <c r="N4235" s="14"/>
      <c r="O4235" s="14"/>
      <c r="P4235" s="14"/>
      <c r="Q4235" s="14"/>
      <c r="R4235" s="14"/>
      <c r="S4235" s="14"/>
    </row>
    <row r="4236" spans="1:19">
      <c r="A4236" s="8" t="s">
        <v>10508</v>
      </c>
      <c r="B4236" s="8" t="s">
        <v>10509</v>
      </c>
      <c r="C4236" s="8"/>
      <c r="D4236" s="8"/>
      <c r="E4236" s="8"/>
      <c r="F4236" s="8"/>
      <c r="G4236" s="10"/>
      <c r="H4236" s="11"/>
      <c r="I4236" s="11"/>
      <c r="J4236" s="14"/>
      <c r="K4236" s="13"/>
      <c r="L4236" s="14"/>
      <c r="M4236" s="14"/>
      <c r="N4236" s="14"/>
      <c r="O4236" s="14"/>
      <c r="P4236" s="14"/>
      <c r="Q4236" s="14"/>
      <c r="R4236" s="14"/>
      <c r="S4236" s="14"/>
    </row>
    <row r="4237" spans="1:19">
      <c r="A4237" s="8" t="s">
        <v>10510</v>
      </c>
      <c r="B4237" s="8" t="s">
        <v>10511</v>
      </c>
      <c r="C4237" s="8"/>
      <c r="D4237" s="8"/>
      <c r="E4237" s="8"/>
      <c r="F4237" s="8"/>
      <c r="G4237" s="10"/>
      <c r="H4237" s="11"/>
      <c r="I4237" s="11"/>
      <c r="J4237" s="14"/>
      <c r="K4237" s="13"/>
      <c r="L4237" s="14"/>
      <c r="M4237" s="14"/>
      <c r="N4237" s="14"/>
      <c r="O4237" s="14"/>
      <c r="P4237" s="14"/>
      <c r="Q4237" s="14"/>
      <c r="R4237" s="14"/>
      <c r="S4237" s="14"/>
    </row>
    <row r="4238" spans="1:19" ht="25.5">
      <c r="A4238" s="8" t="s">
        <v>10512</v>
      </c>
      <c r="B4238" s="8" t="s">
        <v>10513</v>
      </c>
      <c r="C4238" s="8"/>
      <c r="D4238" s="8"/>
      <c r="E4238" s="8"/>
      <c r="F4238" s="8"/>
      <c r="G4238" s="10"/>
      <c r="H4238" s="11"/>
      <c r="I4238" s="11"/>
      <c r="J4238" s="14"/>
      <c r="K4238" s="13"/>
      <c r="L4238" s="14"/>
      <c r="M4238" s="14"/>
      <c r="N4238" s="14"/>
      <c r="O4238" s="14"/>
      <c r="P4238" s="14"/>
      <c r="Q4238" s="14"/>
      <c r="R4238" s="14"/>
      <c r="S4238" s="14"/>
    </row>
    <row r="4239" spans="1:19">
      <c r="A4239" s="8" t="s">
        <v>10514</v>
      </c>
      <c r="B4239" s="8" t="s">
        <v>10515</v>
      </c>
      <c r="C4239" s="8"/>
      <c r="D4239" s="8"/>
      <c r="E4239" s="8"/>
      <c r="F4239" s="8"/>
      <c r="G4239" s="10"/>
      <c r="H4239" s="11"/>
      <c r="I4239" s="11"/>
      <c r="J4239" s="14"/>
      <c r="K4239" s="13"/>
      <c r="L4239" s="14"/>
      <c r="M4239" s="14"/>
      <c r="N4239" s="14"/>
      <c r="O4239" s="14"/>
      <c r="P4239" s="14"/>
      <c r="Q4239" s="14"/>
      <c r="R4239" s="14"/>
      <c r="S4239" s="14"/>
    </row>
    <row r="4240" spans="1:19">
      <c r="A4240" s="8" t="s">
        <v>10516</v>
      </c>
      <c r="B4240" s="8" t="s">
        <v>10517</v>
      </c>
      <c r="C4240" s="8"/>
      <c r="D4240" s="8"/>
      <c r="E4240" s="8"/>
      <c r="F4240" s="8"/>
      <c r="G4240" s="10"/>
      <c r="H4240" s="11"/>
      <c r="I4240" s="11"/>
      <c r="J4240" s="14"/>
      <c r="K4240" s="13"/>
      <c r="L4240" s="14"/>
      <c r="M4240" s="14"/>
      <c r="N4240" s="14"/>
      <c r="O4240" s="14"/>
      <c r="P4240" s="14"/>
      <c r="Q4240" s="14"/>
      <c r="R4240" s="14"/>
      <c r="S4240" s="14"/>
    </row>
    <row r="4241" spans="1:19">
      <c r="A4241" s="8" t="s">
        <v>10518</v>
      </c>
      <c r="B4241" s="8" t="s">
        <v>10519</v>
      </c>
      <c r="C4241" s="8"/>
      <c r="D4241" s="8"/>
      <c r="E4241" s="8"/>
      <c r="F4241" s="8"/>
      <c r="G4241" s="10"/>
      <c r="H4241" s="11"/>
      <c r="I4241" s="11"/>
      <c r="J4241" s="14"/>
      <c r="K4241" s="13"/>
      <c r="L4241" s="14"/>
      <c r="M4241" s="14"/>
      <c r="N4241" s="14"/>
      <c r="O4241" s="14"/>
      <c r="P4241" s="14"/>
      <c r="Q4241" s="14"/>
      <c r="R4241" s="14"/>
      <c r="S4241" s="14"/>
    </row>
    <row r="4242" spans="1:19" ht="25.5">
      <c r="A4242" s="8" t="s">
        <v>10520</v>
      </c>
      <c r="B4242" s="8" t="s">
        <v>10521</v>
      </c>
      <c r="C4242" s="8"/>
      <c r="D4242" s="8"/>
      <c r="E4242" s="8"/>
      <c r="F4242" s="8"/>
      <c r="G4242" s="10"/>
      <c r="H4242" s="11"/>
      <c r="I4242" s="11"/>
      <c r="J4242" s="14"/>
      <c r="K4242" s="13"/>
      <c r="L4242" s="14"/>
      <c r="M4242" s="14"/>
      <c r="N4242" s="14"/>
      <c r="O4242" s="14"/>
      <c r="P4242" s="14"/>
      <c r="Q4242" s="14"/>
      <c r="R4242" s="14"/>
      <c r="S4242" s="14"/>
    </row>
    <row r="4243" spans="1:19">
      <c r="A4243" s="8" t="s">
        <v>10522</v>
      </c>
      <c r="B4243" s="8" t="s">
        <v>10523</v>
      </c>
      <c r="C4243" s="8"/>
      <c r="D4243" s="8"/>
      <c r="E4243" s="8"/>
      <c r="F4243" s="8"/>
      <c r="G4243" s="10"/>
      <c r="H4243" s="11"/>
      <c r="I4243" s="11"/>
      <c r="J4243" s="14"/>
      <c r="K4243" s="13"/>
      <c r="L4243" s="14"/>
      <c r="M4243" s="14"/>
      <c r="N4243" s="14"/>
      <c r="O4243" s="14"/>
      <c r="P4243" s="14"/>
      <c r="Q4243" s="14"/>
      <c r="R4243" s="14"/>
      <c r="S4243" s="14"/>
    </row>
    <row r="4244" spans="1:19">
      <c r="A4244" s="8" t="s">
        <v>10524</v>
      </c>
      <c r="B4244" s="8" t="s">
        <v>10525</v>
      </c>
      <c r="C4244" s="8"/>
      <c r="D4244" s="8"/>
      <c r="E4244" s="8"/>
      <c r="F4244" s="8"/>
      <c r="G4244" s="10"/>
      <c r="H4244" s="11"/>
      <c r="I4244" s="11"/>
      <c r="J4244" s="14"/>
      <c r="K4244" s="13"/>
      <c r="L4244" s="14"/>
      <c r="M4244" s="14"/>
      <c r="N4244" s="14"/>
      <c r="O4244" s="14"/>
      <c r="P4244" s="14"/>
      <c r="Q4244" s="14"/>
      <c r="R4244" s="14"/>
      <c r="S4244" s="14"/>
    </row>
    <row r="4245" spans="1:19">
      <c r="A4245" s="8" t="s">
        <v>10526</v>
      </c>
      <c r="B4245" s="8" t="s">
        <v>10527</v>
      </c>
      <c r="C4245" s="8"/>
      <c r="D4245" s="8"/>
      <c r="E4245" s="8"/>
      <c r="F4245" s="8"/>
      <c r="G4245" s="10"/>
      <c r="H4245" s="11"/>
      <c r="I4245" s="11"/>
      <c r="J4245" s="14"/>
      <c r="K4245" s="13"/>
      <c r="L4245" s="14"/>
      <c r="M4245" s="14"/>
      <c r="N4245" s="14"/>
      <c r="O4245" s="14"/>
      <c r="P4245" s="14"/>
      <c r="Q4245" s="14"/>
      <c r="R4245" s="14"/>
      <c r="S4245" s="14"/>
    </row>
    <row r="4246" spans="1:19">
      <c r="A4246" s="8" t="s">
        <v>10528</v>
      </c>
      <c r="B4246" s="8" t="s">
        <v>10529</v>
      </c>
      <c r="C4246" s="8"/>
      <c r="D4246" s="8"/>
      <c r="E4246" s="8"/>
      <c r="F4246" s="8"/>
      <c r="G4246" s="10"/>
      <c r="H4246" s="11"/>
      <c r="I4246" s="11"/>
      <c r="J4246" s="14"/>
      <c r="K4246" s="13"/>
      <c r="L4246" s="14"/>
      <c r="M4246" s="14"/>
      <c r="N4246" s="14"/>
      <c r="O4246" s="14"/>
      <c r="P4246" s="14"/>
      <c r="Q4246" s="14"/>
      <c r="R4246" s="14"/>
      <c r="S4246" s="14"/>
    </row>
    <row r="4247" spans="1:19">
      <c r="A4247" s="8" t="s">
        <v>10530</v>
      </c>
      <c r="B4247" s="8" t="s">
        <v>10531</v>
      </c>
      <c r="C4247" s="8"/>
      <c r="D4247" s="8"/>
      <c r="E4247" s="8"/>
      <c r="F4247" s="8"/>
      <c r="G4247" s="10"/>
      <c r="H4247" s="11"/>
      <c r="I4247" s="11"/>
      <c r="J4247" s="14"/>
      <c r="K4247" s="13"/>
      <c r="L4247" s="14"/>
      <c r="M4247" s="14"/>
      <c r="N4247" s="14"/>
      <c r="O4247" s="14"/>
      <c r="P4247" s="14"/>
      <c r="Q4247" s="14"/>
      <c r="R4247" s="14"/>
      <c r="S4247" s="14"/>
    </row>
    <row r="4248" spans="1:19">
      <c r="A4248" s="8" t="s">
        <v>10532</v>
      </c>
      <c r="B4248" s="8" t="s">
        <v>10533</v>
      </c>
      <c r="C4248" s="8"/>
      <c r="D4248" s="8"/>
      <c r="E4248" s="8"/>
      <c r="F4248" s="8"/>
      <c r="G4248" s="10"/>
      <c r="H4248" s="11"/>
      <c r="I4248" s="11"/>
      <c r="J4248" s="14"/>
      <c r="K4248" s="13"/>
      <c r="L4248" s="14"/>
      <c r="M4248" s="14"/>
      <c r="N4248" s="14"/>
      <c r="O4248" s="14"/>
      <c r="P4248" s="14"/>
      <c r="Q4248" s="14"/>
      <c r="R4248" s="14"/>
      <c r="S4248" s="14"/>
    </row>
    <row r="4249" spans="1:19" ht="25.5">
      <c r="A4249" s="8" t="s">
        <v>10534</v>
      </c>
      <c r="B4249" s="8" t="s">
        <v>10535</v>
      </c>
      <c r="C4249" s="8"/>
      <c r="D4249" s="8"/>
      <c r="E4249" s="8"/>
      <c r="F4249" s="8"/>
      <c r="G4249" s="10"/>
      <c r="H4249" s="11"/>
      <c r="I4249" s="11"/>
      <c r="J4249" s="14"/>
      <c r="K4249" s="13"/>
      <c r="L4249" s="14"/>
      <c r="M4249" s="14"/>
      <c r="N4249" s="14"/>
      <c r="O4249" s="14"/>
      <c r="P4249" s="14"/>
      <c r="Q4249" s="14"/>
      <c r="R4249" s="14"/>
      <c r="S4249" s="14"/>
    </row>
    <row r="4250" spans="1:19">
      <c r="A4250" s="8" t="s">
        <v>10536</v>
      </c>
      <c r="B4250" s="8" t="s">
        <v>10537</v>
      </c>
      <c r="C4250" s="8"/>
      <c r="D4250" s="8"/>
      <c r="E4250" s="8"/>
      <c r="F4250" s="8"/>
      <c r="G4250" s="10"/>
      <c r="H4250" s="11"/>
      <c r="I4250" s="11"/>
      <c r="J4250" s="14"/>
      <c r="K4250" s="13"/>
      <c r="L4250" s="14"/>
      <c r="M4250" s="14"/>
      <c r="N4250" s="14"/>
      <c r="O4250" s="14"/>
      <c r="P4250" s="14"/>
      <c r="Q4250" s="14"/>
      <c r="R4250" s="14"/>
      <c r="S4250" s="14"/>
    </row>
    <row r="4251" spans="1:19" ht="25.5">
      <c r="A4251" s="8" t="s">
        <v>10538</v>
      </c>
      <c r="B4251" s="8" t="s">
        <v>10539</v>
      </c>
      <c r="C4251" s="8"/>
      <c r="D4251" s="8"/>
      <c r="E4251" s="8"/>
      <c r="F4251" s="8"/>
      <c r="G4251" s="10"/>
      <c r="H4251" s="11"/>
      <c r="I4251" s="11"/>
      <c r="J4251" s="14"/>
      <c r="K4251" s="13"/>
      <c r="L4251" s="14"/>
      <c r="M4251" s="14"/>
      <c r="N4251" s="14"/>
      <c r="O4251" s="14"/>
      <c r="P4251" s="14"/>
      <c r="Q4251" s="14"/>
      <c r="R4251" s="14"/>
      <c r="S4251" s="14"/>
    </row>
    <row r="4252" spans="1:19">
      <c r="A4252" s="8" t="s">
        <v>10540</v>
      </c>
      <c r="B4252" s="8" t="s">
        <v>10541</v>
      </c>
      <c r="C4252" s="8"/>
      <c r="D4252" s="8"/>
      <c r="E4252" s="8"/>
      <c r="F4252" s="8"/>
      <c r="G4252" s="10"/>
      <c r="H4252" s="11"/>
      <c r="I4252" s="11"/>
      <c r="J4252" s="14"/>
      <c r="K4252" s="13"/>
      <c r="L4252" s="14"/>
      <c r="M4252" s="14"/>
      <c r="N4252" s="14"/>
      <c r="O4252" s="14"/>
      <c r="P4252" s="14"/>
      <c r="Q4252" s="14"/>
      <c r="R4252" s="14"/>
      <c r="S4252" s="14"/>
    </row>
    <row r="4253" spans="1:19" ht="25.5">
      <c r="A4253" s="8" t="s">
        <v>10542</v>
      </c>
      <c r="B4253" s="8" t="s">
        <v>10543</v>
      </c>
      <c r="C4253" s="8"/>
      <c r="D4253" s="8"/>
      <c r="E4253" s="8"/>
      <c r="F4253" s="8"/>
      <c r="G4253" s="10"/>
      <c r="H4253" s="11"/>
      <c r="I4253" s="11"/>
      <c r="J4253" s="14"/>
      <c r="K4253" s="13"/>
      <c r="L4253" s="14"/>
      <c r="M4253" s="14"/>
      <c r="N4253" s="14"/>
      <c r="O4253" s="14"/>
      <c r="P4253" s="14"/>
      <c r="Q4253" s="14"/>
      <c r="R4253" s="14"/>
      <c r="S4253" s="14"/>
    </row>
    <row r="4254" spans="1:19">
      <c r="A4254" s="8" t="s">
        <v>10544</v>
      </c>
      <c r="B4254" s="8" t="s">
        <v>10545</v>
      </c>
      <c r="C4254" s="8"/>
      <c r="D4254" s="8"/>
      <c r="E4254" s="8"/>
      <c r="F4254" s="8"/>
      <c r="G4254" s="10"/>
      <c r="H4254" s="11"/>
      <c r="I4254" s="11"/>
      <c r="J4254" s="14"/>
      <c r="K4254" s="13"/>
      <c r="L4254" s="14"/>
      <c r="M4254" s="14"/>
      <c r="N4254" s="14"/>
      <c r="O4254" s="14"/>
      <c r="P4254" s="14"/>
      <c r="Q4254" s="14"/>
      <c r="R4254" s="14"/>
      <c r="S4254" s="14"/>
    </row>
    <row r="4255" spans="1:19">
      <c r="A4255" s="8" t="s">
        <v>10546</v>
      </c>
      <c r="B4255" s="8" t="s">
        <v>10547</v>
      </c>
      <c r="C4255" s="8"/>
      <c r="D4255" s="8"/>
      <c r="E4255" s="8"/>
      <c r="F4255" s="8"/>
      <c r="G4255" s="10"/>
      <c r="H4255" s="11"/>
      <c r="I4255" s="11"/>
      <c r="J4255" s="14"/>
      <c r="K4255" s="13"/>
      <c r="L4255" s="14"/>
      <c r="M4255" s="14"/>
      <c r="N4255" s="14"/>
      <c r="O4255" s="14"/>
      <c r="P4255" s="14"/>
      <c r="Q4255" s="14"/>
      <c r="R4255" s="14"/>
      <c r="S4255" s="14"/>
    </row>
    <row r="4256" spans="1:19">
      <c r="A4256" s="8" t="s">
        <v>10548</v>
      </c>
      <c r="B4256" s="8" t="s">
        <v>10549</v>
      </c>
      <c r="C4256" s="8"/>
      <c r="D4256" s="8"/>
      <c r="E4256" s="8"/>
      <c r="F4256" s="8"/>
      <c r="G4256" s="10"/>
      <c r="H4256" s="11"/>
      <c r="I4256" s="11"/>
      <c r="J4256" s="14"/>
      <c r="K4256" s="13"/>
      <c r="L4256" s="14"/>
      <c r="M4256" s="14"/>
      <c r="N4256" s="14"/>
      <c r="O4256" s="14"/>
      <c r="P4256" s="14"/>
      <c r="Q4256" s="14"/>
      <c r="R4256" s="14"/>
      <c r="S4256" s="14"/>
    </row>
    <row r="4257" spans="1:19">
      <c r="A4257" s="8" t="s">
        <v>10550</v>
      </c>
      <c r="B4257" s="8" t="s">
        <v>10551</v>
      </c>
      <c r="C4257" s="8"/>
      <c r="D4257" s="8"/>
      <c r="E4257" s="8"/>
      <c r="F4257" s="8"/>
      <c r="G4257" s="10"/>
      <c r="H4257" s="11"/>
      <c r="I4257" s="11"/>
      <c r="J4257" s="14"/>
      <c r="K4257" s="13"/>
      <c r="L4257" s="14"/>
      <c r="M4257" s="14"/>
      <c r="N4257" s="14"/>
      <c r="O4257" s="14"/>
      <c r="P4257" s="14"/>
      <c r="Q4257" s="14"/>
      <c r="R4257" s="14"/>
      <c r="S4257" s="14"/>
    </row>
    <row r="4258" spans="1:19">
      <c r="A4258" s="8" t="s">
        <v>10552</v>
      </c>
      <c r="B4258" s="8" t="s">
        <v>10553</v>
      </c>
      <c r="C4258" s="8"/>
      <c r="D4258" s="8"/>
      <c r="E4258" s="8"/>
      <c r="F4258" s="8"/>
      <c r="G4258" s="10"/>
      <c r="H4258" s="11"/>
      <c r="I4258" s="11"/>
      <c r="J4258" s="14"/>
      <c r="K4258" s="13"/>
      <c r="L4258" s="14"/>
      <c r="M4258" s="14"/>
      <c r="N4258" s="14"/>
      <c r="O4258" s="14"/>
      <c r="P4258" s="14"/>
      <c r="Q4258" s="14"/>
      <c r="R4258" s="14"/>
      <c r="S4258" s="14"/>
    </row>
    <row r="4259" spans="1:19">
      <c r="A4259" s="8" t="s">
        <v>10554</v>
      </c>
      <c r="B4259" s="8" t="s">
        <v>10555</v>
      </c>
      <c r="C4259" s="8"/>
      <c r="D4259" s="8"/>
      <c r="E4259" s="8"/>
      <c r="F4259" s="8"/>
      <c r="G4259" s="10"/>
      <c r="H4259" s="11"/>
      <c r="I4259" s="11"/>
      <c r="J4259" s="14"/>
      <c r="K4259" s="13"/>
      <c r="L4259" s="14"/>
      <c r="M4259" s="14"/>
      <c r="N4259" s="14"/>
      <c r="O4259" s="14"/>
      <c r="P4259" s="14"/>
      <c r="Q4259" s="14"/>
      <c r="R4259" s="14"/>
      <c r="S4259" s="14"/>
    </row>
    <row r="4260" spans="1:19">
      <c r="A4260" s="8" t="s">
        <v>10556</v>
      </c>
      <c r="B4260" s="8" t="s">
        <v>10557</v>
      </c>
      <c r="C4260" s="8"/>
      <c r="D4260" s="8"/>
      <c r="E4260" s="8"/>
      <c r="F4260" s="8"/>
      <c r="G4260" s="10"/>
      <c r="H4260" s="11"/>
      <c r="I4260" s="11"/>
      <c r="J4260" s="14"/>
      <c r="K4260" s="13"/>
      <c r="L4260" s="14"/>
      <c r="M4260" s="14"/>
      <c r="N4260" s="14"/>
      <c r="O4260" s="14"/>
      <c r="P4260" s="14"/>
      <c r="Q4260" s="14"/>
      <c r="R4260" s="14"/>
      <c r="S4260" s="14"/>
    </row>
    <row r="4261" spans="1:19">
      <c r="A4261" s="8" t="s">
        <v>10558</v>
      </c>
      <c r="B4261" s="8" t="s">
        <v>10559</v>
      </c>
      <c r="C4261" s="8"/>
      <c r="D4261" s="8"/>
      <c r="E4261" s="8"/>
      <c r="F4261" s="8"/>
      <c r="G4261" s="10"/>
      <c r="H4261" s="11"/>
      <c r="I4261" s="11"/>
      <c r="J4261" s="14"/>
      <c r="K4261" s="13"/>
      <c r="L4261" s="14"/>
      <c r="M4261" s="14"/>
      <c r="N4261" s="14"/>
      <c r="O4261" s="14"/>
      <c r="P4261" s="14"/>
      <c r="Q4261" s="14"/>
      <c r="R4261" s="14"/>
      <c r="S4261" s="14"/>
    </row>
    <row r="4262" spans="1:19">
      <c r="A4262" s="8" t="s">
        <v>10560</v>
      </c>
      <c r="B4262" s="8" t="s">
        <v>10561</v>
      </c>
      <c r="C4262" s="8"/>
      <c r="D4262" s="8"/>
      <c r="E4262" s="8"/>
      <c r="F4262" s="8"/>
      <c r="G4262" s="10"/>
      <c r="H4262" s="11"/>
      <c r="I4262" s="11"/>
      <c r="J4262" s="14"/>
      <c r="K4262" s="13"/>
      <c r="L4262" s="14"/>
      <c r="M4262" s="14"/>
      <c r="N4262" s="14"/>
      <c r="O4262" s="14"/>
      <c r="P4262" s="14"/>
      <c r="Q4262" s="14"/>
      <c r="R4262" s="14"/>
      <c r="S4262" s="14"/>
    </row>
    <row r="4263" spans="1:19">
      <c r="A4263" s="8" t="s">
        <v>10562</v>
      </c>
      <c r="B4263" s="8" t="s">
        <v>10563</v>
      </c>
      <c r="C4263" s="8"/>
      <c r="D4263" s="8"/>
      <c r="E4263" s="8"/>
      <c r="F4263" s="8"/>
      <c r="G4263" s="10"/>
      <c r="H4263" s="11"/>
      <c r="I4263" s="11"/>
      <c r="J4263" s="14"/>
      <c r="K4263" s="13"/>
      <c r="L4263" s="14"/>
      <c r="M4263" s="14"/>
      <c r="N4263" s="14"/>
      <c r="O4263" s="14"/>
      <c r="P4263" s="14"/>
      <c r="Q4263" s="14"/>
      <c r="R4263" s="14"/>
      <c r="S4263" s="14"/>
    </row>
    <row r="4264" spans="1:19">
      <c r="A4264" s="8" t="s">
        <v>10564</v>
      </c>
      <c r="B4264" s="8" t="s">
        <v>10565</v>
      </c>
      <c r="C4264" s="8"/>
      <c r="D4264" s="8"/>
      <c r="E4264" s="8"/>
      <c r="F4264" s="8"/>
      <c r="G4264" s="10"/>
      <c r="H4264" s="11"/>
      <c r="I4264" s="11"/>
      <c r="J4264" s="14"/>
      <c r="K4264" s="13"/>
      <c r="L4264" s="14"/>
      <c r="M4264" s="14"/>
      <c r="N4264" s="14"/>
      <c r="O4264" s="14"/>
      <c r="P4264" s="14"/>
      <c r="Q4264" s="14"/>
      <c r="R4264" s="14"/>
      <c r="S4264" s="14"/>
    </row>
    <row r="4265" spans="1:19">
      <c r="A4265" s="8" t="s">
        <v>10566</v>
      </c>
      <c r="B4265" s="8" t="s">
        <v>10567</v>
      </c>
      <c r="C4265" s="8"/>
      <c r="D4265" s="8"/>
      <c r="E4265" s="8"/>
      <c r="F4265" s="8"/>
      <c r="G4265" s="10"/>
      <c r="H4265" s="11"/>
      <c r="I4265" s="11"/>
      <c r="J4265" s="14"/>
      <c r="K4265" s="13"/>
      <c r="L4265" s="14"/>
      <c r="M4265" s="14"/>
      <c r="N4265" s="14"/>
      <c r="O4265" s="14"/>
      <c r="P4265" s="14"/>
      <c r="Q4265" s="14"/>
      <c r="R4265" s="14"/>
      <c r="S4265" s="14"/>
    </row>
    <row r="4266" spans="1:19">
      <c r="A4266" s="8" t="s">
        <v>10568</v>
      </c>
      <c r="B4266" s="8" t="s">
        <v>10569</v>
      </c>
      <c r="C4266" s="8"/>
      <c r="D4266" s="8"/>
      <c r="E4266" s="8"/>
      <c r="F4266" s="8"/>
      <c r="G4266" s="10"/>
      <c r="H4266" s="11"/>
      <c r="I4266" s="11"/>
      <c r="J4266" s="14"/>
      <c r="K4266" s="13"/>
      <c r="L4266" s="14"/>
      <c r="M4266" s="14"/>
      <c r="N4266" s="14"/>
      <c r="O4266" s="14"/>
      <c r="P4266" s="14"/>
      <c r="Q4266" s="14"/>
      <c r="R4266" s="14"/>
      <c r="S4266" s="14"/>
    </row>
    <row r="4267" spans="1:19" ht="25.5">
      <c r="A4267" s="8" t="s">
        <v>10570</v>
      </c>
      <c r="B4267" s="8" t="s">
        <v>10571</v>
      </c>
      <c r="C4267" s="8"/>
      <c r="D4267" s="8"/>
      <c r="E4267" s="8"/>
      <c r="F4267" s="8"/>
      <c r="G4267" s="10"/>
      <c r="H4267" s="11"/>
      <c r="I4267" s="11"/>
      <c r="J4267" s="14"/>
      <c r="K4267" s="13"/>
      <c r="L4267" s="14"/>
      <c r="M4267" s="14"/>
      <c r="N4267" s="14"/>
      <c r="O4267" s="14"/>
      <c r="P4267" s="14"/>
      <c r="Q4267" s="14"/>
      <c r="R4267" s="14"/>
      <c r="S4267" s="14"/>
    </row>
    <row r="4268" spans="1:19">
      <c r="A4268" s="8" t="s">
        <v>10572</v>
      </c>
      <c r="B4268" s="8" t="s">
        <v>10573</v>
      </c>
      <c r="C4268" s="8"/>
      <c r="D4268" s="8"/>
      <c r="E4268" s="8"/>
      <c r="F4268" s="8"/>
      <c r="G4268" s="10"/>
      <c r="H4268" s="11"/>
      <c r="I4268" s="11"/>
      <c r="J4268" s="14"/>
      <c r="K4268" s="13"/>
      <c r="L4268" s="14"/>
      <c r="M4268" s="14"/>
      <c r="N4268" s="14"/>
      <c r="O4268" s="14"/>
      <c r="P4268" s="14"/>
      <c r="Q4268" s="14"/>
      <c r="R4268" s="14"/>
      <c r="S4268" s="14"/>
    </row>
    <row r="4269" spans="1:19">
      <c r="A4269" s="8" t="s">
        <v>10574</v>
      </c>
      <c r="B4269" s="8" t="s">
        <v>10575</v>
      </c>
      <c r="C4269" s="8"/>
      <c r="D4269" s="8"/>
      <c r="E4269" s="8"/>
      <c r="F4269" s="8"/>
      <c r="G4269" s="10"/>
      <c r="H4269" s="11"/>
      <c r="I4269" s="11"/>
      <c r="J4269" s="14"/>
      <c r="K4269" s="13"/>
      <c r="L4269" s="14"/>
      <c r="M4269" s="14"/>
      <c r="N4269" s="14"/>
      <c r="O4269" s="14"/>
      <c r="P4269" s="14"/>
      <c r="Q4269" s="14"/>
      <c r="R4269" s="14"/>
      <c r="S4269" s="14"/>
    </row>
    <row r="4270" spans="1:19">
      <c r="A4270" s="8" t="s">
        <v>10576</v>
      </c>
      <c r="B4270" s="8" t="s">
        <v>10577</v>
      </c>
      <c r="C4270" s="8"/>
      <c r="D4270" s="8"/>
      <c r="E4270" s="8"/>
      <c r="F4270" s="8"/>
      <c r="G4270" s="10"/>
      <c r="H4270" s="11"/>
      <c r="I4270" s="11"/>
      <c r="J4270" s="14"/>
      <c r="K4270" s="13"/>
      <c r="L4270" s="14"/>
      <c r="M4270" s="14"/>
      <c r="N4270" s="14"/>
      <c r="O4270" s="14"/>
      <c r="P4270" s="14"/>
      <c r="Q4270" s="14"/>
      <c r="R4270" s="14"/>
      <c r="S4270" s="14"/>
    </row>
    <row r="4271" spans="1:19">
      <c r="A4271" s="8" t="s">
        <v>10578</v>
      </c>
      <c r="B4271" s="8" t="s">
        <v>10579</v>
      </c>
      <c r="C4271" s="8"/>
      <c r="D4271" s="8"/>
      <c r="E4271" s="8"/>
      <c r="F4271" s="8"/>
      <c r="G4271" s="10"/>
      <c r="H4271" s="11"/>
      <c r="I4271" s="11"/>
      <c r="J4271" s="14"/>
      <c r="K4271" s="13"/>
      <c r="L4271" s="14"/>
      <c r="M4271" s="14"/>
      <c r="N4271" s="14"/>
      <c r="O4271" s="14"/>
      <c r="P4271" s="14"/>
      <c r="Q4271" s="14"/>
      <c r="R4271" s="14"/>
      <c r="S4271" s="14"/>
    </row>
    <row r="4272" spans="1:19">
      <c r="A4272" s="8" t="s">
        <v>10580</v>
      </c>
      <c r="B4272" s="8" t="s">
        <v>10581</v>
      </c>
      <c r="C4272" s="8"/>
      <c r="D4272" s="8"/>
      <c r="E4272" s="8"/>
      <c r="F4272" s="8"/>
      <c r="G4272" s="10"/>
      <c r="H4272" s="11"/>
      <c r="I4272" s="11"/>
      <c r="J4272" s="14"/>
      <c r="K4272" s="13"/>
      <c r="L4272" s="14"/>
      <c r="M4272" s="14"/>
      <c r="N4272" s="14"/>
      <c r="O4272" s="14"/>
      <c r="P4272" s="14"/>
      <c r="Q4272" s="14"/>
      <c r="R4272" s="14"/>
      <c r="S4272" s="14"/>
    </row>
    <row r="4273" spans="1:19">
      <c r="A4273" s="8" t="s">
        <v>10582</v>
      </c>
      <c r="B4273" s="8" t="s">
        <v>10583</v>
      </c>
      <c r="C4273" s="8"/>
      <c r="D4273" s="8"/>
      <c r="E4273" s="8"/>
      <c r="F4273" s="8"/>
      <c r="G4273" s="10"/>
      <c r="H4273" s="11"/>
      <c r="I4273" s="11"/>
      <c r="J4273" s="14"/>
      <c r="K4273" s="13"/>
      <c r="L4273" s="14"/>
      <c r="M4273" s="14"/>
      <c r="N4273" s="14"/>
      <c r="O4273" s="14"/>
      <c r="P4273" s="14"/>
      <c r="Q4273" s="14"/>
      <c r="R4273" s="14"/>
      <c r="S4273" s="14"/>
    </row>
    <row r="4274" spans="1:19">
      <c r="A4274" s="8" t="s">
        <v>10584</v>
      </c>
      <c r="B4274" s="8" t="s">
        <v>10585</v>
      </c>
      <c r="C4274" s="8"/>
      <c r="D4274" s="8"/>
      <c r="E4274" s="8"/>
      <c r="F4274" s="8"/>
      <c r="G4274" s="10"/>
      <c r="H4274" s="11"/>
      <c r="I4274" s="11"/>
      <c r="J4274" s="14"/>
      <c r="K4274" s="13"/>
      <c r="L4274" s="14"/>
      <c r="M4274" s="14"/>
      <c r="N4274" s="14"/>
      <c r="O4274" s="14"/>
      <c r="P4274" s="14"/>
      <c r="Q4274" s="14"/>
      <c r="R4274" s="14"/>
      <c r="S4274" s="14"/>
    </row>
    <row r="4275" spans="1:19">
      <c r="A4275" s="8" t="s">
        <v>10586</v>
      </c>
      <c r="B4275" s="8" t="s">
        <v>10587</v>
      </c>
      <c r="C4275" s="8"/>
      <c r="D4275" s="8"/>
      <c r="E4275" s="8"/>
      <c r="F4275" s="8"/>
      <c r="G4275" s="10"/>
      <c r="H4275" s="11"/>
      <c r="I4275" s="11"/>
      <c r="J4275" s="14"/>
      <c r="K4275" s="13"/>
      <c r="L4275" s="14"/>
      <c r="M4275" s="14"/>
      <c r="N4275" s="14"/>
      <c r="O4275" s="14"/>
      <c r="P4275" s="14"/>
      <c r="Q4275" s="14"/>
      <c r="R4275" s="14"/>
      <c r="S4275" s="14"/>
    </row>
    <row r="4276" spans="1:19">
      <c r="A4276" s="8" t="s">
        <v>10588</v>
      </c>
      <c r="B4276" s="8" t="s">
        <v>10589</v>
      </c>
      <c r="C4276" s="8"/>
      <c r="D4276" s="8"/>
      <c r="E4276" s="8"/>
      <c r="F4276" s="8"/>
      <c r="G4276" s="10"/>
      <c r="H4276" s="11"/>
      <c r="I4276" s="11"/>
      <c r="J4276" s="14"/>
      <c r="K4276" s="13"/>
      <c r="L4276" s="14"/>
      <c r="M4276" s="14"/>
      <c r="N4276" s="14"/>
      <c r="O4276" s="14"/>
      <c r="P4276" s="14"/>
      <c r="Q4276" s="14"/>
      <c r="R4276" s="14"/>
      <c r="S4276" s="14"/>
    </row>
    <row r="4277" spans="1:19">
      <c r="A4277" s="8" t="s">
        <v>10590</v>
      </c>
      <c r="B4277" s="8" t="s">
        <v>10591</v>
      </c>
      <c r="C4277" s="8"/>
      <c r="D4277" s="8"/>
      <c r="E4277" s="8"/>
      <c r="F4277" s="8"/>
      <c r="G4277" s="10"/>
      <c r="H4277" s="11"/>
      <c r="I4277" s="11"/>
      <c r="J4277" s="14"/>
      <c r="K4277" s="13"/>
      <c r="L4277" s="14"/>
      <c r="M4277" s="14"/>
      <c r="N4277" s="14"/>
      <c r="O4277" s="14"/>
      <c r="P4277" s="14"/>
      <c r="Q4277" s="14"/>
      <c r="R4277" s="14"/>
      <c r="S4277" s="14"/>
    </row>
    <row r="4278" spans="1:19">
      <c r="A4278" s="8" t="s">
        <v>10592</v>
      </c>
      <c r="B4278" s="8" t="s">
        <v>10593</v>
      </c>
      <c r="C4278" s="8"/>
      <c r="D4278" s="8"/>
      <c r="E4278" s="8"/>
      <c r="F4278" s="8"/>
      <c r="G4278" s="10"/>
      <c r="H4278" s="11"/>
      <c r="I4278" s="11"/>
      <c r="J4278" s="14"/>
      <c r="K4278" s="13"/>
      <c r="L4278" s="14"/>
      <c r="M4278" s="14"/>
      <c r="N4278" s="14"/>
      <c r="O4278" s="14"/>
      <c r="P4278" s="14"/>
      <c r="Q4278" s="14"/>
      <c r="R4278" s="14"/>
      <c r="S4278" s="14"/>
    </row>
    <row r="4279" spans="1:19">
      <c r="A4279" s="8" t="s">
        <v>10594</v>
      </c>
      <c r="B4279" s="8" t="s">
        <v>10595</v>
      </c>
      <c r="C4279" s="8"/>
      <c r="D4279" s="8"/>
      <c r="E4279" s="8"/>
      <c r="F4279" s="8"/>
      <c r="G4279" s="10"/>
      <c r="H4279" s="11"/>
      <c r="I4279" s="11"/>
      <c r="J4279" s="14"/>
      <c r="K4279" s="13"/>
      <c r="L4279" s="14"/>
      <c r="M4279" s="14"/>
      <c r="N4279" s="14"/>
      <c r="O4279" s="14"/>
      <c r="P4279" s="14"/>
      <c r="Q4279" s="14"/>
      <c r="R4279" s="14"/>
      <c r="S4279" s="14"/>
    </row>
    <row r="4280" spans="1:19">
      <c r="A4280" s="8" t="s">
        <v>10596</v>
      </c>
      <c r="B4280" s="8" t="s">
        <v>10597</v>
      </c>
      <c r="C4280" s="8"/>
      <c r="D4280" s="8"/>
      <c r="E4280" s="8"/>
      <c r="F4280" s="8"/>
      <c r="G4280" s="10"/>
      <c r="H4280" s="11"/>
      <c r="I4280" s="11"/>
      <c r="J4280" s="14"/>
      <c r="K4280" s="13"/>
      <c r="L4280" s="14"/>
      <c r="M4280" s="14"/>
      <c r="N4280" s="14"/>
      <c r="O4280" s="14"/>
      <c r="P4280" s="14"/>
      <c r="Q4280" s="14"/>
      <c r="R4280" s="14"/>
      <c r="S4280" s="14"/>
    </row>
    <row r="4281" spans="1:19">
      <c r="A4281" s="8" t="s">
        <v>10598</v>
      </c>
      <c r="B4281" s="8" t="s">
        <v>10599</v>
      </c>
      <c r="C4281" s="8"/>
      <c r="D4281" s="8"/>
      <c r="E4281" s="8"/>
      <c r="F4281" s="8"/>
      <c r="G4281" s="10"/>
      <c r="H4281" s="11"/>
      <c r="I4281" s="11"/>
      <c r="J4281" s="14"/>
      <c r="K4281" s="13"/>
      <c r="L4281" s="14"/>
      <c r="M4281" s="14"/>
      <c r="N4281" s="14"/>
      <c r="O4281" s="14"/>
      <c r="P4281" s="14"/>
      <c r="Q4281" s="14"/>
      <c r="R4281" s="14"/>
      <c r="S4281" s="14"/>
    </row>
    <row r="4282" spans="1:19" ht="25.5">
      <c r="A4282" s="8" t="s">
        <v>10600</v>
      </c>
      <c r="B4282" s="8" t="s">
        <v>10601</v>
      </c>
      <c r="C4282" s="8"/>
      <c r="D4282" s="8"/>
      <c r="E4282" s="8"/>
      <c r="F4282" s="8"/>
      <c r="G4282" s="10"/>
      <c r="H4282" s="11"/>
      <c r="I4282" s="11"/>
      <c r="J4282" s="14"/>
      <c r="K4282" s="13"/>
      <c r="L4282" s="14"/>
      <c r="M4282" s="14"/>
      <c r="N4282" s="14"/>
      <c r="O4282" s="14"/>
      <c r="P4282" s="14"/>
      <c r="Q4282" s="14"/>
      <c r="R4282" s="14"/>
      <c r="S4282" s="14"/>
    </row>
    <row r="4283" spans="1:19">
      <c r="A4283" s="8" t="s">
        <v>10602</v>
      </c>
      <c r="B4283" s="8" t="s">
        <v>10603</v>
      </c>
      <c r="C4283" s="8"/>
      <c r="D4283" s="8"/>
      <c r="E4283" s="8"/>
      <c r="F4283" s="8"/>
      <c r="G4283" s="10"/>
      <c r="H4283" s="11"/>
      <c r="I4283" s="11"/>
      <c r="J4283" s="14"/>
      <c r="K4283" s="13"/>
      <c r="L4283" s="14"/>
      <c r="M4283" s="14"/>
      <c r="N4283" s="14"/>
      <c r="O4283" s="14"/>
      <c r="P4283" s="14"/>
      <c r="Q4283" s="14"/>
      <c r="R4283" s="14"/>
      <c r="S4283" s="14"/>
    </row>
    <row r="4284" spans="1:19" ht="25.5">
      <c r="A4284" s="8" t="s">
        <v>10604</v>
      </c>
      <c r="B4284" s="8" t="s">
        <v>10605</v>
      </c>
      <c r="C4284" s="8"/>
      <c r="D4284" s="8"/>
      <c r="E4284" s="8"/>
      <c r="F4284" s="8"/>
      <c r="G4284" s="10"/>
      <c r="H4284" s="11"/>
      <c r="I4284" s="11"/>
      <c r="J4284" s="14"/>
      <c r="K4284" s="13"/>
      <c r="L4284" s="14"/>
      <c r="M4284" s="14"/>
      <c r="N4284" s="14"/>
      <c r="O4284" s="14"/>
      <c r="P4284" s="14"/>
      <c r="Q4284" s="14"/>
      <c r="R4284" s="14"/>
      <c r="S4284" s="14"/>
    </row>
    <row r="4285" spans="1:19">
      <c r="A4285" s="8" t="s">
        <v>10606</v>
      </c>
      <c r="B4285" s="8" t="s">
        <v>10607</v>
      </c>
      <c r="C4285" s="8"/>
      <c r="D4285" s="8"/>
      <c r="E4285" s="8"/>
      <c r="F4285" s="8"/>
      <c r="G4285" s="10"/>
      <c r="H4285" s="11"/>
      <c r="I4285" s="11"/>
      <c r="J4285" s="14"/>
      <c r="K4285" s="13"/>
      <c r="L4285" s="14"/>
      <c r="M4285" s="14"/>
      <c r="N4285" s="14"/>
      <c r="O4285" s="14"/>
      <c r="P4285" s="14"/>
      <c r="Q4285" s="14"/>
      <c r="R4285" s="14"/>
      <c r="S4285" s="14"/>
    </row>
    <row r="4286" spans="1:19">
      <c r="A4286" s="8" t="s">
        <v>10608</v>
      </c>
      <c r="B4286" s="8" t="s">
        <v>10609</v>
      </c>
      <c r="C4286" s="8"/>
      <c r="D4286" s="8"/>
      <c r="E4286" s="8"/>
      <c r="F4286" s="8"/>
      <c r="G4286" s="10"/>
      <c r="H4286" s="11"/>
      <c r="I4286" s="11"/>
      <c r="J4286" s="14"/>
      <c r="K4286" s="13"/>
      <c r="L4286" s="14"/>
      <c r="M4286" s="14"/>
      <c r="N4286" s="14"/>
      <c r="O4286" s="14"/>
      <c r="P4286" s="14"/>
      <c r="Q4286" s="14"/>
      <c r="R4286" s="14"/>
      <c r="S4286" s="14"/>
    </row>
    <row r="4287" spans="1:19">
      <c r="A4287" s="8" t="s">
        <v>10610</v>
      </c>
      <c r="B4287" s="8" t="s">
        <v>10611</v>
      </c>
      <c r="C4287" s="8"/>
      <c r="D4287" s="8"/>
      <c r="E4287" s="8"/>
      <c r="F4287" s="8"/>
      <c r="G4287" s="10"/>
      <c r="H4287" s="11"/>
      <c r="I4287" s="11"/>
      <c r="J4287" s="14"/>
      <c r="K4287" s="13"/>
      <c r="L4287" s="14"/>
      <c r="M4287" s="14"/>
      <c r="N4287" s="14"/>
      <c r="O4287" s="14"/>
      <c r="P4287" s="14"/>
      <c r="Q4287" s="14"/>
      <c r="R4287" s="14"/>
      <c r="S4287" s="14"/>
    </row>
    <row r="4288" spans="1:19">
      <c r="A4288" s="8" t="s">
        <v>10612</v>
      </c>
      <c r="B4288" s="8" t="s">
        <v>10613</v>
      </c>
      <c r="C4288" s="8"/>
      <c r="D4288" s="8"/>
      <c r="E4288" s="8"/>
      <c r="F4288" s="8"/>
      <c r="G4288" s="10"/>
      <c r="H4288" s="11"/>
      <c r="I4288" s="11"/>
      <c r="J4288" s="14"/>
      <c r="K4288" s="13"/>
      <c r="L4288" s="14"/>
      <c r="M4288" s="14"/>
      <c r="N4288" s="14"/>
      <c r="O4288" s="14"/>
      <c r="P4288" s="14"/>
      <c r="Q4288" s="14"/>
      <c r="R4288" s="14"/>
      <c r="S4288" s="14"/>
    </row>
    <row r="4289" spans="1:19">
      <c r="A4289" s="8" t="s">
        <v>10614</v>
      </c>
      <c r="B4289" s="8" t="s">
        <v>10615</v>
      </c>
      <c r="C4289" s="8"/>
      <c r="D4289" s="8"/>
      <c r="E4289" s="8"/>
      <c r="F4289" s="8"/>
      <c r="G4289" s="10"/>
      <c r="H4289" s="11"/>
      <c r="I4289" s="11"/>
      <c r="J4289" s="14"/>
      <c r="K4289" s="13"/>
      <c r="L4289" s="14"/>
      <c r="M4289" s="14"/>
      <c r="N4289" s="14"/>
      <c r="O4289" s="14"/>
      <c r="P4289" s="14"/>
      <c r="Q4289" s="14"/>
      <c r="R4289" s="14"/>
      <c r="S4289" s="14"/>
    </row>
    <row r="4290" spans="1:19">
      <c r="A4290" s="8" t="s">
        <v>10616</v>
      </c>
      <c r="B4290" s="8" t="s">
        <v>10617</v>
      </c>
      <c r="C4290" s="8"/>
      <c r="D4290" s="8"/>
      <c r="E4290" s="8"/>
      <c r="F4290" s="8"/>
      <c r="G4290" s="10"/>
      <c r="H4290" s="11"/>
      <c r="I4290" s="11"/>
      <c r="J4290" s="14"/>
      <c r="K4290" s="13"/>
      <c r="L4290" s="14"/>
      <c r="M4290" s="14"/>
      <c r="N4290" s="14"/>
      <c r="O4290" s="14"/>
      <c r="P4290" s="14"/>
      <c r="Q4290" s="14"/>
      <c r="R4290" s="14"/>
      <c r="S4290" s="14"/>
    </row>
    <row r="4291" spans="1:19">
      <c r="A4291" s="8" t="s">
        <v>10618</v>
      </c>
      <c r="B4291" s="8" t="s">
        <v>10619</v>
      </c>
      <c r="C4291" s="8"/>
      <c r="D4291" s="8"/>
      <c r="E4291" s="8"/>
      <c r="F4291" s="8"/>
      <c r="G4291" s="10"/>
      <c r="H4291" s="11"/>
      <c r="I4291" s="11"/>
      <c r="J4291" s="14"/>
      <c r="K4291" s="13"/>
      <c r="L4291" s="14"/>
      <c r="M4291" s="14"/>
      <c r="N4291" s="14"/>
      <c r="O4291" s="14"/>
      <c r="P4291" s="14"/>
      <c r="Q4291" s="14"/>
      <c r="R4291" s="14"/>
      <c r="S4291" s="14"/>
    </row>
    <row r="4292" spans="1:19">
      <c r="A4292" s="8" t="s">
        <v>10620</v>
      </c>
      <c r="B4292" s="8" t="s">
        <v>10621</v>
      </c>
      <c r="C4292" s="8"/>
      <c r="D4292" s="8"/>
      <c r="E4292" s="8"/>
      <c r="F4292" s="8"/>
      <c r="G4292" s="10"/>
      <c r="H4292" s="11"/>
      <c r="I4292" s="11"/>
      <c r="J4292" s="14"/>
      <c r="K4292" s="13"/>
      <c r="L4292" s="14"/>
      <c r="M4292" s="14"/>
      <c r="N4292" s="14"/>
      <c r="O4292" s="14"/>
      <c r="P4292" s="14"/>
      <c r="Q4292" s="14"/>
      <c r="R4292" s="14"/>
      <c r="S4292" s="14"/>
    </row>
    <row r="4293" spans="1:19">
      <c r="A4293" s="8" t="s">
        <v>10622</v>
      </c>
      <c r="B4293" s="8" t="s">
        <v>10623</v>
      </c>
      <c r="C4293" s="8"/>
      <c r="D4293" s="8"/>
      <c r="E4293" s="8"/>
      <c r="F4293" s="8"/>
      <c r="G4293" s="10"/>
      <c r="H4293" s="11"/>
      <c r="I4293" s="11"/>
      <c r="J4293" s="14"/>
      <c r="K4293" s="13"/>
      <c r="L4293" s="14"/>
      <c r="M4293" s="14"/>
      <c r="N4293" s="14"/>
      <c r="O4293" s="14"/>
      <c r="P4293" s="14"/>
      <c r="Q4293" s="14"/>
      <c r="R4293" s="14"/>
      <c r="S4293" s="14"/>
    </row>
    <row r="4294" spans="1:19">
      <c r="A4294" s="8" t="s">
        <v>10624</v>
      </c>
      <c r="B4294" s="8" t="s">
        <v>10625</v>
      </c>
      <c r="C4294" s="8"/>
      <c r="D4294" s="8"/>
      <c r="E4294" s="8"/>
      <c r="F4294" s="8"/>
      <c r="G4294" s="10"/>
      <c r="H4294" s="11"/>
      <c r="I4294" s="11"/>
      <c r="J4294" s="14"/>
      <c r="K4294" s="13"/>
      <c r="L4294" s="14"/>
      <c r="M4294" s="14"/>
      <c r="N4294" s="14"/>
      <c r="O4294" s="14"/>
      <c r="P4294" s="14"/>
      <c r="Q4294" s="14"/>
      <c r="R4294" s="14"/>
      <c r="S4294" s="14"/>
    </row>
    <row r="4295" spans="1:19">
      <c r="A4295" s="8" t="s">
        <v>10626</v>
      </c>
      <c r="B4295" s="8" t="s">
        <v>10627</v>
      </c>
      <c r="C4295" s="8"/>
      <c r="D4295" s="8"/>
      <c r="E4295" s="8"/>
      <c r="F4295" s="8"/>
      <c r="G4295" s="10"/>
      <c r="H4295" s="11"/>
      <c r="I4295" s="11"/>
      <c r="J4295" s="14"/>
      <c r="K4295" s="13"/>
      <c r="L4295" s="14"/>
      <c r="M4295" s="14"/>
      <c r="N4295" s="14"/>
      <c r="O4295" s="14"/>
      <c r="P4295" s="14"/>
      <c r="Q4295" s="14"/>
      <c r="R4295" s="14"/>
      <c r="S4295" s="14"/>
    </row>
    <row r="4296" spans="1:19">
      <c r="A4296" s="8" t="s">
        <v>10628</v>
      </c>
      <c r="B4296" s="8" t="s">
        <v>10629</v>
      </c>
      <c r="C4296" s="8"/>
      <c r="D4296" s="8"/>
      <c r="E4296" s="8"/>
      <c r="F4296" s="8"/>
      <c r="G4296" s="10"/>
      <c r="H4296" s="11"/>
      <c r="I4296" s="11"/>
      <c r="J4296" s="14"/>
      <c r="K4296" s="13"/>
      <c r="L4296" s="14"/>
      <c r="M4296" s="14"/>
      <c r="N4296" s="14"/>
      <c r="O4296" s="14"/>
      <c r="P4296" s="14"/>
      <c r="Q4296" s="14"/>
      <c r="R4296" s="14"/>
      <c r="S4296" s="14"/>
    </row>
    <row r="4297" spans="1:19">
      <c r="A4297" s="8" t="s">
        <v>10630</v>
      </c>
      <c r="B4297" s="8" t="s">
        <v>10631</v>
      </c>
      <c r="C4297" s="8"/>
      <c r="D4297" s="8"/>
      <c r="E4297" s="8"/>
      <c r="F4297" s="8"/>
      <c r="G4297" s="10"/>
      <c r="H4297" s="11"/>
      <c r="I4297" s="11"/>
      <c r="J4297" s="14"/>
      <c r="K4297" s="13"/>
      <c r="L4297" s="14"/>
      <c r="M4297" s="14"/>
      <c r="N4297" s="14"/>
      <c r="O4297" s="14"/>
      <c r="P4297" s="14"/>
      <c r="Q4297" s="14"/>
      <c r="R4297" s="14"/>
      <c r="S4297" s="14"/>
    </row>
    <row r="4298" spans="1:19">
      <c r="A4298" s="8" t="s">
        <v>10632</v>
      </c>
      <c r="B4298" s="8" t="s">
        <v>10633</v>
      </c>
      <c r="C4298" s="8"/>
      <c r="D4298" s="8"/>
      <c r="E4298" s="8"/>
      <c r="F4298" s="8"/>
      <c r="G4298" s="10"/>
      <c r="H4298" s="11"/>
      <c r="I4298" s="11"/>
      <c r="J4298" s="14"/>
      <c r="K4298" s="13"/>
      <c r="L4298" s="14"/>
      <c r="M4298" s="14"/>
      <c r="N4298" s="14"/>
      <c r="O4298" s="14"/>
      <c r="P4298" s="14"/>
      <c r="Q4298" s="14"/>
      <c r="R4298" s="14"/>
      <c r="S4298" s="14"/>
    </row>
    <row r="4299" spans="1:19">
      <c r="A4299" s="8" t="s">
        <v>10634</v>
      </c>
      <c r="B4299" s="8" t="s">
        <v>10635</v>
      </c>
      <c r="C4299" s="8"/>
      <c r="D4299" s="8"/>
      <c r="E4299" s="8"/>
      <c r="F4299" s="8"/>
      <c r="G4299" s="10"/>
      <c r="H4299" s="11"/>
      <c r="I4299" s="11"/>
      <c r="J4299" s="14"/>
      <c r="K4299" s="13"/>
      <c r="L4299" s="14"/>
      <c r="M4299" s="14"/>
      <c r="N4299" s="14"/>
      <c r="O4299" s="14"/>
      <c r="P4299" s="14"/>
      <c r="Q4299" s="14"/>
      <c r="R4299" s="14"/>
      <c r="S4299" s="14"/>
    </row>
    <row r="4300" spans="1:19">
      <c r="A4300" s="8" t="s">
        <v>10636</v>
      </c>
      <c r="B4300" s="8" t="s">
        <v>10405</v>
      </c>
      <c r="C4300" s="8"/>
      <c r="D4300" s="8"/>
      <c r="E4300" s="8"/>
      <c r="F4300" s="8"/>
      <c r="G4300" s="10"/>
      <c r="H4300" s="11"/>
      <c r="I4300" s="11"/>
      <c r="J4300" s="14"/>
      <c r="K4300" s="13"/>
      <c r="L4300" s="14"/>
      <c r="M4300" s="14"/>
      <c r="N4300" s="14"/>
      <c r="O4300" s="14"/>
      <c r="P4300" s="14"/>
      <c r="Q4300" s="14"/>
      <c r="R4300" s="14"/>
      <c r="S4300" s="14"/>
    </row>
    <row r="4301" spans="1:19">
      <c r="A4301" s="8" t="s">
        <v>10637</v>
      </c>
      <c r="B4301" s="8" t="s">
        <v>10638</v>
      </c>
      <c r="C4301" s="8"/>
      <c r="D4301" s="8"/>
      <c r="E4301" s="8"/>
      <c r="F4301" s="8"/>
      <c r="G4301" s="10"/>
      <c r="H4301" s="11"/>
      <c r="I4301" s="11"/>
      <c r="J4301" s="14"/>
      <c r="K4301" s="13"/>
      <c r="L4301" s="14"/>
      <c r="M4301" s="14"/>
      <c r="N4301" s="14"/>
      <c r="O4301" s="14"/>
      <c r="P4301" s="14"/>
      <c r="Q4301" s="14"/>
      <c r="R4301" s="14"/>
      <c r="S4301" s="14"/>
    </row>
    <row r="4302" spans="1:19">
      <c r="A4302" s="8" t="s">
        <v>10639</v>
      </c>
      <c r="B4302" s="8" t="s">
        <v>10640</v>
      </c>
      <c r="C4302" s="8"/>
      <c r="D4302" s="8"/>
      <c r="E4302" s="8"/>
      <c r="F4302" s="8"/>
      <c r="G4302" s="10"/>
      <c r="H4302" s="11"/>
      <c r="I4302" s="11"/>
      <c r="J4302" s="14"/>
      <c r="K4302" s="13"/>
      <c r="L4302" s="14"/>
      <c r="M4302" s="14"/>
      <c r="N4302" s="14"/>
      <c r="O4302" s="14"/>
      <c r="P4302" s="14"/>
      <c r="Q4302" s="14"/>
      <c r="R4302" s="14"/>
      <c r="S4302" s="14"/>
    </row>
    <row r="4303" spans="1:19" ht="25.5">
      <c r="A4303" s="8" t="s">
        <v>10641</v>
      </c>
      <c r="B4303" s="8" t="s">
        <v>10642</v>
      </c>
      <c r="C4303" s="8"/>
      <c r="D4303" s="8"/>
      <c r="E4303" s="8"/>
      <c r="F4303" s="8"/>
      <c r="G4303" s="10"/>
      <c r="H4303" s="11"/>
      <c r="I4303" s="11"/>
      <c r="J4303" s="14"/>
      <c r="K4303" s="13"/>
      <c r="L4303" s="14"/>
      <c r="M4303" s="14"/>
      <c r="N4303" s="14"/>
      <c r="O4303" s="14"/>
      <c r="P4303" s="14"/>
      <c r="Q4303" s="14"/>
      <c r="R4303" s="14"/>
      <c r="S4303" s="14"/>
    </row>
    <row r="4304" spans="1:19">
      <c r="A4304" s="8" t="s">
        <v>10643</v>
      </c>
      <c r="B4304" s="8" t="s">
        <v>10644</v>
      </c>
      <c r="C4304" s="8"/>
      <c r="D4304" s="8"/>
      <c r="E4304" s="8"/>
      <c r="F4304" s="8"/>
      <c r="G4304" s="10"/>
      <c r="H4304" s="11"/>
      <c r="I4304" s="11"/>
      <c r="J4304" s="14"/>
      <c r="K4304" s="13"/>
      <c r="L4304" s="14"/>
      <c r="M4304" s="14"/>
      <c r="N4304" s="14"/>
      <c r="O4304" s="14"/>
      <c r="P4304" s="14"/>
      <c r="Q4304" s="14"/>
      <c r="R4304" s="14"/>
      <c r="S4304" s="14"/>
    </row>
    <row r="4305" spans="1:19">
      <c r="A4305" s="8" t="s">
        <v>10645</v>
      </c>
      <c r="B4305" s="8" t="s">
        <v>10646</v>
      </c>
      <c r="C4305" s="8"/>
      <c r="D4305" s="8"/>
      <c r="E4305" s="8"/>
      <c r="F4305" s="8"/>
      <c r="G4305" s="10"/>
      <c r="H4305" s="11"/>
      <c r="I4305" s="11"/>
      <c r="J4305" s="14"/>
      <c r="K4305" s="13"/>
      <c r="L4305" s="14"/>
      <c r="M4305" s="14"/>
      <c r="N4305" s="14"/>
      <c r="O4305" s="14"/>
      <c r="P4305" s="14"/>
      <c r="Q4305" s="14"/>
      <c r="R4305" s="14"/>
      <c r="S4305" s="14"/>
    </row>
    <row r="4306" spans="1:19">
      <c r="A4306" s="8" t="s">
        <v>10647</v>
      </c>
      <c r="B4306" s="8" t="s">
        <v>10648</v>
      </c>
      <c r="C4306" s="8"/>
      <c r="D4306" s="8"/>
      <c r="E4306" s="8"/>
      <c r="F4306" s="8"/>
      <c r="G4306" s="10"/>
      <c r="H4306" s="11"/>
      <c r="I4306" s="11"/>
      <c r="J4306" s="14"/>
      <c r="K4306" s="13"/>
      <c r="L4306" s="14"/>
      <c r="M4306" s="14"/>
      <c r="N4306" s="14"/>
      <c r="O4306" s="14"/>
      <c r="P4306" s="14"/>
      <c r="Q4306" s="14"/>
      <c r="R4306" s="14"/>
      <c r="S4306" s="14"/>
    </row>
    <row r="4307" spans="1:19">
      <c r="A4307" s="8" t="s">
        <v>10649</v>
      </c>
      <c r="B4307" s="8" t="s">
        <v>10650</v>
      </c>
      <c r="C4307" s="8"/>
      <c r="D4307" s="8"/>
      <c r="E4307" s="8"/>
      <c r="F4307" s="8"/>
      <c r="G4307" s="10"/>
      <c r="H4307" s="11"/>
      <c r="I4307" s="11"/>
      <c r="J4307" s="14"/>
      <c r="K4307" s="13"/>
      <c r="L4307" s="14"/>
      <c r="M4307" s="14"/>
      <c r="N4307" s="14"/>
      <c r="O4307" s="14"/>
      <c r="P4307" s="14"/>
      <c r="Q4307" s="14"/>
      <c r="R4307" s="14"/>
      <c r="S4307" s="14"/>
    </row>
    <row r="4308" spans="1:19">
      <c r="A4308" s="8" t="s">
        <v>10651</v>
      </c>
      <c r="B4308" s="8" t="s">
        <v>10652</v>
      </c>
      <c r="C4308" s="8"/>
      <c r="D4308" s="8"/>
      <c r="E4308" s="8"/>
      <c r="F4308" s="8"/>
      <c r="G4308" s="10"/>
      <c r="H4308" s="11"/>
      <c r="I4308" s="11"/>
      <c r="J4308" s="14"/>
      <c r="K4308" s="13"/>
      <c r="L4308" s="14"/>
      <c r="M4308" s="14"/>
      <c r="N4308" s="14"/>
      <c r="O4308" s="14"/>
      <c r="P4308" s="14"/>
      <c r="Q4308" s="14"/>
      <c r="R4308" s="14"/>
      <c r="S4308" s="14"/>
    </row>
    <row r="4309" spans="1:19">
      <c r="A4309" s="8" t="s">
        <v>10653</v>
      </c>
      <c r="B4309" s="8" t="s">
        <v>10654</v>
      </c>
      <c r="C4309" s="8"/>
      <c r="D4309" s="8"/>
      <c r="E4309" s="8"/>
      <c r="F4309" s="8"/>
      <c r="G4309" s="10"/>
      <c r="H4309" s="11"/>
      <c r="I4309" s="11"/>
      <c r="J4309" s="14"/>
      <c r="K4309" s="13"/>
      <c r="L4309" s="14"/>
      <c r="M4309" s="14"/>
      <c r="N4309" s="14"/>
      <c r="O4309" s="14"/>
      <c r="P4309" s="14"/>
      <c r="Q4309" s="14"/>
      <c r="R4309" s="14"/>
      <c r="S4309" s="14"/>
    </row>
    <row r="4310" spans="1:19">
      <c r="A4310" s="8" t="s">
        <v>10655</v>
      </c>
      <c r="B4310" s="8" t="s">
        <v>10656</v>
      </c>
      <c r="C4310" s="8"/>
      <c r="D4310" s="8"/>
      <c r="E4310" s="8"/>
      <c r="F4310" s="8"/>
      <c r="G4310" s="10"/>
      <c r="H4310" s="11"/>
      <c r="I4310" s="11"/>
      <c r="J4310" s="14"/>
      <c r="K4310" s="13"/>
      <c r="L4310" s="14"/>
      <c r="M4310" s="14"/>
      <c r="N4310" s="14"/>
      <c r="O4310" s="14"/>
      <c r="P4310" s="14"/>
      <c r="Q4310" s="14"/>
      <c r="R4310" s="14"/>
      <c r="S4310" s="14"/>
    </row>
    <row r="4311" spans="1:19">
      <c r="A4311" s="8" t="s">
        <v>10657</v>
      </c>
      <c r="B4311" s="8" t="s">
        <v>10658</v>
      </c>
      <c r="C4311" s="8"/>
      <c r="D4311" s="8"/>
      <c r="E4311" s="8"/>
      <c r="F4311" s="8"/>
      <c r="G4311" s="10"/>
      <c r="H4311" s="11"/>
      <c r="I4311" s="11"/>
      <c r="J4311" s="14"/>
      <c r="K4311" s="13"/>
      <c r="L4311" s="14"/>
      <c r="M4311" s="14"/>
      <c r="N4311" s="14"/>
      <c r="O4311" s="14"/>
      <c r="P4311" s="14"/>
      <c r="Q4311" s="14"/>
      <c r="R4311" s="14"/>
      <c r="S4311" s="14"/>
    </row>
    <row r="4312" spans="1:19">
      <c r="A4312" s="8" t="s">
        <v>10659</v>
      </c>
      <c r="B4312" s="8" t="s">
        <v>10660</v>
      </c>
      <c r="C4312" s="8"/>
      <c r="D4312" s="8"/>
      <c r="E4312" s="8"/>
      <c r="F4312" s="8"/>
      <c r="G4312" s="10"/>
      <c r="H4312" s="11"/>
      <c r="I4312" s="11"/>
      <c r="J4312" s="14"/>
      <c r="K4312" s="13"/>
      <c r="L4312" s="14"/>
      <c r="M4312" s="14"/>
      <c r="N4312" s="14"/>
      <c r="O4312" s="14"/>
      <c r="P4312" s="14"/>
      <c r="Q4312" s="14"/>
      <c r="R4312" s="14"/>
      <c r="S4312" s="14"/>
    </row>
    <row r="4313" spans="1:19">
      <c r="A4313" s="8" t="s">
        <v>10661</v>
      </c>
      <c r="B4313" s="8" t="s">
        <v>10662</v>
      </c>
      <c r="C4313" s="8"/>
      <c r="D4313" s="8"/>
      <c r="E4313" s="8"/>
      <c r="F4313" s="8"/>
      <c r="G4313" s="10"/>
      <c r="H4313" s="11"/>
      <c r="I4313" s="11"/>
      <c r="J4313" s="14"/>
      <c r="K4313" s="13"/>
      <c r="L4313" s="14"/>
      <c r="M4313" s="14"/>
      <c r="N4313" s="14"/>
      <c r="O4313" s="14"/>
      <c r="P4313" s="14"/>
      <c r="Q4313" s="14"/>
      <c r="R4313" s="14"/>
      <c r="S4313" s="14"/>
    </row>
    <row r="4314" spans="1:19">
      <c r="A4314" s="8" t="s">
        <v>10663</v>
      </c>
      <c r="B4314" s="8" t="s">
        <v>10664</v>
      </c>
      <c r="C4314" s="8"/>
      <c r="D4314" s="8"/>
      <c r="E4314" s="8"/>
      <c r="F4314" s="8"/>
      <c r="G4314" s="10"/>
      <c r="H4314" s="11"/>
      <c r="I4314" s="11"/>
      <c r="J4314" s="14"/>
      <c r="K4314" s="13"/>
      <c r="L4314" s="14"/>
      <c r="M4314" s="14"/>
      <c r="N4314" s="14"/>
      <c r="O4314" s="14"/>
      <c r="P4314" s="14"/>
      <c r="Q4314" s="14"/>
      <c r="R4314" s="14"/>
      <c r="S4314" s="14"/>
    </row>
    <row r="4315" spans="1:19">
      <c r="A4315" s="8" t="s">
        <v>10665</v>
      </c>
      <c r="B4315" s="8" t="s">
        <v>10666</v>
      </c>
      <c r="C4315" s="8"/>
      <c r="D4315" s="8"/>
      <c r="E4315" s="8"/>
      <c r="F4315" s="8"/>
      <c r="G4315" s="10"/>
      <c r="H4315" s="11"/>
      <c r="I4315" s="11"/>
      <c r="J4315" s="14"/>
      <c r="K4315" s="13"/>
      <c r="L4315" s="14"/>
      <c r="M4315" s="14"/>
      <c r="N4315" s="14"/>
      <c r="O4315" s="14"/>
      <c r="P4315" s="14"/>
      <c r="Q4315" s="14"/>
      <c r="R4315" s="14"/>
      <c r="S4315" s="14"/>
    </row>
    <row r="4316" spans="1:19">
      <c r="A4316" s="8" t="s">
        <v>10667</v>
      </c>
      <c r="B4316" s="8" t="s">
        <v>10668</v>
      </c>
      <c r="C4316" s="8"/>
      <c r="D4316" s="8"/>
      <c r="E4316" s="8"/>
      <c r="F4316" s="8"/>
      <c r="G4316" s="10"/>
      <c r="H4316" s="11"/>
      <c r="I4316" s="11"/>
      <c r="J4316" s="14"/>
      <c r="K4316" s="13"/>
      <c r="L4316" s="14"/>
      <c r="M4316" s="14"/>
      <c r="N4316" s="14"/>
      <c r="O4316" s="14"/>
      <c r="P4316" s="14"/>
      <c r="Q4316" s="14"/>
      <c r="R4316" s="14"/>
      <c r="S4316" s="14"/>
    </row>
    <row r="4317" spans="1:19">
      <c r="A4317" s="8" t="s">
        <v>10669</v>
      </c>
      <c r="B4317" s="8" t="s">
        <v>10670</v>
      </c>
      <c r="C4317" s="8"/>
      <c r="D4317" s="8"/>
      <c r="E4317" s="8"/>
      <c r="F4317" s="8"/>
      <c r="G4317" s="10"/>
      <c r="H4317" s="11"/>
      <c r="I4317" s="11"/>
      <c r="J4317" s="14"/>
      <c r="K4317" s="13"/>
      <c r="L4317" s="14"/>
      <c r="M4317" s="14"/>
      <c r="N4317" s="14"/>
      <c r="O4317" s="14"/>
      <c r="P4317" s="14"/>
      <c r="Q4317" s="14"/>
      <c r="R4317" s="14"/>
      <c r="S4317" s="14"/>
    </row>
    <row r="4318" spans="1:19">
      <c r="A4318" s="8" t="s">
        <v>10671</v>
      </c>
      <c r="B4318" s="8" t="s">
        <v>10672</v>
      </c>
      <c r="C4318" s="8"/>
      <c r="D4318" s="8"/>
      <c r="E4318" s="8"/>
      <c r="F4318" s="8"/>
      <c r="G4318" s="10"/>
      <c r="H4318" s="11"/>
      <c r="I4318" s="11"/>
      <c r="J4318" s="14"/>
      <c r="K4318" s="13"/>
      <c r="L4318" s="14"/>
      <c r="M4318" s="14"/>
      <c r="N4318" s="14"/>
      <c r="O4318" s="14"/>
      <c r="P4318" s="14"/>
      <c r="Q4318" s="14"/>
      <c r="R4318" s="14"/>
      <c r="S4318" s="14"/>
    </row>
    <row r="4319" spans="1:19">
      <c r="A4319" s="8" t="s">
        <v>10673</v>
      </c>
      <c r="B4319" s="8" t="s">
        <v>10674</v>
      </c>
      <c r="C4319" s="8"/>
      <c r="D4319" s="8"/>
      <c r="E4319" s="8"/>
      <c r="F4319" s="8"/>
      <c r="G4319" s="10"/>
      <c r="H4319" s="11"/>
      <c r="I4319" s="11"/>
      <c r="J4319" s="14"/>
      <c r="K4319" s="13"/>
      <c r="L4319" s="14"/>
      <c r="M4319" s="14"/>
      <c r="N4319" s="14"/>
      <c r="O4319" s="14"/>
      <c r="P4319" s="14"/>
      <c r="Q4319" s="14"/>
      <c r="R4319" s="14"/>
      <c r="S4319" s="14"/>
    </row>
    <row r="4320" spans="1:19">
      <c r="A4320" s="8" t="s">
        <v>10675</v>
      </c>
      <c r="B4320" s="8" t="s">
        <v>10676</v>
      </c>
      <c r="C4320" s="8"/>
      <c r="D4320" s="8"/>
      <c r="E4320" s="8"/>
      <c r="F4320" s="8"/>
      <c r="G4320" s="10"/>
      <c r="H4320" s="11"/>
      <c r="I4320" s="11"/>
      <c r="J4320" s="14"/>
      <c r="K4320" s="13"/>
      <c r="L4320" s="14"/>
      <c r="M4320" s="14"/>
      <c r="N4320" s="14"/>
      <c r="O4320" s="14"/>
      <c r="P4320" s="14"/>
      <c r="Q4320" s="14"/>
      <c r="R4320" s="14"/>
      <c r="S4320" s="14"/>
    </row>
    <row r="4321" spans="1:19">
      <c r="A4321" s="8" t="s">
        <v>10677</v>
      </c>
      <c r="B4321" s="8" t="s">
        <v>10678</v>
      </c>
      <c r="C4321" s="8"/>
      <c r="D4321" s="8"/>
      <c r="E4321" s="8"/>
      <c r="F4321" s="8"/>
      <c r="G4321" s="10"/>
      <c r="H4321" s="11"/>
      <c r="I4321" s="11"/>
      <c r="J4321" s="14"/>
      <c r="K4321" s="13"/>
      <c r="L4321" s="14"/>
      <c r="M4321" s="14"/>
      <c r="N4321" s="14"/>
      <c r="O4321" s="14"/>
      <c r="P4321" s="14"/>
      <c r="Q4321" s="14"/>
      <c r="R4321" s="14"/>
      <c r="S4321" s="14"/>
    </row>
    <row r="4322" spans="1:19">
      <c r="A4322" s="8" t="s">
        <v>10679</v>
      </c>
      <c r="B4322" s="8" t="s">
        <v>10680</v>
      </c>
      <c r="C4322" s="8"/>
      <c r="D4322" s="8"/>
      <c r="E4322" s="8"/>
      <c r="F4322" s="8"/>
      <c r="G4322" s="10"/>
      <c r="H4322" s="11"/>
      <c r="I4322" s="11"/>
      <c r="J4322" s="14"/>
      <c r="K4322" s="13"/>
      <c r="L4322" s="14"/>
      <c r="M4322" s="14"/>
      <c r="N4322" s="14"/>
      <c r="O4322" s="14"/>
      <c r="P4322" s="14"/>
      <c r="Q4322" s="14"/>
      <c r="R4322" s="14"/>
      <c r="S4322" s="14"/>
    </row>
    <row r="4323" spans="1:19">
      <c r="A4323" s="8" t="s">
        <v>10681</v>
      </c>
      <c r="B4323" s="8" t="s">
        <v>10682</v>
      </c>
      <c r="C4323" s="8"/>
      <c r="D4323" s="8"/>
      <c r="E4323" s="8"/>
      <c r="F4323" s="8"/>
      <c r="G4323" s="10"/>
      <c r="H4323" s="11"/>
      <c r="I4323" s="11"/>
      <c r="J4323" s="14"/>
      <c r="K4323" s="13"/>
      <c r="L4323" s="14"/>
      <c r="M4323" s="14"/>
      <c r="N4323" s="14"/>
      <c r="O4323" s="14"/>
      <c r="P4323" s="14"/>
      <c r="Q4323" s="14"/>
      <c r="R4323" s="14"/>
      <c r="S4323" s="14"/>
    </row>
    <row r="4324" spans="1:19">
      <c r="A4324" s="8" t="s">
        <v>10683</v>
      </c>
      <c r="B4324" s="8" t="s">
        <v>10684</v>
      </c>
      <c r="C4324" s="8"/>
      <c r="D4324" s="8"/>
      <c r="E4324" s="8"/>
      <c r="F4324" s="8"/>
      <c r="G4324" s="10"/>
      <c r="H4324" s="11"/>
      <c r="I4324" s="11"/>
      <c r="J4324" s="14"/>
      <c r="K4324" s="13"/>
      <c r="L4324" s="14"/>
      <c r="M4324" s="14"/>
      <c r="N4324" s="14"/>
      <c r="O4324" s="14"/>
      <c r="P4324" s="14"/>
      <c r="Q4324" s="14"/>
      <c r="R4324" s="14"/>
      <c r="S4324" s="14"/>
    </row>
    <row r="4325" spans="1:19">
      <c r="A4325" s="8" t="s">
        <v>10685</v>
      </c>
      <c r="B4325" s="8" t="s">
        <v>10686</v>
      </c>
      <c r="C4325" s="8"/>
      <c r="D4325" s="8"/>
      <c r="E4325" s="8"/>
      <c r="F4325" s="8"/>
      <c r="G4325" s="10"/>
      <c r="H4325" s="11"/>
      <c r="I4325" s="11"/>
      <c r="J4325" s="14"/>
      <c r="K4325" s="13"/>
      <c r="L4325" s="14"/>
      <c r="M4325" s="14"/>
      <c r="N4325" s="14"/>
      <c r="O4325" s="14"/>
      <c r="P4325" s="14"/>
      <c r="Q4325" s="14"/>
      <c r="R4325" s="14"/>
      <c r="S4325" s="14"/>
    </row>
    <row r="4326" spans="1:19">
      <c r="A4326" s="8" t="s">
        <v>10687</v>
      </c>
      <c r="B4326" s="8" t="s">
        <v>10688</v>
      </c>
      <c r="C4326" s="8"/>
      <c r="D4326" s="8"/>
      <c r="E4326" s="8"/>
      <c r="F4326" s="8"/>
      <c r="G4326" s="10"/>
      <c r="H4326" s="11"/>
      <c r="I4326" s="11"/>
      <c r="J4326" s="14"/>
      <c r="K4326" s="13"/>
      <c r="L4326" s="14"/>
      <c r="M4326" s="14"/>
      <c r="N4326" s="14"/>
      <c r="O4326" s="14"/>
      <c r="P4326" s="14"/>
      <c r="Q4326" s="14"/>
      <c r="R4326" s="14"/>
      <c r="S4326" s="14"/>
    </row>
    <row r="4327" spans="1:19">
      <c r="A4327" s="8" t="s">
        <v>10689</v>
      </c>
      <c r="B4327" s="8" t="s">
        <v>10690</v>
      </c>
      <c r="C4327" s="8"/>
      <c r="D4327" s="8"/>
      <c r="E4327" s="8"/>
      <c r="F4327" s="8"/>
      <c r="G4327" s="10"/>
      <c r="H4327" s="11"/>
      <c r="I4327" s="11"/>
      <c r="J4327" s="14"/>
      <c r="K4327" s="13"/>
      <c r="L4327" s="14"/>
      <c r="M4327" s="14"/>
      <c r="N4327" s="14"/>
      <c r="O4327" s="14"/>
      <c r="P4327" s="14"/>
      <c r="Q4327" s="14"/>
      <c r="R4327" s="14"/>
      <c r="S4327" s="14"/>
    </row>
    <row r="4328" spans="1:19">
      <c r="A4328" s="8" t="s">
        <v>10691</v>
      </c>
      <c r="B4328" s="8" t="s">
        <v>10692</v>
      </c>
      <c r="C4328" s="8"/>
      <c r="D4328" s="8"/>
      <c r="E4328" s="8"/>
      <c r="F4328" s="8"/>
      <c r="G4328" s="10"/>
      <c r="H4328" s="11"/>
      <c r="I4328" s="11"/>
      <c r="J4328" s="14"/>
      <c r="K4328" s="13"/>
      <c r="L4328" s="14"/>
      <c r="M4328" s="14"/>
      <c r="N4328" s="14"/>
      <c r="O4328" s="14"/>
      <c r="P4328" s="14"/>
      <c r="Q4328" s="14"/>
      <c r="R4328" s="14"/>
      <c r="S4328" s="14"/>
    </row>
    <row r="4329" spans="1:19">
      <c r="A4329" s="8" t="s">
        <v>10693</v>
      </c>
      <c r="B4329" s="8" t="s">
        <v>10694</v>
      </c>
      <c r="C4329" s="8"/>
      <c r="D4329" s="8"/>
      <c r="E4329" s="8"/>
      <c r="F4329" s="8"/>
      <c r="G4329" s="10"/>
      <c r="H4329" s="11"/>
      <c r="I4329" s="11"/>
      <c r="J4329" s="14"/>
      <c r="K4329" s="13"/>
      <c r="L4329" s="14"/>
      <c r="M4329" s="14"/>
      <c r="N4329" s="14"/>
      <c r="O4329" s="14"/>
      <c r="P4329" s="14"/>
      <c r="Q4329" s="14"/>
      <c r="R4329" s="14"/>
      <c r="S4329" s="14"/>
    </row>
    <row r="4330" spans="1:19">
      <c r="A4330" s="8" t="s">
        <v>10695</v>
      </c>
      <c r="B4330" s="8" t="s">
        <v>10696</v>
      </c>
      <c r="C4330" s="8"/>
      <c r="D4330" s="8"/>
      <c r="E4330" s="8"/>
      <c r="F4330" s="8"/>
      <c r="G4330" s="10"/>
      <c r="H4330" s="11"/>
      <c r="I4330" s="11"/>
      <c r="J4330" s="14"/>
      <c r="K4330" s="13"/>
      <c r="L4330" s="14"/>
      <c r="M4330" s="14"/>
      <c r="N4330" s="14"/>
      <c r="O4330" s="14"/>
      <c r="P4330" s="14"/>
      <c r="Q4330" s="14"/>
      <c r="R4330" s="14"/>
      <c r="S4330" s="14"/>
    </row>
    <row r="4331" spans="1:19">
      <c r="A4331" s="8" t="s">
        <v>10697</v>
      </c>
      <c r="B4331" s="8" t="s">
        <v>10698</v>
      </c>
      <c r="C4331" s="8"/>
      <c r="D4331" s="8"/>
      <c r="E4331" s="8"/>
      <c r="F4331" s="8"/>
      <c r="G4331" s="10"/>
      <c r="H4331" s="11"/>
      <c r="I4331" s="11"/>
      <c r="J4331" s="14"/>
      <c r="K4331" s="13"/>
      <c r="L4331" s="14"/>
      <c r="M4331" s="14"/>
      <c r="N4331" s="14"/>
      <c r="O4331" s="14"/>
      <c r="P4331" s="14"/>
      <c r="Q4331" s="14"/>
      <c r="R4331" s="14"/>
      <c r="S4331" s="14"/>
    </row>
    <row r="4332" spans="1:19">
      <c r="A4332" s="8" t="s">
        <v>10699</v>
      </c>
      <c r="B4332" s="8" t="s">
        <v>10700</v>
      </c>
      <c r="C4332" s="8"/>
      <c r="D4332" s="8"/>
      <c r="E4332" s="8"/>
      <c r="F4332" s="8"/>
      <c r="G4332" s="10"/>
      <c r="H4332" s="11"/>
      <c r="I4332" s="11"/>
      <c r="J4332" s="14"/>
      <c r="K4332" s="13"/>
      <c r="L4332" s="14"/>
      <c r="M4332" s="14"/>
      <c r="N4332" s="14"/>
      <c r="O4332" s="14"/>
      <c r="P4332" s="14"/>
      <c r="Q4332" s="14"/>
      <c r="R4332" s="14"/>
      <c r="S4332" s="14"/>
    </row>
    <row r="4333" spans="1:19">
      <c r="A4333" s="8" t="s">
        <v>10701</v>
      </c>
      <c r="B4333" s="8" t="s">
        <v>10702</v>
      </c>
      <c r="C4333" s="8"/>
      <c r="D4333" s="8"/>
      <c r="E4333" s="8"/>
      <c r="F4333" s="8"/>
      <c r="G4333" s="10"/>
      <c r="H4333" s="11"/>
      <c r="I4333" s="11"/>
      <c r="J4333" s="14"/>
      <c r="K4333" s="13"/>
      <c r="L4333" s="14"/>
      <c r="M4333" s="14"/>
      <c r="N4333" s="14"/>
      <c r="O4333" s="14"/>
      <c r="P4333" s="14"/>
      <c r="Q4333" s="14"/>
      <c r="R4333" s="14"/>
      <c r="S4333" s="14"/>
    </row>
    <row r="4334" spans="1:19" ht="25.5">
      <c r="A4334" s="8" t="s">
        <v>10703</v>
      </c>
      <c r="B4334" s="8" t="s">
        <v>10704</v>
      </c>
      <c r="C4334" s="8"/>
      <c r="D4334" s="8"/>
      <c r="E4334" s="8"/>
      <c r="F4334" s="8"/>
      <c r="G4334" s="10"/>
      <c r="H4334" s="11"/>
      <c r="I4334" s="11"/>
      <c r="J4334" s="14"/>
      <c r="K4334" s="13"/>
      <c r="L4334" s="14"/>
      <c r="M4334" s="14"/>
      <c r="N4334" s="14"/>
      <c r="O4334" s="14"/>
      <c r="P4334" s="14"/>
      <c r="Q4334" s="14"/>
      <c r="R4334" s="14"/>
      <c r="S4334" s="14"/>
    </row>
    <row r="4335" spans="1:19">
      <c r="A4335" s="8" t="s">
        <v>10705</v>
      </c>
      <c r="B4335" s="8" t="s">
        <v>10706</v>
      </c>
      <c r="C4335" s="8"/>
      <c r="D4335" s="8"/>
      <c r="E4335" s="8"/>
      <c r="F4335" s="8"/>
      <c r="G4335" s="10"/>
      <c r="H4335" s="11"/>
      <c r="I4335" s="11"/>
      <c r="J4335" s="14"/>
      <c r="K4335" s="13"/>
      <c r="L4335" s="14"/>
      <c r="M4335" s="14"/>
      <c r="N4335" s="14"/>
      <c r="O4335" s="14"/>
      <c r="P4335" s="14"/>
      <c r="Q4335" s="14"/>
      <c r="R4335" s="14"/>
      <c r="S4335" s="14"/>
    </row>
    <row r="4336" spans="1:19">
      <c r="A4336" s="8" t="s">
        <v>10707</v>
      </c>
      <c r="B4336" s="8" t="s">
        <v>10708</v>
      </c>
      <c r="C4336" s="8"/>
      <c r="D4336" s="8"/>
      <c r="E4336" s="8"/>
      <c r="F4336" s="8"/>
      <c r="G4336" s="10"/>
      <c r="H4336" s="11"/>
      <c r="I4336" s="11"/>
      <c r="J4336" s="14"/>
      <c r="K4336" s="13"/>
      <c r="L4336" s="14"/>
      <c r="M4336" s="14"/>
      <c r="N4336" s="14"/>
      <c r="O4336" s="14"/>
      <c r="P4336" s="14"/>
      <c r="Q4336" s="14"/>
      <c r="R4336" s="14"/>
      <c r="S4336" s="14"/>
    </row>
    <row r="4337" spans="1:19">
      <c r="A4337" s="8" t="s">
        <v>10709</v>
      </c>
      <c r="B4337" s="8" t="s">
        <v>10710</v>
      </c>
      <c r="C4337" s="8"/>
      <c r="D4337" s="8"/>
      <c r="E4337" s="8"/>
      <c r="F4337" s="8"/>
      <c r="G4337" s="10"/>
      <c r="H4337" s="11"/>
      <c r="I4337" s="11"/>
      <c r="J4337" s="14"/>
      <c r="K4337" s="13"/>
      <c r="L4337" s="14"/>
      <c r="M4337" s="14"/>
      <c r="N4337" s="14"/>
      <c r="O4337" s="14"/>
      <c r="P4337" s="14"/>
      <c r="Q4337" s="14"/>
      <c r="R4337" s="14"/>
      <c r="S4337" s="14"/>
    </row>
    <row r="4338" spans="1:19">
      <c r="A4338" s="8" t="s">
        <v>10711</v>
      </c>
      <c r="B4338" s="8" t="s">
        <v>10712</v>
      </c>
      <c r="C4338" s="8"/>
      <c r="D4338" s="8"/>
      <c r="E4338" s="8"/>
      <c r="F4338" s="8"/>
      <c r="G4338" s="10"/>
      <c r="H4338" s="11"/>
      <c r="I4338" s="11"/>
      <c r="J4338" s="14"/>
      <c r="K4338" s="13"/>
      <c r="L4338" s="14"/>
      <c r="M4338" s="14"/>
      <c r="N4338" s="14"/>
      <c r="O4338" s="14"/>
      <c r="P4338" s="14"/>
      <c r="Q4338" s="14"/>
      <c r="R4338" s="14"/>
      <c r="S4338" s="14"/>
    </row>
    <row r="4339" spans="1:19" ht="25.5">
      <c r="A4339" s="8" t="s">
        <v>10713</v>
      </c>
      <c r="B4339" s="8" t="s">
        <v>10714</v>
      </c>
      <c r="C4339" s="8"/>
      <c r="D4339" s="8"/>
      <c r="E4339" s="8"/>
      <c r="F4339" s="8"/>
      <c r="G4339" s="10"/>
      <c r="H4339" s="11"/>
      <c r="I4339" s="11"/>
      <c r="J4339" s="14"/>
      <c r="K4339" s="13"/>
      <c r="L4339" s="14"/>
      <c r="M4339" s="14"/>
      <c r="N4339" s="14"/>
      <c r="O4339" s="14"/>
      <c r="P4339" s="14"/>
      <c r="Q4339" s="14"/>
      <c r="R4339" s="14"/>
      <c r="S4339" s="14"/>
    </row>
    <row r="4340" spans="1:19">
      <c r="A4340" s="8" t="s">
        <v>10715</v>
      </c>
      <c r="B4340" s="8" t="s">
        <v>10716</v>
      </c>
      <c r="C4340" s="8"/>
      <c r="D4340" s="8"/>
      <c r="E4340" s="8"/>
      <c r="F4340" s="8"/>
      <c r="G4340" s="10"/>
      <c r="H4340" s="11"/>
      <c r="I4340" s="11"/>
      <c r="J4340" s="14"/>
      <c r="K4340" s="13"/>
      <c r="L4340" s="14"/>
      <c r="M4340" s="14"/>
      <c r="N4340" s="14"/>
      <c r="O4340" s="14"/>
      <c r="P4340" s="14"/>
      <c r="Q4340" s="14"/>
      <c r="R4340" s="14"/>
      <c r="S4340" s="14"/>
    </row>
    <row r="4341" spans="1:19">
      <c r="A4341" s="8" t="s">
        <v>10717</v>
      </c>
      <c r="B4341" s="8" t="s">
        <v>10405</v>
      </c>
      <c r="C4341" s="8"/>
      <c r="D4341" s="8"/>
      <c r="E4341" s="8"/>
      <c r="F4341" s="8"/>
      <c r="G4341" s="10"/>
      <c r="H4341" s="11"/>
      <c r="I4341" s="11"/>
      <c r="J4341" s="14"/>
      <c r="K4341" s="13"/>
      <c r="L4341" s="14"/>
      <c r="M4341" s="14"/>
      <c r="N4341" s="14"/>
      <c r="O4341" s="14"/>
      <c r="P4341" s="14"/>
      <c r="Q4341" s="14"/>
      <c r="R4341" s="14"/>
      <c r="S4341" s="14"/>
    </row>
    <row r="4342" spans="1:19">
      <c r="A4342" s="8" t="s">
        <v>10718</v>
      </c>
      <c r="B4342" s="8" t="s">
        <v>10719</v>
      </c>
      <c r="C4342" s="8"/>
      <c r="D4342" s="8"/>
      <c r="E4342" s="8"/>
      <c r="F4342" s="8"/>
      <c r="G4342" s="10"/>
      <c r="H4342" s="11"/>
      <c r="I4342" s="11"/>
      <c r="J4342" s="14"/>
      <c r="K4342" s="13"/>
      <c r="L4342" s="14"/>
      <c r="M4342" s="14"/>
      <c r="N4342" s="14"/>
      <c r="O4342" s="14"/>
      <c r="P4342" s="14"/>
      <c r="Q4342" s="14"/>
      <c r="R4342" s="14"/>
      <c r="S4342" s="14"/>
    </row>
    <row r="4343" spans="1:19">
      <c r="A4343" s="8" t="s">
        <v>10720</v>
      </c>
      <c r="B4343" s="8" t="s">
        <v>10721</v>
      </c>
      <c r="C4343" s="8"/>
      <c r="D4343" s="8"/>
      <c r="E4343" s="8"/>
      <c r="F4343" s="8"/>
      <c r="G4343" s="10"/>
      <c r="H4343" s="11"/>
      <c r="I4343" s="11"/>
      <c r="J4343" s="14"/>
      <c r="K4343" s="13"/>
      <c r="L4343" s="14"/>
      <c r="M4343" s="14"/>
      <c r="N4343" s="14"/>
      <c r="O4343" s="14"/>
      <c r="P4343" s="14"/>
      <c r="Q4343" s="14"/>
      <c r="R4343" s="14"/>
      <c r="S4343" s="14"/>
    </row>
    <row r="4344" spans="1:19">
      <c r="A4344" s="8" t="s">
        <v>10722</v>
      </c>
      <c r="B4344" s="8" t="s">
        <v>10723</v>
      </c>
      <c r="C4344" s="8"/>
      <c r="D4344" s="8"/>
      <c r="E4344" s="8"/>
      <c r="F4344" s="8"/>
      <c r="G4344" s="10"/>
      <c r="H4344" s="11"/>
      <c r="I4344" s="11"/>
      <c r="J4344" s="14"/>
      <c r="K4344" s="13"/>
      <c r="L4344" s="14"/>
      <c r="M4344" s="14"/>
      <c r="N4344" s="14"/>
      <c r="O4344" s="14"/>
      <c r="P4344" s="14"/>
      <c r="Q4344" s="14"/>
      <c r="R4344" s="14"/>
      <c r="S4344" s="14"/>
    </row>
    <row r="4345" spans="1:19">
      <c r="A4345" s="8" t="s">
        <v>10724</v>
      </c>
      <c r="B4345" s="8" t="s">
        <v>10725</v>
      </c>
      <c r="C4345" s="8"/>
      <c r="D4345" s="8"/>
      <c r="E4345" s="8"/>
      <c r="F4345" s="8"/>
      <c r="G4345" s="10"/>
      <c r="H4345" s="11"/>
      <c r="I4345" s="11"/>
      <c r="J4345" s="14"/>
      <c r="K4345" s="13"/>
      <c r="L4345" s="14"/>
      <c r="M4345" s="14"/>
      <c r="N4345" s="14"/>
      <c r="O4345" s="14"/>
      <c r="P4345" s="14"/>
      <c r="Q4345" s="14"/>
      <c r="R4345" s="14"/>
      <c r="S4345" s="14"/>
    </row>
    <row r="4346" spans="1:19">
      <c r="A4346" s="8" t="s">
        <v>10726</v>
      </c>
      <c r="B4346" s="8" t="s">
        <v>10727</v>
      </c>
      <c r="C4346" s="8"/>
      <c r="D4346" s="8"/>
      <c r="E4346" s="8"/>
      <c r="F4346" s="8"/>
      <c r="G4346" s="10"/>
      <c r="H4346" s="11"/>
      <c r="I4346" s="11"/>
      <c r="J4346" s="14"/>
      <c r="K4346" s="13"/>
      <c r="L4346" s="14"/>
      <c r="M4346" s="14"/>
      <c r="N4346" s="14"/>
      <c r="O4346" s="14"/>
      <c r="P4346" s="14"/>
      <c r="Q4346" s="14"/>
      <c r="R4346" s="14"/>
      <c r="S4346" s="14"/>
    </row>
    <row r="4347" spans="1:19">
      <c r="A4347" s="8" t="s">
        <v>10728</v>
      </c>
      <c r="B4347" s="8" t="s">
        <v>10729</v>
      </c>
      <c r="C4347" s="8"/>
      <c r="D4347" s="8"/>
      <c r="E4347" s="8"/>
      <c r="F4347" s="8"/>
      <c r="G4347" s="10"/>
      <c r="H4347" s="11"/>
      <c r="I4347" s="11"/>
      <c r="J4347" s="14"/>
      <c r="K4347" s="13"/>
      <c r="L4347" s="14"/>
      <c r="M4347" s="14"/>
      <c r="N4347" s="14"/>
      <c r="O4347" s="14"/>
      <c r="P4347" s="14"/>
      <c r="Q4347" s="14"/>
      <c r="R4347" s="14"/>
      <c r="S4347" s="14"/>
    </row>
    <row r="4348" spans="1:19">
      <c r="A4348" s="8" t="s">
        <v>10730</v>
      </c>
      <c r="B4348" s="8" t="s">
        <v>10731</v>
      </c>
      <c r="C4348" s="8"/>
      <c r="D4348" s="8"/>
      <c r="E4348" s="8"/>
      <c r="F4348" s="8"/>
      <c r="G4348" s="10"/>
      <c r="H4348" s="11"/>
      <c r="I4348" s="11"/>
      <c r="J4348" s="14"/>
      <c r="K4348" s="13"/>
      <c r="L4348" s="14"/>
      <c r="M4348" s="14"/>
      <c r="N4348" s="14"/>
      <c r="O4348" s="14"/>
      <c r="P4348" s="14"/>
      <c r="Q4348" s="14"/>
      <c r="R4348" s="14"/>
      <c r="S4348" s="14"/>
    </row>
    <row r="4349" spans="1:19">
      <c r="A4349" s="8" t="s">
        <v>10732</v>
      </c>
      <c r="B4349" s="8" t="s">
        <v>10733</v>
      </c>
      <c r="C4349" s="8"/>
      <c r="D4349" s="8"/>
      <c r="E4349" s="8"/>
      <c r="F4349" s="8"/>
      <c r="G4349" s="10"/>
      <c r="H4349" s="11"/>
      <c r="I4349" s="11"/>
      <c r="J4349" s="14"/>
      <c r="K4349" s="13"/>
      <c r="L4349" s="14"/>
      <c r="M4349" s="14"/>
      <c r="N4349" s="14"/>
      <c r="O4349" s="14"/>
      <c r="P4349" s="14"/>
      <c r="Q4349" s="14"/>
      <c r="R4349" s="14"/>
      <c r="S4349" s="14"/>
    </row>
    <row r="4350" spans="1:19">
      <c r="A4350" s="8" t="s">
        <v>10734</v>
      </c>
      <c r="B4350" s="8" t="s">
        <v>10735</v>
      </c>
      <c r="C4350" s="8"/>
      <c r="D4350" s="8"/>
      <c r="E4350" s="8"/>
      <c r="F4350" s="8"/>
      <c r="G4350" s="10"/>
      <c r="H4350" s="11"/>
      <c r="I4350" s="11"/>
      <c r="J4350" s="14"/>
      <c r="K4350" s="13"/>
      <c r="L4350" s="14"/>
      <c r="M4350" s="14"/>
      <c r="N4350" s="14"/>
      <c r="O4350" s="14"/>
      <c r="P4350" s="14"/>
      <c r="Q4350" s="14"/>
      <c r="R4350" s="14"/>
      <c r="S4350" s="14"/>
    </row>
    <row r="4351" spans="1:19">
      <c r="A4351" s="8" t="s">
        <v>10736</v>
      </c>
      <c r="B4351" s="8" t="s">
        <v>10737</v>
      </c>
      <c r="C4351" s="8"/>
      <c r="D4351" s="8"/>
      <c r="E4351" s="8"/>
      <c r="F4351" s="8"/>
      <c r="G4351" s="10"/>
      <c r="H4351" s="11"/>
      <c r="I4351" s="11"/>
      <c r="J4351" s="14"/>
      <c r="K4351" s="13"/>
      <c r="L4351" s="14"/>
      <c r="M4351" s="14"/>
      <c r="N4351" s="14"/>
      <c r="O4351" s="14"/>
      <c r="P4351" s="14"/>
      <c r="Q4351" s="14"/>
      <c r="R4351" s="14"/>
      <c r="S4351" s="14"/>
    </row>
    <row r="4352" spans="1:19">
      <c r="A4352" s="8" t="s">
        <v>10738</v>
      </c>
      <c r="B4352" s="8" t="s">
        <v>10739</v>
      </c>
      <c r="C4352" s="8"/>
      <c r="D4352" s="8"/>
      <c r="E4352" s="8"/>
      <c r="F4352" s="8"/>
      <c r="G4352" s="10"/>
      <c r="H4352" s="11"/>
      <c r="I4352" s="11"/>
      <c r="J4352" s="14"/>
      <c r="K4352" s="13"/>
      <c r="L4352" s="14"/>
      <c r="M4352" s="14"/>
      <c r="N4352" s="14"/>
      <c r="O4352" s="14"/>
      <c r="P4352" s="14"/>
      <c r="Q4352" s="14"/>
      <c r="R4352" s="14"/>
      <c r="S4352" s="14"/>
    </row>
    <row r="4353" spans="1:19" ht="25.5">
      <c r="A4353" s="8" t="s">
        <v>10740</v>
      </c>
      <c r="B4353" s="8" t="s">
        <v>10741</v>
      </c>
      <c r="C4353" s="8"/>
      <c r="D4353" s="8"/>
      <c r="E4353" s="8"/>
      <c r="F4353" s="8"/>
      <c r="G4353" s="10"/>
      <c r="H4353" s="11"/>
      <c r="I4353" s="11"/>
      <c r="J4353" s="14"/>
      <c r="K4353" s="13"/>
      <c r="L4353" s="14"/>
      <c r="M4353" s="14"/>
      <c r="N4353" s="14"/>
      <c r="O4353" s="14"/>
      <c r="P4353" s="14"/>
      <c r="Q4353" s="14"/>
      <c r="R4353" s="14"/>
      <c r="S4353" s="14"/>
    </row>
    <row r="4354" spans="1:19" ht="25.5">
      <c r="A4354" s="8" t="s">
        <v>10742</v>
      </c>
      <c r="B4354" s="8" t="s">
        <v>10743</v>
      </c>
      <c r="C4354" s="8"/>
      <c r="D4354" s="8"/>
      <c r="E4354" s="8"/>
      <c r="F4354" s="8"/>
      <c r="G4354" s="10"/>
      <c r="H4354" s="11"/>
      <c r="I4354" s="11"/>
      <c r="J4354" s="14"/>
      <c r="K4354" s="13"/>
      <c r="L4354" s="14"/>
      <c r="M4354" s="14"/>
      <c r="N4354" s="14"/>
      <c r="O4354" s="14"/>
      <c r="P4354" s="14"/>
      <c r="Q4354" s="14"/>
      <c r="R4354" s="14"/>
      <c r="S4354" s="14"/>
    </row>
    <row r="4355" spans="1:19">
      <c r="A4355" s="8" t="s">
        <v>10744</v>
      </c>
      <c r="B4355" s="8" t="s">
        <v>10745</v>
      </c>
      <c r="C4355" s="8"/>
      <c r="D4355" s="8"/>
      <c r="E4355" s="8"/>
      <c r="F4355" s="8"/>
      <c r="G4355" s="10"/>
      <c r="H4355" s="11"/>
      <c r="I4355" s="11"/>
      <c r="J4355" s="14"/>
      <c r="K4355" s="13"/>
      <c r="L4355" s="14"/>
      <c r="M4355" s="14"/>
      <c r="N4355" s="14"/>
      <c r="O4355" s="14"/>
      <c r="P4355" s="14"/>
      <c r="Q4355" s="14"/>
      <c r="R4355" s="14"/>
      <c r="S4355" s="14"/>
    </row>
    <row r="4356" spans="1:19">
      <c r="A4356" s="8" t="s">
        <v>10746</v>
      </c>
      <c r="B4356" s="8" t="s">
        <v>10747</v>
      </c>
      <c r="C4356" s="8"/>
      <c r="D4356" s="8"/>
      <c r="E4356" s="8"/>
      <c r="F4356" s="8"/>
      <c r="G4356" s="10"/>
      <c r="H4356" s="11"/>
      <c r="I4356" s="11"/>
      <c r="J4356" s="14"/>
      <c r="K4356" s="13"/>
      <c r="L4356" s="14"/>
      <c r="M4356" s="14"/>
      <c r="N4356" s="14"/>
      <c r="O4356" s="14"/>
      <c r="P4356" s="14"/>
      <c r="Q4356" s="14"/>
      <c r="R4356" s="14"/>
      <c r="S4356" s="14"/>
    </row>
    <row r="4357" spans="1:19">
      <c r="A4357" s="8" t="s">
        <v>10748</v>
      </c>
      <c r="B4357" s="8" t="s">
        <v>10749</v>
      </c>
      <c r="C4357" s="8"/>
      <c r="D4357" s="8"/>
      <c r="E4357" s="8"/>
      <c r="F4357" s="8"/>
      <c r="G4357" s="10"/>
      <c r="H4357" s="11"/>
      <c r="I4357" s="11"/>
      <c r="J4357" s="14"/>
      <c r="K4357" s="13"/>
      <c r="L4357" s="14"/>
      <c r="M4357" s="14"/>
      <c r="N4357" s="14"/>
      <c r="O4357" s="14"/>
      <c r="P4357" s="14"/>
      <c r="Q4357" s="14"/>
      <c r="R4357" s="14"/>
      <c r="S4357" s="14"/>
    </row>
    <row r="4358" spans="1:19">
      <c r="A4358" s="8" t="s">
        <v>10750</v>
      </c>
      <c r="B4358" s="8" t="s">
        <v>10751</v>
      </c>
      <c r="C4358" s="8"/>
      <c r="D4358" s="8"/>
      <c r="E4358" s="8"/>
      <c r="F4358" s="8"/>
      <c r="G4358" s="10"/>
      <c r="H4358" s="11"/>
      <c r="I4358" s="11"/>
      <c r="J4358" s="14"/>
      <c r="K4358" s="13"/>
      <c r="L4358" s="14"/>
      <c r="M4358" s="14"/>
      <c r="N4358" s="14"/>
      <c r="O4358" s="14"/>
      <c r="P4358" s="14"/>
      <c r="Q4358" s="14"/>
      <c r="R4358" s="14"/>
      <c r="S4358" s="14"/>
    </row>
    <row r="4359" spans="1:19">
      <c r="A4359" s="8" t="s">
        <v>10752</v>
      </c>
      <c r="B4359" s="8" t="s">
        <v>10753</v>
      </c>
      <c r="C4359" s="8"/>
      <c r="D4359" s="8"/>
      <c r="E4359" s="8"/>
      <c r="F4359" s="8"/>
      <c r="G4359" s="10"/>
      <c r="H4359" s="11"/>
      <c r="I4359" s="11"/>
      <c r="J4359" s="14"/>
      <c r="K4359" s="13"/>
      <c r="L4359" s="14"/>
      <c r="M4359" s="14"/>
      <c r="N4359" s="14"/>
      <c r="O4359" s="14"/>
      <c r="P4359" s="14"/>
      <c r="Q4359" s="14"/>
      <c r="R4359" s="14"/>
      <c r="S4359" s="14"/>
    </row>
    <row r="4360" spans="1:19">
      <c r="A4360" s="8" t="s">
        <v>10754</v>
      </c>
      <c r="B4360" s="8" t="s">
        <v>10755</v>
      </c>
      <c r="C4360" s="8"/>
      <c r="D4360" s="8"/>
      <c r="E4360" s="8"/>
      <c r="F4360" s="8"/>
      <c r="G4360" s="10"/>
      <c r="H4360" s="11"/>
      <c r="I4360" s="11"/>
      <c r="J4360" s="14"/>
      <c r="K4360" s="13"/>
      <c r="L4360" s="14"/>
      <c r="M4360" s="14"/>
      <c r="N4360" s="14"/>
      <c r="O4360" s="14"/>
      <c r="P4360" s="14"/>
      <c r="Q4360" s="14"/>
      <c r="R4360" s="14"/>
      <c r="S4360" s="14"/>
    </row>
    <row r="4361" spans="1:19" ht="25.5">
      <c r="A4361" s="8" t="s">
        <v>10756</v>
      </c>
      <c r="B4361" s="8" t="s">
        <v>10757</v>
      </c>
      <c r="C4361" s="8"/>
      <c r="D4361" s="8"/>
      <c r="E4361" s="8"/>
      <c r="F4361" s="8"/>
      <c r="G4361" s="10"/>
      <c r="H4361" s="11"/>
      <c r="I4361" s="11"/>
      <c r="J4361" s="14"/>
      <c r="K4361" s="13"/>
      <c r="L4361" s="14"/>
      <c r="M4361" s="14"/>
      <c r="N4361" s="14"/>
      <c r="O4361" s="14"/>
      <c r="P4361" s="14"/>
      <c r="Q4361" s="14"/>
      <c r="R4361" s="14"/>
      <c r="S4361" s="14"/>
    </row>
    <row r="4362" spans="1:19">
      <c r="A4362" s="8" t="s">
        <v>10758</v>
      </c>
      <c r="B4362" s="8" t="s">
        <v>10759</v>
      </c>
      <c r="C4362" s="8"/>
      <c r="D4362" s="8"/>
      <c r="E4362" s="8"/>
      <c r="F4362" s="8"/>
      <c r="G4362" s="10"/>
      <c r="H4362" s="11"/>
      <c r="I4362" s="11"/>
      <c r="J4362" s="14"/>
      <c r="K4362" s="13"/>
      <c r="L4362" s="14"/>
      <c r="M4362" s="14"/>
      <c r="N4362" s="14"/>
      <c r="O4362" s="14"/>
      <c r="P4362" s="14"/>
      <c r="Q4362" s="14"/>
      <c r="R4362" s="14"/>
      <c r="S4362" s="14"/>
    </row>
    <row r="4363" spans="1:19">
      <c r="A4363" s="8" t="s">
        <v>10760</v>
      </c>
      <c r="B4363" s="8" t="s">
        <v>10761</v>
      </c>
      <c r="C4363" s="8"/>
      <c r="D4363" s="8"/>
      <c r="E4363" s="8"/>
      <c r="F4363" s="8"/>
      <c r="G4363" s="10"/>
      <c r="H4363" s="11"/>
      <c r="I4363" s="11"/>
      <c r="J4363" s="14"/>
      <c r="K4363" s="13"/>
      <c r="L4363" s="14"/>
      <c r="M4363" s="14"/>
      <c r="N4363" s="14"/>
      <c r="O4363" s="14"/>
      <c r="P4363" s="14"/>
      <c r="Q4363" s="14"/>
      <c r="R4363" s="14"/>
      <c r="S4363" s="14"/>
    </row>
    <row r="4364" spans="1:19" customFormat="1">
      <c r="A4364" s="20" t="s">
        <v>10762</v>
      </c>
      <c r="B4364" s="18" t="s">
        <v>10763</v>
      </c>
      <c r="C4364" s="18"/>
      <c r="D4364" s="18"/>
      <c r="E4364" s="18"/>
      <c r="F4364" s="18" t="s">
        <v>23</v>
      </c>
      <c r="G4364" s="18"/>
      <c r="H4364" s="18" t="s">
        <v>389</v>
      </c>
      <c r="I4364" s="18">
        <v>0</v>
      </c>
      <c r="J4364" s="18" t="s">
        <v>10764</v>
      </c>
      <c r="K4364" s="18">
        <v>906501</v>
      </c>
    </row>
    <row r="4365" spans="1:19">
      <c r="A4365" s="8" t="s">
        <v>10765</v>
      </c>
      <c r="B4365" s="8" t="s">
        <v>10766</v>
      </c>
      <c r="C4365" s="8"/>
      <c r="D4365" s="8"/>
      <c r="E4365" s="8"/>
      <c r="F4365" s="8"/>
      <c r="G4365" s="10"/>
      <c r="H4365" s="11"/>
      <c r="I4365" s="11"/>
      <c r="J4365" s="14"/>
      <c r="K4365" s="13"/>
      <c r="L4365" s="14"/>
      <c r="M4365" s="14"/>
      <c r="N4365" s="14"/>
      <c r="O4365" s="14"/>
      <c r="P4365" s="14"/>
      <c r="Q4365" s="14"/>
      <c r="R4365" s="14"/>
      <c r="S4365" s="14"/>
    </row>
    <row r="4366" spans="1:19">
      <c r="A4366" s="8" t="s">
        <v>10767</v>
      </c>
      <c r="B4366" s="8" t="s">
        <v>10768</v>
      </c>
      <c r="C4366" s="8"/>
      <c r="D4366" s="8"/>
      <c r="E4366" s="8"/>
      <c r="F4366" s="8"/>
      <c r="G4366" s="10"/>
      <c r="H4366" s="11"/>
      <c r="I4366" s="11"/>
      <c r="J4366" s="14"/>
      <c r="K4366" s="13"/>
      <c r="L4366" s="14"/>
      <c r="M4366" s="14"/>
      <c r="N4366" s="14"/>
      <c r="O4366" s="14"/>
      <c r="P4366" s="14"/>
      <c r="Q4366" s="14"/>
      <c r="R4366" s="14"/>
      <c r="S4366" s="14"/>
    </row>
    <row r="4367" spans="1:19">
      <c r="A4367" s="8" t="s">
        <v>10769</v>
      </c>
      <c r="B4367" s="8" t="s">
        <v>10770</v>
      </c>
      <c r="C4367" s="8"/>
      <c r="D4367" s="8"/>
      <c r="E4367" s="8"/>
      <c r="F4367" s="8"/>
      <c r="G4367" s="10"/>
      <c r="H4367" s="11"/>
      <c r="I4367" s="11"/>
      <c r="J4367" s="14"/>
      <c r="K4367" s="13"/>
      <c r="L4367" s="14"/>
      <c r="M4367" s="14"/>
      <c r="N4367" s="14"/>
      <c r="O4367" s="14"/>
      <c r="P4367" s="14"/>
      <c r="Q4367" s="14"/>
      <c r="R4367" s="14"/>
      <c r="S4367" s="14"/>
    </row>
    <row r="4368" spans="1:19">
      <c r="A4368" s="8" t="s">
        <v>10771</v>
      </c>
      <c r="B4368" s="8" t="s">
        <v>10772</v>
      </c>
      <c r="C4368" s="8"/>
      <c r="D4368" s="8"/>
      <c r="E4368" s="8"/>
      <c r="F4368" s="8"/>
      <c r="G4368" s="10"/>
      <c r="H4368" s="11"/>
      <c r="I4368" s="11"/>
      <c r="J4368" s="14"/>
      <c r="K4368" s="13"/>
      <c r="L4368" s="14"/>
      <c r="M4368" s="14"/>
      <c r="N4368" s="14"/>
      <c r="O4368" s="14"/>
      <c r="P4368" s="14"/>
      <c r="Q4368" s="14"/>
      <c r="R4368" s="14"/>
      <c r="S4368" s="14"/>
    </row>
    <row r="4369" spans="1:19">
      <c r="A4369" s="8" t="s">
        <v>10773</v>
      </c>
      <c r="B4369" s="8" t="s">
        <v>10774</v>
      </c>
      <c r="C4369" s="8"/>
      <c r="D4369" s="8"/>
      <c r="E4369" s="8"/>
      <c r="F4369" s="8"/>
      <c r="G4369" s="10"/>
      <c r="H4369" s="11"/>
      <c r="I4369" s="11"/>
      <c r="J4369" s="14"/>
      <c r="K4369" s="13"/>
      <c r="L4369" s="14"/>
      <c r="M4369" s="14"/>
      <c r="N4369" s="14"/>
      <c r="O4369" s="14"/>
      <c r="P4369" s="14"/>
      <c r="Q4369" s="14"/>
      <c r="R4369" s="14"/>
      <c r="S4369" s="14"/>
    </row>
    <row r="4370" spans="1:19">
      <c r="A4370" s="8" t="s">
        <v>10775</v>
      </c>
      <c r="B4370" s="8" t="s">
        <v>10776</v>
      </c>
      <c r="C4370" s="8"/>
      <c r="D4370" s="8"/>
      <c r="E4370" s="8"/>
      <c r="F4370" s="8"/>
      <c r="G4370" s="10"/>
      <c r="H4370" s="11"/>
      <c r="I4370" s="11"/>
      <c r="J4370" s="14"/>
      <c r="K4370" s="13"/>
      <c r="L4370" s="14"/>
      <c r="M4370" s="14"/>
      <c r="N4370" s="14"/>
      <c r="O4370" s="14"/>
      <c r="P4370" s="14"/>
      <c r="Q4370" s="14"/>
      <c r="R4370" s="14"/>
      <c r="S4370" s="14"/>
    </row>
    <row r="4371" spans="1:19">
      <c r="A4371" s="8" t="s">
        <v>10777</v>
      </c>
      <c r="B4371" s="8" t="s">
        <v>10778</v>
      </c>
      <c r="C4371" s="8"/>
      <c r="D4371" s="8"/>
      <c r="E4371" s="8"/>
      <c r="F4371" s="8"/>
      <c r="G4371" s="10"/>
      <c r="H4371" s="11"/>
      <c r="I4371" s="11"/>
      <c r="J4371" s="14"/>
      <c r="K4371" s="13"/>
      <c r="L4371" s="14"/>
      <c r="M4371" s="14"/>
      <c r="N4371" s="14"/>
      <c r="O4371" s="14"/>
      <c r="P4371" s="14"/>
      <c r="Q4371" s="14"/>
      <c r="R4371" s="14"/>
      <c r="S4371" s="14"/>
    </row>
    <row r="4372" spans="1:19">
      <c r="A4372" s="8" t="s">
        <v>10779</v>
      </c>
      <c r="B4372" s="8" t="s">
        <v>10780</v>
      </c>
      <c r="C4372" s="8"/>
      <c r="D4372" s="8"/>
      <c r="E4372" s="8"/>
      <c r="F4372" s="8"/>
      <c r="G4372" s="10"/>
      <c r="H4372" s="11"/>
      <c r="I4372" s="11"/>
      <c r="J4372" s="14"/>
      <c r="K4372" s="13"/>
      <c r="L4372" s="14"/>
      <c r="M4372" s="14"/>
      <c r="N4372" s="14"/>
      <c r="O4372" s="14"/>
      <c r="P4372" s="14"/>
      <c r="Q4372" s="14"/>
      <c r="R4372" s="14"/>
      <c r="S4372" s="14"/>
    </row>
    <row r="4373" spans="1:19">
      <c r="A4373" s="8" t="s">
        <v>10781</v>
      </c>
      <c r="B4373" s="8" t="s">
        <v>10782</v>
      </c>
      <c r="C4373" s="8"/>
      <c r="D4373" s="8"/>
      <c r="E4373" s="8"/>
      <c r="F4373" s="8"/>
      <c r="G4373" s="10"/>
      <c r="H4373" s="11"/>
      <c r="I4373" s="11"/>
      <c r="J4373" s="14"/>
      <c r="K4373" s="13"/>
      <c r="L4373" s="14"/>
      <c r="M4373" s="14"/>
      <c r="N4373" s="14"/>
      <c r="O4373" s="14"/>
      <c r="P4373" s="14"/>
      <c r="Q4373" s="14"/>
      <c r="R4373" s="14"/>
      <c r="S4373" s="14"/>
    </row>
    <row r="4374" spans="1:19">
      <c r="A4374" s="8" t="s">
        <v>10783</v>
      </c>
      <c r="B4374" s="8" t="s">
        <v>10784</v>
      </c>
      <c r="C4374" s="8"/>
      <c r="D4374" s="8"/>
      <c r="E4374" s="8"/>
      <c r="F4374" s="8"/>
      <c r="G4374" s="10"/>
      <c r="H4374" s="11"/>
      <c r="I4374" s="11"/>
      <c r="J4374" s="14"/>
      <c r="K4374" s="13"/>
      <c r="L4374" s="14"/>
      <c r="M4374" s="14"/>
      <c r="N4374" s="14"/>
      <c r="O4374" s="14"/>
      <c r="P4374" s="14"/>
      <c r="Q4374" s="14"/>
      <c r="R4374" s="14"/>
      <c r="S4374" s="14"/>
    </row>
    <row r="4375" spans="1:19" ht="25.5">
      <c r="A4375" s="8" t="s">
        <v>10785</v>
      </c>
      <c r="B4375" s="8" t="s">
        <v>10786</v>
      </c>
      <c r="C4375" s="8"/>
      <c r="D4375" s="8"/>
      <c r="E4375" s="8"/>
      <c r="F4375" s="8"/>
      <c r="G4375" s="10"/>
      <c r="H4375" s="11"/>
      <c r="I4375" s="11"/>
      <c r="J4375" s="14"/>
      <c r="K4375" s="13"/>
      <c r="L4375" s="14"/>
      <c r="M4375" s="14"/>
      <c r="N4375" s="14"/>
      <c r="O4375" s="14"/>
      <c r="P4375" s="14"/>
      <c r="Q4375" s="14"/>
      <c r="R4375" s="14"/>
      <c r="S4375" s="14"/>
    </row>
    <row r="4376" spans="1:19">
      <c r="A4376" s="8" t="s">
        <v>10787</v>
      </c>
      <c r="B4376" s="8" t="s">
        <v>10788</v>
      </c>
      <c r="C4376" s="8"/>
      <c r="D4376" s="8"/>
      <c r="E4376" s="8"/>
      <c r="F4376" s="8"/>
      <c r="G4376" s="10"/>
      <c r="H4376" s="11"/>
      <c r="I4376" s="11"/>
      <c r="J4376" s="14"/>
      <c r="K4376" s="13"/>
      <c r="L4376" s="14"/>
      <c r="M4376" s="14"/>
      <c r="N4376" s="14"/>
      <c r="O4376" s="14"/>
      <c r="P4376" s="14"/>
      <c r="Q4376" s="14"/>
      <c r="R4376" s="14"/>
      <c r="S4376" s="14"/>
    </row>
    <row r="4377" spans="1:19">
      <c r="A4377" s="8" t="s">
        <v>10789</v>
      </c>
      <c r="B4377" s="8" t="s">
        <v>10790</v>
      </c>
      <c r="C4377" s="8"/>
      <c r="D4377" s="8"/>
      <c r="E4377" s="8"/>
      <c r="F4377" s="8"/>
      <c r="G4377" s="10"/>
      <c r="H4377" s="11"/>
      <c r="I4377" s="11"/>
      <c r="J4377" s="14"/>
      <c r="K4377" s="13"/>
      <c r="L4377" s="14"/>
      <c r="M4377" s="14"/>
      <c r="N4377" s="14"/>
      <c r="O4377" s="14"/>
      <c r="P4377" s="14"/>
      <c r="Q4377" s="14"/>
      <c r="R4377" s="14"/>
      <c r="S4377" s="14"/>
    </row>
    <row r="4378" spans="1:19">
      <c r="A4378" s="8" t="s">
        <v>10791</v>
      </c>
      <c r="B4378" s="8" t="s">
        <v>10792</v>
      </c>
      <c r="C4378" s="8"/>
      <c r="D4378" s="8"/>
      <c r="E4378" s="8"/>
      <c r="F4378" s="8"/>
      <c r="G4378" s="10"/>
      <c r="H4378" s="11"/>
      <c r="I4378" s="11"/>
      <c r="J4378" s="14"/>
      <c r="K4378" s="13"/>
      <c r="L4378" s="14"/>
      <c r="M4378" s="14"/>
      <c r="N4378" s="14"/>
      <c r="O4378" s="14"/>
      <c r="P4378" s="14"/>
      <c r="Q4378" s="14"/>
      <c r="R4378" s="14"/>
      <c r="S4378" s="14"/>
    </row>
    <row r="4379" spans="1:19">
      <c r="A4379" s="8" t="s">
        <v>10793</v>
      </c>
      <c r="B4379" s="8" t="s">
        <v>10794</v>
      </c>
      <c r="C4379" s="8"/>
      <c r="D4379" s="8"/>
      <c r="E4379" s="8"/>
      <c r="F4379" s="8"/>
      <c r="G4379" s="10"/>
      <c r="H4379" s="11"/>
      <c r="I4379" s="11"/>
      <c r="J4379" s="14"/>
      <c r="K4379" s="13"/>
      <c r="L4379" s="14"/>
      <c r="M4379" s="14"/>
      <c r="N4379" s="14"/>
      <c r="O4379" s="14"/>
      <c r="P4379" s="14"/>
      <c r="Q4379" s="14"/>
      <c r="R4379" s="14"/>
      <c r="S4379" s="14"/>
    </row>
    <row r="4380" spans="1:19">
      <c r="A4380" s="8" t="s">
        <v>10795</v>
      </c>
      <c r="B4380" s="8" t="s">
        <v>10796</v>
      </c>
      <c r="C4380" s="8"/>
      <c r="D4380" s="8"/>
      <c r="E4380" s="8"/>
      <c r="F4380" s="8"/>
      <c r="G4380" s="10"/>
      <c r="H4380" s="11"/>
      <c r="I4380" s="11"/>
      <c r="J4380" s="14"/>
      <c r="K4380" s="13"/>
      <c r="L4380" s="14"/>
      <c r="M4380" s="14"/>
      <c r="N4380" s="14"/>
      <c r="O4380" s="14"/>
      <c r="P4380" s="14"/>
      <c r="Q4380" s="14"/>
      <c r="R4380" s="14"/>
      <c r="S4380" s="14"/>
    </row>
    <row r="4381" spans="1:19">
      <c r="A4381" s="8" t="s">
        <v>10797</v>
      </c>
      <c r="B4381" s="8" t="s">
        <v>10798</v>
      </c>
      <c r="C4381" s="8"/>
      <c r="D4381" s="8"/>
      <c r="E4381" s="8"/>
      <c r="F4381" s="8"/>
      <c r="G4381" s="10"/>
      <c r="H4381" s="11"/>
      <c r="I4381" s="11"/>
      <c r="J4381" s="14"/>
      <c r="K4381" s="13"/>
      <c r="L4381" s="14"/>
      <c r="M4381" s="14"/>
      <c r="N4381" s="14"/>
      <c r="O4381" s="14"/>
      <c r="P4381" s="14"/>
      <c r="Q4381" s="14"/>
      <c r="R4381" s="14"/>
      <c r="S4381" s="14"/>
    </row>
    <row r="4382" spans="1:19">
      <c r="A4382" s="8" t="s">
        <v>10799</v>
      </c>
      <c r="B4382" s="8" t="s">
        <v>10800</v>
      </c>
      <c r="C4382" s="8"/>
      <c r="D4382" s="8"/>
      <c r="E4382" s="8"/>
      <c r="F4382" s="8"/>
      <c r="G4382" s="10"/>
      <c r="H4382" s="11"/>
      <c r="I4382" s="11"/>
      <c r="J4382" s="14"/>
      <c r="K4382" s="13"/>
      <c r="L4382" s="14"/>
      <c r="M4382" s="14"/>
      <c r="N4382" s="14"/>
      <c r="O4382" s="14"/>
      <c r="P4382" s="14"/>
      <c r="Q4382" s="14"/>
      <c r="R4382" s="14"/>
      <c r="S4382" s="14"/>
    </row>
    <row r="4383" spans="1:19">
      <c r="A4383" s="8" t="s">
        <v>10801</v>
      </c>
      <c r="B4383" s="8" t="s">
        <v>10802</v>
      </c>
      <c r="C4383" s="8"/>
      <c r="D4383" s="8"/>
      <c r="E4383" s="8"/>
      <c r="F4383" s="8"/>
      <c r="G4383" s="10"/>
      <c r="H4383" s="11"/>
      <c r="I4383" s="11"/>
      <c r="J4383" s="14"/>
      <c r="K4383" s="13"/>
      <c r="L4383" s="14"/>
      <c r="M4383" s="14"/>
      <c r="N4383" s="14"/>
      <c r="O4383" s="14"/>
      <c r="P4383" s="14"/>
      <c r="Q4383" s="14"/>
      <c r="R4383" s="14"/>
      <c r="S4383" s="14"/>
    </row>
    <row r="4384" spans="1:19">
      <c r="A4384" s="8" t="s">
        <v>10803</v>
      </c>
      <c r="B4384" s="8" t="s">
        <v>10804</v>
      </c>
      <c r="C4384" s="8"/>
      <c r="D4384" s="8"/>
      <c r="E4384" s="8"/>
      <c r="F4384" s="8"/>
      <c r="G4384" s="10"/>
      <c r="H4384" s="11"/>
      <c r="I4384" s="11"/>
      <c r="J4384" s="14"/>
      <c r="K4384" s="13"/>
      <c r="L4384" s="14"/>
      <c r="M4384" s="14"/>
      <c r="N4384" s="14"/>
      <c r="O4384" s="14"/>
      <c r="P4384" s="14"/>
      <c r="Q4384" s="14"/>
      <c r="R4384" s="14"/>
      <c r="S4384" s="14"/>
    </row>
    <row r="4385" spans="1:19">
      <c r="A4385" s="8" t="s">
        <v>10805</v>
      </c>
      <c r="B4385" s="8" t="s">
        <v>10806</v>
      </c>
      <c r="C4385" s="8"/>
      <c r="D4385" s="8"/>
      <c r="E4385" s="8"/>
      <c r="F4385" s="8"/>
      <c r="G4385" s="10"/>
      <c r="H4385" s="11"/>
      <c r="I4385" s="11"/>
      <c r="J4385" s="14"/>
      <c r="K4385" s="13"/>
      <c r="L4385" s="14"/>
      <c r="M4385" s="14"/>
      <c r="N4385" s="14"/>
      <c r="O4385" s="14"/>
      <c r="P4385" s="14"/>
      <c r="Q4385" s="14"/>
      <c r="R4385" s="14"/>
      <c r="S4385" s="14"/>
    </row>
    <row r="4386" spans="1:19">
      <c r="A4386" s="8" t="s">
        <v>10807</v>
      </c>
      <c r="B4386" s="8" t="s">
        <v>10808</v>
      </c>
      <c r="C4386" s="8"/>
      <c r="D4386" s="8"/>
      <c r="E4386" s="8"/>
      <c r="F4386" s="8"/>
      <c r="G4386" s="10"/>
      <c r="H4386" s="11"/>
      <c r="I4386" s="11"/>
      <c r="J4386" s="14"/>
      <c r="K4386" s="13"/>
      <c r="L4386" s="14"/>
      <c r="M4386" s="14"/>
      <c r="N4386" s="14"/>
      <c r="O4386" s="14"/>
      <c r="P4386" s="14"/>
      <c r="Q4386" s="14"/>
      <c r="R4386" s="14"/>
      <c r="S4386" s="14"/>
    </row>
    <row r="4387" spans="1:19">
      <c r="A4387" s="8" t="s">
        <v>10809</v>
      </c>
      <c r="B4387" s="8" t="s">
        <v>10810</v>
      </c>
      <c r="C4387" s="8"/>
      <c r="D4387" s="8"/>
      <c r="E4387" s="8"/>
      <c r="F4387" s="8"/>
      <c r="G4387" s="10"/>
      <c r="H4387" s="11"/>
      <c r="I4387" s="11"/>
      <c r="J4387" s="14"/>
      <c r="K4387" s="13"/>
      <c r="L4387" s="14"/>
      <c r="M4387" s="14"/>
      <c r="N4387" s="14"/>
      <c r="O4387" s="14"/>
      <c r="P4387" s="14"/>
      <c r="Q4387" s="14"/>
      <c r="R4387" s="14"/>
      <c r="S4387" s="14"/>
    </row>
    <row r="4388" spans="1:19" ht="25.5">
      <c r="A4388" s="8" t="s">
        <v>10811</v>
      </c>
      <c r="B4388" s="8" t="s">
        <v>10812</v>
      </c>
      <c r="C4388" s="8"/>
      <c r="D4388" s="8"/>
      <c r="E4388" s="8"/>
      <c r="F4388" s="8"/>
      <c r="G4388" s="10"/>
      <c r="H4388" s="11"/>
      <c r="I4388" s="11"/>
      <c r="J4388" s="14"/>
      <c r="K4388" s="13"/>
      <c r="L4388" s="14"/>
      <c r="M4388" s="14"/>
      <c r="N4388" s="14"/>
      <c r="O4388" s="14"/>
      <c r="P4388" s="14"/>
      <c r="Q4388" s="14"/>
      <c r="R4388" s="14"/>
      <c r="S4388" s="14"/>
    </row>
    <row r="4389" spans="1:19">
      <c r="A4389" s="8" t="s">
        <v>10813</v>
      </c>
      <c r="B4389" s="8" t="s">
        <v>10814</v>
      </c>
      <c r="C4389" s="8"/>
      <c r="D4389" s="8"/>
      <c r="E4389" s="8"/>
      <c r="F4389" s="8"/>
      <c r="G4389" s="10"/>
      <c r="H4389" s="11"/>
      <c r="I4389" s="11"/>
      <c r="J4389" s="14"/>
      <c r="K4389" s="13"/>
      <c r="L4389" s="14"/>
      <c r="M4389" s="14"/>
      <c r="N4389" s="14"/>
      <c r="O4389" s="14"/>
      <c r="P4389" s="14"/>
      <c r="Q4389" s="14"/>
      <c r="R4389" s="14"/>
      <c r="S4389" s="14"/>
    </row>
    <row r="4390" spans="1:19">
      <c r="A4390" s="8" t="s">
        <v>10815</v>
      </c>
      <c r="B4390" s="8" t="s">
        <v>10816</v>
      </c>
      <c r="C4390" s="8"/>
      <c r="D4390" s="8"/>
      <c r="E4390" s="8"/>
      <c r="F4390" s="8"/>
      <c r="G4390" s="10"/>
      <c r="H4390" s="11"/>
      <c r="I4390" s="11"/>
      <c r="J4390" s="14"/>
      <c r="K4390" s="13"/>
      <c r="L4390" s="14"/>
      <c r="M4390" s="14"/>
      <c r="N4390" s="14"/>
      <c r="O4390" s="14"/>
      <c r="P4390" s="14"/>
      <c r="Q4390" s="14"/>
      <c r="R4390" s="14"/>
      <c r="S4390" s="14"/>
    </row>
    <row r="4391" spans="1:19">
      <c r="A4391" s="8" t="s">
        <v>10817</v>
      </c>
      <c r="B4391" s="8" t="s">
        <v>10818</v>
      </c>
      <c r="C4391" s="8"/>
      <c r="D4391" s="8"/>
      <c r="E4391" s="8"/>
      <c r="F4391" s="8"/>
      <c r="G4391" s="10"/>
      <c r="H4391" s="11"/>
      <c r="I4391" s="11"/>
      <c r="J4391" s="14"/>
      <c r="K4391" s="13"/>
      <c r="L4391" s="14"/>
      <c r="M4391" s="14"/>
      <c r="N4391" s="14"/>
      <c r="O4391" s="14"/>
      <c r="P4391" s="14"/>
      <c r="Q4391" s="14"/>
      <c r="R4391" s="14"/>
      <c r="S4391" s="14"/>
    </row>
    <row r="4392" spans="1:19" ht="25.5">
      <c r="A4392" s="8" t="s">
        <v>10819</v>
      </c>
      <c r="B4392" s="8" t="s">
        <v>10820</v>
      </c>
      <c r="C4392" s="8"/>
      <c r="D4392" s="8"/>
      <c r="E4392" s="8"/>
      <c r="F4392" s="8"/>
      <c r="G4392" s="10"/>
      <c r="H4392" s="11"/>
      <c r="I4392" s="11"/>
      <c r="J4392" s="14"/>
      <c r="K4392" s="13"/>
      <c r="L4392" s="14"/>
      <c r="M4392" s="14"/>
      <c r="N4392" s="14"/>
      <c r="O4392" s="14"/>
      <c r="P4392" s="14"/>
      <c r="Q4392" s="14"/>
      <c r="R4392" s="14"/>
      <c r="S4392" s="14"/>
    </row>
    <row r="4393" spans="1:19">
      <c r="A4393" s="8" t="s">
        <v>10821</v>
      </c>
      <c r="B4393" s="8" t="s">
        <v>10822</v>
      </c>
      <c r="C4393" s="8"/>
      <c r="D4393" s="8"/>
      <c r="E4393" s="8"/>
      <c r="F4393" s="8"/>
      <c r="G4393" s="10"/>
      <c r="H4393" s="11"/>
      <c r="I4393" s="11"/>
      <c r="J4393" s="14"/>
      <c r="K4393" s="13"/>
      <c r="L4393" s="14"/>
      <c r="M4393" s="14"/>
      <c r="N4393" s="14"/>
      <c r="O4393" s="14"/>
      <c r="P4393" s="14"/>
      <c r="Q4393" s="14"/>
      <c r="R4393" s="14"/>
      <c r="S4393" s="14"/>
    </row>
    <row r="4394" spans="1:19">
      <c r="A4394" s="8" t="s">
        <v>10823</v>
      </c>
      <c r="B4394" s="8" t="s">
        <v>10824</v>
      </c>
      <c r="C4394" s="8"/>
      <c r="D4394" s="8"/>
      <c r="E4394" s="8"/>
      <c r="F4394" s="8"/>
      <c r="G4394" s="10"/>
      <c r="H4394" s="11"/>
      <c r="I4394" s="11"/>
      <c r="J4394" s="14"/>
      <c r="K4394" s="13"/>
      <c r="L4394" s="14"/>
      <c r="M4394" s="14"/>
      <c r="N4394" s="14"/>
      <c r="O4394" s="14"/>
      <c r="P4394" s="14"/>
      <c r="Q4394" s="14"/>
      <c r="R4394" s="14"/>
      <c r="S4394" s="14"/>
    </row>
    <row r="4395" spans="1:19">
      <c r="A4395" s="8" t="s">
        <v>10825</v>
      </c>
      <c r="B4395" s="8" t="s">
        <v>10826</v>
      </c>
      <c r="C4395" s="8"/>
      <c r="D4395" s="8"/>
      <c r="E4395" s="8"/>
      <c r="F4395" s="8"/>
      <c r="G4395" s="10"/>
      <c r="H4395" s="11"/>
      <c r="I4395" s="11"/>
      <c r="J4395" s="14"/>
      <c r="K4395" s="13"/>
      <c r="L4395" s="14"/>
      <c r="M4395" s="14"/>
      <c r="N4395" s="14"/>
      <c r="O4395" s="14"/>
      <c r="P4395" s="14"/>
      <c r="Q4395" s="14"/>
      <c r="R4395" s="14"/>
      <c r="S4395" s="14"/>
    </row>
    <row r="4396" spans="1:19">
      <c r="A4396" s="8" t="s">
        <v>10827</v>
      </c>
      <c r="B4396" s="8" t="s">
        <v>10828</v>
      </c>
      <c r="C4396" s="8"/>
      <c r="D4396" s="8"/>
      <c r="E4396" s="8"/>
      <c r="F4396" s="8"/>
      <c r="G4396" s="10"/>
      <c r="H4396" s="11"/>
      <c r="I4396" s="11"/>
      <c r="J4396" s="14"/>
      <c r="K4396" s="13"/>
      <c r="L4396" s="14"/>
      <c r="M4396" s="14"/>
      <c r="N4396" s="14"/>
      <c r="O4396" s="14"/>
      <c r="P4396" s="14"/>
      <c r="Q4396" s="14"/>
      <c r="R4396" s="14"/>
      <c r="S4396" s="14"/>
    </row>
    <row r="4397" spans="1:19">
      <c r="A4397" s="8" t="s">
        <v>10829</v>
      </c>
      <c r="B4397" s="8" t="s">
        <v>10830</v>
      </c>
      <c r="C4397" s="8"/>
      <c r="D4397" s="8"/>
      <c r="E4397" s="8"/>
      <c r="F4397" s="8"/>
      <c r="G4397" s="10"/>
      <c r="H4397" s="11"/>
      <c r="I4397" s="11"/>
      <c r="J4397" s="14"/>
      <c r="K4397" s="13"/>
      <c r="L4397" s="14"/>
      <c r="M4397" s="14"/>
      <c r="N4397" s="14"/>
      <c r="O4397" s="14"/>
      <c r="P4397" s="14"/>
      <c r="Q4397" s="14"/>
      <c r="R4397" s="14"/>
      <c r="S4397" s="14"/>
    </row>
    <row r="4398" spans="1:19">
      <c r="A4398" s="8" t="s">
        <v>10831</v>
      </c>
      <c r="B4398" s="8" t="s">
        <v>10832</v>
      </c>
      <c r="C4398" s="8"/>
      <c r="D4398" s="8"/>
      <c r="E4398" s="8"/>
      <c r="F4398" s="8"/>
      <c r="G4398" s="10"/>
      <c r="H4398" s="11"/>
      <c r="I4398" s="11"/>
      <c r="J4398" s="14"/>
      <c r="K4398" s="13"/>
      <c r="L4398" s="14"/>
      <c r="M4398" s="14"/>
      <c r="N4398" s="14"/>
      <c r="O4398" s="14"/>
      <c r="P4398" s="14"/>
      <c r="Q4398" s="14"/>
      <c r="R4398" s="14"/>
      <c r="S4398" s="14"/>
    </row>
    <row r="4399" spans="1:19">
      <c r="A4399" s="8" t="s">
        <v>10833</v>
      </c>
      <c r="B4399" s="8" t="s">
        <v>10834</v>
      </c>
      <c r="C4399" s="8"/>
      <c r="D4399" s="8"/>
      <c r="E4399" s="8"/>
      <c r="F4399" s="8"/>
      <c r="G4399" s="10"/>
      <c r="H4399" s="11"/>
      <c r="I4399" s="11"/>
      <c r="J4399" s="14"/>
      <c r="K4399" s="13"/>
      <c r="L4399" s="14"/>
      <c r="M4399" s="14"/>
      <c r="N4399" s="14"/>
      <c r="O4399" s="14"/>
      <c r="P4399" s="14"/>
      <c r="Q4399" s="14"/>
      <c r="R4399" s="14"/>
      <c r="S4399" s="14"/>
    </row>
    <row r="4400" spans="1:19" ht="25.5">
      <c r="A4400" s="8" t="s">
        <v>10835</v>
      </c>
      <c r="B4400" s="8" t="s">
        <v>10836</v>
      </c>
      <c r="C4400" s="8"/>
      <c r="D4400" s="8"/>
      <c r="E4400" s="8"/>
      <c r="F4400" s="8"/>
      <c r="G4400" s="10"/>
      <c r="H4400" s="11"/>
      <c r="I4400" s="11"/>
      <c r="J4400" s="14"/>
      <c r="K4400" s="13"/>
      <c r="L4400" s="14"/>
      <c r="M4400" s="14"/>
      <c r="N4400" s="14"/>
      <c r="O4400" s="14"/>
      <c r="P4400" s="14"/>
      <c r="Q4400" s="14"/>
      <c r="R4400" s="14"/>
      <c r="S4400" s="14"/>
    </row>
    <row r="4401" spans="1:19">
      <c r="A4401" s="8" t="s">
        <v>10837</v>
      </c>
      <c r="B4401" s="8" t="s">
        <v>10838</v>
      </c>
      <c r="C4401" s="8"/>
      <c r="D4401" s="8"/>
      <c r="E4401" s="8"/>
      <c r="F4401" s="8"/>
      <c r="G4401" s="10"/>
      <c r="H4401" s="11"/>
      <c r="I4401" s="11"/>
      <c r="J4401" s="14"/>
      <c r="K4401" s="13"/>
      <c r="L4401" s="14"/>
      <c r="M4401" s="14"/>
      <c r="N4401" s="14"/>
      <c r="O4401" s="14"/>
      <c r="P4401" s="14"/>
      <c r="Q4401" s="14"/>
      <c r="R4401" s="14"/>
      <c r="S4401" s="14"/>
    </row>
    <row r="4402" spans="1:19">
      <c r="A4402" s="8" t="s">
        <v>10839</v>
      </c>
      <c r="B4402" s="8" t="s">
        <v>10840</v>
      </c>
      <c r="C4402" s="8"/>
      <c r="D4402" s="8"/>
      <c r="E4402" s="8"/>
      <c r="F4402" s="8"/>
      <c r="G4402" s="10"/>
      <c r="H4402" s="11"/>
      <c r="I4402" s="11"/>
      <c r="J4402" s="14"/>
      <c r="K4402" s="13"/>
      <c r="L4402" s="14"/>
      <c r="M4402" s="14"/>
      <c r="N4402" s="14"/>
      <c r="O4402" s="14"/>
      <c r="P4402" s="14"/>
      <c r="Q4402" s="14"/>
      <c r="R4402" s="14"/>
      <c r="S4402" s="14"/>
    </row>
    <row r="4403" spans="1:19">
      <c r="A4403" s="8" t="s">
        <v>10841</v>
      </c>
      <c r="B4403" s="8" t="s">
        <v>10842</v>
      </c>
      <c r="C4403" s="8"/>
      <c r="D4403" s="8"/>
      <c r="E4403" s="8"/>
      <c r="F4403" s="8"/>
      <c r="G4403" s="10"/>
      <c r="H4403" s="11"/>
      <c r="I4403" s="11"/>
      <c r="J4403" s="14"/>
      <c r="K4403" s="13"/>
      <c r="L4403" s="14"/>
      <c r="M4403" s="14"/>
      <c r="N4403" s="14"/>
      <c r="O4403" s="14"/>
      <c r="P4403" s="14"/>
      <c r="Q4403" s="14"/>
      <c r="R4403" s="14"/>
      <c r="S4403" s="14"/>
    </row>
    <row r="4404" spans="1:19">
      <c r="A4404" s="8" t="s">
        <v>10843</v>
      </c>
      <c r="B4404" s="8" t="s">
        <v>10844</v>
      </c>
      <c r="C4404" s="8"/>
      <c r="D4404" s="8"/>
      <c r="E4404" s="8"/>
      <c r="F4404" s="8"/>
      <c r="G4404" s="10"/>
      <c r="H4404" s="11"/>
      <c r="I4404" s="11"/>
      <c r="J4404" s="14"/>
      <c r="K4404" s="13"/>
      <c r="L4404" s="14"/>
      <c r="M4404" s="14"/>
      <c r="N4404" s="14"/>
      <c r="O4404" s="14"/>
      <c r="P4404" s="14"/>
      <c r="Q4404" s="14"/>
      <c r="R4404" s="14"/>
      <c r="S4404" s="14"/>
    </row>
    <row r="4405" spans="1:19">
      <c r="A4405" s="8" t="s">
        <v>10845</v>
      </c>
      <c r="B4405" s="8" t="s">
        <v>10846</v>
      </c>
      <c r="C4405" s="8"/>
      <c r="D4405" s="8"/>
      <c r="E4405" s="8"/>
      <c r="F4405" s="8"/>
      <c r="G4405" s="10"/>
      <c r="H4405" s="11"/>
      <c r="I4405" s="11"/>
      <c r="J4405" s="14"/>
      <c r="K4405" s="13"/>
      <c r="L4405" s="14"/>
      <c r="M4405" s="14"/>
      <c r="N4405" s="14"/>
      <c r="O4405" s="14"/>
      <c r="P4405" s="14"/>
      <c r="Q4405" s="14"/>
      <c r="R4405" s="14"/>
      <c r="S4405" s="14"/>
    </row>
    <row r="4406" spans="1:19">
      <c r="A4406" s="8" t="s">
        <v>10847</v>
      </c>
      <c r="B4406" s="8" t="s">
        <v>10848</v>
      </c>
      <c r="C4406" s="8"/>
      <c r="D4406" s="8"/>
      <c r="E4406" s="8"/>
      <c r="F4406" s="8"/>
      <c r="G4406" s="10"/>
      <c r="H4406" s="11"/>
      <c r="I4406" s="11"/>
      <c r="J4406" s="14"/>
      <c r="K4406" s="13"/>
      <c r="L4406" s="14"/>
      <c r="M4406" s="14"/>
      <c r="N4406" s="14"/>
      <c r="O4406" s="14"/>
      <c r="P4406" s="14"/>
      <c r="Q4406" s="14"/>
      <c r="R4406" s="14"/>
      <c r="S4406" s="14"/>
    </row>
    <row r="4407" spans="1:19">
      <c r="A4407" s="8" t="s">
        <v>10849</v>
      </c>
      <c r="B4407" s="8" t="s">
        <v>10850</v>
      </c>
      <c r="C4407" s="8"/>
      <c r="D4407" s="8"/>
      <c r="E4407" s="8"/>
      <c r="F4407" s="8"/>
      <c r="G4407" s="10"/>
      <c r="H4407" s="11"/>
      <c r="I4407" s="11"/>
      <c r="J4407" s="14"/>
      <c r="K4407" s="13"/>
      <c r="L4407" s="14"/>
      <c r="M4407" s="14"/>
      <c r="N4407" s="14"/>
      <c r="O4407" s="14"/>
      <c r="P4407" s="14"/>
      <c r="Q4407" s="14"/>
      <c r="R4407" s="14"/>
      <c r="S4407" s="14"/>
    </row>
    <row r="4408" spans="1:19">
      <c r="A4408" s="8" t="s">
        <v>10851</v>
      </c>
      <c r="B4408" s="8" t="s">
        <v>10852</v>
      </c>
      <c r="C4408" s="8"/>
      <c r="D4408" s="8"/>
      <c r="E4408" s="8"/>
      <c r="F4408" s="8"/>
      <c r="G4408" s="10"/>
      <c r="H4408" s="11"/>
      <c r="I4408" s="11"/>
      <c r="J4408" s="14"/>
      <c r="K4408" s="13"/>
      <c r="L4408" s="14"/>
      <c r="M4408" s="14"/>
      <c r="N4408" s="14"/>
      <c r="O4408" s="14"/>
      <c r="P4408" s="14"/>
      <c r="Q4408" s="14"/>
      <c r="R4408" s="14"/>
      <c r="S4408" s="14"/>
    </row>
    <row r="4409" spans="1:19">
      <c r="A4409" s="8" t="s">
        <v>10853</v>
      </c>
      <c r="B4409" s="8" t="s">
        <v>10854</v>
      </c>
      <c r="C4409" s="8"/>
      <c r="D4409" s="8"/>
      <c r="E4409" s="8"/>
      <c r="F4409" s="8"/>
      <c r="G4409" s="10"/>
      <c r="H4409" s="11"/>
      <c r="I4409" s="11"/>
      <c r="J4409" s="14"/>
      <c r="K4409" s="13"/>
      <c r="L4409" s="14"/>
      <c r="M4409" s="14"/>
      <c r="N4409" s="14"/>
      <c r="O4409" s="14"/>
      <c r="P4409" s="14"/>
      <c r="Q4409" s="14"/>
      <c r="R4409" s="14"/>
      <c r="S4409" s="14"/>
    </row>
    <row r="4410" spans="1:19">
      <c r="A4410" s="8" t="s">
        <v>10855</v>
      </c>
      <c r="B4410" s="8" t="s">
        <v>10856</v>
      </c>
      <c r="C4410" s="8"/>
      <c r="D4410" s="8"/>
      <c r="E4410" s="8"/>
      <c r="F4410" s="8"/>
      <c r="G4410" s="10"/>
      <c r="H4410" s="11"/>
      <c r="I4410" s="11"/>
      <c r="J4410" s="14"/>
      <c r="K4410" s="13"/>
      <c r="L4410" s="14"/>
      <c r="M4410" s="14"/>
      <c r="N4410" s="14"/>
      <c r="O4410" s="14"/>
      <c r="P4410" s="14"/>
      <c r="Q4410" s="14"/>
      <c r="R4410" s="14"/>
      <c r="S4410" s="14"/>
    </row>
    <row r="4411" spans="1:19">
      <c r="A4411" s="8" t="s">
        <v>10857</v>
      </c>
      <c r="B4411" s="8" t="s">
        <v>10858</v>
      </c>
      <c r="C4411" s="8"/>
      <c r="D4411" s="8"/>
      <c r="E4411" s="8"/>
      <c r="F4411" s="8"/>
      <c r="G4411" s="10"/>
      <c r="H4411" s="11"/>
      <c r="I4411" s="11"/>
      <c r="J4411" s="14"/>
      <c r="K4411" s="13"/>
      <c r="L4411" s="14"/>
      <c r="M4411" s="14"/>
      <c r="N4411" s="14"/>
      <c r="O4411" s="14"/>
      <c r="P4411" s="14"/>
      <c r="Q4411" s="14"/>
      <c r="R4411" s="14"/>
      <c r="S4411" s="14"/>
    </row>
    <row r="4412" spans="1:19" ht="25.5">
      <c r="A4412" s="8" t="s">
        <v>10859</v>
      </c>
      <c r="B4412" s="8" t="s">
        <v>10860</v>
      </c>
      <c r="C4412" s="8"/>
      <c r="D4412" s="8"/>
      <c r="E4412" s="8"/>
      <c r="F4412" s="8"/>
      <c r="G4412" s="10"/>
      <c r="H4412" s="11"/>
      <c r="I4412" s="11"/>
      <c r="J4412" s="14"/>
      <c r="K4412" s="13"/>
      <c r="L4412" s="14"/>
      <c r="M4412" s="14"/>
      <c r="N4412" s="14"/>
      <c r="O4412" s="14"/>
      <c r="P4412" s="14"/>
      <c r="Q4412" s="14"/>
      <c r="R4412" s="14"/>
      <c r="S4412" s="14"/>
    </row>
    <row r="4413" spans="1:19">
      <c r="A4413" s="8" t="s">
        <v>10861</v>
      </c>
      <c r="B4413" s="8" t="s">
        <v>10862</v>
      </c>
      <c r="C4413" s="8"/>
      <c r="D4413" s="8"/>
      <c r="E4413" s="8"/>
      <c r="F4413" s="8"/>
      <c r="G4413" s="10"/>
      <c r="H4413" s="11"/>
      <c r="I4413" s="11"/>
      <c r="J4413" s="14"/>
      <c r="K4413" s="13"/>
      <c r="L4413" s="14"/>
      <c r="M4413" s="14"/>
      <c r="N4413" s="14"/>
      <c r="O4413" s="14"/>
      <c r="P4413" s="14"/>
      <c r="Q4413" s="14"/>
      <c r="R4413" s="14"/>
      <c r="S4413" s="14"/>
    </row>
    <row r="4414" spans="1:19">
      <c r="A4414" s="8" t="s">
        <v>10863</v>
      </c>
      <c r="B4414" s="8" t="s">
        <v>10864</v>
      </c>
      <c r="C4414" s="8"/>
      <c r="D4414" s="8"/>
      <c r="E4414" s="8"/>
      <c r="F4414" s="8"/>
      <c r="G4414" s="10"/>
      <c r="H4414" s="11"/>
      <c r="I4414" s="11"/>
      <c r="J4414" s="14"/>
      <c r="K4414" s="13"/>
      <c r="L4414" s="14"/>
      <c r="M4414" s="14"/>
      <c r="N4414" s="14"/>
      <c r="O4414" s="14"/>
      <c r="P4414" s="14"/>
      <c r="Q4414" s="14"/>
      <c r="R4414" s="14"/>
      <c r="S4414" s="14"/>
    </row>
    <row r="4415" spans="1:19">
      <c r="A4415" s="8" t="s">
        <v>10865</v>
      </c>
      <c r="B4415" s="8" t="s">
        <v>10866</v>
      </c>
      <c r="C4415" s="8"/>
      <c r="D4415" s="8"/>
      <c r="E4415" s="8"/>
      <c r="F4415" s="8"/>
      <c r="G4415" s="10"/>
      <c r="H4415" s="11"/>
      <c r="I4415" s="11"/>
      <c r="J4415" s="14"/>
      <c r="K4415" s="13"/>
      <c r="L4415" s="14"/>
      <c r="M4415" s="14"/>
      <c r="N4415" s="14"/>
      <c r="O4415" s="14"/>
      <c r="P4415" s="14"/>
      <c r="Q4415" s="14"/>
      <c r="R4415" s="14"/>
      <c r="S4415" s="14"/>
    </row>
    <row r="4416" spans="1:19">
      <c r="A4416" s="8" t="s">
        <v>10867</v>
      </c>
      <c r="B4416" s="8" t="s">
        <v>10868</v>
      </c>
      <c r="C4416" s="8"/>
      <c r="D4416" s="8"/>
      <c r="E4416" s="8"/>
      <c r="F4416" s="8"/>
      <c r="G4416" s="10"/>
      <c r="H4416" s="11"/>
      <c r="I4416" s="11"/>
      <c r="J4416" s="14"/>
      <c r="K4416" s="13"/>
      <c r="L4416" s="14"/>
      <c r="M4416" s="14"/>
      <c r="N4416" s="14"/>
      <c r="O4416" s="14"/>
      <c r="P4416" s="14"/>
      <c r="Q4416" s="14"/>
      <c r="R4416" s="14"/>
      <c r="S4416" s="14"/>
    </row>
    <row r="4417" spans="1:19">
      <c r="A4417" s="8" t="s">
        <v>10869</v>
      </c>
      <c r="B4417" s="8" t="s">
        <v>10870</v>
      </c>
      <c r="C4417" s="8"/>
      <c r="D4417" s="8"/>
      <c r="E4417" s="8"/>
      <c r="F4417" s="8"/>
      <c r="G4417" s="10"/>
      <c r="H4417" s="11"/>
      <c r="I4417" s="11"/>
      <c r="J4417" s="14"/>
      <c r="K4417" s="13"/>
      <c r="L4417" s="14"/>
      <c r="M4417" s="14"/>
      <c r="N4417" s="14"/>
      <c r="O4417" s="14"/>
      <c r="P4417" s="14"/>
      <c r="Q4417" s="14"/>
      <c r="R4417" s="14"/>
      <c r="S4417" s="14"/>
    </row>
    <row r="4418" spans="1:19">
      <c r="A4418" s="8" t="s">
        <v>10871</v>
      </c>
      <c r="B4418" s="8" t="s">
        <v>10872</v>
      </c>
      <c r="C4418" s="8"/>
      <c r="D4418" s="8"/>
      <c r="E4418" s="8"/>
      <c r="F4418" s="8"/>
      <c r="G4418" s="10"/>
      <c r="H4418" s="11"/>
      <c r="I4418" s="11"/>
      <c r="J4418" s="14"/>
      <c r="K4418" s="13"/>
      <c r="L4418" s="14"/>
      <c r="M4418" s="14"/>
      <c r="N4418" s="14"/>
      <c r="O4418" s="14"/>
      <c r="P4418" s="14"/>
      <c r="Q4418" s="14"/>
      <c r="R4418" s="14"/>
      <c r="S4418" s="14"/>
    </row>
    <row r="4419" spans="1:19">
      <c r="A4419" s="8" t="s">
        <v>10873</v>
      </c>
      <c r="B4419" s="8" t="s">
        <v>10874</v>
      </c>
      <c r="C4419" s="8"/>
      <c r="D4419" s="8"/>
      <c r="E4419" s="8"/>
      <c r="F4419" s="8"/>
      <c r="G4419" s="10"/>
      <c r="H4419" s="11"/>
      <c r="I4419" s="11"/>
      <c r="J4419" s="14"/>
      <c r="K4419" s="13"/>
      <c r="L4419" s="14"/>
      <c r="M4419" s="14"/>
      <c r="N4419" s="14"/>
      <c r="O4419" s="14"/>
      <c r="P4419" s="14"/>
      <c r="Q4419" s="14"/>
      <c r="R4419" s="14"/>
      <c r="S4419" s="14"/>
    </row>
    <row r="4420" spans="1:19" ht="25.5">
      <c r="A4420" s="8" t="s">
        <v>10875</v>
      </c>
      <c r="B4420" s="8" t="s">
        <v>10876</v>
      </c>
      <c r="C4420" s="8"/>
      <c r="D4420" s="8"/>
      <c r="E4420" s="8"/>
      <c r="F4420" s="8"/>
      <c r="G4420" s="10"/>
      <c r="H4420" s="11"/>
      <c r="I4420" s="11"/>
      <c r="J4420" s="14"/>
      <c r="K4420" s="13"/>
      <c r="L4420" s="14"/>
      <c r="M4420" s="14"/>
      <c r="N4420" s="14"/>
      <c r="O4420" s="14"/>
      <c r="P4420" s="14"/>
      <c r="Q4420" s="14"/>
      <c r="R4420" s="14"/>
      <c r="S4420" s="14"/>
    </row>
    <row r="4421" spans="1:19">
      <c r="A4421" s="8" t="s">
        <v>10877</v>
      </c>
      <c r="B4421" s="8" t="s">
        <v>10878</v>
      </c>
      <c r="C4421" s="8"/>
      <c r="D4421" s="8"/>
      <c r="E4421" s="8"/>
      <c r="F4421" s="8"/>
      <c r="G4421" s="10"/>
      <c r="H4421" s="11"/>
      <c r="I4421" s="11"/>
      <c r="J4421" s="14"/>
      <c r="K4421" s="13"/>
      <c r="L4421" s="14"/>
      <c r="M4421" s="14"/>
      <c r="N4421" s="14"/>
      <c r="O4421" s="14"/>
      <c r="P4421" s="14"/>
      <c r="Q4421" s="14"/>
      <c r="R4421" s="14"/>
      <c r="S4421" s="14"/>
    </row>
    <row r="4422" spans="1:19">
      <c r="A4422" s="8" t="s">
        <v>10879</v>
      </c>
      <c r="B4422" s="8" t="s">
        <v>10880</v>
      </c>
      <c r="C4422" s="8"/>
      <c r="D4422" s="8"/>
      <c r="E4422" s="8"/>
      <c r="F4422" s="8"/>
      <c r="G4422" s="10"/>
      <c r="H4422" s="11"/>
      <c r="I4422" s="11"/>
      <c r="J4422" s="14"/>
      <c r="K4422" s="13"/>
      <c r="L4422" s="14"/>
      <c r="M4422" s="14"/>
      <c r="N4422" s="14"/>
      <c r="O4422" s="14"/>
      <c r="P4422" s="14"/>
      <c r="Q4422" s="14"/>
      <c r="R4422" s="14"/>
      <c r="S4422" s="14"/>
    </row>
    <row r="4423" spans="1:19">
      <c r="A4423" s="8" t="s">
        <v>10881</v>
      </c>
      <c r="B4423" s="8" t="s">
        <v>10882</v>
      </c>
      <c r="C4423" s="8"/>
      <c r="D4423" s="8"/>
      <c r="E4423" s="8"/>
      <c r="F4423" s="8"/>
      <c r="G4423" s="10"/>
      <c r="H4423" s="11"/>
      <c r="I4423" s="11"/>
      <c r="J4423" s="14"/>
      <c r="K4423" s="13"/>
      <c r="L4423" s="14"/>
      <c r="M4423" s="14"/>
      <c r="N4423" s="14"/>
      <c r="O4423" s="14"/>
      <c r="P4423" s="14"/>
      <c r="Q4423" s="14"/>
      <c r="R4423" s="14"/>
      <c r="S4423" s="14"/>
    </row>
    <row r="4424" spans="1:19">
      <c r="A4424" s="8" t="s">
        <v>10883</v>
      </c>
      <c r="B4424" s="8" t="s">
        <v>10884</v>
      </c>
      <c r="C4424" s="8"/>
      <c r="D4424" s="8"/>
      <c r="E4424" s="8"/>
      <c r="F4424" s="8"/>
      <c r="G4424" s="10"/>
      <c r="H4424" s="11"/>
      <c r="I4424" s="11"/>
      <c r="J4424" s="14"/>
      <c r="K4424" s="13"/>
      <c r="L4424" s="14"/>
      <c r="M4424" s="14"/>
      <c r="N4424" s="14"/>
      <c r="O4424" s="14"/>
      <c r="P4424" s="14"/>
      <c r="Q4424" s="14"/>
      <c r="R4424" s="14"/>
      <c r="S4424" s="14"/>
    </row>
    <row r="4425" spans="1:19">
      <c r="A4425" s="8" t="s">
        <v>10885</v>
      </c>
      <c r="B4425" s="8" t="s">
        <v>10886</v>
      </c>
      <c r="C4425" s="8"/>
      <c r="D4425" s="8"/>
      <c r="E4425" s="8"/>
      <c r="F4425" s="8"/>
      <c r="G4425" s="10"/>
      <c r="H4425" s="11"/>
      <c r="I4425" s="11"/>
      <c r="J4425" s="14"/>
      <c r="K4425" s="13"/>
      <c r="L4425" s="14"/>
      <c r="M4425" s="14"/>
      <c r="N4425" s="14"/>
      <c r="O4425" s="14"/>
      <c r="P4425" s="14"/>
      <c r="Q4425" s="14"/>
      <c r="R4425" s="14"/>
      <c r="S4425" s="14"/>
    </row>
    <row r="4426" spans="1:19">
      <c r="A4426" s="8" t="s">
        <v>10887</v>
      </c>
      <c r="B4426" s="8" t="s">
        <v>10888</v>
      </c>
      <c r="C4426" s="8"/>
      <c r="D4426" s="8"/>
      <c r="E4426" s="8"/>
      <c r="F4426" s="8"/>
      <c r="G4426" s="10"/>
      <c r="H4426" s="11"/>
      <c r="I4426" s="11"/>
      <c r="J4426" s="14"/>
      <c r="K4426" s="13"/>
      <c r="L4426" s="14"/>
      <c r="M4426" s="14"/>
      <c r="N4426" s="14"/>
      <c r="O4426" s="14"/>
      <c r="P4426" s="14"/>
      <c r="Q4426" s="14"/>
      <c r="R4426" s="14"/>
      <c r="S4426" s="14"/>
    </row>
    <row r="4427" spans="1:19">
      <c r="A4427" s="8" t="s">
        <v>10889</v>
      </c>
      <c r="B4427" s="8" t="s">
        <v>10890</v>
      </c>
      <c r="C4427" s="8"/>
      <c r="D4427" s="8"/>
      <c r="E4427" s="8"/>
      <c r="F4427" s="8"/>
      <c r="G4427" s="10"/>
      <c r="H4427" s="11"/>
      <c r="I4427" s="11"/>
      <c r="J4427" s="14"/>
      <c r="K4427" s="13"/>
      <c r="L4427" s="14"/>
      <c r="M4427" s="14"/>
      <c r="N4427" s="14"/>
      <c r="O4427" s="14"/>
      <c r="P4427" s="14"/>
      <c r="Q4427" s="14"/>
      <c r="R4427" s="14"/>
      <c r="S4427" s="14"/>
    </row>
    <row r="4428" spans="1:19" ht="25.5">
      <c r="A4428" s="8" t="s">
        <v>10891</v>
      </c>
      <c r="B4428" s="8" t="s">
        <v>10892</v>
      </c>
      <c r="C4428" s="8"/>
      <c r="D4428" s="8"/>
      <c r="E4428" s="8"/>
      <c r="F4428" s="8"/>
      <c r="G4428" s="10"/>
      <c r="H4428" s="11"/>
      <c r="I4428" s="11"/>
      <c r="J4428" s="14"/>
      <c r="K4428" s="13"/>
      <c r="L4428" s="14"/>
      <c r="M4428" s="14"/>
      <c r="N4428" s="14"/>
      <c r="O4428" s="14"/>
      <c r="P4428" s="14"/>
      <c r="Q4428" s="14"/>
      <c r="R4428" s="14"/>
      <c r="S4428" s="14"/>
    </row>
    <row r="4429" spans="1:19" ht="25.5">
      <c r="A4429" s="8" t="s">
        <v>10893</v>
      </c>
      <c r="B4429" s="8" t="s">
        <v>10894</v>
      </c>
      <c r="C4429" s="8"/>
      <c r="D4429" s="8"/>
      <c r="E4429" s="8"/>
      <c r="F4429" s="8"/>
      <c r="G4429" s="10"/>
      <c r="H4429" s="11"/>
      <c r="I4429" s="11"/>
      <c r="J4429" s="14"/>
      <c r="K4429" s="13"/>
      <c r="L4429" s="14"/>
      <c r="M4429" s="14"/>
      <c r="N4429" s="14"/>
      <c r="O4429" s="14"/>
      <c r="P4429" s="14"/>
      <c r="Q4429" s="14"/>
      <c r="R4429" s="14"/>
      <c r="S4429" s="14"/>
    </row>
    <row r="4430" spans="1:19">
      <c r="A4430" s="8" t="s">
        <v>10895</v>
      </c>
      <c r="B4430" s="8" t="s">
        <v>10896</v>
      </c>
      <c r="C4430" s="8"/>
      <c r="D4430" s="8"/>
      <c r="E4430" s="8"/>
      <c r="F4430" s="8"/>
      <c r="G4430" s="10"/>
      <c r="H4430" s="11"/>
      <c r="I4430" s="11"/>
      <c r="J4430" s="14"/>
      <c r="K4430" s="13"/>
      <c r="L4430" s="14"/>
      <c r="M4430" s="14"/>
      <c r="N4430" s="14"/>
      <c r="O4430" s="14"/>
      <c r="P4430" s="14"/>
      <c r="Q4430" s="14"/>
      <c r="R4430" s="14"/>
      <c r="S4430" s="14"/>
    </row>
    <row r="4431" spans="1:19">
      <c r="A4431" s="8" t="s">
        <v>10897</v>
      </c>
      <c r="B4431" s="8" t="s">
        <v>10898</v>
      </c>
      <c r="C4431" s="8"/>
      <c r="D4431" s="8"/>
      <c r="E4431" s="8"/>
      <c r="F4431" s="8"/>
      <c r="G4431" s="10"/>
      <c r="H4431" s="11"/>
      <c r="I4431" s="11"/>
      <c r="J4431" s="14"/>
      <c r="K4431" s="13"/>
      <c r="L4431" s="14"/>
      <c r="M4431" s="14"/>
      <c r="N4431" s="14"/>
      <c r="O4431" s="14"/>
      <c r="P4431" s="14"/>
      <c r="Q4431" s="14"/>
      <c r="R4431" s="14"/>
      <c r="S4431" s="14"/>
    </row>
    <row r="4432" spans="1:19">
      <c r="A4432" s="8" t="s">
        <v>10899</v>
      </c>
      <c r="B4432" s="8" t="s">
        <v>10900</v>
      </c>
      <c r="C4432" s="8"/>
      <c r="D4432" s="8"/>
      <c r="E4432" s="8"/>
      <c r="F4432" s="8"/>
      <c r="G4432" s="10"/>
      <c r="H4432" s="11"/>
      <c r="I4432" s="11"/>
      <c r="J4432" s="14"/>
      <c r="K4432" s="13"/>
      <c r="L4432" s="14"/>
      <c r="M4432" s="14"/>
      <c r="N4432" s="14"/>
      <c r="O4432" s="14"/>
      <c r="P4432" s="14"/>
      <c r="Q4432" s="14"/>
      <c r="R4432" s="14"/>
      <c r="S4432" s="14"/>
    </row>
    <row r="4433" spans="1:19">
      <c r="A4433" s="8" t="s">
        <v>10901</v>
      </c>
      <c r="B4433" s="8" t="s">
        <v>10902</v>
      </c>
      <c r="C4433" s="8"/>
      <c r="D4433" s="8"/>
      <c r="E4433" s="8"/>
      <c r="F4433" s="8"/>
      <c r="G4433" s="10"/>
      <c r="H4433" s="11"/>
      <c r="I4433" s="11"/>
      <c r="J4433" s="14"/>
      <c r="K4433" s="13"/>
      <c r="L4433" s="14"/>
      <c r="M4433" s="14"/>
      <c r="N4433" s="14"/>
      <c r="O4433" s="14"/>
      <c r="P4433" s="14"/>
      <c r="Q4433" s="14"/>
      <c r="R4433" s="14"/>
      <c r="S4433" s="14"/>
    </row>
    <row r="4434" spans="1:19">
      <c r="A4434" s="8" t="s">
        <v>10903</v>
      </c>
      <c r="B4434" s="8" t="s">
        <v>10904</v>
      </c>
      <c r="C4434" s="8"/>
      <c r="D4434" s="8"/>
      <c r="E4434" s="8"/>
      <c r="F4434" s="8"/>
      <c r="G4434" s="10"/>
      <c r="H4434" s="11"/>
      <c r="I4434" s="11"/>
      <c r="J4434" s="14"/>
      <c r="K4434" s="13"/>
      <c r="L4434" s="14"/>
      <c r="M4434" s="14"/>
      <c r="N4434" s="14"/>
      <c r="O4434" s="14"/>
      <c r="P4434" s="14"/>
      <c r="Q4434" s="14"/>
      <c r="R4434" s="14"/>
      <c r="S4434" s="14"/>
    </row>
    <row r="4435" spans="1:19" ht="25.5">
      <c r="A4435" s="8" t="s">
        <v>10905</v>
      </c>
      <c r="B4435" s="8" t="s">
        <v>10906</v>
      </c>
      <c r="C4435" s="8"/>
      <c r="D4435" s="8"/>
      <c r="E4435" s="8"/>
      <c r="F4435" s="8"/>
      <c r="G4435" s="10"/>
      <c r="H4435" s="11"/>
      <c r="I4435" s="11"/>
      <c r="J4435" s="14"/>
      <c r="K4435" s="13"/>
      <c r="L4435" s="14"/>
      <c r="M4435" s="14"/>
      <c r="N4435" s="14"/>
      <c r="O4435" s="14"/>
      <c r="P4435" s="14"/>
      <c r="Q4435" s="14"/>
      <c r="R4435" s="14"/>
      <c r="S4435" s="14"/>
    </row>
    <row r="4436" spans="1:19">
      <c r="A4436" s="8" t="s">
        <v>10907</v>
      </c>
      <c r="B4436" s="8" t="s">
        <v>10908</v>
      </c>
      <c r="C4436" s="8"/>
      <c r="D4436" s="8"/>
      <c r="E4436" s="8"/>
      <c r="F4436" s="8"/>
      <c r="G4436" s="10"/>
      <c r="H4436" s="11"/>
      <c r="I4436" s="11"/>
      <c r="J4436" s="14"/>
      <c r="K4436" s="13"/>
      <c r="L4436" s="14"/>
      <c r="M4436" s="14"/>
      <c r="N4436" s="14"/>
      <c r="O4436" s="14"/>
      <c r="P4436" s="14"/>
      <c r="Q4436" s="14"/>
      <c r="R4436" s="14"/>
      <c r="S4436" s="14"/>
    </row>
    <row r="4437" spans="1:19">
      <c r="A4437" s="8" t="s">
        <v>10909</v>
      </c>
      <c r="B4437" s="8" t="s">
        <v>10910</v>
      </c>
      <c r="C4437" s="8"/>
      <c r="D4437" s="8"/>
      <c r="E4437" s="8"/>
      <c r="F4437" s="8"/>
      <c r="G4437" s="10"/>
      <c r="H4437" s="11"/>
      <c r="I4437" s="11"/>
      <c r="J4437" s="14"/>
      <c r="K4437" s="13"/>
      <c r="L4437" s="14"/>
      <c r="M4437" s="14"/>
      <c r="N4437" s="14"/>
      <c r="O4437" s="14"/>
      <c r="P4437" s="14"/>
      <c r="Q4437" s="14"/>
      <c r="R4437" s="14"/>
      <c r="S4437" s="14"/>
    </row>
    <row r="4438" spans="1:19">
      <c r="A4438" s="8" t="s">
        <v>10911</v>
      </c>
      <c r="B4438" s="8" t="s">
        <v>10912</v>
      </c>
      <c r="C4438" s="8"/>
      <c r="D4438" s="8"/>
      <c r="E4438" s="8"/>
      <c r="F4438" s="8"/>
      <c r="G4438" s="10"/>
      <c r="H4438" s="11"/>
      <c r="I4438" s="11"/>
      <c r="J4438" s="14"/>
      <c r="K4438" s="13"/>
      <c r="L4438" s="14"/>
      <c r="M4438" s="14"/>
      <c r="N4438" s="14"/>
      <c r="O4438" s="14"/>
      <c r="P4438" s="14"/>
      <c r="Q4438" s="14"/>
      <c r="R4438" s="14"/>
      <c r="S4438" s="14"/>
    </row>
    <row r="4439" spans="1:19">
      <c r="A4439" s="8" t="s">
        <v>10913</v>
      </c>
      <c r="B4439" s="8" t="s">
        <v>10914</v>
      </c>
      <c r="C4439" s="8"/>
      <c r="D4439" s="8"/>
      <c r="E4439" s="8"/>
      <c r="F4439" s="8"/>
      <c r="G4439" s="10"/>
      <c r="H4439" s="11"/>
      <c r="I4439" s="11"/>
      <c r="J4439" s="14"/>
      <c r="K4439" s="13"/>
      <c r="L4439" s="14"/>
      <c r="M4439" s="14"/>
      <c r="N4439" s="14"/>
      <c r="O4439" s="14"/>
      <c r="P4439" s="14"/>
      <c r="Q4439" s="14"/>
      <c r="R4439" s="14"/>
      <c r="S4439" s="14"/>
    </row>
    <row r="4440" spans="1:19">
      <c r="A4440" s="8" t="s">
        <v>10915</v>
      </c>
      <c r="B4440" s="8" t="s">
        <v>10916</v>
      </c>
      <c r="C4440" s="8"/>
      <c r="D4440" s="8"/>
      <c r="E4440" s="8"/>
      <c r="F4440" s="8"/>
      <c r="G4440" s="10"/>
      <c r="H4440" s="11"/>
      <c r="I4440" s="11"/>
      <c r="J4440" s="14"/>
      <c r="K4440" s="13"/>
      <c r="L4440" s="14"/>
      <c r="M4440" s="14"/>
      <c r="N4440" s="14"/>
      <c r="O4440" s="14"/>
      <c r="P4440" s="14"/>
      <c r="Q4440" s="14"/>
      <c r="R4440" s="14"/>
      <c r="S4440" s="14"/>
    </row>
    <row r="4441" spans="1:19">
      <c r="A4441" s="8" t="s">
        <v>10917</v>
      </c>
      <c r="B4441" s="8" t="s">
        <v>10918</v>
      </c>
      <c r="C4441" s="8"/>
      <c r="D4441" s="8"/>
      <c r="E4441" s="8"/>
      <c r="F4441" s="8"/>
      <c r="G4441" s="10"/>
      <c r="H4441" s="11"/>
      <c r="I4441" s="11"/>
      <c r="J4441" s="14"/>
      <c r="K4441" s="13"/>
      <c r="L4441" s="14"/>
      <c r="M4441" s="14"/>
      <c r="N4441" s="14"/>
      <c r="O4441" s="14"/>
      <c r="P4441" s="14"/>
      <c r="Q4441" s="14"/>
      <c r="R4441" s="14"/>
      <c r="S4441" s="14"/>
    </row>
    <row r="4442" spans="1:19">
      <c r="A4442" s="8" t="s">
        <v>10919</v>
      </c>
      <c r="B4442" s="8" t="s">
        <v>10920</v>
      </c>
      <c r="C4442" s="8"/>
      <c r="D4442" s="8"/>
      <c r="E4442" s="8"/>
      <c r="F4442" s="8"/>
      <c r="G4442" s="10"/>
      <c r="H4442" s="11"/>
      <c r="I4442" s="11"/>
      <c r="J4442" s="14"/>
      <c r="K4442" s="13"/>
      <c r="L4442" s="14"/>
      <c r="M4442" s="14"/>
      <c r="N4442" s="14"/>
      <c r="O4442" s="14"/>
      <c r="P4442" s="14"/>
      <c r="Q4442" s="14"/>
      <c r="R4442" s="14"/>
      <c r="S4442" s="14"/>
    </row>
    <row r="4443" spans="1:19" ht="25.5">
      <c r="A4443" s="8" t="s">
        <v>10921</v>
      </c>
      <c r="B4443" s="8" t="s">
        <v>10922</v>
      </c>
      <c r="C4443" s="8"/>
      <c r="D4443" s="8"/>
      <c r="E4443" s="8"/>
      <c r="F4443" s="8"/>
      <c r="G4443" s="10"/>
      <c r="H4443" s="11"/>
      <c r="I4443" s="11"/>
      <c r="J4443" s="14"/>
      <c r="K4443" s="13"/>
      <c r="L4443" s="14"/>
      <c r="M4443" s="14"/>
      <c r="N4443" s="14"/>
      <c r="O4443" s="14"/>
      <c r="P4443" s="14"/>
      <c r="Q4443" s="14"/>
      <c r="R4443" s="14"/>
      <c r="S4443" s="14"/>
    </row>
    <row r="4444" spans="1:19" ht="25.5">
      <c r="A4444" s="8" t="s">
        <v>10923</v>
      </c>
      <c r="B4444" s="8" t="s">
        <v>10924</v>
      </c>
      <c r="C4444" s="8"/>
      <c r="D4444" s="8"/>
      <c r="E4444" s="8"/>
      <c r="F4444" s="8"/>
      <c r="G4444" s="10"/>
      <c r="H4444" s="11"/>
      <c r="I4444" s="11"/>
      <c r="J4444" s="14"/>
      <c r="K4444" s="13"/>
      <c r="L4444" s="14"/>
      <c r="M4444" s="14"/>
      <c r="N4444" s="14"/>
      <c r="O4444" s="14"/>
      <c r="P4444" s="14"/>
      <c r="Q4444" s="14"/>
      <c r="R4444" s="14"/>
      <c r="S4444" s="14"/>
    </row>
    <row r="4445" spans="1:19">
      <c r="A4445" s="8" t="s">
        <v>10925</v>
      </c>
      <c r="B4445" s="8" t="s">
        <v>10926</v>
      </c>
      <c r="C4445" s="8"/>
      <c r="D4445" s="8"/>
      <c r="E4445" s="8"/>
      <c r="F4445" s="8"/>
      <c r="G4445" s="10"/>
      <c r="H4445" s="11"/>
      <c r="I4445" s="11"/>
      <c r="J4445" s="14"/>
      <c r="K4445" s="13"/>
      <c r="L4445" s="14"/>
      <c r="M4445" s="14"/>
      <c r="N4445" s="14"/>
      <c r="O4445" s="14"/>
      <c r="P4445" s="14"/>
      <c r="Q4445" s="14"/>
      <c r="R4445" s="14"/>
      <c r="S4445" s="14"/>
    </row>
    <row r="4446" spans="1:19" ht="25.5">
      <c r="A4446" s="8" t="s">
        <v>10927</v>
      </c>
      <c r="B4446" s="8" t="s">
        <v>10928</v>
      </c>
      <c r="C4446" s="8"/>
      <c r="D4446" s="8"/>
      <c r="E4446" s="8"/>
      <c r="F4446" s="8"/>
      <c r="G4446" s="10"/>
      <c r="H4446" s="11"/>
      <c r="I4446" s="11"/>
      <c r="J4446" s="14"/>
      <c r="K4446" s="13"/>
      <c r="L4446" s="14"/>
      <c r="M4446" s="14"/>
      <c r="N4446" s="14"/>
      <c r="O4446" s="14"/>
      <c r="P4446" s="14"/>
      <c r="Q4446" s="14"/>
      <c r="R4446" s="14"/>
      <c r="S4446" s="14"/>
    </row>
    <row r="4447" spans="1:19">
      <c r="A4447" s="8" t="s">
        <v>10929</v>
      </c>
      <c r="B4447" s="8" t="s">
        <v>10930</v>
      </c>
      <c r="C4447" s="8"/>
      <c r="D4447" s="8"/>
      <c r="E4447" s="8"/>
      <c r="F4447" s="8"/>
      <c r="G4447" s="10"/>
      <c r="H4447" s="11"/>
      <c r="I4447" s="11"/>
      <c r="J4447" s="14"/>
      <c r="K4447" s="13"/>
      <c r="L4447" s="14"/>
      <c r="M4447" s="14"/>
      <c r="N4447" s="14"/>
      <c r="O4447" s="14"/>
      <c r="P4447" s="14"/>
      <c r="Q4447" s="14"/>
      <c r="R4447" s="14"/>
      <c r="S4447" s="14"/>
    </row>
    <row r="4448" spans="1:19">
      <c r="A4448" s="8" t="s">
        <v>10931</v>
      </c>
      <c r="B4448" s="8" t="s">
        <v>10932</v>
      </c>
      <c r="C4448" s="8"/>
      <c r="D4448" s="8"/>
      <c r="E4448" s="8"/>
      <c r="F4448" s="8"/>
      <c r="G4448" s="10"/>
      <c r="H4448" s="11"/>
      <c r="I4448" s="11"/>
      <c r="J4448" s="14"/>
      <c r="K4448" s="13"/>
      <c r="L4448" s="14"/>
      <c r="M4448" s="14"/>
      <c r="N4448" s="14"/>
      <c r="O4448" s="14"/>
      <c r="P4448" s="14"/>
      <c r="Q4448" s="14"/>
      <c r="R4448" s="14"/>
      <c r="S4448" s="14"/>
    </row>
    <row r="4449" spans="1:19" ht="25.5">
      <c r="A4449" s="8" t="s">
        <v>10933</v>
      </c>
      <c r="B4449" s="8" t="s">
        <v>10934</v>
      </c>
      <c r="C4449" s="8"/>
      <c r="D4449" s="8"/>
      <c r="E4449" s="8"/>
      <c r="F4449" s="8"/>
      <c r="G4449" s="10"/>
      <c r="H4449" s="11"/>
      <c r="I4449" s="11"/>
      <c r="J4449" s="14"/>
      <c r="K4449" s="13"/>
      <c r="L4449" s="14"/>
      <c r="M4449" s="14"/>
      <c r="N4449" s="14"/>
      <c r="O4449" s="14"/>
      <c r="P4449" s="14"/>
      <c r="Q4449" s="14"/>
      <c r="R4449" s="14"/>
      <c r="S4449" s="14"/>
    </row>
    <row r="4450" spans="1:19">
      <c r="A4450" s="8" t="s">
        <v>10935</v>
      </c>
      <c r="B4450" s="8" t="s">
        <v>10936</v>
      </c>
      <c r="C4450" s="8"/>
      <c r="D4450" s="8"/>
      <c r="E4450" s="8"/>
      <c r="F4450" s="8"/>
      <c r="G4450" s="10"/>
      <c r="H4450" s="11"/>
      <c r="I4450" s="11"/>
      <c r="J4450" s="14"/>
      <c r="K4450" s="13"/>
      <c r="L4450" s="14"/>
      <c r="M4450" s="14"/>
      <c r="N4450" s="14"/>
      <c r="O4450" s="14"/>
      <c r="P4450" s="14"/>
      <c r="Q4450" s="14"/>
      <c r="R4450" s="14"/>
      <c r="S4450" s="14"/>
    </row>
    <row r="4451" spans="1:19">
      <c r="A4451" s="8" t="s">
        <v>10937</v>
      </c>
      <c r="B4451" s="8" t="s">
        <v>10938</v>
      </c>
      <c r="C4451" s="8"/>
      <c r="D4451" s="8"/>
      <c r="E4451" s="8"/>
      <c r="F4451" s="8"/>
      <c r="G4451" s="10"/>
      <c r="H4451" s="11"/>
      <c r="I4451" s="11"/>
      <c r="J4451" s="14"/>
      <c r="K4451" s="13"/>
      <c r="L4451" s="14"/>
      <c r="M4451" s="14"/>
      <c r="N4451" s="14"/>
      <c r="O4451" s="14"/>
      <c r="P4451" s="14"/>
      <c r="Q4451" s="14"/>
      <c r="R4451" s="14"/>
      <c r="S4451" s="14"/>
    </row>
    <row r="4452" spans="1:19">
      <c r="A4452" s="8" t="s">
        <v>10939</v>
      </c>
      <c r="B4452" s="8" t="s">
        <v>10940</v>
      </c>
      <c r="C4452" s="8"/>
      <c r="D4452" s="8"/>
      <c r="E4452" s="8"/>
      <c r="F4452" s="8"/>
      <c r="G4452" s="10"/>
      <c r="H4452" s="11"/>
      <c r="I4452" s="11"/>
      <c r="J4452" s="14"/>
      <c r="K4452" s="13"/>
      <c r="L4452" s="14"/>
      <c r="M4452" s="14"/>
      <c r="N4452" s="14"/>
      <c r="O4452" s="14"/>
      <c r="P4452" s="14"/>
      <c r="Q4452" s="14"/>
      <c r="R4452" s="14"/>
      <c r="S4452" s="14"/>
    </row>
    <row r="4453" spans="1:19" ht="25.5">
      <c r="A4453" s="8" t="s">
        <v>10941</v>
      </c>
      <c r="B4453" s="8" t="s">
        <v>10942</v>
      </c>
      <c r="C4453" s="8"/>
      <c r="D4453" s="8"/>
      <c r="E4453" s="8"/>
      <c r="F4453" s="8"/>
      <c r="G4453" s="10"/>
      <c r="H4453" s="11"/>
      <c r="I4453" s="11"/>
      <c r="J4453" s="14"/>
      <c r="K4453" s="13"/>
      <c r="L4453" s="14"/>
      <c r="M4453" s="14"/>
      <c r="N4453" s="14"/>
      <c r="O4453" s="14"/>
      <c r="P4453" s="14"/>
      <c r="Q4453" s="14"/>
      <c r="R4453" s="14"/>
      <c r="S4453" s="14"/>
    </row>
    <row r="4454" spans="1:19">
      <c r="A4454" s="8" t="s">
        <v>10943</v>
      </c>
      <c r="B4454" s="8" t="s">
        <v>10944</v>
      </c>
      <c r="C4454" s="8"/>
      <c r="D4454" s="8"/>
      <c r="E4454" s="8"/>
      <c r="F4454" s="8"/>
      <c r="G4454" s="10"/>
      <c r="H4454" s="11"/>
      <c r="I4454" s="11"/>
      <c r="J4454" s="14"/>
      <c r="K4454" s="13"/>
      <c r="L4454" s="14"/>
      <c r="M4454" s="14"/>
      <c r="N4454" s="14"/>
      <c r="O4454" s="14"/>
      <c r="P4454" s="14"/>
      <c r="Q4454" s="14"/>
      <c r="R4454" s="14"/>
      <c r="S4454" s="14"/>
    </row>
    <row r="4455" spans="1:19">
      <c r="A4455" s="8" t="s">
        <v>10945</v>
      </c>
      <c r="B4455" s="8" t="s">
        <v>10946</v>
      </c>
      <c r="C4455" s="8"/>
      <c r="D4455" s="8"/>
      <c r="E4455" s="8"/>
      <c r="F4455" s="8"/>
      <c r="G4455" s="10"/>
      <c r="H4455" s="11"/>
      <c r="I4455" s="11"/>
      <c r="J4455" s="14"/>
      <c r="K4455" s="13"/>
      <c r="L4455" s="14"/>
      <c r="M4455" s="14"/>
      <c r="N4455" s="14"/>
      <c r="O4455" s="14"/>
      <c r="P4455" s="14"/>
      <c r="Q4455" s="14"/>
      <c r="R4455" s="14"/>
      <c r="S4455" s="14"/>
    </row>
    <row r="4456" spans="1:19">
      <c r="A4456" s="8" t="s">
        <v>10947</v>
      </c>
      <c r="B4456" s="8" t="s">
        <v>10948</v>
      </c>
      <c r="C4456" s="8"/>
      <c r="D4456" s="8"/>
      <c r="E4456" s="8"/>
      <c r="F4456" s="8"/>
      <c r="G4456" s="10"/>
      <c r="H4456" s="11"/>
      <c r="I4456" s="11"/>
      <c r="J4456" s="14"/>
      <c r="K4456" s="13"/>
      <c r="L4456" s="14"/>
      <c r="M4456" s="14"/>
      <c r="N4456" s="14"/>
      <c r="O4456" s="14"/>
      <c r="P4456" s="14"/>
      <c r="Q4456" s="14"/>
      <c r="R4456" s="14"/>
      <c r="S4456" s="14"/>
    </row>
    <row r="4457" spans="1:19" ht="25.5">
      <c r="A4457" s="8" t="s">
        <v>10949</v>
      </c>
      <c r="B4457" s="8" t="s">
        <v>10950</v>
      </c>
      <c r="C4457" s="8"/>
      <c r="D4457" s="8"/>
      <c r="E4457" s="8"/>
      <c r="F4457" s="8"/>
      <c r="G4457" s="10"/>
      <c r="H4457" s="11"/>
      <c r="I4457" s="11"/>
      <c r="J4457" s="14"/>
      <c r="K4457" s="13"/>
      <c r="L4457" s="14"/>
      <c r="M4457" s="14"/>
      <c r="N4457" s="14"/>
      <c r="O4457" s="14"/>
      <c r="P4457" s="14"/>
      <c r="Q4457" s="14"/>
      <c r="R4457" s="14"/>
      <c r="S4457" s="14"/>
    </row>
    <row r="4458" spans="1:19">
      <c r="A4458" s="8" t="s">
        <v>10951</v>
      </c>
      <c r="B4458" s="8" t="s">
        <v>10952</v>
      </c>
      <c r="C4458" s="8"/>
      <c r="D4458" s="8"/>
      <c r="E4458" s="8"/>
      <c r="F4458" s="8"/>
      <c r="G4458" s="10"/>
      <c r="H4458" s="11"/>
      <c r="I4458" s="11"/>
      <c r="J4458" s="14"/>
      <c r="K4458" s="13"/>
      <c r="L4458" s="14"/>
      <c r="M4458" s="14"/>
      <c r="N4458" s="14"/>
      <c r="O4458" s="14"/>
      <c r="P4458" s="14"/>
      <c r="Q4458" s="14"/>
      <c r="R4458" s="14"/>
      <c r="S4458" s="14"/>
    </row>
    <row r="4459" spans="1:19">
      <c r="A4459" s="8" t="s">
        <v>10953</v>
      </c>
      <c r="B4459" s="8" t="s">
        <v>10954</v>
      </c>
      <c r="C4459" s="8"/>
      <c r="D4459" s="8"/>
      <c r="E4459" s="8"/>
      <c r="F4459" s="8"/>
      <c r="G4459" s="10"/>
      <c r="H4459" s="11"/>
      <c r="I4459" s="11"/>
      <c r="J4459" s="14"/>
      <c r="K4459" s="13"/>
      <c r="L4459" s="14"/>
      <c r="M4459" s="14"/>
      <c r="N4459" s="14"/>
      <c r="O4459" s="14"/>
      <c r="P4459" s="14"/>
      <c r="Q4459" s="14"/>
      <c r="R4459" s="14"/>
      <c r="S4459" s="14"/>
    </row>
    <row r="4460" spans="1:19">
      <c r="A4460" s="8" t="s">
        <v>10955</v>
      </c>
      <c r="B4460" s="8" t="s">
        <v>10956</v>
      </c>
      <c r="C4460" s="8"/>
      <c r="D4460" s="8"/>
      <c r="E4460" s="8"/>
      <c r="F4460" s="8"/>
      <c r="G4460" s="10"/>
      <c r="H4460" s="11"/>
      <c r="I4460" s="11"/>
      <c r="J4460" s="14"/>
      <c r="K4460" s="13"/>
      <c r="L4460" s="14"/>
      <c r="M4460" s="14"/>
      <c r="N4460" s="14"/>
      <c r="O4460" s="14"/>
      <c r="P4460" s="14"/>
      <c r="Q4460" s="14"/>
      <c r="R4460" s="14"/>
      <c r="S4460" s="14"/>
    </row>
    <row r="4461" spans="1:19">
      <c r="A4461" s="8" t="s">
        <v>10957</v>
      </c>
      <c r="B4461" s="8" t="s">
        <v>10958</v>
      </c>
      <c r="C4461" s="8"/>
      <c r="D4461" s="8"/>
      <c r="E4461" s="8"/>
      <c r="F4461" s="8"/>
      <c r="G4461" s="10"/>
      <c r="H4461" s="11"/>
      <c r="I4461" s="11"/>
      <c r="J4461" s="14"/>
      <c r="K4461" s="13"/>
      <c r="L4461" s="14"/>
      <c r="M4461" s="14"/>
      <c r="N4461" s="14"/>
      <c r="O4461" s="14"/>
      <c r="P4461" s="14"/>
      <c r="Q4461" s="14"/>
      <c r="R4461" s="14"/>
      <c r="S4461" s="14"/>
    </row>
    <row r="4462" spans="1:19" ht="25.5">
      <c r="A4462" s="8" t="s">
        <v>10959</v>
      </c>
      <c r="B4462" s="8" t="s">
        <v>10960</v>
      </c>
      <c r="C4462" s="8"/>
      <c r="D4462" s="8"/>
      <c r="E4462" s="8"/>
      <c r="F4462" s="8"/>
      <c r="G4462" s="10"/>
      <c r="H4462" s="11"/>
      <c r="I4462" s="11"/>
      <c r="J4462" s="14"/>
      <c r="K4462" s="13"/>
      <c r="L4462" s="14"/>
      <c r="M4462" s="14"/>
      <c r="N4462" s="14"/>
      <c r="O4462" s="14"/>
      <c r="P4462" s="14"/>
      <c r="Q4462" s="14"/>
      <c r="R4462" s="14"/>
      <c r="S4462" s="14"/>
    </row>
    <row r="4463" spans="1:19" ht="25.5">
      <c r="A4463" s="8" t="s">
        <v>10961</v>
      </c>
      <c r="B4463" s="8" t="s">
        <v>10962</v>
      </c>
      <c r="C4463" s="8"/>
      <c r="D4463" s="8"/>
      <c r="E4463" s="8"/>
      <c r="F4463" s="8"/>
      <c r="G4463" s="10"/>
      <c r="H4463" s="11"/>
      <c r="I4463" s="11"/>
      <c r="J4463" s="14"/>
      <c r="K4463" s="13"/>
      <c r="L4463" s="14"/>
      <c r="M4463" s="14"/>
      <c r="N4463" s="14"/>
      <c r="O4463" s="14"/>
      <c r="P4463" s="14"/>
      <c r="Q4463" s="14"/>
      <c r="R4463" s="14"/>
      <c r="S4463" s="14"/>
    </row>
    <row r="4464" spans="1:19" ht="25.5">
      <c r="A4464" s="8" t="s">
        <v>10963</v>
      </c>
      <c r="B4464" s="8" t="s">
        <v>10964</v>
      </c>
      <c r="C4464" s="8"/>
      <c r="D4464" s="8"/>
      <c r="E4464" s="8"/>
      <c r="F4464" s="8"/>
      <c r="G4464" s="10"/>
      <c r="H4464" s="11"/>
      <c r="I4464" s="11"/>
      <c r="J4464" s="14"/>
      <c r="K4464" s="13"/>
      <c r="L4464" s="14"/>
      <c r="M4464" s="14"/>
      <c r="N4464" s="14"/>
      <c r="O4464" s="14"/>
      <c r="P4464" s="14"/>
      <c r="Q4464" s="14"/>
      <c r="R4464" s="14"/>
      <c r="S4464" s="14"/>
    </row>
    <row r="4465" spans="1:19" ht="25.5">
      <c r="A4465" s="8" t="s">
        <v>10965</v>
      </c>
      <c r="B4465" s="8" t="s">
        <v>10966</v>
      </c>
      <c r="C4465" s="8"/>
      <c r="D4465" s="8"/>
      <c r="E4465" s="8"/>
      <c r="F4465" s="8"/>
      <c r="G4465" s="10"/>
      <c r="H4465" s="11"/>
      <c r="I4465" s="11"/>
      <c r="J4465" s="14"/>
      <c r="K4465" s="13"/>
      <c r="L4465" s="14"/>
      <c r="M4465" s="14"/>
      <c r="N4465" s="14"/>
      <c r="O4465" s="14"/>
      <c r="P4465" s="14"/>
      <c r="Q4465" s="14"/>
      <c r="R4465" s="14"/>
      <c r="S4465" s="14"/>
    </row>
    <row r="4466" spans="1:19" ht="25.5">
      <c r="A4466" s="8" t="s">
        <v>10965</v>
      </c>
      <c r="B4466" s="8" t="s">
        <v>10967</v>
      </c>
      <c r="C4466" s="8"/>
      <c r="D4466" s="8"/>
      <c r="E4466" s="8"/>
      <c r="F4466" s="8"/>
      <c r="G4466" s="10"/>
      <c r="H4466" s="11"/>
      <c r="I4466" s="11"/>
      <c r="J4466" s="14"/>
      <c r="K4466" s="13"/>
      <c r="L4466" s="14"/>
      <c r="M4466" s="14"/>
      <c r="N4466" s="14"/>
      <c r="O4466" s="14"/>
      <c r="P4466" s="14"/>
      <c r="Q4466" s="14"/>
      <c r="R4466" s="14"/>
      <c r="S4466" s="14"/>
    </row>
    <row r="4467" spans="1:19">
      <c r="A4467" s="8" t="s">
        <v>10968</v>
      </c>
      <c r="B4467" s="8" t="s">
        <v>10969</v>
      </c>
      <c r="C4467" s="8"/>
      <c r="D4467" s="8"/>
      <c r="E4467" s="8"/>
      <c r="F4467" s="8"/>
      <c r="G4467" s="10"/>
      <c r="H4467" s="11"/>
      <c r="I4467" s="11"/>
      <c r="J4467" s="14"/>
      <c r="K4467" s="13"/>
      <c r="L4467" s="14"/>
      <c r="M4467" s="14"/>
      <c r="N4467" s="14"/>
      <c r="O4467" s="14"/>
      <c r="P4467" s="14"/>
      <c r="Q4467" s="14"/>
      <c r="R4467" s="14"/>
      <c r="S4467" s="14"/>
    </row>
    <row r="4468" spans="1:19" ht="25.5">
      <c r="A4468" s="8" t="s">
        <v>10970</v>
      </c>
      <c r="B4468" s="8" t="s">
        <v>10971</v>
      </c>
      <c r="C4468" s="8"/>
      <c r="D4468" s="8"/>
      <c r="E4468" s="8"/>
      <c r="F4468" s="8"/>
      <c r="G4468" s="10"/>
      <c r="H4468" s="11"/>
      <c r="I4468" s="11"/>
      <c r="J4468" s="14"/>
      <c r="K4468" s="13"/>
      <c r="L4468" s="14"/>
      <c r="M4468" s="14"/>
      <c r="N4468" s="14"/>
      <c r="O4468" s="14"/>
      <c r="P4468" s="14"/>
      <c r="Q4468" s="14"/>
      <c r="R4468" s="14"/>
      <c r="S4468" s="14"/>
    </row>
    <row r="4469" spans="1:19">
      <c r="A4469" s="8" t="s">
        <v>10972</v>
      </c>
      <c r="B4469" s="8" t="s">
        <v>10973</v>
      </c>
      <c r="C4469" s="8"/>
      <c r="D4469" s="8"/>
      <c r="E4469" s="8"/>
      <c r="F4469" s="8"/>
      <c r="G4469" s="10"/>
      <c r="H4469" s="11"/>
      <c r="I4469" s="11"/>
      <c r="J4469" s="14"/>
      <c r="K4469" s="13"/>
      <c r="L4469" s="14"/>
      <c r="M4469" s="14"/>
      <c r="N4469" s="14"/>
      <c r="O4469" s="14"/>
      <c r="P4469" s="14"/>
      <c r="Q4469" s="14"/>
      <c r="R4469" s="14"/>
      <c r="S4469" s="14"/>
    </row>
    <row r="4470" spans="1:19">
      <c r="A4470" s="8" t="s">
        <v>10974</v>
      </c>
      <c r="B4470" s="8" t="s">
        <v>10975</v>
      </c>
      <c r="C4470" s="8"/>
      <c r="D4470" s="8"/>
      <c r="E4470" s="8"/>
      <c r="F4470" s="8"/>
      <c r="G4470" s="10"/>
      <c r="H4470" s="11"/>
      <c r="I4470" s="11"/>
      <c r="J4470" s="14"/>
      <c r="K4470" s="13"/>
      <c r="L4470" s="14"/>
      <c r="M4470" s="14"/>
      <c r="N4470" s="14"/>
      <c r="O4470" s="14"/>
      <c r="P4470" s="14"/>
      <c r="Q4470" s="14"/>
      <c r="R4470" s="14"/>
      <c r="S4470" s="14"/>
    </row>
    <row r="4471" spans="1:19" ht="25.5">
      <c r="A4471" s="8" t="s">
        <v>10976</v>
      </c>
      <c r="B4471" s="8" t="s">
        <v>10977</v>
      </c>
      <c r="C4471" s="8"/>
      <c r="D4471" s="8"/>
      <c r="E4471" s="8"/>
      <c r="F4471" s="8"/>
      <c r="G4471" s="10"/>
      <c r="H4471" s="11"/>
      <c r="I4471" s="11"/>
      <c r="J4471" s="14"/>
      <c r="K4471" s="13"/>
      <c r="L4471" s="14"/>
      <c r="M4471" s="14"/>
      <c r="N4471" s="14"/>
      <c r="O4471" s="14"/>
      <c r="P4471" s="14"/>
      <c r="Q4471" s="14"/>
      <c r="R4471" s="14"/>
      <c r="S4471" s="14"/>
    </row>
    <row r="4472" spans="1:19">
      <c r="A4472" s="8" t="s">
        <v>10978</v>
      </c>
      <c r="B4472" s="8" t="s">
        <v>10979</v>
      </c>
      <c r="C4472" s="8"/>
      <c r="D4472" s="8"/>
      <c r="E4472" s="8"/>
      <c r="F4472" s="8"/>
      <c r="G4472" s="10"/>
      <c r="H4472" s="11"/>
      <c r="I4472" s="11"/>
      <c r="J4472" s="14"/>
      <c r="K4472" s="13"/>
      <c r="L4472" s="14"/>
      <c r="M4472" s="14"/>
      <c r="N4472" s="14"/>
      <c r="O4472" s="14"/>
      <c r="P4472" s="14"/>
      <c r="Q4472" s="14"/>
      <c r="R4472" s="14"/>
      <c r="S4472" s="14"/>
    </row>
    <row r="4473" spans="1:19">
      <c r="A4473" s="8" t="s">
        <v>10980</v>
      </c>
      <c r="B4473" s="8" t="s">
        <v>10981</v>
      </c>
      <c r="C4473" s="8"/>
      <c r="D4473" s="8"/>
      <c r="E4473" s="8"/>
      <c r="F4473" s="8"/>
      <c r="G4473" s="10"/>
      <c r="H4473" s="11"/>
      <c r="I4473" s="11"/>
      <c r="J4473" s="14"/>
      <c r="K4473" s="13"/>
      <c r="L4473" s="14"/>
      <c r="M4473" s="14"/>
      <c r="N4473" s="14"/>
      <c r="O4473" s="14"/>
      <c r="P4473" s="14"/>
      <c r="Q4473" s="14"/>
      <c r="R4473" s="14"/>
      <c r="S4473" s="14"/>
    </row>
    <row r="4474" spans="1:19">
      <c r="A4474" s="8" t="s">
        <v>10982</v>
      </c>
      <c r="B4474" s="8" t="s">
        <v>10983</v>
      </c>
      <c r="C4474" s="8"/>
      <c r="D4474" s="8"/>
      <c r="E4474" s="8"/>
      <c r="F4474" s="8"/>
      <c r="G4474" s="10"/>
      <c r="H4474" s="11"/>
      <c r="I4474" s="11"/>
      <c r="J4474" s="14"/>
      <c r="K4474" s="13"/>
      <c r="L4474" s="14"/>
      <c r="M4474" s="14"/>
      <c r="N4474" s="14"/>
      <c r="O4474" s="14"/>
      <c r="P4474" s="14"/>
      <c r="Q4474" s="14"/>
      <c r="R4474" s="14"/>
      <c r="S4474" s="14"/>
    </row>
    <row r="4475" spans="1:19">
      <c r="A4475" s="8" t="s">
        <v>10984</v>
      </c>
      <c r="B4475" s="8" t="s">
        <v>10985</v>
      </c>
      <c r="C4475" s="8"/>
      <c r="D4475" s="8"/>
      <c r="E4475" s="8"/>
      <c r="F4475" s="8"/>
      <c r="G4475" s="10"/>
      <c r="H4475" s="11"/>
      <c r="I4475" s="11"/>
      <c r="J4475" s="14"/>
      <c r="K4475" s="13"/>
      <c r="L4475" s="14"/>
      <c r="M4475" s="14"/>
      <c r="N4475" s="14"/>
      <c r="O4475" s="14"/>
      <c r="P4475" s="14"/>
      <c r="Q4475" s="14"/>
      <c r="R4475" s="14"/>
      <c r="S4475" s="14"/>
    </row>
    <row r="4476" spans="1:19">
      <c r="A4476" s="8" t="s">
        <v>10986</v>
      </c>
      <c r="B4476" s="8" t="s">
        <v>10987</v>
      </c>
      <c r="C4476" s="8"/>
      <c r="D4476" s="8"/>
      <c r="E4476" s="8"/>
      <c r="F4476" s="8"/>
      <c r="G4476" s="10"/>
      <c r="H4476" s="11"/>
      <c r="I4476" s="11"/>
      <c r="J4476" s="14"/>
      <c r="K4476" s="13"/>
      <c r="L4476" s="14"/>
      <c r="M4476" s="14"/>
      <c r="N4476" s="14"/>
      <c r="O4476" s="14"/>
      <c r="P4476" s="14"/>
      <c r="Q4476" s="14"/>
      <c r="R4476" s="14"/>
      <c r="S4476" s="14"/>
    </row>
    <row r="4477" spans="1:19">
      <c r="A4477" s="8" t="s">
        <v>10988</v>
      </c>
      <c r="B4477" s="8" t="s">
        <v>10989</v>
      </c>
      <c r="C4477" s="8"/>
      <c r="D4477" s="8"/>
      <c r="E4477" s="8"/>
      <c r="F4477" s="8"/>
      <c r="G4477" s="10"/>
      <c r="H4477" s="11"/>
      <c r="I4477" s="11"/>
      <c r="J4477" s="14"/>
      <c r="K4477" s="13"/>
      <c r="L4477" s="14"/>
      <c r="M4477" s="14"/>
      <c r="N4477" s="14"/>
      <c r="O4477" s="14"/>
      <c r="P4477" s="14"/>
      <c r="Q4477" s="14"/>
      <c r="R4477" s="14"/>
      <c r="S4477" s="14"/>
    </row>
    <row r="4478" spans="1:19">
      <c r="A4478" s="8" t="s">
        <v>10990</v>
      </c>
      <c r="B4478" s="8" t="s">
        <v>10991</v>
      </c>
      <c r="C4478" s="8"/>
      <c r="D4478" s="8"/>
      <c r="E4478" s="8"/>
      <c r="F4478" s="8"/>
      <c r="G4478" s="10"/>
      <c r="H4478" s="11"/>
      <c r="I4478" s="11"/>
      <c r="J4478" s="14"/>
      <c r="K4478" s="13"/>
      <c r="L4478" s="14"/>
      <c r="M4478" s="14"/>
      <c r="N4478" s="14"/>
      <c r="O4478" s="14"/>
      <c r="P4478" s="14"/>
      <c r="Q4478" s="14"/>
      <c r="R4478" s="14"/>
      <c r="S4478" s="14"/>
    </row>
    <row r="4479" spans="1:19">
      <c r="A4479" s="8" t="s">
        <v>10992</v>
      </c>
      <c r="B4479" s="8" t="s">
        <v>10993</v>
      </c>
      <c r="C4479" s="8"/>
      <c r="D4479" s="8"/>
      <c r="E4479" s="8"/>
      <c r="F4479" s="8"/>
      <c r="G4479" s="10"/>
      <c r="H4479" s="11"/>
      <c r="I4479" s="11"/>
      <c r="J4479" s="14"/>
      <c r="K4479" s="13"/>
      <c r="L4479" s="14"/>
      <c r="M4479" s="14"/>
      <c r="N4479" s="14"/>
      <c r="O4479" s="14"/>
      <c r="P4479" s="14"/>
      <c r="Q4479" s="14"/>
      <c r="R4479" s="14"/>
      <c r="S4479" s="14"/>
    </row>
    <row r="4480" spans="1:19">
      <c r="A4480" s="8" t="s">
        <v>10994</v>
      </c>
      <c r="B4480" s="8" t="s">
        <v>10995</v>
      </c>
      <c r="C4480" s="8"/>
      <c r="D4480" s="8"/>
      <c r="E4480" s="8"/>
      <c r="F4480" s="8"/>
      <c r="G4480" s="10"/>
      <c r="H4480" s="11"/>
      <c r="I4480" s="11"/>
      <c r="J4480" s="14"/>
      <c r="K4480" s="13"/>
      <c r="L4480" s="14"/>
      <c r="M4480" s="14"/>
      <c r="N4480" s="14"/>
      <c r="O4480" s="14"/>
      <c r="P4480" s="14"/>
      <c r="Q4480" s="14"/>
      <c r="R4480" s="14"/>
      <c r="S4480" s="14"/>
    </row>
    <row r="4481" spans="1:19">
      <c r="A4481" s="8" t="s">
        <v>10996</v>
      </c>
      <c r="B4481" s="8" t="s">
        <v>10997</v>
      </c>
      <c r="C4481" s="8"/>
      <c r="D4481" s="8"/>
      <c r="E4481" s="8"/>
      <c r="F4481" s="8"/>
      <c r="G4481" s="10"/>
      <c r="H4481" s="11"/>
      <c r="I4481" s="11"/>
      <c r="J4481" s="14"/>
      <c r="K4481" s="13"/>
      <c r="L4481" s="14"/>
      <c r="M4481" s="14"/>
      <c r="N4481" s="14"/>
      <c r="O4481" s="14"/>
      <c r="P4481" s="14"/>
      <c r="Q4481" s="14"/>
      <c r="R4481" s="14"/>
      <c r="S4481" s="14"/>
    </row>
    <row r="4482" spans="1:19">
      <c r="A4482" s="8" t="s">
        <v>10998</v>
      </c>
      <c r="B4482" s="8" t="s">
        <v>10999</v>
      </c>
      <c r="C4482" s="8"/>
      <c r="D4482" s="8"/>
      <c r="E4482" s="8"/>
      <c r="F4482" s="8"/>
      <c r="G4482" s="10"/>
      <c r="H4482" s="11"/>
      <c r="I4482" s="11"/>
      <c r="J4482" s="14"/>
      <c r="K4482" s="13"/>
      <c r="L4482" s="14"/>
      <c r="M4482" s="14"/>
      <c r="N4482" s="14"/>
      <c r="O4482" s="14"/>
      <c r="P4482" s="14"/>
      <c r="Q4482" s="14"/>
      <c r="R4482" s="14"/>
      <c r="S4482" s="14"/>
    </row>
    <row r="4483" spans="1:19">
      <c r="A4483" s="8" t="s">
        <v>11000</v>
      </c>
      <c r="B4483" s="8" t="s">
        <v>11001</v>
      </c>
      <c r="C4483" s="8"/>
      <c r="D4483" s="8"/>
      <c r="E4483" s="8"/>
      <c r="F4483" s="8"/>
      <c r="G4483" s="10"/>
      <c r="H4483" s="11"/>
      <c r="I4483" s="11"/>
      <c r="J4483" s="14"/>
      <c r="K4483" s="13"/>
      <c r="L4483" s="14"/>
      <c r="M4483" s="14"/>
      <c r="N4483" s="14"/>
      <c r="O4483" s="14"/>
      <c r="P4483" s="14"/>
      <c r="Q4483" s="14"/>
      <c r="R4483" s="14"/>
      <c r="S4483" s="14"/>
    </row>
    <row r="4484" spans="1:19">
      <c r="A4484" s="8" t="s">
        <v>11002</v>
      </c>
      <c r="B4484" s="8" t="s">
        <v>11003</v>
      </c>
      <c r="C4484" s="8"/>
      <c r="D4484" s="8"/>
      <c r="E4484" s="8"/>
      <c r="F4484" s="8"/>
      <c r="G4484" s="10"/>
      <c r="H4484" s="11"/>
      <c r="I4484" s="11"/>
      <c r="J4484" s="14"/>
      <c r="K4484" s="13"/>
      <c r="L4484" s="14"/>
      <c r="M4484" s="14"/>
      <c r="N4484" s="14"/>
      <c r="O4484" s="14"/>
      <c r="P4484" s="14"/>
      <c r="Q4484" s="14"/>
      <c r="R4484" s="14"/>
      <c r="S4484" s="14"/>
    </row>
    <row r="4485" spans="1:19">
      <c r="A4485" s="8" t="s">
        <v>11004</v>
      </c>
      <c r="B4485" s="8" t="s">
        <v>11005</v>
      </c>
      <c r="C4485" s="8"/>
      <c r="D4485" s="8"/>
      <c r="E4485" s="8"/>
      <c r="F4485" s="8"/>
      <c r="G4485" s="10"/>
      <c r="H4485" s="11"/>
      <c r="I4485" s="11"/>
      <c r="J4485" s="14"/>
      <c r="K4485" s="13"/>
      <c r="L4485" s="14"/>
      <c r="M4485" s="14"/>
      <c r="N4485" s="14"/>
      <c r="O4485" s="14"/>
      <c r="P4485" s="14"/>
      <c r="Q4485" s="14"/>
      <c r="R4485" s="14"/>
      <c r="S4485" s="14"/>
    </row>
    <row r="4486" spans="1:19">
      <c r="A4486" s="8" t="s">
        <v>11006</v>
      </c>
      <c r="B4486" s="8" t="s">
        <v>11007</v>
      </c>
      <c r="C4486" s="8"/>
      <c r="D4486" s="8"/>
      <c r="E4486" s="8"/>
      <c r="F4486" s="8"/>
      <c r="G4486" s="10"/>
      <c r="H4486" s="11"/>
      <c r="I4486" s="11"/>
      <c r="J4486" s="14"/>
      <c r="K4486" s="13"/>
      <c r="L4486" s="14"/>
      <c r="M4486" s="14"/>
      <c r="N4486" s="14"/>
      <c r="O4486" s="14"/>
      <c r="P4486" s="14"/>
      <c r="Q4486" s="14"/>
      <c r="R4486" s="14"/>
      <c r="S4486" s="14"/>
    </row>
    <row r="4487" spans="1:19">
      <c r="A4487" s="8" t="s">
        <v>11008</v>
      </c>
      <c r="B4487" s="8" t="s">
        <v>11009</v>
      </c>
      <c r="C4487" s="8"/>
      <c r="D4487" s="8"/>
      <c r="E4487" s="8"/>
      <c r="F4487" s="8"/>
      <c r="G4487" s="10"/>
      <c r="H4487" s="11"/>
      <c r="I4487" s="11"/>
      <c r="J4487" s="14"/>
      <c r="K4487" s="13"/>
      <c r="L4487" s="14"/>
      <c r="M4487" s="14"/>
      <c r="N4487" s="14"/>
      <c r="O4487" s="14"/>
      <c r="P4487" s="14"/>
      <c r="Q4487" s="14"/>
      <c r="R4487" s="14"/>
      <c r="S4487" s="14"/>
    </row>
    <row r="4488" spans="1:19">
      <c r="A4488" s="8" t="s">
        <v>11010</v>
      </c>
      <c r="B4488" s="8" t="s">
        <v>11011</v>
      </c>
      <c r="C4488" s="8"/>
      <c r="D4488" s="8"/>
      <c r="E4488" s="8"/>
      <c r="F4488" s="8"/>
      <c r="G4488" s="10"/>
      <c r="H4488" s="11"/>
      <c r="I4488" s="11"/>
      <c r="J4488" s="14"/>
      <c r="K4488" s="13"/>
      <c r="L4488" s="14"/>
      <c r="M4488" s="14"/>
      <c r="N4488" s="14"/>
      <c r="O4488" s="14"/>
      <c r="P4488" s="14"/>
      <c r="Q4488" s="14"/>
      <c r="R4488" s="14"/>
      <c r="S4488" s="14"/>
    </row>
    <row r="4489" spans="1:19">
      <c r="A4489" s="8" t="s">
        <v>11012</v>
      </c>
      <c r="B4489" s="8" t="s">
        <v>11013</v>
      </c>
      <c r="C4489" s="8"/>
      <c r="D4489" s="8"/>
      <c r="E4489" s="8"/>
      <c r="F4489" s="8"/>
      <c r="G4489" s="10"/>
      <c r="H4489" s="11"/>
      <c r="I4489" s="11"/>
      <c r="J4489" s="14"/>
      <c r="K4489" s="13"/>
      <c r="L4489" s="14"/>
      <c r="M4489" s="14"/>
      <c r="N4489" s="14"/>
      <c r="O4489" s="14"/>
      <c r="P4489" s="14"/>
      <c r="Q4489" s="14"/>
      <c r="R4489" s="14"/>
      <c r="S4489" s="14"/>
    </row>
    <row r="4490" spans="1:19">
      <c r="A4490" s="8" t="s">
        <v>11014</v>
      </c>
      <c r="B4490" s="8" t="s">
        <v>11015</v>
      </c>
      <c r="C4490" s="8"/>
      <c r="D4490" s="8"/>
      <c r="E4490" s="8"/>
      <c r="F4490" s="8"/>
      <c r="G4490" s="10"/>
      <c r="H4490" s="11"/>
      <c r="I4490" s="11"/>
      <c r="J4490" s="14"/>
      <c r="K4490" s="13"/>
      <c r="L4490" s="14"/>
      <c r="M4490" s="14"/>
      <c r="N4490" s="14"/>
      <c r="O4490" s="14"/>
      <c r="P4490" s="14"/>
      <c r="Q4490" s="14"/>
      <c r="R4490" s="14"/>
      <c r="S4490" s="14"/>
    </row>
    <row r="4491" spans="1:19">
      <c r="A4491" s="8" t="s">
        <v>11016</v>
      </c>
      <c r="B4491" s="8" t="s">
        <v>11017</v>
      </c>
      <c r="C4491" s="8"/>
      <c r="D4491" s="8"/>
      <c r="E4491" s="8"/>
      <c r="F4491" s="8"/>
      <c r="G4491" s="10"/>
      <c r="H4491" s="11"/>
      <c r="I4491" s="11"/>
      <c r="J4491" s="14"/>
      <c r="K4491" s="13"/>
      <c r="L4491" s="14"/>
      <c r="M4491" s="14"/>
      <c r="N4491" s="14"/>
      <c r="O4491" s="14"/>
      <c r="P4491" s="14"/>
      <c r="Q4491" s="14"/>
      <c r="R4491" s="14"/>
      <c r="S4491" s="14"/>
    </row>
    <row r="4492" spans="1:19">
      <c r="A4492" s="8" t="s">
        <v>11018</v>
      </c>
      <c r="B4492" s="8" t="s">
        <v>11019</v>
      </c>
      <c r="C4492" s="8"/>
      <c r="D4492" s="8"/>
      <c r="E4492" s="8"/>
      <c r="F4492" s="8"/>
      <c r="G4492" s="10"/>
      <c r="H4492" s="11"/>
      <c r="I4492" s="11"/>
      <c r="J4492" s="14"/>
      <c r="K4492" s="13"/>
      <c r="L4492" s="14"/>
      <c r="M4492" s="14"/>
      <c r="N4492" s="14"/>
      <c r="O4492" s="14"/>
      <c r="P4492" s="14"/>
      <c r="Q4492" s="14"/>
      <c r="R4492" s="14"/>
      <c r="S4492" s="14"/>
    </row>
    <row r="4493" spans="1:19">
      <c r="A4493" s="8" t="s">
        <v>11020</v>
      </c>
      <c r="B4493" s="8" t="s">
        <v>11021</v>
      </c>
      <c r="C4493" s="8"/>
      <c r="D4493" s="8"/>
      <c r="E4493" s="8"/>
      <c r="F4493" s="8"/>
      <c r="G4493" s="10"/>
      <c r="H4493" s="11"/>
      <c r="I4493" s="11"/>
      <c r="J4493" s="14"/>
      <c r="K4493" s="13"/>
      <c r="L4493" s="14"/>
      <c r="M4493" s="14"/>
      <c r="N4493" s="14"/>
      <c r="O4493" s="14"/>
      <c r="P4493" s="14"/>
      <c r="Q4493" s="14"/>
      <c r="R4493" s="14"/>
      <c r="S4493" s="14"/>
    </row>
    <row r="4494" spans="1:19">
      <c r="A4494" s="8" t="s">
        <v>11022</v>
      </c>
      <c r="B4494" s="8" t="s">
        <v>11023</v>
      </c>
      <c r="C4494" s="8"/>
      <c r="D4494" s="8"/>
      <c r="E4494" s="8"/>
      <c r="F4494" s="8"/>
      <c r="G4494" s="10"/>
      <c r="H4494" s="11"/>
      <c r="I4494" s="11"/>
      <c r="J4494" s="14"/>
      <c r="K4494" s="13"/>
      <c r="L4494" s="14"/>
      <c r="M4494" s="14"/>
      <c r="N4494" s="14"/>
      <c r="O4494" s="14"/>
      <c r="P4494" s="14"/>
      <c r="Q4494" s="14"/>
      <c r="R4494" s="14"/>
      <c r="S4494" s="14"/>
    </row>
    <row r="4495" spans="1:19">
      <c r="A4495" s="8" t="s">
        <v>11024</v>
      </c>
      <c r="B4495" s="8" t="s">
        <v>11025</v>
      </c>
      <c r="C4495" s="8"/>
      <c r="D4495" s="8"/>
      <c r="E4495" s="8"/>
      <c r="F4495" s="8"/>
      <c r="G4495" s="10"/>
      <c r="H4495" s="11"/>
      <c r="I4495" s="11"/>
      <c r="J4495" s="14"/>
      <c r="K4495" s="13"/>
      <c r="L4495" s="14"/>
      <c r="M4495" s="14"/>
      <c r="N4495" s="14"/>
      <c r="O4495" s="14"/>
      <c r="P4495" s="14"/>
      <c r="Q4495" s="14"/>
      <c r="R4495" s="14"/>
      <c r="S4495" s="14"/>
    </row>
    <row r="4496" spans="1:19">
      <c r="A4496" s="8" t="s">
        <v>11026</v>
      </c>
      <c r="B4496" s="8" t="s">
        <v>11027</v>
      </c>
      <c r="C4496" s="8"/>
      <c r="D4496" s="8"/>
      <c r="E4496" s="8"/>
      <c r="F4496" s="8"/>
      <c r="G4496" s="10"/>
      <c r="H4496" s="11"/>
      <c r="I4496" s="11"/>
      <c r="J4496" s="14"/>
      <c r="K4496" s="13"/>
      <c r="L4496" s="14"/>
      <c r="M4496" s="14"/>
      <c r="N4496" s="14"/>
      <c r="O4496" s="14"/>
      <c r="P4496" s="14"/>
      <c r="Q4496" s="14"/>
      <c r="R4496" s="14"/>
      <c r="S4496" s="14"/>
    </row>
    <row r="4497" spans="1:19">
      <c r="A4497" s="8" t="s">
        <v>11028</v>
      </c>
      <c r="B4497" s="8" t="s">
        <v>11029</v>
      </c>
      <c r="C4497" s="8"/>
      <c r="D4497" s="8"/>
      <c r="E4497" s="8"/>
      <c r="F4497" s="8"/>
      <c r="G4497" s="10"/>
      <c r="H4497" s="11"/>
      <c r="I4497" s="11"/>
      <c r="J4497" s="14"/>
      <c r="K4497" s="13"/>
      <c r="L4497" s="14"/>
      <c r="M4497" s="14"/>
      <c r="N4497" s="14"/>
      <c r="O4497" s="14"/>
      <c r="P4497" s="14"/>
      <c r="Q4497" s="14"/>
      <c r="R4497" s="14"/>
      <c r="S4497" s="14"/>
    </row>
    <row r="4498" spans="1:19">
      <c r="A4498" s="8" t="s">
        <v>11030</v>
      </c>
      <c r="B4498" s="8" t="s">
        <v>11031</v>
      </c>
      <c r="C4498" s="8"/>
      <c r="D4498" s="8"/>
      <c r="E4498" s="8"/>
      <c r="F4498" s="8"/>
      <c r="G4498" s="10"/>
      <c r="H4498" s="11"/>
      <c r="I4498" s="11"/>
      <c r="J4498" s="14"/>
      <c r="K4498" s="13"/>
      <c r="L4498" s="14"/>
      <c r="M4498" s="14"/>
      <c r="N4498" s="14"/>
      <c r="O4498" s="14"/>
      <c r="P4498" s="14"/>
      <c r="Q4498" s="14"/>
      <c r="R4498" s="14"/>
      <c r="S4498" s="14"/>
    </row>
    <row r="4499" spans="1:19">
      <c r="A4499" s="8" t="s">
        <v>11032</v>
      </c>
      <c r="B4499" s="8" t="s">
        <v>11033</v>
      </c>
      <c r="C4499" s="8"/>
      <c r="D4499" s="8"/>
      <c r="E4499" s="8"/>
      <c r="F4499" s="8"/>
      <c r="G4499" s="10"/>
      <c r="H4499" s="11"/>
      <c r="I4499" s="11"/>
      <c r="J4499" s="14"/>
      <c r="K4499" s="13"/>
      <c r="L4499" s="14"/>
      <c r="M4499" s="14"/>
      <c r="N4499" s="14"/>
      <c r="O4499" s="14"/>
      <c r="P4499" s="14"/>
      <c r="Q4499" s="14"/>
      <c r="R4499" s="14"/>
      <c r="S4499" s="14"/>
    </row>
    <row r="4500" spans="1:19">
      <c r="A4500" s="8" t="s">
        <v>11034</v>
      </c>
      <c r="B4500" s="8" t="s">
        <v>11035</v>
      </c>
      <c r="C4500" s="8"/>
      <c r="D4500" s="8"/>
      <c r="E4500" s="8"/>
      <c r="F4500" s="8"/>
      <c r="G4500" s="10"/>
      <c r="H4500" s="11"/>
      <c r="I4500" s="11"/>
      <c r="J4500" s="14"/>
      <c r="K4500" s="13"/>
      <c r="L4500" s="14"/>
      <c r="M4500" s="14"/>
      <c r="N4500" s="14"/>
      <c r="O4500" s="14"/>
      <c r="P4500" s="14"/>
      <c r="Q4500" s="14"/>
      <c r="R4500" s="14"/>
      <c r="S4500" s="14"/>
    </row>
    <row r="4501" spans="1:19">
      <c r="A4501" s="8" t="s">
        <v>11036</v>
      </c>
      <c r="B4501" s="8" t="s">
        <v>11037</v>
      </c>
      <c r="C4501" s="8"/>
      <c r="D4501" s="8"/>
      <c r="E4501" s="8"/>
      <c r="F4501" s="8"/>
      <c r="G4501" s="10"/>
      <c r="H4501" s="11"/>
      <c r="I4501" s="11"/>
      <c r="J4501" s="14"/>
      <c r="K4501" s="13"/>
      <c r="L4501" s="14"/>
      <c r="M4501" s="14"/>
      <c r="N4501" s="14"/>
      <c r="O4501" s="14"/>
      <c r="P4501" s="14"/>
      <c r="Q4501" s="14"/>
      <c r="R4501" s="14"/>
      <c r="S4501" s="14"/>
    </row>
    <row r="4502" spans="1:19">
      <c r="A4502" s="8" t="s">
        <v>11038</v>
      </c>
      <c r="B4502" s="8" t="s">
        <v>11039</v>
      </c>
      <c r="C4502" s="8"/>
      <c r="D4502" s="8"/>
      <c r="E4502" s="8"/>
      <c r="F4502" s="8"/>
      <c r="G4502" s="10"/>
      <c r="H4502" s="11"/>
      <c r="I4502" s="11"/>
      <c r="J4502" s="14"/>
      <c r="K4502" s="13"/>
      <c r="L4502" s="14"/>
      <c r="M4502" s="14"/>
      <c r="N4502" s="14"/>
      <c r="O4502" s="14"/>
      <c r="P4502" s="14"/>
      <c r="Q4502" s="14"/>
      <c r="R4502" s="14"/>
      <c r="S4502" s="14"/>
    </row>
    <row r="4503" spans="1:19">
      <c r="A4503" s="8" t="s">
        <v>11040</v>
      </c>
      <c r="B4503" s="8" t="s">
        <v>11041</v>
      </c>
      <c r="C4503" s="8"/>
      <c r="D4503" s="8"/>
      <c r="E4503" s="8"/>
      <c r="F4503" s="8"/>
      <c r="G4503" s="10"/>
      <c r="H4503" s="11"/>
      <c r="I4503" s="11"/>
      <c r="J4503" s="14"/>
      <c r="K4503" s="13"/>
      <c r="L4503" s="14"/>
      <c r="M4503" s="14"/>
      <c r="N4503" s="14"/>
      <c r="O4503" s="14"/>
      <c r="P4503" s="14"/>
      <c r="Q4503" s="14"/>
      <c r="R4503" s="14"/>
      <c r="S4503" s="14"/>
    </row>
    <row r="4504" spans="1:19">
      <c r="A4504" s="8" t="s">
        <v>11042</v>
      </c>
      <c r="B4504" s="8" t="s">
        <v>11043</v>
      </c>
      <c r="C4504" s="8"/>
      <c r="D4504" s="8"/>
      <c r="E4504" s="8"/>
      <c r="F4504" s="8"/>
      <c r="G4504" s="10"/>
      <c r="H4504" s="11"/>
      <c r="I4504" s="11"/>
      <c r="J4504" s="14"/>
      <c r="K4504" s="13"/>
      <c r="L4504" s="14"/>
      <c r="M4504" s="14"/>
      <c r="N4504" s="14"/>
      <c r="O4504" s="14"/>
      <c r="P4504" s="14"/>
      <c r="Q4504" s="14"/>
      <c r="R4504" s="14"/>
      <c r="S4504" s="14"/>
    </row>
    <row r="4505" spans="1:19">
      <c r="A4505" s="8" t="s">
        <v>11044</v>
      </c>
      <c r="B4505" s="8" t="s">
        <v>11045</v>
      </c>
      <c r="C4505" s="8"/>
      <c r="D4505" s="8"/>
      <c r="E4505" s="8"/>
      <c r="F4505" s="8"/>
      <c r="G4505" s="10"/>
      <c r="H4505" s="11"/>
      <c r="I4505" s="11"/>
      <c r="J4505" s="14"/>
      <c r="K4505" s="13"/>
      <c r="L4505" s="14"/>
      <c r="M4505" s="14"/>
      <c r="N4505" s="14"/>
      <c r="O4505" s="14"/>
      <c r="P4505" s="14"/>
      <c r="Q4505" s="14"/>
      <c r="R4505" s="14"/>
      <c r="S4505" s="14"/>
    </row>
    <row r="4506" spans="1:19">
      <c r="A4506" s="8" t="s">
        <v>11046</v>
      </c>
      <c r="B4506" s="8" t="s">
        <v>2035</v>
      </c>
      <c r="C4506" s="8"/>
      <c r="D4506" s="8"/>
      <c r="E4506" s="8"/>
      <c r="F4506" s="8"/>
      <c r="G4506" s="10"/>
      <c r="H4506" s="11"/>
      <c r="I4506" s="11"/>
      <c r="J4506" s="14"/>
      <c r="K4506" s="13"/>
      <c r="L4506" s="14"/>
      <c r="M4506" s="14"/>
      <c r="N4506" s="14"/>
      <c r="O4506" s="14"/>
      <c r="P4506" s="14"/>
      <c r="Q4506" s="14"/>
      <c r="R4506" s="14"/>
      <c r="S4506" s="14"/>
    </row>
    <row r="4507" spans="1:19">
      <c r="A4507" s="8" t="s">
        <v>11047</v>
      </c>
      <c r="B4507" s="8" t="s">
        <v>11048</v>
      </c>
      <c r="C4507" s="8"/>
      <c r="D4507" s="8"/>
      <c r="E4507" s="8"/>
      <c r="F4507" s="8"/>
      <c r="G4507" s="10"/>
      <c r="H4507" s="11"/>
      <c r="I4507" s="11"/>
      <c r="J4507" s="14"/>
      <c r="K4507" s="13"/>
      <c r="L4507" s="14"/>
      <c r="M4507" s="14"/>
      <c r="N4507" s="14"/>
      <c r="O4507" s="14"/>
      <c r="P4507" s="14"/>
      <c r="Q4507" s="14"/>
      <c r="R4507" s="14"/>
      <c r="S4507" s="14"/>
    </row>
    <row r="4508" spans="1:19" ht="25.5">
      <c r="A4508" s="8" t="s">
        <v>11049</v>
      </c>
      <c r="B4508" s="8" t="s">
        <v>11050</v>
      </c>
      <c r="C4508" s="8"/>
      <c r="D4508" s="8"/>
      <c r="E4508" s="8"/>
      <c r="F4508" s="8"/>
      <c r="G4508" s="10"/>
      <c r="H4508" s="11"/>
      <c r="I4508" s="11"/>
      <c r="J4508" s="14"/>
      <c r="K4508" s="13"/>
      <c r="L4508" s="14"/>
      <c r="M4508" s="14"/>
      <c r="N4508" s="14"/>
      <c r="O4508" s="14"/>
      <c r="P4508" s="14"/>
      <c r="Q4508" s="14"/>
      <c r="R4508" s="14"/>
      <c r="S4508" s="14"/>
    </row>
    <row r="4509" spans="1:19">
      <c r="A4509" s="8" t="s">
        <v>11051</v>
      </c>
      <c r="B4509" s="8" t="s">
        <v>11052</v>
      </c>
      <c r="C4509" s="8"/>
      <c r="D4509" s="8"/>
      <c r="E4509" s="8"/>
      <c r="F4509" s="8"/>
      <c r="G4509" s="10"/>
      <c r="H4509" s="11"/>
      <c r="I4509" s="11"/>
      <c r="J4509" s="14"/>
      <c r="K4509" s="13"/>
      <c r="L4509" s="14"/>
      <c r="M4509" s="14"/>
      <c r="N4509" s="14"/>
      <c r="O4509" s="14"/>
      <c r="P4509" s="14"/>
      <c r="Q4509" s="14"/>
      <c r="R4509" s="14"/>
      <c r="S4509" s="14"/>
    </row>
    <row r="4510" spans="1:19">
      <c r="A4510" s="8" t="s">
        <v>11053</v>
      </c>
      <c r="B4510" s="8" t="s">
        <v>11054</v>
      </c>
      <c r="C4510" s="8"/>
      <c r="D4510" s="8"/>
      <c r="E4510" s="8"/>
      <c r="F4510" s="8"/>
      <c r="G4510" s="10"/>
      <c r="H4510" s="11"/>
      <c r="I4510" s="11"/>
      <c r="J4510" s="14"/>
      <c r="K4510" s="13"/>
      <c r="L4510" s="14"/>
      <c r="M4510" s="14"/>
      <c r="N4510" s="14"/>
      <c r="O4510" s="14"/>
      <c r="P4510" s="14"/>
      <c r="Q4510" s="14"/>
      <c r="R4510" s="14"/>
      <c r="S4510" s="14"/>
    </row>
    <row r="4511" spans="1:19">
      <c r="A4511" s="8" t="s">
        <v>11055</v>
      </c>
      <c r="B4511" s="8" t="s">
        <v>11056</v>
      </c>
      <c r="C4511" s="8"/>
      <c r="D4511" s="8"/>
      <c r="E4511" s="8"/>
      <c r="F4511" s="8"/>
      <c r="G4511" s="10"/>
      <c r="H4511" s="11"/>
      <c r="I4511" s="11"/>
      <c r="J4511" s="14"/>
      <c r="K4511" s="13"/>
      <c r="L4511" s="14"/>
      <c r="M4511" s="14"/>
      <c r="N4511" s="14"/>
      <c r="O4511" s="14"/>
      <c r="P4511" s="14"/>
      <c r="Q4511" s="14"/>
      <c r="R4511" s="14"/>
      <c r="S4511" s="14"/>
    </row>
    <row r="4512" spans="1:19">
      <c r="A4512" s="8" t="s">
        <v>11057</v>
      </c>
      <c r="B4512" s="8" t="s">
        <v>11058</v>
      </c>
      <c r="C4512" s="8"/>
      <c r="D4512" s="8"/>
      <c r="E4512" s="8"/>
      <c r="F4512" s="8"/>
      <c r="G4512" s="10"/>
      <c r="H4512" s="11"/>
      <c r="I4512" s="11"/>
      <c r="J4512" s="14"/>
      <c r="K4512" s="13"/>
      <c r="L4512" s="14"/>
      <c r="M4512" s="14"/>
      <c r="N4512" s="14"/>
      <c r="O4512" s="14"/>
      <c r="P4512" s="14"/>
      <c r="Q4512" s="14"/>
      <c r="R4512" s="14"/>
      <c r="S4512" s="14"/>
    </row>
    <row r="4513" spans="1:19" ht="25.5">
      <c r="A4513" s="8" t="s">
        <v>11059</v>
      </c>
      <c r="B4513" s="8" t="s">
        <v>11060</v>
      </c>
      <c r="C4513" s="8"/>
      <c r="D4513" s="8"/>
      <c r="E4513" s="8"/>
      <c r="F4513" s="8"/>
      <c r="G4513" s="10"/>
      <c r="H4513" s="11"/>
      <c r="I4513" s="11"/>
      <c r="J4513" s="14"/>
      <c r="K4513" s="13"/>
      <c r="L4513" s="14"/>
      <c r="M4513" s="14"/>
      <c r="N4513" s="14"/>
      <c r="O4513" s="14"/>
      <c r="P4513" s="14"/>
      <c r="Q4513" s="14"/>
      <c r="R4513" s="14"/>
      <c r="S4513" s="14"/>
    </row>
    <row r="4514" spans="1:19">
      <c r="A4514" s="8" t="s">
        <v>11061</v>
      </c>
      <c r="B4514" s="8" t="s">
        <v>11062</v>
      </c>
      <c r="C4514" s="8"/>
      <c r="D4514" s="8"/>
      <c r="E4514" s="8"/>
      <c r="F4514" s="8"/>
      <c r="G4514" s="10"/>
      <c r="H4514" s="11"/>
      <c r="I4514" s="11"/>
      <c r="J4514" s="14"/>
      <c r="K4514" s="13"/>
      <c r="L4514" s="14"/>
      <c r="M4514" s="14"/>
      <c r="N4514" s="14"/>
      <c r="O4514" s="14"/>
      <c r="P4514" s="14"/>
      <c r="Q4514" s="14"/>
      <c r="R4514" s="14"/>
      <c r="S4514" s="14"/>
    </row>
    <row r="4515" spans="1:19">
      <c r="A4515" s="8" t="s">
        <v>11063</v>
      </c>
      <c r="B4515" s="8" t="s">
        <v>11064</v>
      </c>
      <c r="C4515" s="8"/>
      <c r="D4515" s="8"/>
      <c r="E4515" s="8"/>
      <c r="F4515" s="8"/>
      <c r="G4515" s="10"/>
      <c r="H4515" s="11"/>
      <c r="I4515" s="11"/>
      <c r="J4515" s="14"/>
      <c r="K4515" s="13"/>
      <c r="L4515" s="14"/>
      <c r="M4515" s="14"/>
      <c r="N4515" s="14"/>
      <c r="O4515" s="14"/>
      <c r="P4515" s="14"/>
      <c r="Q4515" s="14"/>
      <c r="R4515" s="14"/>
      <c r="S4515" s="14"/>
    </row>
    <row r="4516" spans="1:19">
      <c r="A4516" s="8" t="s">
        <v>11065</v>
      </c>
      <c r="B4516" s="8" t="s">
        <v>11066</v>
      </c>
      <c r="C4516" s="8"/>
      <c r="D4516" s="8"/>
      <c r="E4516" s="8"/>
      <c r="F4516" s="8"/>
      <c r="G4516" s="10"/>
      <c r="H4516" s="11"/>
      <c r="I4516" s="11"/>
      <c r="J4516" s="14"/>
      <c r="K4516" s="13"/>
      <c r="L4516" s="14"/>
      <c r="M4516" s="14"/>
      <c r="N4516" s="14"/>
      <c r="O4516" s="14"/>
      <c r="P4516" s="14"/>
      <c r="Q4516" s="14"/>
      <c r="R4516" s="14"/>
      <c r="S4516" s="14"/>
    </row>
    <row r="4517" spans="1:19">
      <c r="A4517" s="8" t="s">
        <v>11067</v>
      </c>
      <c r="B4517" s="8" t="s">
        <v>11068</v>
      </c>
      <c r="C4517" s="8"/>
      <c r="D4517" s="8"/>
      <c r="E4517" s="8"/>
      <c r="F4517" s="8"/>
      <c r="G4517" s="10"/>
      <c r="H4517" s="11"/>
      <c r="I4517" s="11"/>
      <c r="J4517" s="14"/>
      <c r="K4517" s="13"/>
      <c r="L4517" s="14"/>
      <c r="M4517" s="14"/>
      <c r="N4517" s="14"/>
      <c r="O4517" s="14"/>
      <c r="P4517" s="14"/>
      <c r="Q4517" s="14"/>
      <c r="R4517" s="14"/>
      <c r="S4517" s="14"/>
    </row>
    <row r="4518" spans="1:19">
      <c r="A4518" s="8" t="s">
        <v>11069</v>
      </c>
      <c r="B4518" s="8" t="s">
        <v>11070</v>
      </c>
      <c r="C4518" s="8"/>
      <c r="D4518" s="8"/>
      <c r="E4518" s="8"/>
      <c r="F4518" s="8"/>
      <c r="G4518" s="10"/>
      <c r="H4518" s="11"/>
      <c r="I4518" s="11"/>
      <c r="J4518" s="14"/>
      <c r="K4518" s="13"/>
      <c r="L4518" s="14"/>
      <c r="M4518" s="14"/>
      <c r="N4518" s="14"/>
      <c r="O4518" s="14"/>
      <c r="P4518" s="14"/>
      <c r="Q4518" s="14"/>
      <c r="R4518" s="14"/>
      <c r="S4518" s="14"/>
    </row>
    <row r="4519" spans="1:19">
      <c r="A4519" s="8" t="s">
        <v>11071</v>
      </c>
      <c r="B4519" s="8" t="s">
        <v>11072</v>
      </c>
      <c r="C4519" s="8"/>
      <c r="D4519" s="8"/>
      <c r="E4519" s="8"/>
      <c r="F4519" s="8"/>
      <c r="G4519" s="10"/>
      <c r="H4519" s="11"/>
      <c r="I4519" s="11"/>
      <c r="J4519" s="14"/>
      <c r="K4519" s="13"/>
      <c r="L4519" s="14"/>
      <c r="M4519" s="14"/>
      <c r="N4519" s="14"/>
      <c r="O4519" s="14"/>
      <c r="P4519" s="14"/>
      <c r="Q4519" s="14"/>
      <c r="R4519" s="14"/>
      <c r="S4519" s="14"/>
    </row>
    <row r="4520" spans="1:19">
      <c r="A4520" s="8" t="s">
        <v>11073</v>
      </c>
      <c r="B4520" s="8" t="s">
        <v>11074</v>
      </c>
      <c r="C4520" s="8"/>
      <c r="D4520" s="8"/>
      <c r="E4520" s="8"/>
      <c r="F4520" s="8"/>
      <c r="G4520" s="10"/>
      <c r="H4520" s="11"/>
      <c r="I4520" s="11"/>
      <c r="J4520" s="14"/>
      <c r="K4520" s="13"/>
      <c r="L4520" s="14"/>
      <c r="M4520" s="14"/>
      <c r="N4520" s="14"/>
      <c r="O4520" s="14"/>
      <c r="P4520" s="14"/>
      <c r="Q4520" s="14"/>
      <c r="R4520" s="14"/>
      <c r="S4520" s="14"/>
    </row>
    <row r="4521" spans="1:19">
      <c r="A4521" s="8" t="s">
        <v>11075</v>
      </c>
      <c r="B4521" s="8" t="s">
        <v>11076</v>
      </c>
      <c r="C4521" s="8"/>
      <c r="D4521" s="8"/>
      <c r="E4521" s="8"/>
      <c r="F4521" s="8"/>
      <c r="G4521" s="10"/>
      <c r="H4521" s="11"/>
      <c r="I4521" s="11"/>
      <c r="J4521" s="14"/>
      <c r="K4521" s="13"/>
      <c r="L4521" s="14"/>
      <c r="M4521" s="14"/>
      <c r="N4521" s="14"/>
      <c r="O4521" s="14"/>
      <c r="P4521" s="14"/>
      <c r="Q4521" s="14"/>
      <c r="R4521" s="14"/>
      <c r="S4521" s="14"/>
    </row>
    <row r="4522" spans="1:19">
      <c r="A4522" s="8" t="s">
        <v>11077</v>
      </c>
      <c r="B4522" s="8" t="s">
        <v>11078</v>
      </c>
      <c r="C4522" s="8"/>
      <c r="D4522" s="8"/>
      <c r="E4522" s="8"/>
      <c r="F4522" s="8"/>
      <c r="G4522" s="10"/>
      <c r="H4522" s="11"/>
      <c r="I4522" s="11"/>
      <c r="J4522" s="14"/>
      <c r="K4522" s="13"/>
      <c r="L4522" s="14"/>
      <c r="M4522" s="14"/>
      <c r="N4522" s="14"/>
      <c r="O4522" s="14"/>
      <c r="P4522" s="14"/>
      <c r="Q4522" s="14"/>
      <c r="R4522" s="14"/>
      <c r="S4522" s="14"/>
    </row>
    <row r="4523" spans="1:19">
      <c r="A4523" s="8" t="s">
        <v>11079</v>
      </c>
      <c r="B4523" s="8" t="s">
        <v>11080</v>
      </c>
      <c r="C4523" s="8"/>
      <c r="D4523" s="8"/>
      <c r="E4523" s="8"/>
      <c r="F4523" s="8"/>
      <c r="G4523" s="10"/>
      <c r="H4523" s="11"/>
      <c r="I4523" s="11"/>
      <c r="J4523" s="14"/>
      <c r="K4523" s="13"/>
      <c r="L4523" s="14"/>
      <c r="M4523" s="14"/>
      <c r="N4523" s="14"/>
      <c r="O4523" s="14"/>
      <c r="P4523" s="14"/>
      <c r="Q4523" s="14"/>
      <c r="R4523" s="14"/>
      <c r="S4523" s="14"/>
    </row>
    <row r="4524" spans="1:19">
      <c r="A4524" s="8" t="s">
        <v>11081</v>
      </c>
      <c r="B4524" s="8" t="s">
        <v>11082</v>
      </c>
      <c r="C4524" s="8"/>
      <c r="D4524" s="8"/>
      <c r="E4524" s="8"/>
      <c r="F4524" s="8"/>
      <c r="G4524" s="10"/>
      <c r="H4524" s="11"/>
      <c r="I4524" s="11"/>
      <c r="J4524" s="14"/>
      <c r="K4524" s="13"/>
      <c r="L4524" s="14"/>
      <c r="M4524" s="14"/>
      <c r="N4524" s="14"/>
      <c r="O4524" s="14"/>
      <c r="P4524" s="14"/>
      <c r="Q4524" s="14"/>
      <c r="R4524" s="14"/>
      <c r="S4524" s="14"/>
    </row>
    <row r="4525" spans="1:19">
      <c r="A4525" s="8" t="s">
        <v>11083</v>
      </c>
      <c r="B4525" s="8" t="s">
        <v>11084</v>
      </c>
      <c r="C4525" s="8"/>
      <c r="D4525" s="8"/>
      <c r="E4525" s="8"/>
      <c r="F4525" s="8"/>
      <c r="G4525" s="10"/>
      <c r="H4525" s="11"/>
      <c r="I4525" s="11"/>
      <c r="J4525" s="14"/>
      <c r="K4525" s="13"/>
      <c r="L4525" s="14"/>
      <c r="M4525" s="14"/>
      <c r="N4525" s="14"/>
      <c r="O4525" s="14"/>
      <c r="P4525" s="14"/>
      <c r="Q4525" s="14"/>
      <c r="R4525" s="14"/>
      <c r="S4525" s="14"/>
    </row>
    <row r="4526" spans="1:19">
      <c r="A4526" s="8" t="s">
        <v>11085</v>
      </c>
      <c r="B4526" s="8" t="s">
        <v>11086</v>
      </c>
      <c r="C4526" s="8"/>
      <c r="D4526" s="8"/>
      <c r="E4526" s="8"/>
      <c r="F4526" s="8"/>
      <c r="G4526" s="10"/>
      <c r="H4526" s="11"/>
      <c r="I4526" s="11"/>
      <c r="J4526" s="14"/>
      <c r="K4526" s="13"/>
      <c r="L4526" s="14"/>
      <c r="M4526" s="14"/>
      <c r="N4526" s="14"/>
      <c r="O4526" s="14"/>
      <c r="P4526" s="14"/>
      <c r="Q4526" s="14"/>
      <c r="R4526" s="14"/>
      <c r="S4526" s="14"/>
    </row>
    <row r="4527" spans="1:19">
      <c r="A4527" s="8" t="s">
        <v>11087</v>
      </c>
      <c r="B4527" s="8" t="s">
        <v>11088</v>
      </c>
      <c r="C4527" s="8"/>
      <c r="D4527" s="8"/>
      <c r="E4527" s="8"/>
      <c r="F4527" s="8"/>
      <c r="G4527" s="10"/>
      <c r="H4527" s="11"/>
      <c r="I4527" s="11"/>
      <c r="J4527" s="14"/>
      <c r="K4527" s="13"/>
      <c r="L4527" s="14"/>
      <c r="M4527" s="14"/>
      <c r="N4527" s="14"/>
      <c r="O4527" s="14"/>
      <c r="P4527" s="14"/>
      <c r="Q4527" s="14"/>
      <c r="R4527" s="14"/>
      <c r="S4527" s="14"/>
    </row>
    <row r="4528" spans="1:19">
      <c r="A4528" s="8" t="s">
        <v>11089</v>
      </c>
      <c r="B4528" s="8" t="s">
        <v>11090</v>
      </c>
      <c r="C4528" s="8"/>
      <c r="D4528" s="8"/>
      <c r="E4528" s="8"/>
      <c r="F4528" s="8"/>
      <c r="G4528" s="10"/>
      <c r="H4528" s="11"/>
      <c r="I4528" s="11"/>
      <c r="J4528" s="14"/>
      <c r="K4528" s="13"/>
      <c r="L4528" s="14"/>
      <c r="M4528" s="14"/>
      <c r="N4528" s="14"/>
      <c r="O4528" s="14"/>
      <c r="P4528" s="14"/>
      <c r="Q4528" s="14"/>
      <c r="R4528" s="14"/>
      <c r="S4528" s="14"/>
    </row>
    <row r="4529" spans="1:19" ht="25.5">
      <c r="A4529" s="8" t="s">
        <v>11091</v>
      </c>
      <c r="B4529" s="8" t="s">
        <v>11092</v>
      </c>
      <c r="C4529" s="8"/>
      <c r="D4529" s="8"/>
      <c r="E4529" s="8"/>
      <c r="F4529" s="8"/>
      <c r="G4529" s="10"/>
      <c r="H4529" s="11"/>
      <c r="I4529" s="11"/>
      <c r="J4529" s="14"/>
      <c r="K4529" s="13"/>
      <c r="L4529" s="14"/>
      <c r="M4529" s="14"/>
      <c r="N4529" s="14"/>
      <c r="O4529" s="14"/>
      <c r="P4529" s="14"/>
      <c r="Q4529" s="14"/>
      <c r="R4529" s="14"/>
      <c r="S4529" s="14"/>
    </row>
    <row r="4530" spans="1:19" ht="25.5">
      <c r="A4530" s="8" t="s">
        <v>11093</v>
      </c>
      <c r="B4530" s="8" t="s">
        <v>11094</v>
      </c>
      <c r="C4530" s="8"/>
      <c r="D4530" s="8"/>
      <c r="E4530" s="8"/>
      <c r="F4530" s="8"/>
      <c r="G4530" s="10"/>
      <c r="H4530" s="11"/>
      <c r="I4530" s="11"/>
      <c r="J4530" s="14"/>
      <c r="K4530" s="13"/>
      <c r="L4530" s="14"/>
      <c r="M4530" s="14"/>
      <c r="N4530" s="14"/>
      <c r="O4530" s="14"/>
      <c r="P4530" s="14"/>
      <c r="Q4530" s="14"/>
      <c r="R4530" s="14"/>
      <c r="S4530" s="14"/>
    </row>
    <row r="4531" spans="1:19">
      <c r="A4531" s="8" t="s">
        <v>11095</v>
      </c>
      <c r="B4531" s="8" t="s">
        <v>11096</v>
      </c>
      <c r="C4531" s="8"/>
      <c r="D4531" s="8"/>
      <c r="E4531" s="8"/>
      <c r="F4531" s="8"/>
      <c r="G4531" s="10"/>
      <c r="H4531" s="11"/>
      <c r="I4531" s="11"/>
      <c r="J4531" s="14"/>
      <c r="K4531" s="13"/>
      <c r="L4531" s="14"/>
      <c r="M4531" s="14"/>
      <c r="N4531" s="14"/>
      <c r="O4531" s="14"/>
      <c r="P4531" s="14"/>
      <c r="Q4531" s="14"/>
      <c r="R4531" s="14"/>
      <c r="S4531" s="14"/>
    </row>
    <row r="4532" spans="1:19">
      <c r="A4532" s="8" t="s">
        <v>11097</v>
      </c>
      <c r="B4532" s="8" t="s">
        <v>11098</v>
      </c>
      <c r="C4532" s="8"/>
      <c r="D4532" s="8"/>
      <c r="E4532" s="8"/>
      <c r="F4532" s="8"/>
      <c r="G4532" s="10"/>
      <c r="H4532" s="11"/>
      <c r="I4532" s="11"/>
      <c r="J4532" s="14"/>
      <c r="K4532" s="13"/>
      <c r="L4532" s="14"/>
      <c r="M4532" s="14"/>
      <c r="N4532" s="14"/>
      <c r="O4532" s="14"/>
      <c r="P4532" s="14"/>
      <c r="Q4532" s="14"/>
      <c r="R4532" s="14"/>
      <c r="S4532" s="14"/>
    </row>
    <row r="4533" spans="1:19">
      <c r="A4533" s="8" t="s">
        <v>11099</v>
      </c>
      <c r="B4533" s="8" t="s">
        <v>11100</v>
      </c>
      <c r="C4533" s="8"/>
      <c r="D4533" s="8"/>
      <c r="E4533" s="8"/>
      <c r="F4533" s="8"/>
      <c r="G4533" s="10"/>
      <c r="H4533" s="11"/>
      <c r="I4533" s="11"/>
      <c r="J4533" s="14"/>
      <c r="K4533" s="13"/>
      <c r="L4533" s="14"/>
      <c r="M4533" s="14"/>
      <c r="N4533" s="14"/>
      <c r="O4533" s="14"/>
      <c r="P4533" s="14"/>
      <c r="Q4533" s="14"/>
      <c r="R4533" s="14"/>
      <c r="S4533" s="14"/>
    </row>
    <row r="4534" spans="1:19">
      <c r="A4534" s="8" t="s">
        <v>11101</v>
      </c>
      <c r="B4534" s="8" t="s">
        <v>11102</v>
      </c>
      <c r="C4534" s="8"/>
      <c r="D4534" s="8"/>
      <c r="E4534" s="8"/>
      <c r="F4534" s="8"/>
      <c r="G4534" s="10"/>
      <c r="H4534" s="11"/>
      <c r="I4534" s="11"/>
      <c r="J4534" s="14"/>
      <c r="K4534" s="13"/>
      <c r="L4534" s="14"/>
      <c r="M4534" s="14"/>
      <c r="N4534" s="14"/>
      <c r="O4534" s="14"/>
      <c r="P4534" s="14"/>
      <c r="Q4534" s="14"/>
      <c r="R4534" s="14"/>
      <c r="S4534" s="14"/>
    </row>
    <row r="4535" spans="1:19">
      <c r="A4535" s="8" t="s">
        <v>11103</v>
      </c>
      <c r="B4535" s="8" t="s">
        <v>11104</v>
      </c>
      <c r="C4535" s="8"/>
      <c r="D4535" s="8"/>
      <c r="E4535" s="8"/>
      <c r="F4535" s="8"/>
      <c r="G4535" s="10"/>
      <c r="H4535" s="11"/>
      <c r="I4535" s="11"/>
      <c r="J4535" s="14"/>
      <c r="K4535" s="13"/>
      <c r="L4535" s="14"/>
      <c r="M4535" s="14"/>
      <c r="N4535" s="14"/>
      <c r="O4535" s="14"/>
      <c r="P4535" s="14"/>
      <c r="Q4535" s="14"/>
      <c r="R4535" s="14"/>
      <c r="S4535" s="14"/>
    </row>
    <row r="4536" spans="1:19">
      <c r="A4536" s="8" t="s">
        <v>11105</v>
      </c>
      <c r="B4536" s="8" t="s">
        <v>11106</v>
      </c>
      <c r="C4536" s="8"/>
      <c r="D4536" s="8"/>
      <c r="E4536" s="8"/>
      <c r="F4536" s="8"/>
      <c r="G4536" s="10"/>
      <c r="H4536" s="11"/>
      <c r="I4536" s="11"/>
      <c r="J4536" s="14"/>
      <c r="K4536" s="13"/>
      <c r="L4536" s="14"/>
      <c r="M4536" s="14"/>
      <c r="N4536" s="14"/>
      <c r="O4536" s="14"/>
      <c r="P4536" s="14"/>
      <c r="Q4536" s="14"/>
      <c r="R4536" s="14"/>
      <c r="S4536" s="14"/>
    </row>
    <row r="4537" spans="1:19">
      <c r="A4537" s="8" t="s">
        <v>11107</v>
      </c>
      <c r="B4537" s="8" t="s">
        <v>11108</v>
      </c>
      <c r="C4537" s="8"/>
      <c r="D4537" s="8"/>
      <c r="E4537" s="8"/>
      <c r="F4537" s="8"/>
      <c r="G4537" s="10"/>
      <c r="H4537" s="11"/>
      <c r="I4537" s="11"/>
      <c r="J4537" s="14"/>
      <c r="K4537" s="13"/>
      <c r="L4537" s="14"/>
      <c r="M4537" s="14"/>
      <c r="N4537" s="14"/>
      <c r="O4537" s="14"/>
      <c r="P4537" s="14"/>
      <c r="Q4537" s="14"/>
      <c r="R4537" s="14"/>
      <c r="S4537" s="14"/>
    </row>
    <row r="4538" spans="1:19">
      <c r="A4538" s="8" t="s">
        <v>11109</v>
      </c>
      <c r="B4538" s="8" t="s">
        <v>11110</v>
      </c>
      <c r="C4538" s="8"/>
      <c r="D4538" s="8"/>
      <c r="E4538" s="8"/>
      <c r="F4538" s="8"/>
      <c r="G4538" s="10"/>
      <c r="H4538" s="11"/>
      <c r="I4538" s="11"/>
      <c r="J4538" s="14"/>
      <c r="K4538" s="13"/>
      <c r="L4538" s="14"/>
      <c r="M4538" s="14"/>
      <c r="N4538" s="14"/>
      <c r="O4538" s="14"/>
      <c r="P4538" s="14"/>
      <c r="Q4538" s="14"/>
      <c r="R4538" s="14"/>
      <c r="S4538" s="14"/>
    </row>
    <row r="4539" spans="1:19">
      <c r="A4539" s="8" t="s">
        <v>11111</v>
      </c>
      <c r="B4539" s="8" t="s">
        <v>11112</v>
      </c>
      <c r="C4539" s="8"/>
      <c r="D4539" s="8"/>
      <c r="E4539" s="8"/>
      <c r="F4539" s="8"/>
      <c r="G4539" s="10"/>
      <c r="H4539" s="11"/>
      <c r="I4539" s="11"/>
      <c r="J4539" s="14"/>
      <c r="K4539" s="13"/>
      <c r="L4539" s="14"/>
      <c r="M4539" s="14"/>
      <c r="N4539" s="14"/>
      <c r="O4539" s="14"/>
      <c r="P4539" s="14"/>
      <c r="Q4539" s="14"/>
      <c r="R4539" s="14"/>
      <c r="S4539" s="14"/>
    </row>
    <row r="4540" spans="1:19">
      <c r="A4540" s="8" t="s">
        <v>11113</v>
      </c>
      <c r="B4540" s="8" t="s">
        <v>11114</v>
      </c>
      <c r="C4540" s="8"/>
      <c r="D4540" s="8"/>
      <c r="E4540" s="8"/>
      <c r="F4540" s="8"/>
      <c r="G4540" s="10"/>
      <c r="H4540" s="11"/>
      <c r="I4540" s="11"/>
      <c r="J4540" s="14"/>
      <c r="K4540" s="13"/>
      <c r="L4540" s="14"/>
      <c r="M4540" s="14"/>
      <c r="N4540" s="14"/>
      <c r="O4540" s="14"/>
      <c r="P4540" s="14"/>
      <c r="Q4540" s="14"/>
      <c r="R4540" s="14"/>
      <c r="S4540" s="14"/>
    </row>
    <row r="4541" spans="1:19">
      <c r="A4541" s="8" t="s">
        <v>11115</v>
      </c>
      <c r="B4541" s="8" t="s">
        <v>11116</v>
      </c>
      <c r="C4541" s="8"/>
      <c r="D4541" s="8"/>
      <c r="E4541" s="8"/>
      <c r="F4541" s="8"/>
      <c r="G4541" s="10"/>
      <c r="H4541" s="11"/>
      <c r="I4541" s="11"/>
      <c r="J4541" s="14"/>
      <c r="K4541" s="13"/>
      <c r="L4541" s="14"/>
      <c r="M4541" s="14"/>
      <c r="N4541" s="14"/>
      <c r="O4541" s="14"/>
      <c r="P4541" s="14"/>
      <c r="Q4541" s="14"/>
      <c r="R4541" s="14"/>
      <c r="S4541" s="14"/>
    </row>
    <row r="4542" spans="1:19">
      <c r="A4542" s="8" t="s">
        <v>11117</v>
      </c>
      <c r="B4542" s="8" t="s">
        <v>11118</v>
      </c>
      <c r="C4542" s="8"/>
      <c r="D4542" s="8"/>
      <c r="E4542" s="8"/>
      <c r="F4542" s="8"/>
      <c r="G4542" s="10"/>
      <c r="H4542" s="11"/>
      <c r="I4542" s="11"/>
      <c r="J4542" s="14"/>
      <c r="K4542" s="13"/>
      <c r="L4542" s="14"/>
      <c r="M4542" s="14"/>
      <c r="N4542" s="14"/>
      <c r="O4542" s="14"/>
      <c r="P4542" s="14"/>
      <c r="Q4542" s="14"/>
      <c r="R4542" s="14"/>
      <c r="S4542" s="14"/>
    </row>
    <row r="4543" spans="1:19" ht="25.5">
      <c r="A4543" s="8" t="s">
        <v>11119</v>
      </c>
      <c r="B4543" s="8" t="s">
        <v>11120</v>
      </c>
      <c r="C4543" s="8"/>
      <c r="D4543" s="8"/>
      <c r="E4543" s="8"/>
      <c r="F4543" s="8"/>
      <c r="G4543" s="10"/>
      <c r="H4543" s="11"/>
      <c r="I4543" s="11"/>
      <c r="J4543" s="14"/>
      <c r="K4543" s="13"/>
      <c r="L4543" s="14"/>
      <c r="M4543" s="14"/>
      <c r="N4543" s="14"/>
      <c r="O4543" s="14"/>
      <c r="P4543" s="14"/>
      <c r="Q4543" s="14"/>
      <c r="R4543" s="14"/>
      <c r="S4543" s="14"/>
    </row>
    <row r="4544" spans="1:19">
      <c r="A4544" s="8" t="s">
        <v>11121</v>
      </c>
      <c r="B4544" s="8" t="s">
        <v>11122</v>
      </c>
      <c r="C4544" s="8"/>
      <c r="D4544" s="8"/>
      <c r="E4544" s="8"/>
      <c r="F4544" s="8"/>
      <c r="G4544" s="10"/>
      <c r="H4544" s="11"/>
      <c r="I4544" s="11"/>
      <c r="J4544" s="14"/>
      <c r="K4544" s="13"/>
      <c r="L4544" s="14"/>
      <c r="M4544" s="14"/>
      <c r="N4544" s="14"/>
      <c r="O4544" s="14"/>
      <c r="P4544" s="14"/>
      <c r="Q4544" s="14"/>
      <c r="R4544" s="14"/>
      <c r="S4544" s="14"/>
    </row>
    <row r="4545" spans="1:19">
      <c r="A4545" s="8" t="s">
        <v>11123</v>
      </c>
      <c r="B4545" s="8" t="s">
        <v>11124</v>
      </c>
      <c r="C4545" s="8"/>
      <c r="D4545" s="8"/>
      <c r="E4545" s="8"/>
      <c r="F4545" s="8"/>
      <c r="G4545" s="10"/>
      <c r="H4545" s="11"/>
      <c r="I4545" s="11"/>
      <c r="J4545" s="14"/>
      <c r="K4545" s="13"/>
      <c r="L4545" s="14"/>
      <c r="M4545" s="14"/>
      <c r="N4545" s="14"/>
      <c r="O4545" s="14"/>
      <c r="P4545" s="14"/>
      <c r="Q4545" s="14"/>
      <c r="R4545" s="14"/>
      <c r="S4545" s="14"/>
    </row>
    <row r="4546" spans="1:19">
      <c r="A4546" s="8" t="s">
        <v>11125</v>
      </c>
      <c r="B4546" s="8" t="s">
        <v>11126</v>
      </c>
      <c r="C4546" s="8"/>
      <c r="D4546" s="8"/>
      <c r="E4546" s="8"/>
      <c r="F4546" s="8"/>
      <c r="G4546" s="10"/>
      <c r="H4546" s="11"/>
      <c r="I4546" s="11"/>
      <c r="J4546" s="14"/>
      <c r="K4546" s="13"/>
      <c r="L4546" s="14"/>
      <c r="M4546" s="14"/>
      <c r="N4546" s="14"/>
      <c r="O4546" s="14"/>
      <c r="P4546" s="14"/>
      <c r="Q4546" s="14"/>
      <c r="R4546" s="14"/>
      <c r="S4546" s="14"/>
    </row>
    <row r="4547" spans="1:19">
      <c r="A4547" s="8" t="s">
        <v>11127</v>
      </c>
      <c r="B4547" s="8" t="s">
        <v>11128</v>
      </c>
      <c r="C4547" s="8"/>
      <c r="D4547" s="8"/>
      <c r="E4547" s="8"/>
      <c r="F4547" s="8"/>
      <c r="G4547" s="10"/>
      <c r="H4547" s="11"/>
      <c r="I4547" s="11"/>
      <c r="J4547" s="14"/>
      <c r="K4547" s="13"/>
      <c r="L4547" s="14"/>
      <c r="M4547" s="14"/>
      <c r="N4547" s="14"/>
      <c r="O4547" s="14"/>
      <c r="P4547" s="14"/>
      <c r="Q4547" s="14"/>
      <c r="R4547" s="14"/>
      <c r="S4547" s="14"/>
    </row>
    <row r="4548" spans="1:19">
      <c r="A4548" s="8" t="s">
        <v>11129</v>
      </c>
      <c r="B4548" s="8" t="s">
        <v>11130</v>
      </c>
      <c r="C4548" s="8"/>
      <c r="D4548" s="8"/>
      <c r="E4548" s="8"/>
      <c r="F4548" s="8"/>
      <c r="G4548" s="10"/>
      <c r="H4548" s="11"/>
      <c r="I4548" s="11"/>
      <c r="J4548" s="14"/>
      <c r="K4548" s="13"/>
      <c r="L4548" s="14"/>
      <c r="M4548" s="14"/>
      <c r="N4548" s="14"/>
      <c r="O4548" s="14"/>
      <c r="P4548" s="14"/>
      <c r="Q4548" s="14"/>
      <c r="R4548" s="14"/>
      <c r="S4548" s="14"/>
    </row>
    <row r="4549" spans="1:19">
      <c r="A4549" s="8" t="s">
        <v>11131</v>
      </c>
      <c r="B4549" s="8" t="s">
        <v>11132</v>
      </c>
      <c r="C4549" s="8"/>
      <c r="D4549" s="8"/>
      <c r="E4549" s="8"/>
      <c r="F4549" s="8"/>
      <c r="G4549" s="10"/>
      <c r="H4549" s="11"/>
      <c r="I4549" s="11"/>
      <c r="J4549" s="14"/>
      <c r="K4549" s="13"/>
      <c r="L4549" s="14"/>
      <c r="M4549" s="14"/>
      <c r="N4549" s="14"/>
      <c r="O4549" s="14"/>
      <c r="P4549" s="14"/>
      <c r="Q4549" s="14"/>
      <c r="R4549" s="14"/>
      <c r="S4549" s="14"/>
    </row>
    <row r="4550" spans="1:19" ht="25.5">
      <c r="A4550" s="8" t="s">
        <v>11133</v>
      </c>
      <c r="B4550" s="8" t="s">
        <v>11134</v>
      </c>
      <c r="C4550" s="8"/>
      <c r="D4550" s="8"/>
      <c r="E4550" s="8"/>
      <c r="F4550" s="8"/>
      <c r="G4550" s="10"/>
      <c r="H4550" s="11"/>
      <c r="I4550" s="11"/>
      <c r="J4550" s="14"/>
      <c r="K4550" s="13"/>
      <c r="L4550" s="14"/>
      <c r="M4550" s="14"/>
      <c r="N4550" s="14"/>
      <c r="O4550" s="14"/>
      <c r="P4550" s="14"/>
      <c r="Q4550" s="14"/>
      <c r="R4550" s="14"/>
      <c r="S4550" s="14"/>
    </row>
    <row r="4551" spans="1:19">
      <c r="A4551" s="8" t="s">
        <v>11135</v>
      </c>
      <c r="B4551" s="8" t="s">
        <v>11136</v>
      </c>
      <c r="C4551" s="8"/>
      <c r="D4551" s="8"/>
      <c r="E4551" s="8"/>
      <c r="F4551" s="8"/>
      <c r="G4551" s="10"/>
      <c r="H4551" s="11"/>
      <c r="I4551" s="11"/>
      <c r="J4551" s="14"/>
      <c r="K4551" s="13"/>
      <c r="L4551" s="14"/>
      <c r="M4551" s="14"/>
      <c r="N4551" s="14"/>
      <c r="O4551" s="14"/>
      <c r="P4551" s="14"/>
      <c r="Q4551" s="14"/>
      <c r="R4551" s="14"/>
      <c r="S4551" s="14"/>
    </row>
    <row r="4552" spans="1:19">
      <c r="A4552" s="8" t="s">
        <v>11137</v>
      </c>
      <c r="B4552" s="8" t="s">
        <v>11138</v>
      </c>
      <c r="C4552" s="8"/>
      <c r="D4552" s="8"/>
      <c r="E4552" s="8"/>
      <c r="F4552" s="8"/>
      <c r="G4552" s="10"/>
      <c r="H4552" s="11"/>
      <c r="I4552" s="11"/>
      <c r="J4552" s="14"/>
      <c r="K4552" s="13"/>
      <c r="L4552" s="14"/>
      <c r="M4552" s="14"/>
      <c r="N4552" s="14"/>
      <c r="O4552" s="14"/>
      <c r="P4552" s="14"/>
      <c r="Q4552" s="14"/>
      <c r="R4552" s="14"/>
      <c r="S4552" s="14"/>
    </row>
    <row r="4553" spans="1:19">
      <c r="A4553" s="8" t="s">
        <v>11139</v>
      </c>
      <c r="B4553" s="8" t="s">
        <v>11140</v>
      </c>
      <c r="C4553" s="8"/>
      <c r="D4553" s="8"/>
      <c r="E4553" s="8"/>
      <c r="F4553" s="8"/>
      <c r="G4553" s="10"/>
      <c r="H4553" s="11"/>
      <c r="I4553" s="11"/>
      <c r="J4553" s="14"/>
      <c r="K4553" s="13"/>
      <c r="L4553" s="14"/>
      <c r="M4553" s="14"/>
      <c r="N4553" s="14"/>
      <c r="O4553" s="14"/>
      <c r="P4553" s="14"/>
      <c r="Q4553" s="14"/>
      <c r="R4553" s="14"/>
      <c r="S4553" s="14"/>
    </row>
    <row r="4554" spans="1:19">
      <c r="A4554" s="8" t="s">
        <v>11141</v>
      </c>
      <c r="B4554" s="8" t="s">
        <v>11142</v>
      </c>
      <c r="C4554" s="8"/>
      <c r="D4554" s="8"/>
      <c r="E4554" s="8"/>
      <c r="F4554" s="8"/>
      <c r="G4554" s="10"/>
      <c r="H4554" s="11"/>
      <c r="I4554" s="11"/>
      <c r="J4554" s="14"/>
      <c r="K4554" s="13"/>
      <c r="L4554" s="14"/>
      <c r="M4554" s="14"/>
      <c r="N4554" s="14"/>
      <c r="O4554" s="14"/>
      <c r="P4554" s="14"/>
      <c r="Q4554" s="14"/>
      <c r="R4554" s="14"/>
      <c r="S4554" s="14"/>
    </row>
    <row r="4555" spans="1:19">
      <c r="A4555" s="8" t="s">
        <v>11143</v>
      </c>
      <c r="B4555" s="8" t="s">
        <v>11144</v>
      </c>
      <c r="C4555" s="8"/>
      <c r="D4555" s="8"/>
      <c r="E4555" s="8"/>
      <c r="F4555" s="8"/>
      <c r="G4555" s="10"/>
      <c r="H4555" s="11"/>
      <c r="I4555" s="11"/>
      <c r="J4555" s="14"/>
      <c r="K4555" s="13"/>
      <c r="L4555" s="14"/>
      <c r="M4555" s="14"/>
      <c r="N4555" s="14"/>
      <c r="O4555" s="14"/>
      <c r="P4555" s="14"/>
      <c r="Q4555" s="14"/>
      <c r="R4555" s="14"/>
      <c r="S4555" s="14"/>
    </row>
    <row r="4556" spans="1:19">
      <c r="A4556" s="8" t="s">
        <v>11145</v>
      </c>
      <c r="B4556" s="8" t="s">
        <v>11146</v>
      </c>
      <c r="C4556" s="8"/>
      <c r="D4556" s="8"/>
      <c r="E4556" s="8"/>
      <c r="F4556" s="8"/>
      <c r="G4556" s="10"/>
      <c r="H4556" s="11"/>
      <c r="I4556" s="11"/>
      <c r="J4556" s="14"/>
      <c r="K4556" s="13"/>
      <c r="L4556" s="14"/>
      <c r="M4556" s="14"/>
      <c r="N4556" s="14"/>
      <c r="O4556" s="14"/>
      <c r="P4556" s="14"/>
      <c r="Q4556" s="14"/>
      <c r="R4556" s="14"/>
      <c r="S4556" s="14"/>
    </row>
    <row r="4557" spans="1:19">
      <c r="A4557" s="8" t="s">
        <v>11147</v>
      </c>
      <c r="B4557" s="8" t="s">
        <v>11148</v>
      </c>
      <c r="C4557" s="8"/>
      <c r="D4557" s="8"/>
      <c r="E4557" s="8"/>
      <c r="F4557" s="8"/>
      <c r="G4557" s="10"/>
      <c r="H4557" s="11"/>
      <c r="I4557" s="11"/>
      <c r="J4557" s="14"/>
      <c r="K4557" s="13"/>
      <c r="L4557" s="14"/>
      <c r="M4557" s="14"/>
      <c r="N4557" s="14"/>
      <c r="O4557" s="14"/>
      <c r="P4557" s="14"/>
      <c r="Q4557" s="14"/>
      <c r="R4557" s="14"/>
      <c r="S4557" s="14"/>
    </row>
    <row r="4558" spans="1:19">
      <c r="A4558" s="8" t="s">
        <v>11149</v>
      </c>
      <c r="B4558" s="8" t="s">
        <v>11150</v>
      </c>
      <c r="C4558" s="8"/>
      <c r="D4558" s="8"/>
      <c r="E4558" s="8"/>
      <c r="F4558" s="8"/>
      <c r="G4558" s="10"/>
      <c r="H4558" s="11"/>
      <c r="I4558" s="11"/>
      <c r="J4558" s="14"/>
      <c r="K4558" s="13"/>
      <c r="L4558" s="14"/>
      <c r="M4558" s="14"/>
      <c r="N4558" s="14"/>
      <c r="O4558" s="14"/>
      <c r="P4558" s="14"/>
      <c r="Q4558" s="14"/>
      <c r="R4558" s="14"/>
      <c r="S4558" s="14"/>
    </row>
    <row r="4559" spans="1:19">
      <c r="A4559" s="8" t="s">
        <v>11151</v>
      </c>
      <c r="B4559" s="8" t="s">
        <v>11152</v>
      </c>
      <c r="C4559" s="8"/>
      <c r="D4559" s="8"/>
      <c r="E4559" s="8"/>
      <c r="F4559" s="8"/>
      <c r="G4559" s="10"/>
      <c r="H4559" s="11"/>
      <c r="I4559" s="11"/>
      <c r="J4559" s="14"/>
      <c r="K4559" s="13"/>
      <c r="L4559" s="14"/>
      <c r="M4559" s="14"/>
      <c r="N4559" s="14"/>
      <c r="O4559" s="14"/>
      <c r="P4559" s="14"/>
      <c r="Q4559" s="14"/>
      <c r="R4559" s="14"/>
      <c r="S4559" s="14"/>
    </row>
    <row r="4560" spans="1:19">
      <c r="A4560" s="8" t="s">
        <v>11153</v>
      </c>
      <c r="B4560" s="8" t="s">
        <v>11154</v>
      </c>
      <c r="C4560" s="8"/>
      <c r="D4560" s="8"/>
      <c r="E4560" s="8"/>
      <c r="F4560" s="8"/>
      <c r="G4560" s="10"/>
      <c r="H4560" s="11"/>
      <c r="I4560" s="11"/>
      <c r="J4560" s="14"/>
      <c r="K4560" s="13"/>
      <c r="L4560" s="14"/>
      <c r="M4560" s="14"/>
      <c r="N4560" s="14"/>
      <c r="O4560" s="14"/>
      <c r="P4560" s="14"/>
      <c r="Q4560" s="14"/>
      <c r="R4560" s="14"/>
      <c r="S4560" s="14"/>
    </row>
    <row r="4561" spans="1:19">
      <c r="A4561" s="8" t="s">
        <v>11155</v>
      </c>
      <c r="B4561" s="8" t="s">
        <v>11156</v>
      </c>
      <c r="C4561" s="8"/>
      <c r="D4561" s="8"/>
      <c r="E4561" s="8"/>
      <c r="F4561" s="8"/>
      <c r="G4561" s="10"/>
      <c r="H4561" s="11"/>
      <c r="I4561" s="11"/>
      <c r="J4561" s="14"/>
      <c r="K4561" s="13"/>
      <c r="L4561" s="14"/>
      <c r="M4561" s="14"/>
      <c r="N4561" s="14"/>
      <c r="O4561" s="14"/>
      <c r="P4561" s="14"/>
      <c r="Q4561" s="14"/>
      <c r="R4561" s="14"/>
      <c r="S4561" s="14"/>
    </row>
    <row r="4562" spans="1:19">
      <c r="A4562" s="8" t="s">
        <v>11157</v>
      </c>
      <c r="B4562" s="8" t="s">
        <v>11158</v>
      </c>
      <c r="C4562" s="8"/>
      <c r="D4562" s="8"/>
      <c r="E4562" s="8"/>
      <c r="F4562" s="8"/>
      <c r="G4562" s="10"/>
      <c r="H4562" s="11"/>
      <c r="I4562" s="11"/>
      <c r="J4562" s="14"/>
      <c r="K4562" s="13"/>
      <c r="L4562" s="14"/>
      <c r="M4562" s="14"/>
      <c r="N4562" s="14"/>
      <c r="O4562" s="14"/>
      <c r="P4562" s="14"/>
      <c r="Q4562" s="14"/>
      <c r="R4562" s="14"/>
      <c r="S4562" s="14"/>
    </row>
    <row r="4563" spans="1:19">
      <c r="A4563" s="8" t="s">
        <v>11159</v>
      </c>
      <c r="B4563" s="8" t="s">
        <v>11160</v>
      </c>
      <c r="C4563" s="8"/>
      <c r="D4563" s="8"/>
      <c r="E4563" s="8"/>
      <c r="F4563" s="8"/>
      <c r="G4563" s="10"/>
      <c r="H4563" s="11"/>
      <c r="I4563" s="11"/>
      <c r="J4563" s="14"/>
      <c r="K4563" s="13"/>
      <c r="L4563" s="14"/>
      <c r="M4563" s="14"/>
      <c r="N4563" s="14"/>
      <c r="O4563" s="14"/>
      <c r="P4563" s="14"/>
      <c r="Q4563" s="14"/>
      <c r="R4563" s="14"/>
      <c r="S4563" s="14"/>
    </row>
    <row r="4564" spans="1:19">
      <c r="A4564" s="8" t="s">
        <v>11161</v>
      </c>
      <c r="B4564" s="8" t="s">
        <v>11162</v>
      </c>
      <c r="C4564" s="8"/>
      <c r="D4564" s="8"/>
      <c r="E4564" s="8"/>
      <c r="F4564" s="8"/>
      <c r="G4564" s="10"/>
      <c r="H4564" s="11"/>
      <c r="I4564" s="11"/>
      <c r="J4564" s="14"/>
      <c r="K4564" s="13"/>
      <c r="L4564" s="14"/>
      <c r="M4564" s="14"/>
      <c r="N4564" s="14"/>
      <c r="O4564" s="14"/>
      <c r="P4564" s="14"/>
      <c r="Q4564" s="14"/>
      <c r="R4564" s="14"/>
      <c r="S4564" s="14"/>
    </row>
    <row r="4565" spans="1:19">
      <c r="A4565" s="8" t="s">
        <v>11163</v>
      </c>
      <c r="B4565" s="8" t="s">
        <v>11164</v>
      </c>
      <c r="C4565" s="8"/>
      <c r="D4565" s="8"/>
      <c r="E4565" s="8"/>
      <c r="F4565" s="8"/>
      <c r="G4565" s="10"/>
      <c r="H4565" s="11"/>
      <c r="I4565" s="11"/>
      <c r="J4565" s="14"/>
      <c r="K4565" s="13"/>
      <c r="L4565" s="14"/>
      <c r="M4565" s="14"/>
      <c r="N4565" s="14"/>
      <c r="O4565" s="14"/>
      <c r="P4565" s="14"/>
      <c r="Q4565" s="14"/>
      <c r="R4565" s="14"/>
      <c r="S4565" s="14"/>
    </row>
    <row r="4566" spans="1:19">
      <c r="A4566" s="8" t="s">
        <v>11165</v>
      </c>
      <c r="B4566" s="8" t="s">
        <v>11166</v>
      </c>
      <c r="C4566" s="8"/>
      <c r="D4566" s="8"/>
      <c r="E4566" s="8"/>
      <c r="F4566" s="8"/>
      <c r="G4566" s="10"/>
      <c r="H4566" s="11"/>
      <c r="I4566" s="11"/>
      <c r="J4566" s="14"/>
      <c r="K4566" s="13"/>
      <c r="L4566" s="14"/>
      <c r="M4566" s="14"/>
      <c r="N4566" s="14"/>
      <c r="O4566" s="14"/>
      <c r="P4566" s="14"/>
      <c r="Q4566" s="14"/>
      <c r="R4566" s="14"/>
      <c r="S4566" s="14"/>
    </row>
    <row r="4567" spans="1:19">
      <c r="A4567" s="8" t="s">
        <v>11167</v>
      </c>
      <c r="B4567" s="8" t="s">
        <v>11168</v>
      </c>
      <c r="C4567" s="8"/>
      <c r="D4567" s="8"/>
      <c r="E4567" s="8"/>
      <c r="F4567" s="8"/>
      <c r="G4567" s="10"/>
      <c r="H4567" s="11"/>
      <c r="I4567" s="11"/>
      <c r="J4567" s="14"/>
      <c r="K4567" s="13"/>
      <c r="L4567" s="14"/>
      <c r="M4567" s="14"/>
      <c r="N4567" s="14"/>
      <c r="O4567" s="14"/>
      <c r="P4567" s="14"/>
      <c r="Q4567" s="14"/>
      <c r="R4567" s="14"/>
      <c r="S4567" s="14"/>
    </row>
    <row r="4568" spans="1:19">
      <c r="A4568" s="8" t="s">
        <v>11169</v>
      </c>
      <c r="B4568" s="8" t="s">
        <v>11170</v>
      </c>
      <c r="C4568" s="8"/>
      <c r="D4568" s="8"/>
      <c r="E4568" s="8"/>
      <c r="F4568" s="8"/>
      <c r="G4568" s="10"/>
      <c r="H4568" s="11"/>
      <c r="I4568" s="11"/>
      <c r="J4568" s="14"/>
      <c r="K4568" s="13"/>
      <c r="L4568" s="14"/>
      <c r="M4568" s="14"/>
      <c r="N4568" s="14"/>
      <c r="O4568" s="14"/>
      <c r="P4568" s="14"/>
      <c r="Q4568" s="14"/>
      <c r="R4568" s="14"/>
      <c r="S4568" s="14"/>
    </row>
    <row r="4569" spans="1:19">
      <c r="A4569" s="8" t="s">
        <v>11171</v>
      </c>
      <c r="B4569" s="8" t="s">
        <v>11172</v>
      </c>
      <c r="C4569" s="8"/>
      <c r="D4569" s="8"/>
      <c r="E4569" s="8"/>
      <c r="F4569" s="8"/>
      <c r="G4569" s="10"/>
      <c r="H4569" s="11"/>
      <c r="I4569" s="11"/>
      <c r="J4569" s="14"/>
      <c r="K4569" s="13"/>
      <c r="L4569" s="14"/>
      <c r="M4569" s="14"/>
      <c r="N4569" s="14"/>
      <c r="O4569" s="14"/>
      <c r="P4569" s="14"/>
      <c r="Q4569" s="14"/>
      <c r="R4569" s="14"/>
      <c r="S4569" s="14"/>
    </row>
    <row r="4570" spans="1:19" ht="25.5">
      <c r="A4570" s="8" t="s">
        <v>11173</v>
      </c>
      <c r="B4570" s="8" t="s">
        <v>11174</v>
      </c>
      <c r="C4570" s="8"/>
      <c r="D4570" s="8"/>
      <c r="E4570" s="8"/>
      <c r="F4570" s="8"/>
      <c r="G4570" s="10"/>
      <c r="H4570" s="11"/>
      <c r="I4570" s="11"/>
      <c r="J4570" s="14"/>
      <c r="K4570" s="13"/>
      <c r="L4570" s="14"/>
      <c r="M4570" s="14"/>
      <c r="N4570" s="14"/>
      <c r="O4570" s="14"/>
      <c r="P4570" s="14"/>
      <c r="Q4570" s="14"/>
      <c r="R4570" s="14"/>
      <c r="S4570" s="14"/>
    </row>
    <row r="4571" spans="1:19" ht="25.5">
      <c r="A4571" s="8" t="s">
        <v>11175</v>
      </c>
      <c r="B4571" s="8" t="s">
        <v>11176</v>
      </c>
      <c r="C4571" s="8"/>
      <c r="D4571" s="8"/>
      <c r="E4571" s="8"/>
      <c r="F4571" s="8"/>
      <c r="G4571" s="10"/>
      <c r="H4571" s="11"/>
      <c r="I4571" s="11"/>
      <c r="J4571" s="14"/>
      <c r="K4571" s="13"/>
      <c r="L4571" s="14"/>
      <c r="M4571" s="14"/>
      <c r="N4571" s="14"/>
      <c r="O4571" s="14"/>
      <c r="P4571" s="14"/>
      <c r="Q4571" s="14"/>
      <c r="R4571" s="14"/>
      <c r="S4571" s="14"/>
    </row>
    <row r="4572" spans="1:19">
      <c r="A4572" s="8" t="s">
        <v>11177</v>
      </c>
      <c r="B4572" s="8" t="s">
        <v>11178</v>
      </c>
      <c r="C4572" s="8"/>
      <c r="D4572" s="8"/>
      <c r="E4572" s="8"/>
      <c r="F4572" s="8"/>
      <c r="G4572" s="10"/>
      <c r="H4572" s="11"/>
      <c r="I4572" s="11"/>
      <c r="J4572" s="14"/>
      <c r="K4572" s="13"/>
      <c r="L4572" s="14"/>
      <c r="M4572" s="14"/>
      <c r="N4572" s="14"/>
      <c r="O4572" s="14"/>
      <c r="P4572" s="14"/>
      <c r="Q4572" s="14"/>
      <c r="R4572" s="14"/>
      <c r="S4572" s="14"/>
    </row>
    <row r="4573" spans="1:19" ht="25.5">
      <c r="A4573" s="8" t="s">
        <v>11179</v>
      </c>
      <c r="B4573" s="8" t="s">
        <v>11180</v>
      </c>
      <c r="C4573" s="8"/>
      <c r="D4573" s="8"/>
      <c r="E4573" s="8"/>
      <c r="F4573" s="8"/>
      <c r="G4573" s="10"/>
      <c r="H4573" s="11"/>
      <c r="I4573" s="11"/>
      <c r="J4573" s="14"/>
      <c r="K4573" s="13"/>
      <c r="L4573" s="14"/>
      <c r="M4573" s="14"/>
      <c r="N4573" s="14"/>
      <c r="O4573" s="14"/>
      <c r="P4573" s="14"/>
      <c r="Q4573" s="14"/>
      <c r="R4573" s="14"/>
      <c r="S4573" s="14"/>
    </row>
    <row r="4574" spans="1:19">
      <c r="A4574" s="8" t="s">
        <v>11181</v>
      </c>
      <c r="B4574" s="8" t="s">
        <v>11182</v>
      </c>
      <c r="C4574" s="8"/>
      <c r="D4574" s="8"/>
      <c r="E4574" s="8"/>
      <c r="F4574" s="8"/>
      <c r="G4574" s="10"/>
      <c r="H4574" s="11"/>
      <c r="I4574" s="11"/>
      <c r="J4574" s="14"/>
      <c r="K4574" s="13"/>
      <c r="L4574" s="14"/>
      <c r="M4574" s="14"/>
      <c r="N4574" s="14"/>
      <c r="O4574" s="14"/>
      <c r="P4574" s="14"/>
      <c r="Q4574" s="14"/>
      <c r="R4574" s="14"/>
      <c r="S4574" s="14"/>
    </row>
    <row r="4575" spans="1:19">
      <c r="A4575" s="8" t="s">
        <v>11183</v>
      </c>
      <c r="B4575" s="8" t="s">
        <v>11184</v>
      </c>
      <c r="C4575" s="8"/>
      <c r="D4575" s="8"/>
      <c r="E4575" s="8"/>
      <c r="F4575" s="8"/>
      <c r="G4575" s="10"/>
      <c r="H4575" s="11"/>
      <c r="I4575" s="11"/>
      <c r="J4575" s="14"/>
      <c r="K4575" s="13"/>
      <c r="L4575" s="14"/>
      <c r="M4575" s="14"/>
      <c r="N4575" s="14"/>
      <c r="O4575" s="14"/>
      <c r="P4575" s="14"/>
      <c r="Q4575" s="14"/>
      <c r="R4575" s="14"/>
      <c r="S4575" s="14"/>
    </row>
    <row r="4576" spans="1:19" ht="25.5">
      <c r="A4576" s="8" t="s">
        <v>11185</v>
      </c>
      <c r="B4576" s="8" t="s">
        <v>10966</v>
      </c>
      <c r="C4576" s="8"/>
      <c r="D4576" s="8"/>
      <c r="E4576" s="8"/>
      <c r="F4576" s="8"/>
      <c r="G4576" s="10"/>
      <c r="H4576" s="11"/>
      <c r="I4576" s="11"/>
      <c r="J4576" s="14"/>
      <c r="K4576" s="13"/>
      <c r="L4576" s="14"/>
      <c r="M4576" s="14"/>
      <c r="N4576" s="14"/>
      <c r="O4576" s="14"/>
      <c r="P4576" s="14"/>
      <c r="Q4576" s="14"/>
      <c r="R4576" s="14"/>
      <c r="S4576" s="14"/>
    </row>
    <row r="4577" spans="1:19" ht="25.5">
      <c r="A4577" s="8" t="s">
        <v>11186</v>
      </c>
      <c r="B4577" s="8" t="s">
        <v>11187</v>
      </c>
      <c r="C4577" s="8"/>
      <c r="D4577" s="8"/>
      <c r="E4577" s="8"/>
      <c r="F4577" s="8"/>
      <c r="G4577" s="10"/>
      <c r="H4577" s="11"/>
      <c r="I4577" s="11"/>
      <c r="J4577" s="14"/>
      <c r="K4577" s="13"/>
      <c r="L4577" s="14"/>
      <c r="M4577" s="14"/>
      <c r="N4577" s="14"/>
      <c r="O4577" s="14"/>
      <c r="P4577" s="14"/>
      <c r="Q4577" s="14"/>
      <c r="R4577" s="14"/>
      <c r="S4577" s="14"/>
    </row>
    <row r="4578" spans="1:19">
      <c r="A4578" s="8" t="s">
        <v>11188</v>
      </c>
      <c r="B4578" s="8" t="s">
        <v>11189</v>
      </c>
      <c r="C4578" s="8"/>
      <c r="D4578" s="8"/>
      <c r="E4578" s="8"/>
      <c r="F4578" s="8"/>
      <c r="G4578" s="10"/>
      <c r="H4578" s="11"/>
      <c r="I4578" s="11"/>
      <c r="J4578" s="14"/>
      <c r="K4578" s="13"/>
      <c r="L4578" s="14"/>
      <c r="M4578" s="14"/>
      <c r="N4578" s="14"/>
      <c r="O4578" s="14"/>
      <c r="P4578" s="14"/>
      <c r="Q4578" s="14"/>
      <c r="R4578" s="14"/>
      <c r="S4578" s="14"/>
    </row>
    <row r="4579" spans="1:19" ht="25.5">
      <c r="A4579" s="8" t="s">
        <v>11190</v>
      </c>
      <c r="B4579" s="8" t="s">
        <v>11191</v>
      </c>
      <c r="C4579" s="8"/>
      <c r="D4579" s="8"/>
      <c r="E4579" s="8"/>
      <c r="F4579" s="8"/>
      <c r="G4579" s="10"/>
      <c r="H4579" s="11"/>
      <c r="I4579" s="11"/>
      <c r="J4579" s="14"/>
      <c r="K4579" s="13"/>
      <c r="L4579" s="14"/>
      <c r="M4579" s="14"/>
      <c r="N4579" s="14"/>
      <c r="O4579" s="14"/>
      <c r="P4579" s="14"/>
      <c r="Q4579" s="14"/>
      <c r="R4579" s="14"/>
      <c r="S4579" s="14"/>
    </row>
    <row r="4580" spans="1:19" ht="25.5">
      <c r="A4580" s="8" t="s">
        <v>11192</v>
      </c>
      <c r="B4580" s="8" t="s">
        <v>11193</v>
      </c>
      <c r="C4580" s="8"/>
      <c r="D4580" s="8"/>
      <c r="E4580" s="8"/>
      <c r="F4580" s="8"/>
      <c r="G4580" s="10"/>
      <c r="H4580" s="11"/>
      <c r="I4580" s="11"/>
      <c r="J4580" s="14"/>
      <c r="K4580" s="13"/>
      <c r="L4580" s="14"/>
      <c r="M4580" s="14"/>
      <c r="N4580" s="14"/>
      <c r="O4580" s="14"/>
      <c r="P4580" s="14"/>
      <c r="Q4580" s="14"/>
      <c r="R4580" s="14"/>
      <c r="S4580" s="14"/>
    </row>
    <row r="4581" spans="1:19" ht="38.25">
      <c r="A4581" s="8" t="s">
        <v>11194</v>
      </c>
      <c r="B4581" s="8" t="s">
        <v>11195</v>
      </c>
      <c r="C4581" s="8"/>
      <c r="D4581" s="8"/>
      <c r="E4581" s="8"/>
      <c r="F4581" s="8"/>
      <c r="G4581" s="10"/>
      <c r="H4581" s="11"/>
      <c r="I4581" s="11"/>
      <c r="J4581" s="14"/>
      <c r="K4581" s="13"/>
      <c r="L4581" s="14"/>
      <c r="M4581" s="14"/>
      <c r="N4581" s="14"/>
      <c r="O4581" s="14"/>
      <c r="P4581" s="14"/>
      <c r="Q4581" s="14"/>
      <c r="R4581" s="14"/>
      <c r="S4581" s="14"/>
    </row>
    <row r="4582" spans="1:19">
      <c r="A4582" s="8" t="s">
        <v>11196</v>
      </c>
      <c r="B4582" s="8" t="s">
        <v>11197</v>
      </c>
      <c r="C4582" s="8"/>
      <c r="D4582" s="8"/>
      <c r="E4582" s="8"/>
      <c r="F4582" s="8"/>
      <c r="G4582" s="10"/>
      <c r="H4582" s="11"/>
      <c r="I4582" s="11"/>
      <c r="J4582" s="14"/>
      <c r="K4582" s="13"/>
      <c r="L4582" s="14"/>
      <c r="M4582" s="14"/>
      <c r="N4582" s="14"/>
      <c r="O4582" s="14"/>
      <c r="P4582" s="14"/>
      <c r="Q4582" s="14"/>
      <c r="R4582" s="14"/>
      <c r="S4582" s="14"/>
    </row>
    <row r="4583" spans="1:19">
      <c r="A4583" s="8" t="s">
        <v>11198</v>
      </c>
      <c r="B4583" s="8" t="s">
        <v>11199</v>
      </c>
      <c r="C4583" s="8"/>
      <c r="D4583" s="8"/>
      <c r="E4583" s="8"/>
      <c r="F4583" s="8"/>
      <c r="G4583" s="10"/>
      <c r="H4583" s="11"/>
      <c r="I4583" s="11"/>
      <c r="J4583" s="14"/>
      <c r="K4583" s="13"/>
      <c r="L4583" s="14"/>
      <c r="M4583" s="14"/>
      <c r="N4583" s="14"/>
      <c r="O4583" s="14"/>
      <c r="P4583" s="14"/>
      <c r="Q4583" s="14"/>
      <c r="R4583" s="14"/>
      <c r="S4583" s="14"/>
    </row>
    <row r="4584" spans="1:19">
      <c r="A4584" s="8" t="s">
        <v>11200</v>
      </c>
      <c r="B4584" s="8" t="s">
        <v>11201</v>
      </c>
      <c r="C4584" s="8"/>
      <c r="D4584" s="8"/>
      <c r="E4584" s="8"/>
      <c r="F4584" s="8"/>
      <c r="G4584" s="10"/>
      <c r="H4584" s="11"/>
      <c r="I4584" s="11"/>
      <c r="J4584" s="14"/>
      <c r="K4584" s="13"/>
      <c r="L4584" s="14"/>
      <c r="M4584" s="14"/>
      <c r="N4584" s="14"/>
      <c r="O4584" s="14"/>
      <c r="P4584" s="14"/>
      <c r="Q4584" s="14"/>
      <c r="R4584" s="14"/>
      <c r="S4584" s="14"/>
    </row>
    <row r="4585" spans="1:19">
      <c r="A4585" s="8" t="s">
        <v>11202</v>
      </c>
      <c r="B4585" s="8" t="s">
        <v>11203</v>
      </c>
      <c r="C4585" s="8"/>
      <c r="D4585" s="8"/>
      <c r="E4585" s="8"/>
      <c r="F4585" s="8"/>
      <c r="G4585" s="10"/>
      <c r="H4585" s="11"/>
      <c r="I4585" s="11"/>
      <c r="J4585" s="14"/>
      <c r="K4585" s="13"/>
      <c r="L4585" s="14"/>
      <c r="M4585" s="14"/>
      <c r="N4585" s="14"/>
      <c r="O4585" s="14"/>
      <c r="P4585" s="14"/>
      <c r="Q4585" s="14"/>
      <c r="R4585" s="14"/>
      <c r="S4585" s="14"/>
    </row>
    <row r="4586" spans="1:19">
      <c r="A4586" s="8" t="s">
        <v>11204</v>
      </c>
      <c r="B4586" s="8" t="s">
        <v>11205</v>
      </c>
      <c r="C4586" s="8"/>
      <c r="D4586" s="8"/>
      <c r="E4586" s="8"/>
      <c r="F4586" s="8"/>
      <c r="G4586" s="10"/>
      <c r="H4586" s="11"/>
      <c r="I4586" s="11"/>
      <c r="J4586" s="14"/>
      <c r="K4586" s="13"/>
      <c r="L4586" s="14"/>
      <c r="M4586" s="14"/>
      <c r="N4586" s="14"/>
      <c r="O4586" s="14"/>
      <c r="P4586" s="14"/>
      <c r="Q4586" s="14"/>
      <c r="R4586" s="14"/>
      <c r="S4586" s="14"/>
    </row>
    <row r="4587" spans="1:19" ht="25.5">
      <c r="A4587" s="8" t="s">
        <v>11206</v>
      </c>
      <c r="B4587" s="8" t="s">
        <v>11207</v>
      </c>
      <c r="C4587" s="8"/>
      <c r="D4587" s="8"/>
      <c r="E4587" s="8"/>
      <c r="F4587" s="8"/>
      <c r="G4587" s="10"/>
      <c r="H4587" s="11"/>
      <c r="I4587" s="11"/>
      <c r="J4587" s="14"/>
      <c r="K4587" s="13"/>
      <c r="L4587" s="14"/>
      <c r="M4587" s="14"/>
      <c r="N4587" s="14"/>
      <c r="O4587" s="14"/>
      <c r="P4587" s="14"/>
      <c r="Q4587" s="14"/>
      <c r="R4587" s="14"/>
      <c r="S4587" s="14"/>
    </row>
    <row r="4588" spans="1:19" ht="25.5">
      <c r="A4588" s="8" t="s">
        <v>11208</v>
      </c>
      <c r="B4588" s="8" t="s">
        <v>11209</v>
      </c>
      <c r="C4588" s="8"/>
      <c r="D4588" s="8"/>
      <c r="E4588" s="8"/>
      <c r="F4588" s="8"/>
      <c r="G4588" s="10"/>
      <c r="H4588" s="11"/>
      <c r="I4588" s="11"/>
      <c r="J4588" s="14"/>
      <c r="K4588" s="13"/>
      <c r="L4588" s="14"/>
      <c r="M4588" s="14"/>
      <c r="N4588" s="14"/>
      <c r="O4588" s="14"/>
      <c r="P4588" s="14"/>
      <c r="Q4588" s="14"/>
      <c r="R4588" s="14"/>
      <c r="S4588" s="14"/>
    </row>
    <row r="4589" spans="1:19">
      <c r="A4589" s="8" t="s">
        <v>11210</v>
      </c>
      <c r="B4589" s="8" t="s">
        <v>11211</v>
      </c>
      <c r="C4589" s="8"/>
      <c r="D4589" s="8"/>
      <c r="E4589" s="8"/>
      <c r="F4589" s="8"/>
      <c r="G4589" s="10"/>
      <c r="H4589" s="11"/>
      <c r="I4589" s="11"/>
      <c r="J4589" s="14"/>
      <c r="K4589" s="13"/>
      <c r="L4589" s="14"/>
      <c r="M4589" s="14"/>
      <c r="N4589" s="14"/>
      <c r="O4589" s="14"/>
      <c r="P4589" s="14"/>
      <c r="Q4589" s="14"/>
      <c r="R4589" s="14"/>
      <c r="S4589" s="14"/>
    </row>
    <row r="4590" spans="1:19" ht="25.5">
      <c r="A4590" s="8" t="s">
        <v>11212</v>
      </c>
      <c r="B4590" s="8" t="s">
        <v>11213</v>
      </c>
      <c r="C4590" s="8"/>
      <c r="D4590" s="8"/>
      <c r="E4590" s="8"/>
      <c r="F4590" s="8"/>
      <c r="G4590" s="10"/>
      <c r="H4590" s="11"/>
      <c r="I4590" s="11"/>
      <c r="J4590" s="14"/>
      <c r="K4590" s="13"/>
      <c r="L4590" s="14"/>
      <c r="M4590" s="14"/>
      <c r="N4590" s="14"/>
      <c r="O4590" s="14"/>
      <c r="P4590" s="14"/>
      <c r="Q4590" s="14"/>
      <c r="R4590" s="14"/>
      <c r="S4590" s="14"/>
    </row>
    <row r="4591" spans="1:19">
      <c r="A4591" s="8" t="s">
        <v>11214</v>
      </c>
      <c r="B4591" s="8" t="s">
        <v>11215</v>
      </c>
      <c r="C4591" s="8"/>
      <c r="D4591" s="8"/>
      <c r="E4591" s="8"/>
      <c r="F4591" s="8"/>
      <c r="G4591" s="10"/>
      <c r="H4591" s="11"/>
      <c r="I4591" s="11"/>
      <c r="J4591" s="14"/>
      <c r="K4591" s="13"/>
      <c r="L4591" s="14"/>
      <c r="M4591" s="14"/>
      <c r="N4591" s="14"/>
      <c r="O4591" s="14"/>
      <c r="P4591" s="14"/>
      <c r="Q4591" s="14"/>
      <c r="R4591" s="14"/>
      <c r="S4591" s="14"/>
    </row>
    <row r="4592" spans="1:19">
      <c r="A4592" s="8" t="s">
        <v>11216</v>
      </c>
      <c r="B4592" s="8" t="s">
        <v>11217</v>
      </c>
      <c r="C4592" s="8"/>
      <c r="D4592" s="8"/>
      <c r="E4592" s="8"/>
      <c r="F4592" s="8"/>
      <c r="G4592" s="10"/>
      <c r="H4592" s="11"/>
      <c r="I4592" s="11"/>
      <c r="J4592" s="14"/>
      <c r="K4592" s="13"/>
      <c r="L4592" s="14"/>
      <c r="M4592" s="14"/>
      <c r="N4592" s="14"/>
      <c r="O4592" s="14"/>
      <c r="P4592" s="14"/>
      <c r="Q4592" s="14"/>
      <c r="R4592" s="14"/>
      <c r="S4592" s="14"/>
    </row>
    <row r="4593" spans="1:19">
      <c r="A4593" s="8" t="s">
        <v>11218</v>
      </c>
      <c r="B4593" s="8" t="s">
        <v>11219</v>
      </c>
      <c r="C4593" s="8"/>
      <c r="D4593" s="8"/>
      <c r="E4593" s="8"/>
      <c r="F4593" s="8"/>
      <c r="G4593" s="10"/>
      <c r="H4593" s="11"/>
      <c r="I4593" s="11"/>
      <c r="J4593" s="14"/>
      <c r="K4593" s="13"/>
      <c r="L4593" s="14"/>
      <c r="M4593" s="14"/>
      <c r="N4593" s="14"/>
      <c r="O4593" s="14"/>
      <c r="P4593" s="14"/>
      <c r="Q4593" s="14"/>
      <c r="R4593" s="14"/>
      <c r="S4593" s="14"/>
    </row>
    <row r="4594" spans="1:19">
      <c r="A4594" s="8" t="s">
        <v>11220</v>
      </c>
      <c r="B4594" s="8" t="s">
        <v>11221</v>
      </c>
      <c r="C4594" s="8"/>
      <c r="D4594" s="8"/>
      <c r="E4594" s="8"/>
      <c r="F4594" s="8"/>
      <c r="G4594" s="10"/>
      <c r="H4594" s="11"/>
      <c r="I4594" s="11"/>
      <c r="J4594" s="14"/>
      <c r="K4594" s="13"/>
      <c r="L4594" s="14"/>
      <c r="M4594" s="14"/>
      <c r="N4594" s="14"/>
      <c r="O4594" s="14"/>
      <c r="P4594" s="14"/>
      <c r="Q4594" s="14"/>
      <c r="R4594" s="14"/>
      <c r="S4594" s="14"/>
    </row>
    <row r="4595" spans="1:19">
      <c r="A4595" s="8" t="s">
        <v>11222</v>
      </c>
      <c r="B4595" s="8" t="s">
        <v>11223</v>
      </c>
      <c r="C4595" s="8"/>
      <c r="D4595" s="8"/>
      <c r="E4595" s="8"/>
      <c r="F4595" s="8"/>
      <c r="G4595" s="10"/>
      <c r="H4595" s="11"/>
      <c r="I4595" s="11"/>
      <c r="J4595" s="14"/>
      <c r="K4595" s="13"/>
      <c r="L4595" s="14"/>
      <c r="M4595" s="14"/>
      <c r="N4595" s="14"/>
      <c r="O4595" s="14"/>
      <c r="P4595" s="14"/>
      <c r="Q4595" s="14"/>
      <c r="R4595" s="14"/>
      <c r="S4595" s="14"/>
    </row>
    <row r="4596" spans="1:19">
      <c r="A4596" s="8" t="s">
        <v>11224</v>
      </c>
      <c r="B4596" s="8" t="s">
        <v>11225</v>
      </c>
      <c r="C4596" s="8"/>
      <c r="D4596" s="8"/>
      <c r="E4596" s="8"/>
      <c r="F4596" s="8"/>
      <c r="G4596" s="10"/>
      <c r="H4596" s="11"/>
      <c r="I4596" s="11"/>
      <c r="J4596" s="14"/>
      <c r="K4596" s="13"/>
      <c r="L4596" s="14"/>
      <c r="M4596" s="14"/>
      <c r="N4596" s="14"/>
      <c r="O4596" s="14"/>
      <c r="P4596" s="14"/>
      <c r="Q4596" s="14"/>
      <c r="R4596" s="14"/>
      <c r="S4596" s="14"/>
    </row>
    <row r="4597" spans="1:19">
      <c r="A4597" s="8" t="s">
        <v>11226</v>
      </c>
      <c r="B4597" s="8" t="s">
        <v>11227</v>
      </c>
      <c r="C4597" s="8"/>
      <c r="D4597" s="8"/>
      <c r="E4597" s="8"/>
      <c r="F4597" s="8"/>
      <c r="G4597" s="10"/>
      <c r="H4597" s="11"/>
      <c r="I4597" s="11"/>
      <c r="J4597" s="14"/>
      <c r="K4597" s="13"/>
      <c r="L4597" s="14"/>
      <c r="M4597" s="14"/>
      <c r="N4597" s="14"/>
      <c r="O4597" s="14"/>
      <c r="P4597" s="14"/>
      <c r="Q4597" s="14"/>
      <c r="R4597" s="14"/>
      <c r="S4597" s="14"/>
    </row>
    <row r="4598" spans="1:19">
      <c r="A4598" s="8" t="s">
        <v>11228</v>
      </c>
      <c r="B4598" s="8" t="s">
        <v>11229</v>
      </c>
      <c r="C4598" s="8"/>
      <c r="D4598" s="8"/>
      <c r="E4598" s="8"/>
      <c r="F4598" s="8"/>
      <c r="G4598" s="10"/>
      <c r="H4598" s="11"/>
      <c r="I4598" s="11"/>
      <c r="J4598" s="14"/>
      <c r="K4598" s="13"/>
      <c r="L4598" s="14"/>
      <c r="M4598" s="14"/>
      <c r="N4598" s="14"/>
      <c r="O4598" s="14"/>
      <c r="P4598" s="14"/>
      <c r="Q4598" s="14"/>
      <c r="R4598" s="14"/>
      <c r="S4598" s="14"/>
    </row>
    <row r="4599" spans="1:19">
      <c r="A4599" s="8" t="s">
        <v>11230</v>
      </c>
      <c r="B4599" s="8" t="s">
        <v>11231</v>
      </c>
      <c r="C4599" s="8"/>
      <c r="D4599" s="8"/>
      <c r="E4599" s="8"/>
      <c r="F4599" s="8"/>
      <c r="G4599" s="10"/>
      <c r="H4599" s="11"/>
      <c r="I4599" s="11"/>
      <c r="J4599" s="14"/>
      <c r="K4599" s="13"/>
      <c r="L4599" s="14"/>
      <c r="M4599" s="14"/>
      <c r="N4599" s="14"/>
      <c r="O4599" s="14"/>
      <c r="P4599" s="14"/>
      <c r="Q4599" s="14"/>
      <c r="R4599" s="14"/>
      <c r="S4599" s="14"/>
    </row>
    <row r="4600" spans="1:19">
      <c r="A4600" s="8" t="s">
        <v>11232</v>
      </c>
      <c r="B4600" s="8" t="s">
        <v>11233</v>
      </c>
      <c r="C4600" s="8"/>
      <c r="D4600" s="8"/>
      <c r="E4600" s="8"/>
      <c r="F4600" s="8"/>
      <c r="G4600" s="10"/>
      <c r="H4600" s="11"/>
      <c r="I4600" s="11"/>
      <c r="J4600" s="14"/>
      <c r="K4600" s="13"/>
      <c r="L4600" s="14"/>
      <c r="M4600" s="14"/>
      <c r="N4600" s="14"/>
      <c r="O4600" s="14"/>
      <c r="P4600" s="14"/>
      <c r="Q4600" s="14"/>
      <c r="R4600" s="14"/>
      <c r="S4600" s="14"/>
    </row>
    <row r="4601" spans="1:19">
      <c r="A4601" s="8" t="s">
        <v>11234</v>
      </c>
      <c r="B4601" s="8" t="s">
        <v>11235</v>
      </c>
      <c r="C4601" s="8"/>
      <c r="D4601" s="8"/>
      <c r="E4601" s="8"/>
      <c r="F4601" s="8"/>
      <c r="G4601" s="10"/>
      <c r="H4601" s="11"/>
      <c r="I4601" s="11"/>
      <c r="J4601" s="14"/>
      <c r="K4601" s="13"/>
      <c r="L4601" s="14"/>
      <c r="M4601" s="14"/>
      <c r="N4601" s="14"/>
      <c r="O4601" s="14"/>
      <c r="P4601" s="14"/>
      <c r="Q4601" s="14"/>
      <c r="R4601" s="14"/>
      <c r="S4601" s="14"/>
    </row>
    <row r="4602" spans="1:19">
      <c r="A4602" s="8" t="s">
        <v>11236</v>
      </c>
      <c r="B4602" s="8" t="s">
        <v>11237</v>
      </c>
      <c r="C4602" s="8"/>
      <c r="D4602" s="8"/>
      <c r="E4602" s="8"/>
      <c r="F4602" s="8"/>
      <c r="G4602" s="10"/>
      <c r="H4602" s="11"/>
      <c r="I4602" s="11"/>
      <c r="J4602" s="14"/>
      <c r="K4602" s="13"/>
      <c r="L4602" s="14"/>
      <c r="M4602" s="14"/>
      <c r="N4602" s="14"/>
      <c r="O4602" s="14"/>
      <c r="P4602" s="14"/>
      <c r="Q4602" s="14"/>
      <c r="R4602" s="14"/>
      <c r="S4602" s="14"/>
    </row>
    <row r="4603" spans="1:19">
      <c r="A4603" s="8" t="s">
        <v>11238</v>
      </c>
      <c r="B4603" s="8" t="s">
        <v>11239</v>
      </c>
      <c r="C4603" s="8"/>
      <c r="D4603" s="8"/>
      <c r="E4603" s="8"/>
      <c r="F4603" s="8"/>
      <c r="G4603" s="10"/>
      <c r="H4603" s="11"/>
      <c r="I4603" s="11"/>
      <c r="J4603" s="14"/>
      <c r="K4603" s="13"/>
      <c r="L4603" s="14"/>
      <c r="M4603" s="14"/>
      <c r="N4603" s="14"/>
      <c r="O4603" s="14"/>
      <c r="P4603" s="14"/>
      <c r="Q4603" s="14"/>
      <c r="R4603" s="14"/>
      <c r="S4603" s="14"/>
    </row>
    <row r="4604" spans="1:19">
      <c r="A4604" s="8" t="s">
        <v>11240</v>
      </c>
      <c r="B4604" s="8" t="s">
        <v>11241</v>
      </c>
      <c r="C4604" s="8"/>
      <c r="D4604" s="8"/>
      <c r="E4604" s="8"/>
      <c r="F4604" s="8"/>
      <c r="G4604" s="10"/>
      <c r="H4604" s="11"/>
      <c r="I4604" s="11"/>
      <c r="J4604" s="14"/>
      <c r="K4604" s="13"/>
      <c r="L4604" s="14"/>
      <c r="M4604" s="14"/>
      <c r="N4604" s="14"/>
      <c r="O4604" s="14"/>
      <c r="P4604" s="14"/>
      <c r="Q4604" s="14"/>
      <c r="R4604" s="14"/>
      <c r="S4604" s="14"/>
    </row>
    <row r="4605" spans="1:19" ht="25.5">
      <c r="A4605" s="8" t="s">
        <v>11242</v>
      </c>
      <c r="B4605" s="8" t="s">
        <v>11243</v>
      </c>
      <c r="C4605" s="8"/>
      <c r="D4605" s="8"/>
      <c r="E4605" s="8"/>
      <c r="F4605" s="8"/>
      <c r="G4605" s="10"/>
      <c r="H4605" s="11"/>
      <c r="I4605" s="11"/>
      <c r="J4605" s="14"/>
      <c r="K4605" s="13"/>
      <c r="L4605" s="14"/>
      <c r="M4605" s="14"/>
      <c r="N4605" s="14"/>
      <c r="O4605" s="14"/>
      <c r="P4605" s="14"/>
      <c r="Q4605" s="14"/>
      <c r="R4605" s="14"/>
      <c r="S4605" s="14"/>
    </row>
    <row r="4606" spans="1:19">
      <c r="A4606" s="8" t="s">
        <v>11244</v>
      </c>
      <c r="B4606" s="8" t="s">
        <v>11245</v>
      </c>
      <c r="C4606" s="8"/>
      <c r="D4606" s="8"/>
      <c r="E4606" s="8"/>
      <c r="F4606" s="8"/>
      <c r="G4606" s="10"/>
      <c r="H4606" s="11"/>
      <c r="I4606" s="11"/>
      <c r="J4606" s="14"/>
      <c r="K4606" s="13"/>
      <c r="L4606" s="14"/>
      <c r="M4606" s="14"/>
      <c r="N4606" s="14"/>
      <c r="O4606" s="14"/>
      <c r="P4606" s="14"/>
      <c r="Q4606" s="14"/>
      <c r="R4606" s="14"/>
      <c r="S4606" s="14"/>
    </row>
    <row r="4607" spans="1:19">
      <c r="A4607" s="8" t="s">
        <v>11246</v>
      </c>
      <c r="B4607" s="8" t="s">
        <v>11247</v>
      </c>
      <c r="C4607" s="8"/>
      <c r="D4607" s="8"/>
      <c r="E4607" s="8"/>
      <c r="F4607" s="8"/>
      <c r="G4607" s="10"/>
      <c r="H4607" s="11"/>
      <c r="I4607" s="11"/>
      <c r="J4607" s="14"/>
      <c r="K4607" s="13"/>
      <c r="L4607" s="14"/>
      <c r="M4607" s="14"/>
      <c r="N4607" s="14"/>
      <c r="O4607" s="14"/>
      <c r="P4607" s="14"/>
      <c r="Q4607" s="14"/>
      <c r="R4607" s="14"/>
      <c r="S4607" s="14"/>
    </row>
    <row r="4608" spans="1:19">
      <c r="A4608" s="8" t="s">
        <v>11248</v>
      </c>
      <c r="B4608" s="8" t="s">
        <v>11249</v>
      </c>
      <c r="C4608" s="8"/>
      <c r="D4608" s="8"/>
      <c r="E4608" s="8"/>
      <c r="F4608" s="8"/>
      <c r="G4608" s="10"/>
      <c r="H4608" s="11"/>
      <c r="I4608" s="11"/>
      <c r="J4608" s="14"/>
      <c r="K4608" s="13"/>
      <c r="L4608" s="14"/>
      <c r="M4608" s="14"/>
      <c r="N4608" s="14"/>
      <c r="O4608" s="14"/>
      <c r="P4608" s="14"/>
      <c r="Q4608" s="14"/>
      <c r="R4608" s="14"/>
      <c r="S4608" s="14"/>
    </row>
    <row r="4609" spans="1:19">
      <c r="A4609" s="8" t="s">
        <v>11250</v>
      </c>
      <c r="B4609" s="8" t="s">
        <v>11251</v>
      </c>
      <c r="C4609" s="8"/>
      <c r="D4609" s="8"/>
      <c r="E4609" s="8"/>
      <c r="F4609" s="8"/>
      <c r="G4609" s="10"/>
      <c r="H4609" s="11"/>
      <c r="I4609" s="11"/>
      <c r="J4609" s="14"/>
      <c r="K4609" s="13"/>
      <c r="L4609" s="14"/>
      <c r="M4609" s="14"/>
      <c r="N4609" s="14"/>
      <c r="O4609" s="14"/>
      <c r="P4609" s="14"/>
      <c r="Q4609" s="14"/>
      <c r="R4609" s="14"/>
      <c r="S4609" s="14"/>
    </row>
    <row r="4610" spans="1:19">
      <c r="A4610" s="8" t="s">
        <v>11252</v>
      </c>
      <c r="B4610" s="8" t="s">
        <v>11253</v>
      </c>
      <c r="C4610" s="8"/>
      <c r="D4610" s="8"/>
      <c r="E4610" s="8"/>
      <c r="F4610" s="8"/>
      <c r="G4610" s="10"/>
      <c r="H4610" s="11"/>
      <c r="I4610" s="11"/>
      <c r="J4610" s="14"/>
      <c r="K4610" s="13"/>
      <c r="L4610" s="14"/>
      <c r="M4610" s="14"/>
      <c r="N4610" s="14"/>
      <c r="O4610" s="14"/>
      <c r="P4610" s="14"/>
      <c r="Q4610" s="14"/>
      <c r="R4610" s="14"/>
      <c r="S4610" s="14"/>
    </row>
    <row r="4611" spans="1:19">
      <c r="A4611" s="8" t="s">
        <v>11254</v>
      </c>
      <c r="B4611" s="8" t="s">
        <v>11255</v>
      </c>
      <c r="C4611" s="8"/>
      <c r="D4611" s="8"/>
      <c r="E4611" s="8"/>
      <c r="F4611" s="8"/>
      <c r="G4611" s="10"/>
      <c r="H4611" s="11"/>
      <c r="I4611" s="11"/>
      <c r="J4611" s="14"/>
      <c r="K4611" s="13"/>
      <c r="L4611" s="14"/>
      <c r="M4611" s="14"/>
      <c r="N4611" s="14"/>
      <c r="O4611" s="14"/>
      <c r="P4611" s="14"/>
      <c r="Q4611" s="14"/>
      <c r="R4611" s="14"/>
      <c r="S4611" s="14"/>
    </row>
    <row r="4612" spans="1:19">
      <c r="A4612" s="8" t="s">
        <v>11256</v>
      </c>
      <c r="B4612" s="8" t="s">
        <v>11257</v>
      </c>
      <c r="C4612" s="8"/>
      <c r="D4612" s="8"/>
      <c r="E4612" s="8"/>
      <c r="F4612" s="8"/>
      <c r="G4612" s="10"/>
      <c r="H4612" s="11"/>
      <c r="I4612" s="11"/>
      <c r="J4612" s="14"/>
      <c r="K4612" s="13"/>
      <c r="L4612" s="14"/>
      <c r="M4612" s="14"/>
      <c r="N4612" s="14"/>
      <c r="O4612" s="14"/>
      <c r="P4612" s="14"/>
      <c r="Q4612" s="14"/>
      <c r="R4612" s="14"/>
      <c r="S4612" s="14"/>
    </row>
    <row r="4613" spans="1:19">
      <c r="A4613" s="8" t="s">
        <v>11258</v>
      </c>
      <c r="B4613" s="8" t="s">
        <v>11259</v>
      </c>
      <c r="C4613" s="8"/>
      <c r="D4613" s="8"/>
      <c r="E4613" s="8"/>
      <c r="F4613" s="8"/>
      <c r="G4613" s="10"/>
      <c r="H4613" s="11"/>
      <c r="I4613" s="11"/>
      <c r="J4613" s="14"/>
      <c r="K4613" s="13"/>
      <c r="L4613" s="14"/>
      <c r="M4613" s="14"/>
      <c r="N4613" s="14"/>
      <c r="O4613" s="14"/>
      <c r="P4613" s="14"/>
      <c r="Q4613" s="14"/>
      <c r="R4613" s="14"/>
      <c r="S4613" s="14"/>
    </row>
    <row r="4614" spans="1:19">
      <c r="A4614" s="8" t="s">
        <v>11260</v>
      </c>
      <c r="B4614" s="8" t="s">
        <v>11261</v>
      </c>
      <c r="C4614" s="8"/>
      <c r="D4614" s="8"/>
      <c r="E4614" s="8"/>
      <c r="F4614" s="8"/>
      <c r="G4614" s="10"/>
      <c r="H4614" s="11"/>
      <c r="I4614" s="11"/>
      <c r="J4614" s="14"/>
      <c r="K4614" s="13"/>
      <c r="L4614" s="14"/>
      <c r="M4614" s="14"/>
      <c r="N4614" s="14"/>
      <c r="O4614" s="14"/>
      <c r="P4614" s="14"/>
      <c r="Q4614" s="14"/>
      <c r="R4614" s="14"/>
      <c r="S4614" s="14"/>
    </row>
    <row r="4615" spans="1:19">
      <c r="A4615" s="8" t="s">
        <v>11262</v>
      </c>
      <c r="B4615" s="8" t="s">
        <v>11263</v>
      </c>
      <c r="C4615" s="8"/>
      <c r="D4615" s="8"/>
      <c r="E4615" s="8"/>
      <c r="F4615" s="8"/>
      <c r="G4615" s="10"/>
      <c r="H4615" s="11"/>
      <c r="I4615" s="11"/>
      <c r="J4615" s="14"/>
      <c r="K4615" s="13"/>
      <c r="L4615" s="14"/>
      <c r="M4615" s="14"/>
      <c r="N4615" s="14"/>
      <c r="O4615" s="14"/>
      <c r="P4615" s="14"/>
      <c r="Q4615" s="14"/>
      <c r="R4615" s="14"/>
      <c r="S4615" s="14"/>
    </row>
    <row r="4616" spans="1:19">
      <c r="A4616" s="8" t="s">
        <v>11264</v>
      </c>
      <c r="B4616" s="8" t="s">
        <v>11265</v>
      </c>
      <c r="C4616" s="8"/>
      <c r="D4616" s="8"/>
      <c r="E4616" s="8"/>
      <c r="F4616" s="8"/>
      <c r="G4616" s="10"/>
      <c r="H4616" s="11"/>
      <c r="I4616" s="11"/>
      <c r="J4616" s="14"/>
      <c r="K4616" s="13"/>
      <c r="L4616" s="14"/>
      <c r="M4616" s="14"/>
      <c r="N4616" s="14"/>
      <c r="O4616" s="14"/>
      <c r="P4616" s="14"/>
      <c r="Q4616" s="14"/>
      <c r="R4616" s="14"/>
      <c r="S4616" s="14"/>
    </row>
    <row r="4617" spans="1:19">
      <c r="A4617" s="8" t="s">
        <v>11266</v>
      </c>
      <c r="B4617" s="8" t="s">
        <v>11267</v>
      </c>
      <c r="C4617" s="8"/>
      <c r="D4617" s="8"/>
      <c r="E4617" s="8"/>
      <c r="F4617" s="8"/>
      <c r="G4617" s="10"/>
      <c r="H4617" s="11"/>
      <c r="I4617" s="11"/>
      <c r="J4617" s="14"/>
      <c r="K4617" s="13"/>
      <c r="L4617" s="14"/>
      <c r="M4617" s="14"/>
      <c r="N4617" s="14"/>
      <c r="O4617" s="14"/>
      <c r="P4617" s="14"/>
      <c r="Q4617" s="14"/>
      <c r="R4617" s="14"/>
      <c r="S4617" s="14"/>
    </row>
    <row r="4618" spans="1:19">
      <c r="A4618" s="8" t="s">
        <v>11268</v>
      </c>
      <c r="B4618" s="8" t="s">
        <v>11269</v>
      </c>
      <c r="C4618" s="8"/>
      <c r="D4618" s="8"/>
      <c r="E4618" s="8"/>
      <c r="F4618" s="8"/>
      <c r="G4618" s="10"/>
      <c r="H4618" s="11"/>
      <c r="I4618" s="11"/>
      <c r="J4618" s="14"/>
      <c r="K4618" s="13"/>
      <c r="L4618" s="14"/>
      <c r="M4618" s="14"/>
      <c r="N4618" s="14"/>
      <c r="O4618" s="14"/>
      <c r="P4618" s="14"/>
      <c r="Q4618" s="14"/>
      <c r="R4618" s="14"/>
      <c r="S4618" s="14"/>
    </row>
    <row r="4619" spans="1:19">
      <c r="A4619" s="8" t="s">
        <v>11270</v>
      </c>
      <c r="B4619" s="8" t="s">
        <v>11271</v>
      </c>
      <c r="C4619" s="8"/>
      <c r="D4619" s="8"/>
      <c r="E4619" s="8"/>
      <c r="F4619" s="8"/>
      <c r="G4619" s="10"/>
      <c r="H4619" s="11"/>
      <c r="I4619" s="11"/>
      <c r="J4619" s="14"/>
      <c r="K4619" s="13"/>
      <c r="L4619" s="14"/>
      <c r="M4619" s="14"/>
      <c r="N4619" s="14"/>
      <c r="O4619" s="14"/>
      <c r="P4619" s="14"/>
      <c r="Q4619" s="14"/>
      <c r="R4619" s="14"/>
      <c r="S4619" s="14"/>
    </row>
    <row r="4620" spans="1:19">
      <c r="A4620" s="8" t="s">
        <v>11272</v>
      </c>
      <c r="B4620" s="8" t="s">
        <v>11273</v>
      </c>
      <c r="C4620" s="8"/>
      <c r="D4620" s="8"/>
      <c r="E4620" s="8"/>
      <c r="F4620" s="8"/>
      <c r="G4620" s="10"/>
      <c r="H4620" s="11"/>
      <c r="I4620" s="11"/>
      <c r="J4620" s="14"/>
      <c r="K4620" s="13"/>
      <c r="L4620" s="14"/>
      <c r="M4620" s="14"/>
      <c r="N4620" s="14"/>
      <c r="O4620" s="14"/>
      <c r="P4620" s="14"/>
      <c r="Q4620" s="14"/>
      <c r="R4620" s="14"/>
      <c r="S4620" s="14"/>
    </row>
    <row r="4621" spans="1:19">
      <c r="A4621" s="8" t="s">
        <v>11274</v>
      </c>
      <c r="B4621" s="8" t="s">
        <v>11275</v>
      </c>
      <c r="C4621" s="8"/>
      <c r="D4621" s="8"/>
      <c r="E4621" s="8"/>
      <c r="F4621" s="8"/>
      <c r="G4621" s="10"/>
      <c r="H4621" s="11"/>
      <c r="I4621" s="11"/>
      <c r="J4621" s="14"/>
      <c r="K4621" s="13"/>
      <c r="L4621" s="14"/>
      <c r="M4621" s="14"/>
      <c r="N4621" s="14"/>
      <c r="O4621" s="14"/>
      <c r="P4621" s="14"/>
      <c r="Q4621" s="14"/>
      <c r="R4621" s="14"/>
      <c r="S4621" s="14"/>
    </row>
    <row r="4622" spans="1:19">
      <c r="A4622" s="8" t="s">
        <v>11276</v>
      </c>
      <c r="B4622" s="8" t="s">
        <v>11277</v>
      </c>
      <c r="C4622" s="8"/>
      <c r="D4622" s="8"/>
      <c r="E4622" s="8"/>
      <c r="F4622" s="8"/>
      <c r="G4622" s="10"/>
      <c r="H4622" s="11"/>
      <c r="I4622" s="11"/>
      <c r="J4622" s="14"/>
      <c r="K4622" s="13"/>
      <c r="L4622" s="14"/>
      <c r="M4622" s="14"/>
      <c r="N4622" s="14"/>
      <c r="O4622" s="14"/>
      <c r="P4622" s="14"/>
      <c r="Q4622" s="14"/>
      <c r="R4622" s="14"/>
      <c r="S4622" s="14"/>
    </row>
    <row r="4623" spans="1:19">
      <c r="A4623" s="8" t="s">
        <v>11278</v>
      </c>
      <c r="B4623" s="8" t="s">
        <v>11279</v>
      </c>
      <c r="C4623" s="8"/>
      <c r="D4623" s="8"/>
      <c r="E4623" s="8"/>
      <c r="F4623" s="8"/>
      <c r="G4623" s="10"/>
      <c r="H4623" s="11"/>
      <c r="I4623" s="11"/>
      <c r="J4623" s="14"/>
      <c r="K4623" s="13"/>
      <c r="L4623" s="14"/>
      <c r="M4623" s="14"/>
      <c r="N4623" s="14"/>
      <c r="O4623" s="14"/>
      <c r="P4623" s="14"/>
      <c r="Q4623" s="14"/>
      <c r="R4623" s="14"/>
      <c r="S4623" s="14"/>
    </row>
    <row r="4624" spans="1:19">
      <c r="A4624" s="8" t="s">
        <v>11280</v>
      </c>
      <c r="B4624" s="8" t="s">
        <v>11281</v>
      </c>
      <c r="C4624" s="8"/>
      <c r="D4624" s="8"/>
      <c r="E4624" s="8"/>
      <c r="F4624" s="8"/>
      <c r="G4624" s="10"/>
      <c r="H4624" s="11"/>
      <c r="I4624" s="11"/>
      <c r="J4624" s="14"/>
      <c r="K4624" s="13"/>
      <c r="L4624" s="14"/>
      <c r="M4624" s="14"/>
      <c r="N4624" s="14"/>
      <c r="O4624" s="14"/>
      <c r="P4624" s="14"/>
      <c r="Q4624" s="14"/>
      <c r="R4624" s="14"/>
      <c r="S4624" s="14"/>
    </row>
    <row r="4625" spans="1:19">
      <c r="A4625" s="8" t="s">
        <v>11282</v>
      </c>
      <c r="B4625" s="8" t="s">
        <v>11283</v>
      </c>
      <c r="C4625" s="8"/>
      <c r="D4625" s="8"/>
      <c r="E4625" s="8"/>
      <c r="F4625" s="8"/>
      <c r="G4625" s="10"/>
      <c r="H4625" s="11"/>
      <c r="I4625" s="11"/>
      <c r="J4625" s="14"/>
      <c r="K4625" s="13"/>
      <c r="L4625" s="14"/>
      <c r="M4625" s="14"/>
      <c r="N4625" s="14"/>
      <c r="O4625" s="14"/>
      <c r="P4625" s="14"/>
      <c r="Q4625" s="14"/>
      <c r="R4625" s="14"/>
      <c r="S4625" s="14"/>
    </row>
    <row r="4626" spans="1:19">
      <c r="A4626" s="8" t="s">
        <v>11284</v>
      </c>
      <c r="B4626" s="8" t="s">
        <v>11285</v>
      </c>
      <c r="C4626" s="8"/>
      <c r="D4626" s="8"/>
      <c r="E4626" s="8"/>
      <c r="F4626" s="8"/>
      <c r="G4626" s="10"/>
      <c r="H4626" s="11"/>
      <c r="I4626" s="11"/>
      <c r="J4626" s="14"/>
      <c r="K4626" s="13"/>
      <c r="L4626" s="14"/>
      <c r="M4626" s="14"/>
      <c r="N4626" s="14"/>
      <c r="O4626" s="14"/>
      <c r="P4626" s="14"/>
      <c r="Q4626" s="14"/>
      <c r="R4626" s="14"/>
      <c r="S4626" s="14"/>
    </row>
    <row r="4627" spans="1:19">
      <c r="A4627" s="8" t="s">
        <v>11286</v>
      </c>
      <c r="B4627" s="8" t="s">
        <v>11287</v>
      </c>
      <c r="C4627" s="8"/>
      <c r="D4627" s="8"/>
      <c r="E4627" s="8"/>
      <c r="F4627" s="8"/>
      <c r="G4627" s="10"/>
      <c r="H4627" s="11"/>
      <c r="I4627" s="11"/>
      <c r="J4627" s="14"/>
      <c r="K4627" s="13"/>
      <c r="L4627" s="14"/>
      <c r="M4627" s="14"/>
      <c r="N4627" s="14"/>
      <c r="O4627" s="14"/>
      <c r="P4627" s="14"/>
      <c r="Q4627" s="14"/>
      <c r="R4627" s="14"/>
      <c r="S4627" s="14"/>
    </row>
    <row r="4628" spans="1:19">
      <c r="A4628" s="8" t="s">
        <v>11288</v>
      </c>
      <c r="B4628" s="8" t="s">
        <v>11289</v>
      </c>
      <c r="C4628" s="8"/>
      <c r="D4628" s="8"/>
      <c r="E4628" s="8"/>
      <c r="F4628" s="8"/>
      <c r="G4628" s="10"/>
      <c r="H4628" s="11"/>
      <c r="I4628" s="11"/>
      <c r="J4628" s="14"/>
      <c r="K4628" s="13"/>
      <c r="L4628" s="14"/>
      <c r="M4628" s="14"/>
      <c r="N4628" s="14"/>
      <c r="O4628" s="14"/>
      <c r="P4628" s="14"/>
      <c r="Q4628" s="14"/>
      <c r="R4628" s="14"/>
      <c r="S4628" s="14"/>
    </row>
    <row r="4629" spans="1:19">
      <c r="A4629" s="8" t="s">
        <v>11290</v>
      </c>
      <c r="B4629" s="8" t="s">
        <v>11291</v>
      </c>
      <c r="C4629" s="8"/>
      <c r="D4629" s="8"/>
      <c r="E4629" s="8"/>
      <c r="F4629" s="8"/>
      <c r="G4629" s="10"/>
      <c r="H4629" s="11"/>
      <c r="I4629" s="11"/>
      <c r="J4629" s="14"/>
      <c r="K4629" s="13"/>
      <c r="L4629" s="14"/>
      <c r="M4629" s="14"/>
      <c r="N4629" s="14"/>
      <c r="O4629" s="14"/>
      <c r="P4629" s="14"/>
      <c r="Q4629" s="14"/>
      <c r="R4629" s="14"/>
      <c r="S4629" s="14"/>
    </row>
    <row r="4630" spans="1:19">
      <c r="A4630" s="8" t="s">
        <v>11292</v>
      </c>
      <c r="B4630" s="8" t="s">
        <v>11293</v>
      </c>
      <c r="C4630" s="8"/>
      <c r="D4630" s="8"/>
      <c r="E4630" s="8"/>
      <c r="F4630" s="8"/>
      <c r="G4630" s="10"/>
      <c r="H4630" s="11"/>
      <c r="I4630" s="11"/>
      <c r="J4630" s="14"/>
      <c r="K4630" s="13"/>
      <c r="L4630" s="14"/>
      <c r="M4630" s="14"/>
      <c r="N4630" s="14"/>
      <c r="O4630" s="14"/>
      <c r="P4630" s="14"/>
      <c r="Q4630" s="14"/>
      <c r="R4630" s="14"/>
      <c r="S4630" s="14"/>
    </row>
    <row r="4631" spans="1:19">
      <c r="A4631" s="8" t="s">
        <v>11294</v>
      </c>
      <c r="B4631" s="8" t="s">
        <v>11295</v>
      </c>
      <c r="C4631" s="8"/>
      <c r="D4631" s="8"/>
      <c r="E4631" s="8"/>
      <c r="F4631" s="8"/>
      <c r="G4631" s="10"/>
      <c r="H4631" s="11"/>
      <c r="I4631" s="11"/>
      <c r="J4631" s="14"/>
      <c r="K4631" s="13"/>
      <c r="L4631" s="14"/>
      <c r="M4631" s="14"/>
      <c r="N4631" s="14"/>
      <c r="O4631" s="14"/>
      <c r="P4631" s="14"/>
      <c r="Q4631" s="14"/>
      <c r="R4631" s="14"/>
      <c r="S4631" s="14"/>
    </row>
    <row r="4632" spans="1:19">
      <c r="A4632" s="8" t="s">
        <v>11296</v>
      </c>
      <c r="B4632" s="8" t="s">
        <v>11297</v>
      </c>
      <c r="C4632" s="8"/>
      <c r="D4632" s="8"/>
      <c r="E4632" s="8"/>
      <c r="F4632" s="8"/>
      <c r="G4632" s="10"/>
      <c r="H4632" s="11"/>
      <c r="I4632" s="11"/>
      <c r="J4632" s="14"/>
      <c r="K4632" s="13"/>
      <c r="L4632" s="14"/>
      <c r="M4632" s="14"/>
      <c r="N4632" s="14"/>
      <c r="O4632" s="14"/>
      <c r="P4632" s="14"/>
      <c r="Q4632" s="14"/>
      <c r="R4632" s="14"/>
      <c r="S4632" s="14"/>
    </row>
    <row r="4633" spans="1:19">
      <c r="A4633" s="8" t="s">
        <v>11298</v>
      </c>
      <c r="B4633" s="8" t="s">
        <v>11299</v>
      </c>
      <c r="C4633" s="8"/>
      <c r="D4633" s="8"/>
      <c r="E4633" s="8"/>
      <c r="F4633" s="8"/>
      <c r="G4633" s="10"/>
      <c r="H4633" s="11"/>
      <c r="I4633" s="11"/>
      <c r="J4633" s="14"/>
      <c r="K4633" s="13"/>
      <c r="L4633" s="14"/>
      <c r="M4633" s="14"/>
      <c r="N4633" s="14"/>
      <c r="O4633" s="14"/>
      <c r="P4633" s="14"/>
      <c r="Q4633" s="14"/>
      <c r="R4633" s="14"/>
      <c r="S4633" s="14"/>
    </row>
    <row r="4634" spans="1:19">
      <c r="A4634" s="8" t="s">
        <v>11300</v>
      </c>
      <c r="B4634" s="8" t="s">
        <v>11301</v>
      </c>
      <c r="C4634" s="8"/>
      <c r="D4634" s="8"/>
      <c r="E4634" s="8"/>
      <c r="F4634" s="8"/>
      <c r="G4634" s="10"/>
      <c r="H4634" s="11"/>
      <c r="I4634" s="11"/>
      <c r="J4634" s="14"/>
      <c r="K4634" s="13"/>
      <c r="L4634" s="14"/>
      <c r="M4634" s="14"/>
      <c r="N4634" s="14"/>
      <c r="O4634" s="14"/>
      <c r="P4634" s="14"/>
      <c r="Q4634" s="14"/>
      <c r="R4634" s="14"/>
      <c r="S4634" s="14"/>
    </row>
    <row r="4635" spans="1:19">
      <c r="A4635" s="8" t="s">
        <v>11302</v>
      </c>
      <c r="B4635" s="8" t="s">
        <v>11303</v>
      </c>
      <c r="C4635" s="8"/>
      <c r="D4635" s="8"/>
      <c r="E4635" s="8"/>
      <c r="F4635" s="8"/>
      <c r="G4635" s="10"/>
      <c r="H4635" s="11"/>
      <c r="I4635" s="11"/>
      <c r="J4635" s="14"/>
      <c r="K4635" s="13"/>
      <c r="L4635" s="14"/>
      <c r="M4635" s="14"/>
      <c r="N4635" s="14"/>
      <c r="O4635" s="14"/>
      <c r="P4635" s="14"/>
      <c r="Q4635" s="14"/>
      <c r="R4635" s="14"/>
      <c r="S4635" s="14"/>
    </row>
    <row r="4636" spans="1:19">
      <c r="A4636" s="8" t="s">
        <v>11304</v>
      </c>
      <c r="B4636" s="8" t="s">
        <v>11305</v>
      </c>
      <c r="C4636" s="8"/>
      <c r="D4636" s="8"/>
      <c r="E4636" s="8"/>
      <c r="F4636" s="8"/>
      <c r="G4636" s="10"/>
      <c r="H4636" s="11"/>
      <c r="I4636" s="11"/>
      <c r="J4636" s="14"/>
      <c r="K4636" s="13"/>
      <c r="L4636" s="14"/>
      <c r="M4636" s="14"/>
      <c r="N4636" s="14"/>
      <c r="O4636" s="14"/>
      <c r="P4636" s="14"/>
      <c r="Q4636" s="14"/>
      <c r="R4636" s="14"/>
      <c r="S4636" s="14"/>
    </row>
    <row r="4637" spans="1:19">
      <c r="A4637" s="8" t="s">
        <v>11306</v>
      </c>
      <c r="B4637" s="8" t="s">
        <v>11307</v>
      </c>
      <c r="C4637" s="8"/>
      <c r="D4637" s="8"/>
      <c r="E4637" s="8"/>
      <c r="F4637" s="8"/>
      <c r="G4637" s="10"/>
      <c r="H4637" s="11"/>
      <c r="I4637" s="11"/>
      <c r="J4637" s="14"/>
      <c r="K4637" s="13"/>
      <c r="L4637" s="14"/>
      <c r="M4637" s="14"/>
      <c r="N4637" s="14"/>
      <c r="O4637" s="14"/>
      <c r="P4637" s="14"/>
      <c r="Q4637" s="14"/>
      <c r="R4637" s="14"/>
      <c r="S4637" s="14"/>
    </row>
    <row r="4638" spans="1:19" ht="25.5">
      <c r="A4638" s="8" t="s">
        <v>11308</v>
      </c>
      <c r="B4638" s="8" t="s">
        <v>11309</v>
      </c>
      <c r="C4638" s="8"/>
      <c r="D4638" s="8"/>
      <c r="E4638" s="8"/>
      <c r="F4638" s="8"/>
      <c r="G4638" s="10"/>
      <c r="H4638" s="11"/>
      <c r="I4638" s="11"/>
      <c r="J4638" s="14"/>
      <c r="K4638" s="13"/>
      <c r="L4638" s="14"/>
      <c r="M4638" s="14"/>
      <c r="N4638" s="14"/>
      <c r="O4638" s="14"/>
      <c r="P4638" s="14"/>
      <c r="Q4638" s="14"/>
      <c r="R4638" s="14"/>
      <c r="S4638" s="14"/>
    </row>
    <row r="4639" spans="1:19" ht="25.5">
      <c r="A4639" s="8" t="s">
        <v>11310</v>
      </c>
      <c r="B4639" s="8" t="s">
        <v>11311</v>
      </c>
      <c r="C4639" s="8"/>
      <c r="D4639" s="8"/>
      <c r="E4639" s="8"/>
      <c r="F4639" s="8"/>
      <c r="G4639" s="10"/>
      <c r="H4639" s="11"/>
      <c r="I4639" s="11"/>
      <c r="J4639" s="14"/>
      <c r="K4639" s="13"/>
      <c r="L4639" s="14"/>
      <c r="M4639" s="14"/>
      <c r="N4639" s="14"/>
      <c r="O4639" s="14"/>
      <c r="P4639" s="14"/>
      <c r="Q4639" s="14"/>
      <c r="R4639" s="14"/>
      <c r="S4639" s="14"/>
    </row>
    <row r="4640" spans="1:19">
      <c r="A4640" s="8" t="s">
        <v>11312</v>
      </c>
      <c r="B4640" s="8" t="s">
        <v>11313</v>
      </c>
      <c r="C4640" s="8"/>
      <c r="D4640" s="8"/>
      <c r="E4640" s="8"/>
      <c r="F4640" s="8"/>
      <c r="G4640" s="10"/>
      <c r="H4640" s="11"/>
      <c r="I4640" s="11"/>
      <c r="J4640" s="14"/>
      <c r="K4640" s="13"/>
      <c r="L4640" s="14"/>
      <c r="M4640" s="14"/>
      <c r="N4640" s="14"/>
      <c r="O4640" s="14"/>
      <c r="P4640" s="14"/>
      <c r="Q4640" s="14"/>
      <c r="R4640" s="14"/>
      <c r="S4640" s="14"/>
    </row>
    <row r="4641" spans="1:19">
      <c r="A4641" s="8" t="s">
        <v>11314</v>
      </c>
      <c r="B4641" s="8" t="s">
        <v>11315</v>
      </c>
      <c r="C4641" s="8"/>
      <c r="D4641" s="8"/>
      <c r="E4641" s="8"/>
      <c r="F4641" s="8"/>
      <c r="G4641" s="10"/>
      <c r="H4641" s="11"/>
      <c r="I4641" s="11"/>
      <c r="J4641" s="14"/>
      <c r="K4641" s="13"/>
      <c r="L4641" s="14"/>
      <c r="M4641" s="14"/>
      <c r="N4641" s="14"/>
      <c r="O4641" s="14"/>
      <c r="P4641" s="14"/>
      <c r="Q4641" s="14"/>
      <c r="R4641" s="14"/>
      <c r="S4641" s="14"/>
    </row>
    <row r="4642" spans="1:19">
      <c r="A4642" s="8" t="s">
        <v>11316</v>
      </c>
      <c r="B4642" s="8" t="s">
        <v>11317</v>
      </c>
      <c r="C4642" s="8"/>
      <c r="D4642" s="8"/>
      <c r="E4642" s="8"/>
      <c r="F4642" s="8"/>
      <c r="G4642" s="10"/>
      <c r="H4642" s="11"/>
      <c r="I4642" s="11"/>
      <c r="J4642" s="14"/>
      <c r="K4642" s="13"/>
      <c r="L4642" s="14"/>
      <c r="M4642" s="14"/>
      <c r="N4642" s="14"/>
      <c r="O4642" s="14"/>
      <c r="P4642" s="14"/>
      <c r="Q4642" s="14"/>
      <c r="R4642" s="14"/>
      <c r="S4642" s="14"/>
    </row>
    <row r="4643" spans="1:19">
      <c r="A4643" s="8" t="s">
        <v>11318</v>
      </c>
      <c r="B4643" s="8" t="s">
        <v>11319</v>
      </c>
      <c r="C4643" s="8"/>
      <c r="D4643" s="8"/>
      <c r="E4643" s="8"/>
      <c r="F4643" s="8"/>
      <c r="G4643" s="10"/>
      <c r="H4643" s="11"/>
      <c r="I4643" s="11"/>
      <c r="J4643" s="14"/>
      <c r="K4643" s="13"/>
      <c r="L4643" s="14"/>
      <c r="M4643" s="14"/>
      <c r="N4643" s="14"/>
      <c r="O4643" s="14"/>
      <c r="P4643" s="14"/>
      <c r="Q4643" s="14"/>
      <c r="R4643" s="14"/>
      <c r="S4643" s="14"/>
    </row>
    <row r="4644" spans="1:19">
      <c r="A4644" s="8" t="s">
        <v>11320</v>
      </c>
      <c r="B4644" s="8" t="s">
        <v>11321</v>
      </c>
      <c r="C4644" s="8"/>
      <c r="D4644" s="8"/>
      <c r="E4644" s="8"/>
      <c r="F4644" s="8"/>
      <c r="G4644" s="10"/>
      <c r="H4644" s="11"/>
      <c r="I4644" s="11"/>
      <c r="J4644" s="14"/>
      <c r="K4644" s="13"/>
      <c r="L4644" s="14"/>
      <c r="M4644" s="14"/>
      <c r="N4644" s="14"/>
      <c r="O4644" s="14"/>
      <c r="P4644" s="14"/>
      <c r="Q4644" s="14"/>
      <c r="R4644" s="14"/>
      <c r="S4644" s="14"/>
    </row>
    <row r="4645" spans="1:19">
      <c r="A4645" s="8" t="s">
        <v>11322</v>
      </c>
      <c r="B4645" s="8" t="s">
        <v>11323</v>
      </c>
      <c r="C4645" s="8"/>
      <c r="D4645" s="8"/>
      <c r="E4645" s="8"/>
      <c r="F4645" s="8"/>
      <c r="G4645" s="10"/>
      <c r="H4645" s="11"/>
      <c r="I4645" s="11"/>
      <c r="J4645" s="14"/>
      <c r="K4645" s="13"/>
      <c r="L4645" s="14"/>
      <c r="M4645" s="14"/>
      <c r="N4645" s="14"/>
      <c r="O4645" s="14"/>
      <c r="P4645" s="14"/>
      <c r="Q4645" s="14"/>
      <c r="R4645" s="14"/>
      <c r="S4645" s="14"/>
    </row>
    <row r="4646" spans="1:19">
      <c r="A4646" s="8" t="s">
        <v>11324</v>
      </c>
      <c r="B4646" s="8" t="s">
        <v>11325</v>
      </c>
      <c r="C4646" s="8"/>
      <c r="D4646" s="8"/>
      <c r="E4646" s="8"/>
      <c r="F4646" s="8"/>
      <c r="G4646" s="10"/>
      <c r="H4646" s="11"/>
      <c r="I4646" s="11"/>
      <c r="J4646" s="14"/>
      <c r="K4646" s="13"/>
      <c r="L4646" s="14"/>
      <c r="M4646" s="14"/>
      <c r="N4646" s="14"/>
      <c r="O4646" s="14"/>
      <c r="P4646" s="14"/>
      <c r="Q4646" s="14"/>
      <c r="R4646" s="14"/>
      <c r="S4646" s="14"/>
    </row>
    <row r="4647" spans="1:19">
      <c r="A4647" s="8" t="s">
        <v>11326</v>
      </c>
      <c r="B4647" s="8" t="s">
        <v>11327</v>
      </c>
      <c r="C4647" s="8"/>
      <c r="D4647" s="8"/>
      <c r="E4647" s="8"/>
      <c r="F4647" s="8"/>
      <c r="G4647" s="10"/>
      <c r="H4647" s="11"/>
      <c r="I4647" s="11"/>
      <c r="J4647" s="14"/>
      <c r="K4647" s="13"/>
      <c r="L4647" s="14"/>
      <c r="M4647" s="14"/>
      <c r="N4647" s="14"/>
      <c r="O4647" s="14"/>
      <c r="P4647" s="14"/>
      <c r="Q4647" s="14"/>
      <c r="R4647" s="14"/>
      <c r="S4647" s="14"/>
    </row>
    <row r="4648" spans="1:19">
      <c r="A4648" s="8" t="s">
        <v>11328</v>
      </c>
      <c r="B4648" s="8" t="s">
        <v>11329</v>
      </c>
      <c r="C4648" s="8"/>
      <c r="D4648" s="8"/>
      <c r="E4648" s="8"/>
      <c r="F4648" s="8"/>
      <c r="G4648" s="10"/>
      <c r="H4648" s="11"/>
      <c r="I4648" s="11"/>
      <c r="J4648" s="14"/>
      <c r="K4648" s="13"/>
      <c r="L4648" s="14"/>
      <c r="M4648" s="14"/>
      <c r="N4648" s="14"/>
      <c r="O4648" s="14"/>
      <c r="P4648" s="14"/>
      <c r="Q4648" s="14"/>
      <c r="R4648" s="14"/>
      <c r="S4648" s="14"/>
    </row>
    <row r="4649" spans="1:19">
      <c r="A4649" s="8" t="s">
        <v>11330</v>
      </c>
      <c r="B4649" s="8" t="s">
        <v>11331</v>
      </c>
      <c r="C4649" s="8"/>
      <c r="D4649" s="8"/>
      <c r="E4649" s="8"/>
      <c r="F4649" s="8"/>
      <c r="G4649" s="10"/>
      <c r="H4649" s="11"/>
      <c r="I4649" s="11"/>
      <c r="J4649" s="14"/>
      <c r="K4649" s="13"/>
      <c r="L4649" s="14"/>
      <c r="M4649" s="14"/>
      <c r="N4649" s="14"/>
      <c r="O4649" s="14"/>
      <c r="P4649" s="14"/>
      <c r="Q4649" s="14"/>
      <c r="R4649" s="14"/>
      <c r="S4649" s="14"/>
    </row>
    <row r="4650" spans="1:19">
      <c r="A4650" s="8" t="s">
        <v>11332</v>
      </c>
      <c r="B4650" s="8" t="s">
        <v>11333</v>
      </c>
      <c r="C4650" s="8"/>
      <c r="D4650" s="8"/>
      <c r="E4650" s="8"/>
      <c r="F4650" s="8"/>
      <c r="G4650" s="10"/>
      <c r="H4650" s="11"/>
      <c r="I4650" s="11"/>
      <c r="J4650" s="14"/>
      <c r="K4650" s="13"/>
      <c r="L4650" s="14"/>
      <c r="M4650" s="14"/>
      <c r="N4650" s="14"/>
      <c r="O4650" s="14"/>
      <c r="P4650" s="14"/>
      <c r="Q4650" s="14"/>
      <c r="R4650" s="14"/>
      <c r="S4650" s="14"/>
    </row>
    <row r="4657" spans="1:1022">
      <c r="L4657" s="7"/>
      <c r="M4657" s="7"/>
      <c r="N4657" s="7"/>
      <c r="O4657" s="7"/>
      <c r="P4657" s="7"/>
      <c r="Q4657" s="7"/>
      <c r="R4657" s="7"/>
      <c r="S4657" s="7"/>
      <c r="ALP4657"/>
      <c r="ALQ4657"/>
      <c r="ALR4657"/>
      <c r="ALS4657"/>
      <c r="ALT4657"/>
      <c r="ALU4657"/>
      <c r="ALV4657"/>
      <c r="ALW4657"/>
      <c r="ALX4657"/>
      <c r="ALY4657"/>
      <c r="ALZ4657"/>
      <c r="AMA4657"/>
      <c r="AMB4657"/>
      <c r="AMC4657"/>
      <c r="AMD4657"/>
      <c r="AME4657"/>
      <c r="AMF4657"/>
      <c r="AMG4657"/>
      <c r="AMH4657"/>
    </row>
    <row r="4658" spans="1:1022">
      <c r="L4658" s="7"/>
      <c r="M4658" s="7"/>
      <c r="N4658" s="7"/>
      <c r="O4658" s="7"/>
      <c r="P4658" s="7"/>
      <c r="Q4658" s="7"/>
      <c r="R4658" s="7"/>
      <c r="S4658" s="7"/>
      <c r="ALP4658"/>
      <c r="ALQ4658"/>
      <c r="ALR4658"/>
      <c r="ALS4658"/>
      <c r="ALT4658"/>
      <c r="ALU4658"/>
      <c r="ALV4658"/>
      <c r="ALW4658"/>
      <c r="ALX4658"/>
      <c r="ALY4658"/>
      <c r="ALZ4658"/>
      <c r="AMA4658"/>
      <c r="AMB4658"/>
      <c r="AMC4658"/>
      <c r="AMD4658"/>
      <c r="AME4658"/>
      <c r="AMF4658"/>
      <c r="AMG4658"/>
      <c r="AMH4658"/>
    </row>
    <row r="4659" spans="1:1022" customFormat="1">
      <c r="A4659" s="20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</row>
    <row r="4660" spans="1:1022" customFormat="1"/>
    <row r="4661" spans="1:1022" customFormat="1"/>
    <row r="4662" spans="1:1022" customFormat="1"/>
    <row r="4663" spans="1:1022" customFormat="1"/>
    <row r="4664" spans="1:1022" customFormat="1"/>
    <row r="4665" spans="1:1022">
      <c r="L4665" s="7"/>
      <c r="M4665" s="7"/>
      <c r="N4665" s="7"/>
      <c r="O4665" s="7"/>
      <c r="P4665" s="7"/>
      <c r="Q4665" s="7"/>
      <c r="R4665" s="7"/>
      <c r="S4665" s="7"/>
      <c r="ALP4665"/>
      <c r="ALQ4665"/>
      <c r="ALR4665"/>
      <c r="ALS4665"/>
      <c r="ALT4665"/>
      <c r="ALU4665"/>
      <c r="ALV4665"/>
      <c r="ALW4665"/>
      <c r="ALX4665"/>
      <c r="ALY4665"/>
      <c r="ALZ4665"/>
      <c r="AMA4665"/>
      <c r="AMB4665"/>
      <c r="AMC4665"/>
      <c r="AMD4665"/>
      <c r="AME4665"/>
      <c r="AMF4665"/>
      <c r="AMG4665"/>
      <c r="AMH4665"/>
    </row>
    <row r="4666" spans="1:1022">
      <c r="L4666" s="7"/>
      <c r="M4666" s="7"/>
      <c r="N4666" s="7"/>
      <c r="O4666" s="7"/>
      <c r="P4666" s="7"/>
      <c r="Q4666" s="7"/>
      <c r="R4666" s="7"/>
      <c r="S4666" s="7"/>
      <c r="ALP4666"/>
      <c r="ALQ4666"/>
      <c r="ALR4666"/>
      <c r="ALS4666"/>
      <c r="ALT4666"/>
      <c r="ALU4666"/>
      <c r="ALV4666"/>
      <c r="ALW4666"/>
      <c r="ALX4666"/>
      <c r="ALY4666"/>
      <c r="ALZ4666"/>
      <c r="AMA4666"/>
      <c r="AMB4666"/>
      <c r="AMC4666"/>
      <c r="AMD4666"/>
      <c r="AME4666"/>
      <c r="AMF4666"/>
      <c r="AMG4666"/>
      <c r="AMH4666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173"/>
  <sheetViews>
    <sheetView workbookViewId="0"/>
  </sheetViews>
  <sheetFormatPr defaultRowHeight="12.75"/>
  <cols>
    <col min="1" max="1" width="20.625" customWidth="1"/>
    <col min="2" max="2" width="36.75" customWidth="1"/>
    <col min="3" max="4" width="5.5" customWidth="1"/>
    <col min="5" max="5" width="7.25" customWidth="1"/>
    <col min="6" max="6" width="10.625" style="347" customWidth="1"/>
    <col min="7" max="19" width="10.625" customWidth="1"/>
    <col min="20" max="20" width="13.25" style="314" customWidth="1"/>
    <col min="21" max="21" width="15.625" style="314" customWidth="1"/>
    <col min="22" max="22" width="17.75" customWidth="1"/>
    <col min="23" max="23" width="13.875" customWidth="1"/>
    <col min="24" max="24" width="14.25" style="315" customWidth="1"/>
    <col min="25" max="25" width="22.375" customWidth="1"/>
    <col min="26" max="26" width="46.25" customWidth="1"/>
    <col min="27" max="1022" width="10.625" customWidth="1"/>
  </cols>
  <sheetData>
    <row r="1" spans="1:26" ht="14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48"/>
      <c r="R1" s="318" t="s">
        <v>12476</v>
      </c>
      <c r="S1" s="319"/>
      <c r="T1" s="302" t="s">
        <v>12477</v>
      </c>
      <c r="U1" s="302">
        <v>3050</v>
      </c>
      <c r="V1" s="14"/>
      <c r="W1" s="14"/>
      <c r="X1" s="320"/>
      <c r="Y1" s="14"/>
      <c r="Z1" s="14"/>
    </row>
    <row r="2" spans="1:26" ht="14.25">
      <c r="A2" s="285" t="s">
        <v>11337</v>
      </c>
      <c r="B2" s="321" t="s">
        <v>11338</v>
      </c>
      <c r="C2" s="321" t="s">
        <v>5</v>
      </c>
      <c r="D2" s="321" t="s">
        <v>11339</v>
      </c>
      <c r="E2" s="321" t="s">
        <v>2</v>
      </c>
      <c r="F2" s="321" t="s">
        <v>8</v>
      </c>
      <c r="G2" s="321" t="s">
        <v>9</v>
      </c>
      <c r="H2" s="321" t="s">
        <v>10</v>
      </c>
      <c r="I2" s="321" t="s">
        <v>11</v>
      </c>
      <c r="J2" s="321" t="s">
        <v>12</v>
      </c>
      <c r="K2" s="321" t="s">
        <v>13</v>
      </c>
      <c r="L2" s="321" t="s">
        <v>14</v>
      </c>
      <c r="M2" s="321" t="s">
        <v>12478</v>
      </c>
      <c r="N2" s="321" t="s">
        <v>12479</v>
      </c>
      <c r="O2" s="321" t="s">
        <v>17</v>
      </c>
      <c r="P2" s="321" t="s">
        <v>18</v>
      </c>
      <c r="Q2" s="321" t="s">
        <v>19</v>
      </c>
      <c r="R2" s="286" t="s">
        <v>12418</v>
      </c>
      <c r="S2" s="287" t="s">
        <v>12419</v>
      </c>
      <c r="T2" s="288" t="s">
        <v>12353</v>
      </c>
      <c r="U2" s="288" t="s">
        <v>12354</v>
      </c>
      <c r="V2" s="289" t="s">
        <v>12355</v>
      </c>
      <c r="W2" s="289" t="s">
        <v>12356</v>
      </c>
      <c r="X2" s="290" t="s">
        <v>12357</v>
      </c>
      <c r="Y2" s="289" t="s">
        <v>12358</v>
      </c>
      <c r="Z2" s="279" t="s">
        <v>14</v>
      </c>
    </row>
    <row r="3" spans="1:26" ht="14.25">
      <c r="A3" s="20" t="s">
        <v>387</v>
      </c>
      <c r="B3" s="18" t="s">
        <v>388</v>
      </c>
      <c r="C3" s="18" t="s">
        <v>23</v>
      </c>
      <c r="D3" s="18" t="s">
        <v>11370</v>
      </c>
      <c r="E3" s="18">
        <v>0</v>
      </c>
      <c r="F3" s="18">
        <v>0.14000000000000001</v>
      </c>
      <c r="G3" s="18">
        <v>0</v>
      </c>
      <c r="H3" s="18">
        <v>0</v>
      </c>
      <c r="I3" s="322">
        <v>0</v>
      </c>
      <c r="J3" s="18" t="s">
        <v>391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300">
        <v>1</v>
      </c>
      <c r="S3" s="301"/>
      <c r="T3" s="302">
        <f t="shared" ref="T3:T34" si="0">$U$1*R3</f>
        <v>3050</v>
      </c>
      <c r="U3" s="303">
        <f t="shared" ref="U3:U34" si="1">$U$1*S3</f>
        <v>0</v>
      </c>
      <c r="V3" s="289"/>
      <c r="W3" s="289"/>
      <c r="X3" s="290"/>
      <c r="Y3" s="289" t="s">
        <v>12359</v>
      </c>
      <c r="Z3" s="289" t="s">
        <v>12480</v>
      </c>
    </row>
    <row r="4" spans="1:26" ht="14.25">
      <c r="A4" s="20" t="s">
        <v>392</v>
      </c>
      <c r="B4" s="18" t="s">
        <v>393</v>
      </c>
      <c r="C4" s="18" t="s">
        <v>23</v>
      </c>
      <c r="D4" s="18" t="s">
        <v>11370</v>
      </c>
      <c r="E4" s="18">
        <v>0</v>
      </c>
      <c r="F4" s="18">
        <v>1.4E-2</v>
      </c>
      <c r="G4" s="18">
        <v>0</v>
      </c>
      <c r="H4" s="18">
        <v>0</v>
      </c>
      <c r="I4" s="322">
        <v>0</v>
      </c>
      <c r="J4" s="18" t="s">
        <v>391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300">
        <v>1</v>
      </c>
      <c r="S4" s="301"/>
      <c r="T4" s="302">
        <f t="shared" si="0"/>
        <v>3050</v>
      </c>
      <c r="U4" s="303">
        <f t="shared" si="1"/>
        <v>0</v>
      </c>
      <c r="V4" s="289"/>
      <c r="W4" s="289"/>
      <c r="X4" s="290"/>
      <c r="Y4" s="289" t="s">
        <v>12359</v>
      </c>
      <c r="Z4" s="289" t="s">
        <v>12480</v>
      </c>
    </row>
    <row r="5" spans="1:26" ht="14.25">
      <c r="A5" s="20" t="s">
        <v>454</v>
      </c>
      <c r="B5" s="18" t="s">
        <v>455</v>
      </c>
      <c r="C5" s="18" t="s">
        <v>23</v>
      </c>
      <c r="D5" s="18" t="s">
        <v>11370</v>
      </c>
      <c r="E5" s="18">
        <v>0</v>
      </c>
      <c r="F5" s="18">
        <v>0.35087699999999999</v>
      </c>
      <c r="G5" s="18">
        <v>0</v>
      </c>
      <c r="H5" s="18">
        <v>0</v>
      </c>
      <c r="I5" s="322">
        <v>0</v>
      </c>
      <c r="J5" s="18" t="s">
        <v>456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300">
        <v>1</v>
      </c>
      <c r="S5" s="301"/>
      <c r="T5" s="302">
        <f t="shared" si="0"/>
        <v>3050</v>
      </c>
      <c r="U5" s="303">
        <f t="shared" si="1"/>
        <v>0</v>
      </c>
      <c r="V5" s="289" t="s">
        <v>12513</v>
      </c>
      <c r="W5" s="289">
        <v>5700</v>
      </c>
      <c r="X5" s="290">
        <v>42710</v>
      </c>
      <c r="Y5" s="289" t="s">
        <v>456</v>
      </c>
      <c r="Z5" s="289" t="s">
        <v>12514</v>
      </c>
    </row>
    <row r="6" spans="1:26" ht="14.25">
      <c r="A6" s="20" t="s">
        <v>457</v>
      </c>
      <c r="B6" s="18" t="s">
        <v>458</v>
      </c>
      <c r="C6" s="18" t="s">
        <v>23</v>
      </c>
      <c r="D6" s="18" t="s">
        <v>11370</v>
      </c>
      <c r="E6" s="18">
        <v>0</v>
      </c>
      <c r="F6" s="18">
        <v>7.0000000000000007E-2</v>
      </c>
      <c r="G6" s="18">
        <v>0</v>
      </c>
      <c r="H6" s="18">
        <v>0</v>
      </c>
      <c r="I6" s="322">
        <v>0</v>
      </c>
      <c r="J6" s="18" t="s">
        <v>391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300">
        <v>1</v>
      </c>
      <c r="S6" s="301"/>
      <c r="T6" s="302">
        <f t="shared" si="0"/>
        <v>3050</v>
      </c>
      <c r="U6" s="303">
        <f t="shared" si="1"/>
        <v>0</v>
      </c>
      <c r="V6" s="289" t="s">
        <v>12422</v>
      </c>
      <c r="W6" s="289">
        <v>42660</v>
      </c>
      <c r="X6" s="290">
        <v>42667</v>
      </c>
      <c r="Y6" s="289" t="s">
        <v>12359</v>
      </c>
      <c r="Z6" s="289" t="s">
        <v>12386</v>
      </c>
    </row>
    <row r="7" spans="1:26" ht="14.25">
      <c r="A7" s="20" t="s">
        <v>522</v>
      </c>
      <c r="B7" s="18" t="s">
        <v>523</v>
      </c>
      <c r="C7" s="18" t="s">
        <v>23</v>
      </c>
      <c r="D7" s="18" t="s">
        <v>11370</v>
      </c>
      <c r="E7" s="18" t="s">
        <v>22</v>
      </c>
      <c r="F7" s="18">
        <v>0.22833000000000001</v>
      </c>
      <c r="G7" s="18" t="s">
        <v>22</v>
      </c>
      <c r="H7" s="18" t="s">
        <v>456</v>
      </c>
      <c r="I7" s="322">
        <v>0</v>
      </c>
      <c r="J7" s="18" t="s">
        <v>456</v>
      </c>
      <c r="K7" s="18" t="s">
        <v>22</v>
      </c>
      <c r="L7" s="18" t="s">
        <v>22</v>
      </c>
      <c r="M7" s="18" t="s">
        <v>22</v>
      </c>
      <c r="N7" s="18" t="s">
        <v>22</v>
      </c>
      <c r="O7" s="18" t="s">
        <v>22</v>
      </c>
      <c r="P7" s="18" t="s">
        <v>22</v>
      </c>
      <c r="Q7" s="18" t="s">
        <v>22</v>
      </c>
      <c r="R7" s="300">
        <v>1</v>
      </c>
      <c r="S7" s="301"/>
      <c r="T7" s="302">
        <f t="shared" si="0"/>
        <v>3050</v>
      </c>
      <c r="U7" s="303">
        <f t="shared" si="1"/>
        <v>0</v>
      </c>
      <c r="V7" s="289" t="s">
        <v>12481</v>
      </c>
      <c r="W7" s="289">
        <v>3500</v>
      </c>
      <c r="X7" s="290">
        <v>42678</v>
      </c>
      <c r="Y7" s="289" t="s">
        <v>456</v>
      </c>
      <c r="Z7" s="289" t="s">
        <v>12515</v>
      </c>
    </row>
    <row r="8" spans="1:26" ht="14.25">
      <c r="A8" s="20" t="s">
        <v>538</v>
      </c>
      <c r="B8" s="18" t="s">
        <v>539</v>
      </c>
      <c r="C8" s="18" t="s">
        <v>23</v>
      </c>
      <c r="D8" s="18" t="s">
        <v>11370</v>
      </c>
      <c r="E8" s="18" t="s">
        <v>22</v>
      </c>
      <c r="F8" s="18">
        <v>1.7909999999999999E-2</v>
      </c>
      <c r="G8" s="18" t="s">
        <v>540</v>
      </c>
      <c r="H8" s="18" t="s">
        <v>456</v>
      </c>
      <c r="I8" s="322">
        <v>0</v>
      </c>
      <c r="J8" s="18" t="s">
        <v>456</v>
      </c>
      <c r="K8" s="18" t="s">
        <v>22</v>
      </c>
      <c r="L8" s="18" t="s">
        <v>22</v>
      </c>
      <c r="M8" s="18" t="s">
        <v>22</v>
      </c>
      <c r="N8" s="18" t="s">
        <v>22</v>
      </c>
      <c r="O8" s="18" t="s">
        <v>22</v>
      </c>
      <c r="P8" s="18" t="s">
        <v>22</v>
      </c>
      <c r="Q8" s="18" t="s">
        <v>22</v>
      </c>
      <c r="R8" s="300">
        <v>2</v>
      </c>
      <c r="S8" s="301"/>
      <c r="T8" s="302">
        <f t="shared" si="0"/>
        <v>6100</v>
      </c>
      <c r="U8" s="303">
        <f t="shared" si="1"/>
        <v>0</v>
      </c>
      <c r="V8" s="289" t="s">
        <v>12481</v>
      </c>
      <c r="W8" s="289">
        <v>6150</v>
      </c>
      <c r="X8" s="290">
        <v>42678</v>
      </c>
      <c r="Y8" s="289" t="s">
        <v>456</v>
      </c>
      <c r="Z8" s="289" t="s">
        <v>12516</v>
      </c>
    </row>
    <row r="9" spans="1:26" ht="14.25">
      <c r="A9" s="20" t="s">
        <v>554</v>
      </c>
      <c r="B9" s="18" t="s">
        <v>555</v>
      </c>
      <c r="C9" s="18" t="s">
        <v>23</v>
      </c>
      <c r="D9" s="18" t="s">
        <v>11370</v>
      </c>
      <c r="E9" s="18" t="s">
        <v>22</v>
      </c>
      <c r="F9" s="18">
        <v>0.1258</v>
      </c>
      <c r="G9" s="18" t="s">
        <v>22</v>
      </c>
      <c r="H9" s="18" t="s">
        <v>456</v>
      </c>
      <c r="I9" s="322">
        <v>0</v>
      </c>
      <c r="J9" s="18" t="s">
        <v>456</v>
      </c>
      <c r="K9" s="18" t="s">
        <v>22</v>
      </c>
      <c r="L9" s="18" t="s">
        <v>22</v>
      </c>
      <c r="M9" s="18" t="s">
        <v>22</v>
      </c>
      <c r="N9" s="18" t="s">
        <v>22</v>
      </c>
      <c r="O9" s="18" t="s">
        <v>22</v>
      </c>
      <c r="P9" s="18" t="s">
        <v>22</v>
      </c>
      <c r="Q9" s="18" t="s">
        <v>22</v>
      </c>
      <c r="R9" s="300">
        <v>1</v>
      </c>
      <c r="S9" s="301"/>
      <c r="T9" s="302">
        <f t="shared" si="0"/>
        <v>3050</v>
      </c>
      <c r="U9" s="303">
        <f t="shared" si="1"/>
        <v>0</v>
      </c>
      <c r="V9" s="289" t="s">
        <v>12483</v>
      </c>
      <c r="W9" s="289">
        <v>3050</v>
      </c>
      <c r="X9" s="290"/>
      <c r="Y9" s="289" t="s">
        <v>456</v>
      </c>
      <c r="Z9" s="289" t="s">
        <v>12484</v>
      </c>
    </row>
    <row r="10" spans="1:26" ht="14.25">
      <c r="A10" s="20" t="s">
        <v>585</v>
      </c>
      <c r="B10" s="18" t="s">
        <v>586</v>
      </c>
      <c r="C10" s="18" t="s">
        <v>23</v>
      </c>
      <c r="D10" s="18" t="s">
        <v>11370</v>
      </c>
      <c r="E10" s="18" t="s">
        <v>22</v>
      </c>
      <c r="F10" s="18">
        <v>2.42</v>
      </c>
      <c r="G10" s="18" t="s">
        <v>22</v>
      </c>
      <c r="H10" s="18" t="s">
        <v>587</v>
      </c>
      <c r="I10" s="322">
        <v>0</v>
      </c>
      <c r="J10" s="18" t="s">
        <v>22</v>
      </c>
      <c r="K10" s="18" t="s">
        <v>22</v>
      </c>
      <c r="L10" s="18" t="s">
        <v>22</v>
      </c>
      <c r="M10" s="18" t="s">
        <v>22</v>
      </c>
      <c r="N10" s="18" t="s">
        <v>22</v>
      </c>
      <c r="O10" s="18" t="s">
        <v>22</v>
      </c>
      <c r="P10" s="18" t="s">
        <v>22</v>
      </c>
      <c r="Q10" s="18" t="s">
        <v>22</v>
      </c>
      <c r="R10" s="300">
        <v>1</v>
      </c>
      <c r="S10" s="301"/>
      <c r="T10" s="302">
        <f t="shared" si="0"/>
        <v>3050</v>
      </c>
      <c r="U10" s="303">
        <f t="shared" si="1"/>
        <v>0</v>
      </c>
      <c r="V10" s="289" t="s">
        <v>12485</v>
      </c>
      <c r="W10" s="289">
        <v>3025</v>
      </c>
      <c r="X10" s="290"/>
      <c r="Y10" s="289" t="s">
        <v>587</v>
      </c>
      <c r="Z10" s="289" t="s">
        <v>12486</v>
      </c>
    </row>
    <row r="11" spans="1:26" ht="14.25">
      <c r="A11" s="20" t="s">
        <v>648</v>
      </c>
      <c r="B11" s="18" t="s">
        <v>649</v>
      </c>
      <c r="C11" s="18" t="s">
        <v>23</v>
      </c>
      <c r="D11" s="18" t="s">
        <v>11370</v>
      </c>
      <c r="E11" s="18">
        <v>0</v>
      </c>
      <c r="F11" s="18">
        <v>0.18</v>
      </c>
      <c r="G11" s="18">
        <v>0</v>
      </c>
      <c r="H11" s="18">
        <v>0</v>
      </c>
      <c r="I11" s="322">
        <v>0</v>
      </c>
      <c r="J11" s="18" t="s">
        <v>391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300">
        <v>1</v>
      </c>
      <c r="S11" s="301"/>
      <c r="T11" s="302">
        <f t="shared" si="0"/>
        <v>3050</v>
      </c>
      <c r="U11" s="303">
        <f t="shared" si="1"/>
        <v>0</v>
      </c>
      <c r="V11" s="289" t="s">
        <v>12422</v>
      </c>
      <c r="W11" s="289">
        <v>3050</v>
      </c>
      <c r="X11" s="290">
        <v>42667</v>
      </c>
      <c r="Y11" s="289" t="s">
        <v>12359</v>
      </c>
      <c r="Z11" s="289" t="s">
        <v>12423</v>
      </c>
    </row>
    <row r="12" spans="1:26" ht="14.25">
      <c r="A12" s="20" t="s">
        <v>650</v>
      </c>
      <c r="B12" s="18" t="s">
        <v>651</v>
      </c>
      <c r="C12" s="18" t="s">
        <v>23</v>
      </c>
      <c r="D12" s="18" t="s">
        <v>11370</v>
      </c>
      <c r="E12" s="18">
        <v>0</v>
      </c>
      <c r="F12" s="18">
        <v>0.11</v>
      </c>
      <c r="G12" s="18">
        <v>0</v>
      </c>
      <c r="H12" s="18">
        <v>0</v>
      </c>
      <c r="I12" s="322">
        <v>0</v>
      </c>
      <c r="J12" s="18" t="s">
        <v>391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300">
        <v>1</v>
      </c>
      <c r="S12" s="301"/>
      <c r="T12" s="302">
        <f t="shared" si="0"/>
        <v>3050</v>
      </c>
      <c r="U12" s="303">
        <f t="shared" si="1"/>
        <v>0</v>
      </c>
      <c r="V12" s="289" t="s">
        <v>12422</v>
      </c>
      <c r="W12" s="289">
        <v>3050</v>
      </c>
      <c r="X12" s="290">
        <v>42667</v>
      </c>
      <c r="Y12" s="289" t="s">
        <v>12359</v>
      </c>
      <c r="Z12" s="289" t="s">
        <v>12423</v>
      </c>
    </row>
    <row r="13" spans="1:26" ht="28.5">
      <c r="A13" s="20" t="s">
        <v>654</v>
      </c>
      <c r="B13" s="18" t="s">
        <v>655</v>
      </c>
      <c r="C13" s="18" t="s">
        <v>23</v>
      </c>
      <c r="D13" s="18" t="s">
        <v>11370</v>
      </c>
      <c r="E13" s="18">
        <v>0</v>
      </c>
      <c r="F13" s="18">
        <v>7.0000000000000007E-2</v>
      </c>
      <c r="G13" s="18">
        <v>0</v>
      </c>
      <c r="H13" s="18">
        <v>0</v>
      </c>
      <c r="I13" s="322">
        <v>0</v>
      </c>
      <c r="J13" s="18" t="s">
        <v>391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300">
        <v>1</v>
      </c>
      <c r="S13" s="301"/>
      <c r="T13" s="302">
        <f t="shared" si="0"/>
        <v>3050</v>
      </c>
      <c r="U13" s="303">
        <f t="shared" si="1"/>
        <v>0</v>
      </c>
      <c r="V13" s="289" t="s">
        <v>12517</v>
      </c>
      <c r="W13" s="289">
        <v>3050</v>
      </c>
      <c r="X13" s="290">
        <v>42667</v>
      </c>
      <c r="Y13" s="289" t="s">
        <v>12359</v>
      </c>
      <c r="Z13" s="289" t="s">
        <v>12518</v>
      </c>
    </row>
    <row r="14" spans="1:26" ht="14.25">
      <c r="A14" s="20" t="s">
        <v>656</v>
      </c>
      <c r="B14" s="18" t="s">
        <v>657</v>
      </c>
      <c r="C14" s="18" t="s">
        <v>23</v>
      </c>
      <c r="D14" s="18" t="s">
        <v>11370</v>
      </c>
      <c r="E14" s="18">
        <v>0</v>
      </c>
      <c r="F14" s="18">
        <v>0.95</v>
      </c>
      <c r="G14" s="18">
        <v>0</v>
      </c>
      <c r="H14" s="18">
        <v>0</v>
      </c>
      <c r="I14" s="322">
        <v>0</v>
      </c>
      <c r="J14" s="18" t="s">
        <v>391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300">
        <v>1</v>
      </c>
      <c r="S14" s="301"/>
      <c r="T14" s="302">
        <f t="shared" si="0"/>
        <v>3050</v>
      </c>
      <c r="U14" s="303">
        <f t="shared" si="1"/>
        <v>0</v>
      </c>
      <c r="V14" s="289" t="s">
        <v>12425</v>
      </c>
      <c r="W14" s="289">
        <v>3050</v>
      </c>
      <c r="X14" s="290">
        <v>42663</v>
      </c>
      <c r="Y14" s="289" t="s">
        <v>12426</v>
      </c>
      <c r="Z14" s="289" t="s">
        <v>12386</v>
      </c>
    </row>
    <row r="15" spans="1:26" ht="14.25">
      <c r="A15" s="20" t="s">
        <v>659</v>
      </c>
      <c r="B15" s="18" t="s">
        <v>660</v>
      </c>
      <c r="C15" s="18" t="s">
        <v>23</v>
      </c>
      <c r="D15" s="18" t="s">
        <v>11370</v>
      </c>
      <c r="E15" s="18">
        <v>0</v>
      </c>
      <c r="F15" s="18">
        <v>0.11</v>
      </c>
      <c r="G15" s="18">
        <v>0</v>
      </c>
      <c r="H15" s="18">
        <v>0</v>
      </c>
      <c r="I15" s="322">
        <v>0</v>
      </c>
      <c r="J15" s="18" t="s">
        <v>391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300">
        <v>1</v>
      </c>
      <c r="S15" s="301"/>
      <c r="T15" s="302">
        <f t="shared" si="0"/>
        <v>3050</v>
      </c>
      <c r="U15" s="303">
        <f t="shared" si="1"/>
        <v>0</v>
      </c>
      <c r="V15" s="289" t="s">
        <v>12422</v>
      </c>
      <c r="W15" s="289"/>
      <c r="X15" s="290">
        <v>42660</v>
      </c>
      <c r="Y15" s="289" t="s">
        <v>12359</v>
      </c>
      <c r="Z15" s="289" t="s">
        <v>12423</v>
      </c>
    </row>
    <row r="16" spans="1:26" ht="28.5">
      <c r="A16" s="20" t="s">
        <v>774</v>
      </c>
      <c r="B16" s="18" t="s">
        <v>775</v>
      </c>
      <c r="C16" s="18" t="s">
        <v>23</v>
      </c>
      <c r="D16" s="18" t="s">
        <v>11370</v>
      </c>
      <c r="E16" s="18">
        <v>0</v>
      </c>
      <c r="F16" s="18">
        <v>1.1000000000000001</v>
      </c>
      <c r="G16" s="18">
        <v>0</v>
      </c>
      <c r="H16" s="18">
        <v>0</v>
      </c>
      <c r="I16" s="322">
        <v>0</v>
      </c>
      <c r="J16" s="18" t="s">
        <v>777</v>
      </c>
      <c r="K16" s="18">
        <v>5279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300">
        <v>1</v>
      </c>
      <c r="S16" s="301"/>
      <c r="T16" s="302">
        <f t="shared" si="0"/>
        <v>3050</v>
      </c>
      <c r="U16" s="303">
        <f t="shared" si="1"/>
        <v>0</v>
      </c>
      <c r="V16" s="289" t="s">
        <v>12361</v>
      </c>
      <c r="W16" s="289"/>
      <c r="X16" s="290"/>
      <c r="Y16" s="289" t="s">
        <v>777</v>
      </c>
      <c r="Z16" s="289" t="s">
        <v>12362</v>
      </c>
    </row>
    <row r="17" spans="1:26" ht="14.25">
      <c r="A17" s="20" t="s">
        <v>778</v>
      </c>
      <c r="B17" s="18" t="s">
        <v>779</v>
      </c>
      <c r="C17" s="18" t="s">
        <v>23</v>
      </c>
      <c r="D17" s="18" t="s">
        <v>11370</v>
      </c>
      <c r="E17" s="18">
        <v>0</v>
      </c>
      <c r="F17" s="18">
        <v>1.98</v>
      </c>
      <c r="G17" s="18">
        <v>0</v>
      </c>
      <c r="H17" s="18">
        <v>0</v>
      </c>
      <c r="I17" s="322">
        <v>0</v>
      </c>
      <c r="J17" s="18" t="s">
        <v>777</v>
      </c>
      <c r="K17" s="18">
        <v>7691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300">
        <v>1E-4</v>
      </c>
      <c r="S17" s="301"/>
      <c r="T17" s="302">
        <f t="shared" si="0"/>
        <v>0.30499999999999999</v>
      </c>
      <c r="U17" s="303">
        <f t="shared" si="1"/>
        <v>0</v>
      </c>
      <c r="V17" s="289"/>
      <c r="W17" s="289"/>
      <c r="X17" s="290" t="s">
        <v>12253</v>
      </c>
      <c r="Y17" s="289">
        <v>0</v>
      </c>
      <c r="Z17" s="289" t="s">
        <v>12363</v>
      </c>
    </row>
    <row r="18" spans="1:26" ht="14.25">
      <c r="A18" s="20" t="s">
        <v>780</v>
      </c>
      <c r="B18" s="18" t="s">
        <v>781</v>
      </c>
      <c r="C18" s="18" t="s">
        <v>23</v>
      </c>
      <c r="D18" s="18" t="s">
        <v>11370</v>
      </c>
      <c r="E18" s="18">
        <v>0</v>
      </c>
      <c r="F18" s="18">
        <v>1.25</v>
      </c>
      <c r="G18" s="18">
        <v>0</v>
      </c>
      <c r="H18" s="18">
        <v>0</v>
      </c>
      <c r="I18" s="322">
        <v>0</v>
      </c>
      <c r="J18" s="18" t="s">
        <v>777</v>
      </c>
      <c r="K18" s="18">
        <v>7692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300">
        <v>1E-4</v>
      </c>
      <c r="S18" s="301"/>
      <c r="T18" s="302">
        <f t="shared" si="0"/>
        <v>0.30499999999999999</v>
      </c>
      <c r="U18" s="303">
        <f t="shared" si="1"/>
        <v>0</v>
      </c>
      <c r="V18" s="289"/>
      <c r="W18" s="289"/>
      <c r="X18" s="290" t="s">
        <v>12253</v>
      </c>
      <c r="Y18" s="289">
        <v>0</v>
      </c>
      <c r="Z18" s="289" t="s">
        <v>12363</v>
      </c>
    </row>
    <row r="19" spans="1:26" ht="14.25">
      <c r="A19" s="20" t="s">
        <v>851</v>
      </c>
      <c r="B19" s="18" t="s">
        <v>852</v>
      </c>
      <c r="C19" s="18" t="s">
        <v>23</v>
      </c>
      <c r="D19" s="18" t="s">
        <v>11370</v>
      </c>
      <c r="E19" s="18" t="s">
        <v>389</v>
      </c>
      <c r="F19" s="18">
        <v>2.89</v>
      </c>
      <c r="G19" s="18">
        <v>0</v>
      </c>
      <c r="H19" s="18">
        <v>0</v>
      </c>
      <c r="I19" s="322" t="s">
        <v>853</v>
      </c>
      <c r="J19" s="18" t="s">
        <v>854</v>
      </c>
      <c r="K19" s="18" t="s">
        <v>855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300">
        <v>1</v>
      </c>
      <c r="S19" s="301"/>
      <c r="T19" s="302">
        <f t="shared" si="0"/>
        <v>3050</v>
      </c>
      <c r="U19" s="303">
        <f t="shared" si="1"/>
        <v>0</v>
      </c>
      <c r="V19" s="289" t="s">
        <v>12239</v>
      </c>
      <c r="W19" s="289">
        <v>3050</v>
      </c>
      <c r="X19" s="290">
        <v>42625</v>
      </c>
      <c r="Y19" s="289" t="s">
        <v>12241</v>
      </c>
      <c r="Z19" s="289" t="s">
        <v>12386</v>
      </c>
    </row>
    <row r="20" spans="1:26" ht="14.25">
      <c r="A20" s="20" t="s">
        <v>987</v>
      </c>
      <c r="B20" s="18" t="s">
        <v>988</v>
      </c>
      <c r="C20" s="18" t="s">
        <v>23</v>
      </c>
      <c r="D20" s="18" t="s">
        <v>11370</v>
      </c>
      <c r="E20" s="18" t="s">
        <v>389</v>
      </c>
      <c r="F20" s="18">
        <v>3.13</v>
      </c>
      <c r="G20" s="18" t="s">
        <v>990</v>
      </c>
      <c r="H20" s="18" t="s">
        <v>22</v>
      </c>
      <c r="I20" s="322" t="s">
        <v>989</v>
      </c>
      <c r="J20" s="18" t="s">
        <v>961</v>
      </c>
      <c r="K20" s="18" t="s">
        <v>22</v>
      </c>
      <c r="L20" s="18" t="s">
        <v>22</v>
      </c>
      <c r="M20" s="18" t="s">
        <v>22</v>
      </c>
      <c r="N20" s="18" t="s">
        <v>22</v>
      </c>
      <c r="O20" s="18" t="s">
        <v>22</v>
      </c>
      <c r="P20" s="18" t="s">
        <v>22</v>
      </c>
      <c r="Q20" s="18" t="s">
        <v>22</v>
      </c>
      <c r="R20" s="300">
        <v>1</v>
      </c>
      <c r="S20" s="301"/>
      <c r="T20" s="302">
        <f t="shared" si="0"/>
        <v>3050</v>
      </c>
      <c r="U20" s="303">
        <f t="shared" si="1"/>
        <v>0</v>
      </c>
      <c r="V20" s="289" t="s">
        <v>12365</v>
      </c>
      <c r="W20" s="289">
        <v>3050</v>
      </c>
      <c r="X20" s="290"/>
      <c r="Y20" s="289" t="s">
        <v>961</v>
      </c>
      <c r="Z20" s="289" t="s">
        <v>12386</v>
      </c>
    </row>
    <row r="21" spans="1:26" ht="14.25">
      <c r="A21" s="20" t="s">
        <v>994</v>
      </c>
      <c r="B21" s="18" t="s">
        <v>995</v>
      </c>
      <c r="C21" s="18" t="s">
        <v>23</v>
      </c>
      <c r="D21" s="18" t="s">
        <v>11370</v>
      </c>
      <c r="E21" s="18" t="s">
        <v>389</v>
      </c>
      <c r="F21" s="18">
        <v>3.07</v>
      </c>
      <c r="G21" s="18" t="s">
        <v>990</v>
      </c>
      <c r="H21" s="18" t="s">
        <v>22</v>
      </c>
      <c r="I21" s="322" t="s">
        <v>996</v>
      </c>
      <c r="J21" s="18" t="s">
        <v>961</v>
      </c>
      <c r="K21" s="18" t="s">
        <v>22</v>
      </c>
      <c r="L21" s="18" t="s">
        <v>22</v>
      </c>
      <c r="M21" s="18" t="s">
        <v>22</v>
      </c>
      <c r="N21" s="18" t="s">
        <v>22</v>
      </c>
      <c r="O21" s="18" t="s">
        <v>22</v>
      </c>
      <c r="P21" s="18" t="s">
        <v>22</v>
      </c>
      <c r="Q21" s="18" t="s">
        <v>22</v>
      </c>
      <c r="R21" s="300">
        <v>1</v>
      </c>
      <c r="S21" s="301"/>
      <c r="T21" s="302">
        <f t="shared" si="0"/>
        <v>3050</v>
      </c>
      <c r="U21" s="303">
        <f t="shared" si="1"/>
        <v>0</v>
      </c>
      <c r="V21" s="289" t="s">
        <v>12365</v>
      </c>
      <c r="W21" s="289">
        <v>3050</v>
      </c>
      <c r="X21" s="290"/>
      <c r="Y21" s="289" t="s">
        <v>961</v>
      </c>
      <c r="Z21" s="289" t="s">
        <v>12386</v>
      </c>
    </row>
    <row r="22" spans="1:26" ht="14.25">
      <c r="A22" s="20" t="s">
        <v>1023</v>
      </c>
      <c r="B22" s="18" t="s">
        <v>1024</v>
      </c>
      <c r="C22" s="18" t="s">
        <v>23</v>
      </c>
      <c r="D22" s="18" t="s">
        <v>11370</v>
      </c>
      <c r="E22" s="18" t="s">
        <v>389</v>
      </c>
      <c r="F22" s="18">
        <v>3.88</v>
      </c>
      <c r="G22" s="18" t="s">
        <v>22</v>
      </c>
      <c r="H22" s="18" t="s">
        <v>22</v>
      </c>
      <c r="I22" s="322" t="s">
        <v>1025</v>
      </c>
      <c r="J22" s="18" t="s">
        <v>961</v>
      </c>
      <c r="K22" s="18" t="s">
        <v>22</v>
      </c>
      <c r="L22" s="18" t="s">
        <v>22</v>
      </c>
      <c r="M22" s="18" t="s">
        <v>22</v>
      </c>
      <c r="N22" s="18" t="s">
        <v>22</v>
      </c>
      <c r="O22" s="18" t="s">
        <v>22</v>
      </c>
      <c r="P22" s="18" t="s">
        <v>22</v>
      </c>
      <c r="Q22" s="18" t="s">
        <v>22</v>
      </c>
      <c r="R22" s="300">
        <v>1</v>
      </c>
      <c r="S22" s="301"/>
      <c r="T22" s="302">
        <f t="shared" si="0"/>
        <v>3050</v>
      </c>
      <c r="U22" s="303">
        <f t="shared" si="1"/>
        <v>0</v>
      </c>
      <c r="V22" s="289" t="s">
        <v>12365</v>
      </c>
      <c r="W22" s="289">
        <v>3050</v>
      </c>
      <c r="X22" s="290"/>
      <c r="Y22" s="289" t="s">
        <v>961</v>
      </c>
      <c r="Z22" s="289" t="s">
        <v>12386</v>
      </c>
    </row>
    <row r="23" spans="1:26" ht="14.25">
      <c r="A23" s="20" t="s">
        <v>1262</v>
      </c>
      <c r="B23" s="18" t="s">
        <v>1263</v>
      </c>
      <c r="C23" s="18" t="s">
        <v>23</v>
      </c>
      <c r="D23" s="18" t="s">
        <v>11370</v>
      </c>
      <c r="E23" s="18">
        <v>0</v>
      </c>
      <c r="F23" s="18">
        <v>29.58</v>
      </c>
      <c r="G23" s="18">
        <v>0</v>
      </c>
      <c r="H23" s="18">
        <v>0</v>
      </c>
      <c r="I23" s="322">
        <v>0</v>
      </c>
      <c r="J23" s="18" t="s">
        <v>2208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300">
        <v>1</v>
      </c>
      <c r="S23" s="301"/>
      <c r="T23" s="302">
        <f t="shared" si="0"/>
        <v>3050</v>
      </c>
      <c r="U23" s="303">
        <f t="shared" si="1"/>
        <v>0</v>
      </c>
      <c r="V23" s="289" t="s">
        <v>12367</v>
      </c>
      <c r="W23" s="289"/>
      <c r="X23" s="290" t="s">
        <v>12190</v>
      </c>
      <c r="Y23" s="289" t="s">
        <v>2208</v>
      </c>
      <c r="Z23" s="289" t="s">
        <v>12488</v>
      </c>
    </row>
    <row r="24" spans="1:26" ht="14.25">
      <c r="A24" s="20" t="s">
        <v>1271</v>
      </c>
      <c r="B24" s="18" t="s">
        <v>1272</v>
      </c>
      <c r="C24" s="18" t="s">
        <v>23</v>
      </c>
      <c r="D24" s="18" t="s">
        <v>11370</v>
      </c>
      <c r="E24" s="18">
        <v>0</v>
      </c>
      <c r="F24" s="18">
        <v>73.260000000000005</v>
      </c>
      <c r="G24" s="18">
        <v>0</v>
      </c>
      <c r="H24" s="18">
        <v>0</v>
      </c>
      <c r="I24" s="322">
        <v>0</v>
      </c>
      <c r="J24" s="18" t="s">
        <v>2208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300">
        <v>1</v>
      </c>
      <c r="S24" s="301"/>
      <c r="T24" s="302">
        <f t="shared" si="0"/>
        <v>3050</v>
      </c>
      <c r="U24" s="303">
        <f t="shared" si="1"/>
        <v>0</v>
      </c>
      <c r="V24" s="289" t="s">
        <v>12367</v>
      </c>
      <c r="W24" s="289"/>
      <c r="X24" s="290" t="s">
        <v>12190</v>
      </c>
      <c r="Y24" s="289" t="s">
        <v>2208</v>
      </c>
      <c r="Z24" s="289" t="s">
        <v>12488</v>
      </c>
    </row>
    <row r="25" spans="1:26" ht="14.25">
      <c r="A25" s="20" t="s">
        <v>1273</v>
      </c>
      <c r="B25" s="18" t="s">
        <v>1274</v>
      </c>
      <c r="C25" s="18" t="s">
        <v>23</v>
      </c>
      <c r="D25" s="18" t="s">
        <v>11370</v>
      </c>
      <c r="E25" s="18" t="s">
        <v>22</v>
      </c>
      <c r="F25" s="18">
        <v>0.30414000000000002</v>
      </c>
      <c r="G25" s="18" t="s">
        <v>22</v>
      </c>
      <c r="H25" s="18" t="s">
        <v>22</v>
      </c>
      <c r="I25" s="322" t="s">
        <v>1276</v>
      </c>
      <c r="J25" s="18" t="s">
        <v>1277</v>
      </c>
      <c r="K25" s="18" t="s">
        <v>22</v>
      </c>
      <c r="L25" s="18" t="s">
        <v>22</v>
      </c>
      <c r="M25" s="18" t="s">
        <v>22</v>
      </c>
      <c r="N25" s="18" t="s">
        <v>22</v>
      </c>
      <c r="O25" s="18" t="s">
        <v>22</v>
      </c>
      <c r="P25" s="18" t="s">
        <v>22</v>
      </c>
      <c r="Q25" s="18" t="s">
        <v>22</v>
      </c>
      <c r="R25" s="300">
        <v>1</v>
      </c>
      <c r="S25" s="301"/>
      <c r="T25" s="302">
        <f t="shared" si="0"/>
        <v>3050</v>
      </c>
      <c r="U25" s="303">
        <f t="shared" si="1"/>
        <v>0</v>
      </c>
      <c r="V25" s="289" t="s">
        <v>12369</v>
      </c>
      <c r="W25" s="289"/>
      <c r="X25" s="290">
        <v>42636</v>
      </c>
      <c r="Y25" s="289" t="s">
        <v>2101</v>
      </c>
      <c r="Z25" s="289" t="s">
        <v>12370</v>
      </c>
    </row>
    <row r="26" spans="1:26" ht="14.25">
      <c r="A26" s="20" t="s">
        <v>1497</v>
      </c>
      <c r="B26" s="18" t="s">
        <v>1498</v>
      </c>
      <c r="C26" s="18" t="s">
        <v>23</v>
      </c>
      <c r="D26" s="18" t="s">
        <v>11370</v>
      </c>
      <c r="E26" s="18">
        <v>0</v>
      </c>
      <c r="F26" s="18">
        <v>1.46E-2</v>
      </c>
      <c r="G26" s="18">
        <v>0</v>
      </c>
      <c r="H26" s="18" t="s">
        <v>1500</v>
      </c>
      <c r="I26" s="322" t="s">
        <v>1501</v>
      </c>
      <c r="J26" s="18" t="s">
        <v>1502</v>
      </c>
      <c r="K26" s="18" t="s">
        <v>1503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300">
        <v>16</v>
      </c>
      <c r="S26" s="301"/>
      <c r="T26" s="302">
        <f t="shared" si="0"/>
        <v>48800</v>
      </c>
      <c r="U26" s="303">
        <f t="shared" si="1"/>
        <v>0</v>
      </c>
      <c r="V26" s="289" t="s">
        <v>12236</v>
      </c>
      <c r="W26" s="289">
        <v>40000</v>
      </c>
      <c r="X26" s="290">
        <v>42625</v>
      </c>
      <c r="Y26" s="289" t="s">
        <v>1502</v>
      </c>
      <c r="Z26" s="289" t="s">
        <v>12371</v>
      </c>
    </row>
    <row r="27" spans="1:26" ht="14.25">
      <c r="A27" s="20" t="s">
        <v>1511</v>
      </c>
      <c r="B27" s="18" t="s">
        <v>1512</v>
      </c>
      <c r="C27" s="18" t="s">
        <v>23</v>
      </c>
      <c r="D27" s="18" t="s">
        <v>11370</v>
      </c>
      <c r="E27" s="18">
        <v>0</v>
      </c>
      <c r="F27" s="18">
        <v>5.2299999999999999E-2</v>
      </c>
      <c r="G27" s="18">
        <v>0</v>
      </c>
      <c r="H27" s="18" t="s">
        <v>1500</v>
      </c>
      <c r="I27" s="322">
        <v>50579404</v>
      </c>
      <c r="J27" s="18" t="s">
        <v>1350</v>
      </c>
      <c r="K27" s="18" t="s">
        <v>1514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300">
        <v>3</v>
      </c>
      <c r="S27" s="301"/>
      <c r="T27" s="302">
        <f t="shared" si="0"/>
        <v>9150</v>
      </c>
      <c r="U27" s="303">
        <f t="shared" si="1"/>
        <v>0</v>
      </c>
      <c r="V27" s="289" t="s">
        <v>12238</v>
      </c>
      <c r="W27" s="289">
        <v>9150</v>
      </c>
      <c r="X27" s="290">
        <v>42625</v>
      </c>
      <c r="Y27" s="289" t="s">
        <v>7025</v>
      </c>
      <c r="Z27" s="289" t="s">
        <v>12427</v>
      </c>
    </row>
    <row r="28" spans="1:26" ht="14.25">
      <c r="A28" s="20" t="s">
        <v>1536</v>
      </c>
      <c r="B28" s="18" t="s">
        <v>1537</v>
      </c>
      <c r="C28" s="18" t="s">
        <v>743</v>
      </c>
      <c r="D28" s="18" t="s">
        <v>11370</v>
      </c>
      <c r="E28" s="18">
        <v>0</v>
      </c>
      <c r="F28" s="18">
        <v>2.2460000000000002E-3</v>
      </c>
      <c r="G28" s="18">
        <v>0</v>
      </c>
      <c r="H28" s="18" t="s">
        <v>1538</v>
      </c>
      <c r="I28" s="322" t="s">
        <v>1539</v>
      </c>
      <c r="J28" s="18" t="s">
        <v>1540</v>
      </c>
      <c r="K28" s="18">
        <v>0</v>
      </c>
      <c r="L28" s="18" t="s">
        <v>1541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300">
        <v>950</v>
      </c>
      <c r="S28" s="305">
        <v>3.1167979002624699</v>
      </c>
      <c r="T28" s="302">
        <f t="shared" si="0"/>
        <v>2897500</v>
      </c>
      <c r="U28" s="303">
        <f t="shared" si="1"/>
        <v>9506.2335958005333</v>
      </c>
      <c r="V28" s="289" t="s">
        <v>12239</v>
      </c>
      <c r="W28" s="289" t="s">
        <v>12240</v>
      </c>
      <c r="X28" s="290">
        <v>42625</v>
      </c>
      <c r="Y28" s="289" t="s">
        <v>12241</v>
      </c>
      <c r="Z28" s="289" t="s">
        <v>12428</v>
      </c>
    </row>
    <row r="29" spans="1:26" ht="14.25">
      <c r="A29" s="20" t="s">
        <v>1545</v>
      </c>
      <c r="B29" s="18" t="s">
        <v>1546</v>
      </c>
      <c r="C29" s="18" t="s">
        <v>23</v>
      </c>
      <c r="D29" s="18" t="s">
        <v>11370</v>
      </c>
      <c r="E29" s="18">
        <v>0</v>
      </c>
      <c r="F29" s="18">
        <v>0.5101</v>
      </c>
      <c r="G29" s="18">
        <v>0</v>
      </c>
      <c r="H29" s="18" t="s">
        <v>1500</v>
      </c>
      <c r="I29" s="322">
        <v>22552201</v>
      </c>
      <c r="J29" s="18" t="s">
        <v>1350</v>
      </c>
      <c r="K29" s="18" t="s">
        <v>1547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300">
        <v>1</v>
      </c>
      <c r="S29" s="301"/>
      <c r="T29" s="302">
        <f t="shared" si="0"/>
        <v>3050</v>
      </c>
      <c r="U29" s="303">
        <f t="shared" si="1"/>
        <v>0</v>
      </c>
      <c r="V29" s="289" t="s">
        <v>12238</v>
      </c>
      <c r="W29" s="289">
        <v>3050</v>
      </c>
      <c r="X29" s="290">
        <v>42625</v>
      </c>
      <c r="Y29" s="289" t="s">
        <v>7025</v>
      </c>
      <c r="Z29" s="289" t="s">
        <v>12386</v>
      </c>
    </row>
    <row r="30" spans="1:26" ht="14.25">
      <c r="A30" s="20" t="s">
        <v>1719</v>
      </c>
      <c r="B30" s="18" t="s">
        <v>1720</v>
      </c>
      <c r="C30" s="18" t="s">
        <v>23</v>
      </c>
      <c r="D30" s="18" t="s">
        <v>11370</v>
      </c>
      <c r="E30" s="18">
        <v>0</v>
      </c>
      <c r="F30" s="18">
        <v>6.9000000000000006E-2</v>
      </c>
      <c r="G30" s="18">
        <v>0</v>
      </c>
      <c r="H30" s="18">
        <v>0</v>
      </c>
      <c r="I30" s="322" t="s">
        <v>1721</v>
      </c>
      <c r="J30" s="18" t="s">
        <v>1502</v>
      </c>
      <c r="K30" s="18" t="s">
        <v>1721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300">
        <v>10</v>
      </c>
      <c r="S30" s="301"/>
      <c r="T30" s="302">
        <f t="shared" si="0"/>
        <v>30500</v>
      </c>
      <c r="U30" s="303">
        <f t="shared" si="1"/>
        <v>0</v>
      </c>
      <c r="V30" s="289" t="s">
        <v>12236</v>
      </c>
      <c r="W30" s="289">
        <v>18000</v>
      </c>
      <c r="X30" s="290">
        <v>42625</v>
      </c>
      <c r="Y30" s="289" t="s">
        <v>1502</v>
      </c>
      <c r="Z30" s="289" t="s">
        <v>12372</v>
      </c>
    </row>
    <row r="31" spans="1:26" ht="14.25">
      <c r="A31" s="20" t="s">
        <v>1722</v>
      </c>
      <c r="B31" s="18" t="s">
        <v>1723</v>
      </c>
      <c r="C31" s="18" t="s">
        <v>23</v>
      </c>
      <c r="D31" s="18" t="s">
        <v>11370</v>
      </c>
      <c r="E31" s="18">
        <v>0</v>
      </c>
      <c r="F31" s="18">
        <v>7.4999999999999997E-2</v>
      </c>
      <c r="G31" s="18">
        <v>0</v>
      </c>
      <c r="H31" s="18">
        <v>0</v>
      </c>
      <c r="I31" s="322" t="s">
        <v>1724</v>
      </c>
      <c r="J31" s="18" t="s">
        <v>1502</v>
      </c>
      <c r="K31" s="18" t="s">
        <v>1725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300">
        <v>1</v>
      </c>
      <c r="S31" s="301"/>
      <c r="T31" s="302">
        <f t="shared" si="0"/>
        <v>3050</v>
      </c>
      <c r="U31" s="303">
        <f t="shared" si="1"/>
        <v>0</v>
      </c>
      <c r="V31" s="289" t="s">
        <v>12236</v>
      </c>
      <c r="W31" s="289">
        <v>6000</v>
      </c>
      <c r="X31" s="290">
        <v>42625</v>
      </c>
      <c r="Y31" s="289" t="s">
        <v>1502</v>
      </c>
      <c r="Z31" s="289" t="s">
        <v>12429</v>
      </c>
    </row>
    <row r="32" spans="1:26" ht="14.25">
      <c r="A32" s="20" t="s">
        <v>1726</v>
      </c>
      <c r="B32" s="18" t="s">
        <v>1727</v>
      </c>
      <c r="C32" s="18" t="s">
        <v>23</v>
      </c>
      <c r="D32" s="18" t="s">
        <v>11370</v>
      </c>
      <c r="E32" s="18">
        <v>0</v>
      </c>
      <c r="F32" s="18">
        <v>6.9000000000000006E-2</v>
      </c>
      <c r="G32" s="18">
        <v>0</v>
      </c>
      <c r="H32" s="18">
        <v>0</v>
      </c>
      <c r="I32" s="322" t="s">
        <v>1729</v>
      </c>
      <c r="J32" s="18" t="s">
        <v>1502</v>
      </c>
      <c r="K32" s="18" t="s">
        <v>1730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300">
        <v>7</v>
      </c>
      <c r="S32" s="301"/>
      <c r="T32" s="302">
        <f t="shared" si="0"/>
        <v>21350</v>
      </c>
      <c r="U32" s="303">
        <f t="shared" si="1"/>
        <v>0</v>
      </c>
      <c r="V32" s="289" t="s">
        <v>12236</v>
      </c>
      <c r="W32" s="289">
        <v>22000</v>
      </c>
      <c r="X32" s="290">
        <v>42625</v>
      </c>
      <c r="Y32" s="289" t="s">
        <v>1502</v>
      </c>
      <c r="Z32" s="289" t="s">
        <v>12430</v>
      </c>
    </row>
    <row r="33" spans="1:26" ht="14.25">
      <c r="A33" s="20" t="s">
        <v>1854</v>
      </c>
      <c r="B33" s="18" t="s">
        <v>1855</v>
      </c>
      <c r="C33" s="18" t="s">
        <v>23</v>
      </c>
      <c r="D33" s="18" t="s">
        <v>11370</v>
      </c>
      <c r="E33" s="18">
        <v>0</v>
      </c>
      <c r="F33" s="18">
        <v>1.8499999999999999E-2</v>
      </c>
      <c r="G33" s="18">
        <v>0</v>
      </c>
      <c r="H33" s="18" t="s">
        <v>1509</v>
      </c>
      <c r="I33" s="322" t="s">
        <v>1856</v>
      </c>
      <c r="J33" s="18" t="s">
        <v>1502</v>
      </c>
      <c r="K33" s="18" t="s">
        <v>1857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300">
        <v>14</v>
      </c>
      <c r="S33" s="301"/>
      <c r="T33" s="302">
        <f t="shared" si="0"/>
        <v>42700</v>
      </c>
      <c r="U33" s="303">
        <f t="shared" si="1"/>
        <v>0</v>
      </c>
      <c r="V33" s="289" t="s">
        <v>12236</v>
      </c>
      <c r="W33" s="289">
        <v>60000</v>
      </c>
      <c r="X33" s="290">
        <v>42625</v>
      </c>
      <c r="Y33" s="289" t="s">
        <v>1502</v>
      </c>
      <c r="Z33" s="289" t="s">
        <v>12431</v>
      </c>
    </row>
    <row r="34" spans="1:26" ht="14.25">
      <c r="A34" s="20" t="s">
        <v>1873</v>
      </c>
      <c r="B34" s="18" t="s">
        <v>1874</v>
      </c>
      <c r="C34" s="18" t="s">
        <v>23</v>
      </c>
      <c r="D34" s="18" t="s">
        <v>11370</v>
      </c>
      <c r="E34" s="18">
        <v>0</v>
      </c>
      <c r="F34" s="18">
        <v>8.5400000000000004E-2</v>
      </c>
      <c r="G34" s="18">
        <v>0</v>
      </c>
      <c r="H34" s="18" t="s">
        <v>1876</v>
      </c>
      <c r="I34" s="322" t="s">
        <v>1877</v>
      </c>
      <c r="J34" s="18" t="s">
        <v>1350</v>
      </c>
      <c r="K34" s="18" t="s">
        <v>1878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300">
        <v>7</v>
      </c>
      <c r="S34" s="301"/>
      <c r="T34" s="302">
        <f t="shared" si="0"/>
        <v>21350</v>
      </c>
      <c r="U34" s="303">
        <f t="shared" si="1"/>
        <v>0</v>
      </c>
      <c r="V34" s="289" t="s">
        <v>12238</v>
      </c>
      <c r="W34" s="289">
        <v>25000</v>
      </c>
      <c r="X34" s="290">
        <v>42625</v>
      </c>
      <c r="Y34" s="289" t="s">
        <v>7025</v>
      </c>
      <c r="Z34" s="289" t="s">
        <v>12432</v>
      </c>
    </row>
    <row r="35" spans="1:26" ht="14.25">
      <c r="A35" s="20" t="s">
        <v>1879</v>
      </c>
      <c r="B35" s="18" t="s">
        <v>1880</v>
      </c>
      <c r="C35" s="18" t="s">
        <v>23</v>
      </c>
      <c r="D35" s="18" t="s">
        <v>11370</v>
      </c>
      <c r="E35" s="18" t="s">
        <v>22</v>
      </c>
      <c r="F35" s="18">
        <v>2.1999999999999999E-2</v>
      </c>
      <c r="G35" s="18" t="s">
        <v>22</v>
      </c>
      <c r="H35" s="18" t="s">
        <v>1509</v>
      </c>
      <c r="I35" s="322" t="s">
        <v>1882</v>
      </c>
      <c r="J35" s="18" t="s">
        <v>1502</v>
      </c>
      <c r="K35" s="18" t="s">
        <v>22</v>
      </c>
      <c r="L35" s="18" t="s">
        <v>22</v>
      </c>
      <c r="M35" s="18" t="s">
        <v>22</v>
      </c>
      <c r="N35" s="18" t="s">
        <v>22</v>
      </c>
      <c r="O35" s="18" t="s">
        <v>22</v>
      </c>
      <c r="P35" s="18" t="s">
        <v>22</v>
      </c>
      <c r="Q35" s="18" t="s">
        <v>22</v>
      </c>
      <c r="R35" s="300">
        <v>2</v>
      </c>
      <c r="S35" s="301"/>
      <c r="T35" s="302">
        <f t="shared" ref="T35:T66" si="2">$U$1*R35</f>
        <v>6100</v>
      </c>
      <c r="U35" s="303">
        <f t="shared" ref="U35:U66" si="3">$U$1*S35</f>
        <v>0</v>
      </c>
      <c r="V35" s="289" t="s">
        <v>12253</v>
      </c>
      <c r="W35" s="289"/>
      <c r="X35" s="290"/>
      <c r="Y35" s="289">
        <v>0</v>
      </c>
      <c r="Z35" s="289" t="s">
        <v>12519</v>
      </c>
    </row>
    <row r="36" spans="1:26" ht="14.25">
      <c r="A36" s="20" t="s">
        <v>1894</v>
      </c>
      <c r="B36" s="18" t="s">
        <v>1895</v>
      </c>
      <c r="C36" s="18" t="s">
        <v>23</v>
      </c>
      <c r="D36" s="18" t="s">
        <v>11370</v>
      </c>
      <c r="E36" s="18">
        <v>0</v>
      </c>
      <c r="F36" s="18">
        <v>0.29499999999999998</v>
      </c>
      <c r="G36" s="18">
        <v>0</v>
      </c>
      <c r="H36" s="18" t="s">
        <v>1897</v>
      </c>
      <c r="I36" s="322" t="s">
        <v>1896</v>
      </c>
      <c r="J36" s="18" t="s">
        <v>1350</v>
      </c>
      <c r="K36" s="18" t="s">
        <v>1896</v>
      </c>
      <c r="L36" s="18" t="s">
        <v>1898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300">
        <v>1</v>
      </c>
      <c r="S36" s="301"/>
      <c r="T36" s="302">
        <f t="shared" si="2"/>
        <v>3050</v>
      </c>
      <c r="U36" s="303">
        <f t="shared" si="3"/>
        <v>0</v>
      </c>
      <c r="V36" s="289" t="s">
        <v>12238</v>
      </c>
      <c r="W36" s="289">
        <v>3050</v>
      </c>
      <c r="X36" s="290">
        <v>42625</v>
      </c>
      <c r="Y36" s="289" t="s">
        <v>7025</v>
      </c>
      <c r="Z36" s="289" t="s">
        <v>12386</v>
      </c>
    </row>
    <row r="37" spans="1:26" ht="28.5">
      <c r="A37" s="20" t="s">
        <v>1979</v>
      </c>
      <c r="B37" s="18" t="s">
        <v>1980</v>
      </c>
      <c r="C37" s="18" t="s">
        <v>23</v>
      </c>
      <c r="D37" s="18" t="s">
        <v>11370</v>
      </c>
      <c r="E37" s="18">
        <v>0</v>
      </c>
      <c r="F37" s="18">
        <v>0.41399999999999998</v>
      </c>
      <c r="G37" s="18">
        <v>0</v>
      </c>
      <c r="H37" s="18">
        <v>0</v>
      </c>
      <c r="I37" s="322" t="s">
        <v>1982</v>
      </c>
      <c r="J37" s="18" t="s">
        <v>1502</v>
      </c>
      <c r="K37" s="18" t="s">
        <v>1981</v>
      </c>
      <c r="L37" s="18" t="s">
        <v>1983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300">
        <v>2</v>
      </c>
      <c r="S37" s="301"/>
      <c r="T37" s="302">
        <f t="shared" si="2"/>
        <v>6100</v>
      </c>
      <c r="U37" s="303">
        <f t="shared" si="3"/>
        <v>0</v>
      </c>
      <c r="V37" s="289" t="s">
        <v>12236</v>
      </c>
      <c r="W37" s="289">
        <v>10000</v>
      </c>
      <c r="X37" s="290">
        <v>42625</v>
      </c>
      <c r="Y37" s="289" t="s">
        <v>1502</v>
      </c>
      <c r="Z37" s="289" t="s">
        <v>12520</v>
      </c>
    </row>
    <row r="38" spans="1:26" ht="14.25">
      <c r="A38" s="20" t="s">
        <v>1984</v>
      </c>
      <c r="B38" s="18" t="s">
        <v>1985</v>
      </c>
      <c r="C38" s="18" t="s">
        <v>23</v>
      </c>
      <c r="D38" s="18" t="s">
        <v>11370</v>
      </c>
      <c r="E38" s="18" t="s">
        <v>22</v>
      </c>
      <c r="F38" s="18">
        <v>22.08</v>
      </c>
      <c r="G38" s="18" t="s">
        <v>22</v>
      </c>
      <c r="H38" s="18" t="s">
        <v>22</v>
      </c>
      <c r="I38" s="322">
        <v>0</v>
      </c>
      <c r="J38" s="18" t="s">
        <v>854</v>
      </c>
      <c r="K38" s="18" t="s">
        <v>1987</v>
      </c>
      <c r="L38" s="18" t="s">
        <v>22</v>
      </c>
      <c r="M38" s="18" t="s">
        <v>22</v>
      </c>
      <c r="N38" s="18" t="s">
        <v>22</v>
      </c>
      <c r="O38" s="18" t="s">
        <v>22</v>
      </c>
      <c r="P38" s="18" t="s">
        <v>22</v>
      </c>
      <c r="Q38" s="18" t="s">
        <v>22</v>
      </c>
      <c r="R38" s="300">
        <v>115</v>
      </c>
      <c r="S38" s="305">
        <v>2.9527559055118101E-3</v>
      </c>
      <c r="T38" s="302">
        <f t="shared" si="2"/>
        <v>350750</v>
      </c>
      <c r="U38" s="303">
        <f t="shared" si="3"/>
        <v>9.0059055118110205</v>
      </c>
      <c r="V38" s="289" t="s">
        <v>12239</v>
      </c>
      <c r="W38" s="289" t="s">
        <v>12244</v>
      </c>
      <c r="X38" s="290">
        <v>42625</v>
      </c>
      <c r="Y38" s="289" t="s">
        <v>12241</v>
      </c>
      <c r="Z38" s="289" t="s">
        <v>12394</v>
      </c>
    </row>
    <row r="39" spans="1:26" ht="14.25">
      <c r="A39" s="20" t="s">
        <v>2021</v>
      </c>
      <c r="B39" s="18" t="s">
        <v>2022</v>
      </c>
      <c r="C39" s="18" t="s">
        <v>2023</v>
      </c>
      <c r="D39" s="18" t="s">
        <v>11370</v>
      </c>
      <c r="E39" s="18" t="s">
        <v>22</v>
      </c>
      <c r="F39" s="18">
        <v>80</v>
      </c>
      <c r="G39" s="18" t="s">
        <v>22</v>
      </c>
      <c r="H39" s="18" t="s">
        <v>22</v>
      </c>
      <c r="I39" s="322">
        <v>0</v>
      </c>
      <c r="J39" s="18" t="s">
        <v>854</v>
      </c>
      <c r="K39" s="18" t="s">
        <v>22</v>
      </c>
      <c r="L39" s="18" t="s">
        <v>22</v>
      </c>
      <c r="M39" s="18" t="s">
        <v>22</v>
      </c>
      <c r="N39" s="18" t="s">
        <v>22</v>
      </c>
      <c r="O39" s="18" t="s">
        <v>22</v>
      </c>
      <c r="P39" s="18" t="s">
        <v>22</v>
      </c>
      <c r="Q39" s="18" t="s">
        <v>22</v>
      </c>
      <c r="R39" s="300">
        <v>70</v>
      </c>
      <c r="S39" s="305">
        <v>0.22965879265091901</v>
      </c>
      <c r="T39" s="302">
        <f t="shared" si="2"/>
        <v>213500</v>
      </c>
      <c r="U39" s="303">
        <f t="shared" si="3"/>
        <v>700.45931758530298</v>
      </c>
      <c r="V39" s="289" t="s">
        <v>12245</v>
      </c>
      <c r="W39" s="289" t="s">
        <v>12246</v>
      </c>
      <c r="X39" s="290">
        <v>42633</v>
      </c>
      <c r="Y39" s="289" t="s">
        <v>12241</v>
      </c>
      <c r="Z39" s="289" t="s">
        <v>12434</v>
      </c>
    </row>
    <row r="40" spans="1:26" ht="14.25">
      <c r="A40" s="20" t="s">
        <v>2030</v>
      </c>
      <c r="B40" s="18" t="s">
        <v>2031</v>
      </c>
      <c r="C40" s="18" t="s">
        <v>23</v>
      </c>
      <c r="D40" s="18" t="s">
        <v>11370</v>
      </c>
      <c r="E40" s="18">
        <v>0</v>
      </c>
      <c r="F40" s="18">
        <v>3.95</v>
      </c>
      <c r="G40" s="18">
        <v>0</v>
      </c>
      <c r="H40" s="18">
        <v>0</v>
      </c>
      <c r="I40" s="322">
        <v>0</v>
      </c>
      <c r="J40" s="18" t="s">
        <v>2033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300">
        <v>1</v>
      </c>
      <c r="S40" s="301"/>
      <c r="T40" s="302">
        <f t="shared" si="2"/>
        <v>3050</v>
      </c>
      <c r="U40" s="303">
        <f t="shared" si="3"/>
        <v>0</v>
      </c>
      <c r="V40" s="289" t="s">
        <v>12247</v>
      </c>
      <c r="W40" s="289">
        <v>3200</v>
      </c>
      <c r="X40" s="290">
        <v>42612</v>
      </c>
      <c r="Y40" s="289" t="s">
        <v>12248</v>
      </c>
      <c r="Z40" s="289" t="s">
        <v>12489</v>
      </c>
    </row>
    <row r="41" spans="1:26" ht="14.25">
      <c r="A41" s="20" t="s">
        <v>2090</v>
      </c>
      <c r="B41" s="18" t="s">
        <v>2091</v>
      </c>
      <c r="C41" s="18" t="s">
        <v>23</v>
      </c>
      <c r="D41" s="18" t="s">
        <v>11370</v>
      </c>
      <c r="E41" s="18" t="s">
        <v>22</v>
      </c>
      <c r="F41" s="18">
        <v>0.36399999999999999</v>
      </c>
      <c r="G41" s="18" t="s">
        <v>22</v>
      </c>
      <c r="H41" s="18" t="s">
        <v>2075</v>
      </c>
      <c r="I41" s="322" t="s">
        <v>2093</v>
      </c>
      <c r="J41" s="18" t="s">
        <v>1350</v>
      </c>
      <c r="K41" s="18" t="s">
        <v>22</v>
      </c>
      <c r="L41" s="18" t="s">
        <v>22</v>
      </c>
      <c r="M41" s="18" t="s">
        <v>22</v>
      </c>
      <c r="N41" s="18" t="s">
        <v>22</v>
      </c>
      <c r="O41" s="18" t="s">
        <v>22</v>
      </c>
      <c r="P41" s="18" t="s">
        <v>22</v>
      </c>
      <c r="Q41" s="18" t="s">
        <v>22</v>
      </c>
      <c r="R41" s="300">
        <v>1</v>
      </c>
      <c r="S41" s="301"/>
      <c r="T41" s="302">
        <f t="shared" si="2"/>
        <v>3050</v>
      </c>
      <c r="U41" s="303">
        <f t="shared" si="3"/>
        <v>0</v>
      </c>
      <c r="V41" s="289" t="s">
        <v>12238</v>
      </c>
      <c r="W41" s="289">
        <v>3000</v>
      </c>
      <c r="X41" s="290">
        <v>42625</v>
      </c>
      <c r="Y41" s="289" t="s">
        <v>7025</v>
      </c>
      <c r="Z41" s="289" t="s">
        <v>12374</v>
      </c>
    </row>
    <row r="42" spans="1:26" ht="14.25">
      <c r="A42" s="20" t="s">
        <v>2119</v>
      </c>
      <c r="B42" s="18" t="s">
        <v>2120</v>
      </c>
      <c r="C42" s="18" t="s">
        <v>23</v>
      </c>
      <c r="D42" s="18" t="s">
        <v>11370</v>
      </c>
      <c r="E42" s="18">
        <v>0</v>
      </c>
      <c r="F42" s="18">
        <v>1.26E-2</v>
      </c>
      <c r="G42" s="18">
        <v>0</v>
      </c>
      <c r="H42" s="18" t="s">
        <v>2122</v>
      </c>
      <c r="I42" s="322" t="s">
        <v>2123</v>
      </c>
      <c r="J42" s="18" t="s">
        <v>2124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300">
        <v>16</v>
      </c>
      <c r="S42" s="301"/>
      <c r="T42" s="302">
        <f t="shared" si="2"/>
        <v>48800</v>
      </c>
      <c r="U42" s="303">
        <f t="shared" si="3"/>
        <v>0</v>
      </c>
      <c r="V42" s="289" t="s">
        <v>12250</v>
      </c>
      <c r="W42" s="289">
        <v>56000</v>
      </c>
      <c r="X42" s="290">
        <v>42633</v>
      </c>
      <c r="Y42" s="289" t="s">
        <v>2124</v>
      </c>
      <c r="Z42" s="289" t="s">
        <v>12375</v>
      </c>
    </row>
    <row r="43" spans="1:26" ht="28.5">
      <c r="A43" s="20" t="s">
        <v>2131</v>
      </c>
      <c r="B43" s="18" t="s">
        <v>2132</v>
      </c>
      <c r="C43" s="18" t="s">
        <v>23</v>
      </c>
      <c r="D43" s="18" t="s">
        <v>11370</v>
      </c>
      <c r="E43" s="18">
        <v>0</v>
      </c>
      <c r="F43" s="18">
        <v>4.1500000000000002E-2</v>
      </c>
      <c r="G43" s="18">
        <v>0</v>
      </c>
      <c r="H43" s="18" t="s">
        <v>2122</v>
      </c>
      <c r="I43" s="322" t="s">
        <v>2133</v>
      </c>
      <c r="J43" s="18" t="s">
        <v>2124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300">
        <v>4</v>
      </c>
      <c r="S43" s="301"/>
      <c r="T43" s="302">
        <f t="shared" si="2"/>
        <v>12200</v>
      </c>
      <c r="U43" s="303">
        <f t="shared" si="3"/>
        <v>0</v>
      </c>
      <c r="V43" s="289" t="s">
        <v>12376</v>
      </c>
      <c r="W43" s="289">
        <v>9500</v>
      </c>
      <c r="X43" s="290">
        <v>42633</v>
      </c>
      <c r="Y43" s="289" t="s">
        <v>2124</v>
      </c>
      <c r="Z43" s="289" t="s">
        <v>12377</v>
      </c>
    </row>
    <row r="44" spans="1:26" ht="14.25">
      <c r="A44" s="20" t="s">
        <v>2148</v>
      </c>
      <c r="B44" s="18" t="s">
        <v>2149</v>
      </c>
      <c r="C44" s="18" t="s">
        <v>23</v>
      </c>
      <c r="D44" s="18" t="s">
        <v>11370</v>
      </c>
      <c r="E44" s="18">
        <v>0</v>
      </c>
      <c r="F44" s="18" t="s">
        <v>12490</v>
      </c>
      <c r="G44" s="18">
        <v>0</v>
      </c>
      <c r="H44" s="18" t="s">
        <v>1538</v>
      </c>
      <c r="I44" s="322" t="s">
        <v>2150</v>
      </c>
      <c r="J44" s="18" t="s">
        <v>1359</v>
      </c>
      <c r="K44" s="18" t="s">
        <v>2150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300">
        <v>4</v>
      </c>
      <c r="S44" s="301"/>
      <c r="T44" s="302">
        <f t="shared" si="2"/>
        <v>12200</v>
      </c>
      <c r="U44" s="303">
        <f t="shared" si="3"/>
        <v>0</v>
      </c>
      <c r="V44" s="289" t="s">
        <v>12252</v>
      </c>
      <c r="W44" s="289">
        <v>12300</v>
      </c>
      <c r="X44" s="290" t="s">
        <v>12253</v>
      </c>
      <c r="Y44" s="289" t="s">
        <v>1359</v>
      </c>
      <c r="Z44" s="289" t="s">
        <v>12378</v>
      </c>
    </row>
    <row r="45" spans="1:26" ht="14.25">
      <c r="A45" s="20" t="s">
        <v>2198</v>
      </c>
      <c r="B45" s="18" t="s">
        <v>2199</v>
      </c>
      <c r="C45" s="18" t="s">
        <v>23</v>
      </c>
      <c r="D45" s="18" t="s">
        <v>11370</v>
      </c>
      <c r="E45" s="18" t="s">
        <v>22</v>
      </c>
      <c r="F45" s="18">
        <v>1.95</v>
      </c>
      <c r="G45" s="18" t="s">
        <v>22</v>
      </c>
      <c r="H45" s="18" t="s">
        <v>22</v>
      </c>
      <c r="I45" s="322">
        <v>0</v>
      </c>
      <c r="J45" s="18" t="s">
        <v>7228</v>
      </c>
      <c r="K45" s="18" t="s">
        <v>22</v>
      </c>
      <c r="L45" s="18" t="s">
        <v>22</v>
      </c>
      <c r="M45" s="18" t="s">
        <v>22</v>
      </c>
      <c r="N45" s="18" t="s">
        <v>22</v>
      </c>
      <c r="O45" s="18" t="s">
        <v>22</v>
      </c>
      <c r="P45" s="18" t="s">
        <v>22</v>
      </c>
      <c r="Q45" s="18" t="s">
        <v>22</v>
      </c>
      <c r="R45" s="300">
        <v>1</v>
      </c>
      <c r="S45" s="301"/>
      <c r="T45" s="307">
        <f t="shared" si="2"/>
        <v>3050</v>
      </c>
      <c r="U45" s="303">
        <f t="shared" si="3"/>
        <v>0</v>
      </c>
      <c r="V45" s="289" t="s">
        <v>12285</v>
      </c>
      <c r="W45" s="289">
        <v>3050</v>
      </c>
      <c r="X45" s="290">
        <v>42649</v>
      </c>
      <c r="Y45" s="289" t="s">
        <v>3522</v>
      </c>
      <c r="Z45" s="289" t="s">
        <v>12380</v>
      </c>
    </row>
    <row r="46" spans="1:26" ht="14.25">
      <c r="A46" s="20" t="s">
        <v>2296</v>
      </c>
      <c r="B46" s="18" t="s">
        <v>2297</v>
      </c>
      <c r="C46" s="18" t="s">
        <v>23</v>
      </c>
      <c r="D46" s="18" t="s">
        <v>11370</v>
      </c>
      <c r="E46" s="18" t="s">
        <v>389</v>
      </c>
      <c r="F46" s="18">
        <v>0.38500000000000001</v>
      </c>
      <c r="G46" s="18" t="s">
        <v>22</v>
      </c>
      <c r="H46" s="18" t="s">
        <v>2299</v>
      </c>
      <c r="I46" s="322" t="s">
        <v>2300</v>
      </c>
      <c r="J46" s="18" t="s">
        <v>1359</v>
      </c>
      <c r="K46" s="18" t="s">
        <v>22</v>
      </c>
      <c r="L46" s="18" t="s">
        <v>22</v>
      </c>
      <c r="M46" s="18" t="s">
        <v>22</v>
      </c>
      <c r="N46" s="18" t="s">
        <v>22</v>
      </c>
      <c r="O46" s="18" t="s">
        <v>22</v>
      </c>
      <c r="P46" s="18" t="s">
        <v>22</v>
      </c>
      <c r="Q46" s="18" t="s">
        <v>22</v>
      </c>
      <c r="R46" s="300">
        <v>2</v>
      </c>
      <c r="S46" s="301"/>
      <c r="T46" s="302">
        <f t="shared" si="2"/>
        <v>6100</v>
      </c>
      <c r="U46" s="303">
        <f t="shared" si="3"/>
        <v>0</v>
      </c>
      <c r="V46" s="289" t="s">
        <v>12252</v>
      </c>
      <c r="W46" s="289">
        <v>6194</v>
      </c>
      <c r="X46" s="290" t="s">
        <v>12253</v>
      </c>
      <c r="Y46" s="289" t="s">
        <v>12381</v>
      </c>
      <c r="Z46" s="289" t="s">
        <v>12382</v>
      </c>
    </row>
    <row r="47" spans="1:26" ht="14.25">
      <c r="A47" s="20" t="s">
        <v>2323</v>
      </c>
      <c r="B47" s="18" t="s">
        <v>2324</v>
      </c>
      <c r="C47" s="18" t="s">
        <v>23</v>
      </c>
      <c r="D47" s="18" t="s">
        <v>11370</v>
      </c>
      <c r="E47" s="18" t="s">
        <v>22</v>
      </c>
      <c r="F47" s="18">
        <v>0.48730000000000001</v>
      </c>
      <c r="G47" s="18" t="s">
        <v>22</v>
      </c>
      <c r="H47" s="18" t="s">
        <v>22</v>
      </c>
      <c r="I47" s="322" t="s">
        <v>2325</v>
      </c>
      <c r="J47" s="18" t="s">
        <v>2326</v>
      </c>
      <c r="K47" s="18" t="s">
        <v>22</v>
      </c>
      <c r="L47" s="18" t="s">
        <v>22</v>
      </c>
      <c r="M47" s="18" t="s">
        <v>22</v>
      </c>
      <c r="N47" s="18" t="s">
        <v>22</v>
      </c>
      <c r="O47" s="18" t="s">
        <v>22</v>
      </c>
      <c r="P47" s="18" t="s">
        <v>22</v>
      </c>
      <c r="Q47" s="18" t="s">
        <v>22</v>
      </c>
      <c r="R47" s="300">
        <v>1</v>
      </c>
      <c r="S47" s="301"/>
      <c r="T47" s="302">
        <f t="shared" si="2"/>
        <v>3050</v>
      </c>
      <c r="U47" s="303">
        <f t="shared" si="3"/>
        <v>0</v>
      </c>
      <c r="V47" s="289" t="s">
        <v>12257</v>
      </c>
      <c r="W47" s="289">
        <v>3050</v>
      </c>
      <c r="X47" s="290">
        <v>42625</v>
      </c>
      <c r="Y47" s="289" t="s">
        <v>2326</v>
      </c>
      <c r="Z47" s="289" t="s">
        <v>12386</v>
      </c>
    </row>
    <row r="48" spans="1:26" ht="14.25">
      <c r="A48" s="20" t="s">
        <v>2327</v>
      </c>
      <c r="B48" s="18" t="s">
        <v>2328</v>
      </c>
      <c r="C48" s="18" t="s">
        <v>23</v>
      </c>
      <c r="D48" s="18" t="s">
        <v>11370</v>
      </c>
      <c r="E48" s="18" t="s">
        <v>22</v>
      </c>
      <c r="F48" s="18">
        <v>1.77</v>
      </c>
      <c r="G48" s="18" t="s">
        <v>22</v>
      </c>
      <c r="H48" s="18" t="s">
        <v>2330</v>
      </c>
      <c r="I48" s="322" t="s">
        <v>2329</v>
      </c>
      <c r="J48" s="18" t="s">
        <v>22</v>
      </c>
      <c r="K48" s="18" t="s">
        <v>22</v>
      </c>
      <c r="L48" s="18" t="s">
        <v>22</v>
      </c>
      <c r="M48" s="18" t="s">
        <v>22</v>
      </c>
      <c r="N48" s="18" t="s">
        <v>22</v>
      </c>
      <c r="O48" s="18" t="s">
        <v>22</v>
      </c>
      <c r="P48" s="18" t="s">
        <v>22</v>
      </c>
      <c r="Q48" s="18" t="s">
        <v>22</v>
      </c>
      <c r="R48" s="300">
        <v>1</v>
      </c>
      <c r="S48" s="301"/>
      <c r="T48" s="302">
        <f t="shared" si="2"/>
        <v>3050</v>
      </c>
      <c r="U48" s="303">
        <f t="shared" si="3"/>
        <v>0</v>
      </c>
      <c r="V48" s="289" t="s">
        <v>12258</v>
      </c>
      <c r="W48" s="289">
        <v>3060</v>
      </c>
      <c r="X48" s="290">
        <v>42641</v>
      </c>
      <c r="Y48" s="289" t="s">
        <v>12259</v>
      </c>
      <c r="Z48" s="289" t="s">
        <v>12370</v>
      </c>
    </row>
    <row r="49" spans="1:26" ht="14.25">
      <c r="A49" s="20" t="s">
        <v>2331</v>
      </c>
      <c r="B49" s="18" t="s">
        <v>2332</v>
      </c>
      <c r="C49" s="18" t="s">
        <v>23</v>
      </c>
      <c r="D49" s="18" t="s">
        <v>11370</v>
      </c>
      <c r="E49" s="18" t="s">
        <v>22</v>
      </c>
      <c r="F49" s="18" t="s">
        <v>12490</v>
      </c>
      <c r="G49" s="18">
        <v>0</v>
      </c>
      <c r="H49" s="18" t="s">
        <v>2334</v>
      </c>
      <c r="I49" s="322" t="s">
        <v>2335</v>
      </c>
      <c r="J49" s="18" t="s">
        <v>854</v>
      </c>
      <c r="K49" s="18" t="s">
        <v>2333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300">
        <v>25</v>
      </c>
      <c r="S49" s="301"/>
      <c r="T49" s="307">
        <f t="shared" si="2"/>
        <v>76250</v>
      </c>
      <c r="U49" s="308">
        <f t="shared" si="3"/>
        <v>0</v>
      </c>
      <c r="V49" s="289" t="s">
        <v>12239</v>
      </c>
      <c r="W49" s="289" t="s">
        <v>12261</v>
      </c>
      <c r="X49" s="290">
        <v>42625</v>
      </c>
      <c r="Y49" s="289" t="s">
        <v>12241</v>
      </c>
      <c r="Z49" s="289" t="s">
        <v>12436</v>
      </c>
    </row>
    <row r="50" spans="1:26" ht="28.5">
      <c r="A50" s="20" t="s">
        <v>2398</v>
      </c>
      <c r="B50" s="18" t="s">
        <v>2399</v>
      </c>
      <c r="C50" s="18" t="s">
        <v>23</v>
      </c>
      <c r="D50" s="18" t="s">
        <v>11370</v>
      </c>
      <c r="E50" s="18">
        <v>0</v>
      </c>
      <c r="F50" s="18">
        <v>8.3000000000000007</v>
      </c>
      <c r="G50" s="18">
        <v>0</v>
      </c>
      <c r="H50" s="18" t="s">
        <v>2401</v>
      </c>
      <c r="I50" s="322" t="s">
        <v>2400</v>
      </c>
      <c r="J50" s="18" t="s">
        <v>2401</v>
      </c>
      <c r="K50" s="18" t="s">
        <v>2402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300">
        <v>6</v>
      </c>
      <c r="S50" s="301"/>
      <c r="T50" s="302">
        <f t="shared" si="2"/>
        <v>18300</v>
      </c>
      <c r="U50" s="303">
        <f t="shared" si="3"/>
        <v>0</v>
      </c>
      <c r="V50" s="289" t="s">
        <v>12262</v>
      </c>
      <c r="W50" s="289">
        <v>15250</v>
      </c>
      <c r="X50" s="290">
        <v>42642</v>
      </c>
      <c r="Y50" s="289" t="s">
        <v>2401</v>
      </c>
      <c r="Z50" s="289" t="s">
        <v>12521</v>
      </c>
    </row>
    <row r="51" spans="1:26" ht="28.5">
      <c r="A51" s="20" t="s">
        <v>2408</v>
      </c>
      <c r="B51" s="18" t="s">
        <v>2409</v>
      </c>
      <c r="C51" s="18" t="s">
        <v>23</v>
      </c>
      <c r="D51" s="18" t="s">
        <v>11370</v>
      </c>
      <c r="E51" s="18" t="s">
        <v>22</v>
      </c>
      <c r="F51" s="18">
        <v>2.4500000000000002</v>
      </c>
      <c r="G51" s="18">
        <v>0</v>
      </c>
      <c r="H51" s="18" t="s">
        <v>2401</v>
      </c>
      <c r="I51" s="322">
        <v>4696325000008</v>
      </c>
      <c r="J51" s="18" t="s">
        <v>2401</v>
      </c>
      <c r="K51" s="18">
        <v>4696325000008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300">
        <v>4</v>
      </c>
      <c r="S51" s="301"/>
      <c r="T51" s="302">
        <f t="shared" si="2"/>
        <v>12200</v>
      </c>
      <c r="U51" s="303">
        <f t="shared" si="3"/>
        <v>0</v>
      </c>
      <c r="V51" s="289" t="s">
        <v>12263</v>
      </c>
      <c r="W51" s="289">
        <v>6150</v>
      </c>
      <c r="X51" s="290">
        <v>42628</v>
      </c>
      <c r="Y51" s="289" t="s">
        <v>2401</v>
      </c>
      <c r="Z51" s="289" t="s">
        <v>12383</v>
      </c>
    </row>
    <row r="52" spans="1:26" ht="28.5">
      <c r="A52" s="20" t="s">
        <v>2461</v>
      </c>
      <c r="B52" s="18" t="s">
        <v>2462</v>
      </c>
      <c r="C52" s="18" t="s">
        <v>23</v>
      </c>
      <c r="D52" s="18" t="s">
        <v>11370</v>
      </c>
      <c r="E52" s="18">
        <v>0</v>
      </c>
      <c r="F52" s="18">
        <v>23</v>
      </c>
      <c r="G52" s="18">
        <v>0</v>
      </c>
      <c r="H52" s="18" t="s">
        <v>2465</v>
      </c>
      <c r="I52" s="322" t="s">
        <v>2466</v>
      </c>
      <c r="J52" s="18" t="s">
        <v>1350</v>
      </c>
      <c r="K52" s="18" t="s">
        <v>2466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300">
        <v>1</v>
      </c>
      <c r="S52" s="301"/>
      <c r="T52" s="302">
        <f t="shared" si="2"/>
        <v>3050</v>
      </c>
      <c r="U52" s="303">
        <f t="shared" si="3"/>
        <v>0</v>
      </c>
      <c r="V52" s="289" t="s">
        <v>12265</v>
      </c>
      <c r="W52" s="289"/>
      <c r="X52" s="290"/>
      <c r="Y52" s="289" t="s">
        <v>7025</v>
      </c>
      <c r="Z52" s="289" t="s">
        <v>12522</v>
      </c>
    </row>
    <row r="53" spans="1:26" ht="14.25">
      <c r="A53" s="20" t="s">
        <v>2585</v>
      </c>
      <c r="B53" s="18" t="s">
        <v>2586</v>
      </c>
      <c r="C53" s="18" t="s">
        <v>23</v>
      </c>
      <c r="D53" s="18" t="s">
        <v>11370</v>
      </c>
      <c r="E53" s="18" t="s">
        <v>389</v>
      </c>
      <c r="F53" s="18">
        <v>0.42</v>
      </c>
      <c r="G53" s="18" t="s">
        <v>990</v>
      </c>
      <c r="H53" s="18">
        <v>0</v>
      </c>
      <c r="I53" s="322" t="s">
        <v>2587</v>
      </c>
      <c r="J53" s="18" t="s">
        <v>1502</v>
      </c>
      <c r="K53" s="18" t="s">
        <v>2588</v>
      </c>
      <c r="L53" s="18" t="s">
        <v>2589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300">
        <v>5</v>
      </c>
      <c r="S53" s="301"/>
      <c r="T53" s="302">
        <f t="shared" si="2"/>
        <v>15250</v>
      </c>
      <c r="U53" s="303">
        <f t="shared" si="3"/>
        <v>0</v>
      </c>
      <c r="V53" s="289" t="s">
        <v>12267</v>
      </c>
      <c r="W53" s="289">
        <v>17000</v>
      </c>
      <c r="X53" s="290">
        <v>42564</v>
      </c>
      <c r="Y53" s="289" t="s">
        <v>1502</v>
      </c>
      <c r="Z53" s="289" t="s">
        <v>12384</v>
      </c>
    </row>
    <row r="54" spans="1:26" ht="28.5">
      <c r="A54" s="20" t="s">
        <v>2590</v>
      </c>
      <c r="B54" s="18" t="s">
        <v>2591</v>
      </c>
      <c r="C54" s="18" t="s">
        <v>23</v>
      </c>
      <c r="D54" s="18" t="s">
        <v>11370</v>
      </c>
      <c r="E54" s="18" t="s">
        <v>389</v>
      </c>
      <c r="F54" s="18">
        <v>1.25</v>
      </c>
      <c r="G54" s="18">
        <v>0</v>
      </c>
      <c r="H54" s="18" t="s">
        <v>2593</v>
      </c>
      <c r="I54" s="322" t="s">
        <v>2594</v>
      </c>
      <c r="J54" s="18" t="s">
        <v>2124</v>
      </c>
      <c r="K54" s="18">
        <v>0</v>
      </c>
      <c r="L54" s="18" t="s">
        <v>2595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300">
        <v>1</v>
      </c>
      <c r="S54" s="301"/>
      <c r="T54" s="302">
        <f t="shared" si="2"/>
        <v>3050</v>
      </c>
      <c r="U54" s="303">
        <f t="shared" si="3"/>
        <v>0</v>
      </c>
      <c r="V54" s="289" t="s">
        <v>12269</v>
      </c>
      <c r="W54" s="289">
        <v>3050</v>
      </c>
      <c r="X54" s="290">
        <v>42633</v>
      </c>
      <c r="Y54" s="289" t="s">
        <v>2101</v>
      </c>
      <c r="Z54" s="289" t="s">
        <v>12523</v>
      </c>
    </row>
    <row r="55" spans="1:26" ht="14.25">
      <c r="A55" s="20" t="s">
        <v>2674</v>
      </c>
      <c r="B55" s="18" t="s">
        <v>2675</v>
      </c>
      <c r="C55" s="18" t="s">
        <v>23</v>
      </c>
      <c r="D55" s="18" t="s">
        <v>11370</v>
      </c>
      <c r="E55" s="18" t="s">
        <v>22</v>
      </c>
      <c r="F55" s="18">
        <v>0.8</v>
      </c>
      <c r="G55" s="18" t="s">
        <v>22</v>
      </c>
      <c r="H55" s="18" t="s">
        <v>22</v>
      </c>
      <c r="I55" s="322">
        <v>0</v>
      </c>
      <c r="J55" s="18" t="s">
        <v>7228</v>
      </c>
      <c r="K55" s="18" t="s">
        <v>22</v>
      </c>
      <c r="L55" s="18" t="s">
        <v>22</v>
      </c>
      <c r="M55" s="18" t="s">
        <v>22</v>
      </c>
      <c r="N55" s="18" t="s">
        <v>22</v>
      </c>
      <c r="O55" s="18" t="s">
        <v>22</v>
      </c>
      <c r="P55" s="18" t="s">
        <v>22</v>
      </c>
      <c r="Q55" s="18" t="s">
        <v>22</v>
      </c>
      <c r="R55" s="300">
        <v>1</v>
      </c>
      <c r="S55" s="301"/>
      <c r="T55" s="302">
        <f t="shared" si="2"/>
        <v>3050</v>
      </c>
      <c r="U55" s="303">
        <f t="shared" si="3"/>
        <v>0</v>
      </c>
      <c r="V55" s="289" t="s">
        <v>12285</v>
      </c>
      <c r="W55" s="289">
        <v>3050</v>
      </c>
      <c r="X55" s="290">
        <v>42649</v>
      </c>
      <c r="Y55" s="289" t="s">
        <v>3522</v>
      </c>
      <c r="Z55" s="289" t="s">
        <v>12386</v>
      </c>
    </row>
    <row r="56" spans="1:26" ht="14.25">
      <c r="A56" s="20" t="s">
        <v>12387</v>
      </c>
      <c r="B56" s="18" t="s">
        <v>2776</v>
      </c>
      <c r="C56" s="18" t="s">
        <v>743</v>
      </c>
      <c r="D56" s="18" t="s">
        <v>11370</v>
      </c>
      <c r="E56" s="18">
        <v>0</v>
      </c>
      <c r="F56" s="18">
        <v>3.8845144356999999E-3</v>
      </c>
      <c r="G56" s="18">
        <v>0</v>
      </c>
      <c r="H56" s="18">
        <v>0</v>
      </c>
      <c r="I56" s="322" t="s">
        <v>2777</v>
      </c>
      <c r="J56" s="18" t="s">
        <v>1359</v>
      </c>
      <c r="K56" s="18" t="s">
        <v>2708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300">
        <v>215</v>
      </c>
      <c r="S56" s="305">
        <v>0.70538057742782101</v>
      </c>
      <c r="T56" s="302">
        <f t="shared" si="2"/>
        <v>655750</v>
      </c>
      <c r="U56" s="303">
        <f t="shared" si="3"/>
        <v>2151.4107611548543</v>
      </c>
      <c r="V56" s="289" t="s">
        <v>12271</v>
      </c>
      <c r="W56" s="289">
        <v>2200</v>
      </c>
      <c r="X56" s="290">
        <v>42629</v>
      </c>
      <c r="Y56" s="289" t="s">
        <v>2872</v>
      </c>
      <c r="Z56" s="289" t="s">
        <v>12388</v>
      </c>
    </row>
    <row r="57" spans="1:26" ht="14.25">
      <c r="A57" s="20" t="s">
        <v>2905</v>
      </c>
      <c r="B57" s="18" t="s">
        <v>2906</v>
      </c>
      <c r="C57" s="18" t="s">
        <v>743</v>
      </c>
      <c r="D57" s="18" t="s">
        <v>11370</v>
      </c>
      <c r="E57" s="18">
        <v>0</v>
      </c>
      <c r="F57" s="18">
        <v>1.0104986876999999E-3</v>
      </c>
      <c r="G57" s="18">
        <v>0</v>
      </c>
      <c r="H57" s="18">
        <v>0</v>
      </c>
      <c r="I57" s="322" t="s">
        <v>2908</v>
      </c>
      <c r="J57" s="18" t="s">
        <v>2872</v>
      </c>
      <c r="K57" s="18" t="s">
        <v>2908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300">
        <v>1700</v>
      </c>
      <c r="S57" s="305">
        <v>5.5774278215223099</v>
      </c>
      <c r="T57" s="302">
        <f t="shared" si="2"/>
        <v>5185000</v>
      </c>
      <c r="U57" s="303">
        <f t="shared" si="3"/>
        <v>17011.154855643046</v>
      </c>
      <c r="V57" s="289" t="s">
        <v>12272</v>
      </c>
      <c r="W57" s="289">
        <v>17000</v>
      </c>
      <c r="X57" s="290">
        <v>42625</v>
      </c>
      <c r="Y57" s="289" t="s">
        <v>2872</v>
      </c>
      <c r="Z57" s="289" t="s">
        <v>12389</v>
      </c>
    </row>
    <row r="58" spans="1:26" ht="14.25">
      <c r="A58" s="20" t="s">
        <v>2915</v>
      </c>
      <c r="B58" s="18" t="s">
        <v>2916</v>
      </c>
      <c r="C58" s="18" t="s">
        <v>743</v>
      </c>
      <c r="D58" s="18" t="s">
        <v>11370</v>
      </c>
      <c r="E58" s="18" t="s">
        <v>22</v>
      </c>
      <c r="F58" s="18">
        <v>2.3E-2</v>
      </c>
      <c r="G58" s="18" t="s">
        <v>22</v>
      </c>
      <c r="H58" s="18" t="s">
        <v>22</v>
      </c>
      <c r="I58" s="322">
        <v>0</v>
      </c>
      <c r="J58" s="18" t="s">
        <v>2872</v>
      </c>
      <c r="K58" s="18" t="s">
        <v>22</v>
      </c>
      <c r="L58" s="18" t="s">
        <v>22</v>
      </c>
      <c r="M58" s="18" t="s">
        <v>22</v>
      </c>
      <c r="N58" s="18" t="s">
        <v>22</v>
      </c>
      <c r="O58" s="18" t="s">
        <v>22</v>
      </c>
      <c r="P58" s="18" t="s">
        <v>22</v>
      </c>
      <c r="Q58" s="18" t="s">
        <v>22</v>
      </c>
      <c r="R58" s="300">
        <v>200</v>
      </c>
      <c r="S58" s="305">
        <v>0.65616797900262502</v>
      </c>
      <c r="T58" s="302">
        <f t="shared" si="2"/>
        <v>610000</v>
      </c>
      <c r="U58" s="303">
        <f t="shared" si="3"/>
        <v>2001.3123359580063</v>
      </c>
      <c r="V58" s="289" t="s">
        <v>12274</v>
      </c>
      <c r="W58" s="289">
        <v>3000</v>
      </c>
      <c r="X58" s="290">
        <v>42631</v>
      </c>
      <c r="Y58" s="289" t="s">
        <v>2872</v>
      </c>
      <c r="Z58" s="289" t="s">
        <v>12394</v>
      </c>
    </row>
    <row r="59" spans="1:26" ht="14.25">
      <c r="A59" s="20" t="s">
        <v>2921</v>
      </c>
      <c r="B59" s="18" t="s">
        <v>2922</v>
      </c>
      <c r="C59" s="18" t="s">
        <v>743</v>
      </c>
      <c r="D59" s="18" t="s">
        <v>11370</v>
      </c>
      <c r="E59" s="18">
        <v>0</v>
      </c>
      <c r="F59" s="18">
        <v>2.3E-2</v>
      </c>
      <c r="G59" s="18">
        <v>0</v>
      </c>
      <c r="H59" s="18">
        <v>0</v>
      </c>
      <c r="I59" s="322" t="s">
        <v>2923</v>
      </c>
      <c r="J59" s="18" t="s">
        <v>2872</v>
      </c>
      <c r="K59" s="18" t="s">
        <v>2923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300">
        <v>200</v>
      </c>
      <c r="S59" s="305">
        <v>0.65616797900262502</v>
      </c>
      <c r="T59" s="302">
        <f t="shared" si="2"/>
        <v>610000</v>
      </c>
      <c r="U59" s="303">
        <f t="shared" si="3"/>
        <v>2001.3123359580063</v>
      </c>
      <c r="V59" s="289" t="s">
        <v>12272</v>
      </c>
      <c r="W59" s="289">
        <v>2000</v>
      </c>
      <c r="X59" s="290">
        <v>42625</v>
      </c>
      <c r="Y59" s="289" t="s">
        <v>2872</v>
      </c>
      <c r="Z59" s="289" t="s">
        <v>12390</v>
      </c>
    </row>
    <row r="60" spans="1:26" ht="14.25">
      <c r="A60" s="20" t="s">
        <v>2924</v>
      </c>
      <c r="B60" s="18" t="s">
        <v>2925</v>
      </c>
      <c r="C60" s="18" t="s">
        <v>743</v>
      </c>
      <c r="D60" s="18" t="s">
        <v>11370</v>
      </c>
      <c r="E60" s="18">
        <v>0</v>
      </c>
      <c r="F60" s="18">
        <v>2.8871391076E-3</v>
      </c>
      <c r="G60" s="18">
        <v>0</v>
      </c>
      <c r="H60" s="18">
        <v>0</v>
      </c>
      <c r="I60" s="322" t="s">
        <v>2927</v>
      </c>
      <c r="J60" s="18" t="s">
        <v>2872</v>
      </c>
      <c r="K60" s="18" t="s">
        <v>2928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300">
        <v>400</v>
      </c>
      <c r="S60" s="305">
        <v>1.31233595800525</v>
      </c>
      <c r="T60" s="302">
        <f t="shared" si="2"/>
        <v>1220000</v>
      </c>
      <c r="U60" s="303">
        <f t="shared" si="3"/>
        <v>4002.6246719160126</v>
      </c>
      <c r="V60" s="289" t="s">
        <v>12272</v>
      </c>
      <c r="W60" s="289">
        <v>6000</v>
      </c>
      <c r="X60" s="290">
        <v>42625</v>
      </c>
      <c r="Y60" s="289" t="s">
        <v>2872</v>
      </c>
      <c r="Z60" s="289" t="s">
        <v>12391</v>
      </c>
    </row>
    <row r="61" spans="1:26" ht="14.25">
      <c r="A61" s="20" t="s">
        <v>2929</v>
      </c>
      <c r="B61" s="18" t="s">
        <v>2930</v>
      </c>
      <c r="C61" s="18" t="s">
        <v>743</v>
      </c>
      <c r="D61" s="18" t="s">
        <v>11370</v>
      </c>
      <c r="E61" s="18" t="s">
        <v>22</v>
      </c>
      <c r="F61" s="18">
        <v>2.3E-2</v>
      </c>
      <c r="G61" s="18" t="s">
        <v>22</v>
      </c>
      <c r="H61" s="18" t="s">
        <v>22</v>
      </c>
      <c r="I61" s="322" t="s">
        <v>2931</v>
      </c>
      <c r="J61" s="18" t="s">
        <v>2872</v>
      </c>
      <c r="K61" s="18" t="s">
        <v>2931</v>
      </c>
      <c r="L61" s="18" t="s">
        <v>22</v>
      </c>
      <c r="M61" s="18" t="s">
        <v>22</v>
      </c>
      <c r="N61" s="18" t="s">
        <v>22</v>
      </c>
      <c r="O61" s="18" t="s">
        <v>22</v>
      </c>
      <c r="P61" s="18" t="s">
        <v>22</v>
      </c>
      <c r="Q61" s="18" t="s">
        <v>22</v>
      </c>
      <c r="R61" s="300">
        <v>200</v>
      </c>
      <c r="S61" s="305">
        <v>0.65616797900262502</v>
      </c>
      <c r="T61" s="302">
        <f t="shared" si="2"/>
        <v>610000</v>
      </c>
      <c r="U61" s="303">
        <f t="shared" si="3"/>
        <v>2001.3123359580063</v>
      </c>
      <c r="V61" s="289" t="s">
        <v>12274</v>
      </c>
      <c r="W61" s="289">
        <v>3000</v>
      </c>
      <c r="X61" s="290">
        <v>42631</v>
      </c>
      <c r="Y61" s="289" t="s">
        <v>2872</v>
      </c>
      <c r="Z61" s="289" t="s">
        <v>12390</v>
      </c>
    </row>
    <row r="62" spans="1:26" ht="14.25">
      <c r="A62" s="20" t="s">
        <v>2965</v>
      </c>
      <c r="B62" s="18" t="s">
        <v>2966</v>
      </c>
      <c r="C62" s="18" t="s">
        <v>743</v>
      </c>
      <c r="D62" s="18" t="s">
        <v>11370</v>
      </c>
      <c r="E62" s="18" t="s">
        <v>22</v>
      </c>
      <c r="F62" s="18">
        <v>2.3E-2</v>
      </c>
      <c r="G62" s="18" t="s">
        <v>22</v>
      </c>
      <c r="H62" s="18" t="s">
        <v>22</v>
      </c>
      <c r="I62" s="322">
        <v>0</v>
      </c>
      <c r="J62" s="18" t="s">
        <v>2872</v>
      </c>
      <c r="K62" s="18" t="s">
        <v>22</v>
      </c>
      <c r="L62" s="18" t="s">
        <v>22</v>
      </c>
      <c r="M62" s="18" t="s">
        <v>22</v>
      </c>
      <c r="N62" s="18" t="s">
        <v>22</v>
      </c>
      <c r="O62" s="18" t="s">
        <v>22</v>
      </c>
      <c r="P62" s="18" t="s">
        <v>22</v>
      </c>
      <c r="Q62" s="18" t="s">
        <v>22</v>
      </c>
      <c r="R62" s="300">
        <v>600</v>
      </c>
      <c r="S62" s="305">
        <v>0.65616797900262502</v>
      </c>
      <c r="T62" s="302">
        <f t="shared" si="2"/>
        <v>1830000</v>
      </c>
      <c r="U62" s="303">
        <f t="shared" si="3"/>
        <v>2001.3123359580063</v>
      </c>
      <c r="V62" s="289" t="s">
        <v>12274</v>
      </c>
      <c r="W62" s="289">
        <v>7000</v>
      </c>
      <c r="X62" s="290">
        <v>42631</v>
      </c>
      <c r="Y62" s="289" t="s">
        <v>2872</v>
      </c>
      <c r="Z62" s="289" t="s">
        <v>12438</v>
      </c>
    </row>
    <row r="63" spans="1:26" ht="14.25">
      <c r="A63" s="20" t="s">
        <v>2968</v>
      </c>
      <c r="B63" s="18" t="s">
        <v>2969</v>
      </c>
      <c r="C63" s="18" t="s">
        <v>743</v>
      </c>
      <c r="D63" s="18" t="s">
        <v>11370</v>
      </c>
      <c r="E63" s="18">
        <v>0</v>
      </c>
      <c r="F63" s="18">
        <v>2.3E-2</v>
      </c>
      <c r="G63" s="18">
        <v>0</v>
      </c>
      <c r="H63" s="18">
        <v>0</v>
      </c>
      <c r="I63" s="322" t="s">
        <v>2971</v>
      </c>
      <c r="J63" s="18" t="s">
        <v>2872</v>
      </c>
      <c r="K63" s="18" t="s">
        <v>2971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300">
        <v>170</v>
      </c>
      <c r="S63" s="305">
        <v>0.55774278215223105</v>
      </c>
      <c r="T63" s="302">
        <f t="shared" si="2"/>
        <v>518500</v>
      </c>
      <c r="U63" s="303">
        <f t="shared" si="3"/>
        <v>1701.1154855643047</v>
      </c>
      <c r="V63" s="289" t="s">
        <v>12272</v>
      </c>
      <c r="W63" s="289">
        <v>4000</v>
      </c>
      <c r="X63" s="290">
        <v>42625</v>
      </c>
      <c r="Y63" s="289" t="s">
        <v>2872</v>
      </c>
      <c r="Z63" s="289" t="s">
        <v>12392</v>
      </c>
    </row>
    <row r="64" spans="1:26" ht="14.25">
      <c r="A64" s="20" t="s">
        <v>2972</v>
      </c>
      <c r="B64" s="18" t="s">
        <v>2973</v>
      </c>
      <c r="C64" s="18" t="s">
        <v>743</v>
      </c>
      <c r="D64" s="18" t="s">
        <v>11370</v>
      </c>
      <c r="E64" s="18">
        <v>0</v>
      </c>
      <c r="F64" s="18">
        <v>2.3E-2</v>
      </c>
      <c r="G64" s="18">
        <v>0</v>
      </c>
      <c r="H64" s="18">
        <v>0</v>
      </c>
      <c r="I64" s="322" t="s">
        <v>2974</v>
      </c>
      <c r="J64" s="18" t="s">
        <v>2872</v>
      </c>
      <c r="K64" s="18" t="s">
        <v>2974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300">
        <v>1220</v>
      </c>
      <c r="S64" s="305">
        <v>4.0026246719160099</v>
      </c>
      <c r="T64" s="302">
        <f t="shared" si="2"/>
        <v>3721000</v>
      </c>
      <c r="U64" s="303">
        <f t="shared" si="3"/>
        <v>12208.005249343831</v>
      </c>
      <c r="V64" s="289" t="s">
        <v>12272</v>
      </c>
      <c r="W64" s="289">
        <v>14000</v>
      </c>
      <c r="X64" s="290">
        <v>42625</v>
      </c>
      <c r="Y64" s="289" t="s">
        <v>2872</v>
      </c>
      <c r="Z64" s="289" t="s">
        <v>12393</v>
      </c>
    </row>
    <row r="65" spans="1:26" ht="14.25">
      <c r="A65" s="20" t="s">
        <v>2978</v>
      </c>
      <c r="B65" s="18" t="s">
        <v>2979</v>
      </c>
      <c r="C65" s="18" t="s">
        <v>743</v>
      </c>
      <c r="D65" s="18" t="s">
        <v>11370</v>
      </c>
      <c r="E65" s="18" t="s">
        <v>22</v>
      </c>
      <c r="F65" s="18">
        <v>8.7999999999999995E-2</v>
      </c>
      <c r="G65" s="18" t="s">
        <v>22</v>
      </c>
      <c r="H65" s="18" t="s">
        <v>22</v>
      </c>
      <c r="I65" s="322">
        <v>0</v>
      </c>
      <c r="J65" s="18" t="s">
        <v>2872</v>
      </c>
      <c r="K65" s="18" t="s">
        <v>2980</v>
      </c>
      <c r="L65" s="18" t="s">
        <v>22</v>
      </c>
      <c r="M65" s="18" t="s">
        <v>22</v>
      </c>
      <c r="N65" s="18" t="s">
        <v>22</v>
      </c>
      <c r="O65" s="18" t="s">
        <v>22</v>
      </c>
      <c r="P65" s="18" t="s">
        <v>22</v>
      </c>
      <c r="Q65" s="18" t="s">
        <v>22</v>
      </c>
      <c r="R65" s="300">
        <v>820</v>
      </c>
      <c r="S65" s="305">
        <v>2.6902887139107601</v>
      </c>
      <c r="T65" s="302">
        <f t="shared" si="2"/>
        <v>2501000</v>
      </c>
      <c r="U65" s="303">
        <f t="shared" si="3"/>
        <v>8205.3805774278189</v>
      </c>
      <c r="V65" s="289" t="s">
        <v>12272</v>
      </c>
      <c r="W65" s="289">
        <v>10000</v>
      </c>
      <c r="X65" s="290">
        <v>42625</v>
      </c>
      <c r="Y65" s="289" t="s">
        <v>2872</v>
      </c>
      <c r="Z65" s="289" t="s">
        <v>12394</v>
      </c>
    </row>
    <row r="66" spans="1:26" ht="14.25">
      <c r="A66" s="20" t="s">
        <v>2981</v>
      </c>
      <c r="B66" s="18" t="s">
        <v>2982</v>
      </c>
      <c r="C66" s="18" t="s">
        <v>881</v>
      </c>
      <c r="D66" s="18" t="s">
        <v>11370</v>
      </c>
      <c r="E66" s="18">
        <v>0</v>
      </c>
      <c r="F66" s="18">
        <v>3.2152230971E-3</v>
      </c>
      <c r="G66" s="18">
        <v>0</v>
      </c>
      <c r="H66" s="18">
        <v>0</v>
      </c>
      <c r="I66" s="322" t="s">
        <v>2977</v>
      </c>
      <c r="J66" s="18" t="s">
        <v>2872</v>
      </c>
      <c r="K66" s="18" t="s">
        <v>2977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300">
        <v>130</v>
      </c>
      <c r="S66" s="301"/>
      <c r="T66" s="302">
        <f t="shared" si="2"/>
        <v>396500</v>
      </c>
      <c r="U66" s="303">
        <f t="shared" si="3"/>
        <v>0</v>
      </c>
      <c r="V66" s="289" t="s">
        <v>12272</v>
      </c>
      <c r="W66" s="289">
        <v>2000</v>
      </c>
      <c r="X66" s="290">
        <v>42625</v>
      </c>
      <c r="Y66" s="289" t="s">
        <v>2872</v>
      </c>
      <c r="Z66" s="289" t="s">
        <v>12395</v>
      </c>
    </row>
    <row r="67" spans="1:26" ht="14.25">
      <c r="A67" s="20" t="s">
        <v>3074</v>
      </c>
      <c r="B67" s="18" t="s">
        <v>3075</v>
      </c>
      <c r="C67" s="18" t="s">
        <v>23</v>
      </c>
      <c r="D67" s="18" t="s">
        <v>11370</v>
      </c>
      <c r="E67" s="18">
        <v>0</v>
      </c>
      <c r="F67" s="18">
        <v>1.93</v>
      </c>
      <c r="G67" s="18">
        <v>0</v>
      </c>
      <c r="H67" s="18">
        <v>0</v>
      </c>
      <c r="I67" s="322">
        <v>0</v>
      </c>
      <c r="J67" s="18" t="s">
        <v>3078</v>
      </c>
      <c r="K67" s="18" t="s">
        <v>3079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300">
        <v>2</v>
      </c>
      <c r="S67" s="301"/>
      <c r="T67" s="302">
        <f t="shared" ref="T67:T98" si="4">$U$1*R67</f>
        <v>6100</v>
      </c>
      <c r="U67" s="303">
        <f t="shared" ref="U67:U98" si="5">$U$1*S67</f>
        <v>0</v>
      </c>
      <c r="V67" s="289" t="s">
        <v>12277</v>
      </c>
      <c r="W67" s="289">
        <v>6100</v>
      </c>
      <c r="X67" s="290">
        <v>42633</v>
      </c>
      <c r="Y67" s="289" t="s">
        <v>12278</v>
      </c>
      <c r="Z67" s="289" t="s">
        <v>12524</v>
      </c>
    </row>
    <row r="68" spans="1:26" ht="14.25">
      <c r="A68" s="20" t="s">
        <v>3091</v>
      </c>
      <c r="B68" s="18" t="s">
        <v>3092</v>
      </c>
      <c r="C68" s="18" t="s">
        <v>23</v>
      </c>
      <c r="D68" s="18" t="s">
        <v>11370</v>
      </c>
      <c r="E68" s="18" t="s">
        <v>22</v>
      </c>
      <c r="F68" s="18">
        <v>5.0999999999999997E-2</v>
      </c>
      <c r="G68" s="18" t="s">
        <v>22</v>
      </c>
      <c r="H68" s="18" t="s">
        <v>22</v>
      </c>
      <c r="I68" s="322">
        <v>0</v>
      </c>
      <c r="J68" s="18" t="s">
        <v>2326</v>
      </c>
      <c r="K68" s="18">
        <v>1139504</v>
      </c>
      <c r="L68" s="18" t="s">
        <v>22</v>
      </c>
      <c r="M68" s="18" t="s">
        <v>22</v>
      </c>
      <c r="N68" s="18" t="s">
        <v>22</v>
      </c>
      <c r="O68" s="18" t="s">
        <v>22</v>
      </c>
      <c r="P68" s="18" t="s">
        <v>22</v>
      </c>
      <c r="Q68" s="18" t="s">
        <v>22</v>
      </c>
      <c r="R68" s="300">
        <v>4</v>
      </c>
      <c r="S68" s="301"/>
      <c r="T68" s="302">
        <f t="shared" si="4"/>
        <v>12200</v>
      </c>
      <c r="U68" s="303">
        <f t="shared" si="5"/>
        <v>0</v>
      </c>
      <c r="V68" s="289" t="s">
        <v>12396</v>
      </c>
      <c r="W68" s="289">
        <v>12300</v>
      </c>
      <c r="X68" s="290">
        <v>42657</v>
      </c>
      <c r="Y68" s="289" t="s">
        <v>2326</v>
      </c>
      <c r="Z68" s="289" t="s">
        <v>12397</v>
      </c>
    </row>
    <row r="69" spans="1:26" ht="14.25">
      <c r="A69" s="20" t="s">
        <v>3111</v>
      </c>
      <c r="B69" s="18" t="s">
        <v>3112</v>
      </c>
      <c r="C69" s="18" t="s">
        <v>23</v>
      </c>
      <c r="D69" s="18" t="s">
        <v>11370</v>
      </c>
      <c r="E69" s="18">
        <v>0</v>
      </c>
      <c r="F69" s="18">
        <v>2.5000000000000001E-2</v>
      </c>
      <c r="G69" s="18">
        <v>0</v>
      </c>
      <c r="H69" s="18" t="s">
        <v>2326</v>
      </c>
      <c r="I69" s="322">
        <v>40818</v>
      </c>
      <c r="J69" s="18" t="s">
        <v>2326</v>
      </c>
      <c r="K69" s="18">
        <v>40818</v>
      </c>
      <c r="L69" s="18" t="s">
        <v>3114</v>
      </c>
      <c r="M69" s="18" t="s">
        <v>3115</v>
      </c>
      <c r="N69" s="18" t="s">
        <v>3113</v>
      </c>
      <c r="O69" s="18">
        <v>0</v>
      </c>
      <c r="P69" s="18">
        <v>0</v>
      </c>
      <c r="Q69" s="18">
        <v>0</v>
      </c>
      <c r="R69" s="300">
        <v>9</v>
      </c>
      <c r="S69" s="301"/>
      <c r="T69" s="302">
        <f t="shared" si="4"/>
        <v>27450</v>
      </c>
      <c r="U69" s="303">
        <f t="shared" si="5"/>
        <v>0</v>
      </c>
      <c r="V69" s="289" t="s">
        <v>12257</v>
      </c>
      <c r="W69" s="289">
        <v>27500</v>
      </c>
      <c r="X69" s="290">
        <v>42625</v>
      </c>
      <c r="Y69" s="289" t="s">
        <v>2326</v>
      </c>
      <c r="Z69" s="289" t="s">
        <v>12439</v>
      </c>
    </row>
    <row r="70" spans="1:26" ht="14.25">
      <c r="A70" s="20" t="s">
        <v>3180</v>
      </c>
      <c r="B70" s="18" t="s">
        <v>3181</v>
      </c>
      <c r="C70" s="18" t="s">
        <v>23</v>
      </c>
      <c r="D70" s="18" t="s">
        <v>11370</v>
      </c>
      <c r="E70" s="18">
        <v>0</v>
      </c>
      <c r="F70" s="18">
        <v>1.17E-2</v>
      </c>
      <c r="G70" s="18">
        <v>0</v>
      </c>
      <c r="H70" s="18" t="s">
        <v>2326</v>
      </c>
      <c r="I70" s="322">
        <v>39505</v>
      </c>
      <c r="J70" s="18" t="s">
        <v>2326</v>
      </c>
      <c r="K70" s="18">
        <v>39505</v>
      </c>
      <c r="L70" s="18" t="s">
        <v>3114</v>
      </c>
      <c r="M70" s="18" t="s">
        <v>3115</v>
      </c>
      <c r="N70" s="18" t="s">
        <v>3182</v>
      </c>
      <c r="O70" s="18">
        <v>0</v>
      </c>
      <c r="P70" s="18">
        <v>0</v>
      </c>
      <c r="Q70" s="18">
        <v>0</v>
      </c>
      <c r="R70" s="300">
        <v>26</v>
      </c>
      <c r="S70" s="301"/>
      <c r="T70" s="302">
        <f t="shared" si="4"/>
        <v>79300</v>
      </c>
      <c r="U70" s="303">
        <f t="shared" si="5"/>
        <v>0</v>
      </c>
      <c r="V70" s="289" t="s">
        <v>12257</v>
      </c>
      <c r="W70" s="289">
        <v>79300</v>
      </c>
      <c r="X70" s="290">
        <v>42625</v>
      </c>
      <c r="Y70" s="289" t="s">
        <v>2326</v>
      </c>
      <c r="Z70" s="289" t="s">
        <v>12440</v>
      </c>
    </row>
    <row r="71" spans="1:26" ht="14.25">
      <c r="A71" s="20" t="s">
        <v>3185</v>
      </c>
      <c r="B71" s="18" t="s">
        <v>3186</v>
      </c>
      <c r="C71" s="18" t="s">
        <v>23</v>
      </c>
      <c r="D71" s="18" t="s">
        <v>11370</v>
      </c>
      <c r="E71" s="18">
        <v>0</v>
      </c>
      <c r="F71" s="18">
        <v>2.8299999999999999E-2</v>
      </c>
      <c r="G71" s="18">
        <v>0</v>
      </c>
      <c r="H71" s="18" t="s">
        <v>2326</v>
      </c>
      <c r="I71" s="322">
        <v>39508</v>
      </c>
      <c r="J71" s="18" t="s">
        <v>2326</v>
      </c>
      <c r="K71" s="18">
        <v>39508</v>
      </c>
      <c r="L71" s="18" t="s">
        <v>3114</v>
      </c>
      <c r="M71" s="18" t="s">
        <v>3115</v>
      </c>
      <c r="N71" s="18" t="s">
        <v>3187</v>
      </c>
      <c r="O71" s="18">
        <v>0</v>
      </c>
      <c r="P71" s="18">
        <v>0</v>
      </c>
      <c r="Q71" s="18">
        <v>0</v>
      </c>
      <c r="R71" s="300">
        <v>2</v>
      </c>
      <c r="S71" s="301"/>
      <c r="T71" s="302">
        <f t="shared" si="4"/>
        <v>6100</v>
      </c>
      <c r="U71" s="303">
        <f t="shared" si="5"/>
        <v>0</v>
      </c>
      <c r="V71" s="289" t="s">
        <v>12257</v>
      </c>
      <c r="W71" s="289">
        <v>6100</v>
      </c>
      <c r="X71" s="290">
        <v>42625</v>
      </c>
      <c r="Y71" s="289" t="s">
        <v>2326</v>
      </c>
      <c r="Z71" s="289" t="s">
        <v>12398</v>
      </c>
    </row>
    <row r="72" spans="1:26" ht="14.25">
      <c r="A72" s="20" t="s">
        <v>3194</v>
      </c>
      <c r="B72" s="18" t="s">
        <v>3195</v>
      </c>
      <c r="C72" s="18" t="s">
        <v>23</v>
      </c>
      <c r="D72" s="18" t="s">
        <v>11370</v>
      </c>
      <c r="E72" s="18">
        <v>0</v>
      </c>
      <c r="F72" s="18">
        <v>2.2200000000000001E-2</v>
      </c>
      <c r="G72" s="18">
        <v>0</v>
      </c>
      <c r="H72" s="18" t="s">
        <v>2326</v>
      </c>
      <c r="I72" s="322">
        <v>39501</v>
      </c>
      <c r="J72" s="18" t="s">
        <v>2326</v>
      </c>
      <c r="K72" s="18">
        <v>39501</v>
      </c>
      <c r="L72" s="18" t="s">
        <v>3196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300">
        <v>6</v>
      </c>
      <c r="S72" s="301"/>
      <c r="T72" s="302">
        <f t="shared" si="4"/>
        <v>18300</v>
      </c>
      <c r="U72" s="303">
        <f t="shared" si="5"/>
        <v>0</v>
      </c>
      <c r="V72" s="289" t="s">
        <v>12257</v>
      </c>
      <c r="W72" s="289">
        <v>12200</v>
      </c>
      <c r="X72" s="290">
        <v>42625</v>
      </c>
      <c r="Y72" s="289" t="s">
        <v>2326</v>
      </c>
      <c r="Z72" s="289" t="s">
        <v>12441</v>
      </c>
    </row>
    <row r="73" spans="1:26" ht="14.25">
      <c r="A73" s="20" t="s">
        <v>3203</v>
      </c>
      <c r="B73" s="18" t="s">
        <v>3204</v>
      </c>
      <c r="C73" s="18" t="s">
        <v>23</v>
      </c>
      <c r="D73" s="18" t="s">
        <v>11370</v>
      </c>
      <c r="E73" s="18">
        <v>0</v>
      </c>
      <c r="F73" s="18">
        <v>2.1000000000000001E-2</v>
      </c>
      <c r="G73" s="18">
        <v>0</v>
      </c>
      <c r="H73" s="18" t="s">
        <v>2326</v>
      </c>
      <c r="I73" s="322">
        <v>39544</v>
      </c>
      <c r="J73" s="18" t="s">
        <v>2326</v>
      </c>
      <c r="K73" s="18">
        <v>39544</v>
      </c>
      <c r="L73" s="18" t="s">
        <v>3114</v>
      </c>
      <c r="M73" s="18" t="s">
        <v>3115</v>
      </c>
      <c r="N73" s="18" t="s">
        <v>3142</v>
      </c>
      <c r="O73" s="18">
        <v>0</v>
      </c>
      <c r="P73" s="18">
        <v>0</v>
      </c>
      <c r="Q73" s="18">
        <v>0</v>
      </c>
      <c r="R73" s="300">
        <v>6</v>
      </c>
      <c r="S73" s="301"/>
      <c r="T73" s="302">
        <f t="shared" si="4"/>
        <v>18300</v>
      </c>
      <c r="U73" s="303">
        <f t="shared" si="5"/>
        <v>0</v>
      </c>
      <c r="V73" s="289" t="s">
        <v>12257</v>
      </c>
      <c r="W73" s="289">
        <v>18300</v>
      </c>
      <c r="X73" s="290">
        <v>42625</v>
      </c>
      <c r="Y73" s="289" t="s">
        <v>2326</v>
      </c>
      <c r="Z73" s="289" t="s">
        <v>12442</v>
      </c>
    </row>
    <row r="74" spans="1:26" ht="14.25">
      <c r="A74" s="20" t="s">
        <v>3205</v>
      </c>
      <c r="B74" s="18" t="s">
        <v>3206</v>
      </c>
      <c r="C74" s="18" t="s">
        <v>23</v>
      </c>
      <c r="D74" s="18" t="s">
        <v>11370</v>
      </c>
      <c r="E74" s="18">
        <v>0</v>
      </c>
      <c r="F74" s="18">
        <v>2.29E-2</v>
      </c>
      <c r="G74" s="18">
        <v>0</v>
      </c>
      <c r="H74" s="18" t="s">
        <v>2326</v>
      </c>
      <c r="I74" s="322">
        <v>1139539</v>
      </c>
      <c r="J74" s="18" t="s">
        <v>2326</v>
      </c>
      <c r="K74" s="18">
        <v>1139539</v>
      </c>
      <c r="L74" s="18" t="s">
        <v>3114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300">
        <v>5</v>
      </c>
      <c r="S74" s="301"/>
      <c r="T74" s="302">
        <f t="shared" si="4"/>
        <v>15250</v>
      </c>
      <c r="U74" s="303">
        <f t="shared" si="5"/>
        <v>0</v>
      </c>
      <c r="V74" s="289" t="s">
        <v>12257</v>
      </c>
      <c r="W74" s="289">
        <v>15300</v>
      </c>
      <c r="X74" s="290">
        <v>42625</v>
      </c>
      <c r="Y74" s="289" t="s">
        <v>2326</v>
      </c>
      <c r="Z74" s="289" t="s">
        <v>12443</v>
      </c>
    </row>
    <row r="75" spans="1:26" ht="14.25">
      <c r="A75" s="20" t="s">
        <v>3214</v>
      </c>
      <c r="B75" s="18" t="s">
        <v>3215</v>
      </c>
      <c r="C75" s="18" t="s">
        <v>23</v>
      </c>
      <c r="D75" s="18" t="s">
        <v>11370</v>
      </c>
      <c r="E75" s="18">
        <v>0</v>
      </c>
      <c r="F75" s="18">
        <v>7.8200000000000006E-2</v>
      </c>
      <c r="G75" s="18">
        <v>0</v>
      </c>
      <c r="H75" s="18" t="s">
        <v>2326</v>
      </c>
      <c r="I75" s="322" t="s">
        <v>3217</v>
      </c>
      <c r="J75" s="18" t="s">
        <v>2326</v>
      </c>
      <c r="K75" s="18" t="s">
        <v>3217</v>
      </c>
      <c r="L75" s="18" t="s">
        <v>3114</v>
      </c>
      <c r="M75" s="18" t="s">
        <v>3115</v>
      </c>
      <c r="N75" s="18" t="s">
        <v>3216</v>
      </c>
      <c r="O75" s="18">
        <v>0</v>
      </c>
      <c r="P75" s="18">
        <v>0</v>
      </c>
      <c r="Q75" s="18">
        <v>0</v>
      </c>
      <c r="R75" s="300">
        <v>2</v>
      </c>
      <c r="S75" s="301"/>
      <c r="T75" s="302">
        <f t="shared" si="4"/>
        <v>6100</v>
      </c>
      <c r="U75" s="303">
        <f t="shared" si="5"/>
        <v>0</v>
      </c>
      <c r="V75" s="289" t="s">
        <v>12257</v>
      </c>
      <c r="W75" s="289">
        <v>6100</v>
      </c>
      <c r="X75" s="290">
        <v>42625</v>
      </c>
      <c r="Y75" s="289" t="s">
        <v>2326</v>
      </c>
      <c r="Z75" s="289" t="s">
        <v>12398</v>
      </c>
    </row>
    <row r="76" spans="1:26" ht="14.25">
      <c r="A76" s="20" t="s">
        <v>3294</v>
      </c>
      <c r="B76" s="18" t="s">
        <v>3295</v>
      </c>
      <c r="C76" s="18" t="s">
        <v>23</v>
      </c>
      <c r="D76" s="18" t="s">
        <v>11370</v>
      </c>
      <c r="E76" s="18" t="s">
        <v>22</v>
      </c>
      <c r="F76" s="18">
        <v>3.2259999999999997E-2</v>
      </c>
      <c r="G76" s="18" t="s">
        <v>22</v>
      </c>
      <c r="H76" s="18" t="s">
        <v>22</v>
      </c>
      <c r="I76" s="322" t="s">
        <v>3296</v>
      </c>
      <c r="J76" s="18" t="s">
        <v>2326</v>
      </c>
      <c r="K76" s="18">
        <v>11511411</v>
      </c>
      <c r="L76" s="18" t="s">
        <v>22</v>
      </c>
      <c r="M76" s="18">
        <v>11511411</v>
      </c>
      <c r="N76" s="18" t="s">
        <v>22</v>
      </c>
      <c r="O76" s="18" t="s">
        <v>22</v>
      </c>
      <c r="P76" s="18" t="s">
        <v>22</v>
      </c>
      <c r="Q76" s="18" t="s">
        <v>22</v>
      </c>
      <c r="R76" s="300">
        <v>1</v>
      </c>
      <c r="S76" s="301"/>
      <c r="T76" s="302">
        <f t="shared" si="4"/>
        <v>3050</v>
      </c>
      <c r="U76" s="303">
        <f t="shared" si="5"/>
        <v>0</v>
      </c>
      <c r="V76" s="289" t="s">
        <v>12280</v>
      </c>
      <c r="W76" s="289">
        <v>3100</v>
      </c>
      <c r="X76" s="290">
        <v>42635</v>
      </c>
      <c r="Y76" s="289" t="s">
        <v>2326</v>
      </c>
      <c r="Z76" s="289" t="s">
        <v>12416</v>
      </c>
    </row>
    <row r="77" spans="1:26" ht="14.25">
      <c r="A77" s="20" t="s">
        <v>3337</v>
      </c>
      <c r="B77" s="18" t="s">
        <v>3338</v>
      </c>
      <c r="C77" s="18" t="s">
        <v>23</v>
      </c>
      <c r="D77" s="18" t="s">
        <v>11370</v>
      </c>
      <c r="E77" s="18">
        <v>0</v>
      </c>
      <c r="F77" s="18">
        <v>8.8200000000000001E-2</v>
      </c>
      <c r="G77" s="18">
        <v>0</v>
      </c>
      <c r="H77" s="18" t="s">
        <v>2326</v>
      </c>
      <c r="I77" s="322" t="s">
        <v>3340</v>
      </c>
      <c r="J77" s="18" t="s">
        <v>2326</v>
      </c>
      <c r="K77" s="18" t="s">
        <v>3341</v>
      </c>
      <c r="L77" s="18" t="s">
        <v>3114</v>
      </c>
      <c r="M77" s="18" t="s">
        <v>3115</v>
      </c>
      <c r="N77" s="18" t="s">
        <v>3339</v>
      </c>
      <c r="O77" s="18">
        <v>0</v>
      </c>
      <c r="P77" s="18">
        <v>0</v>
      </c>
      <c r="Q77" s="18">
        <v>0</v>
      </c>
      <c r="R77" s="300">
        <v>11</v>
      </c>
      <c r="S77" s="301"/>
      <c r="T77" s="302">
        <f t="shared" si="4"/>
        <v>33550</v>
      </c>
      <c r="U77" s="303">
        <f t="shared" si="5"/>
        <v>0</v>
      </c>
      <c r="V77" s="289" t="s">
        <v>12257</v>
      </c>
      <c r="W77" s="289">
        <v>33600</v>
      </c>
      <c r="X77" s="290">
        <v>42625</v>
      </c>
      <c r="Y77" s="289" t="s">
        <v>2326</v>
      </c>
      <c r="Z77" s="289" t="s">
        <v>12444</v>
      </c>
    </row>
    <row r="78" spans="1:26" ht="14.25">
      <c r="A78" s="20" t="s">
        <v>3344</v>
      </c>
      <c r="B78" s="18" t="s">
        <v>3345</v>
      </c>
      <c r="C78" s="18" t="s">
        <v>23</v>
      </c>
      <c r="D78" s="18" t="s">
        <v>11370</v>
      </c>
      <c r="E78" s="18">
        <v>0</v>
      </c>
      <c r="F78" s="18">
        <v>2.1899999999999999E-2</v>
      </c>
      <c r="G78" s="18">
        <v>0</v>
      </c>
      <c r="H78" s="18" t="s">
        <v>2326</v>
      </c>
      <c r="I78" s="322">
        <v>134599</v>
      </c>
      <c r="J78" s="18" t="s">
        <v>2326</v>
      </c>
      <c r="K78" s="18" t="s">
        <v>3346</v>
      </c>
      <c r="L78" s="18" t="s">
        <v>3347</v>
      </c>
      <c r="M78" s="18" t="s">
        <v>3115</v>
      </c>
      <c r="N78" s="18" t="s">
        <v>3348</v>
      </c>
      <c r="O78" s="18">
        <v>0</v>
      </c>
      <c r="P78" s="18">
        <v>0</v>
      </c>
      <c r="Q78" s="18">
        <v>0</v>
      </c>
      <c r="R78" s="300">
        <v>10</v>
      </c>
      <c r="S78" s="301"/>
      <c r="T78" s="302">
        <f t="shared" si="4"/>
        <v>30500</v>
      </c>
      <c r="U78" s="303">
        <f t="shared" si="5"/>
        <v>0</v>
      </c>
      <c r="V78" s="289" t="s">
        <v>12257</v>
      </c>
      <c r="W78" s="289">
        <v>33600</v>
      </c>
      <c r="X78" s="290">
        <v>42625</v>
      </c>
      <c r="Y78" s="289" t="s">
        <v>2326</v>
      </c>
      <c r="Z78" s="289" t="s">
        <v>12525</v>
      </c>
    </row>
    <row r="79" spans="1:26" ht="14.25">
      <c r="A79" s="20" t="s">
        <v>3349</v>
      </c>
      <c r="B79" s="18" t="s">
        <v>3350</v>
      </c>
      <c r="C79" s="18" t="s">
        <v>23</v>
      </c>
      <c r="D79" s="18" t="s">
        <v>11370</v>
      </c>
      <c r="E79" s="18">
        <v>0</v>
      </c>
      <c r="F79" s="18">
        <v>4.84</v>
      </c>
      <c r="G79" s="18">
        <v>0</v>
      </c>
      <c r="H79" s="18" t="s">
        <v>3351</v>
      </c>
      <c r="I79" s="322">
        <v>0</v>
      </c>
      <c r="J79" s="18" t="s">
        <v>3351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300">
        <v>1</v>
      </c>
      <c r="S79" s="301"/>
      <c r="T79" s="302">
        <f t="shared" si="4"/>
        <v>3050</v>
      </c>
      <c r="U79" s="303">
        <f t="shared" si="5"/>
        <v>0</v>
      </c>
      <c r="V79" s="289" t="s">
        <v>12283</v>
      </c>
      <c r="W79" s="289">
        <v>3050</v>
      </c>
      <c r="X79" s="290">
        <v>42655</v>
      </c>
      <c r="Y79" s="289" t="s">
        <v>3351</v>
      </c>
      <c r="Z79" s="289" t="s">
        <v>12284</v>
      </c>
    </row>
    <row r="80" spans="1:26" ht="14.25">
      <c r="A80" s="20" t="s">
        <v>3361</v>
      </c>
      <c r="B80" s="18" t="s">
        <v>3362</v>
      </c>
      <c r="C80" s="18" t="s">
        <v>23</v>
      </c>
      <c r="D80" s="18" t="s">
        <v>11370</v>
      </c>
      <c r="E80" s="18">
        <v>0</v>
      </c>
      <c r="F80" s="18">
        <v>0.11700000000000001</v>
      </c>
      <c r="G80" s="18">
        <v>0</v>
      </c>
      <c r="H80" s="18" t="s">
        <v>2326</v>
      </c>
      <c r="I80" s="322">
        <v>1139965</v>
      </c>
      <c r="J80" s="18" t="s">
        <v>2326</v>
      </c>
      <c r="K80" s="18">
        <v>1139965</v>
      </c>
      <c r="L80" s="18" t="s">
        <v>3114</v>
      </c>
      <c r="M80" s="18" t="s">
        <v>3115</v>
      </c>
      <c r="N80" s="18" t="s">
        <v>3364</v>
      </c>
      <c r="O80" s="18">
        <v>0</v>
      </c>
      <c r="P80" s="18">
        <v>0</v>
      </c>
      <c r="Q80" s="18">
        <v>0</v>
      </c>
      <c r="R80" s="300">
        <v>1</v>
      </c>
      <c r="S80" s="301"/>
      <c r="T80" s="302">
        <f t="shared" si="4"/>
        <v>3050</v>
      </c>
      <c r="U80" s="303">
        <f t="shared" si="5"/>
        <v>0</v>
      </c>
      <c r="V80" s="289" t="s">
        <v>12257</v>
      </c>
      <c r="W80" s="289">
        <v>3050</v>
      </c>
      <c r="X80" s="290">
        <v>42625</v>
      </c>
      <c r="Y80" s="289" t="s">
        <v>2326</v>
      </c>
      <c r="Z80" s="289" t="s">
        <v>12445</v>
      </c>
    </row>
    <row r="81" spans="1:1022" ht="14.25">
      <c r="A81" s="20" t="s">
        <v>3365</v>
      </c>
      <c r="B81" s="18" t="s">
        <v>3366</v>
      </c>
      <c r="C81" s="18" t="s">
        <v>23</v>
      </c>
      <c r="D81" s="18" t="s">
        <v>11370</v>
      </c>
      <c r="E81" s="18">
        <v>0</v>
      </c>
      <c r="F81" s="18">
        <v>1.8700000000000001E-2</v>
      </c>
      <c r="G81" s="18">
        <v>0</v>
      </c>
      <c r="H81" s="18" t="s">
        <v>2326</v>
      </c>
      <c r="I81" s="322">
        <v>40925</v>
      </c>
      <c r="J81" s="18" t="s">
        <v>2326</v>
      </c>
      <c r="K81" s="18">
        <v>40925</v>
      </c>
      <c r="L81" s="18" t="s">
        <v>3367</v>
      </c>
      <c r="M81" s="18" t="s">
        <v>3115</v>
      </c>
      <c r="N81" s="18" t="s">
        <v>3368</v>
      </c>
      <c r="O81" s="18">
        <v>0</v>
      </c>
      <c r="P81" s="18">
        <v>0</v>
      </c>
      <c r="Q81" s="18">
        <v>0</v>
      </c>
      <c r="R81" s="300">
        <v>2</v>
      </c>
      <c r="S81" s="301"/>
      <c r="T81" s="302">
        <f t="shared" si="4"/>
        <v>6100</v>
      </c>
      <c r="U81" s="303">
        <f t="shared" si="5"/>
        <v>0</v>
      </c>
      <c r="V81" s="289" t="s">
        <v>12257</v>
      </c>
      <c r="W81" s="289">
        <v>6100</v>
      </c>
      <c r="X81" s="290">
        <v>42625</v>
      </c>
      <c r="Y81" s="289" t="s">
        <v>2326</v>
      </c>
      <c r="Z81" s="289" t="s">
        <v>12398</v>
      </c>
    </row>
    <row r="82" spans="1:1022" ht="14.25">
      <c r="A82" s="20" t="s">
        <v>3372</v>
      </c>
      <c r="B82" s="18" t="s">
        <v>3373</v>
      </c>
      <c r="C82" s="18" t="s">
        <v>23</v>
      </c>
      <c r="D82" s="18" t="s">
        <v>11370</v>
      </c>
      <c r="E82" s="18">
        <v>0</v>
      </c>
      <c r="F82" s="18">
        <v>0.55330000000000001</v>
      </c>
      <c r="G82" s="18">
        <v>0</v>
      </c>
      <c r="H82" s="18" t="s">
        <v>2326</v>
      </c>
      <c r="I82" s="322">
        <v>40000</v>
      </c>
      <c r="J82" s="18" t="s">
        <v>2326</v>
      </c>
      <c r="K82" s="18">
        <v>40000</v>
      </c>
      <c r="L82" s="18" t="s">
        <v>3374</v>
      </c>
      <c r="M82" s="18" t="s">
        <v>3115</v>
      </c>
      <c r="N82" s="18" t="s">
        <v>3375</v>
      </c>
      <c r="O82" s="18">
        <v>0</v>
      </c>
      <c r="P82" s="18">
        <v>0</v>
      </c>
      <c r="Q82" s="18">
        <v>0</v>
      </c>
      <c r="R82" s="300">
        <v>2</v>
      </c>
      <c r="S82" s="301"/>
      <c r="T82" s="302">
        <f t="shared" si="4"/>
        <v>6100</v>
      </c>
      <c r="U82" s="303">
        <f t="shared" si="5"/>
        <v>0</v>
      </c>
      <c r="V82" s="289" t="s">
        <v>12257</v>
      </c>
      <c r="W82" s="289">
        <v>6100</v>
      </c>
      <c r="X82" s="290">
        <v>42625</v>
      </c>
      <c r="Y82" s="289" t="s">
        <v>2326</v>
      </c>
      <c r="Z82" s="289" t="s">
        <v>12398</v>
      </c>
    </row>
    <row r="83" spans="1:1022" ht="14.25">
      <c r="A83" s="20" t="s">
        <v>3395</v>
      </c>
      <c r="B83" s="18" t="s">
        <v>3396</v>
      </c>
      <c r="C83" s="18" t="s">
        <v>23</v>
      </c>
      <c r="D83" s="18" t="s">
        <v>11370</v>
      </c>
      <c r="E83" s="18">
        <v>0</v>
      </c>
      <c r="F83" s="18">
        <v>3.73E-2</v>
      </c>
      <c r="G83" s="18">
        <v>0</v>
      </c>
      <c r="H83" s="18">
        <v>0</v>
      </c>
      <c r="I83" s="322">
        <v>40921</v>
      </c>
      <c r="J83" s="18" t="s">
        <v>2326</v>
      </c>
      <c r="K83" s="18">
        <v>40921</v>
      </c>
      <c r="L83" s="18">
        <v>0</v>
      </c>
      <c r="M83" s="18" t="s">
        <v>3115</v>
      </c>
      <c r="N83" s="18" t="s">
        <v>3397</v>
      </c>
      <c r="O83" s="18">
        <v>0</v>
      </c>
      <c r="P83" s="18">
        <v>0</v>
      </c>
      <c r="Q83" s="18">
        <v>0</v>
      </c>
      <c r="R83" s="300">
        <v>79</v>
      </c>
      <c r="S83" s="301"/>
      <c r="T83" s="302">
        <f t="shared" si="4"/>
        <v>240950</v>
      </c>
      <c r="U83" s="303">
        <f t="shared" si="5"/>
        <v>0</v>
      </c>
      <c r="V83" s="289" t="s">
        <v>12257</v>
      </c>
      <c r="W83" s="289">
        <v>241000</v>
      </c>
      <c r="X83" s="290">
        <v>42625</v>
      </c>
      <c r="Y83" s="289" t="s">
        <v>2326</v>
      </c>
      <c r="Z83" s="289" t="s">
        <v>12446</v>
      </c>
    </row>
    <row r="84" spans="1:1022" ht="14.25">
      <c r="A84" s="20" t="s">
        <v>3401</v>
      </c>
      <c r="B84" s="18" t="s">
        <v>3402</v>
      </c>
      <c r="C84" s="18" t="s">
        <v>23</v>
      </c>
      <c r="D84" s="18" t="s">
        <v>11370</v>
      </c>
      <c r="E84" s="18" t="s">
        <v>22</v>
      </c>
      <c r="F84" s="18">
        <v>3.2000000000000001E-2</v>
      </c>
      <c r="G84" s="18" t="s">
        <v>22</v>
      </c>
      <c r="H84" s="18" t="s">
        <v>22</v>
      </c>
      <c r="I84" s="322">
        <v>40922</v>
      </c>
      <c r="J84" s="18" t="s">
        <v>2326</v>
      </c>
      <c r="K84" s="18">
        <v>40922</v>
      </c>
      <c r="L84" s="18" t="s">
        <v>22</v>
      </c>
      <c r="M84" s="18" t="s">
        <v>22</v>
      </c>
      <c r="N84" s="18" t="s">
        <v>22</v>
      </c>
      <c r="O84" s="18" t="s">
        <v>22</v>
      </c>
      <c r="P84" s="18" t="s">
        <v>22</v>
      </c>
      <c r="Q84" s="18" t="s">
        <v>22</v>
      </c>
      <c r="R84" s="300">
        <v>2</v>
      </c>
      <c r="S84" s="301"/>
      <c r="T84" s="302">
        <f t="shared" si="4"/>
        <v>6100</v>
      </c>
      <c r="U84" s="303">
        <f t="shared" si="5"/>
        <v>0</v>
      </c>
      <c r="V84" s="289" t="s">
        <v>12280</v>
      </c>
      <c r="W84" s="289">
        <v>6100</v>
      </c>
      <c r="X84" s="290">
        <v>42647</v>
      </c>
      <c r="Y84" s="289" t="s">
        <v>2326</v>
      </c>
      <c r="Z84" s="289" t="s">
        <v>12447</v>
      </c>
    </row>
    <row r="85" spans="1:1022" ht="14.25">
      <c r="A85" s="20" t="s">
        <v>3403</v>
      </c>
      <c r="B85" s="18" t="s">
        <v>3404</v>
      </c>
      <c r="C85" s="18" t="s">
        <v>23</v>
      </c>
      <c r="D85" s="18" t="s">
        <v>11370</v>
      </c>
      <c r="E85" s="18">
        <v>0</v>
      </c>
      <c r="F85" s="18">
        <v>0.13320000000000001</v>
      </c>
      <c r="G85" s="18">
        <v>0</v>
      </c>
      <c r="H85" s="18" t="s">
        <v>2326</v>
      </c>
      <c r="I85" s="322">
        <v>154350</v>
      </c>
      <c r="J85" s="18" t="s">
        <v>2326</v>
      </c>
      <c r="K85" s="18" t="s">
        <v>3406</v>
      </c>
      <c r="L85" s="18">
        <v>0</v>
      </c>
      <c r="M85" s="18" t="s">
        <v>3115</v>
      </c>
      <c r="N85" s="18" t="s">
        <v>3400</v>
      </c>
      <c r="O85" s="18">
        <v>0</v>
      </c>
      <c r="P85" s="18">
        <v>0</v>
      </c>
      <c r="Q85" s="18">
        <v>0</v>
      </c>
      <c r="R85" s="300">
        <v>1</v>
      </c>
      <c r="S85" s="301"/>
      <c r="T85" s="302">
        <f t="shared" si="4"/>
        <v>3050</v>
      </c>
      <c r="U85" s="303">
        <f t="shared" si="5"/>
        <v>0</v>
      </c>
      <c r="V85" s="289" t="s">
        <v>12257</v>
      </c>
      <c r="W85" s="289">
        <v>3050</v>
      </c>
      <c r="X85" s="290">
        <v>42625</v>
      </c>
      <c r="Y85" s="289" t="s">
        <v>2326</v>
      </c>
      <c r="Z85" s="289" t="s">
        <v>12445</v>
      </c>
    </row>
    <row r="86" spans="1:1022" ht="14.25">
      <c r="A86" s="20" t="s">
        <v>3414</v>
      </c>
      <c r="B86" s="18" t="s">
        <v>3415</v>
      </c>
      <c r="C86" s="18" t="s">
        <v>23</v>
      </c>
      <c r="D86" s="18" t="s">
        <v>11370</v>
      </c>
      <c r="E86" s="18">
        <v>0</v>
      </c>
      <c r="F86" s="18">
        <v>3.2500000000000001E-2</v>
      </c>
      <c r="G86" s="18">
        <v>0</v>
      </c>
      <c r="H86" s="18" t="s">
        <v>2326</v>
      </c>
      <c r="I86" s="322">
        <v>40929</v>
      </c>
      <c r="J86" s="18" t="s">
        <v>2326</v>
      </c>
      <c r="K86" s="18">
        <v>40929</v>
      </c>
      <c r="L86" s="18" t="s">
        <v>3114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300">
        <v>4</v>
      </c>
      <c r="S86" s="301"/>
      <c r="T86" s="302">
        <f t="shared" si="4"/>
        <v>12200</v>
      </c>
      <c r="U86" s="303">
        <f t="shared" si="5"/>
        <v>0</v>
      </c>
      <c r="V86" s="289" t="s">
        <v>12257</v>
      </c>
      <c r="W86" s="289">
        <v>12200</v>
      </c>
      <c r="X86" s="290">
        <v>42625</v>
      </c>
      <c r="Y86" s="289" t="s">
        <v>2326</v>
      </c>
      <c r="Z86" s="289" t="s">
        <v>12448</v>
      </c>
    </row>
    <row r="87" spans="1:1022" ht="14.25">
      <c r="A87" s="20" t="s">
        <v>3417</v>
      </c>
      <c r="B87" s="18" t="s">
        <v>3418</v>
      </c>
      <c r="C87" s="18" t="s">
        <v>23</v>
      </c>
      <c r="D87" s="18" t="s">
        <v>11370</v>
      </c>
      <c r="E87" s="18">
        <v>0</v>
      </c>
      <c r="F87" s="18">
        <v>0.05</v>
      </c>
      <c r="G87" s="18">
        <v>0</v>
      </c>
      <c r="H87" s="18" t="s">
        <v>2326</v>
      </c>
      <c r="I87" s="322" t="s">
        <v>3419</v>
      </c>
      <c r="J87" s="18" t="s">
        <v>2326</v>
      </c>
      <c r="K87" s="18" t="s">
        <v>3420</v>
      </c>
      <c r="L87" s="18" t="s">
        <v>3421</v>
      </c>
      <c r="M87" s="18" t="s">
        <v>3115</v>
      </c>
      <c r="N87" s="18" t="s">
        <v>3422</v>
      </c>
      <c r="O87" s="18">
        <v>0</v>
      </c>
      <c r="P87" s="18">
        <v>0</v>
      </c>
      <c r="Q87" s="18">
        <v>0</v>
      </c>
      <c r="R87" s="300">
        <v>4</v>
      </c>
      <c r="S87" s="301"/>
      <c r="T87" s="302">
        <f t="shared" si="4"/>
        <v>12200</v>
      </c>
      <c r="U87" s="303">
        <f t="shared" si="5"/>
        <v>0</v>
      </c>
      <c r="V87" s="289" t="s">
        <v>12257</v>
      </c>
      <c r="W87" s="289">
        <v>12200</v>
      </c>
      <c r="X87" s="290">
        <v>42625</v>
      </c>
      <c r="Y87" s="289" t="s">
        <v>2326</v>
      </c>
      <c r="Z87" s="289" t="s">
        <v>12448</v>
      </c>
    </row>
    <row r="88" spans="1:1022" ht="14.25">
      <c r="A88" s="20" t="s">
        <v>3423</v>
      </c>
      <c r="B88" s="18" t="s">
        <v>3424</v>
      </c>
      <c r="C88" s="18" t="s">
        <v>23</v>
      </c>
      <c r="D88" s="18" t="s">
        <v>11370</v>
      </c>
      <c r="E88" s="18">
        <v>0</v>
      </c>
      <c r="F88" s="18">
        <v>1.1599999999999999E-2</v>
      </c>
      <c r="G88" s="18">
        <v>0</v>
      </c>
      <c r="H88" s="18" t="s">
        <v>2326</v>
      </c>
      <c r="I88" s="322">
        <v>40868</v>
      </c>
      <c r="J88" s="18" t="s">
        <v>2326</v>
      </c>
      <c r="K88" s="18">
        <v>40868</v>
      </c>
      <c r="L88" s="18" t="s">
        <v>3425</v>
      </c>
      <c r="M88" s="18" t="s">
        <v>3115</v>
      </c>
      <c r="N88" s="18" t="s">
        <v>3378</v>
      </c>
      <c r="O88" s="18">
        <v>0</v>
      </c>
      <c r="P88" s="18">
        <v>0</v>
      </c>
      <c r="Q88" s="18">
        <v>0</v>
      </c>
      <c r="R88" s="300">
        <v>32</v>
      </c>
      <c r="S88" s="301"/>
      <c r="T88" s="302">
        <f t="shared" si="4"/>
        <v>97600</v>
      </c>
      <c r="U88" s="303">
        <f t="shared" si="5"/>
        <v>0</v>
      </c>
      <c r="V88" s="289" t="s">
        <v>12257</v>
      </c>
      <c r="W88" s="289">
        <v>97600</v>
      </c>
      <c r="X88" s="290">
        <v>42625</v>
      </c>
      <c r="Y88" s="289" t="s">
        <v>2326</v>
      </c>
      <c r="Z88" s="289" t="s">
        <v>12449</v>
      </c>
    </row>
    <row r="89" spans="1:1022" ht="14.25">
      <c r="A89" s="20" t="s">
        <v>3430</v>
      </c>
      <c r="B89" s="18" t="s">
        <v>3431</v>
      </c>
      <c r="C89" s="18" t="s">
        <v>23</v>
      </c>
      <c r="D89" s="18" t="s">
        <v>11370</v>
      </c>
      <c r="E89" s="18">
        <v>0</v>
      </c>
      <c r="F89" s="18">
        <v>2.0799999999999999E-2</v>
      </c>
      <c r="G89" s="18">
        <v>0</v>
      </c>
      <c r="H89" s="18" t="s">
        <v>2326</v>
      </c>
      <c r="I89" s="322" t="s">
        <v>3432</v>
      </c>
      <c r="J89" s="18" t="s">
        <v>2326</v>
      </c>
      <c r="K89" s="18">
        <v>39502</v>
      </c>
      <c r="L89" s="18" t="s">
        <v>3433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300">
        <v>4</v>
      </c>
      <c r="S89" s="301"/>
      <c r="T89" s="302">
        <f t="shared" si="4"/>
        <v>12200</v>
      </c>
      <c r="U89" s="303">
        <f t="shared" si="5"/>
        <v>0</v>
      </c>
      <c r="V89" s="289" t="s">
        <v>12257</v>
      </c>
      <c r="W89" s="289">
        <v>12200</v>
      </c>
      <c r="X89" s="290">
        <v>42625</v>
      </c>
      <c r="Y89" s="289" t="s">
        <v>2326</v>
      </c>
      <c r="Z89" s="289" t="s">
        <v>12448</v>
      </c>
    </row>
    <row r="90" spans="1:1022" ht="14.25">
      <c r="A90" s="20" t="s">
        <v>3449</v>
      </c>
      <c r="B90" s="18" t="s">
        <v>3450</v>
      </c>
      <c r="C90" s="18" t="s">
        <v>23</v>
      </c>
      <c r="D90" s="18" t="s">
        <v>11370</v>
      </c>
      <c r="E90" s="18" t="s">
        <v>22</v>
      </c>
      <c r="F90" s="18">
        <v>0.06</v>
      </c>
      <c r="G90" s="18" t="s">
        <v>22</v>
      </c>
      <c r="H90" s="18" t="s">
        <v>22</v>
      </c>
      <c r="I90" s="322">
        <v>0</v>
      </c>
      <c r="J90" s="18" t="s">
        <v>2326</v>
      </c>
      <c r="K90" s="18">
        <v>40870</v>
      </c>
      <c r="L90" s="18" t="s">
        <v>22</v>
      </c>
      <c r="M90" s="18" t="s">
        <v>22</v>
      </c>
      <c r="N90" s="18" t="s">
        <v>22</v>
      </c>
      <c r="O90" s="18" t="s">
        <v>22</v>
      </c>
      <c r="P90" s="18" t="s">
        <v>22</v>
      </c>
      <c r="Q90" s="18" t="s">
        <v>22</v>
      </c>
      <c r="R90" s="300">
        <v>2</v>
      </c>
      <c r="S90" s="301"/>
      <c r="T90" s="302">
        <f t="shared" si="4"/>
        <v>6100</v>
      </c>
      <c r="U90" s="303">
        <f t="shared" si="5"/>
        <v>0</v>
      </c>
      <c r="V90" s="289" t="s">
        <v>12257</v>
      </c>
      <c r="W90" s="289">
        <v>6100</v>
      </c>
      <c r="X90" s="290">
        <v>42625</v>
      </c>
      <c r="Y90" s="289" t="s">
        <v>2326</v>
      </c>
      <c r="Z90" s="289" t="s">
        <v>12398</v>
      </c>
    </row>
    <row r="91" spans="1:1022" ht="14.25">
      <c r="A91" s="20" t="s">
        <v>3519</v>
      </c>
      <c r="B91" s="18" t="s">
        <v>3520</v>
      </c>
      <c r="C91" s="18" t="s">
        <v>23</v>
      </c>
      <c r="D91" s="18" t="s">
        <v>11370</v>
      </c>
      <c r="E91" s="18" t="s">
        <v>22</v>
      </c>
      <c r="F91" s="18">
        <v>0.08</v>
      </c>
      <c r="G91" s="18" t="s">
        <v>22</v>
      </c>
      <c r="H91" s="18" t="s">
        <v>22</v>
      </c>
      <c r="I91" s="322">
        <v>0</v>
      </c>
      <c r="J91" s="18" t="s">
        <v>3522</v>
      </c>
      <c r="K91" s="18" t="s">
        <v>22</v>
      </c>
      <c r="L91" s="18" t="s">
        <v>22</v>
      </c>
      <c r="M91" s="18" t="s">
        <v>22</v>
      </c>
      <c r="N91" s="18" t="s">
        <v>22</v>
      </c>
      <c r="O91" s="18" t="s">
        <v>22</v>
      </c>
      <c r="P91" s="18" t="s">
        <v>22</v>
      </c>
      <c r="Q91" s="18" t="s">
        <v>22</v>
      </c>
      <c r="R91" s="300">
        <v>1</v>
      </c>
      <c r="S91" s="301"/>
      <c r="T91" s="302">
        <f t="shared" si="4"/>
        <v>3050</v>
      </c>
      <c r="U91" s="303">
        <f t="shared" si="5"/>
        <v>0</v>
      </c>
      <c r="V91" s="289" t="s">
        <v>12285</v>
      </c>
      <c r="W91" s="289">
        <v>3050</v>
      </c>
      <c r="X91" s="290">
        <v>42649</v>
      </c>
      <c r="Y91" s="289" t="s">
        <v>3522</v>
      </c>
      <c r="Z91" s="289" t="s">
        <v>12374</v>
      </c>
    </row>
    <row r="92" spans="1:1022" ht="14.25">
      <c r="A92" s="20" t="s">
        <v>3523</v>
      </c>
      <c r="B92" s="18" t="s">
        <v>3524</v>
      </c>
      <c r="C92" s="18" t="s">
        <v>23</v>
      </c>
      <c r="D92" s="18" t="s">
        <v>11370</v>
      </c>
      <c r="E92" s="18" t="s">
        <v>22</v>
      </c>
      <c r="F92" s="18">
        <v>0.08</v>
      </c>
      <c r="G92" s="18" t="s">
        <v>22</v>
      </c>
      <c r="H92" s="18" t="s">
        <v>22</v>
      </c>
      <c r="I92" s="322">
        <v>0</v>
      </c>
      <c r="J92" s="18" t="s">
        <v>3522</v>
      </c>
      <c r="K92" s="18" t="s">
        <v>22</v>
      </c>
      <c r="L92" s="18" t="s">
        <v>22</v>
      </c>
      <c r="M92" s="18" t="s">
        <v>22</v>
      </c>
      <c r="N92" s="18" t="s">
        <v>22</v>
      </c>
      <c r="O92" s="18" t="s">
        <v>22</v>
      </c>
      <c r="P92" s="18" t="s">
        <v>22</v>
      </c>
      <c r="Q92" s="18" t="s">
        <v>22</v>
      </c>
      <c r="R92" s="300">
        <v>1</v>
      </c>
      <c r="S92" s="301"/>
      <c r="T92" s="302">
        <f t="shared" si="4"/>
        <v>3050</v>
      </c>
      <c r="U92" s="303">
        <f t="shared" si="5"/>
        <v>0</v>
      </c>
      <c r="V92" s="289" t="s">
        <v>12285</v>
      </c>
      <c r="W92" s="289">
        <v>3050</v>
      </c>
      <c r="X92" s="290">
        <v>42649</v>
      </c>
      <c r="Y92" s="289" t="s">
        <v>3522</v>
      </c>
      <c r="Z92" s="289" t="s">
        <v>12374</v>
      </c>
    </row>
    <row r="93" spans="1:1022" ht="14.25">
      <c r="A93" s="20" t="s">
        <v>3561</v>
      </c>
      <c r="B93" s="18" t="s">
        <v>3562</v>
      </c>
      <c r="C93" s="18" t="s">
        <v>23</v>
      </c>
      <c r="D93" s="18" t="s">
        <v>11370</v>
      </c>
      <c r="E93" s="18" t="s">
        <v>389</v>
      </c>
      <c r="F93" s="18">
        <v>1.1499999999999999</v>
      </c>
      <c r="G93" s="18" t="s">
        <v>389</v>
      </c>
      <c r="H93" s="18">
        <v>0</v>
      </c>
      <c r="I93" s="322" t="s">
        <v>3563</v>
      </c>
      <c r="J93" s="18" t="s">
        <v>2208</v>
      </c>
      <c r="K93" s="18" t="s">
        <v>3563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300">
        <v>12</v>
      </c>
      <c r="S93" s="301"/>
      <c r="T93" s="307">
        <f t="shared" si="4"/>
        <v>36600</v>
      </c>
      <c r="U93" s="308">
        <f t="shared" si="5"/>
        <v>0</v>
      </c>
      <c r="V93" s="289" t="s">
        <v>12286</v>
      </c>
      <c r="W93" s="289">
        <v>36600</v>
      </c>
      <c r="X93" s="290">
        <v>42614</v>
      </c>
      <c r="Y93" s="289" t="s">
        <v>2208</v>
      </c>
      <c r="Z93" s="289" t="s">
        <v>12287</v>
      </c>
    </row>
    <row r="94" spans="1:1022" ht="14.25">
      <c r="A94" s="20" t="s">
        <v>3836</v>
      </c>
      <c r="B94" s="18" t="s">
        <v>3837</v>
      </c>
      <c r="C94" s="18" t="s">
        <v>23</v>
      </c>
      <c r="D94" s="18" t="s">
        <v>11370</v>
      </c>
      <c r="E94" s="18">
        <v>0</v>
      </c>
      <c r="F94" s="18">
        <v>0.15890000000000001</v>
      </c>
      <c r="G94" s="18">
        <v>0</v>
      </c>
      <c r="H94" s="18" t="s">
        <v>3839</v>
      </c>
      <c r="I94" s="322" t="s">
        <v>3840</v>
      </c>
      <c r="J94" s="18" t="s">
        <v>3839</v>
      </c>
      <c r="K94" s="18" t="s">
        <v>3838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300">
        <v>2</v>
      </c>
      <c r="S94" s="301"/>
      <c r="T94" s="307">
        <f t="shared" si="4"/>
        <v>6100</v>
      </c>
      <c r="U94" s="308">
        <f t="shared" si="5"/>
        <v>0</v>
      </c>
      <c r="V94" s="349"/>
      <c r="W94" s="349"/>
      <c r="X94" s="350" t="s">
        <v>12253</v>
      </c>
      <c r="Y94" s="349" t="s">
        <v>3839</v>
      </c>
      <c r="Z94" s="349" t="s">
        <v>12288</v>
      </c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332"/>
      <c r="BE94" s="332"/>
      <c r="BF94" s="332"/>
      <c r="BG94" s="332"/>
      <c r="BH94" s="332"/>
      <c r="BI94" s="332"/>
      <c r="BJ94" s="332"/>
      <c r="BK94" s="332"/>
      <c r="BL94" s="332"/>
      <c r="BM94" s="332"/>
      <c r="BN94" s="332"/>
      <c r="BO94" s="332"/>
      <c r="BP94" s="332"/>
      <c r="BQ94" s="332"/>
      <c r="BR94" s="332"/>
      <c r="BS94" s="332"/>
      <c r="BT94" s="332"/>
      <c r="BU94" s="332"/>
      <c r="BV94" s="332"/>
      <c r="BW94" s="332"/>
      <c r="BX94" s="332"/>
      <c r="BY94" s="332"/>
      <c r="BZ94" s="332"/>
      <c r="CA94" s="332"/>
      <c r="CB94" s="332"/>
      <c r="CC94" s="332"/>
      <c r="CD94" s="332"/>
      <c r="CE94" s="332"/>
      <c r="CF94" s="332"/>
      <c r="CG94" s="332"/>
      <c r="CH94" s="332"/>
      <c r="CI94" s="332"/>
      <c r="CJ94" s="332"/>
      <c r="CK94" s="332"/>
      <c r="CL94" s="332"/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2"/>
      <c r="DU94" s="332"/>
      <c r="DV94" s="332"/>
      <c r="DW94" s="332"/>
      <c r="DX94" s="332"/>
      <c r="DY94" s="332"/>
      <c r="DZ94" s="332"/>
      <c r="EA94" s="332"/>
      <c r="EB94" s="332"/>
      <c r="EC94" s="332"/>
      <c r="ED94" s="332"/>
      <c r="EE94" s="332"/>
      <c r="EF94" s="332"/>
      <c r="EG94" s="332"/>
      <c r="EH94" s="332"/>
      <c r="EI94" s="332"/>
      <c r="EJ94" s="332"/>
      <c r="EK94" s="332"/>
      <c r="EL94" s="332"/>
      <c r="EM94" s="332"/>
      <c r="EN94" s="332"/>
      <c r="EO94" s="332"/>
      <c r="EP94" s="332"/>
      <c r="EQ94" s="332"/>
      <c r="ER94" s="332"/>
      <c r="ES94" s="332"/>
      <c r="ET94" s="332"/>
      <c r="EU94" s="332"/>
      <c r="EV94" s="332"/>
      <c r="EW94" s="332"/>
      <c r="EX94" s="332"/>
      <c r="EY94" s="332"/>
      <c r="EZ94" s="332"/>
      <c r="FA94" s="332"/>
      <c r="FB94" s="332"/>
      <c r="FC94" s="332"/>
      <c r="FD94" s="332"/>
      <c r="FE94" s="332"/>
      <c r="FF94" s="332"/>
      <c r="FG94" s="332"/>
      <c r="FH94" s="332"/>
      <c r="FI94" s="332"/>
      <c r="FJ94" s="332"/>
      <c r="FK94" s="332"/>
      <c r="FL94" s="332"/>
      <c r="FM94" s="332"/>
      <c r="FN94" s="332"/>
      <c r="FO94" s="332"/>
      <c r="FP94" s="332"/>
      <c r="FQ94" s="332"/>
      <c r="FR94" s="332"/>
      <c r="FS94" s="332"/>
      <c r="FT94" s="332"/>
      <c r="FU94" s="332"/>
      <c r="FV94" s="332"/>
      <c r="FW94" s="332"/>
      <c r="FX94" s="332"/>
      <c r="FY94" s="332"/>
      <c r="FZ94" s="332"/>
      <c r="GA94" s="332"/>
      <c r="GB94" s="332"/>
      <c r="GC94" s="332"/>
      <c r="GD94" s="332"/>
      <c r="GE94" s="332"/>
      <c r="GF94" s="332"/>
      <c r="GG94" s="332"/>
      <c r="GH94" s="332"/>
      <c r="GI94" s="332"/>
      <c r="GJ94" s="332"/>
      <c r="GK94" s="332"/>
      <c r="GL94" s="332"/>
      <c r="GM94" s="332"/>
      <c r="GN94" s="332"/>
      <c r="GO94" s="332"/>
      <c r="GP94" s="332"/>
      <c r="GQ94" s="332"/>
      <c r="GR94" s="332"/>
      <c r="GS94" s="332"/>
      <c r="GT94" s="332"/>
      <c r="GU94" s="332"/>
      <c r="GV94" s="332"/>
      <c r="GW94" s="332"/>
      <c r="GX94" s="332"/>
      <c r="GY94" s="332"/>
      <c r="GZ94" s="332"/>
      <c r="HA94" s="332"/>
      <c r="HB94" s="332"/>
      <c r="HC94" s="332"/>
      <c r="HD94" s="332"/>
      <c r="HE94" s="332"/>
      <c r="HF94" s="332"/>
      <c r="HG94" s="332"/>
      <c r="HH94" s="332"/>
      <c r="HI94" s="332"/>
      <c r="HJ94" s="332"/>
      <c r="HK94" s="332"/>
      <c r="HL94" s="332"/>
      <c r="HM94" s="332"/>
      <c r="HN94" s="332"/>
      <c r="HO94" s="332"/>
      <c r="HP94" s="332"/>
      <c r="HQ94" s="332"/>
      <c r="HR94" s="332"/>
      <c r="HS94" s="332"/>
      <c r="HT94" s="332"/>
      <c r="HU94" s="332"/>
      <c r="HV94" s="332"/>
      <c r="HW94" s="332"/>
      <c r="HX94" s="332"/>
      <c r="HY94" s="332"/>
      <c r="HZ94" s="332"/>
      <c r="IA94" s="332"/>
      <c r="IB94" s="332"/>
      <c r="IC94" s="332"/>
      <c r="ID94" s="332"/>
      <c r="IE94" s="332"/>
      <c r="IF94" s="332"/>
      <c r="IG94" s="332"/>
      <c r="IH94" s="332"/>
      <c r="II94" s="332"/>
      <c r="IJ94" s="332"/>
      <c r="IK94" s="332"/>
      <c r="IL94" s="332"/>
      <c r="IM94" s="332"/>
      <c r="IN94" s="332"/>
      <c r="IO94" s="332"/>
      <c r="IP94" s="332"/>
      <c r="IQ94" s="332"/>
      <c r="IR94" s="332"/>
      <c r="IS94" s="332"/>
      <c r="IT94" s="332"/>
      <c r="IU94" s="332"/>
      <c r="IV94" s="332"/>
      <c r="IW94" s="332"/>
      <c r="IX94" s="332"/>
      <c r="IY94" s="332"/>
      <c r="IZ94" s="332"/>
      <c r="JA94" s="332"/>
      <c r="JB94" s="332"/>
      <c r="JC94" s="332"/>
      <c r="JD94" s="332"/>
      <c r="JE94" s="332"/>
      <c r="JF94" s="332"/>
      <c r="JG94" s="332"/>
      <c r="JH94" s="332"/>
      <c r="JI94" s="332"/>
      <c r="JJ94" s="332"/>
      <c r="JK94" s="332"/>
      <c r="JL94" s="332"/>
      <c r="JM94" s="332"/>
      <c r="JN94" s="332"/>
      <c r="JO94" s="332"/>
      <c r="JP94" s="332"/>
      <c r="JQ94" s="332"/>
      <c r="JR94" s="332"/>
      <c r="JS94" s="332"/>
      <c r="JT94" s="332"/>
      <c r="JU94" s="332"/>
      <c r="JV94" s="332"/>
      <c r="JW94" s="332"/>
      <c r="JX94" s="332"/>
      <c r="JY94" s="332"/>
      <c r="JZ94" s="332"/>
      <c r="KA94" s="332"/>
      <c r="KB94" s="332"/>
      <c r="KC94" s="332"/>
      <c r="KD94" s="332"/>
      <c r="KE94" s="332"/>
      <c r="KF94" s="332"/>
      <c r="KG94" s="332"/>
      <c r="KH94" s="332"/>
      <c r="KI94" s="332"/>
      <c r="KJ94" s="332"/>
      <c r="KK94" s="332"/>
      <c r="KL94" s="332"/>
      <c r="KM94" s="332"/>
      <c r="KN94" s="332"/>
      <c r="KO94" s="332"/>
      <c r="KP94" s="332"/>
      <c r="KQ94" s="332"/>
      <c r="KR94" s="332"/>
      <c r="KS94" s="332"/>
      <c r="KT94" s="332"/>
      <c r="KU94" s="332"/>
      <c r="KV94" s="332"/>
      <c r="KW94" s="332"/>
      <c r="KX94" s="332"/>
      <c r="KY94" s="332"/>
      <c r="KZ94" s="332"/>
      <c r="LA94" s="332"/>
      <c r="LB94" s="332"/>
      <c r="LC94" s="332"/>
      <c r="LD94" s="332"/>
      <c r="LE94" s="332"/>
      <c r="LF94" s="332"/>
      <c r="LG94" s="332"/>
      <c r="LH94" s="332"/>
      <c r="LI94" s="332"/>
      <c r="LJ94" s="332"/>
      <c r="LK94" s="332"/>
      <c r="LL94" s="332"/>
      <c r="LM94" s="332"/>
      <c r="LN94" s="332"/>
      <c r="LO94" s="332"/>
      <c r="LP94" s="332"/>
      <c r="LQ94" s="332"/>
      <c r="LR94" s="332"/>
      <c r="LS94" s="332"/>
      <c r="LT94" s="332"/>
      <c r="LU94" s="332"/>
      <c r="LV94" s="332"/>
      <c r="LW94" s="332"/>
      <c r="LX94" s="332"/>
      <c r="LY94" s="332"/>
      <c r="LZ94" s="332"/>
      <c r="MA94" s="332"/>
      <c r="MB94" s="332"/>
      <c r="MC94" s="332"/>
      <c r="MD94" s="332"/>
      <c r="ME94" s="332"/>
      <c r="MF94" s="332"/>
      <c r="MG94" s="332"/>
      <c r="MH94" s="332"/>
      <c r="MI94" s="332"/>
      <c r="MJ94" s="332"/>
      <c r="MK94" s="332"/>
      <c r="ML94" s="332"/>
      <c r="MM94" s="332"/>
      <c r="MN94" s="332"/>
      <c r="MO94" s="332"/>
      <c r="MP94" s="332"/>
      <c r="MQ94" s="332"/>
      <c r="MR94" s="332"/>
      <c r="MS94" s="332"/>
      <c r="MT94" s="332"/>
      <c r="MU94" s="332"/>
      <c r="MV94" s="332"/>
      <c r="MW94" s="332"/>
      <c r="MX94" s="332"/>
      <c r="MY94" s="332"/>
      <c r="MZ94" s="332"/>
      <c r="NA94" s="332"/>
      <c r="NB94" s="332"/>
      <c r="NC94" s="332"/>
      <c r="ND94" s="332"/>
      <c r="NE94" s="332"/>
      <c r="NF94" s="332"/>
      <c r="NG94" s="332"/>
      <c r="NH94" s="332"/>
      <c r="NI94" s="332"/>
      <c r="NJ94" s="332"/>
      <c r="NK94" s="332"/>
      <c r="NL94" s="332"/>
      <c r="NM94" s="332"/>
      <c r="NN94" s="332"/>
      <c r="NO94" s="332"/>
      <c r="NP94" s="332"/>
      <c r="NQ94" s="332"/>
      <c r="NR94" s="332"/>
      <c r="NS94" s="332"/>
      <c r="NT94" s="332"/>
      <c r="NU94" s="332"/>
      <c r="NV94" s="332"/>
      <c r="NW94" s="332"/>
      <c r="NX94" s="332"/>
      <c r="NY94" s="332"/>
      <c r="NZ94" s="332"/>
      <c r="OA94" s="332"/>
      <c r="OB94" s="332"/>
      <c r="OC94" s="332"/>
      <c r="OD94" s="332"/>
      <c r="OE94" s="332"/>
      <c r="OF94" s="332"/>
      <c r="OG94" s="332"/>
      <c r="OH94" s="332"/>
      <c r="OI94" s="332"/>
      <c r="OJ94" s="332"/>
      <c r="OK94" s="332"/>
      <c r="OL94" s="332"/>
      <c r="OM94" s="332"/>
      <c r="ON94" s="332"/>
      <c r="OO94" s="332"/>
      <c r="OP94" s="332"/>
      <c r="OQ94" s="332"/>
      <c r="OR94" s="332"/>
      <c r="OS94" s="332"/>
      <c r="OT94" s="332"/>
      <c r="OU94" s="332"/>
      <c r="OV94" s="332"/>
      <c r="OW94" s="332"/>
      <c r="OX94" s="332"/>
      <c r="OY94" s="332"/>
      <c r="OZ94" s="332"/>
      <c r="PA94" s="332"/>
      <c r="PB94" s="332"/>
      <c r="PC94" s="332"/>
      <c r="PD94" s="332"/>
      <c r="PE94" s="332"/>
      <c r="PF94" s="332"/>
      <c r="PG94" s="332"/>
      <c r="PH94" s="332"/>
      <c r="PI94" s="332"/>
      <c r="PJ94" s="332"/>
      <c r="PK94" s="332"/>
      <c r="PL94" s="332"/>
      <c r="PM94" s="332"/>
      <c r="PN94" s="332"/>
      <c r="PO94" s="332"/>
      <c r="PP94" s="332"/>
      <c r="PQ94" s="332"/>
      <c r="PR94" s="332"/>
      <c r="PS94" s="332"/>
      <c r="PT94" s="332"/>
      <c r="PU94" s="332"/>
      <c r="PV94" s="332"/>
      <c r="PW94" s="332"/>
      <c r="PX94" s="332"/>
      <c r="PY94" s="332"/>
      <c r="PZ94" s="332"/>
      <c r="QA94" s="332"/>
      <c r="QB94" s="332"/>
      <c r="QC94" s="332"/>
      <c r="QD94" s="332"/>
      <c r="QE94" s="332"/>
      <c r="QF94" s="332"/>
      <c r="QG94" s="332"/>
      <c r="QH94" s="332"/>
      <c r="QI94" s="332"/>
      <c r="QJ94" s="332"/>
      <c r="QK94" s="332"/>
      <c r="QL94" s="332"/>
      <c r="QM94" s="332"/>
      <c r="QN94" s="332"/>
      <c r="QO94" s="332"/>
      <c r="QP94" s="332"/>
      <c r="QQ94" s="332"/>
      <c r="QR94" s="332"/>
      <c r="QS94" s="332"/>
      <c r="QT94" s="332"/>
      <c r="QU94" s="332"/>
      <c r="QV94" s="332"/>
      <c r="QW94" s="332"/>
      <c r="QX94" s="332"/>
      <c r="QY94" s="332"/>
      <c r="QZ94" s="332"/>
      <c r="RA94" s="332"/>
      <c r="RB94" s="332"/>
      <c r="RC94" s="332"/>
      <c r="RD94" s="332"/>
      <c r="RE94" s="332"/>
      <c r="RF94" s="332"/>
      <c r="RG94" s="332"/>
      <c r="RH94" s="332"/>
      <c r="RI94" s="332"/>
      <c r="RJ94" s="332"/>
      <c r="RK94" s="332"/>
      <c r="RL94" s="332"/>
      <c r="RM94" s="332"/>
      <c r="RN94" s="332"/>
      <c r="RO94" s="332"/>
      <c r="RP94" s="332"/>
      <c r="RQ94" s="332"/>
      <c r="RR94" s="332"/>
      <c r="RS94" s="332"/>
      <c r="RT94" s="332"/>
      <c r="RU94" s="332"/>
      <c r="RV94" s="332"/>
      <c r="RW94" s="332"/>
      <c r="RX94" s="332"/>
      <c r="RY94" s="332"/>
      <c r="RZ94" s="332"/>
      <c r="SA94" s="332"/>
      <c r="SB94" s="332"/>
      <c r="SC94" s="332"/>
      <c r="SD94" s="332"/>
      <c r="SE94" s="332"/>
      <c r="SF94" s="332"/>
      <c r="SG94" s="332"/>
      <c r="SH94" s="332"/>
      <c r="SI94" s="332"/>
      <c r="SJ94" s="332"/>
      <c r="SK94" s="332"/>
      <c r="SL94" s="332"/>
      <c r="SM94" s="332"/>
      <c r="SN94" s="332"/>
      <c r="SO94" s="332"/>
      <c r="SP94" s="332"/>
      <c r="SQ94" s="332"/>
      <c r="SR94" s="332"/>
      <c r="SS94" s="332"/>
      <c r="ST94" s="332"/>
      <c r="SU94" s="332"/>
      <c r="SV94" s="332"/>
      <c r="SW94" s="332"/>
      <c r="SX94" s="332"/>
      <c r="SY94" s="332"/>
      <c r="SZ94" s="332"/>
      <c r="TA94" s="332"/>
      <c r="TB94" s="332"/>
      <c r="TC94" s="332"/>
      <c r="TD94" s="332"/>
      <c r="TE94" s="332"/>
      <c r="TF94" s="332"/>
      <c r="TG94" s="332"/>
      <c r="TH94" s="332"/>
      <c r="TI94" s="332"/>
      <c r="TJ94" s="332"/>
      <c r="TK94" s="332"/>
      <c r="TL94" s="332"/>
      <c r="TM94" s="332"/>
      <c r="TN94" s="332"/>
      <c r="TO94" s="332"/>
      <c r="TP94" s="332"/>
      <c r="TQ94" s="332"/>
      <c r="TR94" s="332"/>
      <c r="TS94" s="332"/>
      <c r="TT94" s="332"/>
      <c r="TU94" s="332"/>
      <c r="TV94" s="332"/>
      <c r="TW94" s="332"/>
      <c r="TX94" s="332"/>
      <c r="TY94" s="332"/>
      <c r="TZ94" s="332"/>
      <c r="UA94" s="332"/>
      <c r="UB94" s="332"/>
      <c r="UC94" s="332"/>
      <c r="UD94" s="332"/>
      <c r="UE94" s="332"/>
      <c r="UF94" s="332"/>
      <c r="UG94" s="332"/>
      <c r="UH94" s="332"/>
      <c r="UI94" s="332"/>
      <c r="UJ94" s="332"/>
      <c r="UK94" s="332"/>
      <c r="UL94" s="332"/>
      <c r="UM94" s="332"/>
      <c r="UN94" s="332"/>
      <c r="UO94" s="332"/>
      <c r="UP94" s="332"/>
      <c r="UQ94" s="332"/>
      <c r="UR94" s="332"/>
      <c r="US94" s="332"/>
      <c r="UT94" s="332"/>
      <c r="UU94" s="332"/>
      <c r="UV94" s="332"/>
      <c r="UW94" s="332"/>
      <c r="UX94" s="332"/>
      <c r="UY94" s="332"/>
      <c r="UZ94" s="332"/>
      <c r="VA94" s="332"/>
      <c r="VB94" s="332"/>
      <c r="VC94" s="332"/>
      <c r="VD94" s="332"/>
      <c r="VE94" s="332"/>
      <c r="VF94" s="332"/>
      <c r="VG94" s="332"/>
      <c r="VH94" s="332"/>
      <c r="VI94" s="332"/>
      <c r="VJ94" s="332"/>
      <c r="VK94" s="332"/>
      <c r="VL94" s="332"/>
      <c r="VM94" s="332"/>
      <c r="VN94" s="332"/>
      <c r="VO94" s="332"/>
      <c r="VP94" s="332"/>
      <c r="VQ94" s="332"/>
      <c r="VR94" s="332"/>
      <c r="VS94" s="332"/>
      <c r="VT94" s="332"/>
      <c r="VU94" s="332"/>
      <c r="VV94" s="332"/>
      <c r="VW94" s="332"/>
      <c r="VX94" s="332"/>
      <c r="VY94" s="332"/>
      <c r="VZ94" s="332"/>
      <c r="WA94" s="332"/>
      <c r="WB94" s="332"/>
      <c r="WC94" s="332"/>
      <c r="WD94" s="332"/>
      <c r="WE94" s="332"/>
      <c r="WF94" s="332"/>
      <c r="WG94" s="332"/>
      <c r="WH94" s="332"/>
      <c r="WI94" s="332"/>
      <c r="WJ94" s="332"/>
      <c r="WK94" s="332"/>
      <c r="WL94" s="332"/>
      <c r="WM94" s="332"/>
      <c r="WN94" s="332"/>
      <c r="WO94" s="332"/>
      <c r="WP94" s="332"/>
      <c r="WQ94" s="332"/>
      <c r="WR94" s="332"/>
      <c r="WS94" s="332"/>
      <c r="WT94" s="332"/>
      <c r="WU94" s="332"/>
      <c r="WV94" s="332"/>
      <c r="WW94" s="332"/>
      <c r="WX94" s="332"/>
      <c r="WY94" s="332"/>
      <c r="WZ94" s="332"/>
      <c r="XA94" s="332"/>
      <c r="XB94" s="332"/>
      <c r="XC94" s="332"/>
      <c r="XD94" s="332"/>
      <c r="XE94" s="332"/>
      <c r="XF94" s="332"/>
      <c r="XG94" s="332"/>
      <c r="XH94" s="332"/>
      <c r="XI94" s="332"/>
      <c r="XJ94" s="332"/>
      <c r="XK94" s="332"/>
      <c r="XL94" s="332"/>
      <c r="XM94" s="332"/>
      <c r="XN94" s="332"/>
      <c r="XO94" s="332"/>
      <c r="XP94" s="332"/>
      <c r="XQ94" s="332"/>
      <c r="XR94" s="332"/>
      <c r="XS94" s="332"/>
      <c r="XT94" s="332"/>
      <c r="XU94" s="332"/>
      <c r="XV94" s="332"/>
      <c r="XW94" s="332"/>
      <c r="XX94" s="332"/>
      <c r="XY94" s="332"/>
      <c r="XZ94" s="332"/>
      <c r="YA94" s="332"/>
      <c r="YB94" s="332"/>
      <c r="YC94" s="332"/>
      <c r="YD94" s="332"/>
      <c r="YE94" s="332"/>
      <c r="YF94" s="332"/>
      <c r="YG94" s="332"/>
      <c r="YH94" s="332"/>
      <c r="YI94" s="332"/>
      <c r="YJ94" s="332"/>
      <c r="YK94" s="332"/>
      <c r="YL94" s="332"/>
      <c r="YM94" s="332"/>
      <c r="YN94" s="332"/>
      <c r="YO94" s="332"/>
      <c r="YP94" s="332"/>
      <c r="YQ94" s="332"/>
      <c r="YR94" s="332"/>
      <c r="YS94" s="332"/>
      <c r="YT94" s="332"/>
      <c r="YU94" s="332"/>
      <c r="YV94" s="332"/>
      <c r="YW94" s="332"/>
      <c r="YX94" s="332"/>
      <c r="YY94" s="332"/>
      <c r="YZ94" s="332"/>
      <c r="ZA94" s="332"/>
      <c r="ZB94" s="332"/>
      <c r="ZC94" s="332"/>
      <c r="ZD94" s="332"/>
      <c r="ZE94" s="332"/>
      <c r="ZF94" s="332"/>
      <c r="ZG94" s="332"/>
      <c r="ZH94" s="332"/>
      <c r="ZI94" s="332"/>
      <c r="ZJ94" s="332"/>
      <c r="ZK94" s="332"/>
      <c r="ZL94" s="332"/>
      <c r="ZM94" s="332"/>
      <c r="ZN94" s="332"/>
      <c r="ZO94" s="332"/>
      <c r="ZP94" s="332"/>
      <c r="ZQ94" s="332"/>
      <c r="ZR94" s="332"/>
      <c r="ZS94" s="332"/>
      <c r="ZT94" s="332"/>
      <c r="ZU94" s="332"/>
      <c r="ZV94" s="332"/>
      <c r="ZW94" s="332"/>
      <c r="ZX94" s="332"/>
      <c r="ZY94" s="332"/>
      <c r="ZZ94" s="332"/>
      <c r="AAA94" s="332"/>
      <c r="AAB94" s="332"/>
      <c r="AAC94" s="332"/>
      <c r="AAD94" s="332"/>
      <c r="AAE94" s="332"/>
      <c r="AAF94" s="332"/>
      <c r="AAG94" s="332"/>
      <c r="AAH94" s="332"/>
      <c r="AAI94" s="332"/>
      <c r="AAJ94" s="332"/>
      <c r="AAK94" s="332"/>
      <c r="AAL94" s="332"/>
      <c r="AAM94" s="332"/>
      <c r="AAN94" s="332"/>
      <c r="AAO94" s="332"/>
      <c r="AAP94" s="332"/>
      <c r="AAQ94" s="332"/>
      <c r="AAR94" s="332"/>
      <c r="AAS94" s="332"/>
      <c r="AAT94" s="332"/>
      <c r="AAU94" s="332"/>
      <c r="AAV94" s="332"/>
      <c r="AAW94" s="332"/>
      <c r="AAX94" s="332"/>
      <c r="AAY94" s="332"/>
      <c r="AAZ94" s="332"/>
      <c r="ABA94" s="332"/>
      <c r="ABB94" s="332"/>
      <c r="ABC94" s="332"/>
      <c r="ABD94" s="332"/>
      <c r="ABE94" s="332"/>
      <c r="ABF94" s="332"/>
      <c r="ABG94" s="332"/>
      <c r="ABH94" s="332"/>
      <c r="ABI94" s="332"/>
      <c r="ABJ94" s="332"/>
      <c r="ABK94" s="332"/>
      <c r="ABL94" s="332"/>
      <c r="ABM94" s="332"/>
      <c r="ABN94" s="332"/>
      <c r="ABO94" s="332"/>
      <c r="ABP94" s="332"/>
      <c r="ABQ94" s="332"/>
      <c r="ABR94" s="332"/>
      <c r="ABS94" s="332"/>
      <c r="ABT94" s="332"/>
      <c r="ABU94" s="332"/>
      <c r="ABV94" s="332"/>
      <c r="ABW94" s="332"/>
      <c r="ABX94" s="332"/>
      <c r="ABY94" s="332"/>
      <c r="ABZ94" s="332"/>
      <c r="ACA94" s="332"/>
      <c r="ACB94" s="332"/>
      <c r="ACC94" s="332"/>
      <c r="ACD94" s="332"/>
      <c r="ACE94" s="332"/>
      <c r="ACF94" s="332"/>
      <c r="ACG94" s="332"/>
      <c r="ACH94" s="332"/>
      <c r="ACI94" s="332"/>
      <c r="ACJ94" s="332"/>
      <c r="ACK94" s="332"/>
      <c r="ACL94" s="332"/>
      <c r="ACM94" s="332"/>
      <c r="ACN94" s="332"/>
      <c r="ACO94" s="332"/>
      <c r="ACP94" s="332"/>
      <c r="ACQ94" s="332"/>
      <c r="ACR94" s="332"/>
      <c r="ACS94" s="332"/>
      <c r="ACT94" s="332"/>
      <c r="ACU94" s="332"/>
      <c r="ACV94" s="332"/>
      <c r="ACW94" s="332"/>
      <c r="ACX94" s="332"/>
      <c r="ACY94" s="332"/>
      <c r="ACZ94" s="332"/>
      <c r="ADA94" s="332"/>
      <c r="ADB94" s="332"/>
      <c r="ADC94" s="332"/>
      <c r="ADD94" s="332"/>
      <c r="ADE94" s="332"/>
      <c r="ADF94" s="332"/>
      <c r="ADG94" s="332"/>
      <c r="ADH94" s="332"/>
      <c r="ADI94" s="332"/>
      <c r="ADJ94" s="332"/>
      <c r="ADK94" s="332"/>
      <c r="ADL94" s="332"/>
      <c r="ADM94" s="332"/>
      <c r="ADN94" s="332"/>
      <c r="ADO94" s="332"/>
      <c r="ADP94" s="332"/>
      <c r="ADQ94" s="332"/>
      <c r="ADR94" s="332"/>
      <c r="ADS94" s="332"/>
      <c r="ADT94" s="332"/>
      <c r="ADU94" s="332"/>
      <c r="ADV94" s="332"/>
      <c r="ADW94" s="332"/>
      <c r="ADX94" s="332"/>
      <c r="ADY94" s="332"/>
      <c r="ADZ94" s="332"/>
      <c r="AEA94" s="332"/>
      <c r="AEB94" s="332"/>
      <c r="AEC94" s="332"/>
      <c r="AED94" s="332"/>
      <c r="AEE94" s="332"/>
      <c r="AEF94" s="332"/>
      <c r="AEG94" s="332"/>
      <c r="AEH94" s="332"/>
      <c r="AEI94" s="332"/>
      <c r="AEJ94" s="332"/>
      <c r="AEK94" s="332"/>
      <c r="AEL94" s="332"/>
      <c r="AEM94" s="332"/>
      <c r="AEN94" s="332"/>
      <c r="AEO94" s="332"/>
      <c r="AEP94" s="332"/>
      <c r="AEQ94" s="332"/>
      <c r="AER94" s="332"/>
      <c r="AES94" s="332"/>
      <c r="AET94" s="332"/>
      <c r="AEU94" s="332"/>
      <c r="AEV94" s="332"/>
      <c r="AEW94" s="332"/>
      <c r="AEX94" s="332"/>
      <c r="AEY94" s="332"/>
      <c r="AEZ94" s="332"/>
      <c r="AFA94" s="332"/>
      <c r="AFB94" s="332"/>
      <c r="AFC94" s="332"/>
      <c r="AFD94" s="332"/>
      <c r="AFE94" s="332"/>
      <c r="AFF94" s="332"/>
      <c r="AFG94" s="332"/>
      <c r="AFH94" s="332"/>
      <c r="AFI94" s="332"/>
      <c r="AFJ94" s="332"/>
      <c r="AFK94" s="332"/>
      <c r="AFL94" s="332"/>
      <c r="AFM94" s="332"/>
      <c r="AFN94" s="332"/>
      <c r="AFO94" s="332"/>
      <c r="AFP94" s="332"/>
      <c r="AFQ94" s="332"/>
      <c r="AFR94" s="332"/>
      <c r="AFS94" s="332"/>
      <c r="AFT94" s="332"/>
      <c r="AFU94" s="332"/>
      <c r="AFV94" s="332"/>
      <c r="AFW94" s="332"/>
      <c r="AFX94" s="332"/>
      <c r="AFY94" s="332"/>
      <c r="AFZ94" s="332"/>
      <c r="AGA94" s="332"/>
      <c r="AGB94" s="332"/>
      <c r="AGC94" s="332"/>
      <c r="AGD94" s="332"/>
      <c r="AGE94" s="332"/>
      <c r="AGF94" s="332"/>
      <c r="AGG94" s="332"/>
      <c r="AGH94" s="332"/>
      <c r="AGI94" s="332"/>
      <c r="AGJ94" s="332"/>
      <c r="AGK94" s="332"/>
      <c r="AGL94" s="332"/>
      <c r="AGM94" s="332"/>
      <c r="AGN94" s="332"/>
      <c r="AGO94" s="332"/>
      <c r="AGP94" s="332"/>
      <c r="AGQ94" s="332"/>
      <c r="AGR94" s="332"/>
      <c r="AGS94" s="332"/>
      <c r="AGT94" s="332"/>
      <c r="AGU94" s="332"/>
      <c r="AGV94" s="332"/>
      <c r="AGW94" s="332"/>
      <c r="AGX94" s="332"/>
      <c r="AGY94" s="332"/>
      <c r="AGZ94" s="332"/>
      <c r="AHA94" s="332"/>
      <c r="AHB94" s="332"/>
      <c r="AHC94" s="332"/>
      <c r="AHD94" s="332"/>
      <c r="AHE94" s="332"/>
      <c r="AHF94" s="332"/>
      <c r="AHG94" s="332"/>
      <c r="AHH94" s="332"/>
      <c r="AHI94" s="332"/>
      <c r="AHJ94" s="332"/>
      <c r="AHK94" s="332"/>
      <c r="AHL94" s="332"/>
      <c r="AHM94" s="332"/>
      <c r="AHN94" s="332"/>
      <c r="AHO94" s="332"/>
      <c r="AHP94" s="332"/>
      <c r="AHQ94" s="332"/>
      <c r="AHR94" s="332"/>
      <c r="AHS94" s="332"/>
      <c r="AHT94" s="332"/>
      <c r="AHU94" s="332"/>
      <c r="AHV94" s="332"/>
      <c r="AHW94" s="332"/>
      <c r="AHX94" s="332"/>
      <c r="AHY94" s="332"/>
      <c r="AHZ94" s="332"/>
      <c r="AIA94" s="332"/>
      <c r="AIB94" s="332"/>
      <c r="AIC94" s="332"/>
      <c r="AID94" s="332"/>
      <c r="AIE94" s="332"/>
      <c r="AIF94" s="332"/>
      <c r="AIG94" s="332"/>
      <c r="AIH94" s="332"/>
      <c r="AII94" s="332"/>
      <c r="AIJ94" s="332"/>
      <c r="AIK94" s="332"/>
      <c r="AIL94" s="332"/>
      <c r="AIM94" s="332"/>
      <c r="AIN94" s="332"/>
      <c r="AIO94" s="332"/>
      <c r="AIP94" s="332"/>
      <c r="AIQ94" s="332"/>
      <c r="AIR94" s="332"/>
      <c r="AIS94" s="332"/>
      <c r="AIT94" s="332"/>
      <c r="AIU94" s="332"/>
      <c r="AIV94" s="332"/>
      <c r="AIW94" s="332"/>
      <c r="AIX94" s="332"/>
      <c r="AIY94" s="332"/>
      <c r="AIZ94" s="332"/>
      <c r="AJA94" s="332"/>
      <c r="AJB94" s="332"/>
      <c r="AJC94" s="332"/>
      <c r="AJD94" s="332"/>
      <c r="AJE94" s="332"/>
      <c r="AJF94" s="332"/>
      <c r="AJG94" s="332"/>
      <c r="AJH94" s="332"/>
      <c r="AJI94" s="332"/>
      <c r="AJJ94" s="332"/>
      <c r="AJK94" s="332"/>
      <c r="AJL94" s="332"/>
      <c r="AJM94" s="332"/>
      <c r="AJN94" s="332"/>
      <c r="AJO94" s="332"/>
      <c r="AJP94" s="332"/>
      <c r="AJQ94" s="332"/>
      <c r="AJR94" s="332"/>
      <c r="AJS94" s="332"/>
      <c r="AJT94" s="332"/>
      <c r="AJU94" s="332"/>
      <c r="AJV94" s="332"/>
      <c r="AJW94" s="332"/>
      <c r="AJX94" s="332"/>
      <c r="AJY94" s="332"/>
      <c r="AJZ94" s="332"/>
      <c r="AKA94" s="332"/>
      <c r="AKB94" s="332"/>
      <c r="AKC94" s="332"/>
      <c r="AKD94" s="332"/>
      <c r="AKE94" s="332"/>
      <c r="AKF94" s="332"/>
      <c r="AKG94" s="332"/>
      <c r="AKH94" s="332"/>
      <c r="AKI94" s="332"/>
      <c r="AKJ94" s="332"/>
      <c r="AKK94" s="332"/>
      <c r="AKL94" s="332"/>
      <c r="AKM94" s="332"/>
      <c r="AKN94" s="332"/>
      <c r="AKO94" s="332"/>
      <c r="AKP94" s="332"/>
      <c r="AKQ94" s="332"/>
      <c r="AKR94" s="332"/>
      <c r="AKS94" s="332"/>
      <c r="AKT94" s="332"/>
      <c r="AKU94" s="332"/>
      <c r="AKV94" s="332"/>
      <c r="AKW94" s="332"/>
      <c r="AKX94" s="332"/>
      <c r="AKY94" s="332"/>
      <c r="AKZ94" s="332"/>
      <c r="ALA94" s="332"/>
      <c r="ALB94" s="332"/>
      <c r="ALC94" s="332"/>
      <c r="ALD94" s="332"/>
      <c r="ALE94" s="332"/>
      <c r="ALF94" s="332"/>
      <c r="ALG94" s="332"/>
      <c r="ALH94" s="332"/>
      <c r="ALI94" s="332"/>
      <c r="ALJ94" s="332"/>
      <c r="ALK94" s="332"/>
      <c r="ALL94" s="332"/>
      <c r="ALM94" s="332"/>
      <c r="ALN94" s="332"/>
      <c r="ALO94" s="332"/>
      <c r="ALP94" s="332"/>
      <c r="ALQ94" s="332"/>
      <c r="ALR94" s="332"/>
      <c r="ALS94" s="332"/>
      <c r="ALT94" s="332"/>
      <c r="ALU94" s="332"/>
      <c r="ALV94" s="332"/>
      <c r="ALW94" s="332"/>
      <c r="ALX94" s="332"/>
      <c r="ALY94" s="332"/>
      <c r="ALZ94" s="332"/>
      <c r="AMA94" s="332"/>
      <c r="AMB94" s="332"/>
      <c r="AMC94" s="332"/>
      <c r="AMD94" s="332"/>
      <c r="AME94" s="332"/>
      <c r="AMF94" s="332"/>
      <c r="AMG94" s="332"/>
      <c r="AMH94" s="332"/>
    </row>
    <row r="95" spans="1:1022" ht="28.5">
      <c r="A95" s="20" t="s">
        <v>3846</v>
      </c>
      <c r="B95" s="18" t="s">
        <v>3847</v>
      </c>
      <c r="C95" s="18" t="s">
        <v>23</v>
      </c>
      <c r="D95" s="18" t="s">
        <v>11370</v>
      </c>
      <c r="E95" s="18">
        <v>0</v>
      </c>
      <c r="F95" s="18">
        <v>3.5000000000000003E-2</v>
      </c>
      <c r="G95" s="18">
        <v>0</v>
      </c>
      <c r="H95" s="18" t="s">
        <v>3849</v>
      </c>
      <c r="I95" s="322" t="s">
        <v>3850</v>
      </c>
      <c r="J95" s="18" t="s">
        <v>3851</v>
      </c>
      <c r="K95" s="18">
        <v>0</v>
      </c>
      <c r="L95" s="18" t="s">
        <v>3852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300">
        <v>84</v>
      </c>
      <c r="S95" s="301"/>
      <c r="T95" s="302">
        <f t="shared" si="4"/>
        <v>256200</v>
      </c>
      <c r="U95" s="303">
        <f t="shared" si="5"/>
        <v>0</v>
      </c>
      <c r="V95" s="289" t="s">
        <v>12289</v>
      </c>
      <c r="W95" s="289">
        <v>0</v>
      </c>
      <c r="X95" s="290" t="s">
        <v>12253</v>
      </c>
      <c r="Y95" s="289" t="s">
        <v>3851</v>
      </c>
      <c r="Z95" s="289" t="s">
        <v>12290</v>
      </c>
    </row>
    <row r="96" spans="1:1022" ht="14.25">
      <c r="A96" s="20" t="s">
        <v>3853</v>
      </c>
      <c r="B96" s="18" t="s">
        <v>3854</v>
      </c>
      <c r="C96" s="18" t="s">
        <v>23</v>
      </c>
      <c r="D96" s="18" t="s">
        <v>11370</v>
      </c>
      <c r="E96" s="18">
        <v>0</v>
      </c>
      <c r="F96" s="18">
        <v>8.2600000000000007E-2</v>
      </c>
      <c r="G96" s="18">
        <v>0</v>
      </c>
      <c r="H96" s="18">
        <v>0</v>
      </c>
      <c r="I96" s="322">
        <v>11102951</v>
      </c>
      <c r="J96" s="18" t="s">
        <v>2326</v>
      </c>
      <c r="K96" s="18">
        <v>11102951</v>
      </c>
      <c r="L96" s="18" t="s">
        <v>3114</v>
      </c>
      <c r="M96" s="18" t="s">
        <v>3115</v>
      </c>
      <c r="N96" s="18" t="s">
        <v>3856</v>
      </c>
      <c r="O96" s="18">
        <v>0</v>
      </c>
      <c r="P96" s="18">
        <v>0</v>
      </c>
      <c r="Q96" s="18">
        <v>0</v>
      </c>
      <c r="R96" s="300">
        <v>2</v>
      </c>
      <c r="S96" s="301"/>
      <c r="T96" s="307">
        <f t="shared" si="4"/>
        <v>6100</v>
      </c>
      <c r="U96" s="308">
        <f t="shared" si="5"/>
        <v>0</v>
      </c>
      <c r="V96" s="289" t="s">
        <v>12451</v>
      </c>
      <c r="W96" s="289">
        <v>6100</v>
      </c>
      <c r="X96" s="290">
        <v>42625</v>
      </c>
      <c r="Y96" s="289" t="s">
        <v>2326</v>
      </c>
      <c r="Z96" s="289" t="s">
        <v>12398</v>
      </c>
    </row>
    <row r="97" spans="1:1022" ht="14.25">
      <c r="A97" s="20" t="s">
        <v>3860</v>
      </c>
      <c r="B97" s="18" t="s">
        <v>3861</v>
      </c>
      <c r="C97" s="18" t="s">
        <v>23</v>
      </c>
      <c r="D97" s="18" t="s">
        <v>11370</v>
      </c>
      <c r="E97" s="18">
        <v>0</v>
      </c>
      <c r="F97" s="18">
        <v>2.9</v>
      </c>
      <c r="G97" s="18">
        <v>0</v>
      </c>
      <c r="H97" s="18" t="s">
        <v>3078</v>
      </c>
      <c r="I97" s="322" t="s">
        <v>3863</v>
      </c>
      <c r="J97" s="18" t="s">
        <v>3078</v>
      </c>
      <c r="K97" s="18" t="s">
        <v>3864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300">
        <v>2</v>
      </c>
      <c r="S97" s="301"/>
      <c r="T97" s="302">
        <f t="shared" si="4"/>
        <v>6100</v>
      </c>
      <c r="U97" s="303">
        <f t="shared" si="5"/>
        <v>0</v>
      </c>
      <c r="V97" s="289" t="s">
        <v>12277</v>
      </c>
      <c r="W97" s="289">
        <v>6100</v>
      </c>
      <c r="X97" s="290">
        <v>42633</v>
      </c>
      <c r="Y97" s="289" t="s">
        <v>12278</v>
      </c>
      <c r="Z97" s="289" t="s">
        <v>12398</v>
      </c>
    </row>
    <row r="98" spans="1:1022" ht="14.25">
      <c r="A98" s="20" t="s">
        <v>3913</v>
      </c>
      <c r="B98" s="18" t="s">
        <v>3914</v>
      </c>
      <c r="C98" s="18" t="s">
        <v>23</v>
      </c>
      <c r="D98" s="18" t="s">
        <v>11370</v>
      </c>
      <c r="E98" s="18" t="s">
        <v>22</v>
      </c>
      <c r="F98" s="18">
        <v>9.2499999999999999E-2</v>
      </c>
      <c r="G98" s="18" t="s">
        <v>22</v>
      </c>
      <c r="H98" s="18" t="s">
        <v>22</v>
      </c>
      <c r="I98" s="322">
        <v>0</v>
      </c>
      <c r="J98" s="18" t="s">
        <v>3851</v>
      </c>
      <c r="K98" s="18" t="s">
        <v>3916</v>
      </c>
      <c r="L98" s="18" t="s">
        <v>22</v>
      </c>
      <c r="M98" s="18" t="s">
        <v>22</v>
      </c>
      <c r="N98" s="18" t="s">
        <v>22</v>
      </c>
      <c r="O98" s="18" t="s">
        <v>22</v>
      </c>
      <c r="P98" s="18" t="s">
        <v>22</v>
      </c>
      <c r="Q98" s="18" t="s">
        <v>22</v>
      </c>
      <c r="R98" s="300">
        <v>4</v>
      </c>
      <c r="S98" s="301"/>
      <c r="T98" s="302">
        <f t="shared" si="4"/>
        <v>12200</v>
      </c>
      <c r="U98" s="303">
        <f t="shared" si="5"/>
        <v>0</v>
      </c>
      <c r="V98" s="289" t="s">
        <v>12291</v>
      </c>
      <c r="W98" s="289">
        <v>12300</v>
      </c>
      <c r="X98" s="290">
        <v>42634</v>
      </c>
      <c r="Y98" s="289" t="s">
        <v>3851</v>
      </c>
      <c r="Z98" s="289" t="s">
        <v>12453</v>
      </c>
    </row>
    <row r="99" spans="1:1022" ht="14.25">
      <c r="A99" s="20" t="s">
        <v>3921</v>
      </c>
      <c r="B99" s="18" t="s">
        <v>3922</v>
      </c>
      <c r="C99" s="18" t="s">
        <v>23</v>
      </c>
      <c r="D99" s="18" t="s">
        <v>11370</v>
      </c>
      <c r="E99" s="18">
        <v>0</v>
      </c>
      <c r="F99" s="18">
        <v>2.3E-2</v>
      </c>
      <c r="G99" s="18">
        <v>0</v>
      </c>
      <c r="H99" s="18">
        <v>0</v>
      </c>
      <c r="I99" s="322" t="s">
        <v>3923</v>
      </c>
      <c r="J99" s="18" t="s">
        <v>1540</v>
      </c>
      <c r="K99" s="18" t="s">
        <v>3924</v>
      </c>
      <c r="L99" s="18">
        <v>0</v>
      </c>
      <c r="M99" s="18" t="s">
        <v>3925</v>
      </c>
      <c r="N99" s="18" t="s">
        <v>3811</v>
      </c>
      <c r="O99" s="18">
        <v>0</v>
      </c>
      <c r="P99" s="18">
        <v>0</v>
      </c>
      <c r="Q99" s="18">
        <v>0</v>
      </c>
      <c r="R99" s="300">
        <v>13</v>
      </c>
      <c r="S99" s="301"/>
      <c r="T99" s="302">
        <f t="shared" ref="T99:T130" si="6">$U$1*R99</f>
        <v>39650</v>
      </c>
      <c r="U99" s="303">
        <f t="shared" ref="U99:U130" si="7">$U$1*S99</f>
        <v>0</v>
      </c>
      <c r="V99" s="306"/>
      <c r="W99" s="306"/>
      <c r="X99" s="331" t="s">
        <v>12253</v>
      </c>
      <c r="Y99" s="306" t="s">
        <v>12241</v>
      </c>
      <c r="Z99" s="306" t="s">
        <v>12526</v>
      </c>
    </row>
    <row r="100" spans="1:1022" ht="28.5">
      <c r="A100" s="20" t="s">
        <v>4146</v>
      </c>
      <c r="B100" s="18" t="s">
        <v>4147</v>
      </c>
      <c r="C100" s="18" t="s">
        <v>23</v>
      </c>
      <c r="D100" s="18" t="s">
        <v>11370</v>
      </c>
      <c r="E100" s="18">
        <v>0</v>
      </c>
      <c r="F100" s="18">
        <v>7.3999999999999996E-2</v>
      </c>
      <c r="G100" s="18">
        <v>0</v>
      </c>
      <c r="H100" s="18" t="s">
        <v>3849</v>
      </c>
      <c r="I100" s="322" t="s">
        <v>4149</v>
      </c>
      <c r="J100" s="18" t="s">
        <v>3851</v>
      </c>
      <c r="K100" s="18">
        <v>0</v>
      </c>
      <c r="L100" s="18" t="s">
        <v>4150</v>
      </c>
      <c r="M100" s="18" t="s">
        <v>3115</v>
      </c>
      <c r="N100" s="18" t="s">
        <v>4151</v>
      </c>
      <c r="O100" s="18">
        <v>0</v>
      </c>
      <c r="P100" s="18">
        <v>0</v>
      </c>
      <c r="Q100" s="18">
        <v>0</v>
      </c>
      <c r="R100" s="300">
        <v>13</v>
      </c>
      <c r="S100" s="301"/>
      <c r="T100" s="302">
        <f t="shared" si="6"/>
        <v>39650</v>
      </c>
      <c r="U100" s="303">
        <f t="shared" si="7"/>
        <v>0</v>
      </c>
      <c r="V100" s="289" t="s">
        <v>12289</v>
      </c>
      <c r="W100" s="289"/>
      <c r="X100" s="290" t="s">
        <v>12253</v>
      </c>
      <c r="Y100" s="289" t="s">
        <v>3851</v>
      </c>
      <c r="Z100" s="289" t="s">
        <v>12293</v>
      </c>
    </row>
    <row r="101" spans="1:1022" ht="28.5">
      <c r="A101" s="20" t="s">
        <v>4264</v>
      </c>
      <c r="B101" s="18" t="s">
        <v>4265</v>
      </c>
      <c r="C101" s="18" t="s">
        <v>23</v>
      </c>
      <c r="D101" s="18" t="s">
        <v>11370</v>
      </c>
      <c r="E101" s="18" t="s">
        <v>389</v>
      </c>
      <c r="F101" s="18">
        <v>6.75</v>
      </c>
      <c r="G101" s="18" t="s">
        <v>389</v>
      </c>
      <c r="H101" s="18">
        <v>0</v>
      </c>
      <c r="I101" s="322">
        <v>0</v>
      </c>
      <c r="J101" s="18" t="s">
        <v>4267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300">
        <v>1</v>
      </c>
      <c r="S101" s="301"/>
      <c r="T101" s="302">
        <f t="shared" si="6"/>
        <v>3050</v>
      </c>
      <c r="U101" s="303">
        <f t="shared" si="7"/>
        <v>0</v>
      </c>
      <c r="V101" s="289" t="s">
        <v>12294</v>
      </c>
      <c r="W101" s="289">
        <v>3500</v>
      </c>
      <c r="X101" s="290" t="s">
        <v>12253</v>
      </c>
      <c r="Y101" s="289" t="s">
        <v>12295</v>
      </c>
      <c r="Z101" s="289" t="s">
        <v>12296</v>
      </c>
    </row>
    <row r="102" spans="1:1022" ht="14.25">
      <c r="A102" s="20" t="s">
        <v>4311</v>
      </c>
      <c r="B102" s="18" t="s">
        <v>4312</v>
      </c>
      <c r="C102" s="18" t="s">
        <v>23</v>
      </c>
      <c r="D102" s="18" t="s">
        <v>11370</v>
      </c>
      <c r="E102" s="18">
        <v>0</v>
      </c>
      <c r="F102" s="18">
        <v>0.316</v>
      </c>
      <c r="G102" s="18">
        <v>0</v>
      </c>
      <c r="H102" s="18">
        <v>0</v>
      </c>
      <c r="I102" s="322">
        <v>11103314</v>
      </c>
      <c r="J102" s="18" t="s">
        <v>2326</v>
      </c>
      <c r="K102" s="18">
        <v>11103314</v>
      </c>
      <c r="L102" s="18" t="s">
        <v>3114</v>
      </c>
      <c r="M102" s="18" t="s">
        <v>3115</v>
      </c>
      <c r="N102" s="18" t="s">
        <v>4313</v>
      </c>
      <c r="O102" s="18">
        <v>0</v>
      </c>
      <c r="P102" s="18">
        <v>0</v>
      </c>
      <c r="Q102" s="18">
        <v>0</v>
      </c>
      <c r="R102" s="300">
        <v>2</v>
      </c>
      <c r="S102" s="301"/>
      <c r="T102" s="302">
        <f t="shared" si="6"/>
        <v>6100</v>
      </c>
      <c r="U102" s="303">
        <f t="shared" si="7"/>
        <v>0</v>
      </c>
      <c r="V102" s="289" t="s">
        <v>12257</v>
      </c>
      <c r="W102" s="289">
        <v>6100</v>
      </c>
      <c r="X102" s="290">
        <v>42625</v>
      </c>
      <c r="Y102" s="289" t="s">
        <v>2326</v>
      </c>
      <c r="Z102" s="289" t="s">
        <v>12398</v>
      </c>
    </row>
    <row r="103" spans="1:1022" ht="14.25">
      <c r="A103" s="20" t="s">
        <v>4370</v>
      </c>
      <c r="B103" s="18" t="s">
        <v>4371</v>
      </c>
      <c r="C103" s="18" t="s">
        <v>23</v>
      </c>
      <c r="D103" s="18" t="s">
        <v>11370</v>
      </c>
      <c r="E103" s="18">
        <v>0</v>
      </c>
      <c r="F103" s="18">
        <v>0.24</v>
      </c>
      <c r="G103" s="18">
        <v>0</v>
      </c>
      <c r="H103" s="18">
        <v>0</v>
      </c>
      <c r="I103" s="322">
        <v>0</v>
      </c>
      <c r="J103" s="18" t="s">
        <v>854</v>
      </c>
      <c r="K103" s="18" t="s">
        <v>4373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300">
        <v>4</v>
      </c>
      <c r="S103" s="301"/>
      <c r="T103" s="302">
        <f t="shared" si="6"/>
        <v>12200</v>
      </c>
      <c r="U103" s="303">
        <f t="shared" si="7"/>
        <v>0</v>
      </c>
      <c r="V103" s="289" t="s">
        <v>12239</v>
      </c>
      <c r="W103" s="289" t="s">
        <v>12297</v>
      </c>
      <c r="X103" s="290">
        <v>42625</v>
      </c>
      <c r="Y103" s="289" t="s">
        <v>12241</v>
      </c>
      <c r="Z103" s="289" t="s">
        <v>12454</v>
      </c>
    </row>
    <row r="104" spans="1:1022" ht="14.25">
      <c r="A104" s="20" t="s">
        <v>4445</v>
      </c>
      <c r="B104" s="18" t="s">
        <v>4446</v>
      </c>
      <c r="C104" s="18" t="s">
        <v>23</v>
      </c>
      <c r="D104" s="18" t="s">
        <v>11370</v>
      </c>
      <c r="E104" s="18" t="s">
        <v>389</v>
      </c>
      <c r="F104" s="18">
        <v>0.65</v>
      </c>
      <c r="G104" s="18">
        <v>0</v>
      </c>
      <c r="H104" s="18">
        <v>0</v>
      </c>
      <c r="I104" s="322">
        <v>0</v>
      </c>
      <c r="J104" s="18" t="s">
        <v>4448</v>
      </c>
      <c r="K104" s="18" t="s">
        <v>4447</v>
      </c>
      <c r="L104" s="18" t="s">
        <v>4449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300">
        <v>4</v>
      </c>
      <c r="S104" s="301"/>
      <c r="T104" s="302">
        <f t="shared" si="6"/>
        <v>12200</v>
      </c>
      <c r="U104" s="303">
        <f t="shared" si="7"/>
        <v>0</v>
      </c>
      <c r="V104" s="289" t="s">
        <v>12298</v>
      </c>
      <c r="W104" s="289">
        <v>12300</v>
      </c>
      <c r="X104" s="290" t="s">
        <v>12253</v>
      </c>
      <c r="Y104" s="289" t="s">
        <v>12299</v>
      </c>
      <c r="Z104" s="289" t="s">
        <v>12492</v>
      </c>
    </row>
    <row r="105" spans="1:1022" ht="14.25">
      <c r="A105" s="20" t="s">
        <v>4459</v>
      </c>
      <c r="B105" s="18" t="s">
        <v>4460</v>
      </c>
      <c r="C105" s="18" t="s">
        <v>23</v>
      </c>
      <c r="D105" s="18" t="s">
        <v>11370</v>
      </c>
      <c r="E105" s="18" t="s">
        <v>389</v>
      </c>
      <c r="F105" s="18">
        <v>0.42</v>
      </c>
      <c r="G105" s="18" t="s">
        <v>389</v>
      </c>
      <c r="H105" s="18">
        <v>0</v>
      </c>
      <c r="I105" s="322" t="s">
        <v>4461</v>
      </c>
      <c r="J105" s="18" t="s">
        <v>4448</v>
      </c>
      <c r="K105" s="18" t="s">
        <v>4461</v>
      </c>
      <c r="L105" s="18" t="s">
        <v>4449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300">
        <v>7</v>
      </c>
      <c r="S105" s="301"/>
      <c r="T105" s="302">
        <f t="shared" si="6"/>
        <v>21350</v>
      </c>
      <c r="U105" s="303">
        <f t="shared" si="7"/>
        <v>0</v>
      </c>
      <c r="V105" s="289" t="s">
        <v>12298</v>
      </c>
      <c r="W105" s="289">
        <v>21400</v>
      </c>
      <c r="X105" s="290" t="s">
        <v>12253</v>
      </c>
      <c r="Y105" s="289" t="s">
        <v>12299</v>
      </c>
      <c r="Z105" s="289" t="s">
        <v>12493</v>
      </c>
    </row>
    <row r="106" spans="1:1022" ht="14.25">
      <c r="A106" s="20" t="s">
        <v>4531</v>
      </c>
      <c r="B106" s="18" t="s">
        <v>4532</v>
      </c>
      <c r="C106" s="18" t="s">
        <v>23</v>
      </c>
      <c r="D106" s="18" t="s">
        <v>11370</v>
      </c>
      <c r="E106" s="18">
        <v>0</v>
      </c>
      <c r="F106" s="18">
        <v>409.99</v>
      </c>
      <c r="G106" s="18">
        <v>0</v>
      </c>
      <c r="H106" s="18" t="s">
        <v>4534</v>
      </c>
      <c r="I106" s="322" t="s">
        <v>4533</v>
      </c>
      <c r="J106" s="18" t="s">
        <v>4535</v>
      </c>
      <c r="K106" s="18">
        <v>0</v>
      </c>
      <c r="L106" s="18" t="s">
        <v>4536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300">
        <v>1.2195121951219499E-3</v>
      </c>
      <c r="S106" s="301"/>
      <c r="T106" s="302">
        <f t="shared" si="6"/>
        <v>3.7195121951219474</v>
      </c>
      <c r="U106" s="303">
        <f t="shared" si="7"/>
        <v>0</v>
      </c>
      <c r="V106" s="289" t="s">
        <v>12301</v>
      </c>
      <c r="W106" s="289" t="s">
        <v>12302</v>
      </c>
      <c r="X106" s="290" t="s">
        <v>12190</v>
      </c>
      <c r="Y106" s="289" t="s">
        <v>4535</v>
      </c>
      <c r="Z106" s="289" t="s">
        <v>12494</v>
      </c>
    </row>
    <row r="107" spans="1:1022" ht="14.25">
      <c r="A107" s="20" t="s">
        <v>4537</v>
      </c>
      <c r="B107" s="18" t="s">
        <v>4538</v>
      </c>
      <c r="C107" s="18" t="s">
        <v>23</v>
      </c>
      <c r="D107" s="18" t="s">
        <v>11370</v>
      </c>
      <c r="E107" s="18">
        <v>0</v>
      </c>
      <c r="F107" s="18">
        <v>730</v>
      </c>
      <c r="G107" s="18">
        <v>0</v>
      </c>
      <c r="H107" s="18">
        <v>0</v>
      </c>
      <c r="I107" s="322" t="s">
        <v>4540</v>
      </c>
      <c r="J107" s="18" t="s">
        <v>4541</v>
      </c>
      <c r="K107" s="18">
        <v>0</v>
      </c>
      <c r="L107" s="18" t="s">
        <v>4542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300">
        <v>2.4390243902438998E-3</v>
      </c>
      <c r="S107" s="301"/>
      <c r="T107" s="302">
        <f t="shared" si="6"/>
        <v>7.4390243902438948</v>
      </c>
      <c r="U107" s="303">
        <f t="shared" si="7"/>
        <v>0</v>
      </c>
      <c r="V107" s="289" t="s">
        <v>12399</v>
      </c>
      <c r="W107" s="289">
        <v>10</v>
      </c>
      <c r="X107" s="290">
        <v>42670</v>
      </c>
      <c r="Y107" s="289" t="s">
        <v>12304</v>
      </c>
      <c r="Z107" s="289" t="s">
        <v>12495</v>
      </c>
    </row>
    <row r="108" spans="1:1022" ht="14.25">
      <c r="A108" s="20" t="s">
        <v>4636</v>
      </c>
      <c r="B108" s="18" t="s">
        <v>4637</v>
      </c>
      <c r="C108" s="18" t="s">
        <v>23</v>
      </c>
      <c r="D108" s="18" t="s">
        <v>11370</v>
      </c>
      <c r="E108" s="18" t="s">
        <v>389</v>
      </c>
      <c r="F108" s="18">
        <v>6.33</v>
      </c>
      <c r="G108" s="18">
        <v>0</v>
      </c>
      <c r="H108" s="18" t="s">
        <v>4638</v>
      </c>
      <c r="I108" s="322">
        <v>30070</v>
      </c>
      <c r="J108" s="18" t="s">
        <v>4638</v>
      </c>
      <c r="K108" s="18" t="s">
        <v>4639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300">
        <v>3</v>
      </c>
      <c r="S108" s="301"/>
      <c r="T108" s="302">
        <f t="shared" si="6"/>
        <v>9150</v>
      </c>
      <c r="U108" s="303">
        <f t="shared" si="7"/>
        <v>0</v>
      </c>
      <c r="V108" s="289" t="s">
        <v>12305</v>
      </c>
      <c r="W108" s="289">
        <v>6100</v>
      </c>
      <c r="X108" s="290">
        <v>42611</v>
      </c>
      <c r="Y108" s="289" t="s">
        <v>12306</v>
      </c>
      <c r="Z108" s="289" t="s">
        <v>12496</v>
      </c>
    </row>
    <row r="109" spans="1:1022" ht="14.25">
      <c r="A109" s="333" t="s">
        <v>4661</v>
      </c>
      <c r="B109" s="333" t="s">
        <v>4662</v>
      </c>
      <c r="C109" s="333" t="s">
        <v>23</v>
      </c>
      <c r="D109" s="333" t="s">
        <v>11370</v>
      </c>
      <c r="E109" s="333" t="s">
        <v>6172</v>
      </c>
      <c r="F109" s="333">
        <v>1.1499999999999999</v>
      </c>
      <c r="G109" s="333" t="s">
        <v>22</v>
      </c>
      <c r="H109" s="333" t="s">
        <v>22</v>
      </c>
      <c r="I109" s="333">
        <v>0</v>
      </c>
      <c r="J109" s="333" t="s">
        <v>2326</v>
      </c>
      <c r="K109" s="333" t="s">
        <v>4664</v>
      </c>
      <c r="L109" s="333" t="s">
        <v>22</v>
      </c>
      <c r="M109" s="333" t="s">
        <v>22</v>
      </c>
      <c r="N109" s="333" t="s">
        <v>22</v>
      </c>
      <c r="O109" s="333" t="s">
        <v>22</v>
      </c>
      <c r="P109" s="333" t="s">
        <v>22</v>
      </c>
      <c r="Q109" s="333" t="s">
        <v>22</v>
      </c>
      <c r="R109" s="333">
        <v>4</v>
      </c>
      <c r="S109" s="333"/>
      <c r="T109" s="333">
        <f t="shared" si="6"/>
        <v>12200</v>
      </c>
      <c r="U109" s="333">
        <f t="shared" si="7"/>
        <v>0</v>
      </c>
      <c r="V109" s="333" t="s">
        <v>12527</v>
      </c>
      <c r="W109" s="333">
        <v>12200</v>
      </c>
      <c r="X109" s="333">
        <v>42689</v>
      </c>
      <c r="Y109" s="333" t="s">
        <v>2326</v>
      </c>
      <c r="Z109" s="333" t="s">
        <v>12528</v>
      </c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  <c r="BO109" s="342"/>
      <c r="BP109" s="342"/>
      <c r="BQ109" s="342"/>
      <c r="BR109" s="342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42"/>
      <c r="CC109" s="342"/>
      <c r="CD109" s="342"/>
      <c r="CE109" s="342"/>
      <c r="CF109" s="342"/>
      <c r="CG109" s="342"/>
      <c r="CH109" s="342"/>
      <c r="CI109" s="342"/>
      <c r="CJ109" s="342"/>
      <c r="CK109" s="342"/>
      <c r="CL109" s="342"/>
      <c r="CM109" s="342"/>
      <c r="CN109" s="342"/>
      <c r="CO109" s="342"/>
      <c r="CP109" s="342"/>
      <c r="CQ109" s="342"/>
      <c r="CR109" s="342"/>
      <c r="CS109" s="342"/>
      <c r="CT109" s="342"/>
      <c r="CU109" s="342"/>
      <c r="CV109" s="342"/>
      <c r="CW109" s="342"/>
      <c r="CX109" s="342"/>
      <c r="CY109" s="342"/>
      <c r="CZ109" s="342"/>
      <c r="DA109" s="342"/>
      <c r="DB109" s="342"/>
      <c r="DC109" s="342"/>
      <c r="DD109" s="342"/>
      <c r="DE109" s="342"/>
      <c r="DF109" s="342"/>
      <c r="DG109" s="342"/>
      <c r="DH109" s="342"/>
      <c r="DI109" s="342"/>
      <c r="DJ109" s="342"/>
      <c r="DK109" s="342"/>
      <c r="DL109" s="342"/>
      <c r="DM109" s="342"/>
      <c r="DN109" s="342"/>
      <c r="DO109" s="342"/>
      <c r="DP109" s="342"/>
      <c r="DQ109" s="342"/>
      <c r="DR109" s="342"/>
      <c r="DS109" s="342"/>
      <c r="DT109" s="342"/>
      <c r="DU109" s="342"/>
      <c r="DV109" s="342"/>
      <c r="DW109" s="342"/>
      <c r="DX109" s="342"/>
      <c r="DY109" s="342"/>
      <c r="DZ109" s="342"/>
      <c r="EA109" s="342"/>
      <c r="EB109" s="342"/>
      <c r="EC109" s="342"/>
      <c r="ED109" s="342"/>
      <c r="EE109" s="342"/>
      <c r="EF109" s="342"/>
      <c r="EG109" s="342"/>
      <c r="EH109" s="342"/>
      <c r="EI109" s="342"/>
      <c r="EJ109" s="342"/>
      <c r="EK109" s="342"/>
      <c r="EL109" s="342"/>
      <c r="EM109" s="342"/>
      <c r="EN109" s="342"/>
      <c r="EO109" s="342"/>
      <c r="EP109" s="342"/>
      <c r="EQ109" s="342"/>
      <c r="ER109" s="342"/>
      <c r="ES109" s="342"/>
      <c r="ET109" s="342"/>
      <c r="EU109" s="342"/>
      <c r="EV109" s="342"/>
      <c r="EW109" s="342"/>
      <c r="EX109" s="342"/>
      <c r="EY109" s="342"/>
      <c r="EZ109" s="342"/>
      <c r="FA109" s="342"/>
      <c r="FB109" s="342"/>
      <c r="FC109" s="342"/>
      <c r="FD109" s="342"/>
      <c r="FE109" s="342"/>
      <c r="FF109" s="342"/>
      <c r="FG109" s="342"/>
      <c r="FH109" s="342"/>
      <c r="FI109" s="342"/>
      <c r="FJ109" s="342"/>
      <c r="FK109" s="342"/>
      <c r="FL109" s="342"/>
      <c r="FM109" s="342"/>
      <c r="FN109" s="342"/>
      <c r="FO109" s="342"/>
      <c r="FP109" s="342"/>
      <c r="FQ109" s="342"/>
      <c r="FR109" s="342"/>
      <c r="FS109" s="342"/>
      <c r="FT109" s="342"/>
      <c r="FU109" s="342"/>
      <c r="FV109" s="342"/>
      <c r="FW109" s="342"/>
      <c r="FX109" s="342"/>
      <c r="FY109" s="342"/>
      <c r="FZ109" s="342"/>
      <c r="GA109" s="342"/>
      <c r="GB109" s="342"/>
      <c r="GC109" s="342"/>
      <c r="GD109" s="342"/>
      <c r="GE109" s="342"/>
      <c r="GF109" s="342"/>
      <c r="GG109" s="342"/>
      <c r="GH109" s="342"/>
      <c r="GI109" s="342"/>
      <c r="GJ109" s="342"/>
      <c r="GK109" s="342"/>
      <c r="GL109" s="342"/>
      <c r="GM109" s="342"/>
      <c r="GN109" s="342"/>
      <c r="GO109" s="342"/>
      <c r="GP109" s="342"/>
      <c r="GQ109" s="342"/>
      <c r="GR109" s="342"/>
      <c r="GS109" s="342"/>
      <c r="GT109" s="342"/>
      <c r="GU109" s="342"/>
      <c r="GV109" s="342"/>
      <c r="GW109" s="342"/>
      <c r="GX109" s="342"/>
      <c r="GY109" s="342"/>
      <c r="GZ109" s="342"/>
      <c r="HA109" s="342"/>
      <c r="HB109" s="342"/>
      <c r="HC109" s="342"/>
      <c r="HD109" s="342"/>
      <c r="HE109" s="342"/>
      <c r="HF109" s="342"/>
      <c r="HG109" s="342"/>
      <c r="HH109" s="342"/>
      <c r="HI109" s="342"/>
      <c r="HJ109" s="342"/>
      <c r="HK109" s="342"/>
      <c r="HL109" s="342"/>
      <c r="HM109" s="342"/>
      <c r="HN109" s="342"/>
      <c r="HO109" s="342"/>
      <c r="HP109" s="342"/>
      <c r="HQ109" s="342"/>
      <c r="HR109" s="342"/>
      <c r="HS109" s="342"/>
      <c r="HT109" s="342"/>
      <c r="HU109" s="342"/>
      <c r="HV109" s="342"/>
      <c r="HW109" s="342"/>
      <c r="HX109" s="342"/>
      <c r="HY109" s="342"/>
      <c r="HZ109" s="342"/>
      <c r="IA109" s="342"/>
      <c r="IB109" s="342"/>
      <c r="IC109" s="342"/>
      <c r="ID109" s="342"/>
      <c r="IE109" s="342"/>
      <c r="IF109" s="342"/>
      <c r="IG109" s="342"/>
      <c r="IH109" s="342"/>
      <c r="II109" s="342"/>
      <c r="IJ109" s="342"/>
      <c r="IK109" s="342"/>
      <c r="IL109" s="342"/>
      <c r="IM109" s="342"/>
      <c r="IN109" s="342"/>
      <c r="IO109" s="342"/>
      <c r="IP109" s="342"/>
      <c r="IQ109" s="342"/>
      <c r="IR109" s="342"/>
      <c r="IS109" s="342"/>
      <c r="IT109" s="342"/>
      <c r="IU109" s="342"/>
      <c r="IV109" s="342"/>
      <c r="IW109" s="342"/>
      <c r="IX109" s="342"/>
      <c r="IY109" s="342"/>
      <c r="IZ109" s="342"/>
      <c r="JA109" s="342"/>
      <c r="JB109" s="342"/>
      <c r="JC109" s="342"/>
      <c r="JD109" s="342"/>
      <c r="JE109" s="342"/>
      <c r="JF109" s="342"/>
      <c r="JG109" s="342"/>
      <c r="JH109" s="342"/>
      <c r="JI109" s="342"/>
      <c r="JJ109" s="342"/>
      <c r="JK109" s="342"/>
      <c r="JL109" s="342"/>
      <c r="JM109" s="342"/>
      <c r="JN109" s="342"/>
      <c r="JO109" s="342"/>
      <c r="JP109" s="342"/>
      <c r="JQ109" s="342"/>
      <c r="JR109" s="342"/>
      <c r="JS109" s="342"/>
      <c r="JT109" s="342"/>
      <c r="JU109" s="342"/>
      <c r="JV109" s="342"/>
      <c r="JW109" s="342"/>
      <c r="JX109" s="342"/>
      <c r="JY109" s="342"/>
      <c r="JZ109" s="342"/>
      <c r="KA109" s="342"/>
      <c r="KB109" s="342"/>
      <c r="KC109" s="342"/>
      <c r="KD109" s="342"/>
      <c r="KE109" s="342"/>
      <c r="KF109" s="342"/>
      <c r="KG109" s="342"/>
      <c r="KH109" s="342"/>
      <c r="KI109" s="342"/>
      <c r="KJ109" s="342"/>
      <c r="KK109" s="342"/>
      <c r="KL109" s="342"/>
      <c r="KM109" s="342"/>
      <c r="KN109" s="342"/>
      <c r="KO109" s="342"/>
      <c r="KP109" s="342"/>
      <c r="KQ109" s="342"/>
      <c r="KR109" s="342"/>
      <c r="KS109" s="342"/>
      <c r="KT109" s="342"/>
      <c r="KU109" s="342"/>
      <c r="KV109" s="342"/>
      <c r="KW109" s="342"/>
      <c r="KX109" s="342"/>
      <c r="KY109" s="342"/>
      <c r="KZ109" s="342"/>
      <c r="LA109" s="342"/>
      <c r="LB109" s="342"/>
      <c r="LC109" s="342"/>
      <c r="LD109" s="342"/>
      <c r="LE109" s="342"/>
      <c r="LF109" s="342"/>
      <c r="LG109" s="342"/>
      <c r="LH109" s="342"/>
      <c r="LI109" s="342"/>
      <c r="LJ109" s="342"/>
      <c r="LK109" s="342"/>
      <c r="LL109" s="342"/>
      <c r="LM109" s="342"/>
      <c r="LN109" s="342"/>
      <c r="LO109" s="342"/>
      <c r="LP109" s="342"/>
      <c r="LQ109" s="342"/>
      <c r="LR109" s="342"/>
      <c r="LS109" s="342"/>
      <c r="LT109" s="342"/>
      <c r="LU109" s="342"/>
      <c r="LV109" s="342"/>
      <c r="LW109" s="342"/>
      <c r="LX109" s="342"/>
      <c r="LY109" s="342"/>
      <c r="LZ109" s="342"/>
      <c r="MA109" s="342"/>
      <c r="MB109" s="342"/>
      <c r="MC109" s="342"/>
      <c r="MD109" s="342"/>
      <c r="ME109" s="342"/>
      <c r="MF109" s="342"/>
      <c r="MG109" s="342"/>
      <c r="MH109" s="342"/>
      <c r="MI109" s="342"/>
      <c r="MJ109" s="342"/>
      <c r="MK109" s="342"/>
      <c r="ML109" s="342"/>
      <c r="MM109" s="342"/>
      <c r="MN109" s="342"/>
      <c r="MO109" s="342"/>
      <c r="MP109" s="342"/>
      <c r="MQ109" s="342"/>
      <c r="MR109" s="342"/>
      <c r="MS109" s="342"/>
      <c r="MT109" s="342"/>
      <c r="MU109" s="342"/>
      <c r="MV109" s="342"/>
      <c r="MW109" s="342"/>
      <c r="MX109" s="342"/>
      <c r="MY109" s="342"/>
      <c r="MZ109" s="342"/>
      <c r="NA109" s="342"/>
      <c r="NB109" s="342"/>
      <c r="NC109" s="342"/>
      <c r="ND109" s="342"/>
      <c r="NE109" s="342"/>
      <c r="NF109" s="342"/>
      <c r="NG109" s="342"/>
      <c r="NH109" s="342"/>
      <c r="NI109" s="342"/>
      <c r="NJ109" s="342"/>
      <c r="NK109" s="342"/>
      <c r="NL109" s="342"/>
      <c r="NM109" s="342"/>
      <c r="NN109" s="342"/>
      <c r="NO109" s="342"/>
      <c r="NP109" s="342"/>
      <c r="NQ109" s="342"/>
      <c r="NR109" s="342"/>
      <c r="NS109" s="342"/>
      <c r="NT109" s="342"/>
      <c r="NU109" s="342"/>
      <c r="NV109" s="342"/>
      <c r="NW109" s="342"/>
      <c r="NX109" s="342"/>
      <c r="NY109" s="342"/>
      <c r="NZ109" s="342"/>
      <c r="OA109" s="342"/>
      <c r="OB109" s="342"/>
      <c r="OC109" s="342"/>
      <c r="OD109" s="342"/>
      <c r="OE109" s="342"/>
      <c r="OF109" s="342"/>
      <c r="OG109" s="342"/>
      <c r="OH109" s="342"/>
      <c r="OI109" s="342"/>
      <c r="OJ109" s="342"/>
      <c r="OK109" s="342"/>
      <c r="OL109" s="342"/>
      <c r="OM109" s="342"/>
      <c r="ON109" s="342"/>
      <c r="OO109" s="342"/>
      <c r="OP109" s="342"/>
      <c r="OQ109" s="342"/>
      <c r="OR109" s="342"/>
      <c r="OS109" s="342"/>
      <c r="OT109" s="342"/>
      <c r="OU109" s="342"/>
      <c r="OV109" s="342"/>
      <c r="OW109" s="342"/>
      <c r="OX109" s="342"/>
      <c r="OY109" s="342"/>
      <c r="OZ109" s="342"/>
      <c r="PA109" s="342"/>
      <c r="PB109" s="342"/>
      <c r="PC109" s="342"/>
      <c r="PD109" s="342"/>
      <c r="PE109" s="342"/>
      <c r="PF109" s="342"/>
      <c r="PG109" s="342"/>
      <c r="PH109" s="342"/>
      <c r="PI109" s="342"/>
      <c r="PJ109" s="342"/>
      <c r="PK109" s="342"/>
      <c r="PL109" s="342"/>
      <c r="PM109" s="342"/>
      <c r="PN109" s="342"/>
      <c r="PO109" s="342"/>
      <c r="PP109" s="342"/>
      <c r="PQ109" s="342"/>
      <c r="PR109" s="342"/>
      <c r="PS109" s="342"/>
      <c r="PT109" s="342"/>
      <c r="PU109" s="342"/>
      <c r="PV109" s="342"/>
      <c r="PW109" s="342"/>
      <c r="PX109" s="342"/>
      <c r="PY109" s="342"/>
      <c r="PZ109" s="342"/>
      <c r="QA109" s="342"/>
      <c r="QB109" s="342"/>
      <c r="QC109" s="342"/>
      <c r="QD109" s="342"/>
      <c r="QE109" s="342"/>
      <c r="QF109" s="342"/>
      <c r="QG109" s="342"/>
      <c r="QH109" s="342"/>
      <c r="QI109" s="342"/>
      <c r="QJ109" s="342"/>
      <c r="QK109" s="342"/>
      <c r="QL109" s="342"/>
      <c r="QM109" s="342"/>
      <c r="QN109" s="342"/>
      <c r="QO109" s="342"/>
      <c r="QP109" s="342"/>
      <c r="QQ109" s="342"/>
      <c r="QR109" s="342"/>
      <c r="QS109" s="342"/>
      <c r="QT109" s="342"/>
      <c r="QU109" s="342"/>
      <c r="QV109" s="342"/>
      <c r="QW109" s="342"/>
      <c r="QX109" s="342"/>
      <c r="QY109" s="342"/>
      <c r="QZ109" s="342"/>
      <c r="RA109" s="342"/>
      <c r="RB109" s="342"/>
      <c r="RC109" s="342"/>
      <c r="RD109" s="342"/>
      <c r="RE109" s="342"/>
      <c r="RF109" s="342"/>
      <c r="RG109" s="342"/>
      <c r="RH109" s="342"/>
      <c r="RI109" s="342"/>
      <c r="RJ109" s="342"/>
      <c r="RK109" s="342"/>
      <c r="RL109" s="342"/>
      <c r="RM109" s="342"/>
      <c r="RN109" s="342"/>
      <c r="RO109" s="342"/>
      <c r="RP109" s="342"/>
      <c r="RQ109" s="342"/>
      <c r="RR109" s="342"/>
      <c r="RS109" s="342"/>
      <c r="RT109" s="342"/>
      <c r="RU109" s="342"/>
      <c r="RV109" s="342"/>
      <c r="RW109" s="342"/>
      <c r="RX109" s="342"/>
      <c r="RY109" s="342"/>
      <c r="RZ109" s="342"/>
      <c r="SA109" s="342"/>
      <c r="SB109" s="342"/>
      <c r="SC109" s="342"/>
      <c r="SD109" s="342"/>
      <c r="SE109" s="342"/>
      <c r="SF109" s="342"/>
      <c r="SG109" s="342"/>
      <c r="SH109" s="342"/>
      <c r="SI109" s="342"/>
      <c r="SJ109" s="342"/>
      <c r="SK109" s="342"/>
      <c r="SL109" s="342"/>
      <c r="SM109" s="342"/>
      <c r="SN109" s="342"/>
      <c r="SO109" s="342"/>
      <c r="SP109" s="342"/>
      <c r="SQ109" s="342"/>
      <c r="SR109" s="342"/>
      <c r="SS109" s="342"/>
      <c r="ST109" s="342"/>
      <c r="SU109" s="342"/>
      <c r="SV109" s="342"/>
      <c r="SW109" s="342"/>
      <c r="SX109" s="342"/>
      <c r="SY109" s="342"/>
      <c r="SZ109" s="342"/>
      <c r="TA109" s="342"/>
      <c r="TB109" s="342"/>
      <c r="TC109" s="342"/>
      <c r="TD109" s="342"/>
      <c r="TE109" s="342"/>
      <c r="TF109" s="342"/>
      <c r="TG109" s="342"/>
      <c r="TH109" s="342"/>
      <c r="TI109" s="342"/>
      <c r="TJ109" s="342"/>
      <c r="TK109" s="342"/>
      <c r="TL109" s="342"/>
      <c r="TM109" s="342"/>
      <c r="TN109" s="342"/>
      <c r="TO109" s="342"/>
      <c r="TP109" s="342"/>
      <c r="TQ109" s="342"/>
      <c r="TR109" s="342"/>
      <c r="TS109" s="342"/>
      <c r="TT109" s="342"/>
      <c r="TU109" s="342"/>
      <c r="TV109" s="342"/>
      <c r="TW109" s="342"/>
      <c r="TX109" s="342"/>
      <c r="TY109" s="342"/>
      <c r="TZ109" s="342"/>
      <c r="UA109" s="342"/>
      <c r="UB109" s="342"/>
      <c r="UC109" s="342"/>
      <c r="UD109" s="342"/>
      <c r="UE109" s="342"/>
      <c r="UF109" s="342"/>
      <c r="UG109" s="342"/>
      <c r="UH109" s="342"/>
      <c r="UI109" s="342"/>
      <c r="UJ109" s="342"/>
      <c r="UK109" s="342"/>
      <c r="UL109" s="342"/>
      <c r="UM109" s="342"/>
      <c r="UN109" s="342"/>
      <c r="UO109" s="342"/>
      <c r="UP109" s="342"/>
      <c r="UQ109" s="342"/>
      <c r="UR109" s="342"/>
      <c r="US109" s="342"/>
      <c r="UT109" s="342"/>
      <c r="UU109" s="342"/>
      <c r="UV109" s="342"/>
      <c r="UW109" s="342"/>
      <c r="UX109" s="342"/>
      <c r="UY109" s="342"/>
      <c r="UZ109" s="342"/>
      <c r="VA109" s="342"/>
      <c r="VB109" s="342"/>
      <c r="VC109" s="342"/>
      <c r="VD109" s="342"/>
      <c r="VE109" s="342"/>
      <c r="VF109" s="342"/>
      <c r="VG109" s="342"/>
      <c r="VH109" s="342"/>
      <c r="VI109" s="342"/>
      <c r="VJ109" s="342"/>
      <c r="VK109" s="342"/>
      <c r="VL109" s="342"/>
      <c r="VM109" s="342"/>
      <c r="VN109" s="342"/>
      <c r="VO109" s="342"/>
      <c r="VP109" s="342"/>
      <c r="VQ109" s="342"/>
      <c r="VR109" s="342"/>
      <c r="VS109" s="342"/>
      <c r="VT109" s="342"/>
      <c r="VU109" s="342"/>
      <c r="VV109" s="342"/>
      <c r="VW109" s="342"/>
      <c r="VX109" s="342"/>
      <c r="VY109" s="342"/>
      <c r="VZ109" s="342"/>
      <c r="WA109" s="342"/>
      <c r="WB109" s="342"/>
      <c r="WC109" s="342"/>
      <c r="WD109" s="342"/>
      <c r="WE109" s="342"/>
      <c r="WF109" s="342"/>
      <c r="WG109" s="342"/>
      <c r="WH109" s="342"/>
      <c r="WI109" s="342"/>
      <c r="WJ109" s="342"/>
      <c r="WK109" s="342"/>
      <c r="WL109" s="342"/>
      <c r="WM109" s="342"/>
      <c r="WN109" s="342"/>
      <c r="WO109" s="342"/>
      <c r="WP109" s="342"/>
      <c r="WQ109" s="342"/>
      <c r="WR109" s="342"/>
      <c r="WS109" s="342"/>
      <c r="WT109" s="342"/>
      <c r="WU109" s="342"/>
      <c r="WV109" s="342"/>
      <c r="WW109" s="342"/>
      <c r="WX109" s="342"/>
      <c r="WY109" s="342"/>
      <c r="WZ109" s="342"/>
      <c r="XA109" s="342"/>
      <c r="XB109" s="342"/>
      <c r="XC109" s="342"/>
      <c r="XD109" s="342"/>
      <c r="XE109" s="342"/>
      <c r="XF109" s="342"/>
      <c r="XG109" s="342"/>
      <c r="XH109" s="342"/>
      <c r="XI109" s="342"/>
      <c r="XJ109" s="342"/>
      <c r="XK109" s="342"/>
      <c r="XL109" s="342"/>
      <c r="XM109" s="342"/>
      <c r="XN109" s="342"/>
      <c r="XO109" s="342"/>
      <c r="XP109" s="342"/>
      <c r="XQ109" s="342"/>
      <c r="XR109" s="342"/>
      <c r="XS109" s="342"/>
      <c r="XT109" s="342"/>
      <c r="XU109" s="342"/>
      <c r="XV109" s="342"/>
      <c r="XW109" s="342"/>
      <c r="XX109" s="342"/>
      <c r="XY109" s="342"/>
      <c r="XZ109" s="342"/>
      <c r="YA109" s="342"/>
      <c r="YB109" s="342"/>
      <c r="YC109" s="342"/>
      <c r="YD109" s="342"/>
      <c r="YE109" s="342"/>
      <c r="YF109" s="342"/>
      <c r="YG109" s="342"/>
      <c r="YH109" s="342"/>
      <c r="YI109" s="342"/>
      <c r="YJ109" s="342"/>
      <c r="YK109" s="342"/>
      <c r="YL109" s="342"/>
      <c r="YM109" s="342"/>
      <c r="YN109" s="342"/>
      <c r="YO109" s="342"/>
      <c r="YP109" s="342"/>
      <c r="YQ109" s="342"/>
      <c r="YR109" s="342"/>
      <c r="YS109" s="342"/>
      <c r="YT109" s="342"/>
      <c r="YU109" s="342"/>
      <c r="YV109" s="342"/>
      <c r="YW109" s="342"/>
      <c r="YX109" s="342"/>
      <c r="YY109" s="342"/>
      <c r="YZ109" s="342"/>
      <c r="ZA109" s="342"/>
      <c r="ZB109" s="342"/>
      <c r="ZC109" s="342"/>
      <c r="ZD109" s="342"/>
      <c r="ZE109" s="342"/>
      <c r="ZF109" s="342"/>
      <c r="ZG109" s="342"/>
      <c r="ZH109" s="342"/>
      <c r="ZI109" s="342"/>
      <c r="ZJ109" s="342"/>
      <c r="ZK109" s="342"/>
      <c r="ZL109" s="342"/>
      <c r="ZM109" s="342"/>
      <c r="ZN109" s="342"/>
      <c r="ZO109" s="342"/>
      <c r="ZP109" s="342"/>
      <c r="ZQ109" s="342"/>
      <c r="ZR109" s="342"/>
      <c r="ZS109" s="342"/>
      <c r="ZT109" s="342"/>
      <c r="ZU109" s="342"/>
      <c r="ZV109" s="342"/>
      <c r="ZW109" s="342"/>
      <c r="ZX109" s="342"/>
      <c r="ZY109" s="342"/>
      <c r="ZZ109" s="342"/>
      <c r="AAA109" s="342"/>
      <c r="AAB109" s="342"/>
      <c r="AAC109" s="342"/>
      <c r="AAD109" s="342"/>
      <c r="AAE109" s="342"/>
      <c r="AAF109" s="342"/>
      <c r="AAG109" s="342"/>
      <c r="AAH109" s="342"/>
      <c r="AAI109" s="342"/>
      <c r="AAJ109" s="342"/>
      <c r="AAK109" s="342"/>
      <c r="AAL109" s="342"/>
      <c r="AAM109" s="342"/>
      <c r="AAN109" s="342"/>
      <c r="AAO109" s="342"/>
      <c r="AAP109" s="342"/>
      <c r="AAQ109" s="342"/>
      <c r="AAR109" s="342"/>
      <c r="AAS109" s="342"/>
      <c r="AAT109" s="342"/>
      <c r="AAU109" s="342"/>
      <c r="AAV109" s="342"/>
      <c r="AAW109" s="342"/>
      <c r="AAX109" s="342"/>
      <c r="AAY109" s="342"/>
      <c r="AAZ109" s="342"/>
      <c r="ABA109" s="342"/>
      <c r="ABB109" s="342"/>
      <c r="ABC109" s="342"/>
      <c r="ABD109" s="342"/>
      <c r="ABE109" s="342"/>
      <c r="ABF109" s="342"/>
      <c r="ABG109" s="342"/>
      <c r="ABH109" s="342"/>
      <c r="ABI109" s="342"/>
      <c r="ABJ109" s="342"/>
      <c r="ABK109" s="342"/>
      <c r="ABL109" s="342"/>
      <c r="ABM109" s="342"/>
      <c r="ABN109" s="342"/>
      <c r="ABO109" s="342"/>
      <c r="ABP109" s="342"/>
      <c r="ABQ109" s="342"/>
      <c r="ABR109" s="342"/>
      <c r="ABS109" s="342"/>
      <c r="ABT109" s="342"/>
      <c r="ABU109" s="342"/>
      <c r="ABV109" s="342"/>
      <c r="ABW109" s="342"/>
      <c r="ABX109" s="342"/>
      <c r="ABY109" s="342"/>
      <c r="ABZ109" s="342"/>
      <c r="ACA109" s="342"/>
      <c r="ACB109" s="342"/>
      <c r="ACC109" s="342"/>
      <c r="ACD109" s="342"/>
      <c r="ACE109" s="342"/>
      <c r="ACF109" s="342"/>
      <c r="ACG109" s="342"/>
      <c r="ACH109" s="342"/>
      <c r="ACI109" s="342"/>
      <c r="ACJ109" s="342"/>
      <c r="ACK109" s="342"/>
      <c r="ACL109" s="342"/>
      <c r="ACM109" s="342"/>
      <c r="ACN109" s="342"/>
      <c r="ACO109" s="342"/>
      <c r="ACP109" s="342"/>
      <c r="ACQ109" s="342"/>
      <c r="ACR109" s="342"/>
      <c r="ACS109" s="342"/>
      <c r="ACT109" s="342"/>
      <c r="ACU109" s="342"/>
      <c r="ACV109" s="342"/>
      <c r="ACW109" s="342"/>
      <c r="ACX109" s="342"/>
      <c r="ACY109" s="342"/>
      <c r="ACZ109" s="342"/>
      <c r="ADA109" s="342"/>
      <c r="ADB109" s="342"/>
      <c r="ADC109" s="342"/>
      <c r="ADD109" s="342"/>
      <c r="ADE109" s="342"/>
      <c r="ADF109" s="342"/>
      <c r="ADG109" s="342"/>
      <c r="ADH109" s="342"/>
      <c r="ADI109" s="342"/>
      <c r="ADJ109" s="342"/>
      <c r="ADK109" s="342"/>
      <c r="ADL109" s="342"/>
      <c r="ADM109" s="342"/>
      <c r="ADN109" s="342"/>
      <c r="ADO109" s="342"/>
      <c r="ADP109" s="342"/>
      <c r="ADQ109" s="342"/>
      <c r="ADR109" s="342"/>
      <c r="ADS109" s="342"/>
      <c r="ADT109" s="342"/>
      <c r="ADU109" s="342"/>
      <c r="ADV109" s="342"/>
      <c r="ADW109" s="342"/>
      <c r="ADX109" s="342"/>
      <c r="ADY109" s="342"/>
      <c r="ADZ109" s="342"/>
      <c r="AEA109" s="342"/>
      <c r="AEB109" s="342"/>
      <c r="AEC109" s="342"/>
      <c r="AED109" s="342"/>
      <c r="AEE109" s="342"/>
      <c r="AEF109" s="342"/>
      <c r="AEG109" s="342"/>
      <c r="AEH109" s="342"/>
      <c r="AEI109" s="342"/>
      <c r="AEJ109" s="342"/>
      <c r="AEK109" s="342"/>
      <c r="AEL109" s="342"/>
      <c r="AEM109" s="342"/>
      <c r="AEN109" s="342"/>
      <c r="AEO109" s="342"/>
      <c r="AEP109" s="342"/>
      <c r="AEQ109" s="342"/>
      <c r="AER109" s="342"/>
      <c r="AES109" s="342"/>
      <c r="AET109" s="342"/>
      <c r="AEU109" s="342"/>
      <c r="AEV109" s="342"/>
      <c r="AEW109" s="342"/>
      <c r="AEX109" s="342"/>
      <c r="AEY109" s="342"/>
      <c r="AEZ109" s="342"/>
      <c r="AFA109" s="342"/>
      <c r="AFB109" s="342"/>
      <c r="AFC109" s="342"/>
      <c r="AFD109" s="342"/>
      <c r="AFE109" s="342"/>
      <c r="AFF109" s="342"/>
      <c r="AFG109" s="342"/>
      <c r="AFH109" s="342"/>
      <c r="AFI109" s="342"/>
      <c r="AFJ109" s="342"/>
      <c r="AFK109" s="342"/>
      <c r="AFL109" s="342"/>
      <c r="AFM109" s="342"/>
      <c r="AFN109" s="342"/>
      <c r="AFO109" s="342"/>
      <c r="AFP109" s="342"/>
      <c r="AFQ109" s="342"/>
      <c r="AFR109" s="342"/>
      <c r="AFS109" s="342"/>
      <c r="AFT109" s="342"/>
      <c r="AFU109" s="342"/>
      <c r="AFV109" s="342"/>
      <c r="AFW109" s="342"/>
      <c r="AFX109" s="342"/>
      <c r="AFY109" s="342"/>
      <c r="AFZ109" s="342"/>
      <c r="AGA109" s="342"/>
      <c r="AGB109" s="342"/>
      <c r="AGC109" s="342"/>
      <c r="AGD109" s="342"/>
      <c r="AGE109" s="342"/>
      <c r="AGF109" s="342"/>
      <c r="AGG109" s="342"/>
      <c r="AGH109" s="342"/>
      <c r="AGI109" s="342"/>
      <c r="AGJ109" s="342"/>
      <c r="AGK109" s="342"/>
      <c r="AGL109" s="342"/>
      <c r="AGM109" s="342"/>
      <c r="AGN109" s="342"/>
      <c r="AGO109" s="342"/>
      <c r="AGP109" s="342"/>
      <c r="AGQ109" s="342"/>
      <c r="AGR109" s="342"/>
      <c r="AGS109" s="342"/>
      <c r="AGT109" s="342"/>
      <c r="AGU109" s="342"/>
      <c r="AGV109" s="342"/>
      <c r="AGW109" s="342"/>
      <c r="AGX109" s="342"/>
      <c r="AGY109" s="342"/>
      <c r="AGZ109" s="342"/>
      <c r="AHA109" s="342"/>
      <c r="AHB109" s="342"/>
      <c r="AHC109" s="342"/>
      <c r="AHD109" s="342"/>
      <c r="AHE109" s="342"/>
      <c r="AHF109" s="342"/>
      <c r="AHG109" s="342"/>
      <c r="AHH109" s="342"/>
      <c r="AHI109" s="342"/>
      <c r="AHJ109" s="342"/>
      <c r="AHK109" s="342"/>
      <c r="AHL109" s="342"/>
      <c r="AHM109" s="342"/>
      <c r="AHN109" s="342"/>
      <c r="AHO109" s="342"/>
      <c r="AHP109" s="342"/>
      <c r="AHQ109" s="342"/>
      <c r="AHR109" s="342"/>
      <c r="AHS109" s="342"/>
      <c r="AHT109" s="342"/>
      <c r="AHU109" s="342"/>
      <c r="AHV109" s="342"/>
      <c r="AHW109" s="342"/>
      <c r="AHX109" s="342"/>
      <c r="AHY109" s="342"/>
      <c r="AHZ109" s="342"/>
      <c r="AIA109" s="342"/>
      <c r="AIB109" s="342"/>
      <c r="AIC109" s="342"/>
      <c r="AID109" s="342"/>
      <c r="AIE109" s="342"/>
      <c r="AIF109" s="342"/>
      <c r="AIG109" s="342"/>
      <c r="AIH109" s="342"/>
      <c r="AII109" s="342"/>
      <c r="AIJ109" s="342"/>
      <c r="AIK109" s="342"/>
      <c r="AIL109" s="342"/>
      <c r="AIM109" s="342"/>
      <c r="AIN109" s="342"/>
      <c r="AIO109" s="342"/>
      <c r="AIP109" s="342"/>
      <c r="AIQ109" s="342"/>
      <c r="AIR109" s="342"/>
      <c r="AIS109" s="342"/>
      <c r="AIT109" s="342"/>
      <c r="AIU109" s="342"/>
      <c r="AIV109" s="342"/>
      <c r="AIW109" s="342"/>
      <c r="AIX109" s="342"/>
      <c r="AIY109" s="342"/>
      <c r="AIZ109" s="342"/>
      <c r="AJA109" s="342"/>
      <c r="AJB109" s="342"/>
      <c r="AJC109" s="342"/>
      <c r="AJD109" s="342"/>
      <c r="AJE109" s="342"/>
      <c r="AJF109" s="342"/>
      <c r="AJG109" s="342"/>
      <c r="AJH109" s="342"/>
      <c r="AJI109" s="342"/>
      <c r="AJJ109" s="342"/>
      <c r="AJK109" s="342"/>
      <c r="AJL109" s="342"/>
      <c r="AJM109" s="342"/>
      <c r="AJN109" s="342"/>
      <c r="AJO109" s="342"/>
      <c r="AJP109" s="342"/>
      <c r="AJQ109" s="342"/>
      <c r="AJR109" s="342"/>
      <c r="AJS109" s="342"/>
      <c r="AJT109" s="342"/>
      <c r="AJU109" s="342"/>
      <c r="AJV109" s="342"/>
      <c r="AJW109" s="342"/>
      <c r="AJX109" s="342"/>
      <c r="AJY109" s="342"/>
      <c r="AJZ109" s="342"/>
      <c r="AKA109" s="342"/>
      <c r="AKB109" s="342"/>
      <c r="AKC109" s="342"/>
      <c r="AKD109" s="342"/>
      <c r="AKE109" s="342"/>
      <c r="AKF109" s="342"/>
      <c r="AKG109" s="342"/>
      <c r="AKH109" s="342"/>
      <c r="AKI109" s="342"/>
      <c r="AKJ109" s="342"/>
      <c r="AKK109" s="342"/>
      <c r="AKL109" s="342"/>
      <c r="AKM109" s="342"/>
      <c r="AKN109" s="342"/>
      <c r="AKO109" s="342"/>
      <c r="AKP109" s="342"/>
      <c r="AKQ109" s="342"/>
      <c r="AKR109" s="342"/>
      <c r="AKS109" s="342"/>
      <c r="AKT109" s="342"/>
      <c r="AKU109" s="342"/>
      <c r="AKV109" s="342"/>
      <c r="AKW109" s="342"/>
      <c r="AKX109" s="342"/>
      <c r="AKY109" s="342"/>
      <c r="AKZ109" s="342"/>
      <c r="ALA109" s="342"/>
      <c r="ALB109" s="342"/>
      <c r="ALC109" s="342"/>
      <c r="ALD109" s="342"/>
      <c r="ALE109" s="342"/>
      <c r="ALF109" s="342"/>
      <c r="ALG109" s="342"/>
      <c r="ALH109" s="342"/>
      <c r="ALI109" s="342"/>
      <c r="ALJ109" s="342"/>
      <c r="ALK109" s="342"/>
      <c r="ALL109" s="342"/>
      <c r="ALM109" s="342"/>
      <c r="ALN109" s="342"/>
      <c r="ALO109" s="342"/>
      <c r="ALP109" s="342"/>
      <c r="ALQ109" s="342"/>
      <c r="ALR109" s="342"/>
      <c r="ALS109" s="342"/>
      <c r="ALT109" s="342"/>
      <c r="ALU109" s="342"/>
      <c r="ALV109" s="342"/>
      <c r="ALW109" s="342"/>
      <c r="ALX109" s="342"/>
      <c r="ALY109" s="342"/>
      <c r="ALZ109" s="342"/>
      <c r="AMA109" s="342"/>
      <c r="AMB109" s="342"/>
      <c r="AMC109" s="342"/>
      <c r="AMD109" s="342"/>
      <c r="AME109" s="342"/>
      <c r="AMF109" s="342"/>
      <c r="AMG109" s="342"/>
      <c r="AMH109" s="342"/>
    </row>
    <row r="110" spans="1:1022" ht="14.25">
      <c r="A110" s="20" t="s">
        <v>4687</v>
      </c>
      <c r="B110" s="18" t="s">
        <v>4688</v>
      </c>
      <c r="C110" s="18" t="s">
        <v>23</v>
      </c>
      <c r="D110" s="18" t="s">
        <v>11370</v>
      </c>
      <c r="E110" s="18">
        <v>0</v>
      </c>
      <c r="F110" s="18">
        <v>4.9399999999999999E-2</v>
      </c>
      <c r="G110" s="18">
        <v>0</v>
      </c>
      <c r="H110" s="18">
        <v>0</v>
      </c>
      <c r="I110" s="322">
        <v>40143</v>
      </c>
      <c r="J110" s="18" t="s">
        <v>2326</v>
      </c>
      <c r="K110" s="18">
        <v>40143</v>
      </c>
      <c r="L110" s="18" t="s">
        <v>3114</v>
      </c>
      <c r="M110" s="18" t="s">
        <v>3115</v>
      </c>
      <c r="N110" s="18" t="s">
        <v>4689</v>
      </c>
      <c r="O110" s="18">
        <v>0</v>
      </c>
      <c r="P110" s="18">
        <v>0</v>
      </c>
      <c r="Q110" s="18">
        <v>0</v>
      </c>
      <c r="R110" s="300">
        <v>9</v>
      </c>
      <c r="S110" s="301"/>
      <c r="T110" s="302">
        <f t="shared" si="6"/>
        <v>27450</v>
      </c>
      <c r="U110" s="303">
        <f t="shared" si="7"/>
        <v>0</v>
      </c>
      <c r="V110" s="289" t="s">
        <v>12257</v>
      </c>
      <c r="W110" s="289">
        <v>21400</v>
      </c>
      <c r="X110" s="290">
        <v>42625</v>
      </c>
      <c r="Y110" s="289" t="s">
        <v>2326</v>
      </c>
      <c r="Z110" s="289" t="s">
        <v>12498</v>
      </c>
    </row>
    <row r="111" spans="1:1022" ht="14.25">
      <c r="A111" s="20" t="s">
        <v>4690</v>
      </c>
      <c r="B111" s="18" t="s">
        <v>4691</v>
      </c>
      <c r="C111" s="18" t="s">
        <v>23</v>
      </c>
      <c r="D111" s="18" t="s">
        <v>11370</v>
      </c>
      <c r="E111" s="18">
        <v>0</v>
      </c>
      <c r="F111" s="18">
        <v>3.2099999999999997E-2</v>
      </c>
      <c r="G111" s="18">
        <v>0</v>
      </c>
      <c r="H111" s="18">
        <v>0</v>
      </c>
      <c r="I111" s="322">
        <v>40163</v>
      </c>
      <c r="J111" s="18" t="s">
        <v>2326</v>
      </c>
      <c r="K111" s="18">
        <v>40163</v>
      </c>
      <c r="L111" s="18" t="s">
        <v>3114</v>
      </c>
      <c r="M111" s="18" t="s">
        <v>3115</v>
      </c>
      <c r="N111" s="18" t="s">
        <v>4692</v>
      </c>
      <c r="O111" s="18">
        <v>0</v>
      </c>
      <c r="P111" s="18">
        <v>0</v>
      </c>
      <c r="Q111" s="18">
        <v>0</v>
      </c>
      <c r="R111" s="300">
        <v>3</v>
      </c>
      <c r="S111" s="301"/>
      <c r="T111" s="302">
        <f t="shared" si="6"/>
        <v>9150</v>
      </c>
      <c r="U111" s="303">
        <f t="shared" si="7"/>
        <v>0</v>
      </c>
      <c r="V111" s="289" t="s">
        <v>12257</v>
      </c>
      <c r="W111" s="289">
        <v>9200</v>
      </c>
      <c r="X111" s="290">
        <v>42625</v>
      </c>
      <c r="Y111" s="289" t="s">
        <v>2326</v>
      </c>
      <c r="Z111" s="289" t="s">
        <v>12459</v>
      </c>
    </row>
    <row r="112" spans="1:1022" ht="14.25">
      <c r="A112" s="20" t="s">
        <v>4693</v>
      </c>
      <c r="B112" s="18" t="s">
        <v>4694</v>
      </c>
      <c r="C112" s="18" t="s">
        <v>23</v>
      </c>
      <c r="D112" s="18" t="s">
        <v>11370</v>
      </c>
      <c r="E112" s="18">
        <v>0</v>
      </c>
      <c r="F112" s="18">
        <v>5.4999999999999997E-3</v>
      </c>
      <c r="G112" s="18">
        <v>0</v>
      </c>
      <c r="H112" s="18">
        <v>0</v>
      </c>
      <c r="I112" s="322">
        <v>40302</v>
      </c>
      <c r="J112" s="18" t="s">
        <v>2326</v>
      </c>
      <c r="K112" s="18" t="s">
        <v>4697</v>
      </c>
      <c r="L112" s="18" t="s">
        <v>3114</v>
      </c>
      <c r="M112" s="18" t="s">
        <v>3115</v>
      </c>
      <c r="N112" s="18" t="s">
        <v>4696</v>
      </c>
      <c r="O112" s="18">
        <v>0</v>
      </c>
      <c r="P112" s="18">
        <v>0</v>
      </c>
      <c r="Q112" s="18">
        <v>0</v>
      </c>
      <c r="R112" s="300">
        <v>2</v>
      </c>
      <c r="S112" s="301"/>
      <c r="T112" s="302">
        <f t="shared" si="6"/>
        <v>6100</v>
      </c>
      <c r="U112" s="303">
        <f t="shared" si="7"/>
        <v>0</v>
      </c>
      <c r="V112" s="289" t="s">
        <v>12257</v>
      </c>
      <c r="W112" s="289">
        <v>6100</v>
      </c>
      <c r="X112" s="290">
        <v>42625</v>
      </c>
      <c r="Y112" s="289" t="s">
        <v>2326</v>
      </c>
      <c r="Z112" s="289" t="s">
        <v>12398</v>
      </c>
    </row>
    <row r="113" spans="1:1022" ht="14.25">
      <c r="A113" s="20" t="s">
        <v>4716</v>
      </c>
      <c r="B113" s="18" t="s">
        <v>4717</v>
      </c>
      <c r="C113" s="18" t="s">
        <v>23</v>
      </c>
      <c r="D113" s="18" t="s">
        <v>11370</v>
      </c>
      <c r="E113" s="18">
        <v>0</v>
      </c>
      <c r="F113" s="18">
        <v>5.7999999999999996E-3</v>
      </c>
      <c r="G113" s="18">
        <v>0</v>
      </c>
      <c r="H113" s="18">
        <v>0</v>
      </c>
      <c r="I113" s="322">
        <v>40303</v>
      </c>
      <c r="J113" s="18" t="s">
        <v>2326</v>
      </c>
      <c r="K113" s="18">
        <v>40143</v>
      </c>
      <c r="L113" s="18" t="s">
        <v>3114</v>
      </c>
      <c r="M113" s="18" t="s">
        <v>3115</v>
      </c>
      <c r="N113" s="18" t="s">
        <v>4718</v>
      </c>
      <c r="O113" s="18">
        <v>0</v>
      </c>
      <c r="P113" s="18">
        <v>0</v>
      </c>
      <c r="Q113" s="18">
        <v>0</v>
      </c>
      <c r="R113" s="300">
        <v>4</v>
      </c>
      <c r="S113" s="301"/>
      <c r="T113" s="302">
        <f t="shared" si="6"/>
        <v>12200</v>
      </c>
      <c r="U113" s="303">
        <f t="shared" si="7"/>
        <v>0</v>
      </c>
      <c r="V113" s="289" t="s">
        <v>12257</v>
      </c>
      <c r="W113" s="289">
        <v>12200</v>
      </c>
      <c r="X113" s="290">
        <v>42625</v>
      </c>
      <c r="Y113" s="289" t="s">
        <v>2326</v>
      </c>
      <c r="Z113" s="289" t="s">
        <v>12460</v>
      </c>
    </row>
    <row r="114" spans="1:1022" ht="14.25">
      <c r="A114" s="20" t="s">
        <v>4780</v>
      </c>
      <c r="B114" s="18" t="s">
        <v>4781</v>
      </c>
      <c r="C114" s="18" t="s">
        <v>23</v>
      </c>
      <c r="D114" s="18" t="s">
        <v>11370</v>
      </c>
      <c r="E114" s="18" t="s">
        <v>389</v>
      </c>
      <c r="F114" s="18">
        <v>4.8099999999999996</v>
      </c>
      <c r="G114" s="18">
        <v>0</v>
      </c>
      <c r="H114" s="18">
        <v>0</v>
      </c>
      <c r="I114" s="322" t="s">
        <v>4783</v>
      </c>
      <c r="J114" s="18" t="s">
        <v>4784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300">
        <v>2</v>
      </c>
      <c r="S114" s="301"/>
      <c r="T114" s="302">
        <f t="shared" si="6"/>
        <v>6100</v>
      </c>
      <c r="U114" s="303">
        <f t="shared" si="7"/>
        <v>0</v>
      </c>
      <c r="V114" s="289" t="s">
        <v>12308</v>
      </c>
      <c r="W114" s="289">
        <v>6100</v>
      </c>
      <c r="X114" s="290" t="s">
        <v>12253</v>
      </c>
      <c r="Y114" s="289" t="s">
        <v>4784</v>
      </c>
      <c r="Z114" s="289" t="s">
        <v>12398</v>
      </c>
    </row>
    <row r="115" spans="1:1022" ht="14.25">
      <c r="A115" s="20" t="s">
        <v>4813</v>
      </c>
      <c r="B115" s="18" t="s">
        <v>4814</v>
      </c>
      <c r="C115" s="18" t="s">
        <v>23</v>
      </c>
      <c r="D115" s="18" t="s">
        <v>11370</v>
      </c>
      <c r="E115" s="18" t="s">
        <v>389</v>
      </c>
      <c r="F115" s="18">
        <v>1.5</v>
      </c>
      <c r="G115" s="18" t="s">
        <v>389</v>
      </c>
      <c r="H115" s="18">
        <v>0</v>
      </c>
      <c r="I115" s="322" t="s">
        <v>4816</v>
      </c>
      <c r="J115" s="18" t="s">
        <v>2208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300">
        <v>1</v>
      </c>
      <c r="S115" s="301"/>
      <c r="T115" s="302">
        <f t="shared" si="6"/>
        <v>3050</v>
      </c>
      <c r="U115" s="303">
        <f t="shared" si="7"/>
        <v>0</v>
      </c>
      <c r="V115" s="289" t="s">
        <v>12286</v>
      </c>
      <c r="W115" s="289">
        <v>3050</v>
      </c>
      <c r="X115" s="290" t="s">
        <v>12253</v>
      </c>
      <c r="Y115" s="289" t="s">
        <v>2208</v>
      </c>
      <c r="Z115" s="289" t="s">
        <v>12310</v>
      </c>
    </row>
    <row r="116" spans="1:1022" ht="14.25">
      <c r="A116" s="20" t="s">
        <v>4892</v>
      </c>
      <c r="B116" s="18" t="s">
        <v>4893</v>
      </c>
      <c r="C116" s="18" t="s">
        <v>23</v>
      </c>
      <c r="D116" s="18" t="s">
        <v>11370</v>
      </c>
      <c r="E116" s="18" t="s">
        <v>389</v>
      </c>
      <c r="F116" s="18">
        <v>3.65</v>
      </c>
      <c r="G116" s="18" t="s">
        <v>389</v>
      </c>
      <c r="H116" s="18">
        <v>0</v>
      </c>
      <c r="I116" s="322">
        <v>0</v>
      </c>
      <c r="J116" s="18" t="s">
        <v>2208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300">
        <v>6</v>
      </c>
      <c r="S116" s="301"/>
      <c r="T116" s="302">
        <f t="shared" si="6"/>
        <v>18300</v>
      </c>
      <c r="U116" s="303">
        <f t="shared" si="7"/>
        <v>0</v>
      </c>
      <c r="V116" s="289" t="s">
        <v>12286</v>
      </c>
      <c r="W116" s="289">
        <v>18300</v>
      </c>
      <c r="X116" s="290" t="s">
        <v>12253</v>
      </c>
      <c r="Y116" s="289" t="s">
        <v>2208</v>
      </c>
      <c r="Z116" s="289" t="s">
        <v>12311</v>
      </c>
    </row>
    <row r="117" spans="1:1022" ht="14.25">
      <c r="A117" s="20" t="s">
        <v>4896</v>
      </c>
      <c r="B117" s="18" t="s">
        <v>4897</v>
      </c>
      <c r="C117" s="18" t="s">
        <v>23</v>
      </c>
      <c r="D117" s="18" t="s">
        <v>11370</v>
      </c>
      <c r="E117" s="18" t="s">
        <v>389</v>
      </c>
      <c r="F117" s="18">
        <v>16.940000000000001</v>
      </c>
      <c r="G117" s="18">
        <v>0</v>
      </c>
      <c r="H117" s="18">
        <v>0</v>
      </c>
      <c r="I117" s="322">
        <v>0</v>
      </c>
      <c r="J117" s="18" t="s">
        <v>4784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300">
        <v>2</v>
      </c>
      <c r="S117" s="301"/>
      <c r="T117" s="302">
        <f t="shared" si="6"/>
        <v>6100</v>
      </c>
      <c r="U117" s="303">
        <f t="shared" si="7"/>
        <v>0</v>
      </c>
      <c r="V117" s="289" t="s">
        <v>12308</v>
      </c>
      <c r="W117" s="289">
        <v>6100</v>
      </c>
      <c r="X117" s="290" t="s">
        <v>12253</v>
      </c>
      <c r="Y117" s="289" t="s">
        <v>4784</v>
      </c>
      <c r="Z117" s="289" t="s">
        <v>12398</v>
      </c>
    </row>
    <row r="118" spans="1:1022" ht="14.25">
      <c r="A118" s="20" t="s">
        <v>5006</v>
      </c>
      <c r="B118" s="18" t="s">
        <v>5007</v>
      </c>
      <c r="C118" s="18" t="s">
        <v>23</v>
      </c>
      <c r="D118" s="18" t="s">
        <v>11370</v>
      </c>
      <c r="E118" s="18" t="s">
        <v>22</v>
      </c>
      <c r="F118" s="18">
        <v>18.68</v>
      </c>
      <c r="G118" s="18" t="s">
        <v>22</v>
      </c>
      <c r="H118" s="18" t="s">
        <v>22</v>
      </c>
      <c r="I118" s="322">
        <v>0</v>
      </c>
      <c r="J118" s="18" t="s">
        <v>854</v>
      </c>
      <c r="K118" s="18" t="s">
        <v>5009</v>
      </c>
      <c r="L118" s="18" t="s">
        <v>22</v>
      </c>
      <c r="M118" s="18" t="s">
        <v>22</v>
      </c>
      <c r="N118" s="18" t="s">
        <v>22</v>
      </c>
      <c r="O118" s="18" t="s">
        <v>22</v>
      </c>
      <c r="P118" s="18" t="s">
        <v>22</v>
      </c>
      <c r="Q118" s="18" t="s">
        <v>22</v>
      </c>
      <c r="R118" s="300">
        <v>535</v>
      </c>
      <c r="S118" s="305">
        <v>1.7552493438320198E-2</v>
      </c>
      <c r="T118" s="302">
        <f t="shared" si="6"/>
        <v>1631750</v>
      </c>
      <c r="U118" s="303">
        <f t="shared" si="7"/>
        <v>53.535104986876604</v>
      </c>
      <c r="V118" s="289" t="s">
        <v>12239</v>
      </c>
      <c r="W118" s="289" t="s">
        <v>12312</v>
      </c>
      <c r="X118" s="290">
        <v>42625</v>
      </c>
      <c r="Y118" s="289" t="s">
        <v>12241</v>
      </c>
      <c r="Z118" s="289" t="s">
        <v>12461</v>
      </c>
    </row>
    <row r="119" spans="1:1022" ht="14.25">
      <c r="A119" s="20" t="s">
        <v>5104</v>
      </c>
      <c r="B119" s="18" t="s">
        <v>5105</v>
      </c>
      <c r="C119" s="18" t="s">
        <v>23</v>
      </c>
      <c r="D119" s="18" t="s">
        <v>11370</v>
      </c>
      <c r="E119" s="18">
        <v>0</v>
      </c>
      <c r="F119" s="18">
        <v>9.5999999999999992E-3</v>
      </c>
      <c r="G119" s="18">
        <v>0</v>
      </c>
      <c r="H119" s="18">
        <v>0</v>
      </c>
      <c r="I119" s="322">
        <v>1140357</v>
      </c>
      <c r="J119" s="18" t="s">
        <v>2326</v>
      </c>
      <c r="K119" s="18" t="s">
        <v>1878</v>
      </c>
      <c r="L119" s="18" t="s">
        <v>3114</v>
      </c>
      <c r="M119" s="18" t="s">
        <v>3115</v>
      </c>
      <c r="N119" s="18" t="s">
        <v>5106</v>
      </c>
      <c r="O119" s="18">
        <v>0</v>
      </c>
      <c r="P119" s="18">
        <v>0</v>
      </c>
      <c r="Q119" s="18">
        <v>0</v>
      </c>
      <c r="R119" s="300">
        <v>8</v>
      </c>
      <c r="S119" s="301"/>
      <c r="T119" s="302">
        <f t="shared" si="6"/>
        <v>24400</v>
      </c>
      <c r="U119" s="303">
        <f t="shared" si="7"/>
        <v>0</v>
      </c>
      <c r="V119" s="289" t="s">
        <v>12257</v>
      </c>
      <c r="W119" s="289">
        <v>24400</v>
      </c>
      <c r="X119" s="290">
        <v>42625</v>
      </c>
      <c r="Y119" s="289" t="s">
        <v>2326</v>
      </c>
      <c r="Z119" s="289" t="s">
        <v>12462</v>
      </c>
    </row>
    <row r="120" spans="1:1022" ht="14.25">
      <c r="A120" s="20" t="s">
        <v>5111</v>
      </c>
      <c r="B120" s="18" t="s">
        <v>5112</v>
      </c>
      <c r="C120" s="18" t="s">
        <v>23</v>
      </c>
      <c r="D120" s="18" t="s">
        <v>11370</v>
      </c>
      <c r="E120" s="18">
        <v>0</v>
      </c>
      <c r="F120" s="18">
        <v>5.1799999999999999E-2</v>
      </c>
      <c r="G120" s="18">
        <v>0</v>
      </c>
      <c r="H120" s="18">
        <v>0</v>
      </c>
      <c r="I120" s="322">
        <v>11511045</v>
      </c>
      <c r="J120" s="18" t="s">
        <v>2326</v>
      </c>
      <c r="K120" s="18">
        <v>11511045</v>
      </c>
      <c r="L120" s="18" t="s">
        <v>3114</v>
      </c>
      <c r="M120" s="18" t="s">
        <v>3115</v>
      </c>
      <c r="N120" s="18" t="s">
        <v>5114</v>
      </c>
      <c r="O120" s="18">
        <v>0</v>
      </c>
      <c r="P120" s="18">
        <v>0</v>
      </c>
      <c r="Q120" s="18">
        <v>0</v>
      </c>
      <c r="R120" s="300">
        <v>1</v>
      </c>
      <c r="S120" s="301"/>
      <c r="T120" s="302">
        <f t="shared" si="6"/>
        <v>3050</v>
      </c>
      <c r="U120" s="303">
        <f t="shared" si="7"/>
        <v>0</v>
      </c>
      <c r="V120" s="289" t="s">
        <v>12257</v>
      </c>
      <c r="W120" s="289">
        <v>3050</v>
      </c>
      <c r="X120" s="290">
        <v>42625</v>
      </c>
      <c r="Y120" s="289" t="s">
        <v>2326</v>
      </c>
      <c r="Z120" s="289" t="s">
        <v>12374</v>
      </c>
    </row>
    <row r="121" spans="1:1022" ht="14.25">
      <c r="A121" s="20" t="s">
        <v>5115</v>
      </c>
      <c r="B121" s="18" t="s">
        <v>5116</v>
      </c>
      <c r="C121" s="18" t="s">
        <v>23</v>
      </c>
      <c r="D121" s="18" t="s">
        <v>11370</v>
      </c>
      <c r="E121" s="18">
        <v>0</v>
      </c>
      <c r="F121" s="18">
        <v>5.1799999999999999E-2</v>
      </c>
      <c r="G121" s="18">
        <v>0</v>
      </c>
      <c r="H121" s="18">
        <v>0</v>
      </c>
      <c r="I121" s="322">
        <v>11511046</v>
      </c>
      <c r="J121" s="18" t="s">
        <v>2326</v>
      </c>
      <c r="K121" s="18">
        <v>1151146</v>
      </c>
      <c r="L121" s="18" t="s">
        <v>3114</v>
      </c>
      <c r="M121" s="18" t="s">
        <v>3115</v>
      </c>
      <c r="N121" s="18" t="s">
        <v>5118</v>
      </c>
      <c r="O121" s="18">
        <v>0</v>
      </c>
      <c r="P121" s="18">
        <v>0</v>
      </c>
      <c r="Q121" s="18">
        <v>0</v>
      </c>
      <c r="R121" s="300">
        <v>1</v>
      </c>
      <c r="S121" s="301"/>
      <c r="T121" s="302">
        <f t="shared" si="6"/>
        <v>3050</v>
      </c>
      <c r="U121" s="303">
        <f t="shared" si="7"/>
        <v>0</v>
      </c>
      <c r="V121" s="289" t="s">
        <v>12257</v>
      </c>
      <c r="W121" s="289">
        <v>3050</v>
      </c>
      <c r="X121" s="290">
        <v>42625</v>
      </c>
      <c r="Y121" s="289" t="s">
        <v>2326</v>
      </c>
      <c r="Z121" s="289" t="s">
        <v>12374</v>
      </c>
    </row>
    <row r="122" spans="1:1022" ht="14.25">
      <c r="A122" s="20" t="s">
        <v>5124</v>
      </c>
      <c r="B122" s="18" t="s">
        <v>5125</v>
      </c>
      <c r="C122" s="18" t="s">
        <v>23</v>
      </c>
      <c r="D122" s="18" t="s">
        <v>11370</v>
      </c>
      <c r="E122" s="18">
        <v>0</v>
      </c>
      <c r="F122" s="18">
        <v>1.5E-3</v>
      </c>
      <c r="G122" s="18">
        <v>0</v>
      </c>
      <c r="H122" s="18">
        <v>0</v>
      </c>
      <c r="I122" s="322">
        <v>40350</v>
      </c>
      <c r="J122" s="18" t="s">
        <v>2326</v>
      </c>
      <c r="K122" s="18">
        <v>40350</v>
      </c>
      <c r="L122" s="18" t="s">
        <v>3433</v>
      </c>
      <c r="M122" s="18" t="s">
        <v>3115</v>
      </c>
      <c r="N122" s="18" t="s">
        <v>5126</v>
      </c>
      <c r="O122" s="18">
        <v>0</v>
      </c>
      <c r="P122" s="18">
        <v>0</v>
      </c>
      <c r="Q122" s="18">
        <v>0</v>
      </c>
      <c r="R122" s="300">
        <v>10</v>
      </c>
      <c r="S122" s="301"/>
      <c r="T122" s="302">
        <f t="shared" si="6"/>
        <v>30500</v>
      </c>
      <c r="U122" s="303">
        <f t="shared" si="7"/>
        <v>0</v>
      </c>
      <c r="V122" s="289" t="s">
        <v>12257</v>
      </c>
      <c r="W122" s="289">
        <v>30500</v>
      </c>
      <c r="X122" s="290">
        <v>42625</v>
      </c>
      <c r="Y122" s="289" t="s">
        <v>2326</v>
      </c>
      <c r="Z122" s="289" t="s">
        <v>12374</v>
      </c>
    </row>
    <row r="123" spans="1:1022" ht="28.5">
      <c r="A123" s="20" t="s">
        <v>5181</v>
      </c>
      <c r="B123" s="18" t="s">
        <v>5182</v>
      </c>
      <c r="C123" s="18" t="s">
        <v>23</v>
      </c>
      <c r="D123" s="18" t="s">
        <v>11370</v>
      </c>
      <c r="E123" s="18">
        <v>0</v>
      </c>
      <c r="F123" s="18">
        <v>1.7999999999999999E-2</v>
      </c>
      <c r="G123" s="18">
        <v>0</v>
      </c>
      <c r="H123" s="18">
        <v>0</v>
      </c>
      <c r="I123" s="322">
        <v>11511313</v>
      </c>
      <c r="J123" s="18" t="s">
        <v>2326</v>
      </c>
      <c r="K123" s="18" t="s">
        <v>5183</v>
      </c>
      <c r="L123" s="18" t="s">
        <v>3114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300">
        <v>8</v>
      </c>
      <c r="S123" s="301"/>
      <c r="T123" s="302">
        <f t="shared" si="6"/>
        <v>24400</v>
      </c>
      <c r="U123" s="303">
        <f t="shared" si="7"/>
        <v>0</v>
      </c>
      <c r="V123" s="289" t="s">
        <v>12257</v>
      </c>
      <c r="W123" s="289">
        <v>12200</v>
      </c>
      <c r="X123" s="290">
        <v>42625</v>
      </c>
      <c r="Y123" s="289" t="s">
        <v>2326</v>
      </c>
      <c r="Z123" s="289" t="s">
        <v>12463</v>
      </c>
    </row>
    <row r="124" spans="1:1022" ht="14.25">
      <c r="A124" s="20" t="s">
        <v>5188</v>
      </c>
      <c r="B124" s="18" t="s">
        <v>5189</v>
      </c>
      <c r="C124" s="18" t="s">
        <v>23</v>
      </c>
      <c r="D124" s="18" t="s">
        <v>11370</v>
      </c>
      <c r="E124" s="18" t="s">
        <v>22</v>
      </c>
      <c r="F124" s="18">
        <v>1.4999999999999999E-2</v>
      </c>
      <c r="G124" s="18" t="s">
        <v>22</v>
      </c>
      <c r="H124" s="18" t="s">
        <v>22</v>
      </c>
      <c r="I124" s="322">
        <v>0</v>
      </c>
      <c r="J124" s="18" t="s">
        <v>2326</v>
      </c>
      <c r="K124" s="18">
        <v>11264395</v>
      </c>
      <c r="L124" s="18" t="s">
        <v>22</v>
      </c>
      <c r="M124" s="18" t="s">
        <v>22</v>
      </c>
      <c r="N124" s="18" t="s">
        <v>22</v>
      </c>
      <c r="O124" s="18" t="s">
        <v>22</v>
      </c>
      <c r="P124" s="18" t="s">
        <v>22</v>
      </c>
      <c r="Q124" s="18" t="s">
        <v>22</v>
      </c>
      <c r="R124" s="300">
        <v>66</v>
      </c>
      <c r="S124" s="301"/>
      <c r="T124" s="302">
        <f t="shared" si="6"/>
        <v>201300</v>
      </c>
      <c r="U124" s="303">
        <f t="shared" si="7"/>
        <v>0</v>
      </c>
      <c r="V124" s="289" t="s">
        <v>12451</v>
      </c>
      <c r="W124" s="289">
        <v>18300</v>
      </c>
      <c r="X124" s="290">
        <v>42625</v>
      </c>
      <c r="Y124" s="289" t="s">
        <v>2326</v>
      </c>
      <c r="Z124" s="289" t="s">
        <v>12499</v>
      </c>
    </row>
    <row r="125" spans="1:1022" ht="14.25">
      <c r="A125" s="20" t="s">
        <v>5191</v>
      </c>
      <c r="B125" s="18" t="s">
        <v>5192</v>
      </c>
      <c r="C125" s="18" t="s">
        <v>23</v>
      </c>
      <c r="D125" s="18" t="s">
        <v>11370</v>
      </c>
      <c r="E125" s="18" t="s">
        <v>22</v>
      </c>
      <c r="F125" s="18">
        <v>0.02</v>
      </c>
      <c r="G125" s="18" t="s">
        <v>22</v>
      </c>
      <c r="H125" s="18" t="s">
        <v>22</v>
      </c>
      <c r="I125" s="322">
        <v>0</v>
      </c>
      <c r="J125" s="18" t="s">
        <v>2326</v>
      </c>
      <c r="K125" s="18">
        <v>11254487</v>
      </c>
      <c r="L125" s="18" t="s">
        <v>22</v>
      </c>
      <c r="M125" s="18" t="s">
        <v>22</v>
      </c>
      <c r="N125" s="18" t="s">
        <v>22</v>
      </c>
      <c r="O125" s="18" t="s">
        <v>22</v>
      </c>
      <c r="P125" s="18" t="s">
        <v>22</v>
      </c>
      <c r="Q125" s="18" t="s">
        <v>22</v>
      </c>
      <c r="R125" s="300">
        <v>6</v>
      </c>
      <c r="S125" s="301"/>
      <c r="T125" s="302">
        <f t="shared" si="6"/>
        <v>18300</v>
      </c>
      <c r="U125" s="303">
        <f t="shared" si="7"/>
        <v>0</v>
      </c>
      <c r="V125" s="289" t="s">
        <v>12451</v>
      </c>
      <c r="W125" s="289">
        <v>33600</v>
      </c>
      <c r="X125" s="290">
        <v>42625</v>
      </c>
      <c r="Y125" s="289" t="s">
        <v>2326</v>
      </c>
      <c r="Z125" s="289" t="s">
        <v>12500</v>
      </c>
    </row>
    <row r="126" spans="1:1022" ht="14.25">
      <c r="A126" s="20" t="s">
        <v>5193</v>
      </c>
      <c r="B126" s="18" t="s">
        <v>5194</v>
      </c>
      <c r="C126" s="18" t="s">
        <v>23</v>
      </c>
      <c r="D126" s="18" t="s">
        <v>11370</v>
      </c>
      <c r="E126" s="18" t="s">
        <v>22</v>
      </c>
      <c r="F126" s="18">
        <v>0.03</v>
      </c>
      <c r="G126" s="18" t="s">
        <v>22</v>
      </c>
      <c r="H126" s="18" t="s">
        <v>22</v>
      </c>
      <c r="I126" s="322">
        <v>0</v>
      </c>
      <c r="J126" s="18" t="s">
        <v>2326</v>
      </c>
      <c r="K126" s="18">
        <v>11264558</v>
      </c>
      <c r="L126" s="18" t="s">
        <v>22</v>
      </c>
      <c r="M126" s="18" t="s">
        <v>22</v>
      </c>
      <c r="N126" s="18" t="s">
        <v>22</v>
      </c>
      <c r="O126" s="18" t="s">
        <v>22</v>
      </c>
      <c r="P126" s="18" t="s">
        <v>22</v>
      </c>
      <c r="Q126" s="18" t="s">
        <v>22</v>
      </c>
      <c r="R126" s="300">
        <v>11</v>
      </c>
      <c r="S126" s="301"/>
      <c r="T126" s="302">
        <f t="shared" si="6"/>
        <v>33550</v>
      </c>
      <c r="U126" s="303">
        <f t="shared" si="7"/>
        <v>0</v>
      </c>
      <c r="V126" s="289" t="s">
        <v>12451</v>
      </c>
      <c r="W126" s="289">
        <v>0</v>
      </c>
      <c r="X126" s="290">
        <v>42625</v>
      </c>
      <c r="Y126" s="289" t="s">
        <v>2326</v>
      </c>
      <c r="Z126" s="289" t="s">
        <v>12315</v>
      </c>
    </row>
    <row r="127" spans="1:1022" ht="14.25">
      <c r="A127" s="20" t="s">
        <v>5376</v>
      </c>
      <c r="B127" s="18" t="s">
        <v>5377</v>
      </c>
      <c r="C127" s="18" t="s">
        <v>23</v>
      </c>
      <c r="D127" s="18" t="s">
        <v>11370</v>
      </c>
      <c r="E127" s="18" t="s">
        <v>22</v>
      </c>
      <c r="F127" s="18">
        <v>56.5</v>
      </c>
      <c r="G127" s="18" t="s">
        <v>22</v>
      </c>
      <c r="H127" s="18" t="s">
        <v>22</v>
      </c>
      <c r="I127" s="322" t="s">
        <v>5378</v>
      </c>
      <c r="J127" s="18" t="s">
        <v>5379</v>
      </c>
      <c r="K127" s="18" t="s">
        <v>22</v>
      </c>
      <c r="L127" s="18" t="s">
        <v>22</v>
      </c>
      <c r="M127" s="18" t="s">
        <v>22</v>
      </c>
      <c r="N127" s="18" t="s">
        <v>22</v>
      </c>
      <c r="O127" s="18" t="s">
        <v>22</v>
      </c>
      <c r="P127" s="18" t="s">
        <v>22</v>
      </c>
      <c r="Q127" s="18" t="s">
        <v>22</v>
      </c>
      <c r="R127" s="300">
        <v>1</v>
      </c>
      <c r="S127" s="301"/>
      <c r="T127" s="307">
        <f t="shared" si="6"/>
        <v>3050</v>
      </c>
      <c r="U127" s="308">
        <f t="shared" si="7"/>
        <v>0</v>
      </c>
      <c r="V127" s="289" t="s">
        <v>12313</v>
      </c>
      <c r="W127" s="289">
        <v>3200</v>
      </c>
      <c r="X127" s="290" t="s">
        <v>12253</v>
      </c>
      <c r="Y127" s="289" t="s">
        <v>12314</v>
      </c>
      <c r="Z127" s="289" t="s">
        <v>12386</v>
      </c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  <c r="ALM127" s="59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  <c r="ALX127" s="59"/>
      <c r="ALY127" s="59"/>
      <c r="ALZ127" s="59"/>
      <c r="AMA127" s="59"/>
      <c r="AMB127" s="59"/>
      <c r="AMC127" s="59"/>
      <c r="AMD127" s="59"/>
      <c r="AME127" s="59"/>
      <c r="AMF127" s="59"/>
      <c r="AMG127" s="59"/>
      <c r="AMH127" s="59"/>
    </row>
    <row r="128" spans="1:1022" ht="14.25">
      <c r="A128" s="20" t="s">
        <v>5467</v>
      </c>
      <c r="B128" s="18" t="s">
        <v>5468</v>
      </c>
      <c r="C128" s="18" t="s">
        <v>23</v>
      </c>
      <c r="D128" s="18" t="s">
        <v>11370</v>
      </c>
      <c r="E128" s="18" t="s">
        <v>389</v>
      </c>
      <c r="F128" s="18">
        <v>27.95</v>
      </c>
      <c r="G128" s="18" t="s">
        <v>389</v>
      </c>
      <c r="H128" s="18">
        <v>0</v>
      </c>
      <c r="I128" s="322" t="s">
        <v>5469</v>
      </c>
      <c r="J128" s="18" t="s">
        <v>5471</v>
      </c>
      <c r="K128" s="18" t="s">
        <v>5469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300">
        <v>1</v>
      </c>
      <c r="S128" s="301"/>
      <c r="T128" s="302">
        <f t="shared" si="6"/>
        <v>3050</v>
      </c>
      <c r="U128" s="303">
        <f t="shared" si="7"/>
        <v>0</v>
      </c>
      <c r="V128" s="289" t="s">
        <v>12316</v>
      </c>
      <c r="W128" s="289">
        <v>6100</v>
      </c>
      <c r="X128" s="290">
        <v>42625</v>
      </c>
      <c r="Y128" s="289" t="s">
        <v>12317</v>
      </c>
      <c r="Z128" s="289" t="s">
        <v>12501</v>
      </c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</row>
    <row r="129" spans="1:1022" ht="14.25">
      <c r="A129" s="20" t="s">
        <v>5615</v>
      </c>
      <c r="B129" s="18" t="s">
        <v>5616</v>
      </c>
      <c r="C129" s="18" t="s">
        <v>23</v>
      </c>
      <c r="D129" s="18" t="s">
        <v>11370</v>
      </c>
      <c r="E129" s="18">
        <v>0</v>
      </c>
      <c r="F129" s="18">
        <v>5.2499999999999998E-2</v>
      </c>
      <c r="G129" s="18">
        <v>0</v>
      </c>
      <c r="H129" s="18" t="s">
        <v>1500</v>
      </c>
      <c r="I129" s="322">
        <v>50579402</v>
      </c>
      <c r="J129" s="18" t="s">
        <v>1350</v>
      </c>
      <c r="K129" s="18" t="s">
        <v>5617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300">
        <v>3</v>
      </c>
      <c r="S129" s="301"/>
      <c r="T129" s="302">
        <f t="shared" si="6"/>
        <v>9150</v>
      </c>
      <c r="U129" s="303">
        <f t="shared" si="7"/>
        <v>0</v>
      </c>
      <c r="V129" s="289" t="s">
        <v>12464</v>
      </c>
      <c r="W129" s="289">
        <v>9000</v>
      </c>
      <c r="X129" s="290">
        <v>42625</v>
      </c>
      <c r="Y129" s="289" t="s">
        <v>7025</v>
      </c>
      <c r="Z129" s="289" t="s">
        <v>12319</v>
      </c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</row>
    <row r="130" spans="1:1022" ht="14.25">
      <c r="A130" s="20" t="s">
        <v>5621</v>
      </c>
      <c r="B130" s="18" t="s">
        <v>5622</v>
      </c>
      <c r="C130" s="18" t="s">
        <v>23</v>
      </c>
      <c r="D130" s="18" t="s">
        <v>11370</v>
      </c>
      <c r="E130" s="18">
        <v>0</v>
      </c>
      <c r="F130" s="18">
        <v>5.1400000000000001E-2</v>
      </c>
      <c r="G130" s="18">
        <v>0</v>
      </c>
      <c r="H130" s="18" t="s">
        <v>1500</v>
      </c>
      <c r="I130" s="322">
        <v>50579403</v>
      </c>
      <c r="J130" s="18" t="s">
        <v>1350</v>
      </c>
      <c r="K130" s="18" t="s">
        <v>5623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300">
        <v>3</v>
      </c>
      <c r="S130" s="301"/>
      <c r="T130" s="302">
        <f t="shared" si="6"/>
        <v>9150</v>
      </c>
      <c r="U130" s="303">
        <f t="shared" si="7"/>
        <v>0</v>
      </c>
      <c r="V130" s="289" t="s">
        <v>12238</v>
      </c>
      <c r="W130" s="289">
        <v>3000</v>
      </c>
      <c r="X130" s="290">
        <v>42625</v>
      </c>
      <c r="Y130" s="289" t="s">
        <v>7025</v>
      </c>
      <c r="Z130" s="289" t="s">
        <v>12427</v>
      </c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</row>
    <row r="131" spans="1:1022" ht="14.25">
      <c r="A131" s="20" t="s">
        <v>5686</v>
      </c>
      <c r="B131" s="18" t="s">
        <v>5687</v>
      </c>
      <c r="C131" s="18" t="s">
        <v>23</v>
      </c>
      <c r="D131" s="18" t="s">
        <v>11370</v>
      </c>
      <c r="E131" s="18">
        <v>0</v>
      </c>
      <c r="F131" s="18">
        <v>0.45600000000000002</v>
      </c>
      <c r="G131" s="18">
        <v>0</v>
      </c>
      <c r="H131" s="18">
        <v>0</v>
      </c>
      <c r="I131" s="322">
        <v>395300002</v>
      </c>
      <c r="J131" s="18" t="s">
        <v>1502</v>
      </c>
      <c r="K131" s="18" t="s">
        <v>5688</v>
      </c>
      <c r="L131" s="18" t="s">
        <v>5689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300">
        <v>1</v>
      </c>
      <c r="S131" s="301"/>
      <c r="T131" s="307">
        <f t="shared" ref="T131:T162" si="8">$U$1*R131</f>
        <v>3050</v>
      </c>
      <c r="U131" s="308">
        <f t="shared" ref="U131:U162" si="9">$U$1*S131</f>
        <v>0</v>
      </c>
      <c r="V131" s="289" t="s">
        <v>12236</v>
      </c>
      <c r="W131" s="289">
        <v>3000</v>
      </c>
      <c r="X131" s="290">
        <v>42625</v>
      </c>
      <c r="Y131" s="289" t="s">
        <v>1502</v>
      </c>
      <c r="Z131" s="289" t="s">
        <v>12386</v>
      </c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  <c r="ALU131" s="299"/>
      <c r="ALV131" s="299"/>
      <c r="ALW131" s="299"/>
      <c r="ALX131" s="299"/>
      <c r="ALY131" s="299"/>
      <c r="ALZ131" s="299"/>
      <c r="AMA131" s="299"/>
      <c r="AMB131" s="299"/>
      <c r="AMC131" s="299"/>
      <c r="AMD131" s="299"/>
      <c r="AME131" s="299"/>
      <c r="AMF131" s="299"/>
      <c r="AMG131" s="299"/>
      <c r="AMH131" s="299"/>
    </row>
    <row r="132" spans="1:1022" ht="14.25">
      <c r="A132" s="20" t="s">
        <v>5709</v>
      </c>
      <c r="B132" s="18" t="s">
        <v>5710</v>
      </c>
      <c r="C132" s="18" t="s">
        <v>23</v>
      </c>
      <c r="D132" s="18" t="s">
        <v>11370</v>
      </c>
      <c r="E132" s="18">
        <v>0</v>
      </c>
      <c r="F132" s="18">
        <v>0.76</v>
      </c>
      <c r="G132" s="18">
        <v>0</v>
      </c>
      <c r="H132" s="18">
        <v>0</v>
      </c>
      <c r="I132" s="322" t="s">
        <v>5711</v>
      </c>
      <c r="J132" s="18" t="s">
        <v>1502</v>
      </c>
      <c r="K132" s="18" t="s">
        <v>5712</v>
      </c>
      <c r="L132" s="18" t="s">
        <v>5713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300">
        <v>1</v>
      </c>
      <c r="S132" s="301"/>
      <c r="T132" s="307">
        <f t="shared" si="8"/>
        <v>3050</v>
      </c>
      <c r="U132" s="308">
        <f t="shared" si="9"/>
        <v>0</v>
      </c>
      <c r="V132" s="289" t="s">
        <v>12236</v>
      </c>
      <c r="W132" s="289">
        <v>3050</v>
      </c>
      <c r="X132" s="290">
        <v>42628</v>
      </c>
      <c r="Y132" s="289" t="s">
        <v>12333</v>
      </c>
      <c r="Z132" s="289" t="s">
        <v>12466</v>
      </c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  <c r="ALU132" s="299"/>
      <c r="ALV132" s="299"/>
      <c r="ALW132" s="299"/>
      <c r="ALX132" s="299"/>
      <c r="ALY132" s="299"/>
      <c r="ALZ132" s="299"/>
      <c r="AMA132" s="299"/>
      <c r="AMB132" s="299"/>
      <c r="AMC132" s="299"/>
      <c r="AMD132" s="299"/>
      <c r="AME132" s="299"/>
      <c r="AMF132" s="299"/>
      <c r="AMG132" s="299"/>
      <c r="AMH132" s="299"/>
    </row>
    <row r="133" spans="1:1022" ht="14.25">
      <c r="A133" s="20" t="s">
        <v>6170</v>
      </c>
      <c r="B133" s="18" t="s">
        <v>6171</v>
      </c>
      <c r="C133" s="18" t="s">
        <v>23</v>
      </c>
      <c r="D133" s="18" t="s">
        <v>11370</v>
      </c>
      <c r="E133" s="18" t="s">
        <v>6172</v>
      </c>
      <c r="F133" s="18">
        <v>18.5</v>
      </c>
      <c r="G133" s="18" t="s">
        <v>6173</v>
      </c>
      <c r="H133" s="18">
        <v>0</v>
      </c>
      <c r="I133" s="322">
        <v>0</v>
      </c>
      <c r="J133" s="18" t="s">
        <v>6174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300">
        <v>1</v>
      </c>
      <c r="S133" s="301"/>
      <c r="T133" s="307">
        <f t="shared" si="8"/>
        <v>3050</v>
      </c>
      <c r="U133" s="308">
        <f t="shared" si="9"/>
        <v>0</v>
      </c>
      <c r="V133" s="289" t="s">
        <v>12404</v>
      </c>
      <c r="W133" s="289">
        <v>3050</v>
      </c>
      <c r="X133" s="290">
        <v>42628</v>
      </c>
      <c r="Y133" s="289" t="s">
        <v>12333</v>
      </c>
      <c r="Z133" s="289" t="s">
        <v>12466</v>
      </c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  <c r="ALU133" s="299"/>
      <c r="ALV133" s="299"/>
      <c r="ALW133" s="299"/>
      <c r="ALX133" s="299"/>
      <c r="ALY133" s="299"/>
      <c r="ALZ133" s="299"/>
      <c r="AMA133" s="299"/>
      <c r="AMB133" s="299"/>
      <c r="AMC133" s="299"/>
      <c r="AMD133" s="299"/>
      <c r="AME133" s="299"/>
      <c r="AMF133" s="299"/>
      <c r="AMG133" s="299"/>
      <c r="AMH133" s="299"/>
    </row>
    <row r="134" spans="1:1022" ht="14.25">
      <c r="A134" s="20" t="s">
        <v>6175</v>
      </c>
      <c r="B134" s="18" t="s">
        <v>6176</v>
      </c>
      <c r="C134" s="18" t="s">
        <v>23</v>
      </c>
      <c r="D134" s="18" t="s">
        <v>11370</v>
      </c>
      <c r="E134" s="18" t="s">
        <v>6172</v>
      </c>
      <c r="F134" s="18">
        <v>12.75</v>
      </c>
      <c r="G134" s="18" t="s">
        <v>6173</v>
      </c>
      <c r="H134" s="18">
        <v>0</v>
      </c>
      <c r="I134" s="322">
        <v>0</v>
      </c>
      <c r="J134" s="18" t="s">
        <v>6174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300">
        <v>1</v>
      </c>
      <c r="S134" s="301"/>
      <c r="T134" s="307">
        <f t="shared" si="8"/>
        <v>3050</v>
      </c>
      <c r="U134" s="308">
        <f t="shared" si="9"/>
        <v>0</v>
      </c>
      <c r="V134" s="289" t="s">
        <v>12404</v>
      </c>
      <c r="W134" s="289">
        <v>3050</v>
      </c>
      <c r="X134" s="290">
        <v>42628</v>
      </c>
      <c r="Y134" s="289" t="s">
        <v>12333</v>
      </c>
      <c r="Z134" s="289" t="s">
        <v>12466</v>
      </c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299"/>
      <c r="FL134" s="299"/>
      <c r="FM134" s="299"/>
      <c r="FN134" s="299"/>
      <c r="FO134" s="299"/>
      <c r="FP134" s="299"/>
      <c r="FQ134" s="299"/>
      <c r="FR134" s="299"/>
      <c r="FS134" s="299"/>
      <c r="FT134" s="299"/>
      <c r="FU134" s="299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299"/>
      <c r="GQ134" s="299"/>
      <c r="GR134" s="299"/>
      <c r="GS134" s="299"/>
      <c r="GT134" s="299"/>
      <c r="GU134" s="299"/>
      <c r="GV134" s="299"/>
      <c r="GW134" s="299"/>
      <c r="GX134" s="299"/>
      <c r="GY134" s="299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299"/>
      <c r="HU134" s="299"/>
      <c r="HV134" s="299"/>
      <c r="HW134" s="299"/>
      <c r="HX134" s="299"/>
      <c r="HY134" s="299"/>
      <c r="HZ134" s="299"/>
      <c r="IA134" s="299"/>
      <c r="IB134" s="299"/>
      <c r="IC134" s="299"/>
      <c r="ID134" s="299"/>
      <c r="IE134" s="299"/>
      <c r="IF134" s="299"/>
      <c r="IG134" s="299"/>
      <c r="IH134" s="299"/>
      <c r="II134" s="299"/>
      <c r="IJ134" s="299"/>
      <c r="IK134" s="299"/>
      <c r="IL134" s="299"/>
      <c r="IM134" s="299"/>
      <c r="IN134" s="299"/>
      <c r="IO134" s="299"/>
      <c r="IP134" s="299"/>
      <c r="IQ134" s="299"/>
      <c r="IR134" s="299"/>
      <c r="IS134" s="299"/>
      <c r="IT134" s="299"/>
      <c r="IU134" s="299"/>
      <c r="IV134" s="299"/>
      <c r="IW134" s="299"/>
      <c r="IX134" s="299"/>
      <c r="IY134" s="299"/>
      <c r="IZ134" s="299"/>
      <c r="JA134" s="299"/>
      <c r="JB134" s="299"/>
      <c r="JC134" s="299"/>
      <c r="JD134" s="299"/>
      <c r="JE134" s="299"/>
      <c r="JF134" s="299"/>
      <c r="JG134" s="299"/>
      <c r="JH134" s="299"/>
      <c r="JI134" s="299"/>
      <c r="JJ134" s="299"/>
      <c r="JK134" s="299"/>
      <c r="JL134" s="299"/>
      <c r="JM134" s="299"/>
      <c r="JN134" s="299"/>
      <c r="JO134" s="299"/>
      <c r="JP134" s="299"/>
      <c r="JQ134" s="299"/>
      <c r="JR134" s="299"/>
      <c r="JS134" s="299"/>
      <c r="JT134" s="299"/>
      <c r="JU134" s="299"/>
      <c r="JV134" s="299"/>
      <c r="JW134" s="299"/>
      <c r="JX134" s="299"/>
      <c r="JY134" s="299"/>
      <c r="JZ134" s="299"/>
      <c r="KA134" s="299"/>
      <c r="KB134" s="299"/>
      <c r="KC134" s="299"/>
      <c r="KD134" s="299"/>
      <c r="KE134" s="299"/>
      <c r="KF134" s="299"/>
      <c r="KG134" s="299"/>
      <c r="KH134" s="299"/>
      <c r="KI134" s="299"/>
      <c r="KJ134" s="299"/>
      <c r="KK134" s="299"/>
      <c r="KL134" s="299"/>
      <c r="KM134" s="299"/>
      <c r="KN134" s="299"/>
      <c r="KO134" s="299"/>
      <c r="KP134" s="299"/>
      <c r="KQ134" s="299"/>
      <c r="KR134" s="299"/>
      <c r="KS134" s="299"/>
      <c r="KT134" s="299"/>
      <c r="KU134" s="299"/>
      <c r="KV134" s="299"/>
      <c r="KW134" s="299"/>
      <c r="KX134" s="299"/>
      <c r="KY134" s="299"/>
      <c r="KZ134" s="299"/>
      <c r="LA134" s="299"/>
      <c r="LB134" s="299"/>
      <c r="LC134" s="299"/>
      <c r="LD134" s="299"/>
      <c r="LE134" s="299"/>
      <c r="LF134" s="299"/>
      <c r="LG134" s="299"/>
      <c r="LH134" s="299"/>
      <c r="LI134" s="299"/>
      <c r="LJ134" s="299"/>
      <c r="LK134" s="299"/>
      <c r="LL134" s="299"/>
      <c r="LM134" s="299"/>
      <c r="LN134" s="299"/>
      <c r="LO134" s="299"/>
      <c r="LP134" s="299"/>
      <c r="LQ134" s="299"/>
      <c r="LR134" s="299"/>
      <c r="LS134" s="299"/>
      <c r="LT134" s="299"/>
      <c r="LU134" s="299"/>
      <c r="LV134" s="299"/>
      <c r="LW134" s="299"/>
      <c r="LX134" s="299"/>
      <c r="LY134" s="299"/>
      <c r="LZ134" s="299"/>
      <c r="MA134" s="299"/>
      <c r="MB134" s="299"/>
      <c r="MC134" s="299"/>
      <c r="MD134" s="299"/>
      <c r="ME134" s="299"/>
      <c r="MF134" s="299"/>
      <c r="MG134" s="299"/>
      <c r="MH134" s="299"/>
      <c r="MI134" s="299"/>
      <c r="MJ134" s="299"/>
      <c r="MK134" s="299"/>
      <c r="ML134" s="299"/>
      <c r="MM134" s="299"/>
      <c r="MN134" s="299"/>
      <c r="MO134" s="299"/>
      <c r="MP134" s="299"/>
      <c r="MQ134" s="299"/>
      <c r="MR134" s="299"/>
      <c r="MS134" s="299"/>
      <c r="MT134" s="299"/>
      <c r="MU134" s="299"/>
      <c r="MV134" s="299"/>
      <c r="MW134" s="299"/>
      <c r="MX134" s="299"/>
      <c r="MY134" s="299"/>
      <c r="MZ134" s="299"/>
      <c r="NA134" s="299"/>
      <c r="NB134" s="299"/>
      <c r="NC134" s="299"/>
      <c r="ND134" s="299"/>
      <c r="NE134" s="299"/>
      <c r="NF134" s="299"/>
      <c r="NG134" s="299"/>
      <c r="NH134" s="299"/>
      <c r="NI134" s="299"/>
      <c r="NJ134" s="299"/>
      <c r="NK134" s="299"/>
      <c r="NL134" s="299"/>
      <c r="NM134" s="299"/>
      <c r="NN134" s="299"/>
      <c r="NO134" s="299"/>
      <c r="NP134" s="299"/>
      <c r="NQ134" s="299"/>
      <c r="NR134" s="299"/>
      <c r="NS134" s="299"/>
      <c r="NT134" s="299"/>
      <c r="NU134" s="299"/>
      <c r="NV134" s="299"/>
      <c r="NW134" s="299"/>
      <c r="NX134" s="299"/>
      <c r="NY134" s="299"/>
      <c r="NZ134" s="299"/>
      <c r="OA134" s="299"/>
      <c r="OB134" s="299"/>
      <c r="OC134" s="299"/>
      <c r="OD134" s="299"/>
      <c r="OE134" s="299"/>
      <c r="OF134" s="299"/>
      <c r="OG134" s="299"/>
      <c r="OH134" s="299"/>
      <c r="OI134" s="299"/>
      <c r="OJ134" s="299"/>
      <c r="OK134" s="299"/>
      <c r="OL134" s="299"/>
      <c r="OM134" s="299"/>
      <c r="ON134" s="299"/>
      <c r="OO134" s="299"/>
      <c r="OP134" s="299"/>
      <c r="OQ134" s="299"/>
      <c r="OR134" s="299"/>
      <c r="OS134" s="299"/>
      <c r="OT134" s="299"/>
      <c r="OU134" s="299"/>
      <c r="OV134" s="299"/>
      <c r="OW134" s="299"/>
      <c r="OX134" s="299"/>
      <c r="OY134" s="299"/>
      <c r="OZ134" s="299"/>
      <c r="PA134" s="299"/>
      <c r="PB134" s="299"/>
      <c r="PC134" s="299"/>
      <c r="PD134" s="299"/>
      <c r="PE134" s="299"/>
      <c r="PF134" s="299"/>
      <c r="PG134" s="299"/>
      <c r="PH134" s="299"/>
      <c r="PI134" s="299"/>
      <c r="PJ134" s="299"/>
      <c r="PK134" s="299"/>
      <c r="PL134" s="299"/>
      <c r="PM134" s="299"/>
      <c r="PN134" s="299"/>
      <c r="PO134" s="299"/>
      <c r="PP134" s="299"/>
      <c r="PQ134" s="299"/>
      <c r="PR134" s="299"/>
      <c r="PS134" s="299"/>
      <c r="PT134" s="299"/>
      <c r="PU134" s="299"/>
      <c r="PV134" s="299"/>
      <c r="PW134" s="299"/>
      <c r="PX134" s="299"/>
      <c r="PY134" s="299"/>
      <c r="PZ134" s="299"/>
      <c r="QA134" s="299"/>
      <c r="QB134" s="299"/>
      <c r="QC134" s="299"/>
      <c r="QD134" s="299"/>
      <c r="QE134" s="299"/>
      <c r="QF134" s="299"/>
      <c r="QG134" s="299"/>
      <c r="QH134" s="299"/>
      <c r="QI134" s="299"/>
      <c r="QJ134" s="299"/>
      <c r="QK134" s="299"/>
      <c r="QL134" s="299"/>
      <c r="QM134" s="299"/>
      <c r="QN134" s="299"/>
      <c r="QO134" s="299"/>
      <c r="QP134" s="299"/>
      <c r="QQ134" s="299"/>
      <c r="QR134" s="299"/>
      <c r="QS134" s="299"/>
      <c r="QT134" s="299"/>
      <c r="QU134" s="299"/>
      <c r="QV134" s="299"/>
      <c r="QW134" s="299"/>
      <c r="QX134" s="299"/>
      <c r="QY134" s="299"/>
      <c r="QZ134" s="299"/>
      <c r="RA134" s="299"/>
      <c r="RB134" s="299"/>
      <c r="RC134" s="299"/>
      <c r="RD134" s="299"/>
      <c r="RE134" s="299"/>
      <c r="RF134" s="299"/>
      <c r="RG134" s="299"/>
      <c r="RH134" s="299"/>
      <c r="RI134" s="299"/>
      <c r="RJ134" s="299"/>
      <c r="RK134" s="299"/>
      <c r="RL134" s="299"/>
      <c r="RM134" s="299"/>
      <c r="RN134" s="299"/>
      <c r="RO134" s="299"/>
      <c r="RP134" s="299"/>
      <c r="RQ134" s="299"/>
      <c r="RR134" s="299"/>
      <c r="RS134" s="299"/>
      <c r="RT134" s="299"/>
      <c r="RU134" s="299"/>
      <c r="RV134" s="299"/>
      <c r="RW134" s="299"/>
      <c r="RX134" s="299"/>
      <c r="RY134" s="299"/>
      <c r="RZ134" s="299"/>
      <c r="SA134" s="299"/>
      <c r="SB134" s="299"/>
      <c r="SC134" s="299"/>
      <c r="SD134" s="299"/>
      <c r="SE134" s="299"/>
      <c r="SF134" s="299"/>
      <c r="SG134" s="299"/>
      <c r="SH134" s="299"/>
      <c r="SI134" s="299"/>
      <c r="SJ134" s="299"/>
      <c r="SK134" s="299"/>
      <c r="SL134" s="299"/>
      <c r="SM134" s="299"/>
      <c r="SN134" s="299"/>
      <c r="SO134" s="299"/>
      <c r="SP134" s="299"/>
      <c r="SQ134" s="299"/>
      <c r="SR134" s="299"/>
      <c r="SS134" s="299"/>
      <c r="ST134" s="299"/>
      <c r="SU134" s="299"/>
      <c r="SV134" s="299"/>
      <c r="SW134" s="299"/>
      <c r="SX134" s="299"/>
      <c r="SY134" s="299"/>
      <c r="SZ134" s="299"/>
      <c r="TA134" s="299"/>
      <c r="TB134" s="299"/>
      <c r="TC134" s="299"/>
      <c r="TD134" s="299"/>
      <c r="TE134" s="299"/>
      <c r="TF134" s="299"/>
      <c r="TG134" s="299"/>
      <c r="TH134" s="299"/>
      <c r="TI134" s="299"/>
      <c r="TJ134" s="299"/>
      <c r="TK134" s="299"/>
      <c r="TL134" s="299"/>
      <c r="TM134" s="299"/>
      <c r="TN134" s="299"/>
      <c r="TO134" s="299"/>
      <c r="TP134" s="299"/>
      <c r="TQ134" s="299"/>
      <c r="TR134" s="299"/>
      <c r="TS134" s="299"/>
      <c r="TT134" s="299"/>
      <c r="TU134" s="299"/>
      <c r="TV134" s="299"/>
      <c r="TW134" s="299"/>
      <c r="TX134" s="299"/>
      <c r="TY134" s="299"/>
      <c r="TZ134" s="299"/>
      <c r="UA134" s="299"/>
      <c r="UB134" s="299"/>
      <c r="UC134" s="299"/>
      <c r="UD134" s="299"/>
      <c r="UE134" s="299"/>
      <c r="UF134" s="299"/>
      <c r="UG134" s="299"/>
      <c r="UH134" s="299"/>
      <c r="UI134" s="299"/>
      <c r="UJ134" s="299"/>
      <c r="UK134" s="299"/>
      <c r="UL134" s="299"/>
      <c r="UM134" s="299"/>
      <c r="UN134" s="299"/>
      <c r="UO134" s="299"/>
      <c r="UP134" s="299"/>
      <c r="UQ134" s="299"/>
      <c r="UR134" s="299"/>
      <c r="US134" s="299"/>
      <c r="UT134" s="299"/>
      <c r="UU134" s="299"/>
      <c r="UV134" s="299"/>
      <c r="UW134" s="299"/>
      <c r="UX134" s="299"/>
      <c r="UY134" s="299"/>
      <c r="UZ134" s="299"/>
      <c r="VA134" s="299"/>
      <c r="VB134" s="299"/>
      <c r="VC134" s="299"/>
      <c r="VD134" s="299"/>
      <c r="VE134" s="299"/>
      <c r="VF134" s="299"/>
      <c r="VG134" s="299"/>
      <c r="VH134" s="299"/>
      <c r="VI134" s="299"/>
      <c r="VJ134" s="299"/>
      <c r="VK134" s="299"/>
      <c r="VL134" s="299"/>
      <c r="VM134" s="299"/>
      <c r="VN134" s="299"/>
      <c r="VO134" s="299"/>
      <c r="VP134" s="299"/>
      <c r="VQ134" s="299"/>
      <c r="VR134" s="299"/>
      <c r="VS134" s="299"/>
      <c r="VT134" s="299"/>
      <c r="VU134" s="299"/>
      <c r="VV134" s="299"/>
      <c r="VW134" s="299"/>
      <c r="VX134" s="299"/>
      <c r="VY134" s="299"/>
      <c r="VZ134" s="299"/>
      <c r="WA134" s="299"/>
      <c r="WB134" s="299"/>
      <c r="WC134" s="299"/>
      <c r="WD134" s="299"/>
      <c r="WE134" s="299"/>
      <c r="WF134" s="299"/>
      <c r="WG134" s="299"/>
      <c r="WH134" s="299"/>
      <c r="WI134" s="299"/>
      <c r="WJ134" s="299"/>
      <c r="WK134" s="299"/>
      <c r="WL134" s="299"/>
      <c r="WM134" s="299"/>
      <c r="WN134" s="299"/>
      <c r="WO134" s="299"/>
      <c r="WP134" s="299"/>
      <c r="WQ134" s="299"/>
      <c r="WR134" s="299"/>
      <c r="WS134" s="299"/>
      <c r="WT134" s="299"/>
      <c r="WU134" s="299"/>
      <c r="WV134" s="299"/>
      <c r="WW134" s="299"/>
      <c r="WX134" s="299"/>
      <c r="WY134" s="299"/>
      <c r="WZ134" s="299"/>
      <c r="XA134" s="299"/>
      <c r="XB134" s="299"/>
      <c r="XC134" s="299"/>
      <c r="XD134" s="299"/>
      <c r="XE134" s="299"/>
      <c r="XF134" s="299"/>
      <c r="XG134" s="299"/>
      <c r="XH134" s="299"/>
      <c r="XI134" s="299"/>
      <c r="XJ134" s="299"/>
      <c r="XK134" s="299"/>
      <c r="XL134" s="299"/>
      <c r="XM134" s="299"/>
      <c r="XN134" s="299"/>
      <c r="XO134" s="299"/>
      <c r="XP134" s="299"/>
      <c r="XQ134" s="299"/>
      <c r="XR134" s="299"/>
      <c r="XS134" s="299"/>
      <c r="XT134" s="299"/>
      <c r="XU134" s="299"/>
      <c r="XV134" s="299"/>
      <c r="XW134" s="299"/>
      <c r="XX134" s="299"/>
      <c r="XY134" s="299"/>
      <c r="XZ134" s="299"/>
      <c r="YA134" s="299"/>
      <c r="YB134" s="299"/>
      <c r="YC134" s="299"/>
      <c r="YD134" s="299"/>
      <c r="YE134" s="299"/>
      <c r="YF134" s="299"/>
      <c r="YG134" s="299"/>
      <c r="YH134" s="299"/>
      <c r="YI134" s="299"/>
      <c r="YJ134" s="299"/>
      <c r="YK134" s="299"/>
      <c r="YL134" s="299"/>
      <c r="YM134" s="299"/>
      <c r="YN134" s="299"/>
      <c r="YO134" s="299"/>
      <c r="YP134" s="299"/>
      <c r="YQ134" s="299"/>
      <c r="YR134" s="299"/>
      <c r="YS134" s="299"/>
      <c r="YT134" s="299"/>
      <c r="YU134" s="299"/>
      <c r="YV134" s="299"/>
      <c r="YW134" s="299"/>
      <c r="YX134" s="299"/>
      <c r="YY134" s="299"/>
      <c r="YZ134" s="299"/>
      <c r="ZA134" s="299"/>
      <c r="ZB134" s="299"/>
      <c r="ZC134" s="299"/>
      <c r="ZD134" s="299"/>
      <c r="ZE134" s="299"/>
      <c r="ZF134" s="299"/>
      <c r="ZG134" s="299"/>
      <c r="ZH134" s="299"/>
      <c r="ZI134" s="299"/>
      <c r="ZJ134" s="299"/>
      <c r="ZK134" s="299"/>
      <c r="ZL134" s="299"/>
      <c r="ZM134" s="299"/>
      <c r="ZN134" s="299"/>
      <c r="ZO134" s="299"/>
      <c r="ZP134" s="299"/>
      <c r="ZQ134" s="299"/>
      <c r="ZR134" s="299"/>
      <c r="ZS134" s="299"/>
      <c r="ZT134" s="299"/>
      <c r="ZU134" s="299"/>
      <c r="ZV134" s="299"/>
      <c r="ZW134" s="299"/>
      <c r="ZX134" s="299"/>
      <c r="ZY134" s="299"/>
      <c r="ZZ134" s="299"/>
      <c r="AAA134" s="299"/>
      <c r="AAB134" s="299"/>
      <c r="AAC134" s="299"/>
      <c r="AAD134" s="299"/>
      <c r="AAE134" s="299"/>
      <c r="AAF134" s="299"/>
      <c r="AAG134" s="299"/>
      <c r="AAH134" s="299"/>
      <c r="AAI134" s="299"/>
      <c r="AAJ134" s="299"/>
      <c r="AAK134" s="299"/>
      <c r="AAL134" s="299"/>
      <c r="AAM134" s="299"/>
      <c r="AAN134" s="299"/>
      <c r="AAO134" s="299"/>
      <c r="AAP134" s="299"/>
      <c r="AAQ134" s="299"/>
      <c r="AAR134" s="299"/>
      <c r="AAS134" s="299"/>
      <c r="AAT134" s="299"/>
      <c r="AAU134" s="299"/>
      <c r="AAV134" s="299"/>
      <c r="AAW134" s="299"/>
      <c r="AAX134" s="299"/>
      <c r="AAY134" s="299"/>
      <c r="AAZ134" s="299"/>
      <c r="ABA134" s="299"/>
      <c r="ABB134" s="299"/>
      <c r="ABC134" s="299"/>
      <c r="ABD134" s="299"/>
      <c r="ABE134" s="299"/>
      <c r="ABF134" s="299"/>
      <c r="ABG134" s="299"/>
      <c r="ABH134" s="299"/>
      <c r="ABI134" s="299"/>
      <c r="ABJ134" s="299"/>
      <c r="ABK134" s="299"/>
      <c r="ABL134" s="299"/>
      <c r="ABM134" s="299"/>
      <c r="ABN134" s="299"/>
      <c r="ABO134" s="299"/>
      <c r="ABP134" s="299"/>
      <c r="ABQ134" s="299"/>
      <c r="ABR134" s="299"/>
      <c r="ABS134" s="299"/>
      <c r="ABT134" s="299"/>
      <c r="ABU134" s="299"/>
      <c r="ABV134" s="299"/>
      <c r="ABW134" s="299"/>
      <c r="ABX134" s="299"/>
      <c r="ABY134" s="299"/>
      <c r="ABZ134" s="299"/>
      <c r="ACA134" s="299"/>
      <c r="ACB134" s="299"/>
      <c r="ACC134" s="299"/>
      <c r="ACD134" s="299"/>
      <c r="ACE134" s="299"/>
      <c r="ACF134" s="299"/>
      <c r="ACG134" s="299"/>
      <c r="ACH134" s="299"/>
      <c r="ACI134" s="299"/>
      <c r="ACJ134" s="299"/>
      <c r="ACK134" s="299"/>
      <c r="ACL134" s="299"/>
      <c r="ACM134" s="299"/>
      <c r="ACN134" s="299"/>
      <c r="ACO134" s="299"/>
      <c r="ACP134" s="299"/>
      <c r="ACQ134" s="299"/>
      <c r="ACR134" s="299"/>
      <c r="ACS134" s="299"/>
      <c r="ACT134" s="299"/>
      <c r="ACU134" s="299"/>
      <c r="ACV134" s="299"/>
      <c r="ACW134" s="299"/>
      <c r="ACX134" s="299"/>
      <c r="ACY134" s="299"/>
      <c r="ACZ134" s="299"/>
      <c r="ADA134" s="299"/>
      <c r="ADB134" s="299"/>
      <c r="ADC134" s="299"/>
      <c r="ADD134" s="299"/>
      <c r="ADE134" s="299"/>
      <c r="ADF134" s="299"/>
      <c r="ADG134" s="299"/>
      <c r="ADH134" s="299"/>
      <c r="ADI134" s="299"/>
      <c r="ADJ134" s="299"/>
      <c r="ADK134" s="299"/>
      <c r="ADL134" s="299"/>
      <c r="ADM134" s="299"/>
      <c r="ADN134" s="299"/>
      <c r="ADO134" s="299"/>
      <c r="ADP134" s="299"/>
      <c r="ADQ134" s="299"/>
      <c r="ADR134" s="299"/>
      <c r="ADS134" s="299"/>
      <c r="ADT134" s="299"/>
      <c r="ADU134" s="299"/>
      <c r="ADV134" s="299"/>
      <c r="ADW134" s="299"/>
      <c r="ADX134" s="299"/>
      <c r="ADY134" s="299"/>
      <c r="ADZ134" s="299"/>
      <c r="AEA134" s="299"/>
      <c r="AEB134" s="299"/>
      <c r="AEC134" s="299"/>
      <c r="AED134" s="299"/>
      <c r="AEE134" s="299"/>
      <c r="AEF134" s="299"/>
      <c r="AEG134" s="299"/>
      <c r="AEH134" s="299"/>
      <c r="AEI134" s="299"/>
      <c r="AEJ134" s="299"/>
      <c r="AEK134" s="299"/>
      <c r="AEL134" s="299"/>
      <c r="AEM134" s="299"/>
      <c r="AEN134" s="299"/>
      <c r="AEO134" s="299"/>
      <c r="AEP134" s="299"/>
      <c r="AEQ134" s="299"/>
      <c r="AER134" s="299"/>
      <c r="AES134" s="299"/>
      <c r="AET134" s="299"/>
      <c r="AEU134" s="299"/>
      <c r="AEV134" s="299"/>
      <c r="AEW134" s="299"/>
      <c r="AEX134" s="299"/>
      <c r="AEY134" s="299"/>
      <c r="AEZ134" s="299"/>
      <c r="AFA134" s="299"/>
      <c r="AFB134" s="299"/>
      <c r="AFC134" s="299"/>
      <c r="AFD134" s="299"/>
      <c r="AFE134" s="299"/>
      <c r="AFF134" s="299"/>
      <c r="AFG134" s="299"/>
      <c r="AFH134" s="299"/>
      <c r="AFI134" s="299"/>
      <c r="AFJ134" s="299"/>
      <c r="AFK134" s="299"/>
      <c r="AFL134" s="299"/>
      <c r="AFM134" s="299"/>
      <c r="AFN134" s="299"/>
      <c r="AFO134" s="299"/>
      <c r="AFP134" s="299"/>
      <c r="AFQ134" s="299"/>
      <c r="AFR134" s="299"/>
      <c r="AFS134" s="299"/>
      <c r="AFT134" s="299"/>
      <c r="AFU134" s="299"/>
      <c r="AFV134" s="299"/>
      <c r="AFW134" s="299"/>
      <c r="AFX134" s="299"/>
      <c r="AFY134" s="299"/>
      <c r="AFZ134" s="299"/>
      <c r="AGA134" s="299"/>
      <c r="AGB134" s="299"/>
      <c r="AGC134" s="299"/>
      <c r="AGD134" s="299"/>
      <c r="AGE134" s="299"/>
      <c r="AGF134" s="299"/>
      <c r="AGG134" s="299"/>
      <c r="AGH134" s="299"/>
      <c r="AGI134" s="299"/>
      <c r="AGJ134" s="299"/>
      <c r="AGK134" s="299"/>
      <c r="AGL134" s="299"/>
      <c r="AGM134" s="299"/>
      <c r="AGN134" s="299"/>
      <c r="AGO134" s="299"/>
      <c r="AGP134" s="299"/>
      <c r="AGQ134" s="299"/>
      <c r="AGR134" s="299"/>
      <c r="AGS134" s="299"/>
      <c r="AGT134" s="299"/>
      <c r="AGU134" s="299"/>
      <c r="AGV134" s="299"/>
      <c r="AGW134" s="299"/>
      <c r="AGX134" s="299"/>
      <c r="AGY134" s="299"/>
      <c r="AGZ134" s="299"/>
      <c r="AHA134" s="299"/>
      <c r="AHB134" s="299"/>
      <c r="AHC134" s="299"/>
      <c r="AHD134" s="299"/>
      <c r="AHE134" s="299"/>
      <c r="AHF134" s="299"/>
      <c r="AHG134" s="299"/>
      <c r="AHH134" s="299"/>
      <c r="AHI134" s="299"/>
      <c r="AHJ134" s="299"/>
      <c r="AHK134" s="299"/>
      <c r="AHL134" s="299"/>
      <c r="AHM134" s="299"/>
      <c r="AHN134" s="299"/>
      <c r="AHO134" s="299"/>
      <c r="AHP134" s="299"/>
      <c r="AHQ134" s="299"/>
      <c r="AHR134" s="299"/>
      <c r="AHS134" s="299"/>
      <c r="AHT134" s="299"/>
      <c r="AHU134" s="299"/>
      <c r="AHV134" s="299"/>
      <c r="AHW134" s="299"/>
      <c r="AHX134" s="299"/>
      <c r="AHY134" s="299"/>
      <c r="AHZ134" s="299"/>
      <c r="AIA134" s="299"/>
      <c r="AIB134" s="299"/>
      <c r="AIC134" s="299"/>
      <c r="AID134" s="299"/>
      <c r="AIE134" s="299"/>
      <c r="AIF134" s="299"/>
      <c r="AIG134" s="299"/>
      <c r="AIH134" s="299"/>
      <c r="AII134" s="299"/>
      <c r="AIJ134" s="299"/>
      <c r="AIK134" s="299"/>
      <c r="AIL134" s="299"/>
      <c r="AIM134" s="299"/>
      <c r="AIN134" s="299"/>
      <c r="AIO134" s="299"/>
      <c r="AIP134" s="299"/>
      <c r="AIQ134" s="299"/>
      <c r="AIR134" s="299"/>
      <c r="AIS134" s="299"/>
      <c r="AIT134" s="299"/>
      <c r="AIU134" s="299"/>
      <c r="AIV134" s="299"/>
      <c r="AIW134" s="299"/>
      <c r="AIX134" s="299"/>
      <c r="AIY134" s="299"/>
      <c r="AIZ134" s="299"/>
      <c r="AJA134" s="299"/>
      <c r="AJB134" s="299"/>
      <c r="AJC134" s="299"/>
      <c r="AJD134" s="299"/>
      <c r="AJE134" s="299"/>
      <c r="AJF134" s="299"/>
      <c r="AJG134" s="299"/>
      <c r="AJH134" s="299"/>
      <c r="AJI134" s="299"/>
      <c r="AJJ134" s="299"/>
      <c r="AJK134" s="299"/>
      <c r="AJL134" s="299"/>
      <c r="AJM134" s="299"/>
      <c r="AJN134" s="299"/>
      <c r="AJO134" s="299"/>
      <c r="AJP134" s="299"/>
      <c r="AJQ134" s="299"/>
      <c r="AJR134" s="299"/>
      <c r="AJS134" s="299"/>
      <c r="AJT134" s="299"/>
      <c r="AJU134" s="299"/>
      <c r="AJV134" s="299"/>
      <c r="AJW134" s="299"/>
      <c r="AJX134" s="299"/>
      <c r="AJY134" s="299"/>
      <c r="AJZ134" s="299"/>
      <c r="AKA134" s="299"/>
      <c r="AKB134" s="299"/>
      <c r="AKC134" s="299"/>
      <c r="AKD134" s="299"/>
      <c r="AKE134" s="299"/>
      <c r="AKF134" s="299"/>
      <c r="AKG134" s="299"/>
      <c r="AKH134" s="299"/>
      <c r="AKI134" s="299"/>
      <c r="AKJ134" s="299"/>
      <c r="AKK134" s="299"/>
      <c r="AKL134" s="299"/>
      <c r="AKM134" s="299"/>
      <c r="AKN134" s="299"/>
      <c r="AKO134" s="299"/>
      <c r="AKP134" s="299"/>
      <c r="AKQ134" s="299"/>
      <c r="AKR134" s="299"/>
      <c r="AKS134" s="299"/>
      <c r="AKT134" s="299"/>
      <c r="AKU134" s="299"/>
      <c r="AKV134" s="299"/>
      <c r="AKW134" s="299"/>
      <c r="AKX134" s="299"/>
      <c r="AKY134" s="299"/>
      <c r="AKZ134" s="299"/>
      <c r="ALA134" s="299"/>
      <c r="ALB134" s="299"/>
      <c r="ALC134" s="299"/>
      <c r="ALD134" s="299"/>
      <c r="ALE134" s="299"/>
      <c r="ALF134" s="299"/>
      <c r="ALG134" s="299"/>
      <c r="ALH134" s="299"/>
      <c r="ALI134" s="299"/>
      <c r="ALJ134" s="299"/>
      <c r="ALK134" s="299"/>
      <c r="ALL134" s="299"/>
      <c r="ALM134" s="299"/>
      <c r="ALN134" s="299"/>
      <c r="ALO134" s="299"/>
      <c r="ALP134" s="299"/>
      <c r="ALQ134" s="299"/>
      <c r="ALR134" s="299"/>
      <c r="ALS134" s="299"/>
      <c r="ALT134" s="299"/>
      <c r="ALU134" s="299"/>
      <c r="ALV134" s="299"/>
      <c r="ALW134" s="299"/>
      <c r="ALX134" s="299"/>
      <c r="ALY134" s="299"/>
      <c r="ALZ134" s="299"/>
      <c r="AMA134" s="299"/>
      <c r="AMB134" s="299"/>
      <c r="AMC134" s="299"/>
      <c r="AMD134" s="299"/>
      <c r="AME134" s="299"/>
      <c r="AMF134" s="299"/>
      <c r="AMG134" s="299"/>
      <c r="AMH134" s="299"/>
    </row>
    <row r="135" spans="1:1022" ht="14.25">
      <c r="A135" s="20" t="s">
        <v>6181</v>
      </c>
      <c r="B135" s="18" t="s">
        <v>6182</v>
      </c>
      <c r="C135" s="18" t="s">
        <v>23</v>
      </c>
      <c r="D135" s="18" t="s">
        <v>11370</v>
      </c>
      <c r="E135" s="18" t="s">
        <v>6172</v>
      </c>
      <c r="F135" s="18">
        <v>17.75</v>
      </c>
      <c r="G135" s="18" t="s">
        <v>6173</v>
      </c>
      <c r="H135" s="18">
        <v>0</v>
      </c>
      <c r="I135" s="322">
        <v>0</v>
      </c>
      <c r="J135" s="18" t="s">
        <v>6174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300">
        <v>1</v>
      </c>
      <c r="S135" s="301"/>
      <c r="T135" s="302">
        <f t="shared" si="8"/>
        <v>3050</v>
      </c>
      <c r="U135" s="303">
        <f t="shared" si="9"/>
        <v>0</v>
      </c>
      <c r="V135" s="289" t="s">
        <v>12404</v>
      </c>
      <c r="W135" s="289">
        <v>3050</v>
      </c>
      <c r="X135" s="290">
        <v>42628</v>
      </c>
      <c r="Y135" s="289" t="s">
        <v>12333</v>
      </c>
      <c r="Z135" s="289" t="s">
        <v>12466</v>
      </c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1022" ht="14.25">
      <c r="A136" s="20" t="s">
        <v>6241</v>
      </c>
      <c r="B136" s="18" t="s">
        <v>6242</v>
      </c>
      <c r="C136" s="18" t="s">
        <v>23</v>
      </c>
      <c r="D136" s="18" t="s">
        <v>11370</v>
      </c>
      <c r="E136" s="18" t="s">
        <v>22</v>
      </c>
      <c r="F136" s="18">
        <v>1.56</v>
      </c>
      <c r="G136" s="18" t="s">
        <v>22</v>
      </c>
      <c r="H136" s="18" t="s">
        <v>6243</v>
      </c>
      <c r="I136" s="322">
        <v>0</v>
      </c>
      <c r="J136" s="18" t="s">
        <v>6243</v>
      </c>
      <c r="K136" s="18" t="s">
        <v>22</v>
      </c>
      <c r="L136" s="18" t="s">
        <v>22</v>
      </c>
      <c r="M136" s="18" t="s">
        <v>22</v>
      </c>
      <c r="N136" s="18" t="s">
        <v>22</v>
      </c>
      <c r="O136" s="18" t="s">
        <v>22</v>
      </c>
      <c r="P136" s="18" t="s">
        <v>22</v>
      </c>
      <c r="Q136" s="18" t="s">
        <v>22</v>
      </c>
      <c r="R136" s="300">
        <v>1</v>
      </c>
      <c r="S136" s="301"/>
      <c r="T136" s="302">
        <f t="shared" si="8"/>
        <v>3050</v>
      </c>
      <c r="U136" s="303">
        <f t="shared" si="9"/>
        <v>0</v>
      </c>
      <c r="V136" s="289"/>
      <c r="W136" s="289"/>
      <c r="X136" s="290" t="s">
        <v>12253</v>
      </c>
      <c r="Y136" s="289" t="s">
        <v>6243</v>
      </c>
      <c r="Z136" s="289" t="s">
        <v>12502</v>
      </c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1022" ht="14.25">
      <c r="A137" s="20" t="s">
        <v>6246</v>
      </c>
      <c r="B137" s="18" t="s">
        <v>6245</v>
      </c>
      <c r="C137" s="18" t="s">
        <v>23</v>
      </c>
      <c r="D137" s="18" t="s">
        <v>11370</v>
      </c>
      <c r="E137" s="18" t="s">
        <v>6172</v>
      </c>
      <c r="F137" s="18">
        <v>20</v>
      </c>
      <c r="G137" s="18" t="s">
        <v>6173</v>
      </c>
      <c r="H137" s="18" t="s">
        <v>6174</v>
      </c>
      <c r="I137" s="322">
        <v>0</v>
      </c>
      <c r="J137" s="18" t="s">
        <v>6174</v>
      </c>
      <c r="K137" s="18" t="s">
        <v>22</v>
      </c>
      <c r="L137" s="18" t="s">
        <v>22</v>
      </c>
      <c r="M137" s="18" t="s">
        <v>22</v>
      </c>
      <c r="N137" s="18" t="s">
        <v>22</v>
      </c>
      <c r="O137" s="18" t="s">
        <v>22</v>
      </c>
      <c r="P137" s="18" t="s">
        <v>22</v>
      </c>
      <c r="Q137" s="18" t="s">
        <v>22</v>
      </c>
      <c r="R137" s="300">
        <v>1</v>
      </c>
      <c r="S137" s="301"/>
      <c r="T137" s="302">
        <f t="shared" si="8"/>
        <v>3050</v>
      </c>
      <c r="U137" s="303">
        <f t="shared" si="9"/>
        <v>0</v>
      </c>
      <c r="V137" s="289" t="s">
        <v>12404</v>
      </c>
      <c r="W137" s="289">
        <v>3050</v>
      </c>
      <c r="X137" s="290">
        <v>42647</v>
      </c>
      <c r="Y137" s="289" t="s">
        <v>12333</v>
      </c>
      <c r="Z137" s="289" t="s">
        <v>12466</v>
      </c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1022" ht="14.25">
      <c r="A138" s="20" t="s">
        <v>6247</v>
      </c>
      <c r="B138" s="18" t="s">
        <v>6248</v>
      </c>
      <c r="C138" s="18" t="s">
        <v>23</v>
      </c>
      <c r="D138" s="18" t="s">
        <v>11370</v>
      </c>
      <c r="E138" s="18" t="s">
        <v>22</v>
      </c>
      <c r="F138" s="18">
        <v>10.91</v>
      </c>
      <c r="G138" s="18" t="s">
        <v>22</v>
      </c>
      <c r="H138" s="18" t="s">
        <v>6249</v>
      </c>
      <c r="I138" s="322">
        <v>0</v>
      </c>
      <c r="J138" s="18" t="s">
        <v>6249</v>
      </c>
      <c r="K138" s="18" t="s">
        <v>22</v>
      </c>
      <c r="L138" s="18" t="s">
        <v>22</v>
      </c>
      <c r="M138" s="18" t="s">
        <v>22</v>
      </c>
      <c r="N138" s="18" t="s">
        <v>22</v>
      </c>
      <c r="O138" s="18" t="s">
        <v>22</v>
      </c>
      <c r="P138" s="18" t="s">
        <v>22</v>
      </c>
      <c r="Q138" s="18" t="s">
        <v>22</v>
      </c>
      <c r="R138" s="300">
        <v>1</v>
      </c>
      <c r="S138" s="301"/>
      <c r="T138" s="302">
        <f t="shared" si="8"/>
        <v>3050</v>
      </c>
      <c r="U138" s="303">
        <f t="shared" si="9"/>
        <v>0</v>
      </c>
      <c r="V138" s="289"/>
      <c r="W138" s="289">
        <v>3050</v>
      </c>
      <c r="X138" s="290">
        <v>42622</v>
      </c>
      <c r="Y138" s="289" t="s">
        <v>6243</v>
      </c>
      <c r="Z138" s="289" t="s">
        <v>12468</v>
      </c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1022" ht="14.25">
      <c r="A139" s="20" t="s">
        <v>6258</v>
      </c>
      <c r="B139" s="18" t="s">
        <v>6251</v>
      </c>
      <c r="C139" s="18" t="s">
        <v>6252</v>
      </c>
      <c r="D139" s="18" t="s">
        <v>11370</v>
      </c>
      <c r="E139" s="18" t="s">
        <v>22</v>
      </c>
      <c r="F139" s="18">
        <v>3.8</v>
      </c>
      <c r="G139" s="18" t="s">
        <v>22</v>
      </c>
      <c r="H139" s="18" t="s">
        <v>6253</v>
      </c>
      <c r="I139" s="322">
        <v>0</v>
      </c>
      <c r="J139" s="18" t="s">
        <v>22</v>
      </c>
      <c r="K139" s="18" t="s">
        <v>22</v>
      </c>
      <c r="L139" s="18" t="s">
        <v>22</v>
      </c>
      <c r="M139" s="18" t="s">
        <v>22</v>
      </c>
      <c r="N139" s="18" t="s">
        <v>22</v>
      </c>
      <c r="O139" s="18" t="s">
        <v>22</v>
      </c>
      <c r="P139" s="18" t="s">
        <v>22</v>
      </c>
      <c r="Q139" s="18" t="s">
        <v>22</v>
      </c>
      <c r="R139" s="300">
        <v>180</v>
      </c>
      <c r="S139" s="301"/>
      <c r="T139" s="302">
        <f t="shared" si="8"/>
        <v>549000</v>
      </c>
      <c r="U139" s="303">
        <f t="shared" si="9"/>
        <v>0</v>
      </c>
      <c r="V139" s="306"/>
      <c r="W139" s="306"/>
      <c r="X139" s="331"/>
      <c r="Y139" s="306"/>
      <c r="Z139" s="306" t="s">
        <v>12533</v>
      </c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1022" ht="28.5">
      <c r="A140" s="20" t="s">
        <v>6945</v>
      </c>
      <c r="B140" s="18" t="s">
        <v>6946</v>
      </c>
      <c r="C140" s="18" t="s">
        <v>23</v>
      </c>
      <c r="D140" s="18" t="s">
        <v>11370</v>
      </c>
      <c r="E140" s="18" t="s">
        <v>389</v>
      </c>
      <c r="F140" s="18">
        <v>2.69</v>
      </c>
      <c r="G140" s="18">
        <v>0</v>
      </c>
      <c r="H140" s="18" t="s">
        <v>6948</v>
      </c>
      <c r="I140" s="322" t="s">
        <v>6947</v>
      </c>
      <c r="J140" s="18" t="s">
        <v>6949</v>
      </c>
      <c r="K140" s="18" t="s">
        <v>6950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300">
        <v>1</v>
      </c>
      <c r="S140" s="301"/>
      <c r="T140" s="302">
        <f t="shared" si="8"/>
        <v>3050</v>
      </c>
      <c r="U140" s="303">
        <f t="shared" si="9"/>
        <v>0</v>
      </c>
      <c r="V140" s="289" t="s">
        <v>12325</v>
      </c>
      <c r="W140" s="289">
        <v>3210</v>
      </c>
      <c r="X140" s="290" t="s">
        <v>12300</v>
      </c>
      <c r="Y140" s="289" t="s">
        <v>12327</v>
      </c>
      <c r="Z140" s="289" t="s">
        <v>12326</v>
      </c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  <row r="141" spans="1:1022" ht="14.25">
      <c r="A141" s="20" t="s">
        <v>7023</v>
      </c>
      <c r="B141" s="18" t="s">
        <v>7024</v>
      </c>
      <c r="C141" s="18" t="s">
        <v>23</v>
      </c>
      <c r="D141" s="18" t="s">
        <v>11370</v>
      </c>
      <c r="E141" s="18" t="s">
        <v>22</v>
      </c>
      <c r="F141" s="18">
        <v>0.1363</v>
      </c>
      <c r="G141" s="18" t="s">
        <v>22</v>
      </c>
      <c r="H141" s="18" t="s">
        <v>22</v>
      </c>
      <c r="I141" s="322">
        <v>0</v>
      </c>
      <c r="J141" s="18" t="s">
        <v>1350</v>
      </c>
      <c r="K141" s="18" t="s">
        <v>22</v>
      </c>
      <c r="L141" s="18" t="s">
        <v>22</v>
      </c>
      <c r="M141" s="18" t="s">
        <v>22</v>
      </c>
      <c r="N141" s="18" t="s">
        <v>22</v>
      </c>
      <c r="O141" s="18" t="s">
        <v>22</v>
      </c>
      <c r="P141" s="18" t="s">
        <v>22</v>
      </c>
      <c r="Q141" s="18" t="s">
        <v>22</v>
      </c>
      <c r="R141" s="300">
        <v>1</v>
      </c>
      <c r="S141" s="301"/>
      <c r="T141" s="302">
        <f t="shared" si="8"/>
        <v>3050</v>
      </c>
      <c r="U141" s="303">
        <f t="shared" si="9"/>
        <v>0</v>
      </c>
      <c r="V141" s="289" t="s">
        <v>12329</v>
      </c>
      <c r="W141" s="289">
        <v>30500</v>
      </c>
      <c r="X141" s="290">
        <v>42632</v>
      </c>
      <c r="Y141" s="289" t="s">
        <v>7025</v>
      </c>
      <c r="Z141" s="289" t="s">
        <v>12386</v>
      </c>
    </row>
    <row r="142" spans="1:1022" ht="14.25">
      <c r="A142" s="20" t="s">
        <v>7039</v>
      </c>
      <c r="B142" s="18" t="s">
        <v>7040</v>
      </c>
      <c r="C142" s="18" t="s">
        <v>23</v>
      </c>
      <c r="D142" s="18" t="s">
        <v>11370</v>
      </c>
      <c r="E142" s="18">
        <v>0</v>
      </c>
      <c r="F142" s="18">
        <v>4.9399999999999999E-2</v>
      </c>
      <c r="G142" s="18">
        <v>0</v>
      </c>
      <c r="H142" s="18">
        <v>0</v>
      </c>
      <c r="I142" s="322" t="s">
        <v>7041</v>
      </c>
      <c r="J142" s="18" t="s">
        <v>3851</v>
      </c>
      <c r="K142" s="18" t="s">
        <v>7041</v>
      </c>
      <c r="L142" s="18">
        <v>0</v>
      </c>
      <c r="M142" s="18" t="s">
        <v>3115</v>
      </c>
      <c r="N142" s="18" t="s">
        <v>7042</v>
      </c>
      <c r="O142" s="18">
        <v>0</v>
      </c>
      <c r="P142" s="18">
        <v>0</v>
      </c>
      <c r="Q142" s="18">
        <v>0</v>
      </c>
      <c r="R142" s="300">
        <v>10</v>
      </c>
      <c r="S142" s="301"/>
      <c r="T142" s="302">
        <f t="shared" si="8"/>
        <v>30500</v>
      </c>
      <c r="U142" s="303">
        <f t="shared" si="9"/>
        <v>0</v>
      </c>
      <c r="V142" s="289" t="s">
        <v>12470</v>
      </c>
      <c r="W142" s="289">
        <v>12200</v>
      </c>
      <c r="X142" s="290" t="s">
        <v>12253</v>
      </c>
      <c r="Y142" s="289" t="s">
        <v>3851</v>
      </c>
      <c r="Z142" s="289" t="s">
        <v>12471</v>
      </c>
    </row>
    <row r="143" spans="1:1022" ht="14.25">
      <c r="A143" s="20" t="s">
        <v>7078</v>
      </c>
      <c r="B143" s="18" t="s">
        <v>7079</v>
      </c>
      <c r="C143" s="18" t="s">
        <v>23</v>
      </c>
      <c r="D143" s="18" t="s">
        <v>11370</v>
      </c>
      <c r="E143" s="18">
        <v>0</v>
      </c>
      <c r="F143" s="18">
        <v>2.9</v>
      </c>
      <c r="G143" s="18">
        <v>0</v>
      </c>
      <c r="H143" s="18">
        <v>0</v>
      </c>
      <c r="I143" s="322">
        <v>0</v>
      </c>
      <c r="J143" s="18" t="s">
        <v>7080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300">
        <v>4</v>
      </c>
      <c r="S143" s="301"/>
      <c r="T143" s="302">
        <f t="shared" si="8"/>
        <v>12200</v>
      </c>
      <c r="U143" s="303">
        <f t="shared" si="9"/>
        <v>0</v>
      </c>
      <c r="V143" s="289" t="s">
        <v>12331</v>
      </c>
      <c r="W143" s="289">
        <v>6100</v>
      </c>
      <c r="X143" s="290">
        <v>42649</v>
      </c>
      <c r="Y143" s="289" t="s">
        <v>7080</v>
      </c>
      <c r="Z143" s="289" t="s">
        <v>12460</v>
      </c>
    </row>
    <row r="144" spans="1:1022" ht="14.25">
      <c r="A144" s="20" t="s">
        <v>7225</v>
      </c>
      <c r="B144" s="18" t="s">
        <v>7226</v>
      </c>
      <c r="C144" s="18" t="s">
        <v>23</v>
      </c>
      <c r="D144" s="18" t="s">
        <v>11370</v>
      </c>
      <c r="E144" s="18" t="s">
        <v>6172</v>
      </c>
      <c r="F144" s="18">
        <v>11.63</v>
      </c>
      <c r="G144" s="18" t="s">
        <v>22</v>
      </c>
      <c r="H144" s="18" t="s">
        <v>22</v>
      </c>
      <c r="I144" s="322">
        <v>0</v>
      </c>
      <c r="J144" s="18" t="s">
        <v>7228</v>
      </c>
      <c r="K144" s="18" t="s">
        <v>22</v>
      </c>
      <c r="L144" s="18" t="s">
        <v>22</v>
      </c>
      <c r="M144" s="18" t="s">
        <v>22</v>
      </c>
      <c r="N144" s="18" t="s">
        <v>22</v>
      </c>
      <c r="O144" s="18" t="s">
        <v>22</v>
      </c>
      <c r="P144" s="18" t="s">
        <v>22</v>
      </c>
      <c r="Q144" s="18" t="s">
        <v>22</v>
      </c>
      <c r="R144" s="300">
        <v>1</v>
      </c>
      <c r="S144" s="301"/>
      <c r="T144" s="302">
        <f t="shared" si="8"/>
        <v>3050</v>
      </c>
      <c r="U144" s="303">
        <f t="shared" si="9"/>
        <v>0</v>
      </c>
      <c r="V144" s="289" t="s">
        <v>12285</v>
      </c>
      <c r="W144" s="289">
        <v>3050</v>
      </c>
      <c r="X144" s="290">
        <v>42649</v>
      </c>
      <c r="Y144" s="289" t="s">
        <v>3522</v>
      </c>
      <c r="Z144" s="289" t="s">
        <v>12386</v>
      </c>
    </row>
    <row r="145" spans="1:26" ht="14.25">
      <c r="A145" s="20" t="s">
        <v>7229</v>
      </c>
      <c r="B145" s="18" t="s">
        <v>7230</v>
      </c>
      <c r="C145" s="18" t="s">
        <v>23</v>
      </c>
      <c r="D145" s="18" t="s">
        <v>11370</v>
      </c>
      <c r="E145" s="18" t="s">
        <v>6172</v>
      </c>
      <c r="F145" s="18">
        <v>3.1</v>
      </c>
      <c r="G145" s="18" t="s">
        <v>22</v>
      </c>
      <c r="H145" s="18" t="s">
        <v>22</v>
      </c>
      <c r="I145" s="322">
        <v>0</v>
      </c>
      <c r="J145" s="18" t="s">
        <v>7228</v>
      </c>
      <c r="K145" s="18" t="s">
        <v>22</v>
      </c>
      <c r="L145" s="18" t="s">
        <v>22</v>
      </c>
      <c r="M145" s="18" t="s">
        <v>22</v>
      </c>
      <c r="N145" s="18" t="s">
        <v>22</v>
      </c>
      <c r="O145" s="18" t="s">
        <v>22</v>
      </c>
      <c r="P145" s="18" t="s">
        <v>22</v>
      </c>
      <c r="Q145" s="18" t="s">
        <v>22</v>
      </c>
      <c r="R145" s="300">
        <v>1</v>
      </c>
      <c r="S145" s="301"/>
      <c r="T145" s="302">
        <f t="shared" si="8"/>
        <v>3050</v>
      </c>
      <c r="U145" s="303">
        <f t="shared" si="9"/>
        <v>0</v>
      </c>
      <c r="V145" s="289" t="s">
        <v>12285</v>
      </c>
      <c r="W145" s="289">
        <v>3050</v>
      </c>
      <c r="X145" s="290">
        <v>42649</v>
      </c>
      <c r="Y145" s="289" t="s">
        <v>3522</v>
      </c>
      <c r="Z145" s="289" t="s">
        <v>12386</v>
      </c>
    </row>
    <row r="146" spans="1:26" ht="14.25">
      <c r="A146" s="20" t="s">
        <v>7232</v>
      </c>
      <c r="B146" s="18" t="s">
        <v>7233</v>
      </c>
      <c r="C146" s="18" t="s">
        <v>23</v>
      </c>
      <c r="D146" s="18" t="s">
        <v>11370</v>
      </c>
      <c r="E146" s="18" t="s">
        <v>6172</v>
      </c>
      <c r="F146" s="18">
        <v>2.7</v>
      </c>
      <c r="G146" s="18" t="s">
        <v>22</v>
      </c>
      <c r="H146" s="18" t="s">
        <v>22</v>
      </c>
      <c r="I146" s="322">
        <v>0</v>
      </c>
      <c r="J146" s="18" t="s">
        <v>7228</v>
      </c>
      <c r="K146" s="18" t="s">
        <v>22</v>
      </c>
      <c r="L146" s="18" t="s">
        <v>22</v>
      </c>
      <c r="M146" s="18" t="s">
        <v>22</v>
      </c>
      <c r="N146" s="18" t="s">
        <v>22</v>
      </c>
      <c r="O146" s="18" t="s">
        <v>22</v>
      </c>
      <c r="P146" s="18" t="s">
        <v>22</v>
      </c>
      <c r="Q146" s="18" t="s">
        <v>22</v>
      </c>
      <c r="R146" s="300">
        <v>1</v>
      </c>
      <c r="S146" s="301"/>
      <c r="T146" s="302">
        <f t="shared" si="8"/>
        <v>3050</v>
      </c>
      <c r="U146" s="303">
        <f t="shared" si="9"/>
        <v>0</v>
      </c>
      <c r="V146" s="289" t="s">
        <v>12285</v>
      </c>
      <c r="W146" s="289">
        <v>3050</v>
      </c>
      <c r="X146" s="290">
        <v>42649</v>
      </c>
      <c r="Y146" s="289" t="s">
        <v>3522</v>
      </c>
      <c r="Z146" s="289" t="s">
        <v>12386</v>
      </c>
    </row>
    <row r="147" spans="1:26" ht="14.25">
      <c r="A147" s="20" t="s">
        <v>7235</v>
      </c>
      <c r="B147" s="18" t="s">
        <v>7236</v>
      </c>
      <c r="C147" s="18" t="s">
        <v>23</v>
      </c>
      <c r="D147" s="18" t="s">
        <v>11370</v>
      </c>
      <c r="E147" s="18" t="s">
        <v>6172</v>
      </c>
      <c r="F147" s="18">
        <v>0.31</v>
      </c>
      <c r="G147" s="18" t="s">
        <v>22</v>
      </c>
      <c r="H147" s="18" t="s">
        <v>22</v>
      </c>
      <c r="I147" s="322">
        <v>0</v>
      </c>
      <c r="J147" s="18" t="s">
        <v>7228</v>
      </c>
      <c r="K147" s="18" t="s">
        <v>22</v>
      </c>
      <c r="L147" s="18" t="s">
        <v>22</v>
      </c>
      <c r="M147" s="18" t="s">
        <v>22</v>
      </c>
      <c r="N147" s="18" t="s">
        <v>22</v>
      </c>
      <c r="O147" s="18" t="s">
        <v>22</v>
      </c>
      <c r="P147" s="18" t="s">
        <v>22</v>
      </c>
      <c r="Q147" s="18" t="s">
        <v>22</v>
      </c>
      <c r="R147" s="300">
        <v>1</v>
      </c>
      <c r="S147" s="301"/>
      <c r="T147" s="302">
        <f t="shared" si="8"/>
        <v>3050</v>
      </c>
      <c r="U147" s="303">
        <f t="shared" si="9"/>
        <v>0</v>
      </c>
      <c r="V147" s="289" t="s">
        <v>12285</v>
      </c>
      <c r="W147" s="289">
        <v>3050</v>
      </c>
      <c r="X147" s="290">
        <v>42649</v>
      </c>
      <c r="Y147" s="289" t="s">
        <v>3522</v>
      </c>
      <c r="Z147" s="289" t="s">
        <v>12386</v>
      </c>
    </row>
    <row r="148" spans="1:26" ht="14.25">
      <c r="A148" s="20" t="s">
        <v>7238</v>
      </c>
      <c r="B148" s="18" t="s">
        <v>7239</v>
      </c>
      <c r="C148" s="18" t="s">
        <v>23</v>
      </c>
      <c r="D148" s="18" t="s">
        <v>11370</v>
      </c>
      <c r="E148" s="18" t="s">
        <v>6172</v>
      </c>
      <c r="F148" s="18">
        <v>2.35</v>
      </c>
      <c r="G148" s="18" t="s">
        <v>22</v>
      </c>
      <c r="H148" s="18" t="s">
        <v>22</v>
      </c>
      <c r="I148" s="322">
        <v>0</v>
      </c>
      <c r="J148" s="18" t="s">
        <v>7228</v>
      </c>
      <c r="K148" s="18" t="s">
        <v>22</v>
      </c>
      <c r="L148" s="18" t="s">
        <v>22</v>
      </c>
      <c r="M148" s="18" t="s">
        <v>22</v>
      </c>
      <c r="N148" s="18" t="s">
        <v>22</v>
      </c>
      <c r="O148" s="18" t="s">
        <v>22</v>
      </c>
      <c r="P148" s="18" t="s">
        <v>22</v>
      </c>
      <c r="Q148" s="18" t="s">
        <v>22</v>
      </c>
      <c r="R148" s="300">
        <v>1</v>
      </c>
      <c r="S148" s="301"/>
      <c r="T148" s="302">
        <f t="shared" si="8"/>
        <v>3050</v>
      </c>
      <c r="U148" s="303">
        <f t="shared" si="9"/>
        <v>0</v>
      </c>
      <c r="V148" s="289" t="s">
        <v>12285</v>
      </c>
      <c r="W148" s="289">
        <v>3050</v>
      </c>
      <c r="X148" s="290">
        <v>42628</v>
      </c>
      <c r="Y148" s="289" t="s">
        <v>3522</v>
      </c>
      <c r="Z148" s="289" t="s">
        <v>12386</v>
      </c>
    </row>
    <row r="149" spans="1:26" ht="14.25">
      <c r="A149" s="20" t="s">
        <v>7259</v>
      </c>
      <c r="B149" s="18" t="s">
        <v>7260</v>
      </c>
      <c r="C149" s="18" t="s">
        <v>23</v>
      </c>
      <c r="D149" s="18" t="s">
        <v>11370</v>
      </c>
      <c r="E149" s="18" t="s">
        <v>22</v>
      </c>
      <c r="F149" s="18">
        <v>9.5</v>
      </c>
      <c r="G149" s="18" t="s">
        <v>22</v>
      </c>
      <c r="H149" s="18" t="s">
        <v>22</v>
      </c>
      <c r="I149" s="322">
        <v>0</v>
      </c>
      <c r="J149" s="18" t="s">
        <v>6174</v>
      </c>
      <c r="K149" s="18" t="s">
        <v>22</v>
      </c>
      <c r="L149" s="18" t="s">
        <v>22</v>
      </c>
      <c r="M149" s="18" t="s">
        <v>22</v>
      </c>
      <c r="N149" s="18" t="s">
        <v>22</v>
      </c>
      <c r="O149" s="18" t="s">
        <v>22</v>
      </c>
      <c r="P149" s="18" t="s">
        <v>22</v>
      </c>
      <c r="Q149" s="18" t="s">
        <v>22</v>
      </c>
      <c r="R149" s="300">
        <v>1</v>
      </c>
      <c r="S149" s="301"/>
      <c r="T149" s="302">
        <f t="shared" si="8"/>
        <v>3050</v>
      </c>
      <c r="U149" s="303">
        <f t="shared" si="9"/>
        <v>0</v>
      </c>
      <c r="V149" s="289" t="s">
        <v>12404</v>
      </c>
      <c r="W149" s="289">
        <v>3050</v>
      </c>
      <c r="X149" s="290">
        <v>42663</v>
      </c>
      <c r="Y149" s="289" t="s">
        <v>12333</v>
      </c>
      <c r="Z149" s="289" t="s">
        <v>12386</v>
      </c>
    </row>
    <row r="150" spans="1:26" ht="14.25">
      <c r="A150" s="20" t="s">
        <v>7265</v>
      </c>
      <c r="B150" s="18" t="s">
        <v>7266</v>
      </c>
      <c r="C150" s="18" t="s">
        <v>23</v>
      </c>
      <c r="D150" s="18" t="s">
        <v>11370</v>
      </c>
      <c r="E150" s="18" t="s">
        <v>22</v>
      </c>
      <c r="F150" s="18">
        <v>28.25</v>
      </c>
      <c r="G150" s="18" t="s">
        <v>6173</v>
      </c>
      <c r="H150" s="18" t="s">
        <v>22</v>
      </c>
      <c r="I150" s="322">
        <v>0</v>
      </c>
      <c r="J150" s="18" t="s">
        <v>6174</v>
      </c>
      <c r="K150" s="18" t="s">
        <v>22</v>
      </c>
      <c r="L150" s="18" t="s">
        <v>22</v>
      </c>
      <c r="M150" s="18" t="s">
        <v>22</v>
      </c>
      <c r="N150" s="18" t="s">
        <v>22</v>
      </c>
      <c r="O150" s="18" t="s">
        <v>22</v>
      </c>
      <c r="P150" s="18" t="s">
        <v>22</v>
      </c>
      <c r="Q150" s="18" t="s">
        <v>22</v>
      </c>
      <c r="R150" s="300">
        <v>1</v>
      </c>
      <c r="S150" s="301"/>
      <c r="T150" s="302">
        <f t="shared" si="8"/>
        <v>3050</v>
      </c>
      <c r="U150" s="303">
        <f t="shared" si="9"/>
        <v>0</v>
      </c>
      <c r="V150" s="289" t="s">
        <v>12408</v>
      </c>
      <c r="W150" s="289">
        <v>4000</v>
      </c>
      <c r="X150" s="290" t="s">
        <v>12253</v>
      </c>
      <c r="Y150" s="289" t="s">
        <v>8757</v>
      </c>
      <c r="Z150" s="289" t="s">
        <v>12409</v>
      </c>
    </row>
    <row r="151" spans="1:26" ht="14.25">
      <c r="A151" s="20" t="s">
        <v>8066</v>
      </c>
      <c r="B151" s="18" t="s">
        <v>8067</v>
      </c>
      <c r="C151" s="18" t="s">
        <v>7369</v>
      </c>
      <c r="D151" s="18" t="s">
        <v>11370</v>
      </c>
      <c r="E151" s="18" t="s">
        <v>22</v>
      </c>
      <c r="F151" s="18" t="s">
        <v>22</v>
      </c>
      <c r="G151" s="18" t="s">
        <v>22</v>
      </c>
      <c r="H151" s="18" t="s">
        <v>22</v>
      </c>
      <c r="I151" s="322">
        <v>0</v>
      </c>
      <c r="J151" s="18" t="s">
        <v>22</v>
      </c>
      <c r="K151" s="18" t="s">
        <v>22</v>
      </c>
      <c r="L151" s="18" t="s">
        <v>22</v>
      </c>
      <c r="M151" s="18" t="s">
        <v>22</v>
      </c>
      <c r="N151" s="18" t="s">
        <v>22</v>
      </c>
      <c r="O151" s="18" t="s">
        <v>22</v>
      </c>
      <c r="P151" s="18" t="s">
        <v>22</v>
      </c>
      <c r="Q151" s="18" t="s">
        <v>22</v>
      </c>
      <c r="R151" s="310"/>
      <c r="S151" s="301"/>
      <c r="T151" s="302">
        <f t="shared" si="8"/>
        <v>0</v>
      </c>
      <c r="U151" s="303">
        <f t="shared" si="9"/>
        <v>0</v>
      </c>
      <c r="V151" s="289" t="s">
        <v>12506</v>
      </c>
      <c r="W151" s="289" t="s">
        <v>12507</v>
      </c>
      <c r="X151" s="290"/>
      <c r="Y151" s="289" t="s">
        <v>12508</v>
      </c>
      <c r="Z151" s="289" t="s">
        <v>12509</v>
      </c>
    </row>
    <row r="152" spans="1:26" ht="14.25">
      <c r="A152" s="20" t="s">
        <v>8754</v>
      </c>
      <c r="B152" s="18" t="s">
        <v>8755</v>
      </c>
      <c r="C152" s="18" t="s">
        <v>23</v>
      </c>
      <c r="D152" s="18" t="s">
        <v>11370</v>
      </c>
      <c r="E152" s="18">
        <v>0</v>
      </c>
      <c r="F152" s="18">
        <v>1.7000000000000001E-2</v>
      </c>
      <c r="G152" s="18">
        <v>0</v>
      </c>
      <c r="H152" s="18">
        <v>0</v>
      </c>
      <c r="I152" s="322" t="s">
        <v>8756</v>
      </c>
      <c r="J152" s="18" t="s">
        <v>8757</v>
      </c>
      <c r="K152" s="18" t="s">
        <v>8756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300">
        <v>1</v>
      </c>
      <c r="S152" s="301"/>
      <c r="T152" s="302">
        <f t="shared" si="8"/>
        <v>3050</v>
      </c>
      <c r="U152" s="303">
        <f t="shared" si="9"/>
        <v>0</v>
      </c>
      <c r="V152" s="289" t="s">
        <v>12334</v>
      </c>
      <c r="W152" s="289">
        <v>3050</v>
      </c>
      <c r="X152" s="290" t="s">
        <v>12253</v>
      </c>
      <c r="Y152" s="289" t="s">
        <v>8968</v>
      </c>
      <c r="Z152" s="289" t="s">
        <v>12335</v>
      </c>
    </row>
    <row r="153" spans="1:26" ht="14.25">
      <c r="A153" s="20" t="s">
        <v>8830</v>
      </c>
      <c r="B153" s="18" t="s">
        <v>8831</v>
      </c>
      <c r="C153" s="18" t="s">
        <v>23</v>
      </c>
      <c r="D153" s="18" t="s">
        <v>11370</v>
      </c>
      <c r="E153" s="18" t="s">
        <v>22</v>
      </c>
      <c r="F153" s="18" t="s">
        <v>22</v>
      </c>
      <c r="G153" s="18" t="s">
        <v>22</v>
      </c>
      <c r="H153" s="18" t="s">
        <v>22</v>
      </c>
      <c r="I153" s="322">
        <v>0</v>
      </c>
      <c r="J153" s="18" t="s">
        <v>22</v>
      </c>
      <c r="K153" s="18" t="s">
        <v>22</v>
      </c>
      <c r="L153" s="18" t="s">
        <v>22</v>
      </c>
      <c r="M153" s="18" t="s">
        <v>22</v>
      </c>
      <c r="N153" s="18" t="s">
        <v>22</v>
      </c>
      <c r="O153" s="18" t="s">
        <v>22</v>
      </c>
      <c r="P153" s="18" t="s">
        <v>22</v>
      </c>
      <c r="Q153" s="18" t="s">
        <v>22</v>
      </c>
      <c r="R153" s="300">
        <v>1</v>
      </c>
      <c r="S153" s="301"/>
      <c r="T153" s="302">
        <f t="shared" si="8"/>
        <v>3050</v>
      </c>
      <c r="U153" s="303">
        <f t="shared" si="9"/>
        <v>0</v>
      </c>
      <c r="V153" s="289"/>
      <c r="W153" s="289"/>
      <c r="X153" s="290"/>
      <c r="Y153" s="289" t="s">
        <v>8757</v>
      </c>
      <c r="Z153" s="289" t="s">
        <v>12510</v>
      </c>
    </row>
    <row r="154" spans="1:26" ht="14.25">
      <c r="A154" s="20" t="s">
        <v>8965</v>
      </c>
      <c r="B154" s="18" t="s">
        <v>8966</v>
      </c>
      <c r="C154" s="18" t="s">
        <v>23</v>
      </c>
      <c r="D154" s="18" t="s">
        <v>11370</v>
      </c>
      <c r="E154" s="18">
        <v>0</v>
      </c>
      <c r="F154" s="18">
        <v>3.7</v>
      </c>
      <c r="G154" s="18">
        <v>0</v>
      </c>
      <c r="H154" s="18">
        <v>0</v>
      </c>
      <c r="I154" s="322" t="s">
        <v>8967</v>
      </c>
      <c r="J154" s="18" t="s">
        <v>8968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300">
        <v>1</v>
      </c>
      <c r="S154" s="301"/>
      <c r="T154" s="302">
        <f t="shared" si="8"/>
        <v>3050</v>
      </c>
      <c r="U154" s="303">
        <f t="shared" si="9"/>
        <v>0</v>
      </c>
      <c r="V154" s="289" t="s">
        <v>12334</v>
      </c>
      <c r="W154" s="289">
        <v>6000</v>
      </c>
      <c r="X154" s="290" t="s">
        <v>12253</v>
      </c>
      <c r="Y154" s="289" t="s">
        <v>8757</v>
      </c>
      <c r="Z154" s="289" t="s">
        <v>12410</v>
      </c>
    </row>
    <row r="155" spans="1:26" ht="28.5">
      <c r="A155" s="20" t="s">
        <v>8978</v>
      </c>
      <c r="B155" s="18" t="s">
        <v>8979</v>
      </c>
      <c r="C155" s="18" t="s">
        <v>23</v>
      </c>
      <c r="D155" s="18" t="s">
        <v>11370</v>
      </c>
      <c r="E155" s="18">
        <v>0</v>
      </c>
      <c r="F155" s="18">
        <v>0.27400000000000002</v>
      </c>
      <c r="G155" s="18">
        <v>0</v>
      </c>
      <c r="H155" s="18">
        <v>0</v>
      </c>
      <c r="I155" s="322">
        <v>0</v>
      </c>
      <c r="J155" s="18" t="s">
        <v>8757</v>
      </c>
      <c r="K155" s="18" t="s">
        <v>8980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300">
        <v>1</v>
      </c>
      <c r="S155" s="301"/>
      <c r="T155" s="302">
        <f t="shared" si="8"/>
        <v>3050</v>
      </c>
      <c r="U155" s="303">
        <f t="shared" si="9"/>
        <v>0</v>
      </c>
      <c r="V155" s="289" t="s">
        <v>12529</v>
      </c>
      <c r="W155" s="289">
        <v>3000</v>
      </c>
      <c r="X155" s="290" t="s">
        <v>12253</v>
      </c>
      <c r="Y155" s="289" t="s">
        <v>8757</v>
      </c>
      <c r="Z155" s="289" t="s">
        <v>12530</v>
      </c>
    </row>
    <row r="156" spans="1:26" ht="14.25">
      <c r="A156" s="20" t="s">
        <v>8981</v>
      </c>
      <c r="B156" s="18" t="s">
        <v>8982</v>
      </c>
      <c r="C156" s="18" t="s">
        <v>23</v>
      </c>
      <c r="D156" s="18" t="s">
        <v>11370</v>
      </c>
      <c r="E156" s="18">
        <v>0</v>
      </c>
      <c r="F156" s="18">
        <v>0.16600000000000001</v>
      </c>
      <c r="G156" s="18">
        <v>0</v>
      </c>
      <c r="H156" s="18">
        <v>0</v>
      </c>
      <c r="I156" s="322">
        <v>0</v>
      </c>
      <c r="J156" s="18" t="s">
        <v>8757</v>
      </c>
      <c r="K156" s="18" t="s">
        <v>8983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300">
        <v>1</v>
      </c>
      <c r="S156" s="301"/>
      <c r="T156" s="302">
        <f t="shared" si="8"/>
        <v>3050</v>
      </c>
      <c r="U156" s="303">
        <f t="shared" si="9"/>
        <v>0</v>
      </c>
      <c r="V156" s="289" t="s">
        <v>12334</v>
      </c>
      <c r="W156" s="289"/>
      <c r="X156" s="290"/>
      <c r="Y156" s="289" t="s">
        <v>8968</v>
      </c>
      <c r="Z156" s="289" t="s">
        <v>12338</v>
      </c>
    </row>
    <row r="157" spans="1:26" ht="14.25">
      <c r="A157" s="20" t="s">
        <v>9063</v>
      </c>
      <c r="B157" s="18" t="s">
        <v>9064</v>
      </c>
      <c r="C157" s="18" t="s">
        <v>23</v>
      </c>
      <c r="D157" s="18" t="s">
        <v>11370</v>
      </c>
      <c r="E157" s="18" t="s">
        <v>22</v>
      </c>
      <c r="F157" s="18">
        <v>12.86</v>
      </c>
      <c r="G157" s="18" t="s">
        <v>22</v>
      </c>
      <c r="H157" s="18" t="s">
        <v>22</v>
      </c>
      <c r="I157" s="322" t="s">
        <v>9065</v>
      </c>
      <c r="J157" s="18" t="s">
        <v>8968</v>
      </c>
      <c r="K157" s="18" t="s">
        <v>9065</v>
      </c>
      <c r="L157" s="18" t="s">
        <v>22</v>
      </c>
      <c r="M157" s="18" t="s">
        <v>8968</v>
      </c>
      <c r="N157" s="18" t="s">
        <v>22</v>
      </c>
      <c r="O157" s="18" t="s">
        <v>22</v>
      </c>
      <c r="P157" s="18" t="s">
        <v>22</v>
      </c>
      <c r="Q157" s="18" t="s">
        <v>22</v>
      </c>
      <c r="R157" s="300">
        <v>1</v>
      </c>
      <c r="S157" s="301"/>
      <c r="T157" s="302">
        <f t="shared" si="8"/>
        <v>3050</v>
      </c>
      <c r="U157" s="303">
        <f t="shared" si="9"/>
        <v>0</v>
      </c>
      <c r="V157" s="289" t="s">
        <v>12334</v>
      </c>
      <c r="W157" s="289"/>
      <c r="X157" s="290"/>
      <c r="Y157" s="289" t="s">
        <v>8968</v>
      </c>
      <c r="Z157" s="289" t="s">
        <v>12338</v>
      </c>
    </row>
    <row r="158" spans="1:26" ht="14.25">
      <c r="A158" s="20" t="s">
        <v>9066</v>
      </c>
      <c r="B158" s="18" t="s">
        <v>9067</v>
      </c>
      <c r="C158" s="18" t="s">
        <v>23</v>
      </c>
      <c r="D158" s="18" t="s">
        <v>11370</v>
      </c>
      <c r="E158" s="18" t="s">
        <v>22</v>
      </c>
      <c r="F158" s="18">
        <v>2.31</v>
      </c>
      <c r="G158" s="18" t="s">
        <v>22</v>
      </c>
      <c r="H158" s="18" t="s">
        <v>22</v>
      </c>
      <c r="I158" s="322" t="s">
        <v>9068</v>
      </c>
      <c r="J158" s="18" t="s">
        <v>9069</v>
      </c>
      <c r="K158" s="18" t="s">
        <v>9068</v>
      </c>
      <c r="L158" s="18" t="s">
        <v>22</v>
      </c>
      <c r="M158" s="18" t="s">
        <v>8968</v>
      </c>
      <c r="N158" s="18" t="s">
        <v>22</v>
      </c>
      <c r="O158" s="18" t="s">
        <v>22</v>
      </c>
      <c r="P158" s="18" t="s">
        <v>22</v>
      </c>
      <c r="Q158" s="18" t="s">
        <v>22</v>
      </c>
      <c r="R158" s="300">
        <v>1</v>
      </c>
      <c r="S158" s="301"/>
      <c r="T158" s="302">
        <f t="shared" si="8"/>
        <v>3050</v>
      </c>
      <c r="U158" s="302">
        <f t="shared" si="9"/>
        <v>0</v>
      </c>
      <c r="V158" s="289" t="s">
        <v>12334</v>
      </c>
      <c r="W158" s="289"/>
      <c r="X158" s="290"/>
      <c r="Y158" s="289" t="s">
        <v>8968</v>
      </c>
      <c r="Z158" s="289" t="s">
        <v>12338</v>
      </c>
    </row>
    <row r="159" spans="1:26" ht="14.25">
      <c r="A159" s="20" t="s">
        <v>9070</v>
      </c>
      <c r="B159" s="18" t="s">
        <v>9071</v>
      </c>
      <c r="C159" s="18" t="s">
        <v>23</v>
      </c>
      <c r="D159" s="18" t="s">
        <v>11370</v>
      </c>
      <c r="E159" s="18" t="s">
        <v>22</v>
      </c>
      <c r="F159" s="18">
        <v>2.8</v>
      </c>
      <c r="G159" s="18" t="s">
        <v>22</v>
      </c>
      <c r="H159" s="18" t="s">
        <v>22</v>
      </c>
      <c r="I159" s="322" t="s">
        <v>9073</v>
      </c>
      <c r="J159" s="18" t="s">
        <v>8968</v>
      </c>
      <c r="K159" s="18" t="s">
        <v>9073</v>
      </c>
      <c r="L159" s="18" t="s">
        <v>22</v>
      </c>
      <c r="M159" s="18" t="s">
        <v>8968</v>
      </c>
      <c r="N159" s="18" t="s">
        <v>22</v>
      </c>
      <c r="O159" s="18" t="s">
        <v>22</v>
      </c>
      <c r="P159" s="18" t="s">
        <v>22</v>
      </c>
      <c r="Q159" s="18" t="s">
        <v>22</v>
      </c>
      <c r="R159" s="300">
        <v>1</v>
      </c>
      <c r="S159" s="301"/>
      <c r="T159" s="302">
        <f t="shared" si="8"/>
        <v>3050</v>
      </c>
      <c r="U159" s="302">
        <f t="shared" si="9"/>
        <v>0</v>
      </c>
      <c r="V159" s="289" t="s">
        <v>12334</v>
      </c>
      <c r="W159" s="289"/>
      <c r="X159" s="290"/>
      <c r="Y159" s="289" t="s">
        <v>8968</v>
      </c>
      <c r="Z159" s="289" t="s">
        <v>12338</v>
      </c>
    </row>
    <row r="160" spans="1:26" ht="14.25">
      <c r="A160" s="20" t="s">
        <v>9117</v>
      </c>
      <c r="B160" s="18" t="s">
        <v>9118</v>
      </c>
      <c r="C160" s="18" t="s">
        <v>881</v>
      </c>
      <c r="D160" s="18" t="s">
        <v>11370</v>
      </c>
      <c r="E160" s="18" t="s">
        <v>22</v>
      </c>
      <c r="F160" s="18">
        <v>1E-3</v>
      </c>
      <c r="G160" s="18" t="s">
        <v>22</v>
      </c>
      <c r="H160" s="18" t="s">
        <v>22</v>
      </c>
      <c r="I160" s="322">
        <v>815</v>
      </c>
      <c r="J160" s="18" t="s">
        <v>9119</v>
      </c>
      <c r="K160" s="18" t="s">
        <v>22</v>
      </c>
      <c r="L160" s="18" t="s">
        <v>22</v>
      </c>
      <c r="M160" s="18" t="s">
        <v>22</v>
      </c>
      <c r="N160" s="18" t="s">
        <v>22</v>
      </c>
      <c r="O160" s="18" t="s">
        <v>22</v>
      </c>
      <c r="P160" s="18" t="s">
        <v>22</v>
      </c>
      <c r="Q160" s="18" t="s">
        <v>22</v>
      </c>
      <c r="R160" s="300">
        <v>3600</v>
      </c>
      <c r="S160" s="305">
        <v>3600</v>
      </c>
      <c r="T160" s="302">
        <f t="shared" si="8"/>
        <v>10980000</v>
      </c>
      <c r="U160" s="302">
        <f t="shared" si="9"/>
        <v>10980000</v>
      </c>
      <c r="V160" s="289" t="s">
        <v>12334</v>
      </c>
      <c r="W160" s="289"/>
      <c r="X160" s="290"/>
      <c r="Y160" s="289" t="s">
        <v>8968</v>
      </c>
      <c r="Z160" s="289" t="s">
        <v>12338</v>
      </c>
    </row>
    <row r="161" spans="1:26" ht="14.25">
      <c r="A161" s="20" t="s">
        <v>9161</v>
      </c>
      <c r="B161" s="18" t="s">
        <v>9156</v>
      </c>
      <c r="C161" s="18" t="s">
        <v>23</v>
      </c>
      <c r="D161" s="18" t="s">
        <v>11370</v>
      </c>
      <c r="E161" s="18" t="s">
        <v>22</v>
      </c>
      <c r="F161" s="18">
        <v>0.37</v>
      </c>
      <c r="G161" s="18" t="s">
        <v>22</v>
      </c>
      <c r="H161" s="18" t="s">
        <v>8968</v>
      </c>
      <c r="I161" s="322" t="s">
        <v>9157</v>
      </c>
      <c r="J161" s="18" t="s">
        <v>8968</v>
      </c>
      <c r="K161" s="18" t="s">
        <v>22</v>
      </c>
      <c r="L161" s="18" t="s">
        <v>22</v>
      </c>
      <c r="M161" s="18" t="s">
        <v>8968</v>
      </c>
      <c r="N161" s="18" t="s">
        <v>22</v>
      </c>
      <c r="O161" s="18" t="s">
        <v>22</v>
      </c>
      <c r="P161" s="18" t="s">
        <v>22</v>
      </c>
      <c r="Q161" s="18" t="s">
        <v>22</v>
      </c>
      <c r="R161" s="300">
        <v>3</v>
      </c>
      <c r="S161" s="301"/>
      <c r="T161" s="302">
        <f t="shared" si="8"/>
        <v>9150</v>
      </c>
      <c r="U161" s="302">
        <f t="shared" si="9"/>
        <v>0</v>
      </c>
      <c r="V161" s="289" t="s">
        <v>12334</v>
      </c>
      <c r="W161" s="289"/>
      <c r="X161" s="290"/>
      <c r="Y161" s="289" t="s">
        <v>8968</v>
      </c>
      <c r="Z161" s="289" t="s">
        <v>12412</v>
      </c>
    </row>
    <row r="162" spans="1:26" ht="28.5">
      <c r="A162" s="20" t="s">
        <v>9162</v>
      </c>
      <c r="B162" s="18" t="s">
        <v>9163</v>
      </c>
      <c r="C162" s="18" t="s">
        <v>23</v>
      </c>
      <c r="D162" s="18" t="s">
        <v>11370</v>
      </c>
      <c r="E162" s="18" t="s">
        <v>22</v>
      </c>
      <c r="F162" s="18" t="s">
        <v>22</v>
      </c>
      <c r="G162" s="18" t="s">
        <v>22</v>
      </c>
      <c r="H162" s="18" t="s">
        <v>22</v>
      </c>
      <c r="I162" s="322" t="s">
        <v>22</v>
      </c>
      <c r="J162" s="18" t="s">
        <v>22</v>
      </c>
      <c r="K162" s="18" t="s">
        <v>22</v>
      </c>
      <c r="L162" s="18" t="s">
        <v>22</v>
      </c>
      <c r="M162" s="18" t="s">
        <v>22</v>
      </c>
      <c r="N162" s="18" t="s">
        <v>22</v>
      </c>
      <c r="O162" s="18" t="s">
        <v>22</v>
      </c>
      <c r="P162" s="18" t="s">
        <v>22</v>
      </c>
      <c r="Q162" s="18" t="s">
        <v>22</v>
      </c>
      <c r="R162" s="300">
        <v>1</v>
      </c>
      <c r="S162" s="301"/>
      <c r="T162" s="302">
        <f t="shared" si="8"/>
        <v>3050</v>
      </c>
      <c r="U162" s="302">
        <f t="shared" si="9"/>
        <v>0</v>
      </c>
      <c r="V162" s="289" t="s">
        <v>12334</v>
      </c>
      <c r="W162" s="289"/>
      <c r="X162" s="290"/>
      <c r="Y162" s="289" t="s">
        <v>8968</v>
      </c>
      <c r="Z162" s="289" t="s">
        <v>12531</v>
      </c>
    </row>
    <row r="163" spans="1:26" ht="28.5">
      <c r="A163" s="20" t="s">
        <v>9440</v>
      </c>
      <c r="B163" s="18" t="s">
        <v>9441</v>
      </c>
      <c r="C163" s="18" t="s">
        <v>3803</v>
      </c>
      <c r="D163" s="18" t="s">
        <v>11370</v>
      </c>
      <c r="E163" s="18">
        <v>0</v>
      </c>
      <c r="F163" s="18">
        <v>6.6464968152899997E-2</v>
      </c>
      <c r="G163" s="18">
        <v>0</v>
      </c>
      <c r="H163" s="18">
        <v>0</v>
      </c>
      <c r="I163" s="322">
        <v>0</v>
      </c>
      <c r="J163" s="18" t="s">
        <v>3115</v>
      </c>
      <c r="K163" s="18" t="s">
        <v>9442</v>
      </c>
      <c r="L163" s="18" t="s">
        <v>9444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300">
        <v>1.0009999999999999</v>
      </c>
      <c r="S163" s="301"/>
      <c r="T163" s="302">
        <f t="shared" ref="T163:T172" si="10">$U$1*R163</f>
        <v>3053.0499999999997</v>
      </c>
      <c r="U163" s="302">
        <f t="shared" ref="U163:U172" si="11">$U$1*S163</f>
        <v>0</v>
      </c>
      <c r="V163" s="289" t="s">
        <v>12253</v>
      </c>
      <c r="W163" s="289">
        <v>3100</v>
      </c>
      <c r="X163" s="290"/>
      <c r="Y163" s="289" t="s">
        <v>12253</v>
      </c>
      <c r="Z163" s="289" t="s">
        <v>12511</v>
      </c>
    </row>
    <row r="164" spans="1:26" ht="14.25">
      <c r="A164" s="20" t="s">
        <v>9821</v>
      </c>
      <c r="B164" s="18" t="s">
        <v>9822</v>
      </c>
      <c r="C164" s="18" t="s">
        <v>23</v>
      </c>
      <c r="D164" s="18" t="s">
        <v>11370</v>
      </c>
      <c r="E164" s="18">
        <v>0</v>
      </c>
      <c r="F164" s="18">
        <v>2.0299999999999998</v>
      </c>
      <c r="G164" s="18">
        <v>0</v>
      </c>
      <c r="H164" s="18" t="s">
        <v>9823</v>
      </c>
      <c r="I164" s="322">
        <v>35340592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300">
        <v>1</v>
      </c>
      <c r="S164" s="301"/>
      <c r="T164" s="302">
        <f t="shared" si="10"/>
        <v>3050</v>
      </c>
      <c r="U164" s="302">
        <f t="shared" si="11"/>
        <v>0</v>
      </c>
      <c r="V164" s="289" t="s">
        <v>12414</v>
      </c>
      <c r="W164" s="289">
        <v>3048</v>
      </c>
      <c r="X164" s="290"/>
      <c r="Y164" s="289" t="s">
        <v>12342</v>
      </c>
      <c r="Z164" s="289" t="s">
        <v>12534</v>
      </c>
    </row>
    <row r="165" spans="1:26" ht="14.25">
      <c r="A165" s="20" t="s">
        <v>9894</v>
      </c>
      <c r="B165" s="18" t="s">
        <v>9895</v>
      </c>
      <c r="C165" s="18" t="s">
        <v>23</v>
      </c>
      <c r="D165" s="18" t="s">
        <v>11370</v>
      </c>
      <c r="E165" s="18">
        <v>0</v>
      </c>
      <c r="F165" s="18">
        <v>1.1299999999999999</v>
      </c>
      <c r="G165" s="18">
        <v>0</v>
      </c>
      <c r="H165" s="18" t="s">
        <v>9896</v>
      </c>
      <c r="I165" s="322" t="s">
        <v>9897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300">
        <v>1</v>
      </c>
      <c r="S165" s="301"/>
      <c r="T165" s="302">
        <f t="shared" si="10"/>
        <v>3050</v>
      </c>
      <c r="U165" s="302">
        <f t="shared" si="11"/>
        <v>0</v>
      </c>
      <c r="V165" s="289" t="s">
        <v>12474</v>
      </c>
      <c r="W165" s="289">
        <v>3050</v>
      </c>
      <c r="X165" s="290">
        <v>42524</v>
      </c>
      <c r="Y165" s="289" t="s">
        <v>9896</v>
      </c>
      <c r="Z165" s="289" t="s">
        <v>12386</v>
      </c>
    </row>
    <row r="166" spans="1:26" ht="14.25">
      <c r="A166" s="20" t="s">
        <v>9902</v>
      </c>
      <c r="B166" s="18" t="s">
        <v>9903</v>
      </c>
      <c r="C166" s="18" t="s">
        <v>23</v>
      </c>
      <c r="D166" s="18" t="s">
        <v>11370</v>
      </c>
      <c r="E166" s="18">
        <v>0</v>
      </c>
      <c r="F166" s="18">
        <v>1.44</v>
      </c>
      <c r="G166" s="18">
        <v>0</v>
      </c>
      <c r="H166" s="18" t="s">
        <v>9904</v>
      </c>
      <c r="I166" s="322" t="s">
        <v>9905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300">
        <v>1</v>
      </c>
      <c r="S166" s="301"/>
      <c r="T166" s="302">
        <f t="shared" si="10"/>
        <v>3050</v>
      </c>
      <c r="U166" s="302">
        <f t="shared" si="11"/>
        <v>0</v>
      </c>
      <c r="V166" s="289" t="s">
        <v>12344</v>
      </c>
      <c r="W166" s="289">
        <v>3100</v>
      </c>
      <c r="X166" s="290">
        <v>42657</v>
      </c>
      <c r="Y166" s="289" t="s">
        <v>12345</v>
      </c>
      <c r="Z166" s="289" t="s">
        <v>12416</v>
      </c>
    </row>
    <row r="167" spans="1:26" ht="14.25">
      <c r="A167" s="20" t="s">
        <v>10249</v>
      </c>
      <c r="B167" s="18" t="s">
        <v>10250</v>
      </c>
      <c r="C167" s="18" t="s">
        <v>23</v>
      </c>
      <c r="D167" s="18" t="s">
        <v>11370</v>
      </c>
      <c r="E167" s="18">
        <v>0</v>
      </c>
      <c r="F167" s="18">
        <v>0.17</v>
      </c>
      <c r="G167" s="18">
        <v>0</v>
      </c>
      <c r="H167" s="18" t="s">
        <v>10251</v>
      </c>
      <c r="I167" s="322">
        <v>5747035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300">
        <v>1</v>
      </c>
      <c r="S167" s="301"/>
      <c r="T167" s="302">
        <f t="shared" si="10"/>
        <v>3050</v>
      </c>
      <c r="U167" s="302">
        <f t="shared" si="11"/>
        <v>0</v>
      </c>
      <c r="V167" s="289" t="s">
        <v>12346</v>
      </c>
      <c r="W167" s="289">
        <v>3100</v>
      </c>
      <c r="X167" s="290">
        <v>42635</v>
      </c>
      <c r="Y167" s="289" t="s">
        <v>12347</v>
      </c>
      <c r="Z167" s="289" t="s">
        <v>12416</v>
      </c>
    </row>
    <row r="168" spans="1:26" ht="14.25">
      <c r="A168" s="20" t="s">
        <v>10502</v>
      </c>
      <c r="B168" s="18" t="s">
        <v>10503</v>
      </c>
      <c r="C168" s="18" t="s">
        <v>23</v>
      </c>
      <c r="D168" s="18" t="s">
        <v>11370</v>
      </c>
      <c r="E168" s="18">
        <v>0</v>
      </c>
      <c r="F168" s="18">
        <v>0.47</v>
      </c>
      <c r="G168" s="18">
        <v>0</v>
      </c>
      <c r="H168" s="18" t="s">
        <v>6190</v>
      </c>
      <c r="I168" s="322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300">
        <v>1</v>
      </c>
      <c r="S168" s="301"/>
      <c r="T168" s="302">
        <f t="shared" si="10"/>
        <v>3050</v>
      </c>
      <c r="U168" s="302">
        <f t="shared" si="11"/>
        <v>0</v>
      </c>
      <c r="V168" s="289" t="s">
        <v>12349</v>
      </c>
      <c r="W168" s="289">
        <v>3050</v>
      </c>
      <c r="X168" s="290" t="s">
        <v>12532</v>
      </c>
      <c r="Y168" s="289" t="s">
        <v>6243</v>
      </c>
      <c r="Z168" s="289" t="s">
        <v>12350</v>
      </c>
    </row>
    <row r="169" spans="1:26" ht="14.25">
      <c r="A169" s="20" t="s">
        <v>10762</v>
      </c>
      <c r="B169" s="18" t="s">
        <v>10763</v>
      </c>
      <c r="C169" s="18" t="s">
        <v>23</v>
      </c>
      <c r="D169" s="18" t="s">
        <v>11370</v>
      </c>
      <c r="E169" s="18">
        <v>0</v>
      </c>
      <c r="F169" s="18">
        <v>5.29</v>
      </c>
      <c r="G169" s="18">
        <v>0</v>
      </c>
      <c r="H169" s="18" t="s">
        <v>10764</v>
      </c>
      <c r="I169" s="322">
        <v>906501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300">
        <v>1</v>
      </c>
      <c r="S169" s="301"/>
      <c r="T169" s="302">
        <f t="shared" si="10"/>
        <v>3050</v>
      </c>
      <c r="U169" s="302">
        <f t="shared" si="11"/>
        <v>0</v>
      </c>
      <c r="V169" s="289" t="s">
        <v>12351</v>
      </c>
      <c r="W169" s="289">
        <v>3050</v>
      </c>
      <c r="X169" s="290">
        <v>42516</v>
      </c>
      <c r="Y169" s="289" t="s">
        <v>12352</v>
      </c>
      <c r="Z169" s="289" t="s">
        <v>12417</v>
      </c>
    </row>
    <row r="170" spans="1:26" ht="15">
      <c r="A170" s="311" t="s">
        <v>12475</v>
      </c>
      <c r="B170" s="345"/>
      <c r="C170" s="345"/>
      <c r="D170" s="345"/>
      <c r="E170" s="345"/>
      <c r="F170" s="345"/>
      <c r="G170" s="345"/>
      <c r="H170" s="345"/>
      <c r="I170" s="346"/>
      <c r="J170" s="345"/>
      <c r="K170" s="345"/>
      <c r="L170" s="345"/>
      <c r="M170" s="345"/>
      <c r="N170" s="345"/>
      <c r="O170" s="345"/>
      <c r="P170" s="345"/>
      <c r="Q170" s="351"/>
      <c r="R170" s="312">
        <v>12040.0048585366</v>
      </c>
      <c r="S170" s="313">
        <v>3620.8374343832002</v>
      </c>
      <c r="T170" s="302">
        <f t="shared" si="10"/>
        <v>36722014.818536632</v>
      </c>
      <c r="U170" s="352">
        <f t="shared" si="11"/>
        <v>11043554.174868761</v>
      </c>
      <c r="V170" s="353"/>
    </row>
    <row r="171" spans="1:26" ht="14.25">
      <c r="F171"/>
      <c r="T171" s="302">
        <f t="shared" si="10"/>
        <v>0</v>
      </c>
      <c r="U171" s="302">
        <f t="shared" si="11"/>
        <v>0</v>
      </c>
    </row>
    <row r="172" spans="1:26" ht="14.25">
      <c r="F172"/>
      <c r="T172" s="302">
        <f t="shared" si="10"/>
        <v>0</v>
      </c>
      <c r="U172" s="302">
        <f t="shared" si="11"/>
        <v>0</v>
      </c>
    </row>
    <row r="173" spans="1:26" ht="14.25">
      <c r="F173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W1048576"/>
  <sheetViews>
    <sheetView workbookViewId="0"/>
  </sheetViews>
  <sheetFormatPr defaultRowHeight="13.35" customHeight="1" outlineLevelRow="7"/>
  <cols>
    <col min="1" max="1" width="28.875" customWidth="1"/>
    <col min="2" max="2" width="5.5" style="59" customWidth="1"/>
    <col min="3" max="3" width="12.875" style="89" customWidth="1"/>
    <col min="4" max="4" width="27.375" style="89" customWidth="1"/>
    <col min="5" max="5" width="75.25" style="89" customWidth="1"/>
    <col min="6" max="6" width="21.125" customWidth="1"/>
    <col min="7" max="7" width="42.125" customWidth="1"/>
    <col min="8" max="8" width="30.625" customWidth="1"/>
    <col min="9" max="9" width="31.625" customWidth="1"/>
    <col min="10" max="11" width="22.75" customWidth="1"/>
    <col min="12" max="12" width="42.375" customWidth="1"/>
    <col min="13" max="13" width="24.375" customWidth="1"/>
    <col min="14" max="14" width="33.25" customWidth="1"/>
    <col min="15" max="15" width="63.375" customWidth="1"/>
    <col min="16" max="1024" width="122.5" customWidth="1"/>
  </cols>
  <sheetData>
    <row r="1" spans="1:1006" ht="13.35" customHeight="1">
      <c r="A1" s="23" t="s">
        <v>11334</v>
      </c>
      <c r="B1" s="24" t="s">
        <v>11335</v>
      </c>
      <c r="C1" s="25" t="s">
        <v>11336</v>
      </c>
      <c r="D1" s="26" t="s">
        <v>11337</v>
      </c>
      <c r="E1" s="27" t="s">
        <v>11338</v>
      </c>
      <c r="F1" s="28" t="s">
        <v>11339</v>
      </c>
      <c r="G1" s="29" t="s">
        <v>11340</v>
      </c>
      <c r="H1" s="29" t="s">
        <v>11341</v>
      </c>
      <c r="I1" s="30"/>
      <c r="J1" s="30"/>
      <c r="K1" s="30"/>
      <c r="L1" s="31" t="s">
        <v>11342</v>
      </c>
      <c r="M1" s="31"/>
      <c r="N1" s="32" t="s">
        <v>11343</v>
      </c>
      <c r="O1" s="32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4"/>
      <c r="AKO1" s="34"/>
      <c r="AKP1" s="34"/>
      <c r="AKQ1" s="34"/>
      <c r="AKR1" s="34"/>
      <c r="AKS1" s="34"/>
      <c r="AKT1" s="34"/>
      <c r="AKU1" s="34"/>
      <c r="AKV1" s="34"/>
      <c r="AKW1" s="34"/>
      <c r="AKX1" s="34"/>
      <c r="AKY1" s="34"/>
      <c r="AKZ1" s="34"/>
      <c r="ALA1" s="34"/>
      <c r="ALB1" s="34"/>
      <c r="ALC1" s="34"/>
      <c r="ALD1" s="34"/>
      <c r="ALE1" s="34"/>
      <c r="ALF1" s="34"/>
      <c r="ALG1" s="34"/>
      <c r="ALH1" s="34"/>
      <c r="ALI1" s="34"/>
      <c r="ALJ1" s="34"/>
      <c r="ALK1" s="34"/>
      <c r="ALL1" s="34"/>
      <c r="ALM1" s="34"/>
      <c r="ALN1" s="35"/>
      <c r="ALO1" s="35"/>
      <c r="ALP1" s="35"/>
      <c r="ALQ1" s="35"/>
      <c r="ALR1" s="35"/>
    </row>
    <row r="2" spans="1:1006" ht="13.35" customHeight="1">
      <c r="A2" s="36">
        <v>0</v>
      </c>
      <c r="B2" s="25"/>
      <c r="C2" s="25"/>
      <c r="D2" s="37" t="s">
        <v>11344</v>
      </c>
      <c r="E2" s="38"/>
      <c r="F2" s="26" t="s">
        <v>11345</v>
      </c>
      <c r="G2" s="29"/>
      <c r="H2" s="29"/>
      <c r="I2" s="30"/>
      <c r="J2" s="30"/>
      <c r="K2" s="30"/>
      <c r="M2" t="s">
        <v>11346</v>
      </c>
      <c r="N2" s="39" t="s">
        <v>11347</v>
      </c>
      <c r="O2" s="29" t="s">
        <v>11348</v>
      </c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</row>
    <row r="3" spans="1:1006" ht="13.35" customHeight="1">
      <c r="A3" s="36" t="s">
        <v>11349</v>
      </c>
      <c r="B3" s="25">
        <v>1</v>
      </c>
      <c r="C3" s="25"/>
      <c r="D3" s="42" t="s">
        <v>11350</v>
      </c>
      <c r="E3" s="43" t="s">
        <v>11351</v>
      </c>
      <c r="F3" s="26" t="s">
        <v>11345</v>
      </c>
      <c r="G3" s="29"/>
      <c r="H3" s="29"/>
      <c r="I3" s="30"/>
      <c r="J3" s="30"/>
      <c r="K3" s="30"/>
      <c r="L3" s="29"/>
      <c r="M3" s="29" t="s">
        <v>11352</v>
      </c>
      <c r="N3" s="39" t="s">
        <v>4474</v>
      </c>
      <c r="O3" s="29" t="s">
        <v>11353</v>
      </c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</row>
    <row r="4" spans="1:1006" ht="13.35" customHeight="1" outlineLevel="1">
      <c r="A4" s="36" t="s">
        <v>11354</v>
      </c>
      <c r="B4" s="25">
        <v>1</v>
      </c>
      <c r="C4" s="25"/>
      <c r="D4" s="44" t="s">
        <v>11355</v>
      </c>
      <c r="E4" s="43" t="s">
        <v>11356</v>
      </c>
      <c r="F4" s="26" t="s">
        <v>11345</v>
      </c>
      <c r="G4" s="29"/>
      <c r="H4" s="29"/>
      <c r="I4" s="30"/>
      <c r="J4" s="30"/>
      <c r="K4" s="30"/>
      <c r="L4" s="29"/>
      <c r="M4" s="29" t="s">
        <v>11357</v>
      </c>
      <c r="N4" s="39" t="s">
        <v>3285</v>
      </c>
      <c r="O4" s="29" t="s">
        <v>11358</v>
      </c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</row>
    <row r="5" spans="1:1006" ht="13.35" customHeight="1" outlineLevel="2">
      <c r="A5" s="36" t="s">
        <v>11359</v>
      </c>
      <c r="B5" s="45">
        <v>1</v>
      </c>
      <c r="C5" s="45"/>
      <c r="D5" s="46" t="s">
        <v>166</v>
      </c>
      <c r="E5" s="43" t="str">
        <f>VLOOKUP(D5,OdooParts_PurchaseNotes!$A$1:$F8131,2,0)</f>
        <v>Mini, Final Mechanical Assembly</v>
      </c>
      <c r="F5" s="26" t="s">
        <v>11345</v>
      </c>
      <c r="G5" s="29"/>
      <c r="H5" s="29"/>
      <c r="I5" s="30"/>
      <c r="J5" s="30"/>
      <c r="K5" s="30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</row>
    <row r="6" spans="1:1006" ht="13.35" customHeight="1" outlineLevel="3">
      <c r="A6" s="36" t="s">
        <v>11360</v>
      </c>
      <c r="B6" s="45">
        <v>1</v>
      </c>
      <c r="C6" s="45"/>
      <c r="D6" s="47" t="s">
        <v>168</v>
      </c>
      <c r="E6" s="43" t="str">
        <f>VLOOKUP(D6,OdooParts_PurchaseNotes!$A$1:$F8132,2,0)</f>
        <v>Mini, Bed Plate Assembly</v>
      </c>
      <c r="F6" s="26" t="s">
        <v>11345</v>
      </c>
      <c r="G6" s="29"/>
      <c r="H6" s="29"/>
      <c r="I6" s="30"/>
      <c r="J6" s="30"/>
      <c r="K6" s="30"/>
      <c r="L6" s="29"/>
      <c r="M6" s="29" t="s">
        <v>11361</v>
      </c>
      <c r="N6" s="29"/>
      <c r="O6" s="43" t="s">
        <v>11362</v>
      </c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</row>
    <row r="7" spans="1:1006" ht="13.35" customHeight="1" outlineLevel="4">
      <c r="A7" s="36" t="s">
        <v>11363</v>
      </c>
      <c r="B7" s="48">
        <v>1</v>
      </c>
      <c r="C7" s="48"/>
      <c r="D7" s="49" t="s">
        <v>202</v>
      </c>
      <c r="E7" s="43" t="str">
        <f>VLOOKUP(D7,OdooParts_PurchaseNotes!$A$1:$F8133,2,0)</f>
        <v>Mini, Belt Clamp assembly</v>
      </c>
      <c r="F7" s="26" t="s">
        <v>11345</v>
      </c>
      <c r="G7" s="29"/>
      <c r="H7" s="29"/>
      <c r="I7" s="30"/>
      <c r="J7" s="30"/>
      <c r="K7" s="30"/>
      <c r="L7" s="29"/>
      <c r="M7" s="29" t="s">
        <v>11364</v>
      </c>
      <c r="N7" s="29"/>
      <c r="O7" s="43" t="s">
        <v>11365</v>
      </c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</row>
    <row r="8" spans="1:1006" ht="13.35" customHeight="1" outlineLevel="5">
      <c r="A8" s="36" t="s">
        <v>11366</v>
      </c>
      <c r="B8" s="48">
        <v>1</v>
      </c>
      <c r="C8" s="48"/>
      <c r="D8" s="50" t="s">
        <v>204</v>
      </c>
      <c r="E8" s="43" t="str">
        <f>VLOOKUP(D8,OdooParts_PurchaseNotes!$A$1:$F8134,2,0)</f>
        <v>Mini, Printed belt clamp assembly</v>
      </c>
      <c r="F8" s="26" t="s">
        <v>11345</v>
      </c>
      <c r="G8" s="29"/>
      <c r="H8" s="29"/>
      <c r="I8" s="30"/>
      <c r="J8" s="30"/>
      <c r="K8" s="30"/>
      <c r="L8" s="29"/>
      <c r="M8" s="29" t="s">
        <v>11367</v>
      </c>
      <c r="N8" s="29"/>
      <c r="O8" s="43" t="s">
        <v>11368</v>
      </c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</row>
    <row r="9" spans="1:1006" ht="13.35" customHeight="1" outlineLevel="6">
      <c r="A9" s="36" t="s">
        <v>11369</v>
      </c>
      <c r="B9" s="45">
        <v>5</v>
      </c>
      <c r="C9" s="45"/>
      <c r="D9" s="51" t="s">
        <v>3846</v>
      </c>
      <c r="E9" s="43" t="str">
        <f>VLOOKUP(D9,OdooParts_PurchaseNotes!$A$1:$F8135,2,0)</f>
        <v>Metric Brass Heat-Set Insert for Plastics Tapered, M3-.5 Internal Thread, 3.8mm Length</v>
      </c>
      <c r="F9" s="52" t="s">
        <v>11370</v>
      </c>
      <c r="G9" s="32"/>
      <c r="H9" s="29"/>
      <c r="I9" s="30"/>
      <c r="J9" s="30"/>
      <c r="K9" s="30"/>
      <c r="L9" s="29"/>
      <c r="M9" s="29" t="s">
        <v>11371</v>
      </c>
      <c r="N9" s="29"/>
      <c r="O9" s="29" t="s">
        <v>11372</v>
      </c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</row>
    <row r="10" spans="1:1006" ht="13.35" customHeight="1" outlineLevel="6">
      <c r="A10" s="36" t="s">
        <v>11373</v>
      </c>
      <c r="B10" s="45">
        <v>1</v>
      </c>
      <c r="C10" s="45"/>
      <c r="D10" s="51" t="s">
        <v>6804</v>
      </c>
      <c r="E10" s="43" t="str">
        <f>VLOOKUP(D10,OdooParts_PurchaseNotes!$A$1:$F8136,2,0)</f>
        <v>belt-mount black v1.2</v>
      </c>
      <c r="F10" s="26" t="s">
        <v>11345</v>
      </c>
      <c r="G10" s="32"/>
      <c r="H10" s="29"/>
      <c r="I10" s="30"/>
      <c r="J10" s="30"/>
      <c r="K10" s="30"/>
      <c r="L10" s="29"/>
      <c r="M10" s="29"/>
      <c r="N10" s="53" t="s">
        <v>4892</v>
      </c>
      <c r="O10" s="29" t="s">
        <v>11374</v>
      </c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</row>
    <row r="11" spans="1:1006" ht="13.35" customHeight="1" outlineLevel="5">
      <c r="A11" s="36" t="s">
        <v>11375</v>
      </c>
      <c r="B11" s="45">
        <v>1</v>
      </c>
      <c r="C11" s="45"/>
      <c r="D11" s="54" t="s">
        <v>6802</v>
      </c>
      <c r="E11" s="43" t="str">
        <f>VLOOKUP(D11,OdooParts_PurchaseNotes!$A$1:$F8137,2,0)</f>
        <v>belt-clamp black v1.2</v>
      </c>
      <c r="F11" s="52" t="s">
        <v>11345</v>
      </c>
      <c r="G11" s="32"/>
      <c r="H11" s="29"/>
      <c r="I11" s="30"/>
      <c r="J11" s="30"/>
      <c r="K11" s="30"/>
      <c r="L11" s="29"/>
      <c r="M11" s="29" t="s">
        <v>11376</v>
      </c>
      <c r="N11" s="29"/>
      <c r="O11" s="29" t="s">
        <v>11377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</row>
    <row r="12" spans="1:1006" ht="13.35" customHeight="1" outlineLevel="5">
      <c r="A12" s="36" t="s">
        <v>11378</v>
      </c>
      <c r="B12" s="45">
        <v>2</v>
      </c>
      <c r="C12" s="45"/>
      <c r="D12" s="54" t="s">
        <v>3180</v>
      </c>
      <c r="E12" s="43" t="str">
        <f>VLOOKUP(D12,OdooParts_PurchaseNotes!$A$1:$F8138,2,0)</f>
        <v>Metric Class 12.9 Socket Head Cap Screw, Alloy Steel, M3 Thread, 12MM Length, 0.50MM Pitch</v>
      </c>
      <c r="F12" s="52" t="s">
        <v>11370</v>
      </c>
      <c r="G12" s="32"/>
      <c r="H12" s="29"/>
      <c r="I12" s="30"/>
      <c r="J12" s="30"/>
      <c r="K12" s="30"/>
      <c r="L12" s="29"/>
      <c r="M12" s="29" t="s">
        <v>11379</v>
      </c>
      <c r="N12" s="29"/>
      <c r="O12" s="29" t="s">
        <v>11380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</row>
    <row r="13" spans="1:1006" ht="13.35" customHeight="1" outlineLevel="5">
      <c r="A13" s="36" t="s">
        <v>11381</v>
      </c>
      <c r="B13" s="45">
        <v>2</v>
      </c>
      <c r="C13" s="45"/>
      <c r="D13" s="54" t="s">
        <v>5188</v>
      </c>
      <c r="E13" s="43" t="str">
        <f>VLOOKUP(D13,OdooParts_PurchaseNotes!$A$1:$F8139,2,0)</f>
        <v>Black-Oxide 18-8 Stainless Steel Flat Washer, M3 Screw Size, 3.2mm ID, 7.0mm OD</v>
      </c>
      <c r="F13" s="52" t="s">
        <v>11370</v>
      </c>
      <c r="G13" s="32"/>
      <c r="H13" s="29"/>
      <c r="I13" s="30"/>
      <c r="J13" s="30"/>
      <c r="K13" s="30"/>
      <c r="L13" s="29"/>
      <c r="M13" s="29" t="s">
        <v>11382</v>
      </c>
      <c r="N13" s="29"/>
      <c r="O13" s="29" t="s">
        <v>11383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</row>
    <row r="14" spans="1:1006" ht="13.35" customHeight="1" outlineLevel="4">
      <c r="A14" s="36" t="s">
        <v>11384</v>
      </c>
      <c r="B14" s="45">
        <v>1</v>
      </c>
      <c r="C14" s="45"/>
      <c r="D14" s="55" t="s">
        <v>1292</v>
      </c>
      <c r="E14" s="43" t="str">
        <f>VLOOKUP(D14,OdooParts_PurchaseNotes!$A$1:$F8140,2,0)</f>
        <v>Mini Bed Harness Completed Assembly - Gladiola</v>
      </c>
      <c r="F14" s="52" t="s">
        <v>11345</v>
      </c>
      <c r="G14" s="32"/>
      <c r="H14" s="29"/>
      <c r="I14" s="30"/>
      <c r="J14" s="30"/>
      <c r="K14" s="30"/>
      <c r="L14" s="29"/>
      <c r="O14" t="s">
        <v>11385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</row>
    <row r="15" spans="1:1006" ht="13.35" customHeight="1" outlineLevel="5">
      <c r="A15" s="36" t="s">
        <v>11386</v>
      </c>
      <c r="B15" s="45">
        <v>1</v>
      </c>
      <c r="C15" s="45"/>
      <c r="D15" s="50" t="s">
        <v>1262</v>
      </c>
      <c r="E15" s="43" t="str">
        <f>VLOOKUP(D15,OdooParts_PurchaseNotes!$A$1:$F8141,2,0)</f>
        <v>Mini Bed Harness Assembly - Gladiola</v>
      </c>
      <c r="F15" s="52" t="s">
        <v>11370</v>
      </c>
      <c r="G15" s="32"/>
      <c r="H15" s="29"/>
      <c r="I15" s="30"/>
      <c r="J15" s="30"/>
      <c r="K15" s="30"/>
      <c r="L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</row>
    <row r="16" spans="1:1006" ht="13.35" customHeight="1" outlineLevel="6">
      <c r="A16" s="36" t="s">
        <v>11387</v>
      </c>
      <c r="B16" s="45">
        <v>2</v>
      </c>
      <c r="C16" s="45"/>
      <c r="D16" s="51" t="s">
        <v>1345</v>
      </c>
      <c r="E16" s="43" t="str">
        <f>VLOOKUP(D16,OdooParts_PurchaseNotes!$A$1:$F8142,2,0)</f>
        <v>Anderson-Heavy Duty Power Connectors HOUSING ONLY, BLACK-BULK POWERPOLE 15/45</v>
      </c>
      <c r="F16" s="52" t="s">
        <v>11388</v>
      </c>
      <c r="G16" s="32"/>
      <c r="H16" s="29"/>
      <c r="I16" s="30"/>
      <c r="J16" s="30"/>
      <c r="K16" s="30"/>
      <c r="L16" s="29"/>
      <c r="M16" s="29" t="s">
        <v>11389</v>
      </c>
      <c r="N16" s="29"/>
      <c r="O16" s="43" t="s">
        <v>11390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</row>
    <row r="17" spans="1:1001" ht="13.35" customHeight="1" outlineLevel="6">
      <c r="A17" s="36" t="s">
        <v>11391</v>
      </c>
      <c r="B17" s="45">
        <v>2</v>
      </c>
      <c r="C17" s="45"/>
      <c r="D17" s="51" t="s">
        <v>1355</v>
      </c>
      <c r="E17" s="43" t="str">
        <f>VLOOKUP(D17,OdooParts_PurchaseNotes!$A$1:$F8143,2,0)</f>
        <v>Heavy Duty Power Connectors POWERPOLE 15A CONT</v>
      </c>
      <c r="F17" s="52" t="s">
        <v>11388</v>
      </c>
      <c r="G17" s="32"/>
      <c r="H17" s="29"/>
      <c r="I17" s="30"/>
      <c r="J17" s="30"/>
      <c r="K17" s="30"/>
      <c r="L17" s="29"/>
      <c r="M17" s="29" t="s">
        <v>11364</v>
      </c>
      <c r="N17" s="29"/>
      <c r="O17" s="43" t="s">
        <v>11365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</row>
    <row r="18" spans="1:1001" ht="13.35" customHeight="1" outlineLevel="6">
      <c r="A18" s="36" t="s">
        <v>11392</v>
      </c>
      <c r="B18" s="45">
        <v>9</v>
      </c>
      <c r="C18" s="45"/>
      <c r="D18" s="51" t="s">
        <v>1497</v>
      </c>
      <c r="E18" s="43" t="str">
        <f>VLOOKUP(D18,OdooParts_PurchaseNotes!$A$1:$F8144,2,0)</f>
        <v>Molex-CONN TERM FEMALE 22-24AWG TIN Reels of 20K</v>
      </c>
      <c r="F18" s="52" t="s">
        <v>11388</v>
      </c>
      <c r="G18" s="32"/>
      <c r="H18" s="29"/>
      <c r="I18" s="30"/>
      <c r="J18" s="30"/>
      <c r="K18" s="30"/>
      <c r="L18" s="29"/>
      <c r="M18" s="29" t="s">
        <v>11367</v>
      </c>
      <c r="N18" s="29"/>
      <c r="O18" s="43" t="s">
        <v>11368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</row>
    <row r="19" spans="1:1001" ht="13.35" customHeight="1" outlineLevel="6">
      <c r="A19" s="36" t="s">
        <v>11393</v>
      </c>
      <c r="B19" s="45">
        <v>3</v>
      </c>
      <c r="C19" s="45"/>
      <c r="D19" s="51" t="s">
        <v>1719</v>
      </c>
      <c r="E19" s="43" t="str">
        <f>VLOOKUP(D19,OdooParts_PurchaseNotes!$A$1:$F8145,2,0)</f>
        <v>Term Ring Non Ins 26-22AWG #4  Order Bulk Only</v>
      </c>
      <c r="F19" s="52" t="s">
        <v>11388</v>
      </c>
      <c r="G19" s="32"/>
      <c r="H19" s="29"/>
      <c r="I19" s="30"/>
      <c r="J19" s="30"/>
      <c r="K19" s="30"/>
      <c r="L19" s="29"/>
      <c r="M19" s="29" t="s">
        <v>11371</v>
      </c>
      <c r="N19" s="29"/>
      <c r="O19" s="29" t="s">
        <v>11372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</row>
    <row r="20" spans="1:1001" ht="13.35" customHeight="1" outlineLevel="6">
      <c r="A20" s="36" t="s">
        <v>11394</v>
      </c>
      <c r="B20" s="45">
        <v>4</v>
      </c>
      <c r="C20" s="45"/>
      <c r="D20" s="51" t="s">
        <v>1722</v>
      </c>
      <c r="E20" s="43" t="str">
        <f>VLOOKUP(D20,OdooParts_PurchaseNotes!$A$1:$F8146,2,0)</f>
        <v>Conn Recept Faston 22-26AWG .110 - Reel of 3K</v>
      </c>
      <c r="F20" s="52" t="s">
        <v>11388</v>
      </c>
      <c r="G20" s="32"/>
      <c r="H20" s="29"/>
      <c r="I20" s="30"/>
      <c r="J20" s="30"/>
      <c r="K20" s="30"/>
      <c r="L20" s="29"/>
      <c r="M20" s="29"/>
      <c r="N20" s="53" t="s">
        <v>4892</v>
      </c>
      <c r="O20" s="29" t="s">
        <v>11374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</row>
    <row r="21" spans="1:1001" ht="13.35" customHeight="1" outlineLevel="6">
      <c r="A21" s="36" t="s">
        <v>11395</v>
      </c>
      <c r="B21" s="45">
        <v>1</v>
      </c>
      <c r="C21" s="45"/>
      <c r="D21" s="51" t="s">
        <v>2050</v>
      </c>
      <c r="E21" s="43" t="str">
        <f>VLOOKUP(D21,OdooParts_PurchaseNotes!$A$1:$F8147,2,0)</f>
        <v>TVS Diode – 1500W, 5V Reverse Standoff, 6V Breakdown, 9.4V Clamp, 200A Surge</v>
      </c>
      <c r="F21" s="52" t="s">
        <v>11388</v>
      </c>
      <c r="G21" s="32"/>
      <c r="H21" s="29"/>
      <c r="I21" s="30"/>
      <c r="J21" s="30"/>
      <c r="K21" s="30"/>
      <c r="L21" s="29"/>
      <c r="M21" s="29" t="s">
        <v>11396</v>
      </c>
      <c r="N21" s="29"/>
      <c r="O21" s="29" t="s">
        <v>11397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</row>
    <row r="22" spans="1:1001" ht="13.35" customHeight="1" outlineLevel="6">
      <c r="A22" s="36" t="s">
        <v>11398</v>
      </c>
      <c r="B22" s="45">
        <v>2</v>
      </c>
      <c r="C22" s="45"/>
      <c r="D22" s="51" t="s">
        <v>2148</v>
      </c>
      <c r="E22" s="43" t="str">
        <f>VLOOKUP(D22,OdooParts_PurchaseNotes!$A$1:$F8148,2,0)</f>
        <v>16 AWG 6.0mm Pin Length Power Phase Black Single Wire - Insulated Ferrule</v>
      </c>
      <c r="F22" s="52" t="s">
        <v>11388</v>
      </c>
      <c r="G22" s="32"/>
      <c r="H22" s="29"/>
      <c r="I22" s="30"/>
      <c r="J22" s="30"/>
      <c r="K22" s="30"/>
      <c r="L22" s="29"/>
      <c r="M22" s="29" t="s">
        <v>11399</v>
      </c>
      <c r="N22" s="29"/>
      <c r="O22" s="29" t="s">
        <v>11400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</row>
    <row r="23" spans="1:1001" ht="13.35" customHeight="1" outlineLevel="6">
      <c r="A23" s="36" t="s">
        <v>11401</v>
      </c>
      <c r="B23" s="45">
        <v>11</v>
      </c>
      <c r="C23" s="45"/>
      <c r="D23" s="51" t="s">
        <v>2205</v>
      </c>
      <c r="E23" s="43" t="str">
        <f>VLOOKUP(D23,OdooParts_PurchaseNotes!$A$1:$F8149,2,0)</f>
        <v>igus Energy chain® 06 Series 20mm Inner Width, 28mm Bend Radius</v>
      </c>
      <c r="F23" s="52" t="s">
        <v>11388</v>
      </c>
      <c r="G23" s="32"/>
      <c r="H23" s="29"/>
      <c r="I23" s="30"/>
      <c r="J23" s="30"/>
      <c r="K23" s="30"/>
      <c r="L23" s="29"/>
      <c r="M23" s="29" t="s">
        <v>11402</v>
      </c>
      <c r="N23" s="29"/>
      <c r="O23" s="29" t="s">
        <v>11403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</row>
    <row r="24" spans="1:1001" ht="13.35" customHeight="1" outlineLevel="6">
      <c r="A24" s="36" t="s">
        <v>11404</v>
      </c>
      <c r="B24" s="45">
        <v>1</v>
      </c>
      <c r="C24" s="45"/>
      <c r="D24" s="51" t="s">
        <v>2215</v>
      </c>
      <c r="E24" s="43" t="str">
        <f>VLOOKUP(D24,OdooParts_PurchaseNotes!$A$1:$F8150,2,0)</f>
        <v>Igus 06 Series Mounting Bracket Set 20mm Inner Width</v>
      </c>
      <c r="F24" s="52" t="s">
        <v>11388</v>
      </c>
      <c r="G24" s="32"/>
      <c r="H24" s="29"/>
      <c r="I24" s="30"/>
      <c r="J24" s="30"/>
      <c r="K24" s="30"/>
      <c r="L24" s="29"/>
      <c r="O24" t="s">
        <v>11385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</row>
    <row r="25" spans="1:1001" ht="13.35" customHeight="1" outlineLevel="6">
      <c r="A25" s="36" t="s">
        <v>11405</v>
      </c>
      <c r="B25" s="45">
        <v>1</v>
      </c>
      <c r="C25" s="45"/>
      <c r="D25" s="51" t="s">
        <v>11406</v>
      </c>
      <c r="E25" s="43" t="str">
        <f>VLOOKUP(D25,OdooParts_PurchaseNotes!$A$1:$F8151,2,0)</f>
        <v>Solder Sleeve B155, one step</v>
      </c>
      <c r="F25" s="52" t="s">
        <v>11388</v>
      </c>
      <c r="G25" s="32"/>
      <c r="H25" s="29"/>
      <c r="I25" s="30"/>
      <c r="J25" s="30"/>
      <c r="K25" s="30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</row>
    <row r="26" spans="1:1001" ht="13.35" customHeight="1" outlineLevel="6">
      <c r="A26" s="36" t="s">
        <v>11407</v>
      </c>
      <c r="B26" s="45">
        <v>630</v>
      </c>
      <c r="C26" s="45" t="s">
        <v>11408</v>
      </c>
      <c r="D26" s="51" t="s">
        <v>3023</v>
      </c>
      <c r="E26" s="43" t="str">
        <f>VLOOKUP(D26,OdooParts_PurchaseNotes!$A$1:$F8152,2,0)</f>
        <v>igus 2-Wire 16AWG Chainflex Cable</v>
      </c>
      <c r="F26" s="52" t="s">
        <v>11388</v>
      </c>
      <c r="G26" s="32"/>
      <c r="H26" s="29"/>
      <c r="I26" s="30"/>
      <c r="J26" s="30"/>
      <c r="K26" s="30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</row>
    <row r="27" spans="1:1001" ht="13.35" customHeight="1" outlineLevel="6">
      <c r="A27" s="36" t="s">
        <v>11409</v>
      </c>
      <c r="B27" s="45">
        <v>700</v>
      </c>
      <c r="C27" s="45"/>
      <c r="D27" s="51" t="s">
        <v>3026</v>
      </c>
      <c r="E27" s="43" t="str">
        <f>VLOOKUP(D27,OdooParts_PurchaseNotes!$A$1:$F8153,2,0)</f>
        <v>igus 6-Wire Chainflex® CF9 Control Cable TPE</v>
      </c>
      <c r="F27" s="52" t="s">
        <v>11388</v>
      </c>
      <c r="G27" s="32"/>
      <c r="H27" s="29"/>
      <c r="I27" s="30"/>
      <c r="J27" s="30"/>
      <c r="K27" s="30"/>
      <c r="L27" s="29"/>
      <c r="M27" s="29" t="s">
        <v>11410</v>
      </c>
      <c r="N27" s="29"/>
      <c r="O27" s="29" t="s">
        <v>11411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</row>
    <row r="28" spans="1:1001" ht="13.35" customHeight="1" outlineLevel="6">
      <c r="A28" s="36" t="s">
        <v>11412</v>
      </c>
      <c r="B28" s="45">
        <v>670</v>
      </c>
      <c r="C28" s="45"/>
      <c r="D28" s="51" t="s">
        <v>3035</v>
      </c>
      <c r="E28" s="43" t="str">
        <f>VLOOKUP(D28,OdooParts_PurchaseNotes!$A$1:$F8154,2,0)</f>
        <v>igus Chainflex® CF9 control cable TPE</v>
      </c>
      <c r="F28" s="52" t="s">
        <v>11388</v>
      </c>
      <c r="G28" s="32"/>
      <c r="H28" s="29"/>
      <c r="I28" s="30"/>
      <c r="J28" s="30"/>
      <c r="K28" s="30"/>
      <c r="L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</row>
    <row r="29" spans="1:1001" ht="13.35" customHeight="1" outlineLevel="6">
      <c r="A29" s="36" t="s">
        <v>11413</v>
      </c>
      <c r="B29" s="45">
        <v>3</v>
      </c>
      <c r="C29" s="45"/>
      <c r="D29" s="51" t="s">
        <v>5301</v>
      </c>
      <c r="E29" s="43" t="str">
        <f>VLOOKUP(D29,OdooParts_PurchaseNotes!$A$1:$F8155,2,0)</f>
        <v>Thermal Transfer Printable Labels 10,000/Roll</v>
      </c>
      <c r="F29" s="52" t="s">
        <v>11388</v>
      </c>
      <c r="G29" s="32"/>
      <c r="H29" s="29"/>
      <c r="I29" s="30"/>
      <c r="J29" s="30"/>
      <c r="K29" s="30"/>
      <c r="L29" s="29"/>
      <c r="M29" s="29" t="s">
        <v>11414</v>
      </c>
      <c r="N29" s="29"/>
      <c r="O29" s="29" t="s">
        <v>11415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</row>
    <row r="30" spans="1:1001" ht="13.35" customHeight="1" outlineLevel="6">
      <c r="A30" s="36" t="s">
        <v>11416</v>
      </c>
      <c r="B30" s="45">
        <v>1</v>
      </c>
      <c r="C30" s="45"/>
      <c r="D30" s="51" t="s">
        <v>5615</v>
      </c>
      <c r="E30" s="43" t="str">
        <f>VLOOKUP(D30,OdooParts_PurchaseNotes!$A$1:$F8156,2,0)</f>
        <v>Molex-Conn Housing 2POS .100 W/Latch</v>
      </c>
      <c r="F30" s="52" t="s">
        <v>11388</v>
      </c>
      <c r="G30" s="32"/>
      <c r="H30" s="29"/>
      <c r="I30" s="30"/>
      <c r="J30" s="30"/>
      <c r="K30" s="30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</row>
    <row r="31" spans="1:1001" ht="13.35" customHeight="1" outlineLevel="5">
      <c r="A31" s="36" t="s">
        <v>11417</v>
      </c>
      <c r="B31" s="45">
        <v>1</v>
      </c>
      <c r="C31" s="45"/>
      <c r="D31" s="50" t="s">
        <v>1294</v>
      </c>
      <c r="E31" s="43" t="str">
        <f>VLOOKUP(D31,OdooParts_PurchaseNotes!$A$1:$F8157,2,0)</f>
        <v>Mini YZ Harness Assembly - Gladiola</v>
      </c>
      <c r="F31" s="52" t="s">
        <v>11345</v>
      </c>
      <c r="G31" s="32"/>
      <c r="H31" s="29"/>
      <c r="I31" s="30"/>
      <c r="J31" s="30"/>
      <c r="K31" s="30"/>
      <c r="L31" s="29"/>
      <c r="M31" s="29" t="s">
        <v>11418</v>
      </c>
      <c r="N31" s="29"/>
      <c r="O31" s="29" t="s">
        <v>11419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</row>
    <row r="32" spans="1:1001" ht="13.35" customHeight="1" outlineLevel="6">
      <c r="A32" s="36" t="s">
        <v>11420</v>
      </c>
      <c r="B32" s="45">
        <v>12</v>
      </c>
      <c r="C32" s="45"/>
      <c r="D32" s="51" t="s">
        <v>1497</v>
      </c>
      <c r="E32" s="43" t="str">
        <f>VLOOKUP(D32,OdooParts_PurchaseNotes!$A$1:$F8158,2,0)</f>
        <v>Molex-CONN TERM FEMALE 22-24AWG TIN Reels of 20K</v>
      </c>
      <c r="F32" s="52" t="s">
        <v>11370</v>
      </c>
      <c r="G32" s="32"/>
      <c r="H32" s="29"/>
      <c r="I32" s="30"/>
      <c r="J32" s="30"/>
      <c r="K32" s="30"/>
      <c r="L32" s="29"/>
      <c r="M32" s="29"/>
      <c r="N32" s="29"/>
      <c r="O32" s="29" t="s">
        <v>11421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</row>
    <row r="33" spans="1:1001" ht="13.35" customHeight="1" outlineLevel="6">
      <c r="A33" s="36" t="s">
        <v>11422</v>
      </c>
      <c r="B33" s="45">
        <v>5</v>
      </c>
      <c r="C33" s="45"/>
      <c r="D33" s="51" t="s">
        <v>1719</v>
      </c>
      <c r="E33" s="43" t="str">
        <f>VLOOKUP(D33,OdooParts_PurchaseNotes!$A$1:$F8159,2,0)</f>
        <v>Term Ring Non Ins 26-22AWG #4  Order Bulk Only</v>
      </c>
      <c r="F33" s="52" t="s">
        <v>11370</v>
      </c>
      <c r="G33" s="32"/>
      <c r="H33" s="29"/>
      <c r="I33" s="30"/>
      <c r="J33" s="30"/>
      <c r="K33" s="30"/>
      <c r="L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</row>
    <row r="34" spans="1:1001" ht="13.35" customHeight="1" outlineLevel="6">
      <c r="A34" s="36" t="s">
        <v>11423</v>
      </c>
      <c r="B34" s="45">
        <v>12</v>
      </c>
      <c r="C34" s="45"/>
      <c r="D34" s="51" t="s">
        <v>2119</v>
      </c>
      <c r="E34" s="43" t="str">
        <f>VLOOKUP(D34,OdooParts_PurchaseNotes!$A$1:$F8160,2,0)</f>
        <v>JST - CONN TERM CRIMP PH 24-30AWG - 8,000 Unit Reel</v>
      </c>
      <c r="F34" s="52" t="s">
        <v>11370</v>
      </c>
      <c r="G34" s="32"/>
      <c r="H34" s="29"/>
      <c r="I34" s="30"/>
      <c r="J34" s="30"/>
      <c r="K34" s="30"/>
      <c r="L34" s="29"/>
      <c r="M34" s="29" t="s">
        <v>11424</v>
      </c>
      <c r="N34" s="29"/>
      <c r="O34" s="29" t="s">
        <v>11425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</row>
    <row r="35" spans="1:1001" ht="13.35" customHeight="1" outlineLevel="6">
      <c r="A35" s="36" t="s">
        <v>11426</v>
      </c>
      <c r="B35" s="45">
        <v>3</v>
      </c>
      <c r="C35" s="45"/>
      <c r="D35" s="51" t="s">
        <v>2131</v>
      </c>
      <c r="E35" s="43" t="str">
        <f>VLOOKUP(D35,OdooParts_PurchaseNotes!$A$1:$F8161,2,0)</f>
        <v>CONN HOUSING PH 6POS 2MM WHITE</v>
      </c>
      <c r="F35" s="52" t="s">
        <v>11370</v>
      </c>
      <c r="G35" s="32"/>
      <c r="H35" s="29"/>
      <c r="I35" s="30"/>
      <c r="J35" s="30"/>
      <c r="K35" s="30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</row>
    <row r="36" spans="1:1001" ht="13.35" customHeight="1" outlineLevel="6">
      <c r="A36" s="36" t="s">
        <v>11427</v>
      </c>
      <c r="B36" s="45">
        <v>1</v>
      </c>
      <c r="C36" s="45"/>
      <c r="D36" s="51" t="s">
        <v>2323</v>
      </c>
      <c r="E36" s="43" t="str">
        <f>VLOOKUP(D36,OdooParts_PurchaseNotes!$A$1:$F8162,2,0)</f>
        <v>Fork Terminal, non-insulated, 26 – 22 AWG, #4 stud size</v>
      </c>
      <c r="F36" s="52" t="s">
        <v>11370</v>
      </c>
      <c r="G36" s="32"/>
      <c r="H36" s="29"/>
      <c r="I36" s="30"/>
      <c r="J36" s="30"/>
      <c r="K36" s="30"/>
      <c r="L36" s="29"/>
      <c r="M36" s="29" t="s">
        <v>11428</v>
      </c>
      <c r="N36" s="29"/>
      <c r="O36" s="29" t="s">
        <v>11429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</row>
    <row r="37" spans="1:1001" ht="13.35" customHeight="1" outlineLevel="6">
      <c r="A37" s="36" t="s">
        <v>11430</v>
      </c>
      <c r="B37" s="45">
        <v>1700</v>
      </c>
      <c r="C37" s="57">
        <f>B37/304.8</f>
        <v>5.5774278215223099</v>
      </c>
      <c r="D37" s="51" t="s">
        <v>2905</v>
      </c>
      <c r="E37" s="43" t="str">
        <f>VLOOKUP(D37,OdooParts_PurchaseNotes!$A$1:$F8163,2,0)</f>
        <v>Shielded 22AWG UL2464 4 COND</v>
      </c>
      <c r="F37" s="52" t="s">
        <v>11370</v>
      </c>
      <c r="G37" s="32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</row>
    <row r="38" spans="1:1001" ht="13.35" customHeight="1" outlineLevel="6">
      <c r="A38" s="36" t="s">
        <v>11431</v>
      </c>
      <c r="B38" s="45">
        <v>535</v>
      </c>
      <c r="C38" s="57">
        <f>(B38/304.8)/100</f>
        <v>1.7552493438320209E-2</v>
      </c>
      <c r="D38" s="51" t="s">
        <v>5006</v>
      </c>
      <c r="E38" s="43" t="str">
        <f>VLOOKUP(D38,OdooParts_PurchaseNotes!$A$1:$F8164,2,0)</f>
        <v>Flexible Polyolefin Heat Shrink Tubing 1/8" ID Before, 1/16" ID After, 100' L, Black</v>
      </c>
      <c r="F38" s="52" t="s">
        <v>11370</v>
      </c>
      <c r="G38" s="32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</row>
    <row r="39" spans="1:1001" ht="13.35" customHeight="1" outlineLevel="5">
      <c r="A39" s="36" t="s">
        <v>11432</v>
      </c>
      <c r="B39" s="45">
        <v>3</v>
      </c>
      <c r="C39" s="45"/>
      <c r="D39" s="54" t="s">
        <v>1511</v>
      </c>
      <c r="E39" s="43" t="str">
        <f>VLOOKUP(D39,OdooParts_PurchaseNotes!$A$1:$F8165,2,0)</f>
        <v>MOLEX-CONN HOUSING 4POS .100 W/LATCH</v>
      </c>
      <c r="F39" s="52" t="s">
        <v>11370</v>
      </c>
      <c r="G39" s="32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</row>
    <row r="40" spans="1:1001" ht="13.35" customHeight="1" outlineLevel="5">
      <c r="A40" s="36" t="s">
        <v>11433</v>
      </c>
      <c r="B40" s="45">
        <v>950</v>
      </c>
      <c r="C40" s="57">
        <f>B40/304.8</f>
        <v>3.1167979002624673</v>
      </c>
      <c r="D40" s="54" t="s">
        <v>1536</v>
      </c>
      <c r="E40" s="43" t="str">
        <f>VLOOKUP(D40,OdooParts_PurchaseNotes!$A$1:$F8166,2,0)</f>
        <v>Tubing Corrugated Loom .25", Black, 3200' Box</v>
      </c>
      <c r="F40" s="52" t="s">
        <v>11370</v>
      </c>
      <c r="G40" s="32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</row>
    <row r="41" spans="1:1001" ht="13.35" customHeight="1" outlineLevel="5">
      <c r="A41" s="36" t="s">
        <v>11434</v>
      </c>
      <c r="B41" s="45">
        <v>70</v>
      </c>
      <c r="C41" s="57">
        <f>(B41/304.8)</f>
        <v>0.22965879265091863</v>
      </c>
      <c r="D41" s="54" t="s">
        <v>2021</v>
      </c>
      <c r="E41" s="43" t="str">
        <f>VLOOKUP(D41,OdooParts_PurchaseNotes!$A$1:$F8167,2,0)</f>
        <v>Heat Shrink DL WL Q53X 3/4"</v>
      </c>
      <c r="F41" s="52" t="s">
        <v>11370</v>
      </c>
      <c r="G41" s="32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40"/>
      <c r="AAF41" s="40"/>
      <c r="AAG41" s="40"/>
      <c r="AAH41" s="40"/>
      <c r="AAI41" s="40"/>
      <c r="AAJ41" s="40"/>
      <c r="AAK41" s="40"/>
      <c r="AAL41" s="40"/>
      <c r="AAM41" s="40"/>
      <c r="AAN41" s="40"/>
      <c r="AAO41" s="40"/>
      <c r="AAP41" s="40"/>
      <c r="AAQ41" s="40"/>
      <c r="AAR41" s="40"/>
      <c r="AAS41" s="40"/>
      <c r="AAT41" s="40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0"/>
      <c r="ABF41" s="40"/>
      <c r="ABG41" s="40"/>
      <c r="ABH41" s="40"/>
      <c r="ABI41" s="40"/>
      <c r="ABJ41" s="40"/>
      <c r="ABK41" s="40"/>
      <c r="ABL41" s="40"/>
      <c r="ABM41" s="40"/>
      <c r="ABN41" s="40"/>
      <c r="ABO41" s="40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0"/>
      <c r="ACA41" s="40"/>
      <c r="ACB41" s="40"/>
      <c r="ACC41" s="40"/>
      <c r="ACD41" s="40"/>
      <c r="ACE41" s="40"/>
      <c r="ACF41" s="40"/>
      <c r="ACG41" s="40"/>
      <c r="ACH41" s="40"/>
      <c r="ACI41" s="40"/>
      <c r="ACJ41" s="40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0"/>
      <c r="ACV41" s="40"/>
      <c r="ACW41" s="40"/>
      <c r="ACX41" s="40"/>
      <c r="ACY41" s="40"/>
      <c r="ACZ41" s="40"/>
      <c r="ADA41" s="40"/>
      <c r="ADB41" s="40"/>
      <c r="ADC41" s="40"/>
      <c r="ADD41" s="40"/>
      <c r="ADE41" s="40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0"/>
      <c r="ADQ41" s="40"/>
      <c r="ADR41" s="40"/>
      <c r="ADS41" s="40"/>
      <c r="ADT41" s="40"/>
      <c r="ADU41" s="40"/>
      <c r="ADV41" s="40"/>
      <c r="ADW41" s="40"/>
      <c r="ADX41" s="40"/>
      <c r="ADY41" s="40"/>
      <c r="ADZ41" s="40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0"/>
      <c r="AEL41" s="40"/>
      <c r="AEM41" s="40"/>
      <c r="AEN41" s="40"/>
      <c r="AEO41" s="40"/>
      <c r="AEP41" s="40"/>
      <c r="AEQ41" s="40"/>
      <c r="AER41" s="40"/>
      <c r="AES41" s="40"/>
      <c r="AET41" s="40"/>
      <c r="AEU41" s="40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0"/>
      <c r="AFG41" s="40"/>
      <c r="AFH41" s="40"/>
      <c r="AFI41" s="40"/>
      <c r="AFJ41" s="40"/>
      <c r="AFK41" s="40"/>
      <c r="AFL41" s="40"/>
      <c r="AFM41" s="40"/>
      <c r="AFN41" s="40"/>
      <c r="AFO41" s="40"/>
      <c r="AFP41" s="40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0"/>
      <c r="AGB41" s="40"/>
      <c r="AGC41" s="40"/>
      <c r="AGD41" s="40"/>
      <c r="AGE41" s="40"/>
      <c r="AGF41" s="40"/>
      <c r="AGG41" s="40"/>
      <c r="AGH41" s="40"/>
      <c r="AGI41" s="40"/>
      <c r="AGJ41" s="40"/>
      <c r="AGK41" s="40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0"/>
      <c r="AGW41" s="40"/>
      <c r="AGX41" s="40"/>
      <c r="AGY41" s="40"/>
      <c r="AGZ41" s="40"/>
      <c r="AHA41" s="40"/>
      <c r="AHB41" s="40"/>
      <c r="AHC41" s="40"/>
      <c r="AHD41" s="40"/>
      <c r="AHE41" s="40"/>
      <c r="AHF41" s="40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0"/>
      <c r="AHR41" s="40"/>
      <c r="AHS41" s="40"/>
      <c r="AHT41" s="40"/>
      <c r="AHU41" s="40"/>
      <c r="AHV41" s="40"/>
      <c r="AHW41" s="40"/>
      <c r="AHX41" s="40"/>
      <c r="AHY41" s="40"/>
      <c r="AHZ41" s="40"/>
      <c r="AIA41" s="40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0"/>
      <c r="AIM41" s="40"/>
      <c r="AIN41" s="40"/>
      <c r="AIO41" s="40"/>
      <c r="AIP41" s="40"/>
      <c r="AIQ41" s="40"/>
      <c r="AIR41" s="40"/>
      <c r="AIS41" s="40"/>
      <c r="AIT41" s="40"/>
      <c r="AIU41" s="40"/>
      <c r="AIV41" s="40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0"/>
      <c r="AJH41" s="40"/>
      <c r="AJI41" s="40"/>
      <c r="AJJ41" s="40"/>
      <c r="AJK41" s="40"/>
      <c r="AJL41" s="40"/>
      <c r="AJM41" s="40"/>
      <c r="AJN41" s="40"/>
      <c r="AJO41" s="40"/>
      <c r="AJP41" s="40"/>
      <c r="AJQ41" s="40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0"/>
      <c r="AKC41" s="40"/>
      <c r="AKD41" s="40"/>
      <c r="AKE41" s="40"/>
      <c r="AKF41" s="40"/>
      <c r="AKG41" s="40"/>
      <c r="AKH41" s="40"/>
      <c r="AKI41" s="40"/>
      <c r="AKJ41" s="40"/>
      <c r="AKK41" s="40"/>
      <c r="AKL41" s="40"/>
      <c r="AKM41" s="40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</row>
    <row r="42" spans="1:1001" ht="13.35" customHeight="1" outlineLevel="5">
      <c r="A42" s="36" t="s">
        <v>11435</v>
      </c>
      <c r="B42" s="45">
        <v>1</v>
      </c>
      <c r="C42" s="45"/>
      <c r="D42" s="54" t="s">
        <v>2090</v>
      </c>
      <c r="E42" s="43" t="str">
        <f>VLOOKUP(D42,OdooParts_PurchaseNotes!$A$1:$F8168,2,0)</f>
        <v>Ferrite Tubular Bead 10.16MM</v>
      </c>
      <c r="F42" s="52" t="s">
        <v>11370</v>
      </c>
      <c r="G42" s="32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1"/>
      <c r="AKO42" s="41"/>
      <c r="AKP42" s="41"/>
      <c r="AKQ42" s="41"/>
      <c r="AKR42" s="41"/>
      <c r="AKS42" s="41"/>
      <c r="AKT42" s="41"/>
      <c r="AKU42" s="41"/>
      <c r="AKV42" s="41"/>
      <c r="AKW42" s="41"/>
      <c r="AKX42" s="41"/>
      <c r="AKY42" s="41"/>
      <c r="AKZ42" s="41"/>
      <c r="ALA42" s="41"/>
      <c r="ALB42" s="41"/>
      <c r="ALC42" s="41"/>
      <c r="ALD42" s="41"/>
      <c r="ALE42" s="41"/>
      <c r="ALF42" s="41"/>
      <c r="ALG42" s="41"/>
      <c r="ALH42" s="41"/>
      <c r="ALI42" s="41"/>
      <c r="ALJ42" s="41"/>
      <c r="ALK42" s="41"/>
      <c r="ALL42" s="41"/>
      <c r="ALM42" s="41"/>
    </row>
    <row r="43" spans="1:1001" ht="13.35" customHeight="1" outlineLevel="5">
      <c r="A43" s="36" t="s">
        <v>11436</v>
      </c>
      <c r="B43" s="45">
        <v>25</v>
      </c>
      <c r="C43" s="45"/>
      <c r="D43" s="54" t="s">
        <v>2331</v>
      </c>
      <c r="E43" s="43" t="str">
        <f>VLOOKUP(D43,OdooParts_PurchaseNotes!$A$1:$F8169,2,0)</f>
        <v>Heat Shrink Tubing – 0.19-0.09 – Red, 100'</v>
      </c>
      <c r="F43" s="52" t="s">
        <v>11370</v>
      </c>
      <c r="G43" s="32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1"/>
      <c r="AKO43" s="41"/>
      <c r="AKP43" s="41"/>
      <c r="AKQ43" s="41"/>
      <c r="AKR43" s="41"/>
      <c r="AKS43" s="41"/>
      <c r="AKT43" s="41"/>
      <c r="AKU43" s="41"/>
      <c r="AKV43" s="41"/>
      <c r="AKW43" s="41"/>
      <c r="AKX43" s="41"/>
      <c r="AKY43" s="41"/>
      <c r="AKZ43" s="41"/>
      <c r="ALA43" s="41"/>
      <c r="ALB43" s="41"/>
      <c r="ALC43" s="41"/>
      <c r="ALD43" s="41"/>
      <c r="ALE43" s="41"/>
      <c r="ALF43" s="41"/>
      <c r="ALG43" s="41"/>
      <c r="ALH43" s="41"/>
      <c r="ALI43" s="41"/>
      <c r="ALJ43" s="41"/>
      <c r="ALK43" s="41"/>
      <c r="ALL43" s="41"/>
      <c r="ALM43" s="41"/>
    </row>
    <row r="44" spans="1:1001" ht="13.35" customHeight="1" outlineLevel="5">
      <c r="A44" s="36" t="s">
        <v>11437</v>
      </c>
      <c r="B44" s="45">
        <v>25</v>
      </c>
      <c r="C44" s="45"/>
      <c r="D44" s="54" t="s">
        <v>1984</v>
      </c>
      <c r="E44" s="43" t="str">
        <f>VLOOKUP(D44,OdooParts_PurchaseNotes!$A$1:$F8170,2,0)</f>
        <v>Heat Shrink Tubing – 0.19-0.09 – Black, 100'</v>
      </c>
      <c r="F44" s="52" t="s">
        <v>11370</v>
      </c>
      <c r="G44" s="32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1"/>
      <c r="AKO44" s="41"/>
      <c r="AKP44" s="41"/>
      <c r="AKQ44" s="41"/>
      <c r="AKR44" s="41"/>
      <c r="AKS44" s="41"/>
      <c r="AKT44" s="41"/>
      <c r="AKU44" s="41"/>
      <c r="AKV44" s="41"/>
      <c r="AKW44" s="41"/>
      <c r="AKX44" s="41"/>
      <c r="AKY44" s="41"/>
      <c r="AKZ44" s="41"/>
      <c r="ALA44" s="41"/>
      <c r="ALB44" s="41"/>
      <c r="ALC44" s="41"/>
      <c r="ALD44" s="41"/>
      <c r="ALE44" s="41"/>
      <c r="ALF44" s="41"/>
      <c r="ALG44" s="41"/>
      <c r="ALH44" s="41"/>
      <c r="ALI44" s="41"/>
      <c r="ALJ44" s="41"/>
      <c r="ALK44" s="41"/>
      <c r="ALL44" s="41"/>
      <c r="ALM44" s="41"/>
    </row>
    <row r="45" spans="1:1001" ht="13.35" customHeight="1" outlineLevel="5">
      <c r="A45" s="36" t="s">
        <v>11438</v>
      </c>
      <c r="B45" s="45">
        <v>1</v>
      </c>
      <c r="C45" s="45"/>
      <c r="D45" s="54" t="s">
        <v>5615</v>
      </c>
      <c r="E45" s="43" t="str">
        <f>VLOOKUP(D45,OdooParts_PurchaseNotes!$A$1:$F8171,2,0)</f>
        <v>Molex-Conn Housing 2POS .100 W/Latch</v>
      </c>
      <c r="F45" s="52" t="s">
        <v>11370</v>
      </c>
      <c r="G45" s="32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1"/>
      <c r="AKO45" s="41"/>
      <c r="AKP45" s="41"/>
      <c r="AKQ45" s="41"/>
      <c r="AKR45" s="41"/>
      <c r="AKS45" s="41"/>
      <c r="AKT45" s="41"/>
      <c r="AKU45" s="41"/>
      <c r="AKV45" s="41"/>
      <c r="AKW45" s="41"/>
      <c r="AKX45" s="41"/>
      <c r="AKY45" s="41"/>
      <c r="AKZ45" s="41"/>
      <c r="ALA45" s="41"/>
      <c r="ALB45" s="41"/>
      <c r="ALC45" s="41"/>
      <c r="ALD45" s="41"/>
      <c r="ALE45" s="41"/>
      <c r="ALF45" s="41"/>
      <c r="ALG45" s="41"/>
      <c r="ALH45" s="41"/>
      <c r="ALI45" s="41"/>
      <c r="ALJ45" s="41"/>
      <c r="ALK45" s="41"/>
      <c r="ALL45" s="41"/>
      <c r="ALM45" s="41"/>
    </row>
    <row r="46" spans="1:1001" ht="13.35" customHeight="1" outlineLevel="5">
      <c r="A46" s="36" t="s">
        <v>11439</v>
      </c>
      <c r="B46" s="45">
        <v>3</v>
      </c>
      <c r="C46" s="45"/>
      <c r="D46" s="54" t="s">
        <v>5621</v>
      </c>
      <c r="E46" s="43" t="str">
        <f>VLOOKUP(D46,OdooParts_PurchaseNotes!$A$1:$F8172,2,0)</f>
        <v>Molex - CONN HOUSING 3POS .100 W/LATCH</v>
      </c>
      <c r="F46" s="52" t="s">
        <v>11370</v>
      </c>
      <c r="G46" s="32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1"/>
      <c r="AKO46" s="41"/>
      <c r="AKP46" s="41"/>
      <c r="AKQ46" s="41"/>
      <c r="AKR46" s="41"/>
      <c r="AKS46" s="41"/>
      <c r="AKT46" s="41"/>
      <c r="AKU46" s="41"/>
      <c r="AKV46" s="41"/>
      <c r="AKW46" s="41"/>
      <c r="AKX46" s="41"/>
      <c r="AKY46" s="41"/>
      <c r="AKZ46" s="41"/>
      <c r="ALA46" s="41"/>
      <c r="ALB46" s="41"/>
      <c r="ALC46" s="41"/>
      <c r="ALD46" s="41"/>
      <c r="ALE46" s="41"/>
      <c r="ALF46" s="41"/>
      <c r="ALG46" s="41"/>
      <c r="ALH46" s="41"/>
      <c r="ALI46" s="41"/>
      <c r="ALJ46" s="41"/>
      <c r="ALK46" s="41"/>
      <c r="ALL46" s="41"/>
      <c r="ALM46" s="41"/>
    </row>
    <row r="47" spans="1:1001" ht="13.35" customHeight="1" outlineLevel="5">
      <c r="A47" s="36" t="s">
        <v>11440</v>
      </c>
      <c r="B47" s="45">
        <v>1</v>
      </c>
      <c r="C47" s="45"/>
      <c r="D47" s="54" t="s">
        <v>5686</v>
      </c>
      <c r="E47" s="43" t="str">
        <f>VLOOKUP(D47,OdooParts_PurchaseNotes!$A$1:$F8173,2,0)</f>
        <v>Term Block Plug 2POS STR 5.08MM</v>
      </c>
      <c r="F47" s="52" t="s">
        <v>11370</v>
      </c>
      <c r="G47" s="32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1"/>
      <c r="AKO47" s="41"/>
      <c r="AKP47" s="41"/>
      <c r="AKQ47" s="41"/>
      <c r="AKR47" s="41"/>
      <c r="AKS47" s="41"/>
      <c r="AKT47" s="41"/>
      <c r="AKU47" s="41"/>
      <c r="AKV47" s="41"/>
      <c r="AKW47" s="41"/>
      <c r="AKX47" s="41"/>
      <c r="AKY47" s="41"/>
      <c r="AKZ47" s="41"/>
      <c r="ALA47" s="41"/>
      <c r="ALB47" s="41"/>
      <c r="ALC47" s="41"/>
      <c r="ALD47" s="41"/>
      <c r="ALE47" s="41"/>
      <c r="ALF47" s="41"/>
      <c r="ALG47" s="41"/>
      <c r="ALH47" s="41"/>
      <c r="ALI47" s="41"/>
      <c r="ALJ47" s="41"/>
      <c r="ALK47" s="41"/>
      <c r="ALL47" s="41"/>
      <c r="ALM47" s="41"/>
    </row>
    <row r="48" spans="1:1001" ht="13.35" customHeight="1" outlineLevel="4">
      <c r="A48" s="36" t="s">
        <v>11441</v>
      </c>
      <c r="B48" s="45">
        <v>1</v>
      </c>
      <c r="C48" s="45"/>
      <c r="D48" s="55" t="s">
        <v>136</v>
      </c>
      <c r="E48" s="43" t="str">
        <f>VLOOKUP(D48,OdooParts_PurchaseNotes!$A$1:$F8174,2,0)</f>
        <v>90mm Cut wiper pad</v>
      </c>
      <c r="F48" s="52" t="s">
        <v>11345</v>
      </c>
      <c r="G48" s="32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40"/>
      <c r="AAF48" s="40"/>
      <c r="AAG48" s="40"/>
      <c r="AAH48" s="40"/>
      <c r="AAI48" s="40"/>
      <c r="AAJ48" s="40"/>
      <c r="AAK48" s="40"/>
      <c r="AAL48" s="40"/>
      <c r="AAM48" s="40"/>
      <c r="AAN48" s="40"/>
      <c r="AAO48" s="40"/>
      <c r="AAP48" s="40"/>
      <c r="AAQ48" s="40"/>
      <c r="AAR48" s="40"/>
      <c r="AAS48" s="40"/>
      <c r="AAT48" s="40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0"/>
      <c r="ABF48" s="40"/>
      <c r="ABG48" s="40"/>
      <c r="ABH48" s="40"/>
      <c r="ABI48" s="40"/>
      <c r="ABJ48" s="40"/>
      <c r="ABK48" s="40"/>
      <c r="ABL48" s="40"/>
      <c r="ABM48" s="40"/>
      <c r="ABN48" s="40"/>
      <c r="ABO48" s="40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0"/>
      <c r="ACA48" s="40"/>
      <c r="ACB48" s="40"/>
      <c r="ACC48" s="40"/>
      <c r="ACD48" s="40"/>
      <c r="ACE48" s="40"/>
      <c r="ACF48" s="40"/>
      <c r="ACG48" s="40"/>
      <c r="ACH48" s="40"/>
      <c r="ACI48" s="40"/>
      <c r="ACJ48" s="40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0"/>
      <c r="ACV48" s="40"/>
      <c r="ACW48" s="40"/>
      <c r="ACX48" s="40"/>
      <c r="ACY48" s="40"/>
      <c r="ACZ48" s="40"/>
      <c r="ADA48" s="40"/>
      <c r="ADB48" s="40"/>
      <c r="ADC48" s="40"/>
      <c r="ADD48" s="40"/>
      <c r="ADE48" s="40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0"/>
      <c r="ADQ48" s="40"/>
      <c r="ADR48" s="40"/>
      <c r="ADS48" s="40"/>
      <c r="ADT48" s="40"/>
      <c r="ADU48" s="40"/>
      <c r="ADV48" s="40"/>
      <c r="ADW48" s="40"/>
      <c r="ADX48" s="40"/>
      <c r="ADY48" s="40"/>
      <c r="ADZ48" s="40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0"/>
      <c r="AEL48" s="40"/>
      <c r="AEM48" s="40"/>
      <c r="AEN48" s="40"/>
      <c r="AEO48" s="40"/>
      <c r="AEP48" s="40"/>
      <c r="AEQ48" s="40"/>
      <c r="AER48" s="40"/>
      <c r="AES48" s="40"/>
      <c r="AET48" s="40"/>
      <c r="AEU48" s="40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0"/>
      <c r="AFG48" s="40"/>
      <c r="AFH48" s="40"/>
      <c r="AFI48" s="40"/>
      <c r="AFJ48" s="40"/>
      <c r="AFK48" s="40"/>
      <c r="AFL48" s="40"/>
      <c r="AFM48" s="40"/>
      <c r="AFN48" s="40"/>
      <c r="AFO48" s="40"/>
      <c r="AFP48" s="40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0"/>
      <c r="AGB48" s="40"/>
      <c r="AGC48" s="40"/>
      <c r="AGD48" s="40"/>
      <c r="AGE48" s="40"/>
      <c r="AGF48" s="40"/>
      <c r="AGG48" s="40"/>
      <c r="AGH48" s="40"/>
      <c r="AGI48" s="40"/>
      <c r="AGJ48" s="40"/>
      <c r="AGK48" s="40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0"/>
      <c r="AGW48" s="40"/>
      <c r="AGX48" s="40"/>
      <c r="AGY48" s="40"/>
      <c r="AGZ48" s="40"/>
      <c r="AHA48" s="40"/>
      <c r="AHB48" s="40"/>
      <c r="AHC48" s="40"/>
      <c r="AHD48" s="40"/>
      <c r="AHE48" s="40"/>
      <c r="AHF48" s="40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0"/>
      <c r="AHR48" s="40"/>
      <c r="AHS48" s="40"/>
      <c r="AHT48" s="40"/>
      <c r="AHU48" s="40"/>
      <c r="AHV48" s="40"/>
      <c r="AHW48" s="40"/>
      <c r="AHX48" s="40"/>
      <c r="AHY48" s="40"/>
      <c r="AHZ48" s="40"/>
      <c r="AIA48" s="40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0"/>
      <c r="AIM48" s="40"/>
      <c r="AIN48" s="40"/>
      <c r="AIO48" s="40"/>
      <c r="AIP48" s="40"/>
      <c r="AIQ48" s="40"/>
      <c r="AIR48" s="40"/>
      <c r="AIS48" s="40"/>
      <c r="AIT48" s="40"/>
      <c r="AIU48" s="40"/>
      <c r="AIV48" s="40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0"/>
      <c r="AJH48" s="40"/>
      <c r="AJI48" s="40"/>
      <c r="AJJ48" s="40"/>
      <c r="AJK48" s="40"/>
      <c r="AJL48" s="40"/>
      <c r="AJM48" s="40"/>
      <c r="AJN48" s="40"/>
      <c r="AJO48" s="40"/>
      <c r="AJP48" s="40"/>
      <c r="AJQ48" s="40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0"/>
      <c r="AKC48" s="40"/>
      <c r="AKD48" s="40"/>
      <c r="AKE48" s="40"/>
      <c r="AKF48" s="40"/>
      <c r="AKG48" s="40"/>
      <c r="AKH48" s="40"/>
      <c r="AKI48" s="40"/>
      <c r="AKJ48" s="40"/>
      <c r="AKK48" s="40"/>
      <c r="AKL48" s="40"/>
      <c r="AKM48" s="40"/>
      <c r="AKN48" s="41"/>
      <c r="AKO48" s="41"/>
      <c r="AKP48" s="41"/>
      <c r="AKQ48" s="41"/>
      <c r="AKR48" s="41"/>
      <c r="AKS48" s="41"/>
      <c r="AKT48" s="41"/>
      <c r="AKU48" s="41"/>
      <c r="AKV48" s="41"/>
      <c r="AKW48" s="41"/>
      <c r="AKX48" s="41"/>
      <c r="AKY48" s="41"/>
      <c r="AKZ48" s="41"/>
      <c r="ALA48" s="41"/>
      <c r="ALB48" s="41"/>
      <c r="ALC48" s="41"/>
      <c r="ALD48" s="41"/>
      <c r="ALE48" s="41"/>
      <c r="ALF48" s="41"/>
      <c r="ALG48" s="41"/>
      <c r="ALH48" s="41"/>
      <c r="ALI48" s="41"/>
      <c r="ALJ48" s="41"/>
      <c r="ALK48" s="41"/>
      <c r="ALL48" s="41"/>
      <c r="ALM48" s="41"/>
    </row>
    <row r="49" spans="1:1001" ht="13.35" customHeight="1" outlineLevel="5">
      <c r="A49" s="36" t="s">
        <v>11442</v>
      </c>
      <c r="B49" s="45">
        <v>90</v>
      </c>
      <c r="C49" s="45"/>
      <c r="D49" s="58" t="s">
        <v>6258</v>
      </c>
      <c r="E49" s="43" t="str">
        <f>VLOOKUP(D49,OdooParts_PurchaseNotes!$A$1:$F8175,2,0)</f>
        <v>LulzBot Wiper Pads</v>
      </c>
      <c r="F49" s="52" t="s">
        <v>11370</v>
      </c>
      <c r="G49" s="32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1"/>
      <c r="AKO49" s="41"/>
      <c r="AKP49" s="41"/>
      <c r="AKQ49" s="41"/>
      <c r="AKR49" s="41"/>
      <c r="AKS49" s="41"/>
      <c r="AKT49" s="41"/>
      <c r="AKU49" s="41"/>
      <c r="AKV49" s="41"/>
      <c r="AKW49" s="41"/>
      <c r="AKX49" s="41"/>
      <c r="AKY49" s="41"/>
      <c r="AKZ49" s="41"/>
      <c r="ALA49" s="41"/>
      <c r="ALB49" s="41"/>
      <c r="ALC49" s="41"/>
      <c r="ALD49" s="41"/>
      <c r="ALE49" s="41"/>
      <c r="ALF49" s="41"/>
      <c r="ALG49" s="41"/>
      <c r="ALH49" s="41"/>
      <c r="ALI49" s="41"/>
      <c r="ALJ49" s="41"/>
      <c r="ALK49" s="41"/>
      <c r="ALL49" s="41"/>
      <c r="ALM49" s="41"/>
    </row>
    <row r="50" spans="1:1001" ht="13.35" customHeight="1" outlineLevel="4">
      <c r="A50" s="36" t="s">
        <v>11443</v>
      </c>
      <c r="B50" s="45">
        <v>4</v>
      </c>
      <c r="C50" s="45"/>
      <c r="D50" s="53" t="s">
        <v>3395</v>
      </c>
      <c r="E50" s="43" t="str">
        <f>VLOOKUP(D50,OdooParts_PurchaseNotes!$A$1:$F8176,2,0)</f>
        <v>M3 x 6 Bolt, FHCS Black-Oxide</v>
      </c>
      <c r="F50" s="52" t="s">
        <v>11370</v>
      </c>
      <c r="G50" s="32" t="s">
        <v>11444</v>
      </c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1"/>
      <c r="AKO50" s="41"/>
      <c r="AKP50" s="41"/>
      <c r="AKQ50" s="41"/>
      <c r="AKR50" s="41"/>
      <c r="AKS50" s="41"/>
      <c r="AKT50" s="41"/>
      <c r="AKU50" s="41"/>
      <c r="AKV50" s="41"/>
      <c r="AKW50" s="41"/>
      <c r="AKX50" s="41"/>
      <c r="AKY50" s="41"/>
      <c r="AKZ50" s="41"/>
      <c r="ALA50" s="41"/>
      <c r="ALB50" s="41"/>
      <c r="ALC50" s="41"/>
      <c r="ALD50" s="41"/>
      <c r="ALE50" s="41"/>
      <c r="ALF50" s="41"/>
      <c r="ALG50" s="41"/>
      <c r="ALH50" s="41"/>
      <c r="ALI50" s="41"/>
      <c r="ALJ50" s="41"/>
      <c r="ALK50" s="41"/>
      <c r="ALL50" s="41"/>
      <c r="ALM50" s="41"/>
    </row>
    <row r="51" spans="1:1001" ht="13.35" customHeight="1" outlineLevel="4">
      <c r="A51" s="36" t="s">
        <v>11445</v>
      </c>
      <c r="B51" s="45">
        <v>1</v>
      </c>
      <c r="C51" s="45"/>
      <c r="D51" s="53" t="s">
        <v>3337</v>
      </c>
      <c r="E51" s="43" t="str">
        <f>VLOOKUP(D51,OdooParts_PurchaseNotes!$A$1:$F8177,2,0)</f>
        <v>M3 x 8 Bolt, BHCS, SST</v>
      </c>
      <c r="F51" s="52" t="s">
        <v>11370</v>
      </c>
      <c r="G51" s="32" t="s">
        <v>11446</v>
      </c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1"/>
      <c r="AKO51" s="41"/>
      <c r="AKP51" s="41"/>
      <c r="AKQ51" s="41"/>
      <c r="AKR51" s="41"/>
      <c r="AKS51" s="41"/>
      <c r="AKT51" s="41"/>
      <c r="AKU51" s="41"/>
      <c r="AKV51" s="41"/>
      <c r="AKW51" s="41"/>
      <c r="AKX51" s="41"/>
      <c r="AKY51" s="41"/>
      <c r="AKZ51" s="41"/>
      <c r="ALA51" s="41"/>
      <c r="ALB51" s="41"/>
      <c r="ALC51" s="41"/>
      <c r="ALD51" s="41"/>
      <c r="ALE51" s="41"/>
      <c r="ALF51" s="41"/>
      <c r="ALG51" s="41"/>
      <c r="ALH51" s="41"/>
      <c r="ALI51" s="41"/>
      <c r="ALJ51" s="41"/>
      <c r="ALK51" s="41"/>
      <c r="ALL51" s="41"/>
      <c r="ALM51" s="41"/>
    </row>
    <row r="52" spans="1:1001" ht="13.35" customHeight="1" outlineLevel="4">
      <c r="A52" s="36" t="s">
        <v>11447</v>
      </c>
      <c r="B52" s="45">
        <v>13</v>
      </c>
      <c r="C52" s="45"/>
      <c r="D52" s="53" t="s">
        <v>3423</v>
      </c>
      <c r="E52" s="43" t="str">
        <f>VLOOKUP(D52,OdooParts_PurchaseNotes!$A$1:$F8178,2,0)</f>
        <v>M3 x 8 Bolt, BHCS, Black-Oxide</v>
      </c>
      <c r="F52" s="52" t="s">
        <v>11370</v>
      </c>
      <c r="G52" s="32" t="s">
        <v>11448</v>
      </c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  <c r="ADA52" s="40"/>
      <c r="ADB52" s="40"/>
      <c r="ADC52" s="40"/>
      <c r="ADD52" s="40"/>
      <c r="ADE52" s="40"/>
      <c r="ADF52" s="40"/>
      <c r="ADG52" s="40"/>
      <c r="ADH52" s="40"/>
      <c r="ADI52" s="40"/>
      <c r="ADJ52" s="40"/>
      <c r="ADK52" s="40"/>
      <c r="ADL52" s="40"/>
      <c r="ADM52" s="40"/>
      <c r="ADN52" s="40"/>
      <c r="ADO52" s="40"/>
      <c r="ADP52" s="40"/>
      <c r="ADQ52" s="40"/>
      <c r="ADR52" s="40"/>
      <c r="ADS52" s="40"/>
      <c r="ADT52" s="40"/>
      <c r="ADU52" s="40"/>
      <c r="ADV52" s="40"/>
      <c r="ADW52" s="40"/>
      <c r="ADX52" s="40"/>
      <c r="ADY52" s="40"/>
      <c r="ADZ52" s="40"/>
      <c r="AEA52" s="40"/>
      <c r="AEB52" s="40"/>
      <c r="AEC52" s="40"/>
      <c r="AED52" s="40"/>
      <c r="AEE52" s="40"/>
      <c r="AEF52" s="40"/>
      <c r="AEG52" s="40"/>
      <c r="AEH52" s="40"/>
      <c r="AEI52" s="40"/>
      <c r="AEJ52" s="40"/>
      <c r="AEK52" s="40"/>
      <c r="AEL52" s="40"/>
      <c r="AEM52" s="40"/>
      <c r="AEN52" s="40"/>
      <c r="AEO52" s="40"/>
      <c r="AEP52" s="40"/>
      <c r="AEQ52" s="40"/>
      <c r="AER52" s="40"/>
      <c r="AES52" s="40"/>
      <c r="AET52" s="40"/>
      <c r="AEU52" s="40"/>
      <c r="AEV52" s="40"/>
      <c r="AEW52" s="40"/>
      <c r="AEX52" s="40"/>
      <c r="AEY52" s="40"/>
      <c r="AEZ52" s="40"/>
      <c r="AFA52" s="40"/>
      <c r="AFB52" s="40"/>
      <c r="AFC52" s="40"/>
      <c r="AFD52" s="40"/>
      <c r="AFE52" s="40"/>
      <c r="AFF52" s="40"/>
      <c r="AFG52" s="40"/>
      <c r="AFH52" s="40"/>
      <c r="AFI52" s="40"/>
      <c r="AFJ52" s="40"/>
      <c r="AFK52" s="40"/>
      <c r="AFL52" s="40"/>
      <c r="AFM52" s="40"/>
      <c r="AFN52" s="40"/>
      <c r="AFO52" s="40"/>
      <c r="AFP52" s="40"/>
      <c r="AFQ52" s="40"/>
      <c r="AFR52" s="40"/>
      <c r="AFS52" s="40"/>
      <c r="AFT52" s="40"/>
      <c r="AFU52" s="40"/>
      <c r="AFV52" s="40"/>
      <c r="AFW52" s="40"/>
      <c r="AFX52" s="40"/>
      <c r="AFY52" s="40"/>
      <c r="AFZ52" s="40"/>
      <c r="AGA52" s="40"/>
      <c r="AGB52" s="40"/>
      <c r="AGC52" s="40"/>
      <c r="AGD52" s="40"/>
      <c r="AGE52" s="40"/>
      <c r="AGF52" s="40"/>
      <c r="AGG52" s="40"/>
      <c r="AGH52" s="40"/>
      <c r="AGI52" s="40"/>
      <c r="AGJ52" s="40"/>
      <c r="AGK52" s="40"/>
      <c r="AGL52" s="40"/>
      <c r="AGM52" s="40"/>
      <c r="AGN52" s="40"/>
      <c r="AGO52" s="40"/>
      <c r="AGP52" s="40"/>
      <c r="AGQ52" s="40"/>
      <c r="AGR52" s="40"/>
      <c r="AGS52" s="40"/>
      <c r="AGT52" s="40"/>
      <c r="AGU52" s="40"/>
      <c r="AGV52" s="40"/>
      <c r="AGW52" s="40"/>
      <c r="AGX52" s="40"/>
      <c r="AGY52" s="40"/>
      <c r="AGZ52" s="40"/>
      <c r="AHA52" s="40"/>
      <c r="AHB52" s="40"/>
      <c r="AHC52" s="40"/>
      <c r="AHD52" s="40"/>
      <c r="AHE52" s="40"/>
      <c r="AHF52" s="40"/>
      <c r="AHG52" s="40"/>
      <c r="AHH52" s="40"/>
      <c r="AHI52" s="40"/>
      <c r="AHJ52" s="40"/>
      <c r="AHK52" s="40"/>
      <c r="AHL52" s="40"/>
      <c r="AHM52" s="40"/>
      <c r="AHN52" s="40"/>
      <c r="AHO52" s="40"/>
      <c r="AHP52" s="40"/>
      <c r="AHQ52" s="40"/>
      <c r="AHR52" s="40"/>
      <c r="AHS52" s="40"/>
      <c r="AHT52" s="40"/>
      <c r="AHU52" s="40"/>
      <c r="AHV52" s="40"/>
      <c r="AHW52" s="40"/>
      <c r="AHX52" s="40"/>
      <c r="AHY52" s="40"/>
      <c r="AHZ52" s="40"/>
      <c r="AIA52" s="40"/>
      <c r="AIB52" s="40"/>
      <c r="AIC52" s="40"/>
      <c r="AID52" s="40"/>
      <c r="AIE52" s="40"/>
      <c r="AIF52" s="40"/>
      <c r="AIG52" s="40"/>
      <c r="AIH52" s="40"/>
      <c r="AII52" s="40"/>
      <c r="AIJ52" s="40"/>
      <c r="AIK52" s="40"/>
      <c r="AIL52" s="40"/>
      <c r="AIM52" s="40"/>
      <c r="AIN52" s="40"/>
      <c r="AIO52" s="40"/>
      <c r="AIP52" s="40"/>
      <c r="AIQ52" s="40"/>
      <c r="AIR52" s="40"/>
      <c r="AIS52" s="40"/>
      <c r="AIT52" s="40"/>
      <c r="AIU52" s="40"/>
      <c r="AIV52" s="40"/>
      <c r="AIW52" s="40"/>
      <c r="AIX52" s="40"/>
      <c r="AIY52" s="40"/>
      <c r="AIZ52" s="40"/>
      <c r="AJA52" s="40"/>
      <c r="AJB52" s="40"/>
      <c r="AJC52" s="40"/>
      <c r="AJD52" s="40"/>
      <c r="AJE52" s="40"/>
      <c r="AJF52" s="40"/>
      <c r="AJG52" s="40"/>
      <c r="AJH52" s="40"/>
      <c r="AJI52" s="40"/>
      <c r="AJJ52" s="40"/>
      <c r="AJK52" s="40"/>
      <c r="AJL52" s="40"/>
      <c r="AJM52" s="40"/>
      <c r="AJN52" s="40"/>
      <c r="AJO52" s="40"/>
      <c r="AJP52" s="40"/>
      <c r="AJQ52" s="40"/>
      <c r="AJR52" s="40"/>
      <c r="AJS52" s="40"/>
      <c r="AJT52" s="40"/>
      <c r="AJU52" s="40"/>
      <c r="AJV52" s="40"/>
      <c r="AJW52" s="40"/>
      <c r="AJX52" s="40"/>
      <c r="AJY52" s="40"/>
      <c r="AJZ52" s="40"/>
      <c r="AKA52" s="40"/>
      <c r="AKB52" s="40"/>
      <c r="AKC52" s="40"/>
      <c r="AKD52" s="40"/>
      <c r="AKE52" s="40"/>
      <c r="AKF52" s="40"/>
      <c r="AKG52" s="40"/>
      <c r="AKH52" s="40"/>
      <c r="AKI52" s="40"/>
      <c r="AKJ52" s="40"/>
      <c r="AKK52" s="40"/>
      <c r="AKL52" s="40"/>
      <c r="AKM52" s="40"/>
      <c r="AKN52" s="41"/>
      <c r="AKO52" s="41"/>
      <c r="AKP52" s="41"/>
      <c r="AKQ52" s="41"/>
      <c r="AKR52" s="41"/>
      <c r="AKS52" s="41"/>
      <c r="AKT52" s="41"/>
      <c r="AKU52" s="41"/>
      <c r="AKV52" s="41"/>
      <c r="AKW52" s="41"/>
      <c r="AKX52" s="41"/>
      <c r="AKY52" s="41"/>
      <c r="AKZ52" s="41"/>
      <c r="ALA52" s="41"/>
      <c r="ALB52" s="41"/>
      <c r="ALC52" s="41"/>
      <c r="ALD52" s="41"/>
      <c r="ALE52" s="41"/>
      <c r="ALF52" s="41"/>
      <c r="ALG52" s="41"/>
      <c r="ALH52" s="41"/>
      <c r="ALI52" s="41"/>
      <c r="ALJ52" s="41"/>
      <c r="ALK52" s="41"/>
      <c r="ALL52" s="41"/>
      <c r="ALM52" s="41"/>
    </row>
    <row r="53" spans="1:1001" ht="13.35" customHeight="1" outlineLevel="4">
      <c r="A53" s="36" t="s">
        <v>11449</v>
      </c>
      <c r="B53" s="45">
        <v>1</v>
      </c>
      <c r="C53" s="45"/>
      <c r="D53" s="53" t="s">
        <v>4687</v>
      </c>
      <c r="E53" s="43" t="str">
        <f>VLOOKUP(D53,OdooParts_PurchaseNotes!$A$1:$F8179,2,0)</f>
        <v>Metric Zinc-Plated Steel Nylon-Insert Locknut, Class 8, M3 Screw sz, .5MM pitch, 5.5MM W, 4MM H</v>
      </c>
      <c r="F53" s="52" t="s">
        <v>11370</v>
      </c>
      <c r="G53" s="32" t="s">
        <v>11450</v>
      </c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40"/>
      <c r="AAF53" s="40"/>
      <c r="AAG53" s="40"/>
      <c r="AAH53" s="40"/>
      <c r="AAI53" s="40"/>
      <c r="AAJ53" s="40"/>
      <c r="AAK53" s="40"/>
      <c r="AAL53" s="40"/>
      <c r="AAM53" s="40"/>
      <c r="AAN53" s="40"/>
      <c r="AAO53" s="40"/>
      <c r="AAP53" s="40"/>
      <c r="AAQ53" s="40"/>
      <c r="AAR53" s="40"/>
      <c r="AAS53" s="40"/>
      <c r="AAT53" s="40"/>
      <c r="AAU53" s="40"/>
      <c r="AAV53" s="40"/>
      <c r="AAW53" s="40"/>
      <c r="AAX53" s="40"/>
      <c r="AAY53" s="40"/>
      <c r="AAZ53" s="40"/>
      <c r="ABA53" s="40"/>
      <c r="ABB53" s="40"/>
      <c r="ABC53" s="40"/>
      <c r="ABD53" s="40"/>
      <c r="ABE53" s="40"/>
      <c r="ABF53" s="40"/>
      <c r="ABG53" s="40"/>
      <c r="ABH53" s="40"/>
      <c r="ABI53" s="40"/>
      <c r="ABJ53" s="40"/>
      <c r="ABK53" s="40"/>
      <c r="ABL53" s="40"/>
      <c r="ABM53" s="40"/>
      <c r="ABN53" s="40"/>
      <c r="ABO53" s="40"/>
      <c r="ABP53" s="40"/>
      <c r="ABQ53" s="40"/>
      <c r="ABR53" s="40"/>
      <c r="ABS53" s="40"/>
      <c r="ABT53" s="40"/>
      <c r="ABU53" s="40"/>
      <c r="ABV53" s="40"/>
      <c r="ABW53" s="40"/>
      <c r="ABX53" s="40"/>
      <c r="ABY53" s="40"/>
      <c r="ABZ53" s="40"/>
      <c r="ACA53" s="40"/>
      <c r="ACB53" s="40"/>
      <c r="ACC53" s="40"/>
      <c r="ACD53" s="40"/>
      <c r="ACE53" s="40"/>
      <c r="ACF53" s="40"/>
      <c r="ACG53" s="40"/>
      <c r="ACH53" s="40"/>
      <c r="ACI53" s="40"/>
      <c r="ACJ53" s="40"/>
      <c r="ACK53" s="40"/>
      <c r="ACL53" s="40"/>
      <c r="ACM53" s="40"/>
      <c r="ACN53" s="40"/>
      <c r="ACO53" s="40"/>
      <c r="ACP53" s="40"/>
      <c r="ACQ53" s="40"/>
      <c r="ACR53" s="40"/>
      <c r="ACS53" s="40"/>
      <c r="ACT53" s="40"/>
      <c r="ACU53" s="40"/>
      <c r="ACV53" s="40"/>
      <c r="ACW53" s="40"/>
      <c r="ACX53" s="40"/>
      <c r="ACY53" s="40"/>
      <c r="ACZ53" s="40"/>
      <c r="ADA53" s="40"/>
      <c r="ADB53" s="40"/>
      <c r="ADC53" s="40"/>
      <c r="ADD53" s="40"/>
      <c r="ADE53" s="40"/>
      <c r="ADF53" s="40"/>
      <c r="ADG53" s="40"/>
      <c r="ADH53" s="40"/>
      <c r="ADI53" s="40"/>
      <c r="ADJ53" s="40"/>
      <c r="ADK53" s="40"/>
      <c r="ADL53" s="40"/>
      <c r="ADM53" s="40"/>
      <c r="ADN53" s="40"/>
      <c r="ADO53" s="40"/>
      <c r="ADP53" s="40"/>
      <c r="ADQ53" s="40"/>
      <c r="ADR53" s="40"/>
      <c r="ADS53" s="40"/>
      <c r="ADT53" s="40"/>
      <c r="ADU53" s="40"/>
      <c r="ADV53" s="40"/>
      <c r="ADW53" s="40"/>
      <c r="ADX53" s="40"/>
      <c r="ADY53" s="40"/>
      <c r="ADZ53" s="40"/>
      <c r="AEA53" s="40"/>
      <c r="AEB53" s="40"/>
      <c r="AEC53" s="40"/>
      <c r="AED53" s="40"/>
      <c r="AEE53" s="40"/>
      <c r="AEF53" s="40"/>
      <c r="AEG53" s="40"/>
      <c r="AEH53" s="40"/>
      <c r="AEI53" s="40"/>
      <c r="AEJ53" s="40"/>
      <c r="AEK53" s="40"/>
      <c r="AEL53" s="40"/>
      <c r="AEM53" s="40"/>
      <c r="AEN53" s="40"/>
      <c r="AEO53" s="40"/>
      <c r="AEP53" s="40"/>
      <c r="AEQ53" s="40"/>
      <c r="AER53" s="40"/>
      <c r="AES53" s="40"/>
      <c r="AET53" s="40"/>
      <c r="AEU53" s="40"/>
      <c r="AEV53" s="40"/>
      <c r="AEW53" s="40"/>
      <c r="AEX53" s="40"/>
      <c r="AEY53" s="40"/>
      <c r="AEZ53" s="40"/>
      <c r="AFA53" s="40"/>
      <c r="AFB53" s="40"/>
      <c r="AFC53" s="40"/>
      <c r="AFD53" s="40"/>
      <c r="AFE53" s="40"/>
      <c r="AFF53" s="40"/>
      <c r="AFG53" s="40"/>
      <c r="AFH53" s="40"/>
      <c r="AFI53" s="40"/>
      <c r="AFJ53" s="40"/>
      <c r="AFK53" s="40"/>
      <c r="AFL53" s="40"/>
      <c r="AFM53" s="40"/>
      <c r="AFN53" s="40"/>
      <c r="AFO53" s="40"/>
      <c r="AFP53" s="40"/>
      <c r="AFQ53" s="40"/>
      <c r="AFR53" s="40"/>
      <c r="AFS53" s="40"/>
      <c r="AFT53" s="40"/>
      <c r="AFU53" s="40"/>
      <c r="AFV53" s="40"/>
      <c r="AFW53" s="40"/>
      <c r="AFX53" s="40"/>
      <c r="AFY53" s="40"/>
      <c r="AFZ53" s="40"/>
      <c r="AGA53" s="40"/>
      <c r="AGB53" s="40"/>
      <c r="AGC53" s="40"/>
      <c r="AGD53" s="40"/>
      <c r="AGE53" s="40"/>
      <c r="AGF53" s="40"/>
      <c r="AGG53" s="40"/>
      <c r="AGH53" s="40"/>
      <c r="AGI53" s="40"/>
      <c r="AGJ53" s="40"/>
      <c r="AGK53" s="40"/>
      <c r="AGL53" s="40"/>
      <c r="AGM53" s="40"/>
      <c r="AGN53" s="40"/>
      <c r="AGO53" s="40"/>
      <c r="AGP53" s="40"/>
      <c r="AGQ53" s="40"/>
      <c r="AGR53" s="40"/>
      <c r="AGS53" s="40"/>
      <c r="AGT53" s="40"/>
      <c r="AGU53" s="40"/>
      <c r="AGV53" s="40"/>
      <c r="AGW53" s="40"/>
      <c r="AGX53" s="40"/>
      <c r="AGY53" s="40"/>
      <c r="AGZ53" s="40"/>
      <c r="AHA53" s="40"/>
      <c r="AHB53" s="40"/>
      <c r="AHC53" s="40"/>
      <c r="AHD53" s="40"/>
      <c r="AHE53" s="40"/>
      <c r="AHF53" s="40"/>
      <c r="AHG53" s="40"/>
      <c r="AHH53" s="40"/>
      <c r="AHI53" s="40"/>
      <c r="AHJ53" s="40"/>
      <c r="AHK53" s="40"/>
      <c r="AHL53" s="40"/>
      <c r="AHM53" s="40"/>
      <c r="AHN53" s="40"/>
      <c r="AHO53" s="40"/>
      <c r="AHP53" s="40"/>
      <c r="AHQ53" s="40"/>
      <c r="AHR53" s="40"/>
      <c r="AHS53" s="40"/>
      <c r="AHT53" s="40"/>
      <c r="AHU53" s="40"/>
      <c r="AHV53" s="40"/>
      <c r="AHW53" s="40"/>
      <c r="AHX53" s="40"/>
      <c r="AHY53" s="40"/>
      <c r="AHZ53" s="40"/>
      <c r="AIA53" s="40"/>
      <c r="AIB53" s="40"/>
      <c r="AIC53" s="40"/>
      <c r="AID53" s="40"/>
      <c r="AIE53" s="40"/>
      <c r="AIF53" s="40"/>
      <c r="AIG53" s="40"/>
      <c r="AIH53" s="40"/>
      <c r="AII53" s="40"/>
      <c r="AIJ53" s="40"/>
      <c r="AIK53" s="40"/>
      <c r="AIL53" s="40"/>
      <c r="AIM53" s="40"/>
      <c r="AIN53" s="40"/>
      <c r="AIO53" s="40"/>
      <c r="AIP53" s="40"/>
      <c r="AIQ53" s="40"/>
      <c r="AIR53" s="40"/>
      <c r="AIS53" s="40"/>
      <c r="AIT53" s="40"/>
      <c r="AIU53" s="40"/>
      <c r="AIV53" s="40"/>
      <c r="AIW53" s="40"/>
      <c r="AIX53" s="40"/>
      <c r="AIY53" s="40"/>
      <c r="AIZ53" s="40"/>
      <c r="AJA53" s="40"/>
      <c r="AJB53" s="40"/>
      <c r="AJC53" s="40"/>
      <c r="AJD53" s="40"/>
      <c r="AJE53" s="40"/>
      <c r="AJF53" s="40"/>
      <c r="AJG53" s="40"/>
      <c r="AJH53" s="40"/>
      <c r="AJI53" s="40"/>
      <c r="AJJ53" s="40"/>
      <c r="AJK53" s="40"/>
      <c r="AJL53" s="40"/>
      <c r="AJM53" s="40"/>
      <c r="AJN53" s="40"/>
      <c r="AJO53" s="40"/>
      <c r="AJP53" s="40"/>
      <c r="AJQ53" s="40"/>
      <c r="AJR53" s="40"/>
      <c r="AJS53" s="40"/>
      <c r="AJT53" s="40"/>
      <c r="AJU53" s="40"/>
      <c r="AJV53" s="40"/>
      <c r="AJW53" s="40"/>
      <c r="AJX53" s="40"/>
      <c r="AJY53" s="40"/>
      <c r="AJZ53" s="40"/>
      <c r="AKA53" s="40"/>
      <c r="AKB53" s="40"/>
      <c r="AKC53" s="40"/>
      <c r="AKD53" s="40"/>
      <c r="AKE53" s="40"/>
      <c r="AKF53" s="40"/>
      <c r="AKG53" s="40"/>
      <c r="AKH53" s="40"/>
      <c r="AKI53" s="40"/>
      <c r="AKJ53" s="40"/>
      <c r="AKK53" s="40"/>
      <c r="AKL53" s="40"/>
      <c r="AKM53" s="40"/>
      <c r="AKN53" s="41"/>
      <c r="AKO53" s="41"/>
      <c r="AKP53" s="41"/>
      <c r="AKQ53" s="41"/>
      <c r="AKR53" s="41"/>
      <c r="AKS53" s="41"/>
      <c r="AKT53" s="41"/>
      <c r="AKU53" s="41"/>
      <c r="AKV53" s="41"/>
      <c r="AKW53" s="41"/>
      <c r="AKX53" s="41"/>
      <c r="AKY53" s="41"/>
      <c r="AKZ53" s="41"/>
      <c r="ALA53" s="41"/>
      <c r="ALB53" s="41"/>
      <c r="ALC53" s="41"/>
      <c r="ALD53" s="41"/>
      <c r="ALE53" s="41"/>
      <c r="ALF53" s="41"/>
      <c r="ALG53" s="41"/>
      <c r="ALH53" s="41"/>
      <c r="ALI53" s="41"/>
      <c r="ALJ53" s="41"/>
      <c r="ALK53" s="41"/>
      <c r="ALL53" s="41"/>
      <c r="ALM53" s="41"/>
    </row>
    <row r="54" spans="1:1001" ht="13.35" customHeight="1" outlineLevel="4">
      <c r="A54" s="36" t="s">
        <v>11451</v>
      </c>
      <c r="B54" s="45">
        <v>1</v>
      </c>
      <c r="C54" s="45"/>
      <c r="D54" s="53" t="s">
        <v>5181</v>
      </c>
      <c r="E54" s="43" t="str">
        <f>VLOOKUP(D54,OdooParts_PurchaseNotes!$A$1:$F8180,2,0)</f>
        <v>Metric 18-8 Stainless Steel External Serrated Lock Washer, M3 Screw Size, 6mm OD, 0.4mm min Thick</v>
      </c>
      <c r="F54" s="52" t="s">
        <v>11370</v>
      </c>
      <c r="G54" s="32" t="s">
        <v>11450</v>
      </c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40"/>
      <c r="AAF54" s="40"/>
      <c r="AAG54" s="40"/>
      <c r="AAH54" s="40"/>
      <c r="AAI54" s="40"/>
      <c r="AAJ54" s="40"/>
      <c r="AAK54" s="40"/>
      <c r="AAL54" s="40"/>
      <c r="AAM54" s="40"/>
      <c r="AAN54" s="40"/>
      <c r="AAO54" s="40"/>
      <c r="AAP54" s="40"/>
      <c r="AAQ54" s="40"/>
      <c r="AAR54" s="40"/>
      <c r="AAS54" s="40"/>
      <c r="AAT54" s="40"/>
      <c r="AAU54" s="40"/>
      <c r="AAV54" s="40"/>
      <c r="AAW54" s="40"/>
      <c r="AAX54" s="40"/>
      <c r="AAY54" s="40"/>
      <c r="AAZ54" s="40"/>
      <c r="ABA54" s="40"/>
      <c r="ABB54" s="40"/>
      <c r="ABC54" s="40"/>
      <c r="ABD54" s="40"/>
      <c r="ABE54" s="40"/>
      <c r="ABF54" s="40"/>
      <c r="ABG54" s="40"/>
      <c r="ABH54" s="40"/>
      <c r="ABI54" s="40"/>
      <c r="ABJ54" s="40"/>
      <c r="ABK54" s="40"/>
      <c r="ABL54" s="40"/>
      <c r="ABM54" s="40"/>
      <c r="ABN54" s="40"/>
      <c r="ABO54" s="40"/>
      <c r="ABP54" s="40"/>
      <c r="ABQ54" s="40"/>
      <c r="ABR54" s="40"/>
      <c r="ABS54" s="40"/>
      <c r="ABT54" s="40"/>
      <c r="ABU54" s="40"/>
      <c r="ABV54" s="40"/>
      <c r="ABW54" s="40"/>
      <c r="ABX54" s="40"/>
      <c r="ABY54" s="40"/>
      <c r="ABZ54" s="40"/>
      <c r="ACA54" s="40"/>
      <c r="ACB54" s="40"/>
      <c r="ACC54" s="40"/>
      <c r="ACD54" s="40"/>
      <c r="ACE54" s="40"/>
      <c r="ACF54" s="40"/>
      <c r="ACG54" s="40"/>
      <c r="ACH54" s="40"/>
      <c r="ACI54" s="40"/>
      <c r="ACJ54" s="40"/>
      <c r="ACK54" s="40"/>
      <c r="ACL54" s="40"/>
      <c r="ACM54" s="40"/>
      <c r="ACN54" s="40"/>
      <c r="ACO54" s="40"/>
      <c r="ACP54" s="40"/>
      <c r="ACQ54" s="40"/>
      <c r="ACR54" s="40"/>
      <c r="ACS54" s="40"/>
      <c r="ACT54" s="40"/>
      <c r="ACU54" s="40"/>
      <c r="ACV54" s="40"/>
      <c r="ACW54" s="40"/>
      <c r="ACX54" s="40"/>
      <c r="ACY54" s="40"/>
      <c r="ACZ54" s="40"/>
      <c r="ADA54" s="40"/>
      <c r="ADB54" s="40"/>
      <c r="ADC54" s="40"/>
      <c r="ADD54" s="40"/>
      <c r="ADE54" s="40"/>
      <c r="ADF54" s="40"/>
      <c r="ADG54" s="40"/>
      <c r="ADH54" s="40"/>
      <c r="ADI54" s="40"/>
      <c r="ADJ54" s="40"/>
      <c r="ADK54" s="40"/>
      <c r="ADL54" s="40"/>
      <c r="ADM54" s="40"/>
      <c r="ADN54" s="40"/>
      <c r="ADO54" s="40"/>
      <c r="ADP54" s="40"/>
      <c r="ADQ54" s="40"/>
      <c r="ADR54" s="40"/>
      <c r="ADS54" s="40"/>
      <c r="ADT54" s="40"/>
      <c r="ADU54" s="40"/>
      <c r="ADV54" s="40"/>
      <c r="ADW54" s="40"/>
      <c r="ADX54" s="40"/>
      <c r="ADY54" s="40"/>
      <c r="ADZ54" s="40"/>
      <c r="AEA54" s="40"/>
      <c r="AEB54" s="40"/>
      <c r="AEC54" s="40"/>
      <c r="AED54" s="40"/>
      <c r="AEE54" s="40"/>
      <c r="AEF54" s="40"/>
      <c r="AEG54" s="40"/>
      <c r="AEH54" s="40"/>
      <c r="AEI54" s="40"/>
      <c r="AEJ54" s="40"/>
      <c r="AEK54" s="40"/>
      <c r="AEL54" s="40"/>
      <c r="AEM54" s="40"/>
      <c r="AEN54" s="40"/>
      <c r="AEO54" s="40"/>
      <c r="AEP54" s="40"/>
      <c r="AEQ54" s="40"/>
      <c r="AER54" s="40"/>
      <c r="AES54" s="40"/>
      <c r="AET54" s="40"/>
      <c r="AEU54" s="40"/>
      <c r="AEV54" s="40"/>
      <c r="AEW54" s="40"/>
      <c r="AEX54" s="40"/>
      <c r="AEY54" s="40"/>
      <c r="AEZ54" s="40"/>
      <c r="AFA54" s="40"/>
      <c r="AFB54" s="40"/>
      <c r="AFC54" s="40"/>
      <c r="AFD54" s="40"/>
      <c r="AFE54" s="40"/>
      <c r="AFF54" s="40"/>
      <c r="AFG54" s="40"/>
      <c r="AFH54" s="40"/>
      <c r="AFI54" s="40"/>
      <c r="AFJ54" s="40"/>
      <c r="AFK54" s="40"/>
      <c r="AFL54" s="40"/>
      <c r="AFM54" s="40"/>
      <c r="AFN54" s="40"/>
      <c r="AFO54" s="40"/>
      <c r="AFP54" s="40"/>
      <c r="AFQ54" s="40"/>
      <c r="AFR54" s="40"/>
      <c r="AFS54" s="40"/>
      <c r="AFT54" s="40"/>
      <c r="AFU54" s="40"/>
      <c r="AFV54" s="40"/>
      <c r="AFW54" s="40"/>
      <c r="AFX54" s="40"/>
      <c r="AFY54" s="40"/>
      <c r="AFZ54" s="40"/>
      <c r="AGA54" s="40"/>
      <c r="AGB54" s="40"/>
      <c r="AGC54" s="40"/>
      <c r="AGD54" s="40"/>
      <c r="AGE54" s="40"/>
      <c r="AGF54" s="40"/>
      <c r="AGG54" s="40"/>
      <c r="AGH54" s="40"/>
      <c r="AGI54" s="40"/>
      <c r="AGJ54" s="40"/>
      <c r="AGK54" s="40"/>
      <c r="AGL54" s="40"/>
      <c r="AGM54" s="40"/>
      <c r="AGN54" s="40"/>
      <c r="AGO54" s="40"/>
      <c r="AGP54" s="40"/>
      <c r="AGQ54" s="40"/>
      <c r="AGR54" s="40"/>
      <c r="AGS54" s="40"/>
      <c r="AGT54" s="40"/>
      <c r="AGU54" s="40"/>
      <c r="AGV54" s="40"/>
      <c r="AGW54" s="40"/>
      <c r="AGX54" s="40"/>
      <c r="AGY54" s="40"/>
      <c r="AGZ54" s="40"/>
      <c r="AHA54" s="40"/>
      <c r="AHB54" s="40"/>
      <c r="AHC54" s="40"/>
      <c r="AHD54" s="40"/>
      <c r="AHE54" s="40"/>
      <c r="AHF54" s="40"/>
      <c r="AHG54" s="40"/>
      <c r="AHH54" s="40"/>
      <c r="AHI54" s="40"/>
      <c r="AHJ54" s="40"/>
      <c r="AHK54" s="40"/>
      <c r="AHL54" s="40"/>
      <c r="AHM54" s="40"/>
      <c r="AHN54" s="40"/>
      <c r="AHO54" s="40"/>
      <c r="AHP54" s="40"/>
      <c r="AHQ54" s="40"/>
      <c r="AHR54" s="40"/>
      <c r="AHS54" s="40"/>
      <c r="AHT54" s="40"/>
      <c r="AHU54" s="40"/>
      <c r="AHV54" s="40"/>
      <c r="AHW54" s="40"/>
      <c r="AHX54" s="40"/>
      <c r="AHY54" s="40"/>
      <c r="AHZ54" s="40"/>
      <c r="AIA54" s="40"/>
      <c r="AIB54" s="40"/>
      <c r="AIC54" s="40"/>
      <c r="AID54" s="40"/>
      <c r="AIE54" s="40"/>
      <c r="AIF54" s="40"/>
      <c r="AIG54" s="40"/>
      <c r="AIH54" s="40"/>
      <c r="AII54" s="40"/>
      <c r="AIJ54" s="40"/>
      <c r="AIK54" s="40"/>
      <c r="AIL54" s="40"/>
      <c r="AIM54" s="40"/>
      <c r="AIN54" s="40"/>
      <c r="AIO54" s="40"/>
      <c r="AIP54" s="40"/>
      <c r="AIQ54" s="40"/>
      <c r="AIR54" s="40"/>
      <c r="AIS54" s="40"/>
      <c r="AIT54" s="40"/>
      <c r="AIU54" s="40"/>
      <c r="AIV54" s="40"/>
      <c r="AIW54" s="40"/>
      <c r="AIX54" s="40"/>
      <c r="AIY54" s="40"/>
      <c r="AIZ54" s="40"/>
      <c r="AJA54" s="40"/>
      <c r="AJB54" s="40"/>
      <c r="AJC54" s="40"/>
      <c r="AJD54" s="40"/>
      <c r="AJE54" s="40"/>
      <c r="AJF54" s="40"/>
      <c r="AJG54" s="40"/>
      <c r="AJH54" s="40"/>
      <c r="AJI54" s="40"/>
      <c r="AJJ54" s="40"/>
      <c r="AJK54" s="40"/>
      <c r="AJL54" s="40"/>
      <c r="AJM54" s="40"/>
      <c r="AJN54" s="40"/>
      <c r="AJO54" s="40"/>
      <c r="AJP54" s="40"/>
      <c r="AJQ54" s="40"/>
      <c r="AJR54" s="40"/>
      <c r="AJS54" s="40"/>
      <c r="AJT54" s="40"/>
      <c r="AJU54" s="40"/>
      <c r="AJV54" s="40"/>
      <c r="AJW54" s="40"/>
      <c r="AJX54" s="40"/>
      <c r="AJY54" s="40"/>
      <c r="AJZ54" s="40"/>
      <c r="AKA54" s="40"/>
      <c r="AKB54" s="40"/>
      <c r="AKC54" s="40"/>
      <c r="AKD54" s="40"/>
      <c r="AKE54" s="40"/>
      <c r="AKF54" s="40"/>
      <c r="AKG54" s="40"/>
      <c r="AKH54" s="40"/>
      <c r="AKI54" s="40"/>
      <c r="AKJ54" s="40"/>
      <c r="AKK54" s="40"/>
      <c r="AKL54" s="40"/>
      <c r="AKM54" s="40"/>
      <c r="AKN54" s="41"/>
      <c r="AKO54" s="41"/>
      <c r="AKP54" s="41"/>
      <c r="AKQ54" s="41"/>
      <c r="AKR54" s="41"/>
      <c r="AKS54" s="41"/>
      <c r="AKT54" s="41"/>
      <c r="AKU54" s="41"/>
      <c r="AKV54" s="41"/>
      <c r="AKW54" s="41"/>
      <c r="AKX54" s="41"/>
      <c r="AKY54" s="41"/>
      <c r="AKZ54" s="41"/>
      <c r="ALA54" s="41"/>
      <c r="ALB54" s="41"/>
      <c r="ALC54" s="41"/>
      <c r="ALD54" s="41"/>
      <c r="ALE54" s="41"/>
      <c r="ALF54" s="41"/>
      <c r="ALG54" s="41"/>
      <c r="ALH54" s="41"/>
      <c r="ALI54" s="41"/>
      <c r="ALJ54" s="41"/>
      <c r="ALK54" s="41"/>
      <c r="ALL54" s="41"/>
      <c r="ALM54" s="41"/>
    </row>
    <row r="55" spans="1:1001" ht="13.35" customHeight="1" outlineLevel="4">
      <c r="A55" s="36" t="s">
        <v>11452</v>
      </c>
      <c r="B55" s="45">
        <v>13</v>
      </c>
      <c r="C55" s="45"/>
      <c r="D55" s="53" t="s">
        <v>5188</v>
      </c>
      <c r="E55" s="43" t="str">
        <f>VLOOKUP(D55,OdooParts_PurchaseNotes!$A$1:$F8181,2,0)</f>
        <v>Black-Oxide 18-8 Stainless Steel Flat Washer, M3 Screw Size, 3.2mm ID, 7.0mm OD</v>
      </c>
      <c r="F55" s="52" t="s">
        <v>11370</v>
      </c>
      <c r="G55" s="32" t="s">
        <v>11448</v>
      </c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40"/>
      <c r="AAF55" s="40"/>
      <c r="AAG55" s="40"/>
      <c r="AAH55" s="40"/>
      <c r="AAI55" s="40"/>
      <c r="AAJ55" s="40"/>
      <c r="AAK55" s="40"/>
      <c r="AAL55" s="40"/>
      <c r="AAM55" s="40"/>
      <c r="AAN55" s="40"/>
      <c r="AAO55" s="40"/>
      <c r="AAP55" s="40"/>
      <c r="AAQ55" s="40"/>
      <c r="AAR55" s="40"/>
      <c r="AAS55" s="40"/>
      <c r="AAT55" s="40"/>
      <c r="AAU55" s="40"/>
      <c r="AAV55" s="40"/>
      <c r="AAW55" s="40"/>
      <c r="AAX55" s="40"/>
      <c r="AAY55" s="40"/>
      <c r="AAZ55" s="40"/>
      <c r="ABA55" s="40"/>
      <c r="ABB55" s="40"/>
      <c r="ABC55" s="40"/>
      <c r="ABD55" s="40"/>
      <c r="ABE55" s="40"/>
      <c r="ABF55" s="40"/>
      <c r="ABG55" s="40"/>
      <c r="ABH55" s="40"/>
      <c r="ABI55" s="40"/>
      <c r="ABJ55" s="40"/>
      <c r="ABK55" s="40"/>
      <c r="ABL55" s="40"/>
      <c r="ABM55" s="40"/>
      <c r="ABN55" s="40"/>
      <c r="ABO55" s="40"/>
      <c r="ABP55" s="40"/>
      <c r="ABQ55" s="40"/>
      <c r="ABR55" s="40"/>
      <c r="ABS55" s="40"/>
      <c r="ABT55" s="40"/>
      <c r="ABU55" s="40"/>
      <c r="ABV55" s="40"/>
      <c r="ABW55" s="40"/>
      <c r="ABX55" s="40"/>
      <c r="ABY55" s="40"/>
      <c r="ABZ55" s="40"/>
      <c r="ACA55" s="40"/>
      <c r="ACB55" s="40"/>
      <c r="ACC55" s="40"/>
      <c r="ACD55" s="40"/>
      <c r="ACE55" s="40"/>
      <c r="ACF55" s="40"/>
      <c r="ACG55" s="40"/>
      <c r="ACH55" s="40"/>
      <c r="ACI55" s="40"/>
      <c r="ACJ55" s="40"/>
      <c r="ACK55" s="40"/>
      <c r="ACL55" s="40"/>
      <c r="ACM55" s="40"/>
      <c r="ACN55" s="40"/>
      <c r="ACO55" s="40"/>
      <c r="ACP55" s="40"/>
      <c r="ACQ55" s="40"/>
      <c r="ACR55" s="40"/>
      <c r="ACS55" s="40"/>
      <c r="ACT55" s="40"/>
      <c r="ACU55" s="40"/>
      <c r="ACV55" s="40"/>
      <c r="ACW55" s="40"/>
      <c r="ACX55" s="40"/>
      <c r="ACY55" s="40"/>
      <c r="ACZ55" s="40"/>
      <c r="ADA55" s="40"/>
      <c r="ADB55" s="40"/>
      <c r="ADC55" s="40"/>
      <c r="ADD55" s="40"/>
      <c r="ADE55" s="40"/>
      <c r="ADF55" s="40"/>
      <c r="ADG55" s="40"/>
      <c r="ADH55" s="40"/>
      <c r="ADI55" s="40"/>
      <c r="ADJ55" s="40"/>
      <c r="ADK55" s="40"/>
      <c r="ADL55" s="40"/>
      <c r="ADM55" s="40"/>
      <c r="ADN55" s="40"/>
      <c r="ADO55" s="40"/>
      <c r="ADP55" s="40"/>
      <c r="ADQ55" s="40"/>
      <c r="ADR55" s="40"/>
      <c r="ADS55" s="40"/>
      <c r="ADT55" s="40"/>
      <c r="ADU55" s="40"/>
      <c r="ADV55" s="40"/>
      <c r="ADW55" s="40"/>
      <c r="ADX55" s="40"/>
      <c r="ADY55" s="40"/>
      <c r="ADZ55" s="40"/>
      <c r="AEA55" s="40"/>
      <c r="AEB55" s="40"/>
      <c r="AEC55" s="40"/>
      <c r="AED55" s="40"/>
      <c r="AEE55" s="40"/>
      <c r="AEF55" s="40"/>
      <c r="AEG55" s="40"/>
      <c r="AEH55" s="40"/>
      <c r="AEI55" s="40"/>
      <c r="AEJ55" s="40"/>
      <c r="AEK55" s="40"/>
      <c r="AEL55" s="40"/>
      <c r="AEM55" s="40"/>
      <c r="AEN55" s="40"/>
      <c r="AEO55" s="40"/>
      <c r="AEP55" s="40"/>
      <c r="AEQ55" s="40"/>
      <c r="AER55" s="40"/>
      <c r="AES55" s="40"/>
      <c r="AET55" s="40"/>
      <c r="AEU55" s="40"/>
      <c r="AEV55" s="40"/>
      <c r="AEW55" s="40"/>
      <c r="AEX55" s="40"/>
      <c r="AEY55" s="40"/>
      <c r="AEZ55" s="40"/>
      <c r="AFA55" s="40"/>
      <c r="AFB55" s="40"/>
      <c r="AFC55" s="40"/>
      <c r="AFD55" s="40"/>
      <c r="AFE55" s="40"/>
      <c r="AFF55" s="40"/>
      <c r="AFG55" s="40"/>
      <c r="AFH55" s="40"/>
      <c r="AFI55" s="40"/>
      <c r="AFJ55" s="40"/>
      <c r="AFK55" s="40"/>
      <c r="AFL55" s="40"/>
      <c r="AFM55" s="40"/>
      <c r="AFN55" s="40"/>
      <c r="AFO55" s="40"/>
      <c r="AFP55" s="40"/>
      <c r="AFQ55" s="40"/>
      <c r="AFR55" s="40"/>
      <c r="AFS55" s="40"/>
      <c r="AFT55" s="40"/>
      <c r="AFU55" s="40"/>
      <c r="AFV55" s="40"/>
      <c r="AFW55" s="40"/>
      <c r="AFX55" s="40"/>
      <c r="AFY55" s="40"/>
      <c r="AFZ55" s="40"/>
      <c r="AGA55" s="40"/>
      <c r="AGB55" s="40"/>
      <c r="AGC55" s="40"/>
      <c r="AGD55" s="40"/>
      <c r="AGE55" s="40"/>
      <c r="AGF55" s="40"/>
      <c r="AGG55" s="40"/>
      <c r="AGH55" s="40"/>
      <c r="AGI55" s="40"/>
      <c r="AGJ55" s="40"/>
      <c r="AGK55" s="40"/>
      <c r="AGL55" s="40"/>
      <c r="AGM55" s="40"/>
      <c r="AGN55" s="40"/>
      <c r="AGO55" s="40"/>
      <c r="AGP55" s="40"/>
      <c r="AGQ55" s="40"/>
      <c r="AGR55" s="40"/>
      <c r="AGS55" s="40"/>
      <c r="AGT55" s="40"/>
      <c r="AGU55" s="40"/>
      <c r="AGV55" s="40"/>
      <c r="AGW55" s="40"/>
      <c r="AGX55" s="40"/>
      <c r="AGY55" s="40"/>
      <c r="AGZ55" s="40"/>
      <c r="AHA55" s="40"/>
      <c r="AHB55" s="40"/>
      <c r="AHC55" s="40"/>
      <c r="AHD55" s="40"/>
      <c r="AHE55" s="40"/>
      <c r="AHF55" s="40"/>
      <c r="AHG55" s="40"/>
      <c r="AHH55" s="40"/>
      <c r="AHI55" s="40"/>
      <c r="AHJ55" s="40"/>
      <c r="AHK55" s="40"/>
      <c r="AHL55" s="40"/>
      <c r="AHM55" s="40"/>
      <c r="AHN55" s="40"/>
      <c r="AHO55" s="40"/>
      <c r="AHP55" s="40"/>
      <c r="AHQ55" s="40"/>
      <c r="AHR55" s="40"/>
      <c r="AHS55" s="40"/>
      <c r="AHT55" s="40"/>
      <c r="AHU55" s="40"/>
      <c r="AHV55" s="40"/>
      <c r="AHW55" s="40"/>
      <c r="AHX55" s="40"/>
      <c r="AHY55" s="40"/>
      <c r="AHZ55" s="40"/>
      <c r="AIA55" s="40"/>
      <c r="AIB55" s="40"/>
      <c r="AIC55" s="40"/>
      <c r="AID55" s="40"/>
      <c r="AIE55" s="40"/>
      <c r="AIF55" s="40"/>
      <c r="AIG55" s="40"/>
      <c r="AIH55" s="40"/>
      <c r="AII55" s="40"/>
      <c r="AIJ55" s="40"/>
      <c r="AIK55" s="40"/>
      <c r="AIL55" s="40"/>
      <c r="AIM55" s="40"/>
      <c r="AIN55" s="40"/>
      <c r="AIO55" s="40"/>
      <c r="AIP55" s="40"/>
      <c r="AIQ55" s="40"/>
      <c r="AIR55" s="40"/>
      <c r="AIS55" s="40"/>
      <c r="AIT55" s="40"/>
      <c r="AIU55" s="40"/>
      <c r="AIV55" s="40"/>
      <c r="AIW55" s="40"/>
      <c r="AIX55" s="40"/>
      <c r="AIY55" s="40"/>
      <c r="AIZ55" s="40"/>
      <c r="AJA55" s="40"/>
      <c r="AJB55" s="40"/>
      <c r="AJC55" s="40"/>
      <c r="AJD55" s="40"/>
      <c r="AJE55" s="40"/>
      <c r="AJF55" s="40"/>
      <c r="AJG55" s="40"/>
      <c r="AJH55" s="40"/>
      <c r="AJI55" s="40"/>
      <c r="AJJ55" s="40"/>
      <c r="AJK55" s="40"/>
      <c r="AJL55" s="40"/>
      <c r="AJM55" s="40"/>
      <c r="AJN55" s="40"/>
      <c r="AJO55" s="40"/>
      <c r="AJP55" s="40"/>
      <c r="AJQ55" s="40"/>
      <c r="AJR55" s="40"/>
      <c r="AJS55" s="40"/>
      <c r="AJT55" s="40"/>
      <c r="AJU55" s="40"/>
      <c r="AJV55" s="40"/>
      <c r="AJW55" s="40"/>
      <c r="AJX55" s="40"/>
      <c r="AJY55" s="40"/>
      <c r="AJZ55" s="40"/>
      <c r="AKA55" s="40"/>
      <c r="AKB55" s="40"/>
      <c r="AKC55" s="40"/>
      <c r="AKD55" s="40"/>
      <c r="AKE55" s="40"/>
      <c r="AKF55" s="40"/>
      <c r="AKG55" s="40"/>
      <c r="AKH55" s="40"/>
      <c r="AKI55" s="40"/>
      <c r="AKJ55" s="40"/>
      <c r="AKK55" s="40"/>
      <c r="AKL55" s="40"/>
      <c r="AKM55" s="40"/>
      <c r="AKN55" s="41"/>
      <c r="AKO55" s="41"/>
      <c r="AKP55" s="41"/>
      <c r="AKQ55" s="41"/>
      <c r="AKR55" s="41"/>
      <c r="AKS55" s="41"/>
      <c r="AKT55" s="41"/>
      <c r="AKU55" s="41"/>
      <c r="AKV55" s="41"/>
      <c r="AKW55" s="41"/>
      <c r="AKX55" s="41"/>
      <c r="AKY55" s="41"/>
      <c r="AKZ55" s="41"/>
      <c r="ALA55" s="41"/>
      <c r="ALB55" s="41"/>
      <c r="ALC55" s="41"/>
      <c r="ALD55" s="41"/>
      <c r="ALE55" s="41"/>
      <c r="ALF55" s="41"/>
      <c r="ALG55" s="41"/>
      <c r="ALH55" s="41"/>
      <c r="ALI55" s="41"/>
      <c r="ALJ55" s="41"/>
      <c r="ALK55" s="41"/>
      <c r="ALL55" s="41"/>
      <c r="ALM55" s="41"/>
    </row>
    <row r="56" spans="1:1001" ht="13.35" customHeight="1" outlineLevel="4">
      <c r="A56" s="36" t="s">
        <v>11453</v>
      </c>
      <c r="B56" s="45">
        <v>1</v>
      </c>
      <c r="C56" s="45"/>
      <c r="D56" s="53" t="s">
        <v>6710</v>
      </c>
      <c r="E56" s="43" t="str">
        <f>VLOOKUP(D56,OdooParts_PurchaseNotes!$A$1:$F8182,2,0)</f>
        <v>Wiper Mount, v1.1</v>
      </c>
      <c r="F56" s="52" t="s">
        <v>11345</v>
      </c>
      <c r="G56" s="32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40"/>
      <c r="AAF56" s="40"/>
      <c r="AAG56" s="40"/>
      <c r="AAH56" s="40"/>
      <c r="AAI56" s="40"/>
      <c r="AAJ56" s="40"/>
      <c r="AAK56" s="40"/>
      <c r="AAL56" s="40"/>
      <c r="AAM56" s="40"/>
      <c r="AAN56" s="40"/>
      <c r="AAO56" s="40"/>
      <c r="AAP56" s="40"/>
      <c r="AAQ56" s="40"/>
      <c r="AAR56" s="40"/>
      <c r="AAS56" s="40"/>
      <c r="AAT56" s="40"/>
      <c r="AAU56" s="40"/>
      <c r="AAV56" s="40"/>
      <c r="AAW56" s="40"/>
      <c r="AAX56" s="40"/>
      <c r="AAY56" s="40"/>
      <c r="AAZ56" s="40"/>
      <c r="ABA56" s="40"/>
      <c r="ABB56" s="40"/>
      <c r="ABC56" s="40"/>
      <c r="ABD56" s="40"/>
      <c r="ABE56" s="40"/>
      <c r="ABF56" s="40"/>
      <c r="ABG56" s="40"/>
      <c r="ABH56" s="40"/>
      <c r="ABI56" s="40"/>
      <c r="ABJ56" s="40"/>
      <c r="ABK56" s="40"/>
      <c r="ABL56" s="40"/>
      <c r="ABM56" s="40"/>
      <c r="ABN56" s="40"/>
      <c r="ABO56" s="40"/>
      <c r="ABP56" s="40"/>
      <c r="ABQ56" s="40"/>
      <c r="ABR56" s="40"/>
      <c r="ABS56" s="40"/>
      <c r="ABT56" s="40"/>
      <c r="ABU56" s="40"/>
      <c r="ABV56" s="40"/>
      <c r="ABW56" s="40"/>
      <c r="ABX56" s="40"/>
      <c r="ABY56" s="40"/>
      <c r="ABZ56" s="40"/>
      <c r="ACA56" s="40"/>
      <c r="ACB56" s="40"/>
      <c r="ACC56" s="40"/>
      <c r="ACD56" s="40"/>
      <c r="ACE56" s="40"/>
      <c r="ACF56" s="40"/>
      <c r="ACG56" s="40"/>
      <c r="ACH56" s="40"/>
      <c r="ACI56" s="40"/>
      <c r="ACJ56" s="40"/>
      <c r="ACK56" s="40"/>
      <c r="ACL56" s="40"/>
      <c r="ACM56" s="40"/>
      <c r="ACN56" s="40"/>
      <c r="ACO56" s="40"/>
      <c r="ACP56" s="40"/>
      <c r="ACQ56" s="40"/>
      <c r="ACR56" s="40"/>
      <c r="ACS56" s="40"/>
      <c r="ACT56" s="40"/>
      <c r="ACU56" s="40"/>
      <c r="ACV56" s="40"/>
      <c r="ACW56" s="40"/>
      <c r="ACX56" s="40"/>
      <c r="ACY56" s="40"/>
      <c r="ACZ56" s="40"/>
      <c r="ADA56" s="40"/>
      <c r="ADB56" s="40"/>
      <c r="ADC56" s="40"/>
      <c r="ADD56" s="40"/>
      <c r="ADE56" s="40"/>
      <c r="ADF56" s="40"/>
      <c r="ADG56" s="40"/>
      <c r="ADH56" s="40"/>
      <c r="ADI56" s="40"/>
      <c r="ADJ56" s="40"/>
      <c r="ADK56" s="40"/>
      <c r="ADL56" s="40"/>
      <c r="ADM56" s="40"/>
      <c r="ADN56" s="40"/>
      <c r="ADO56" s="40"/>
      <c r="ADP56" s="40"/>
      <c r="ADQ56" s="40"/>
      <c r="ADR56" s="40"/>
      <c r="ADS56" s="40"/>
      <c r="ADT56" s="40"/>
      <c r="ADU56" s="40"/>
      <c r="ADV56" s="40"/>
      <c r="ADW56" s="40"/>
      <c r="ADX56" s="40"/>
      <c r="ADY56" s="40"/>
      <c r="ADZ56" s="40"/>
      <c r="AEA56" s="40"/>
      <c r="AEB56" s="40"/>
      <c r="AEC56" s="40"/>
      <c r="AED56" s="40"/>
      <c r="AEE56" s="40"/>
      <c r="AEF56" s="40"/>
      <c r="AEG56" s="40"/>
      <c r="AEH56" s="40"/>
      <c r="AEI56" s="40"/>
      <c r="AEJ56" s="40"/>
      <c r="AEK56" s="40"/>
      <c r="AEL56" s="40"/>
      <c r="AEM56" s="40"/>
      <c r="AEN56" s="40"/>
      <c r="AEO56" s="40"/>
      <c r="AEP56" s="40"/>
      <c r="AEQ56" s="40"/>
      <c r="AER56" s="40"/>
      <c r="AES56" s="40"/>
      <c r="AET56" s="40"/>
      <c r="AEU56" s="40"/>
      <c r="AEV56" s="40"/>
      <c r="AEW56" s="40"/>
      <c r="AEX56" s="40"/>
      <c r="AEY56" s="40"/>
      <c r="AEZ56" s="40"/>
      <c r="AFA56" s="40"/>
      <c r="AFB56" s="40"/>
      <c r="AFC56" s="40"/>
      <c r="AFD56" s="40"/>
      <c r="AFE56" s="40"/>
      <c r="AFF56" s="40"/>
      <c r="AFG56" s="40"/>
      <c r="AFH56" s="40"/>
      <c r="AFI56" s="40"/>
      <c r="AFJ56" s="40"/>
      <c r="AFK56" s="40"/>
      <c r="AFL56" s="40"/>
      <c r="AFM56" s="40"/>
      <c r="AFN56" s="40"/>
      <c r="AFO56" s="40"/>
      <c r="AFP56" s="40"/>
      <c r="AFQ56" s="40"/>
      <c r="AFR56" s="40"/>
      <c r="AFS56" s="40"/>
      <c r="AFT56" s="40"/>
      <c r="AFU56" s="40"/>
      <c r="AFV56" s="40"/>
      <c r="AFW56" s="40"/>
      <c r="AFX56" s="40"/>
      <c r="AFY56" s="40"/>
      <c r="AFZ56" s="40"/>
      <c r="AGA56" s="40"/>
      <c r="AGB56" s="40"/>
      <c r="AGC56" s="40"/>
      <c r="AGD56" s="40"/>
      <c r="AGE56" s="40"/>
      <c r="AGF56" s="40"/>
      <c r="AGG56" s="40"/>
      <c r="AGH56" s="40"/>
      <c r="AGI56" s="40"/>
      <c r="AGJ56" s="40"/>
      <c r="AGK56" s="40"/>
      <c r="AGL56" s="40"/>
      <c r="AGM56" s="40"/>
      <c r="AGN56" s="40"/>
      <c r="AGO56" s="40"/>
      <c r="AGP56" s="40"/>
      <c r="AGQ56" s="40"/>
      <c r="AGR56" s="40"/>
      <c r="AGS56" s="40"/>
      <c r="AGT56" s="40"/>
      <c r="AGU56" s="40"/>
      <c r="AGV56" s="40"/>
      <c r="AGW56" s="40"/>
      <c r="AGX56" s="40"/>
      <c r="AGY56" s="40"/>
      <c r="AGZ56" s="40"/>
      <c r="AHA56" s="40"/>
      <c r="AHB56" s="40"/>
      <c r="AHC56" s="40"/>
      <c r="AHD56" s="40"/>
      <c r="AHE56" s="40"/>
      <c r="AHF56" s="40"/>
      <c r="AHG56" s="40"/>
      <c r="AHH56" s="40"/>
      <c r="AHI56" s="40"/>
      <c r="AHJ56" s="40"/>
      <c r="AHK56" s="40"/>
      <c r="AHL56" s="40"/>
      <c r="AHM56" s="40"/>
      <c r="AHN56" s="40"/>
      <c r="AHO56" s="40"/>
      <c r="AHP56" s="40"/>
      <c r="AHQ56" s="40"/>
      <c r="AHR56" s="40"/>
      <c r="AHS56" s="40"/>
      <c r="AHT56" s="40"/>
      <c r="AHU56" s="40"/>
      <c r="AHV56" s="40"/>
      <c r="AHW56" s="40"/>
      <c r="AHX56" s="40"/>
      <c r="AHY56" s="40"/>
      <c r="AHZ56" s="40"/>
      <c r="AIA56" s="40"/>
      <c r="AIB56" s="40"/>
      <c r="AIC56" s="40"/>
      <c r="AID56" s="40"/>
      <c r="AIE56" s="40"/>
      <c r="AIF56" s="40"/>
      <c r="AIG56" s="40"/>
      <c r="AIH56" s="40"/>
      <c r="AII56" s="40"/>
      <c r="AIJ56" s="40"/>
      <c r="AIK56" s="40"/>
      <c r="AIL56" s="40"/>
      <c r="AIM56" s="40"/>
      <c r="AIN56" s="40"/>
      <c r="AIO56" s="40"/>
      <c r="AIP56" s="40"/>
      <c r="AIQ56" s="40"/>
      <c r="AIR56" s="40"/>
      <c r="AIS56" s="40"/>
      <c r="AIT56" s="40"/>
      <c r="AIU56" s="40"/>
      <c r="AIV56" s="40"/>
      <c r="AIW56" s="40"/>
      <c r="AIX56" s="40"/>
      <c r="AIY56" s="40"/>
      <c r="AIZ56" s="40"/>
      <c r="AJA56" s="40"/>
      <c r="AJB56" s="40"/>
      <c r="AJC56" s="40"/>
      <c r="AJD56" s="40"/>
      <c r="AJE56" s="40"/>
      <c r="AJF56" s="40"/>
      <c r="AJG56" s="40"/>
      <c r="AJH56" s="40"/>
      <c r="AJI56" s="40"/>
      <c r="AJJ56" s="40"/>
      <c r="AJK56" s="40"/>
      <c r="AJL56" s="40"/>
      <c r="AJM56" s="40"/>
      <c r="AJN56" s="40"/>
      <c r="AJO56" s="40"/>
      <c r="AJP56" s="40"/>
      <c r="AJQ56" s="40"/>
      <c r="AJR56" s="40"/>
      <c r="AJS56" s="40"/>
      <c r="AJT56" s="40"/>
      <c r="AJU56" s="40"/>
      <c r="AJV56" s="40"/>
      <c r="AJW56" s="40"/>
      <c r="AJX56" s="40"/>
      <c r="AJY56" s="40"/>
      <c r="AJZ56" s="40"/>
      <c r="AKA56" s="40"/>
      <c r="AKB56" s="40"/>
      <c r="AKC56" s="40"/>
      <c r="AKD56" s="40"/>
      <c r="AKE56" s="40"/>
      <c r="AKF56" s="40"/>
      <c r="AKG56" s="40"/>
      <c r="AKH56" s="40"/>
      <c r="AKI56" s="40"/>
      <c r="AKJ56" s="40"/>
      <c r="AKK56" s="40"/>
      <c r="AKL56" s="40"/>
      <c r="AKM56" s="40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</row>
    <row r="57" spans="1:1001" ht="13.35" customHeight="1" outlineLevel="4">
      <c r="A57" s="36" t="s">
        <v>11454</v>
      </c>
      <c r="B57" s="48">
        <v>4</v>
      </c>
      <c r="C57" s="48"/>
      <c r="D57" s="39" t="s">
        <v>11455</v>
      </c>
      <c r="E57" s="43" t="s">
        <v>11456</v>
      </c>
      <c r="F57" s="52"/>
      <c r="G57" s="32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40"/>
      <c r="AAF57" s="40"/>
      <c r="AAG57" s="40"/>
      <c r="AAH57" s="40"/>
      <c r="AAI57" s="40"/>
      <c r="AAJ57" s="40"/>
      <c r="AAK57" s="40"/>
      <c r="AAL57" s="40"/>
      <c r="AAM57" s="40"/>
      <c r="AAN57" s="40"/>
      <c r="AAO57" s="40"/>
      <c r="AAP57" s="40"/>
      <c r="AAQ57" s="40"/>
      <c r="AAR57" s="40"/>
      <c r="AAS57" s="40"/>
      <c r="AAT57" s="40"/>
      <c r="AAU57" s="40"/>
      <c r="AAV57" s="40"/>
      <c r="AAW57" s="40"/>
      <c r="AAX57" s="40"/>
      <c r="AAY57" s="40"/>
      <c r="AAZ57" s="40"/>
      <c r="ABA57" s="40"/>
      <c r="ABB57" s="40"/>
      <c r="ABC57" s="40"/>
      <c r="ABD57" s="40"/>
      <c r="ABE57" s="40"/>
      <c r="ABF57" s="40"/>
      <c r="ABG57" s="40"/>
      <c r="ABH57" s="40"/>
      <c r="ABI57" s="40"/>
      <c r="ABJ57" s="40"/>
      <c r="ABK57" s="40"/>
      <c r="ABL57" s="40"/>
      <c r="ABM57" s="40"/>
      <c r="ABN57" s="40"/>
      <c r="ABO57" s="40"/>
      <c r="ABP57" s="40"/>
      <c r="ABQ57" s="40"/>
      <c r="ABR57" s="40"/>
      <c r="ABS57" s="40"/>
      <c r="ABT57" s="40"/>
      <c r="ABU57" s="40"/>
      <c r="ABV57" s="40"/>
      <c r="ABW57" s="40"/>
      <c r="ABX57" s="40"/>
      <c r="ABY57" s="40"/>
      <c r="ABZ57" s="40"/>
      <c r="ACA57" s="40"/>
      <c r="ACB57" s="40"/>
      <c r="ACC57" s="40"/>
      <c r="ACD57" s="40"/>
      <c r="ACE57" s="40"/>
      <c r="ACF57" s="40"/>
      <c r="ACG57" s="40"/>
      <c r="ACH57" s="40"/>
      <c r="ACI57" s="40"/>
      <c r="ACJ57" s="40"/>
      <c r="ACK57" s="40"/>
      <c r="ACL57" s="40"/>
      <c r="ACM57" s="40"/>
      <c r="ACN57" s="40"/>
      <c r="ACO57" s="40"/>
      <c r="ACP57" s="40"/>
      <c r="ACQ57" s="40"/>
      <c r="ACR57" s="40"/>
      <c r="ACS57" s="40"/>
      <c r="ACT57" s="40"/>
      <c r="ACU57" s="40"/>
      <c r="ACV57" s="40"/>
      <c r="ACW57" s="40"/>
      <c r="ACX57" s="40"/>
      <c r="ACY57" s="40"/>
      <c r="ACZ57" s="40"/>
      <c r="ADA57" s="40"/>
      <c r="ADB57" s="40"/>
      <c r="ADC57" s="40"/>
      <c r="ADD57" s="40"/>
      <c r="ADE57" s="40"/>
      <c r="ADF57" s="40"/>
      <c r="ADG57" s="40"/>
      <c r="ADH57" s="40"/>
      <c r="ADI57" s="40"/>
      <c r="ADJ57" s="40"/>
      <c r="ADK57" s="40"/>
      <c r="ADL57" s="40"/>
      <c r="ADM57" s="40"/>
      <c r="ADN57" s="40"/>
      <c r="ADO57" s="40"/>
      <c r="ADP57" s="40"/>
      <c r="ADQ57" s="40"/>
      <c r="ADR57" s="40"/>
      <c r="ADS57" s="40"/>
      <c r="ADT57" s="40"/>
      <c r="ADU57" s="40"/>
      <c r="ADV57" s="40"/>
      <c r="ADW57" s="40"/>
      <c r="ADX57" s="40"/>
      <c r="ADY57" s="40"/>
      <c r="ADZ57" s="40"/>
      <c r="AEA57" s="40"/>
      <c r="AEB57" s="40"/>
      <c r="AEC57" s="40"/>
      <c r="AED57" s="40"/>
      <c r="AEE57" s="40"/>
      <c r="AEF57" s="40"/>
      <c r="AEG57" s="40"/>
      <c r="AEH57" s="40"/>
      <c r="AEI57" s="40"/>
      <c r="AEJ57" s="40"/>
      <c r="AEK57" s="40"/>
      <c r="AEL57" s="40"/>
      <c r="AEM57" s="40"/>
      <c r="AEN57" s="40"/>
      <c r="AEO57" s="40"/>
      <c r="AEP57" s="40"/>
      <c r="AEQ57" s="40"/>
      <c r="AER57" s="40"/>
      <c r="AES57" s="40"/>
      <c r="AET57" s="40"/>
      <c r="AEU57" s="40"/>
      <c r="AEV57" s="40"/>
      <c r="AEW57" s="40"/>
      <c r="AEX57" s="40"/>
      <c r="AEY57" s="40"/>
      <c r="AEZ57" s="40"/>
      <c r="AFA57" s="40"/>
      <c r="AFB57" s="40"/>
      <c r="AFC57" s="40"/>
      <c r="AFD57" s="40"/>
      <c r="AFE57" s="40"/>
      <c r="AFF57" s="40"/>
      <c r="AFG57" s="40"/>
      <c r="AFH57" s="40"/>
      <c r="AFI57" s="40"/>
      <c r="AFJ57" s="40"/>
      <c r="AFK57" s="40"/>
      <c r="AFL57" s="40"/>
      <c r="AFM57" s="40"/>
      <c r="AFN57" s="40"/>
      <c r="AFO57" s="40"/>
      <c r="AFP57" s="40"/>
      <c r="AFQ57" s="40"/>
      <c r="AFR57" s="40"/>
      <c r="AFS57" s="40"/>
      <c r="AFT57" s="40"/>
      <c r="AFU57" s="40"/>
      <c r="AFV57" s="40"/>
      <c r="AFW57" s="40"/>
      <c r="AFX57" s="40"/>
      <c r="AFY57" s="40"/>
      <c r="AFZ57" s="40"/>
      <c r="AGA57" s="40"/>
      <c r="AGB57" s="40"/>
      <c r="AGC57" s="40"/>
      <c r="AGD57" s="40"/>
      <c r="AGE57" s="40"/>
      <c r="AGF57" s="40"/>
      <c r="AGG57" s="40"/>
      <c r="AGH57" s="40"/>
      <c r="AGI57" s="40"/>
      <c r="AGJ57" s="40"/>
      <c r="AGK57" s="40"/>
      <c r="AGL57" s="40"/>
      <c r="AGM57" s="40"/>
      <c r="AGN57" s="40"/>
      <c r="AGO57" s="40"/>
      <c r="AGP57" s="40"/>
      <c r="AGQ57" s="40"/>
      <c r="AGR57" s="40"/>
      <c r="AGS57" s="40"/>
      <c r="AGT57" s="40"/>
      <c r="AGU57" s="40"/>
      <c r="AGV57" s="40"/>
      <c r="AGW57" s="40"/>
      <c r="AGX57" s="40"/>
      <c r="AGY57" s="40"/>
      <c r="AGZ57" s="40"/>
      <c r="AHA57" s="40"/>
      <c r="AHB57" s="40"/>
      <c r="AHC57" s="40"/>
      <c r="AHD57" s="40"/>
      <c r="AHE57" s="40"/>
      <c r="AHF57" s="40"/>
      <c r="AHG57" s="40"/>
      <c r="AHH57" s="40"/>
      <c r="AHI57" s="40"/>
      <c r="AHJ57" s="40"/>
      <c r="AHK57" s="40"/>
      <c r="AHL57" s="40"/>
      <c r="AHM57" s="40"/>
      <c r="AHN57" s="40"/>
      <c r="AHO57" s="40"/>
      <c r="AHP57" s="40"/>
      <c r="AHQ57" s="40"/>
      <c r="AHR57" s="40"/>
      <c r="AHS57" s="40"/>
      <c r="AHT57" s="40"/>
      <c r="AHU57" s="40"/>
      <c r="AHV57" s="40"/>
      <c r="AHW57" s="40"/>
      <c r="AHX57" s="40"/>
      <c r="AHY57" s="40"/>
      <c r="AHZ57" s="40"/>
      <c r="AIA57" s="40"/>
      <c r="AIB57" s="40"/>
      <c r="AIC57" s="40"/>
      <c r="AID57" s="40"/>
      <c r="AIE57" s="40"/>
      <c r="AIF57" s="40"/>
      <c r="AIG57" s="40"/>
      <c r="AIH57" s="40"/>
      <c r="AII57" s="40"/>
      <c r="AIJ57" s="40"/>
      <c r="AIK57" s="40"/>
      <c r="AIL57" s="40"/>
      <c r="AIM57" s="40"/>
      <c r="AIN57" s="40"/>
      <c r="AIO57" s="40"/>
      <c r="AIP57" s="40"/>
      <c r="AIQ57" s="40"/>
      <c r="AIR57" s="40"/>
      <c r="AIS57" s="40"/>
      <c r="AIT57" s="40"/>
      <c r="AIU57" s="40"/>
      <c r="AIV57" s="40"/>
      <c r="AIW57" s="40"/>
      <c r="AIX57" s="40"/>
      <c r="AIY57" s="40"/>
      <c r="AIZ57" s="40"/>
      <c r="AJA57" s="40"/>
      <c r="AJB57" s="40"/>
      <c r="AJC57" s="40"/>
      <c r="AJD57" s="40"/>
      <c r="AJE57" s="40"/>
      <c r="AJF57" s="40"/>
      <c r="AJG57" s="40"/>
      <c r="AJH57" s="40"/>
      <c r="AJI57" s="40"/>
      <c r="AJJ57" s="40"/>
      <c r="AJK57" s="40"/>
      <c r="AJL57" s="40"/>
      <c r="AJM57" s="40"/>
      <c r="AJN57" s="40"/>
      <c r="AJO57" s="40"/>
      <c r="AJP57" s="40"/>
      <c r="AJQ57" s="40"/>
      <c r="AJR57" s="40"/>
      <c r="AJS57" s="40"/>
      <c r="AJT57" s="40"/>
      <c r="AJU57" s="40"/>
      <c r="AJV57" s="40"/>
      <c r="AJW57" s="40"/>
      <c r="AJX57" s="40"/>
      <c r="AJY57" s="40"/>
      <c r="AJZ57" s="40"/>
      <c r="AKA57" s="40"/>
      <c r="AKB57" s="40"/>
      <c r="AKC57" s="40"/>
      <c r="AKD57" s="40"/>
      <c r="AKE57" s="40"/>
      <c r="AKF57" s="40"/>
      <c r="AKG57" s="40"/>
      <c r="AKH57" s="40"/>
      <c r="AKI57" s="40"/>
      <c r="AKJ57" s="40"/>
      <c r="AKK57" s="40"/>
      <c r="AKL57" s="40"/>
      <c r="AKM57" s="40"/>
      <c r="AKN57" s="41"/>
      <c r="AKO57" s="41"/>
      <c r="AKP57" s="41"/>
      <c r="AKQ57" s="41"/>
      <c r="AKR57" s="41"/>
      <c r="AKS57" s="41"/>
      <c r="AKT57" s="41"/>
      <c r="AKU57" s="41"/>
      <c r="AKV57" s="41"/>
      <c r="AKW57" s="41"/>
      <c r="AKX57" s="41"/>
      <c r="AKY57" s="41"/>
      <c r="AKZ57" s="41"/>
      <c r="ALA57" s="41"/>
      <c r="ALB57" s="41"/>
      <c r="ALC57" s="41"/>
      <c r="ALD57" s="41"/>
      <c r="ALE57" s="41"/>
      <c r="ALF57" s="41"/>
      <c r="ALG57" s="41"/>
      <c r="ALH57" s="41"/>
      <c r="ALI57" s="41"/>
      <c r="ALJ57" s="41"/>
      <c r="ALK57" s="41"/>
      <c r="ALL57" s="41"/>
      <c r="ALM57" s="41"/>
    </row>
    <row r="58" spans="1:1001" ht="13.35" customHeight="1" outlineLevel="4">
      <c r="A58" s="36" t="s">
        <v>11457</v>
      </c>
      <c r="B58" s="48">
        <v>4</v>
      </c>
      <c r="C58" s="48"/>
      <c r="D58" s="39" t="s">
        <v>7078</v>
      </c>
      <c r="E58" s="43" t="s">
        <v>11458</v>
      </c>
      <c r="F58" s="52"/>
      <c r="G58" s="32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40"/>
      <c r="AAF58" s="40"/>
      <c r="AAG58" s="40"/>
      <c r="AAH58" s="40"/>
      <c r="AAI58" s="40"/>
      <c r="AAJ58" s="40"/>
      <c r="AAK58" s="40"/>
      <c r="AAL58" s="40"/>
      <c r="AAM58" s="40"/>
      <c r="AAN58" s="40"/>
      <c r="AAO58" s="40"/>
      <c r="AAP58" s="40"/>
      <c r="AAQ58" s="40"/>
      <c r="AAR58" s="40"/>
      <c r="AAS58" s="40"/>
      <c r="AAT58" s="40"/>
      <c r="AAU58" s="40"/>
      <c r="AAV58" s="40"/>
      <c r="AAW58" s="40"/>
      <c r="AAX58" s="40"/>
      <c r="AAY58" s="40"/>
      <c r="AAZ58" s="40"/>
      <c r="ABA58" s="40"/>
      <c r="ABB58" s="40"/>
      <c r="ABC58" s="40"/>
      <c r="ABD58" s="40"/>
      <c r="ABE58" s="40"/>
      <c r="ABF58" s="40"/>
      <c r="ABG58" s="40"/>
      <c r="ABH58" s="40"/>
      <c r="ABI58" s="40"/>
      <c r="ABJ58" s="40"/>
      <c r="ABK58" s="40"/>
      <c r="ABL58" s="40"/>
      <c r="ABM58" s="40"/>
      <c r="ABN58" s="40"/>
      <c r="ABO58" s="40"/>
      <c r="ABP58" s="40"/>
      <c r="ABQ58" s="40"/>
      <c r="ABR58" s="40"/>
      <c r="ABS58" s="40"/>
      <c r="ABT58" s="40"/>
      <c r="ABU58" s="40"/>
      <c r="ABV58" s="40"/>
      <c r="ABW58" s="40"/>
      <c r="ABX58" s="40"/>
      <c r="ABY58" s="40"/>
      <c r="ABZ58" s="40"/>
      <c r="ACA58" s="40"/>
      <c r="ACB58" s="40"/>
      <c r="ACC58" s="40"/>
      <c r="ACD58" s="40"/>
      <c r="ACE58" s="40"/>
      <c r="ACF58" s="40"/>
      <c r="ACG58" s="40"/>
      <c r="ACH58" s="40"/>
      <c r="ACI58" s="40"/>
      <c r="ACJ58" s="40"/>
      <c r="ACK58" s="40"/>
      <c r="ACL58" s="40"/>
      <c r="ACM58" s="40"/>
      <c r="ACN58" s="40"/>
      <c r="ACO58" s="40"/>
      <c r="ACP58" s="40"/>
      <c r="ACQ58" s="40"/>
      <c r="ACR58" s="40"/>
      <c r="ACS58" s="40"/>
      <c r="ACT58" s="40"/>
      <c r="ACU58" s="40"/>
      <c r="ACV58" s="40"/>
      <c r="ACW58" s="40"/>
      <c r="ACX58" s="40"/>
      <c r="ACY58" s="40"/>
      <c r="ACZ58" s="40"/>
      <c r="ADA58" s="40"/>
      <c r="ADB58" s="40"/>
      <c r="ADC58" s="40"/>
      <c r="ADD58" s="40"/>
      <c r="ADE58" s="40"/>
      <c r="ADF58" s="40"/>
      <c r="ADG58" s="40"/>
      <c r="ADH58" s="40"/>
      <c r="ADI58" s="40"/>
      <c r="ADJ58" s="40"/>
      <c r="ADK58" s="40"/>
      <c r="ADL58" s="40"/>
      <c r="ADM58" s="40"/>
      <c r="ADN58" s="40"/>
      <c r="ADO58" s="40"/>
      <c r="ADP58" s="40"/>
      <c r="ADQ58" s="40"/>
      <c r="ADR58" s="40"/>
      <c r="ADS58" s="40"/>
      <c r="ADT58" s="40"/>
      <c r="ADU58" s="40"/>
      <c r="ADV58" s="40"/>
      <c r="ADW58" s="40"/>
      <c r="ADX58" s="40"/>
      <c r="ADY58" s="40"/>
      <c r="ADZ58" s="40"/>
      <c r="AEA58" s="40"/>
      <c r="AEB58" s="40"/>
      <c r="AEC58" s="40"/>
      <c r="AED58" s="40"/>
      <c r="AEE58" s="40"/>
      <c r="AEF58" s="40"/>
      <c r="AEG58" s="40"/>
      <c r="AEH58" s="40"/>
      <c r="AEI58" s="40"/>
      <c r="AEJ58" s="40"/>
      <c r="AEK58" s="40"/>
      <c r="AEL58" s="40"/>
      <c r="AEM58" s="40"/>
      <c r="AEN58" s="40"/>
      <c r="AEO58" s="40"/>
      <c r="AEP58" s="40"/>
      <c r="AEQ58" s="40"/>
      <c r="AER58" s="40"/>
      <c r="AES58" s="40"/>
      <c r="AET58" s="40"/>
      <c r="AEU58" s="40"/>
      <c r="AEV58" s="40"/>
      <c r="AEW58" s="40"/>
      <c r="AEX58" s="40"/>
      <c r="AEY58" s="40"/>
      <c r="AEZ58" s="40"/>
      <c r="AFA58" s="40"/>
      <c r="AFB58" s="40"/>
      <c r="AFC58" s="40"/>
      <c r="AFD58" s="40"/>
      <c r="AFE58" s="40"/>
      <c r="AFF58" s="40"/>
      <c r="AFG58" s="40"/>
      <c r="AFH58" s="40"/>
      <c r="AFI58" s="40"/>
      <c r="AFJ58" s="40"/>
      <c r="AFK58" s="40"/>
      <c r="AFL58" s="40"/>
      <c r="AFM58" s="40"/>
      <c r="AFN58" s="40"/>
      <c r="AFO58" s="40"/>
      <c r="AFP58" s="40"/>
      <c r="AFQ58" s="40"/>
      <c r="AFR58" s="40"/>
      <c r="AFS58" s="40"/>
      <c r="AFT58" s="40"/>
      <c r="AFU58" s="40"/>
      <c r="AFV58" s="40"/>
      <c r="AFW58" s="40"/>
      <c r="AFX58" s="40"/>
      <c r="AFY58" s="40"/>
      <c r="AFZ58" s="40"/>
      <c r="AGA58" s="40"/>
      <c r="AGB58" s="40"/>
      <c r="AGC58" s="40"/>
      <c r="AGD58" s="40"/>
      <c r="AGE58" s="40"/>
      <c r="AGF58" s="40"/>
      <c r="AGG58" s="40"/>
      <c r="AGH58" s="40"/>
      <c r="AGI58" s="40"/>
      <c r="AGJ58" s="40"/>
      <c r="AGK58" s="40"/>
      <c r="AGL58" s="40"/>
      <c r="AGM58" s="40"/>
      <c r="AGN58" s="40"/>
      <c r="AGO58" s="40"/>
      <c r="AGP58" s="40"/>
      <c r="AGQ58" s="40"/>
      <c r="AGR58" s="40"/>
      <c r="AGS58" s="40"/>
      <c r="AGT58" s="40"/>
      <c r="AGU58" s="40"/>
      <c r="AGV58" s="40"/>
      <c r="AGW58" s="40"/>
      <c r="AGX58" s="40"/>
      <c r="AGY58" s="40"/>
      <c r="AGZ58" s="40"/>
      <c r="AHA58" s="40"/>
      <c r="AHB58" s="40"/>
      <c r="AHC58" s="40"/>
      <c r="AHD58" s="40"/>
      <c r="AHE58" s="40"/>
      <c r="AHF58" s="40"/>
      <c r="AHG58" s="40"/>
      <c r="AHH58" s="40"/>
      <c r="AHI58" s="40"/>
      <c r="AHJ58" s="40"/>
      <c r="AHK58" s="40"/>
      <c r="AHL58" s="40"/>
      <c r="AHM58" s="40"/>
      <c r="AHN58" s="40"/>
      <c r="AHO58" s="40"/>
      <c r="AHP58" s="40"/>
      <c r="AHQ58" s="40"/>
      <c r="AHR58" s="40"/>
      <c r="AHS58" s="40"/>
      <c r="AHT58" s="40"/>
      <c r="AHU58" s="40"/>
      <c r="AHV58" s="40"/>
      <c r="AHW58" s="40"/>
      <c r="AHX58" s="40"/>
      <c r="AHY58" s="40"/>
      <c r="AHZ58" s="40"/>
      <c r="AIA58" s="40"/>
      <c r="AIB58" s="40"/>
      <c r="AIC58" s="40"/>
      <c r="AID58" s="40"/>
      <c r="AIE58" s="40"/>
      <c r="AIF58" s="40"/>
      <c r="AIG58" s="40"/>
      <c r="AIH58" s="40"/>
      <c r="AII58" s="40"/>
      <c r="AIJ58" s="40"/>
      <c r="AIK58" s="40"/>
      <c r="AIL58" s="40"/>
      <c r="AIM58" s="40"/>
      <c r="AIN58" s="40"/>
      <c r="AIO58" s="40"/>
      <c r="AIP58" s="40"/>
      <c r="AIQ58" s="40"/>
      <c r="AIR58" s="40"/>
      <c r="AIS58" s="40"/>
      <c r="AIT58" s="40"/>
      <c r="AIU58" s="40"/>
      <c r="AIV58" s="40"/>
      <c r="AIW58" s="40"/>
      <c r="AIX58" s="40"/>
      <c r="AIY58" s="40"/>
      <c r="AIZ58" s="40"/>
      <c r="AJA58" s="40"/>
      <c r="AJB58" s="40"/>
      <c r="AJC58" s="40"/>
      <c r="AJD58" s="40"/>
      <c r="AJE58" s="40"/>
      <c r="AJF58" s="40"/>
      <c r="AJG58" s="40"/>
      <c r="AJH58" s="40"/>
      <c r="AJI58" s="40"/>
      <c r="AJJ58" s="40"/>
      <c r="AJK58" s="40"/>
      <c r="AJL58" s="40"/>
      <c r="AJM58" s="40"/>
      <c r="AJN58" s="40"/>
      <c r="AJO58" s="40"/>
      <c r="AJP58" s="40"/>
      <c r="AJQ58" s="40"/>
      <c r="AJR58" s="40"/>
      <c r="AJS58" s="40"/>
      <c r="AJT58" s="40"/>
      <c r="AJU58" s="40"/>
      <c r="AJV58" s="40"/>
      <c r="AJW58" s="40"/>
      <c r="AJX58" s="40"/>
      <c r="AJY58" s="40"/>
      <c r="AJZ58" s="40"/>
      <c r="AKA58" s="40"/>
      <c r="AKB58" s="40"/>
      <c r="AKC58" s="40"/>
      <c r="AKD58" s="40"/>
      <c r="AKE58" s="40"/>
      <c r="AKF58" s="40"/>
      <c r="AKG58" s="40"/>
      <c r="AKH58" s="40"/>
      <c r="AKI58" s="40"/>
      <c r="AKJ58" s="40"/>
      <c r="AKK58" s="40"/>
      <c r="AKL58" s="40"/>
      <c r="AKM58" s="40"/>
      <c r="AKN58" s="41"/>
      <c r="AKO58" s="41"/>
      <c r="AKP58" s="41"/>
      <c r="AKQ58" s="41"/>
      <c r="AKR58" s="41"/>
      <c r="AKS58" s="41"/>
      <c r="AKT58" s="41"/>
      <c r="AKU58" s="41"/>
      <c r="AKV58" s="41"/>
      <c r="AKW58" s="41"/>
      <c r="AKX58" s="41"/>
      <c r="AKY58" s="41"/>
      <c r="AKZ58" s="41"/>
      <c r="ALA58" s="41"/>
      <c r="ALB58" s="41"/>
      <c r="ALC58" s="41"/>
      <c r="ALD58" s="41"/>
      <c r="ALE58" s="41"/>
      <c r="ALF58" s="41"/>
      <c r="ALG58" s="41"/>
      <c r="ALH58" s="41"/>
      <c r="ALI58" s="41"/>
      <c r="ALJ58" s="41"/>
      <c r="ALK58" s="41"/>
      <c r="ALL58" s="41"/>
      <c r="ALM58" s="41"/>
    </row>
    <row r="59" spans="1:1001" ht="13.35" customHeight="1" outlineLevel="4">
      <c r="A59" s="36" t="s">
        <v>11459</v>
      </c>
      <c r="B59" s="48">
        <v>4</v>
      </c>
      <c r="C59" s="48"/>
      <c r="D59" s="39" t="s">
        <v>4474</v>
      </c>
      <c r="E59" s="43" t="s">
        <v>11460</v>
      </c>
      <c r="F59" s="52"/>
      <c r="G59" s="32" t="s">
        <v>11461</v>
      </c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40"/>
      <c r="AAF59" s="40"/>
      <c r="AAG59" s="40"/>
      <c r="AAH59" s="40"/>
      <c r="AAI59" s="40"/>
      <c r="AAJ59" s="40"/>
      <c r="AAK59" s="40"/>
      <c r="AAL59" s="40"/>
      <c r="AAM59" s="40"/>
      <c r="AAN59" s="40"/>
      <c r="AAO59" s="40"/>
      <c r="AAP59" s="40"/>
      <c r="AAQ59" s="40"/>
      <c r="AAR59" s="40"/>
      <c r="AAS59" s="40"/>
      <c r="AAT59" s="40"/>
      <c r="AAU59" s="40"/>
      <c r="AAV59" s="40"/>
      <c r="AAW59" s="40"/>
      <c r="AAX59" s="40"/>
      <c r="AAY59" s="40"/>
      <c r="AAZ59" s="40"/>
      <c r="ABA59" s="40"/>
      <c r="ABB59" s="40"/>
      <c r="ABC59" s="40"/>
      <c r="ABD59" s="40"/>
      <c r="ABE59" s="40"/>
      <c r="ABF59" s="40"/>
      <c r="ABG59" s="40"/>
      <c r="ABH59" s="40"/>
      <c r="ABI59" s="40"/>
      <c r="ABJ59" s="40"/>
      <c r="ABK59" s="40"/>
      <c r="ABL59" s="40"/>
      <c r="ABM59" s="40"/>
      <c r="ABN59" s="40"/>
      <c r="ABO59" s="40"/>
      <c r="ABP59" s="40"/>
      <c r="ABQ59" s="40"/>
      <c r="ABR59" s="40"/>
      <c r="ABS59" s="40"/>
      <c r="ABT59" s="40"/>
      <c r="ABU59" s="40"/>
      <c r="ABV59" s="40"/>
      <c r="ABW59" s="40"/>
      <c r="ABX59" s="40"/>
      <c r="ABY59" s="40"/>
      <c r="ABZ59" s="40"/>
      <c r="ACA59" s="40"/>
      <c r="ACB59" s="40"/>
      <c r="ACC59" s="40"/>
      <c r="ACD59" s="40"/>
      <c r="ACE59" s="40"/>
      <c r="ACF59" s="40"/>
      <c r="ACG59" s="40"/>
      <c r="ACH59" s="40"/>
      <c r="ACI59" s="40"/>
      <c r="ACJ59" s="40"/>
      <c r="ACK59" s="40"/>
      <c r="ACL59" s="40"/>
      <c r="ACM59" s="40"/>
      <c r="ACN59" s="40"/>
      <c r="ACO59" s="40"/>
      <c r="ACP59" s="40"/>
      <c r="ACQ59" s="40"/>
      <c r="ACR59" s="40"/>
      <c r="ACS59" s="40"/>
      <c r="ACT59" s="40"/>
      <c r="ACU59" s="40"/>
      <c r="ACV59" s="40"/>
      <c r="ACW59" s="40"/>
      <c r="ACX59" s="40"/>
      <c r="ACY59" s="40"/>
      <c r="ACZ59" s="40"/>
      <c r="ADA59" s="40"/>
      <c r="ADB59" s="40"/>
      <c r="ADC59" s="40"/>
      <c r="ADD59" s="40"/>
      <c r="ADE59" s="40"/>
      <c r="ADF59" s="40"/>
      <c r="ADG59" s="40"/>
      <c r="ADH59" s="40"/>
      <c r="ADI59" s="40"/>
      <c r="ADJ59" s="40"/>
      <c r="ADK59" s="40"/>
      <c r="ADL59" s="40"/>
      <c r="ADM59" s="40"/>
      <c r="ADN59" s="40"/>
      <c r="ADO59" s="40"/>
      <c r="ADP59" s="40"/>
      <c r="ADQ59" s="40"/>
      <c r="ADR59" s="40"/>
      <c r="ADS59" s="40"/>
      <c r="ADT59" s="40"/>
      <c r="ADU59" s="40"/>
      <c r="ADV59" s="40"/>
      <c r="ADW59" s="40"/>
      <c r="ADX59" s="40"/>
      <c r="ADY59" s="40"/>
      <c r="ADZ59" s="40"/>
      <c r="AEA59" s="40"/>
      <c r="AEB59" s="40"/>
      <c r="AEC59" s="40"/>
      <c r="AED59" s="40"/>
      <c r="AEE59" s="40"/>
      <c r="AEF59" s="40"/>
      <c r="AEG59" s="40"/>
      <c r="AEH59" s="40"/>
      <c r="AEI59" s="40"/>
      <c r="AEJ59" s="40"/>
      <c r="AEK59" s="40"/>
      <c r="AEL59" s="40"/>
      <c r="AEM59" s="40"/>
      <c r="AEN59" s="40"/>
      <c r="AEO59" s="40"/>
      <c r="AEP59" s="40"/>
      <c r="AEQ59" s="40"/>
      <c r="AER59" s="40"/>
      <c r="AES59" s="40"/>
      <c r="AET59" s="40"/>
      <c r="AEU59" s="40"/>
      <c r="AEV59" s="40"/>
      <c r="AEW59" s="40"/>
      <c r="AEX59" s="40"/>
      <c r="AEY59" s="40"/>
      <c r="AEZ59" s="40"/>
      <c r="AFA59" s="40"/>
      <c r="AFB59" s="40"/>
      <c r="AFC59" s="40"/>
      <c r="AFD59" s="40"/>
      <c r="AFE59" s="40"/>
      <c r="AFF59" s="40"/>
      <c r="AFG59" s="40"/>
      <c r="AFH59" s="40"/>
      <c r="AFI59" s="40"/>
      <c r="AFJ59" s="40"/>
      <c r="AFK59" s="40"/>
      <c r="AFL59" s="40"/>
      <c r="AFM59" s="40"/>
      <c r="AFN59" s="40"/>
      <c r="AFO59" s="40"/>
      <c r="AFP59" s="40"/>
      <c r="AFQ59" s="40"/>
      <c r="AFR59" s="40"/>
      <c r="AFS59" s="40"/>
      <c r="AFT59" s="40"/>
      <c r="AFU59" s="40"/>
      <c r="AFV59" s="40"/>
      <c r="AFW59" s="40"/>
      <c r="AFX59" s="40"/>
      <c r="AFY59" s="40"/>
      <c r="AFZ59" s="40"/>
      <c r="AGA59" s="40"/>
      <c r="AGB59" s="40"/>
      <c r="AGC59" s="40"/>
      <c r="AGD59" s="40"/>
      <c r="AGE59" s="40"/>
      <c r="AGF59" s="40"/>
      <c r="AGG59" s="40"/>
      <c r="AGH59" s="40"/>
      <c r="AGI59" s="40"/>
      <c r="AGJ59" s="40"/>
      <c r="AGK59" s="40"/>
      <c r="AGL59" s="40"/>
      <c r="AGM59" s="40"/>
      <c r="AGN59" s="40"/>
      <c r="AGO59" s="40"/>
      <c r="AGP59" s="40"/>
      <c r="AGQ59" s="40"/>
      <c r="AGR59" s="40"/>
      <c r="AGS59" s="40"/>
      <c r="AGT59" s="40"/>
      <c r="AGU59" s="40"/>
      <c r="AGV59" s="40"/>
      <c r="AGW59" s="40"/>
      <c r="AGX59" s="40"/>
      <c r="AGY59" s="40"/>
      <c r="AGZ59" s="40"/>
      <c r="AHA59" s="40"/>
      <c r="AHB59" s="40"/>
      <c r="AHC59" s="40"/>
      <c r="AHD59" s="40"/>
      <c r="AHE59" s="40"/>
      <c r="AHF59" s="40"/>
      <c r="AHG59" s="40"/>
      <c r="AHH59" s="40"/>
      <c r="AHI59" s="40"/>
      <c r="AHJ59" s="40"/>
      <c r="AHK59" s="40"/>
      <c r="AHL59" s="40"/>
      <c r="AHM59" s="40"/>
      <c r="AHN59" s="40"/>
      <c r="AHO59" s="40"/>
      <c r="AHP59" s="40"/>
      <c r="AHQ59" s="40"/>
      <c r="AHR59" s="40"/>
      <c r="AHS59" s="40"/>
      <c r="AHT59" s="40"/>
      <c r="AHU59" s="40"/>
      <c r="AHV59" s="40"/>
      <c r="AHW59" s="40"/>
      <c r="AHX59" s="40"/>
      <c r="AHY59" s="40"/>
      <c r="AHZ59" s="40"/>
      <c r="AIA59" s="40"/>
      <c r="AIB59" s="40"/>
      <c r="AIC59" s="40"/>
      <c r="AID59" s="40"/>
      <c r="AIE59" s="40"/>
      <c r="AIF59" s="40"/>
      <c r="AIG59" s="40"/>
      <c r="AIH59" s="40"/>
      <c r="AII59" s="40"/>
      <c r="AIJ59" s="40"/>
      <c r="AIK59" s="40"/>
      <c r="AIL59" s="40"/>
      <c r="AIM59" s="40"/>
      <c r="AIN59" s="40"/>
      <c r="AIO59" s="40"/>
      <c r="AIP59" s="40"/>
      <c r="AIQ59" s="40"/>
      <c r="AIR59" s="40"/>
      <c r="AIS59" s="40"/>
      <c r="AIT59" s="40"/>
      <c r="AIU59" s="40"/>
      <c r="AIV59" s="40"/>
      <c r="AIW59" s="40"/>
      <c r="AIX59" s="40"/>
      <c r="AIY59" s="40"/>
      <c r="AIZ59" s="40"/>
      <c r="AJA59" s="40"/>
      <c r="AJB59" s="40"/>
      <c r="AJC59" s="40"/>
      <c r="AJD59" s="40"/>
      <c r="AJE59" s="40"/>
      <c r="AJF59" s="40"/>
      <c r="AJG59" s="40"/>
      <c r="AJH59" s="40"/>
      <c r="AJI59" s="40"/>
      <c r="AJJ59" s="40"/>
      <c r="AJK59" s="40"/>
      <c r="AJL59" s="40"/>
      <c r="AJM59" s="40"/>
      <c r="AJN59" s="40"/>
      <c r="AJO59" s="40"/>
      <c r="AJP59" s="40"/>
      <c r="AJQ59" s="40"/>
      <c r="AJR59" s="40"/>
      <c r="AJS59" s="40"/>
      <c r="AJT59" s="40"/>
      <c r="AJU59" s="40"/>
      <c r="AJV59" s="40"/>
      <c r="AJW59" s="40"/>
      <c r="AJX59" s="40"/>
      <c r="AJY59" s="40"/>
      <c r="AJZ59" s="40"/>
      <c r="AKA59" s="40"/>
      <c r="AKB59" s="40"/>
      <c r="AKC59" s="40"/>
      <c r="AKD59" s="40"/>
      <c r="AKE59" s="40"/>
      <c r="AKF59" s="40"/>
      <c r="AKG59" s="40"/>
      <c r="AKH59" s="40"/>
      <c r="AKI59" s="40"/>
      <c r="AKJ59" s="40"/>
      <c r="AKK59" s="40"/>
      <c r="AKL59" s="40"/>
      <c r="AKM59" s="40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</row>
    <row r="60" spans="1:1001" ht="13.35" customHeight="1" outlineLevel="4">
      <c r="A60" s="36" t="s">
        <v>11462</v>
      </c>
      <c r="B60" s="48">
        <v>4</v>
      </c>
      <c r="C60" s="48"/>
      <c r="D60" s="39" t="s">
        <v>3285</v>
      </c>
      <c r="E60" s="43" t="s">
        <v>11463</v>
      </c>
      <c r="F60" s="52"/>
      <c r="G60" s="32" t="s">
        <v>11464</v>
      </c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40"/>
      <c r="AAF60" s="40"/>
      <c r="AAG60" s="40"/>
      <c r="AAH60" s="40"/>
      <c r="AAI60" s="40"/>
      <c r="AAJ60" s="40"/>
      <c r="AAK60" s="40"/>
      <c r="AAL60" s="40"/>
      <c r="AAM60" s="40"/>
      <c r="AAN60" s="40"/>
      <c r="AAO60" s="40"/>
      <c r="AAP60" s="40"/>
      <c r="AAQ60" s="40"/>
      <c r="AAR60" s="40"/>
      <c r="AAS60" s="40"/>
      <c r="AAT60" s="40"/>
      <c r="AAU60" s="40"/>
      <c r="AAV60" s="40"/>
      <c r="AAW60" s="40"/>
      <c r="AAX60" s="40"/>
      <c r="AAY60" s="40"/>
      <c r="AAZ60" s="40"/>
      <c r="ABA60" s="40"/>
      <c r="ABB60" s="40"/>
      <c r="ABC60" s="40"/>
      <c r="ABD60" s="40"/>
      <c r="ABE60" s="40"/>
      <c r="ABF60" s="40"/>
      <c r="ABG60" s="40"/>
      <c r="ABH60" s="40"/>
      <c r="ABI60" s="40"/>
      <c r="ABJ60" s="40"/>
      <c r="ABK60" s="40"/>
      <c r="ABL60" s="40"/>
      <c r="ABM60" s="40"/>
      <c r="ABN60" s="40"/>
      <c r="ABO60" s="40"/>
      <c r="ABP60" s="40"/>
      <c r="ABQ60" s="40"/>
      <c r="ABR60" s="40"/>
      <c r="ABS60" s="40"/>
      <c r="ABT60" s="40"/>
      <c r="ABU60" s="40"/>
      <c r="ABV60" s="40"/>
      <c r="ABW60" s="40"/>
      <c r="ABX60" s="40"/>
      <c r="ABY60" s="40"/>
      <c r="ABZ60" s="40"/>
      <c r="ACA60" s="40"/>
      <c r="ACB60" s="40"/>
      <c r="ACC60" s="40"/>
      <c r="ACD60" s="40"/>
      <c r="ACE60" s="40"/>
      <c r="ACF60" s="40"/>
      <c r="ACG60" s="40"/>
      <c r="ACH60" s="40"/>
      <c r="ACI60" s="40"/>
      <c r="ACJ60" s="40"/>
      <c r="ACK60" s="40"/>
      <c r="ACL60" s="40"/>
      <c r="ACM60" s="40"/>
      <c r="ACN60" s="40"/>
      <c r="ACO60" s="40"/>
      <c r="ACP60" s="40"/>
      <c r="ACQ60" s="40"/>
      <c r="ACR60" s="40"/>
      <c r="ACS60" s="40"/>
      <c r="ACT60" s="40"/>
      <c r="ACU60" s="40"/>
      <c r="ACV60" s="40"/>
      <c r="ACW60" s="40"/>
      <c r="ACX60" s="40"/>
      <c r="ACY60" s="40"/>
      <c r="ACZ60" s="40"/>
      <c r="ADA60" s="40"/>
      <c r="ADB60" s="40"/>
      <c r="ADC60" s="40"/>
      <c r="ADD60" s="40"/>
      <c r="ADE60" s="40"/>
      <c r="ADF60" s="40"/>
      <c r="ADG60" s="40"/>
      <c r="ADH60" s="40"/>
      <c r="ADI60" s="40"/>
      <c r="ADJ60" s="40"/>
      <c r="ADK60" s="40"/>
      <c r="ADL60" s="40"/>
      <c r="ADM60" s="40"/>
      <c r="ADN60" s="40"/>
      <c r="ADO60" s="40"/>
      <c r="ADP60" s="40"/>
      <c r="ADQ60" s="40"/>
      <c r="ADR60" s="40"/>
      <c r="ADS60" s="40"/>
      <c r="ADT60" s="40"/>
      <c r="ADU60" s="40"/>
      <c r="ADV60" s="40"/>
      <c r="ADW60" s="40"/>
      <c r="ADX60" s="40"/>
      <c r="ADY60" s="40"/>
      <c r="ADZ60" s="40"/>
      <c r="AEA60" s="40"/>
      <c r="AEB60" s="40"/>
      <c r="AEC60" s="40"/>
      <c r="AED60" s="40"/>
      <c r="AEE60" s="40"/>
      <c r="AEF60" s="40"/>
      <c r="AEG60" s="40"/>
      <c r="AEH60" s="40"/>
      <c r="AEI60" s="40"/>
      <c r="AEJ60" s="40"/>
      <c r="AEK60" s="40"/>
      <c r="AEL60" s="40"/>
      <c r="AEM60" s="40"/>
      <c r="AEN60" s="40"/>
      <c r="AEO60" s="40"/>
      <c r="AEP60" s="40"/>
      <c r="AEQ60" s="40"/>
      <c r="AER60" s="40"/>
      <c r="AES60" s="40"/>
      <c r="AET60" s="40"/>
      <c r="AEU60" s="40"/>
      <c r="AEV60" s="40"/>
      <c r="AEW60" s="40"/>
      <c r="AEX60" s="40"/>
      <c r="AEY60" s="40"/>
      <c r="AEZ60" s="40"/>
      <c r="AFA60" s="40"/>
      <c r="AFB60" s="40"/>
      <c r="AFC60" s="40"/>
      <c r="AFD60" s="40"/>
      <c r="AFE60" s="40"/>
      <c r="AFF60" s="40"/>
      <c r="AFG60" s="40"/>
      <c r="AFH60" s="40"/>
      <c r="AFI60" s="40"/>
      <c r="AFJ60" s="40"/>
      <c r="AFK60" s="40"/>
      <c r="AFL60" s="40"/>
      <c r="AFM60" s="40"/>
      <c r="AFN60" s="40"/>
      <c r="AFO60" s="40"/>
      <c r="AFP60" s="40"/>
      <c r="AFQ60" s="40"/>
      <c r="AFR60" s="40"/>
      <c r="AFS60" s="40"/>
      <c r="AFT60" s="40"/>
      <c r="AFU60" s="40"/>
      <c r="AFV60" s="40"/>
      <c r="AFW60" s="40"/>
      <c r="AFX60" s="40"/>
      <c r="AFY60" s="40"/>
      <c r="AFZ60" s="40"/>
      <c r="AGA60" s="40"/>
      <c r="AGB60" s="40"/>
      <c r="AGC60" s="40"/>
      <c r="AGD60" s="40"/>
      <c r="AGE60" s="40"/>
      <c r="AGF60" s="40"/>
      <c r="AGG60" s="40"/>
      <c r="AGH60" s="40"/>
      <c r="AGI60" s="40"/>
      <c r="AGJ60" s="40"/>
      <c r="AGK60" s="40"/>
      <c r="AGL60" s="40"/>
      <c r="AGM60" s="40"/>
      <c r="AGN60" s="40"/>
      <c r="AGO60" s="40"/>
      <c r="AGP60" s="40"/>
      <c r="AGQ60" s="40"/>
      <c r="AGR60" s="40"/>
      <c r="AGS60" s="40"/>
      <c r="AGT60" s="40"/>
      <c r="AGU60" s="40"/>
      <c r="AGV60" s="40"/>
      <c r="AGW60" s="40"/>
      <c r="AGX60" s="40"/>
      <c r="AGY60" s="40"/>
      <c r="AGZ60" s="40"/>
      <c r="AHA60" s="40"/>
      <c r="AHB60" s="40"/>
      <c r="AHC60" s="40"/>
      <c r="AHD60" s="40"/>
      <c r="AHE60" s="40"/>
      <c r="AHF60" s="40"/>
      <c r="AHG60" s="40"/>
      <c r="AHH60" s="40"/>
      <c r="AHI60" s="40"/>
      <c r="AHJ60" s="40"/>
      <c r="AHK60" s="40"/>
      <c r="AHL60" s="40"/>
      <c r="AHM60" s="40"/>
      <c r="AHN60" s="40"/>
      <c r="AHO60" s="40"/>
      <c r="AHP60" s="40"/>
      <c r="AHQ60" s="40"/>
      <c r="AHR60" s="40"/>
      <c r="AHS60" s="40"/>
      <c r="AHT60" s="40"/>
      <c r="AHU60" s="40"/>
      <c r="AHV60" s="40"/>
      <c r="AHW60" s="40"/>
      <c r="AHX60" s="40"/>
      <c r="AHY60" s="40"/>
      <c r="AHZ60" s="40"/>
      <c r="AIA60" s="40"/>
      <c r="AIB60" s="40"/>
      <c r="AIC60" s="40"/>
      <c r="AID60" s="40"/>
      <c r="AIE60" s="40"/>
      <c r="AIF60" s="40"/>
      <c r="AIG60" s="40"/>
      <c r="AIH60" s="40"/>
      <c r="AII60" s="40"/>
      <c r="AIJ60" s="40"/>
      <c r="AIK60" s="40"/>
      <c r="AIL60" s="40"/>
      <c r="AIM60" s="40"/>
      <c r="AIN60" s="40"/>
      <c r="AIO60" s="40"/>
      <c r="AIP60" s="40"/>
      <c r="AIQ60" s="40"/>
      <c r="AIR60" s="40"/>
      <c r="AIS60" s="40"/>
      <c r="AIT60" s="40"/>
      <c r="AIU60" s="40"/>
      <c r="AIV60" s="40"/>
      <c r="AIW60" s="40"/>
      <c r="AIX60" s="40"/>
      <c r="AIY60" s="40"/>
      <c r="AIZ60" s="40"/>
      <c r="AJA60" s="40"/>
      <c r="AJB60" s="40"/>
      <c r="AJC60" s="40"/>
      <c r="AJD60" s="40"/>
      <c r="AJE60" s="40"/>
      <c r="AJF60" s="40"/>
      <c r="AJG60" s="40"/>
      <c r="AJH60" s="40"/>
      <c r="AJI60" s="40"/>
      <c r="AJJ60" s="40"/>
      <c r="AJK60" s="40"/>
      <c r="AJL60" s="40"/>
      <c r="AJM60" s="40"/>
      <c r="AJN60" s="40"/>
      <c r="AJO60" s="40"/>
      <c r="AJP60" s="40"/>
      <c r="AJQ60" s="40"/>
      <c r="AJR60" s="40"/>
      <c r="AJS60" s="40"/>
      <c r="AJT60" s="40"/>
      <c r="AJU60" s="40"/>
      <c r="AJV60" s="40"/>
      <c r="AJW60" s="40"/>
      <c r="AJX60" s="40"/>
      <c r="AJY60" s="40"/>
      <c r="AJZ60" s="40"/>
      <c r="AKA60" s="40"/>
      <c r="AKB60" s="40"/>
      <c r="AKC60" s="40"/>
      <c r="AKD60" s="40"/>
      <c r="AKE60" s="40"/>
      <c r="AKF60" s="40"/>
      <c r="AKG60" s="40"/>
      <c r="AKH60" s="40"/>
      <c r="AKI60" s="40"/>
      <c r="AKJ60" s="40"/>
      <c r="AKK60" s="40"/>
      <c r="AKL60" s="40"/>
      <c r="AKM60" s="40"/>
      <c r="AKN60" s="41"/>
      <c r="AKO60" s="41"/>
      <c r="AKP60" s="41"/>
      <c r="AKQ60" s="41"/>
      <c r="AKR60" s="41"/>
      <c r="AKS60" s="41"/>
      <c r="AKT60" s="41"/>
      <c r="AKU60" s="41"/>
      <c r="AKV60" s="41"/>
      <c r="AKW60" s="41"/>
      <c r="AKX60" s="41"/>
      <c r="AKY60" s="41"/>
      <c r="AKZ60" s="41"/>
      <c r="ALA60" s="41"/>
      <c r="ALB60" s="41"/>
      <c r="ALC60" s="41"/>
      <c r="ALD60" s="41"/>
      <c r="ALE60" s="41"/>
      <c r="ALF60" s="41"/>
      <c r="ALG60" s="41"/>
      <c r="ALH60" s="41"/>
      <c r="ALI60" s="41"/>
      <c r="ALJ60" s="41"/>
      <c r="ALK60" s="41"/>
      <c r="ALL60" s="41"/>
      <c r="ALM60" s="41"/>
    </row>
    <row r="61" spans="1:1001" ht="13.35" customHeight="1" outlineLevel="4">
      <c r="A61" s="36" t="s">
        <v>11465</v>
      </c>
      <c r="B61" s="45">
        <v>1</v>
      </c>
      <c r="C61" s="45"/>
      <c r="D61" s="53" t="s">
        <v>6746</v>
      </c>
      <c r="E61" s="43" t="str">
        <f>VLOOKUP(D61,OdooParts_PurchaseNotes!$A$1:$F8184,2,0)</f>
        <v>bed clip v3</v>
      </c>
      <c r="F61" s="52" t="s">
        <v>11345</v>
      </c>
      <c r="G61" s="32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40"/>
      <c r="AAF61" s="40"/>
      <c r="AAG61" s="40"/>
      <c r="AAH61" s="40"/>
      <c r="AAI61" s="40"/>
      <c r="AAJ61" s="40"/>
      <c r="AAK61" s="40"/>
      <c r="AAL61" s="40"/>
      <c r="AAM61" s="40"/>
      <c r="AAN61" s="40"/>
      <c r="AAO61" s="40"/>
      <c r="AAP61" s="40"/>
      <c r="AAQ61" s="40"/>
      <c r="AAR61" s="40"/>
      <c r="AAS61" s="40"/>
      <c r="AAT61" s="40"/>
      <c r="AAU61" s="40"/>
      <c r="AAV61" s="40"/>
      <c r="AAW61" s="40"/>
      <c r="AAX61" s="40"/>
      <c r="AAY61" s="40"/>
      <c r="AAZ61" s="40"/>
      <c r="ABA61" s="40"/>
      <c r="ABB61" s="40"/>
      <c r="ABC61" s="40"/>
      <c r="ABD61" s="40"/>
      <c r="ABE61" s="40"/>
      <c r="ABF61" s="40"/>
      <c r="ABG61" s="40"/>
      <c r="ABH61" s="40"/>
      <c r="ABI61" s="40"/>
      <c r="ABJ61" s="40"/>
      <c r="ABK61" s="40"/>
      <c r="ABL61" s="40"/>
      <c r="ABM61" s="40"/>
      <c r="ABN61" s="40"/>
      <c r="ABO61" s="40"/>
      <c r="ABP61" s="40"/>
      <c r="ABQ61" s="40"/>
      <c r="ABR61" s="40"/>
      <c r="ABS61" s="40"/>
      <c r="ABT61" s="40"/>
      <c r="ABU61" s="40"/>
      <c r="ABV61" s="40"/>
      <c r="ABW61" s="40"/>
      <c r="ABX61" s="40"/>
      <c r="ABY61" s="40"/>
      <c r="ABZ61" s="40"/>
      <c r="ACA61" s="40"/>
      <c r="ACB61" s="40"/>
      <c r="ACC61" s="40"/>
      <c r="ACD61" s="40"/>
      <c r="ACE61" s="40"/>
      <c r="ACF61" s="40"/>
      <c r="ACG61" s="40"/>
      <c r="ACH61" s="40"/>
      <c r="ACI61" s="40"/>
      <c r="ACJ61" s="40"/>
      <c r="ACK61" s="40"/>
      <c r="ACL61" s="40"/>
      <c r="ACM61" s="40"/>
      <c r="ACN61" s="40"/>
      <c r="ACO61" s="40"/>
      <c r="ACP61" s="40"/>
      <c r="ACQ61" s="40"/>
      <c r="ACR61" s="40"/>
      <c r="ACS61" s="40"/>
      <c r="ACT61" s="40"/>
      <c r="ACU61" s="40"/>
      <c r="ACV61" s="40"/>
      <c r="ACW61" s="40"/>
      <c r="ACX61" s="40"/>
      <c r="ACY61" s="40"/>
      <c r="ACZ61" s="40"/>
      <c r="ADA61" s="40"/>
      <c r="ADB61" s="40"/>
      <c r="ADC61" s="40"/>
      <c r="ADD61" s="40"/>
      <c r="ADE61" s="40"/>
      <c r="ADF61" s="40"/>
      <c r="ADG61" s="40"/>
      <c r="ADH61" s="40"/>
      <c r="ADI61" s="40"/>
      <c r="ADJ61" s="40"/>
      <c r="ADK61" s="40"/>
      <c r="ADL61" s="40"/>
      <c r="ADM61" s="40"/>
      <c r="ADN61" s="40"/>
      <c r="ADO61" s="40"/>
      <c r="ADP61" s="40"/>
      <c r="ADQ61" s="40"/>
      <c r="ADR61" s="40"/>
      <c r="ADS61" s="40"/>
      <c r="ADT61" s="40"/>
      <c r="ADU61" s="40"/>
      <c r="ADV61" s="40"/>
      <c r="ADW61" s="40"/>
      <c r="ADX61" s="40"/>
      <c r="ADY61" s="40"/>
      <c r="ADZ61" s="40"/>
      <c r="AEA61" s="40"/>
      <c r="AEB61" s="40"/>
      <c r="AEC61" s="40"/>
      <c r="AED61" s="40"/>
      <c r="AEE61" s="40"/>
      <c r="AEF61" s="40"/>
      <c r="AEG61" s="40"/>
      <c r="AEH61" s="40"/>
      <c r="AEI61" s="40"/>
      <c r="AEJ61" s="40"/>
      <c r="AEK61" s="40"/>
      <c r="AEL61" s="40"/>
      <c r="AEM61" s="40"/>
      <c r="AEN61" s="40"/>
      <c r="AEO61" s="40"/>
      <c r="AEP61" s="40"/>
      <c r="AEQ61" s="40"/>
      <c r="AER61" s="40"/>
      <c r="AES61" s="40"/>
      <c r="AET61" s="40"/>
      <c r="AEU61" s="40"/>
      <c r="AEV61" s="40"/>
      <c r="AEW61" s="40"/>
      <c r="AEX61" s="40"/>
      <c r="AEY61" s="40"/>
      <c r="AEZ61" s="40"/>
      <c r="AFA61" s="40"/>
      <c r="AFB61" s="40"/>
      <c r="AFC61" s="40"/>
      <c r="AFD61" s="40"/>
      <c r="AFE61" s="40"/>
      <c r="AFF61" s="40"/>
      <c r="AFG61" s="40"/>
      <c r="AFH61" s="40"/>
      <c r="AFI61" s="40"/>
      <c r="AFJ61" s="40"/>
      <c r="AFK61" s="40"/>
      <c r="AFL61" s="40"/>
      <c r="AFM61" s="40"/>
      <c r="AFN61" s="40"/>
      <c r="AFO61" s="40"/>
      <c r="AFP61" s="40"/>
      <c r="AFQ61" s="40"/>
      <c r="AFR61" s="40"/>
      <c r="AFS61" s="40"/>
      <c r="AFT61" s="40"/>
      <c r="AFU61" s="40"/>
      <c r="AFV61" s="40"/>
      <c r="AFW61" s="40"/>
      <c r="AFX61" s="40"/>
      <c r="AFY61" s="40"/>
      <c r="AFZ61" s="40"/>
      <c r="AGA61" s="40"/>
      <c r="AGB61" s="40"/>
      <c r="AGC61" s="40"/>
      <c r="AGD61" s="40"/>
      <c r="AGE61" s="40"/>
      <c r="AGF61" s="40"/>
      <c r="AGG61" s="40"/>
      <c r="AGH61" s="40"/>
      <c r="AGI61" s="40"/>
      <c r="AGJ61" s="40"/>
      <c r="AGK61" s="40"/>
      <c r="AGL61" s="40"/>
      <c r="AGM61" s="40"/>
      <c r="AGN61" s="40"/>
      <c r="AGO61" s="40"/>
      <c r="AGP61" s="40"/>
      <c r="AGQ61" s="40"/>
      <c r="AGR61" s="40"/>
      <c r="AGS61" s="40"/>
      <c r="AGT61" s="40"/>
      <c r="AGU61" s="40"/>
      <c r="AGV61" s="40"/>
      <c r="AGW61" s="40"/>
      <c r="AGX61" s="40"/>
      <c r="AGY61" s="40"/>
      <c r="AGZ61" s="40"/>
      <c r="AHA61" s="40"/>
      <c r="AHB61" s="40"/>
      <c r="AHC61" s="40"/>
      <c r="AHD61" s="40"/>
      <c r="AHE61" s="40"/>
      <c r="AHF61" s="40"/>
      <c r="AHG61" s="40"/>
      <c r="AHH61" s="40"/>
      <c r="AHI61" s="40"/>
      <c r="AHJ61" s="40"/>
      <c r="AHK61" s="40"/>
      <c r="AHL61" s="40"/>
      <c r="AHM61" s="40"/>
      <c r="AHN61" s="40"/>
      <c r="AHO61" s="40"/>
      <c r="AHP61" s="40"/>
      <c r="AHQ61" s="40"/>
      <c r="AHR61" s="40"/>
      <c r="AHS61" s="40"/>
      <c r="AHT61" s="40"/>
      <c r="AHU61" s="40"/>
      <c r="AHV61" s="40"/>
      <c r="AHW61" s="40"/>
      <c r="AHX61" s="40"/>
      <c r="AHY61" s="40"/>
      <c r="AHZ61" s="40"/>
      <c r="AIA61" s="40"/>
      <c r="AIB61" s="40"/>
      <c r="AIC61" s="40"/>
      <c r="AID61" s="40"/>
      <c r="AIE61" s="40"/>
      <c r="AIF61" s="40"/>
      <c r="AIG61" s="40"/>
      <c r="AIH61" s="40"/>
      <c r="AII61" s="40"/>
      <c r="AIJ61" s="40"/>
      <c r="AIK61" s="40"/>
      <c r="AIL61" s="40"/>
      <c r="AIM61" s="40"/>
      <c r="AIN61" s="40"/>
      <c r="AIO61" s="40"/>
      <c r="AIP61" s="40"/>
      <c r="AIQ61" s="40"/>
      <c r="AIR61" s="40"/>
      <c r="AIS61" s="40"/>
      <c r="AIT61" s="40"/>
      <c r="AIU61" s="40"/>
      <c r="AIV61" s="40"/>
      <c r="AIW61" s="40"/>
      <c r="AIX61" s="40"/>
      <c r="AIY61" s="40"/>
      <c r="AIZ61" s="40"/>
      <c r="AJA61" s="40"/>
      <c r="AJB61" s="40"/>
      <c r="AJC61" s="40"/>
      <c r="AJD61" s="40"/>
      <c r="AJE61" s="40"/>
      <c r="AJF61" s="40"/>
      <c r="AJG61" s="40"/>
      <c r="AJH61" s="40"/>
      <c r="AJI61" s="40"/>
      <c r="AJJ61" s="40"/>
      <c r="AJK61" s="40"/>
      <c r="AJL61" s="40"/>
      <c r="AJM61" s="40"/>
      <c r="AJN61" s="40"/>
      <c r="AJO61" s="40"/>
      <c r="AJP61" s="40"/>
      <c r="AJQ61" s="40"/>
      <c r="AJR61" s="40"/>
      <c r="AJS61" s="40"/>
      <c r="AJT61" s="40"/>
      <c r="AJU61" s="40"/>
      <c r="AJV61" s="40"/>
      <c r="AJW61" s="40"/>
      <c r="AJX61" s="40"/>
      <c r="AJY61" s="40"/>
      <c r="AJZ61" s="40"/>
      <c r="AKA61" s="40"/>
      <c r="AKB61" s="40"/>
      <c r="AKC61" s="40"/>
      <c r="AKD61" s="40"/>
      <c r="AKE61" s="40"/>
      <c r="AKF61" s="40"/>
      <c r="AKG61" s="40"/>
      <c r="AKH61" s="40"/>
      <c r="AKI61" s="40"/>
      <c r="AKJ61" s="40"/>
      <c r="AKK61" s="40"/>
      <c r="AKL61" s="40"/>
      <c r="AKM61" s="40"/>
      <c r="AKN61" s="41"/>
      <c r="AKO61" s="41"/>
      <c r="AKP61" s="41"/>
      <c r="AKQ61" s="41"/>
      <c r="AKR61" s="41"/>
      <c r="AKS61" s="41"/>
      <c r="AKT61" s="41"/>
      <c r="AKU61" s="41"/>
      <c r="AKV61" s="41"/>
      <c r="AKW61" s="41"/>
      <c r="AKX61" s="41"/>
      <c r="AKY61" s="41"/>
      <c r="AKZ61" s="41"/>
      <c r="ALA61" s="41"/>
      <c r="ALB61" s="41"/>
      <c r="ALC61" s="41"/>
      <c r="ALD61" s="41"/>
      <c r="ALE61" s="41"/>
      <c r="ALF61" s="41"/>
      <c r="ALG61" s="41"/>
      <c r="ALH61" s="41"/>
      <c r="ALI61" s="41"/>
      <c r="ALJ61" s="41"/>
      <c r="ALK61" s="41"/>
      <c r="ALL61" s="41"/>
      <c r="ALM61" s="41"/>
    </row>
    <row r="62" spans="1:1001" ht="13.35" customHeight="1" outlineLevel="4">
      <c r="A62" s="36" t="s">
        <v>11466</v>
      </c>
      <c r="B62" s="45">
        <v>1</v>
      </c>
      <c r="C62" s="45"/>
      <c r="D62" s="55" t="s">
        <v>6241</v>
      </c>
      <c r="E62" s="43" t="str">
        <f>VLOOKUP(D62,OdooParts_PurchaseNotes!$A$1:$F8185,2,0)</f>
        <v>Laser Etched Bed Mount Plate, Mini revC PP-MP0146</v>
      </c>
      <c r="F62" s="52" t="s">
        <v>11370</v>
      </c>
      <c r="G62" s="32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40"/>
      <c r="AAF62" s="40"/>
      <c r="AAG62" s="40"/>
      <c r="AAH62" s="40"/>
      <c r="AAI62" s="40"/>
      <c r="AAJ62" s="40"/>
      <c r="AAK62" s="40"/>
      <c r="AAL62" s="40"/>
      <c r="AAM62" s="40"/>
      <c r="AAN62" s="40"/>
      <c r="AAO62" s="40"/>
      <c r="AAP62" s="40"/>
      <c r="AAQ62" s="40"/>
      <c r="AAR62" s="40"/>
      <c r="AAS62" s="40"/>
      <c r="AAT62" s="40"/>
      <c r="AAU62" s="40"/>
      <c r="AAV62" s="40"/>
      <c r="AAW62" s="40"/>
      <c r="AAX62" s="40"/>
      <c r="AAY62" s="40"/>
      <c r="AAZ62" s="40"/>
      <c r="ABA62" s="40"/>
      <c r="ABB62" s="40"/>
      <c r="ABC62" s="40"/>
      <c r="ABD62" s="40"/>
      <c r="ABE62" s="40"/>
      <c r="ABF62" s="40"/>
      <c r="ABG62" s="40"/>
      <c r="ABH62" s="40"/>
      <c r="ABI62" s="40"/>
      <c r="ABJ62" s="40"/>
      <c r="ABK62" s="40"/>
      <c r="ABL62" s="40"/>
      <c r="ABM62" s="40"/>
      <c r="ABN62" s="40"/>
      <c r="ABO62" s="40"/>
      <c r="ABP62" s="40"/>
      <c r="ABQ62" s="40"/>
      <c r="ABR62" s="40"/>
      <c r="ABS62" s="40"/>
      <c r="ABT62" s="40"/>
      <c r="ABU62" s="40"/>
      <c r="ABV62" s="40"/>
      <c r="ABW62" s="40"/>
      <c r="ABX62" s="40"/>
      <c r="ABY62" s="40"/>
      <c r="ABZ62" s="40"/>
      <c r="ACA62" s="40"/>
      <c r="ACB62" s="40"/>
      <c r="ACC62" s="40"/>
      <c r="ACD62" s="40"/>
      <c r="ACE62" s="40"/>
      <c r="ACF62" s="40"/>
      <c r="ACG62" s="40"/>
      <c r="ACH62" s="40"/>
      <c r="ACI62" s="40"/>
      <c r="ACJ62" s="40"/>
      <c r="ACK62" s="40"/>
      <c r="ACL62" s="40"/>
      <c r="ACM62" s="40"/>
      <c r="ACN62" s="40"/>
      <c r="ACO62" s="40"/>
      <c r="ACP62" s="40"/>
      <c r="ACQ62" s="40"/>
      <c r="ACR62" s="40"/>
      <c r="ACS62" s="40"/>
      <c r="ACT62" s="40"/>
      <c r="ACU62" s="40"/>
      <c r="ACV62" s="40"/>
      <c r="ACW62" s="40"/>
      <c r="ACX62" s="40"/>
      <c r="ACY62" s="40"/>
      <c r="ACZ62" s="40"/>
      <c r="ADA62" s="40"/>
      <c r="ADB62" s="40"/>
      <c r="ADC62" s="40"/>
      <c r="ADD62" s="40"/>
      <c r="ADE62" s="40"/>
      <c r="ADF62" s="40"/>
      <c r="ADG62" s="40"/>
      <c r="ADH62" s="40"/>
      <c r="ADI62" s="40"/>
      <c r="ADJ62" s="40"/>
      <c r="ADK62" s="40"/>
      <c r="ADL62" s="40"/>
      <c r="ADM62" s="40"/>
      <c r="ADN62" s="40"/>
      <c r="ADO62" s="40"/>
      <c r="ADP62" s="40"/>
      <c r="ADQ62" s="40"/>
      <c r="ADR62" s="40"/>
      <c r="ADS62" s="40"/>
      <c r="ADT62" s="40"/>
      <c r="ADU62" s="40"/>
      <c r="ADV62" s="40"/>
      <c r="ADW62" s="40"/>
      <c r="ADX62" s="40"/>
      <c r="ADY62" s="40"/>
      <c r="ADZ62" s="40"/>
      <c r="AEA62" s="40"/>
      <c r="AEB62" s="40"/>
      <c r="AEC62" s="40"/>
      <c r="AED62" s="40"/>
      <c r="AEE62" s="40"/>
      <c r="AEF62" s="40"/>
      <c r="AEG62" s="40"/>
      <c r="AEH62" s="40"/>
      <c r="AEI62" s="40"/>
      <c r="AEJ62" s="40"/>
      <c r="AEK62" s="40"/>
      <c r="AEL62" s="40"/>
      <c r="AEM62" s="40"/>
      <c r="AEN62" s="40"/>
      <c r="AEO62" s="40"/>
      <c r="AEP62" s="40"/>
      <c r="AEQ62" s="40"/>
      <c r="AER62" s="40"/>
      <c r="AES62" s="40"/>
      <c r="AET62" s="40"/>
      <c r="AEU62" s="40"/>
      <c r="AEV62" s="40"/>
      <c r="AEW62" s="40"/>
      <c r="AEX62" s="40"/>
      <c r="AEY62" s="40"/>
      <c r="AEZ62" s="40"/>
      <c r="AFA62" s="40"/>
      <c r="AFB62" s="40"/>
      <c r="AFC62" s="40"/>
      <c r="AFD62" s="40"/>
      <c r="AFE62" s="40"/>
      <c r="AFF62" s="40"/>
      <c r="AFG62" s="40"/>
      <c r="AFH62" s="40"/>
      <c r="AFI62" s="40"/>
      <c r="AFJ62" s="40"/>
      <c r="AFK62" s="40"/>
      <c r="AFL62" s="40"/>
      <c r="AFM62" s="40"/>
      <c r="AFN62" s="40"/>
      <c r="AFO62" s="40"/>
      <c r="AFP62" s="40"/>
      <c r="AFQ62" s="40"/>
      <c r="AFR62" s="40"/>
      <c r="AFS62" s="40"/>
      <c r="AFT62" s="40"/>
      <c r="AFU62" s="40"/>
      <c r="AFV62" s="40"/>
      <c r="AFW62" s="40"/>
      <c r="AFX62" s="40"/>
      <c r="AFY62" s="40"/>
      <c r="AFZ62" s="40"/>
      <c r="AGA62" s="40"/>
      <c r="AGB62" s="40"/>
      <c r="AGC62" s="40"/>
      <c r="AGD62" s="40"/>
      <c r="AGE62" s="40"/>
      <c r="AGF62" s="40"/>
      <c r="AGG62" s="40"/>
      <c r="AGH62" s="40"/>
      <c r="AGI62" s="40"/>
      <c r="AGJ62" s="40"/>
      <c r="AGK62" s="40"/>
      <c r="AGL62" s="40"/>
      <c r="AGM62" s="40"/>
      <c r="AGN62" s="40"/>
      <c r="AGO62" s="40"/>
      <c r="AGP62" s="40"/>
      <c r="AGQ62" s="40"/>
      <c r="AGR62" s="40"/>
      <c r="AGS62" s="40"/>
      <c r="AGT62" s="40"/>
      <c r="AGU62" s="40"/>
      <c r="AGV62" s="40"/>
      <c r="AGW62" s="40"/>
      <c r="AGX62" s="40"/>
      <c r="AGY62" s="40"/>
      <c r="AGZ62" s="40"/>
      <c r="AHA62" s="40"/>
      <c r="AHB62" s="40"/>
      <c r="AHC62" s="40"/>
      <c r="AHD62" s="40"/>
      <c r="AHE62" s="40"/>
      <c r="AHF62" s="40"/>
      <c r="AHG62" s="40"/>
      <c r="AHH62" s="40"/>
      <c r="AHI62" s="40"/>
      <c r="AHJ62" s="40"/>
      <c r="AHK62" s="40"/>
      <c r="AHL62" s="40"/>
      <c r="AHM62" s="40"/>
      <c r="AHN62" s="40"/>
      <c r="AHO62" s="40"/>
      <c r="AHP62" s="40"/>
      <c r="AHQ62" s="40"/>
      <c r="AHR62" s="40"/>
      <c r="AHS62" s="40"/>
      <c r="AHT62" s="40"/>
      <c r="AHU62" s="40"/>
      <c r="AHV62" s="40"/>
      <c r="AHW62" s="40"/>
      <c r="AHX62" s="40"/>
      <c r="AHY62" s="40"/>
      <c r="AHZ62" s="40"/>
      <c r="AIA62" s="40"/>
      <c r="AIB62" s="40"/>
      <c r="AIC62" s="40"/>
      <c r="AID62" s="40"/>
      <c r="AIE62" s="40"/>
      <c r="AIF62" s="40"/>
      <c r="AIG62" s="40"/>
      <c r="AIH62" s="40"/>
      <c r="AII62" s="40"/>
      <c r="AIJ62" s="40"/>
      <c r="AIK62" s="40"/>
      <c r="AIL62" s="40"/>
      <c r="AIM62" s="40"/>
      <c r="AIN62" s="40"/>
      <c r="AIO62" s="40"/>
      <c r="AIP62" s="40"/>
      <c r="AIQ62" s="40"/>
      <c r="AIR62" s="40"/>
      <c r="AIS62" s="40"/>
      <c r="AIT62" s="40"/>
      <c r="AIU62" s="40"/>
      <c r="AIV62" s="40"/>
      <c r="AIW62" s="40"/>
      <c r="AIX62" s="40"/>
      <c r="AIY62" s="40"/>
      <c r="AIZ62" s="40"/>
      <c r="AJA62" s="40"/>
      <c r="AJB62" s="40"/>
      <c r="AJC62" s="40"/>
      <c r="AJD62" s="40"/>
      <c r="AJE62" s="40"/>
      <c r="AJF62" s="40"/>
      <c r="AJG62" s="40"/>
      <c r="AJH62" s="40"/>
      <c r="AJI62" s="40"/>
      <c r="AJJ62" s="40"/>
      <c r="AJK62" s="40"/>
      <c r="AJL62" s="40"/>
      <c r="AJM62" s="40"/>
      <c r="AJN62" s="40"/>
      <c r="AJO62" s="40"/>
      <c r="AJP62" s="40"/>
      <c r="AJQ62" s="40"/>
      <c r="AJR62" s="40"/>
      <c r="AJS62" s="40"/>
      <c r="AJT62" s="40"/>
      <c r="AJU62" s="40"/>
      <c r="AJV62" s="40"/>
      <c r="AJW62" s="40"/>
      <c r="AJX62" s="40"/>
      <c r="AJY62" s="40"/>
      <c r="AJZ62" s="40"/>
      <c r="AKA62" s="40"/>
      <c r="AKB62" s="40"/>
      <c r="AKC62" s="40"/>
      <c r="AKD62" s="40"/>
      <c r="AKE62" s="40"/>
      <c r="AKF62" s="40"/>
      <c r="AKG62" s="40"/>
      <c r="AKH62" s="40"/>
      <c r="AKI62" s="40"/>
      <c r="AKJ62" s="40"/>
      <c r="AKK62" s="40"/>
      <c r="AKL62" s="40"/>
      <c r="AKM62" s="40"/>
      <c r="AKN62" s="41"/>
      <c r="AKO62" s="41"/>
      <c r="AKP62" s="41"/>
      <c r="AKQ62" s="41"/>
      <c r="AKR62" s="41"/>
      <c r="AKS62" s="41"/>
      <c r="AKT62" s="41"/>
      <c r="AKU62" s="41"/>
      <c r="AKV62" s="41"/>
      <c r="AKW62" s="41"/>
      <c r="AKX62" s="41"/>
      <c r="AKY62" s="41"/>
      <c r="AKZ62" s="41"/>
      <c r="ALA62" s="41"/>
      <c r="ALB62" s="41"/>
      <c r="ALC62" s="41"/>
      <c r="ALD62" s="41"/>
      <c r="ALE62" s="41"/>
      <c r="ALF62" s="41"/>
      <c r="ALG62" s="41"/>
      <c r="ALH62" s="41"/>
      <c r="ALI62" s="41"/>
      <c r="ALJ62" s="41"/>
      <c r="ALK62" s="41"/>
      <c r="ALL62" s="41"/>
      <c r="ALM62" s="41"/>
    </row>
    <row r="63" spans="1:1001" ht="13.35" customHeight="1" outlineLevel="4">
      <c r="A63" s="36" t="s">
        <v>11467</v>
      </c>
      <c r="B63" s="45">
        <v>1</v>
      </c>
      <c r="C63" s="45"/>
      <c r="D63" s="54" t="s">
        <v>7259</v>
      </c>
      <c r="E63" s="43" t="str">
        <f>VLOOKUP(D63,OdooParts_PurchaseNotes!$A$1:$F8186,2,0)</f>
        <v>Bed Mount Plate, Mini v1.1</v>
      </c>
      <c r="F63" s="52" t="s">
        <v>11370</v>
      </c>
      <c r="G63" s="32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40"/>
      <c r="AAF63" s="40"/>
      <c r="AAG63" s="40"/>
      <c r="AAH63" s="40"/>
      <c r="AAI63" s="40"/>
      <c r="AAJ63" s="40"/>
      <c r="AAK63" s="40"/>
      <c r="AAL63" s="40"/>
      <c r="AAM63" s="40"/>
      <c r="AAN63" s="40"/>
      <c r="AAO63" s="40"/>
      <c r="AAP63" s="40"/>
      <c r="AAQ63" s="40"/>
      <c r="AAR63" s="40"/>
      <c r="AAS63" s="40"/>
      <c r="AAT63" s="40"/>
      <c r="AAU63" s="40"/>
      <c r="AAV63" s="40"/>
      <c r="AAW63" s="40"/>
      <c r="AAX63" s="40"/>
      <c r="AAY63" s="40"/>
      <c r="AAZ63" s="40"/>
      <c r="ABA63" s="40"/>
      <c r="ABB63" s="40"/>
      <c r="ABC63" s="40"/>
      <c r="ABD63" s="40"/>
      <c r="ABE63" s="40"/>
      <c r="ABF63" s="40"/>
      <c r="ABG63" s="40"/>
      <c r="ABH63" s="40"/>
      <c r="ABI63" s="40"/>
      <c r="ABJ63" s="40"/>
      <c r="ABK63" s="40"/>
      <c r="ABL63" s="40"/>
      <c r="ABM63" s="40"/>
      <c r="ABN63" s="40"/>
      <c r="ABO63" s="40"/>
      <c r="ABP63" s="40"/>
      <c r="ABQ63" s="40"/>
      <c r="ABR63" s="40"/>
      <c r="ABS63" s="40"/>
      <c r="ABT63" s="40"/>
      <c r="ABU63" s="40"/>
      <c r="ABV63" s="40"/>
      <c r="ABW63" s="40"/>
      <c r="ABX63" s="40"/>
      <c r="ABY63" s="40"/>
      <c r="ABZ63" s="40"/>
      <c r="ACA63" s="40"/>
      <c r="ACB63" s="40"/>
      <c r="ACC63" s="40"/>
      <c r="ACD63" s="40"/>
      <c r="ACE63" s="40"/>
      <c r="ACF63" s="40"/>
      <c r="ACG63" s="40"/>
      <c r="ACH63" s="40"/>
      <c r="ACI63" s="40"/>
      <c r="ACJ63" s="40"/>
      <c r="ACK63" s="40"/>
      <c r="ACL63" s="40"/>
      <c r="ACM63" s="40"/>
      <c r="ACN63" s="40"/>
      <c r="ACO63" s="40"/>
      <c r="ACP63" s="40"/>
      <c r="ACQ63" s="40"/>
      <c r="ACR63" s="40"/>
      <c r="ACS63" s="40"/>
      <c r="ACT63" s="40"/>
      <c r="ACU63" s="40"/>
      <c r="ACV63" s="40"/>
      <c r="ACW63" s="40"/>
      <c r="ACX63" s="40"/>
      <c r="ACY63" s="40"/>
      <c r="ACZ63" s="40"/>
      <c r="ADA63" s="40"/>
      <c r="ADB63" s="40"/>
      <c r="ADC63" s="40"/>
      <c r="ADD63" s="40"/>
      <c r="ADE63" s="40"/>
      <c r="ADF63" s="40"/>
      <c r="ADG63" s="40"/>
      <c r="ADH63" s="40"/>
      <c r="ADI63" s="40"/>
      <c r="ADJ63" s="40"/>
      <c r="ADK63" s="40"/>
      <c r="ADL63" s="40"/>
      <c r="ADM63" s="40"/>
      <c r="ADN63" s="40"/>
      <c r="ADO63" s="40"/>
      <c r="ADP63" s="40"/>
      <c r="ADQ63" s="40"/>
      <c r="ADR63" s="40"/>
      <c r="ADS63" s="40"/>
      <c r="ADT63" s="40"/>
      <c r="ADU63" s="40"/>
      <c r="ADV63" s="40"/>
      <c r="ADW63" s="40"/>
      <c r="ADX63" s="40"/>
      <c r="ADY63" s="40"/>
      <c r="ADZ63" s="40"/>
      <c r="AEA63" s="40"/>
      <c r="AEB63" s="40"/>
      <c r="AEC63" s="40"/>
      <c r="AED63" s="40"/>
      <c r="AEE63" s="40"/>
      <c r="AEF63" s="40"/>
      <c r="AEG63" s="40"/>
      <c r="AEH63" s="40"/>
      <c r="AEI63" s="40"/>
      <c r="AEJ63" s="40"/>
      <c r="AEK63" s="40"/>
      <c r="AEL63" s="40"/>
      <c r="AEM63" s="40"/>
      <c r="AEN63" s="40"/>
      <c r="AEO63" s="40"/>
      <c r="AEP63" s="40"/>
      <c r="AEQ63" s="40"/>
      <c r="AER63" s="40"/>
      <c r="AES63" s="40"/>
      <c r="AET63" s="40"/>
      <c r="AEU63" s="40"/>
      <c r="AEV63" s="40"/>
      <c r="AEW63" s="40"/>
      <c r="AEX63" s="40"/>
      <c r="AEY63" s="40"/>
      <c r="AEZ63" s="40"/>
      <c r="AFA63" s="40"/>
      <c r="AFB63" s="40"/>
      <c r="AFC63" s="40"/>
      <c r="AFD63" s="40"/>
      <c r="AFE63" s="40"/>
      <c r="AFF63" s="40"/>
      <c r="AFG63" s="40"/>
      <c r="AFH63" s="40"/>
      <c r="AFI63" s="40"/>
      <c r="AFJ63" s="40"/>
      <c r="AFK63" s="40"/>
      <c r="AFL63" s="40"/>
      <c r="AFM63" s="40"/>
      <c r="AFN63" s="40"/>
      <c r="AFO63" s="40"/>
      <c r="AFP63" s="40"/>
      <c r="AFQ63" s="40"/>
      <c r="AFR63" s="40"/>
      <c r="AFS63" s="40"/>
      <c r="AFT63" s="40"/>
      <c r="AFU63" s="40"/>
      <c r="AFV63" s="40"/>
      <c r="AFW63" s="40"/>
      <c r="AFX63" s="40"/>
      <c r="AFY63" s="40"/>
      <c r="AFZ63" s="40"/>
      <c r="AGA63" s="40"/>
      <c r="AGB63" s="40"/>
      <c r="AGC63" s="40"/>
      <c r="AGD63" s="40"/>
      <c r="AGE63" s="40"/>
      <c r="AGF63" s="40"/>
      <c r="AGG63" s="40"/>
      <c r="AGH63" s="40"/>
      <c r="AGI63" s="40"/>
      <c r="AGJ63" s="40"/>
      <c r="AGK63" s="40"/>
      <c r="AGL63" s="40"/>
      <c r="AGM63" s="40"/>
      <c r="AGN63" s="40"/>
      <c r="AGO63" s="40"/>
      <c r="AGP63" s="40"/>
      <c r="AGQ63" s="40"/>
      <c r="AGR63" s="40"/>
      <c r="AGS63" s="40"/>
      <c r="AGT63" s="40"/>
      <c r="AGU63" s="40"/>
      <c r="AGV63" s="40"/>
      <c r="AGW63" s="40"/>
      <c r="AGX63" s="40"/>
      <c r="AGY63" s="40"/>
      <c r="AGZ63" s="40"/>
      <c r="AHA63" s="40"/>
      <c r="AHB63" s="40"/>
      <c r="AHC63" s="40"/>
      <c r="AHD63" s="40"/>
      <c r="AHE63" s="40"/>
      <c r="AHF63" s="40"/>
      <c r="AHG63" s="40"/>
      <c r="AHH63" s="40"/>
      <c r="AHI63" s="40"/>
      <c r="AHJ63" s="40"/>
      <c r="AHK63" s="40"/>
      <c r="AHL63" s="40"/>
      <c r="AHM63" s="40"/>
      <c r="AHN63" s="40"/>
      <c r="AHO63" s="40"/>
      <c r="AHP63" s="40"/>
      <c r="AHQ63" s="40"/>
      <c r="AHR63" s="40"/>
      <c r="AHS63" s="40"/>
      <c r="AHT63" s="40"/>
      <c r="AHU63" s="40"/>
      <c r="AHV63" s="40"/>
      <c r="AHW63" s="40"/>
      <c r="AHX63" s="40"/>
      <c r="AHY63" s="40"/>
      <c r="AHZ63" s="40"/>
      <c r="AIA63" s="40"/>
      <c r="AIB63" s="40"/>
      <c r="AIC63" s="40"/>
      <c r="AID63" s="40"/>
      <c r="AIE63" s="40"/>
      <c r="AIF63" s="40"/>
      <c r="AIG63" s="40"/>
      <c r="AIH63" s="40"/>
      <c r="AII63" s="40"/>
      <c r="AIJ63" s="40"/>
      <c r="AIK63" s="40"/>
      <c r="AIL63" s="40"/>
      <c r="AIM63" s="40"/>
      <c r="AIN63" s="40"/>
      <c r="AIO63" s="40"/>
      <c r="AIP63" s="40"/>
      <c r="AIQ63" s="40"/>
      <c r="AIR63" s="40"/>
      <c r="AIS63" s="40"/>
      <c r="AIT63" s="40"/>
      <c r="AIU63" s="40"/>
      <c r="AIV63" s="40"/>
      <c r="AIW63" s="40"/>
      <c r="AIX63" s="40"/>
      <c r="AIY63" s="40"/>
      <c r="AIZ63" s="40"/>
      <c r="AJA63" s="40"/>
      <c r="AJB63" s="40"/>
      <c r="AJC63" s="40"/>
      <c r="AJD63" s="40"/>
      <c r="AJE63" s="40"/>
      <c r="AJF63" s="40"/>
      <c r="AJG63" s="40"/>
      <c r="AJH63" s="40"/>
      <c r="AJI63" s="40"/>
      <c r="AJJ63" s="40"/>
      <c r="AJK63" s="40"/>
      <c r="AJL63" s="40"/>
      <c r="AJM63" s="40"/>
      <c r="AJN63" s="40"/>
      <c r="AJO63" s="40"/>
      <c r="AJP63" s="40"/>
      <c r="AJQ63" s="40"/>
      <c r="AJR63" s="40"/>
      <c r="AJS63" s="40"/>
      <c r="AJT63" s="40"/>
      <c r="AJU63" s="40"/>
      <c r="AJV63" s="40"/>
      <c r="AJW63" s="40"/>
      <c r="AJX63" s="40"/>
      <c r="AJY63" s="40"/>
      <c r="AJZ63" s="40"/>
      <c r="AKA63" s="40"/>
      <c r="AKB63" s="40"/>
      <c r="AKC63" s="40"/>
      <c r="AKD63" s="40"/>
      <c r="AKE63" s="40"/>
      <c r="AKF63" s="40"/>
      <c r="AKG63" s="40"/>
      <c r="AKH63" s="40"/>
      <c r="AKI63" s="40"/>
      <c r="AKJ63" s="40"/>
      <c r="AKK63" s="40"/>
      <c r="AKL63" s="40"/>
      <c r="AKM63" s="40"/>
      <c r="AKN63" s="41"/>
      <c r="AKO63" s="41"/>
      <c r="AKP63" s="41"/>
      <c r="AKQ63" s="41"/>
      <c r="AKR63" s="41"/>
      <c r="AKS63" s="41"/>
      <c r="AKT63" s="41"/>
      <c r="AKU63" s="41"/>
      <c r="AKV63" s="41"/>
      <c r="AKW63" s="41"/>
      <c r="AKX63" s="41"/>
      <c r="AKY63" s="41"/>
      <c r="AKZ63" s="41"/>
      <c r="ALA63" s="41"/>
      <c r="ALB63" s="41"/>
      <c r="ALC63" s="41"/>
      <c r="ALD63" s="41"/>
      <c r="ALE63" s="41"/>
      <c r="ALF63" s="41"/>
      <c r="ALG63" s="41"/>
      <c r="ALH63" s="41"/>
      <c r="ALI63" s="41"/>
      <c r="ALJ63" s="41"/>
      <c r="ALK63" s="41"/>
      <c r="ALL63" s="41"/>
      <c r="ALM63" s="41"/>
    </row>
    <row r="64" spans="1:1001" ht="13.35" customHeight="1" outlineLevel="3">
      <c r="A64" s="36" t="s">
        <v>11468</v>
      </c>
      <c r="B64" s="25">
        <v>1</v>
      </c>
      <c r="C64" s="25"/>
      <c r="D64" s="47" t="s">
        <v>11469</v>
      </c>
      <c r="E64" s="43" t="s">
        <v>11362</v>
      </c>
      <c r="F64" s="52" t="s">
        <v>11345</v>
      </c>
      <c r="G64" s="32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40"/>
      <c r="AAF64" s="40"/>
      <c r="AAG64" s="40"/>
      <c r="AAH64" s="40"/>
      <c r="AAI64" s="40"/>
      <c r="AAJ64" s="40"/>
      <c r="AAK64" s="40"/>
      <c r="AAL64" s="40"/>
      <c r="AAM64" s="40"/>
      <c r="AAN64" s="40"/>
      <c r="AAO64" s="40"/>
      <c r="AAP64" s="40"/>
      <c r="AAQ64" s="40"/>
      <c r="AAR64" s="40"/>
      <c r="AAS64" s="40"/>
      <c r="AAT64" s="40"/>
      <c r="AAU64" s="40"/>
      <c r="AAV64" s="40"/>
      <c r="AAW64" s="40"/>
      <c r="AAX64" s="40"/>
      <c r="AAY64" s="40"/>
      <c r="AAZ64" s="40"/>
      <c r="ABA64" s="40"/>
      <c r="ABB64" s="40"/>
      <c r="ABC64" s="40"/>
      <c r="ABD64" s="40"/>
      <c r="ABE64" s="40"/>
      <c r="ABF64" s="40"/>
      <c r="ABG64" s="40"/>
      <c r="ABH64" s="40"/>
      <c r="ABI64" s="40"/>
      <c r="ABJ64" s="40"/>
      <c r="ABK64" s="40"/>
      <c r="ABL64" s="40"/>
      <c r="ABM64" s="40"/>
      <c r="ABN64" s="40"/>
      <c r="ABO64" s="40"/>
      <c r="ABP64" s="40"/>
      <c r="ABQ64" s="40"/>
      <c r="ABR64" s="40"/>
      <c r="ABS64" s="40"/>
      <c r="ABT64" s="40"/>
      <c r="ABU64" s="40"/>
      <c r="ABV64" s="40"/>
      <c r="ABW64" s="40"/>
      <c r="ABX64" s="40"/>
      <c r="ABY64" s="40"/>
      <c r="ABZ64" s="40"/>
      <c r="ACA64" s="40"/>
      <c r="ACB64" s="40"/>
      <c r="ACC64" s="40"/>
      <c r="ACD64" s="40"/>
      <c r="ACE64" s="40"/>
      <c r="ACF64" s="40"/>
      <c r="ACG64" s="40"/>
      <c r="ACH64" s="40"/>
      <c r="ACI64" s="40"/>
      <c r="ACJ64" s="40"/>
      <c r="ACK64" s="40"/>
      <c r="ACL64" s="40"/>
      <c r="ACM64" s="40"/>
      <c r="ACN64" s="40"/>
      <c r="ACO64" s="40"/>
      <c r="ACP64" s="40"/>
      <c r="ACQ64" s="40"/>
      <c r="ACR64" s="40"/>
      <c r="ACS64" s="40"/>
      <c r="ACT64" s="40"/>
      <c r="ACU64" s="40"/>
      <c r="ACV64" s="40"/>
      <c r="ACW64" s="40"/>
      <c r="ACX64" s="40"/>
      <c r="ACY64" s="40"/>
      <c r="ACZ64" s="40"/>
      <c r="ADA64" s="40"/>
      <c r="ADB64" s="40"/>
      <c r="ADC64" s="40"/>
      <c r="ADD64" s="40"/>
      <c r="ADE64" s="40"/>
      <c r="ADF64" s="40"/>
      <c r="ADG64" s="40"/>
      <c r="ADH64" s="40"/>
      <c r="ADI64" s="40"/>
      <c r="ADJ64" s="40"/>
      <c r="ADK64" s="40"/>
      <c r="ADL64" s="40"/>
      <c r="ADM64" s="40"/>
      <c r="ADN64" s="40"/>
      <c r="ADO64" s="40"/>
      <c r="ADP64" s="40"/>
      <c r="ADQ64" s="40"/>
      <c r="ADR64" s="40"/>
      <c r="ADS64" s="40"/>
      <c r="ADT64" s="40"/>
      <c r="ADU64" s="40"/>
      <c r="ADV64" s="40"/>
      <c r="ADW64" s="40"/>
      <c r="ADX64" s="40"/>
      <c r="ADY64" s="40"/>
      <c r="ADZ64" s="40"/>
      <c r="AEA64" s="40"/>
      <c r="AEB64" s="40"/>
      <c r="AEC64" s="40"/>
      <c r="AED64" s="40"/>
      <c r="AEE64" s="40"/>
      <c r="AEF64" s="40"/>
      <c r="AEG64" s="40"/>
      <c r="AEH64" s="40"/>
      <c r="AEI64" s="40"/>
      <c r="AEJ64" s="40"/>
      <c r="AEK64" s="40"/>
      <c r="AEL64" s="40"/>
      <c r="AEM64" s="40"/>
      <c r="AEN64" s="40"/>
      <c r="AEO64" s="40"/>
      <c r="AEP64" s="40"/>
      <c r="AEQ64" s="40"/>
      <c r="AER64" s="40"/>
      <c r="AES64" s="40"/>
      <c r="AET64" s="40"/>
      <c r="AEU64" s="40"/>
      <c r="AEV64" s="40"/>
      <c r="AEW64" s="40"/>
      <c r="AEX64" s="40"/>
      <c r="AEY64" s="40"/>
      <c r="AEZ64" s="40"/>
      <c r="AFA64" s="40"/>
      <c r="AFB64" s="40"/>
      <c r="AFC64" s="40"/>
      <c r="AFD64" s="40"/>
      <c r="AFE64" s="40"/>
      <c r="AFF64" s="40"/>
      <c r="AFG64" s="40"/>
      <c r="AFH64" s="40"/>
      <c r="AFI64" s="40"/>
      <c r="AFJ64" s="40"/>
      <c r="AFK64" s="40"/>
      <c r="AFL64" s="40"/>
      <c r="AFM64" s="40"/>
      <c r="AFN64" s="40"/>
      <c r="AFO64" s="40"/>
      <c r="AFP64" s="40"/>
      <c r="AFQ64" s="40"/>
      <c r="AFR64" s="40"/>
      <c r="AFS64" s="40"/>
      <c r="AFT64" s="40"/>
      <c r="AFU64" s="40"/>
      <c r="AFV64" s="40"/>
      <c r="AFW64" s="40"/>
      <c r="AFX64" s="40"/>
      <c r="AFY64" s="40"/>
      <c r="AFZ64" s="40"/>
      <c r="AGA64" s="40"/>
      <c r="AGB64" s="40"/>
      <c r="AGC64" s="40"/>
      <c r="AGD64" s="40"/>
      <c r="AGE64" s="40"/>
      <c r="AGF64" s="40"/>
      <c r="AGG64" s="40"/>
      <c r="AGH64" s="40"/>
      <c r="AGI64" s="40"/>
      <c r="AGJ64" s="40"/>
      <c r="AGK64" s="40"/>
      <c r="AGL64" s="40"/>
      <c r="AGM64" s="40"/>
      <c r="AGN64" s="40"/>
      <c r="AGO64" s="40"/>
      <c r="AGP64" s="40"/>
      <c r="AGQ64" s="40"/>
      <c r="AGR64" s="40"/>
      <c r="AGS64" s="40"/>
      <c r="AGT64" s="40"/>
      <c r="AGU64" s="40"/>
      <c r="AGV64" s="40"/>
      <c r="AGW64" s="40"/>
      <c r="AGX64" s="40"/>
      <c r="AGY64" s="40"/>
      <c r="AGZ64" s="40"/>
      <c r="AHA64" s="40"/>
      <c r="AHB64" s="40"/>
      <c r="AHC64" s="40"/>
      <c r="AHD64" s="40"/>
      <c r="AHE64" s="40"/>
      <c r="AHF64" s="40"/>
      <c r="AHG64" s="40"/>
      <c r="AHH64" s="40"/>
      <c r="AHI64" s="40"/>
      <c r="AHJ64" s="40"/>
      <c r="AHK64" s="40"/>
      <c r="AHL64" s="40"/>
      <c r="AHM64" s="40"/>
      <c r="AHN64" s="40"/>
      <c r="AHO64" s="40"/>
      <c r="AHP64" s="40"/>
      <c r="AHQ64" s="40"/>
      <c r="AHR64" s="40"/>
      <c r="AHS64" s="40"/>
      <c r="AHT64" s="40"/>
      <c r="AHU64" s="40"/>
      <c r="AHV64" s="40"/>
      <c r="AHW64" s="40"/>
      <c r="AHX64" s="40"/>
      <c r="AHY64" s="40"/>
      <c r="AHZ64" s="40"/>
      <c r="AIA64" s="40"/>
      <c r="AIB64" s="40"/>
      <c r="AIC64" s="40"/>
      <c r="AID64" s="40"/>
      <c r="AIE64" s="40"/>
      <c r="AIF64" s="40"/>
      <c r="AIG64" s="40"/>
      <c r="AIH64" s="40"/>
      <c r="AII64" s="40"/>
      <c r="AIJ64" s="40"/>
      <c r="AIK64" s="40"/>
      <c r="AIL64" s="40"/>
      <c r="AIM64" s="40"/>
      <c r="AIN64" s="40"/>
      <c r="AIO64" s="40"/>
      <c r="AIP64" s="40"/>
      <c r="AIQ64" s="40"/>
      <c r="AIR64" s="40"/>
      <c r="AIS64" s="40"/>
      <c r="AIT64" s="40"/>
      <c r="AIU64" s="40"/>
      <c r="AIV64" s="40"/>
      <c r="AIW64" s="40"/>
      <c r="AIX64" s="40"/>
      <c r="AIY64" s="40"/>
      <c r="AIZ64" s="40"/>
      <c r="AJA64" s="40"/>
      <c r="AJB64" s="40"/>
      <c r="AJC64" s="40"/>
      <c r="AJD64" s="40"/>
      <c r="AJE64" s="40"/>
      <c r="AJF64" s="40"/>
      <c r="AJG64" s="40"/>
      <c r="AJH64" s="40"/>
      <c r="AJI64" s="40"/>
      <c r="AJJ64" s="40"/>
      <c r="AJK64" s="40"/>
      <c r="AJL64" s="40"/>
      <c r="AJM64" s="40"/>
      <c r="AJN64" s="40"/>
      <c r="AJO64" s="40"/>
      <c r="AJP64" s="40"/>
      <c r="AJQ64" s="40"/>
      <c r="AJR64" s="40"/>
      <c r="AJS64" s="40"/>
      <c r="AJT64" s="40"/>
      <c r="AJU64" s="40"/>
      <c r="AJV64" s="40"/>
      <c r="AJW64" s="40"/>
      <c r="AJX64" s="40"/>
      <c r="AJY64" s="40"/>
      <c r="AJZ64" s="40"/>
      <c r="AKA64" s="40"/>
      <c r="AKB64" s="40"/>
      <c r="AKC64" s="40"/>
      <c r="AKD64" s="40"/>
      <c r="AKE64" s="40"/>
      <c r="AKF64" s="40"/>
      <c r="AKG64" s="40"/>
      <c r="AKH64" s="40"/>
      <c r="AKI64" s="40"/>
      <c r="AKJ64" s="40"/>
      <c r="AKK64" s="40"/>
      <c r="AKL64" s="40"/>
      <c r="AKM64" s="40"/>
      <c r="AKN64" s="41"/>
      <c r="AKO64" s="41"/>
      <c r="AKP64" s="41"/>
      <c r="AKQ64" s="41"/>
      <c r="AKR64" s="41"/>
      <c r="AKS64" s="41"/>
      <c r="AKT64" s="41"/>
      <c r="AKU64" s="41"/>
      <c r="AKV64" s="41"/>
      <c r="AKW64" s="41"/>
      <c r="AKX64" s="41"/>
      <c r="AKY64" s="41"/>
      <c r="AKZ64" s="41"/>
      <c r="ALA64" s="41"/>
      <c r="ALB64" s="41"/>
      <c r="ALC64" s="41"/>
      <c r="ALD64" s="41"/>
      <c r="ALE64" s="41"/>
      <c r="ALF64" s="41"/>
      <c r="ALG64" s="41"/>
      <c r="ALH64" s="41"/>
      <c r="ALI64" s="41"/>
      <c r="ALJ64" s="41"/>
      <c r="ALK64" s="41"/>
      <c r="ALL64" s="41"/>
      <c r="ALM64" s="41"/>
    </row>
    <row r="65" spans="1:1011" ht="13.35" customHeight="1" outlineLevel="4">
      <c r="A65" s="36" t="s">
        <v>11470</v>
      </c>
      <c r="B65" s="45">
        <v>1</v>
      </c>
      <c r="C65" s="45"/>
      <c r="D65" s="53" t="s">
        <v>11471</v>
      </c>
      <c r="E65" s="43" t="s">
        <v>11365</v>
      </c>
      <c r="F65" s="52"/>
      <c r="G65" s="32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40"/>
      <c r="AAF65" s="40"/>
      <c r="AAG65" s="40"/>
      <c r="AAH65" s="40"/>
      <c r="AAI65" s="40"/>
      <c r="AAJ65" s="40"/>
      <c r="AAK65" s="40"/>
      <c r="AAL65" s="40"/>
      <c r="AAM65" s="40"/>
      <c r="AAN65" s="40"/>
      <c r="AAO65" s="40"/>
      <c r="AAP65" s="40"/>
      <c r="AAQ65" s="40"/>
      <c r="AAR65" s="40"/>
      <c r="AAS65" s="40"/>
      <c r="AAT65" s="40"/>
      <c r="AAU65" s="40"/>
      <c r="AAV65" s="40"/>
      <c r="AAW65" s="40"/>
      <c r="AAX65" s="40"/>
      <c r="AAY65" s="40"/>
      <c r="AAZ65" s="40"/>
      <c r="ABA65" s="40"/>
      <c r="ABB65" s="40"/>
      <c r="ABC65" s="40"/>
      <c r="ABD65" s="40"/>
      <c r="ABE65" s="40"/>
      <c r="ABF65" s="40"/>
      <c r="ABG65" s="40"/>
      <c r="ABH65" s="40"/>
      <c r="ABI65" s="40"/>
      <c r="ABJ65" s="40"/>
      <c r="ABK65" s="40"/>
      <c r="ABL65" s="40"/>
      <c r="ABM65" s="40"/>
      <c r="ABN65" s="40"/>
      <c r="ABO65" s="40"/>
      <c r="ABP65" s="40"/>
      <c r="ABQ65" s="40"/>
      <c r="ABR65" s="40"/>
      <c r="ABS65" s="40"/>
      <c r="ABT65" s="40"/>
      <c r="ABU65" s="40"/>
      <c r="ABV65" s="40"/>
      <c r="ABW65" s="40"/>
      <c r="ABX65" s="40"/>
      <c r="ABY65" s="40"/>
      <c r="ABZ65" s="40"/>
      <c r="ACA65" s="40"/>
      <c r="ACB65" s="40"/>
      <c r="ACC65" s="40"/>
      <c r="ACD65" s="40"/>
      <c r="ACE65" s="40"/>
      <c r="ACF65" s="40"/>
      <c r="ACG65" s="40"/>
      <c r="ACH65" s="40"/>
      <c r="ACI65" s="40"/>
      <c r="ACJ65" s="40"/>
      <c r="ACK65" s="40"/>
      <c r="ACL65" s="40"/>
      <c r="ACM65" s="40"/>
      <c r="ACN65" s="40"/>
      <c r="ACO65" s="40"/>
      <c r="ACP65" s="40"/>
      <c r="ACQ65" s="40"/>
      <c r="ACR65" s="40"/>
      <c r="ACS65" s="40"/>
      <c r="ACT65" s="40"/>
      <c r="ACU65" s="40"/>
      <c r="ACV65" s="40"/>
      <c r="ACW65" s="40"/>
      <c r="ACX65" s="40"/>
      <c r="ACY65" s="40"/>
      <c r="ACZ65" s="40"/>
      <c r="ADA65" s="40"/>
      <c r="ADB65" s="40"/>
      <c r="ADC65" s="40"/>
      <c r="ADD65" s="40"/>
      <c r="ADE65" s="40"/>
      <c r="ADF65" s="40"/>
      <c r="ADG65" s="40"/>
      <c r="ADH65" s="40"/>
      <c r="ADI65" s="40"/>
      <c r="ADJ65" s="40"/>
      <c r="ADK65" s="40"/>
      <c r="ADL65" s="40"/>
      <c r="ADM65" s="40"/>
      <c r="ADN65" s="40"/>
      <c r="ADO65" s="40"/>
      <c r="ADP65" s="40"/>
      <c r="ADQ65" s="40"/>
      <c r="ADR65" s="40"/>
      <c r="ADS65" s="40"/>
      <c r="ADT65" s="40"/>
      <c r="ADU65" s="40"/>
      <c r="ADV65" s="40"/>
      <c r="ADW65" s="40"/>
      <c r="ADX65" s="40"/>
      <c r="ADY65" s="40"/>
      <c r="ADZ65" s="40"/>
      <c r="AEA65" s="40"/>
      <c r="AEB65" s="40"/>
      <c r="AEC65" s="40"/>
      <c r="AED65" s="40"/>
      <c r="AEE65" s="40"/>
      <c r="AEF65" s="40"/>
      <c r="AEG65" s="40"/>
      <c r="AEH65" s="40"/>
      <c r="AEI65" s="40"/>
      <c r="AEJ65" s="40"/>
      <c r="AEK65" s="40"/>
      <c r="AEL65" s="40"/>
      <c r="AEM65" s="40"/>
      <c r="AEN65" s="40"/>
      <c r="AEO65" s="40"/>
      <c r="AEP65" s="40"/>
      <c r="AEQ65" s="40"/>
      <c r="AER65" s="40"/>
      <c r="AES65" s="40"/>
      <c r="AET65" s="40"/>
      <c r="AEU65" s="40"/>
      <c r="AEV65" s="40"/>
      <c r="AEW65" s="40"/>
      <c r="AEX65" s="40"/>
      <c r="AEY65" s="40"/>
      <c r="AEZ65" s="40"/>
      <c r="AFA65" s="40"/>
      <c r="AFB65" s="40"/>
      <c r="AFC65" s="40"/>
      <c r="AFD65" s="40"/>
      <c r="AFE65" s="40"/>
      <c r="AFF65" s="40"/>
      <c r="AFG65" s="40"/>
      <c r="AFH65" s="40"/>
      <c r="AFI65" s="40"/>
      <c r="AFJ65" s="40"/>
      <c r="AFK65" s="40"/>
      <c r="AFL65" s="40"/>
      <c r="AFM65" s="40"/>
      <c r="AFN65" s="40"/>
      <c r="AFO65" s="40"/>
      <c r="AFP65" s="40"/>
      <c r="AFQ65" s="40"/>
      <c r="AFR65" s="40"/>
      <c r="AFS65" s="40"/>
      <c r="AFT65" s="40"/>
      <c r="AFU65" s="40"/>
      <c r="AFV65" s="40"/>
      <c r="AFW65" s="40"/>
      <c r="AFX65" s="40"/>
      <c r="AFY65" s="40"/>
      <c r="AFZ65" s="40"/>
      <c r="AGA65" s="40"/>
      <c r="AGB65" s="40"/>
      <c r="AGC65" s="40"/>
      <c r="AGD65" s="40"/>
      <c r="AGE65" s="40"/>
      <c r="AGF65" s="40"/>
      <c r="AGG65" s="40"/>
      <c r="AGH65" s="40"/>
      <c r="AGI65" s="40"/>
      <c r="AGJ65" s="40"/>
      <c r="AGK65" s="40"/>
      <c r="AGL65" s="40"/>
      <c r="AGM65" s="40"/>
      <c r="AGN65" s="40"/>
      <c r="AGO65" s="40"/>
      <c r="AGP65" s="40"/>
      <c r="AGQ65" s="40"/>
      <c r="AGR65" s="40"/>
      <c r="AGS65" s="40"/>
      <c r="AGT65" s="40"/>
      <c r="AGU65" s="40"/>
      <c r="AGV65" s="40"/>
      <c r="AGW65" s="40"/>
      <c r="AGX65" s="40"/>
      <c r="AGY65" s="40"/>
      <c r="AGZ65" s="40"/>
      <c r="AHA65" s="40"/>
      <c r="AHB65" s="40"/>
      <c r="AHC65" s="40"/>
      <c r="AHD65" s="40"/>
      <c r="AHE65" s="40"/>
      <c r="AHF65" s="40"/>
      <c r="AHG65" s="40"/>
      <c r="AHH65" s="40"/>
      <c r="AHI65" s="40"/>
      <c r="AHJ65" s="40"/>
      <c r="AHK65" s="40"/>
      <c r="AHL65" s="40"/>
      <c r="AHM65" s="40"/>
      <c r="AHN65" s="40"/>
      <c r="AHO65" s="40"/>
      <c r="AHP65" s="40"/>
      <c r="AHQ65" s="40"/>
      <c r="AHR65" s="40"/>
      <c r="AHS65" s="40"/>
      <c r="AHT65" s="40"/>
      <c r="AHU65" s="40"/>
      <c r="AHV65" s="40"/>
      <c r="AHW65" s="40"/>
      <c r="AHX65" s="40"/>
      <c r="AHY65" s="40"/>
      <c r="AHZ65" s="40"/>
      <c r="AIA65" s="40"/>
      <c r="AIB65" s="40"/>
      <c r="AIC65" s="40"/>
      <c r="AID65" s="40"/>
      <c r="AIE65" s="40"/>
      <c r="AIF65" s="40"/>
      <c r="AIG65" s="40"/>
      <c r="AIH65" s="40"/>
      <c r="AII65" s="40"/>
      <c r="AIJ65" s="40"/>
      <c r="AIK65" s="40"/>
      <c r="AIL65" s="40"/>
      <c r="AIM65" s="40"/>
      <c r="AIN65" s="40"/>
      <c r="AIO65" s="40"/>
      <c r="AIP65" s="40"/>
      <c r="AIQ65" s="40"/>
      <c r="AIR65" s="40"/>
      <c r="AIS65" s="40"/>
      <c r="AIT65" s="40"/>
      <c r="AIU65" s="40"/>
      <c r="AIV65" s="40"/>
      <c r="AIW65" s="40"/>
      <c r="AIX65" s="40"/>
      <c r="AIY65" s="40"/>
      <c r="AIZ65" s="40"/>
      <c r="AJA65" s="40"/>
      <c r="AJB65" s="40"/>
      <c r="AJC65" s="40"/>
      <c r="AJD65" s="40"/>
      <c r="AJE65" s="40"/>
      <c r="AJF65" s="40"/>
      <c r="AJG65" s="40"/>
      <c r="AJH65" s="40"/>
      <c r="AJI65" s="40"/>
      <c r="AJJ65" s="40"/>
      <c r="AJK65" s="40"/>
      <c r="AJL65" s="40"/>
      <c r="AJM65" s="40"/>
      <c r="AJN65" s="40"/>
      <c r="AJO65" s="40"/>
      <c r="AJP65" s="40"/>
      <c r="AJQ65" s="40"/>
      <c r="AJR65" s="40"/>
      <c r="AJS65" s="40"/>
      <c r="AJT65" s="40"/>
      <c r="AJU65" s="40"/>
      <c r="AJV65" s="40"/>
      <c r="AJW65" s="40"/>
      <c r="AJX65" s="40"/>
      <c r="AJY65" s="40"/>
      <c r="AJZ65" s="40"/>
      <c r="AKA65" s="40"/>
      <c r="AKB65" s="40"/>
      <c r="AKC65" s="40"/>
      <c r="AKD65" s="40"/>
      <c r="AKE65" s="40"/>
      <c r="AKF65" s="40"/>
      <c r="AKG65" s="40"/>
      <c r="AKH65" s="40"/>
      <c r="AKI65" s="40"/>
      <c r="AKJ65" s="40"/>
      <c r="AKK65" s="40"/>
      <c r="AKL65" s="40"/>
      <c r="AKM65" s="40"/>
      <c r="AKN65" s="56"/>
      <c r="AKO65" s="56"/>
      <c r="AKP65" s="56"/>
      <c r="AKQ65" s="56"/>
      <c r="AKR65" s="56"/>
      <c r="AKS65" s="56"/>
      <c r="AKT65" s="56"/>
      <c r="AKU65" s="56"/>
      <c r="AKV65" s="56"/>
      <c r="AKW65" s="56"/>
      <c r="AKX65" s="56"/>
      <c r="AKY65" s="56"/>
      <c r="AKZ65" s="56"/>
      <c r="ALA65" s="56"/>
      <c r="ALB65" s="56"/>
      <c r="ALC65" s="56"/>
      <c r="ALD65" s="56"/>
      <c r="ALE65" s="56"/>
      <c r="ALF65" s="56"/>
      <c r="ALG65" s="56"/>
      <c r="ALH65" s="56"/>
      <c r="ALI65" s="56"/>
      <c r="ALJ65" s="56"/>
      <c r="ALK65" s="56"/>
      <c r="ALL65" s="56"/>
      <c r="ALM65" s="56"/>
      <c r="ALN65" s="59"/>
      <c r="ALO65" s="59"/>
      <c r="ALP65" s="59"/>
      <c r="ALQ65" s="59"/>
      <c r="ALR65" s="59"/>
      <c r="ALS65" s="59"/>
      <c r="ALT65" s="59"/>
      <c r="ALU65" s="59"/>
      <c r="ALV65" s="59"/>
      <c r="ALW65" s="59"/>
    </row>
    <row r="66" spans="1:1011" ht="13.35" customHeight="1" outlineLevel="4">
      <c r="A66" s="36" t="s">
        <v>11472</v>
      </c>
      <c r="B66" s="45">
        <v>1</v>
      </c>
      <c r="C66" s="45"/>
      <c r="D66" s="54" t="s">
        <v>11473</v>
      </c>
      <c r="E66" s="43" t="s">
        <v>11368</v>
      </c>
      <c r="F66" s="52"/>
      <c r="G66" s="32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40"/>
      <c r="AAF66" s="40"/>
      <c r="AAG66" s="40"/>
      <c r="AAH66" s="40"/>
      <c r="AAI66" s="40"/>
      <c r="AAJ66" s="40"/>
      <c r="AAK66" s="40"/>
      <c r="AAL66" s="40"/>
      <c r="AAM66" s="40"/>
      <c r="AAN66" s="40"/>
      <c r="AAO66" s="40"/>
      <c r="AAP66" s="40"/>
      <c r="AAQ66" s="40"/>
      <c r="AAR66" s="40"/>
      <c r="AAS66" s="40"/>
      <c r="AAT66" s="40"/>
      <c r="AAU66" s="40"/>
      <c r="AAV66" s="40"/>
      <c r="AAW66" s="40"/>
      <c r="AAX66" s="40"/>
      <c r="AAY66" s="40"/>
      <c r="AAZ66" s="40"/>
      <c r="ABA66" s="40"/>
      <c r="ABB66" s="40"/>
      <c r="ABC66" s="40"/>
      <c r="ABD66" s="40"/>
      <c r="ABE66" s="40"/>
      <c r="ABF66" s="40"/>
      <c r="ABG66" s="40"/>
      <c r="ABH66" s="40"/>
      <c r="ABI66" s="40"/>
      <c r="ABJ66" s="40"/>
      <c r="ABK66" s="40"/>
      <c r="ABL66" s="40"/>
      <c r="ABM66" s="40"/>
      <c r="ABN66" s="40"/>
      <c r="ABO66" s="40"/>
      <c r="ABP66" s="40"/>
      <c r="ABQ66" s="40"/>
      <c r="ABR66" s="40"/>
      <c r="ABS66" s="40"/>
      <c r="ABT66" s="40"/>
      <c r="ABU66" s="40"/>
      <c r="ABV66" s="40"/>
      <c r="ABW66" s="40"/>
      <c r="ABX66" s="40"/>
      <c r="ABY66" s="40"/>
      <c r="ABZ66" s="40"/>
      <c r="ACA66" s="40"/>
      <c r="ACB66" s="40"/>
      <c r="ACC66" s="40"/>
      <c r="ACD66" s="40"/>
      <c r="ACE66" s="40"/>
      <c r="ACF66" s="40"/>
      <c r="ACG66" s="40"/>
      <c r="ACH66" s="40"/>
      <c r="ACI66" s="40"/>
      <c r="ACJ66" s="40"/>
      <c r="ACK66" s="40"/>
      <c r="ACL66" s="40"/>
      <c r="ACM66" s="40"/>
      <c r="ACN66" s="40"/>
      <c r="ACO66" s="40"/>
      <c r="ACP66" s="40"/>
      <c r="ACQ66" s="40"/>
      <c r="ACR66" s="40"/>
      <c r="ACS66" s="40"/>
      <c r="ACT66" s="40"/>
      <c r="ACU66" s="40"/>
      <c r="ACV66" s="40"/>
      <c r="ACW66" s="40"/>
      <c r="ACX66" s="40"/>
      <c r="ACY66" s="40"/>
      <c r="ACZ66" s="40"/>
      <c r="ADA66" s="40"/>
      <c r="ADB66" s="40"/>
      <c r="ADC66" s="40"/>
      <c r="ADD66" s="40"/>
      <c r="ADE66" s="40"/>
      <c r="ADF66" s="40"/>
      <c r="ADG66" s="40"/>
      <c r="ADH66" s="40"/>
      <c r="ADI66" s="40"/>
      <c r="ADJ66" s="40"/>
      <c r="ADK66" s="40"/>
      <c r="ADL66" s="40"/>
      <c r="ADM66" s="40"/>
      <c r="ADN66" s="40"/>
      <c r="ADO66" s="40"/>
      <c r="ADP66" s="40"/>
      <c r="ADQ66" s="40"/>
      <c r="ADR66" s="40"/>
      <c r="ADS66" s="40"/>
      <c r="ADT66" s="40"/>
      <c r="ADU66" s="40"/>
      <c r="ADV66" s="40"/>
      <c r="ADW66" s="40"/>
      <c r="ADX66" s="40"/>
      <c r="ADY66" s="40"/>
      <c r="ADZ66" s="40"/>
      <c r="AEA66" s="40"/>
      <c r="AEB66" s="40"/>
      <c r="AEC66" s="40"/>
      <c r="AED66" s="40"/>
      <c r="AEE66" s="40"/>
      <c r="AEF66" s="40"/>
      <c r="AEG66" s="40"/>
      <c r="AEH66" s="40"/>
      <c r="AEI66" s="40"/>
      <c r="AEJ66" s="40"/>
      <c r="AEK66" s="40"/>
      <c r="AEL66" s="40"/>
      <c r="AEM66" s="40"/>
      <c r="AEN66" s="40"/>
      <c r="AEO66" s="40"/>
      <c r="AEP66" s="40"/>
      <c r="AEQ66" s="40"/>
      <c r="AER66" s="40"/>
      <c r="AES66" s="40"/>
      <c r="AET66" s="40"/>
      <c r="AEU66" s="40"/>
      <c r="AEV66" s="40"/>
      <c r="AEW66" s="40"/>
      <c r="AEX66" s="40"/>
      <c r="AEY66" s="40"/>
      <c r="AEZ66" s="40"/>
      <c r="AFA66" s="40"/>
      <c r="AFB66" s="40"/>
      <c r="AFC66" s="40"/>
      <c r="AFD66" s="40"/>
      <c r="AFE66" s="40"/>
      <c r="AFF66" s="40"/>
      <c r="AFG66" s="40"/>
      <c r="AFH66" s="40"/>
      <c r="AFI66" s="40"/>
      <c r="AFJ66" s="40"/>
      <c r="AFK66" s="40"/>
      <c r="AFL66" s="40"/>
      <c r="AFM66" s="40"/>
      <c r="AFN66" s="40"/>
      <c r="AFO66" s="40"/>
      <c r="AFP66" s="40"/>
      <c r="AFQ66" s="40"/>
      <c r="AFR66" s="40"/>
      <c r="AFS66" s="40"/>
      <c r="AFT66" s="40"/>
      <c r="AFU66" s="40"/>
      <c r="AFV66" s="40"/>
      <c r="AFW66" s="40"/>
      <c r="AFX66" s="40"/>
      <c r="AFY66" s="40"/>
      <c r="AFZ66" s="40"/>
      <c r="AGA66" s="40"/>
      <c r="AGB66" s="40"/>
      <c r="AGC66" s="40"/>
      <c r="AGD66" s="40"/>
      <c r="AGE66" s="40"/>
      <c r="AGF66" s="40"/>
      <c r="AGG66" s="40"/>
      <c r="AGH66" s="40"/>
      <c r="AGI66" s="40"/>
      <c r="AGJ66" s="40"/>
      <c r="AGK66" s="40"/>
      <c r="AGL66" s="40"/>
      <c r="AGM66" s="40"/>
      <c r="AGN66" s="40"/>
      <c r="AGO66" s="40"/>
      <c r="AGP66" s="40"/>
      <c r="AGQ66" s="40"/>
      <c r="AGR66" s="40"/>
      <c r="AGS66" s="40"/>
      <c r="AGT66" s="40"/>
      <c r="AGU66" s="40"/>
      <c r="AGV66" s="40"/>
      <c r="AGW66" s="40"/>
      <c r="AGX66" s="40"/>
      <c r="AGY66" s="40"/>
      <c r="AGZ66" s="40"/>
      <c r="AHA66" s="40"/>
      <c r="AHB66" s="40"/>
      <c r="AHC66" s="40"/>
      <c r="AHD66" s="40"/>
      <c r="AHE66" s="40"/>
      <c r="AHF66" s="40"/>
      <c r="AHG66" s="40"/>
      <c r="AHH66" s="40"/>
      <c r="AHI66" s="40"/>
      <c r="AHJ66" s="40"/>
      <c r="AHK66" s="40"/>
      <c r="AHL66" s="40"/>
      <c r="AHM66" s="40"/>
      <c r="AHN66" s="40"/>
      <c r="AHO66" s="40"/>
      <c r="AHP66" s="40"/>
      <c r="AHQ66" s="40"/>
      <c r="AHR66" s="40"/>
      <c r="AHS66" s="40"/>
      <c r="AHT66" s="40"/>
      <c r="AHU66" s="40"/>
      <c r="AHV66" s="40"/>
      <c r="AHW66" s="40"/>
      <c r="AHX66" s="40"/>
      <c r="AHY66" s="40"/>
      <c r="AHZ66" s="40"/>
      <c r="AIA66" s="40"/>
      <c r="AIB66" s="40"/>
      <c r="AIC66" s="40"/>
      <c r="AID66" s="40"/>
      <c r="AIE66" s="40"/>
      <c r="AIF66" s="40"/>
      <c r="AIG66" s="40"/>
      <c r="AIH66" s="40"/>
      <c r="AII66" s="40"/>
      <c r="AIJ66" s="40"/>
      <c r="AIK66" s="40"/>
      <c r="AIL66" s="40"/>
      <c r="AIM66" s="40"/>
      <c r="AIN66" s="40"/>
      <c r="AIO66" s="40"/>
      <c r="AIP66" s="40"/>
      <c r="AIQ66" s="40"/>
      <c r="AIR66" s="40"/>
      <c r="AIS66" s="40"/>
      <c r="AIT66" s="40"/>
      <c r="AIU66" s="40"/>
      <c r="AIV66" s="40"/>
      <c r="AIW66" s="40"/>
      <c r="AIX66" s="40"/>
      <c r="AIY66" s="40"/>
      <c r="AIZ66" s="40"/>
      <c r="AJA66" s="40"/>
      <c r="AJB66" s="40"/>
      <c r="AJC66" s="40"/>
      <c r="AJD66" s="40"/>
      <c r="AJE66" s="40"/>
      <c r="AJF66" s="40"/>
      <c r="AJG66" s="40"/>
      <c r="AJH66" s="40"/>
      <c r="AJI66" s="40"/>
      <c r="AJJ66" s="40"/>
      <c r="AJK66" s="40"/>
      <c r="AJL66" s="40"/>
      <c r="AJM66" s="40"/>
      <c r="AJN66" s="40"/>
      <c r="AJO66" s="40"/>
      <c r="AJP66" s="40"/>
      <c r="AJQ66" s="40"/>
      <c r="AJR66" s="40"/>
      <c r="AJS66" s="40"/>
      <c r="AJT66" s="40"/>
      <c r="AJU66" s="40"/>
      <c r="AJV66" s="40"/>
      <c r="AJW66" s="40"/>
      <c r="AJX66" s="40"/>
      <c r="AJY66" s="40"/>
      <c r="AJZ66" s="40"/>
      <c r="AKA66" s="40"/>
      <c r="AKB66" s="40"/>
      <c r="AKC66" s="40"/>
      <c r="AKD66" s="40"/>
      <c r="AKE66" s="40"/>
      <c r="AKF66" s="40"/>
      <c r="AKG66" s="40"/>
      <c r="AKH66" s="40"/>
      <c r="AKI66" s="40"/>
      <c r="AKJ66" s="40"/>
      <c r="AKK66" s="40"/>
      <c r="AKL66" s="40"/>
      <c r="AKM66" s="40"/>
      <c r="AKN66" s="56"/>
      <c r="AKO66" s="56"/>
      <c r="AKP66" s="56"/>
      <c r="AKQ66" s="56"/>
      <c r="AKR66" s="56"/>
      <c r="AKS66" s="56"/>
      <c r="AKT66" s="56"/>
      <c r="AKU66" s="56"/>
      <c r="AKV66" s="56"/>
      <c r="AKW66" s="56"/>
      <c r="AKX66" s="56"/>
      <c r="AKY66" s="56"/>
      <c r="AKZ66" s="56"/>
      <c r="ALA66" s="56"/>
      <c r="ALB66" s="56"/>
      <c r="ALC66" s="56"/>
      <c r="ALD66" s="56"/>
      <c r="ALE66" s="56"/>
      <c r="ALF66" s="56"/>
      <c r="ALG66" s="56"/>
      <c r="ALH66" s="56"/>
      <c r="ALI66" s="56"/>
      <c r="ALJ66" s="56"/>
      <c r="ALK66" s="56"/>
      <c r="ALL66" s="56"/>
      <c r="ALM66" s="56"/>
      <c r="ALN66" s="59"/>
      <c r="ALO66" s="59"/>
      <c r="ALP66" s="59"/>
      <c r="ALQ66" s="59"/>
      <c r="ALR66" s="59"/>
      <c r="ALS66" s="59"/>
      <c r="ALT66" s="59"/>
      <c r="ALU66" s="59"/>
      <c r="ALV66" s="59"/>
      <c r="ALW66" s="59"/>
    </row>
    <row r="67" spans="1:1011" ht="13.35" customHeight="1" outlineLevel="4">
      <c r="A67" s="36" t="s">
        <v>11474</v>
      </c>
      <c r="B67" s="45">
        <v>1</v>
      </c>
      <c r="C67" s="45"/>
      <c r="D67" s="60" t="s">
        <v>11475</v>
      </c>
      <c r="E67" s="43" t="s">
        <v>11476</v>
      </c>
      <c r="F67" s="52"/>
      <c r="G67" s="32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40"/>
      <c r="AAF67" s="40"/>
      <c r="AAG67" s="40"/>
      <c r="AAH67" s="40"/>
      <c r="AAI67" s="40"/>
      <c r="AAJ67" s="40"/>
      <c r="AAK67" s="40"/>
      <c r="AAL67" s="40"/>
      <c r="AAM67" s="40"/>
      <c r="AAN67" s="40"/>
      <c r="AAO67" s="40"/>
      <c r="AAP67" s="40"/>
      <c r="AAQ67" s="40"/>
      <c r="AAR67" s="40"/>
      <c r="AAS67" s="40"/>
      <c r="AAT67" s="40"/>
      <c r="AAU67" s="40"/>
      <c r="AAV67" s="40"/>
      <c r="AAW67" s="40"/>
      <c r="AAX67" s="40"/>
      <c r="AAY67" s="40"/>
      <c r="AAZ67" s="40"/>
      <c r="ABA67" s="40"/>
      <c r="ABB67" s="40"/>
      <c r="ABC67" s="40"/>
      <c r="ABD67" s="40"/>
      <c r="ABE67" s="40"/>
      <c r="ABF67" s="40"/>
      <c r="ABG67" s="40"/>
      <c r="ABH67" s="40"/>
      <c r="ABI67" s="40"/>
      <c r="ABJ67" s="40"/>
      <c r="ABK67" s="40"/>
      <c r="ABL67" s="40"/>
      <c r="ABM67" s="40"/>
      <c r="ABN67" s="40"/>
      <c r="ABO67" s="40"/>
      <c r="ABP67" s="40"/>
      <c r="ABQ67" s="40"/>
      <c r="ABR67" s="40"/>
      <c r="ABS67" s="40"/>
      <c r="ABT67" s="40"/>
      <c r="ABU67" s="40"/>
      <c r="ABV67" s="40"/>
      <c r="ABW67" s="40"/>
      <c r="ABX67" s="40"/>
      <c r="ABY67" s="40"/>
      <c r="ABZ67" s="40"/>
      <c r="ACA67" s="40"/>
      <c r="ACB67" s="40"/>
      <c r="ACC67" s="40"/>
      <c r="ACD67" s="40"/>
      <c r="ACE67" s="40"/>
      <c r="ACF67" s="40"/>
      <c r="ACG67" s="40"/>
      <c r="ACH67" s="40"/>
      <c r="ACI67" s="40"/>
      <c r="ACJ67" s="40"/>
      <c r="ACK67" s="40"/>
      <c r="ACL67" s="40"/>
      <c r="ACM67" s="40"/>
      <c r="ACN67" s="40"/>
      <c r="ACO67" s="40"/>
      <c r="ACP67" s="40"/>
      <c r="ACQ67" s="40"/>
      <c r="ACR67" s="40"/>
      <c r="ACS67" s="40"/>
      <c r="ACT67" s="40"/>
      <c r="ACU67" s="40"/>
      <c r="ACV67" s="40"/>
      <c r="ACW67" s="40"/>
      <c r="ACX67" s="40"/>
      <c r="ACY67" s="40"/>
      <c r="ACZ67" s="40"/>
      <c r="ADA67" s="40"/>
      <c r="ADB67" s="40"/>
      <c r="ADC67" s="40"/>
      <c r="ADD67" s="40"/>
      <c r="ADE67" s="40"/>
      <c r="ADF67" s="40"/>
      <c r="ADG67" s="40"/>
      <c r="ADH67" s="40"/>
      <c r="ADI67" s="40"/>
      <c r="ADJ67" s="40"/>
      <c r="ADK67" s="40"/>
      <c r="ADL67" s="40"/>
      <c r="ADM67" s="40"/>
      <c r="ADN67" s="40"/>
      <c r="ADO67" s="40"/>
      <c r="ADP67" s="40"/>
      <c r="ADQ67" s="40"/>
      <c r="ADR67" s="40"/>
      <c r="ADS67" s="40"/>
      <c r="ADT67" s="40"/>
      <c r="ADU67" s="40"/>
      <c r="ADV67" s="40"/>
      <c r="ADW67" s="40"/>
      <c r="ADX67" s="40"/>
      <c r="ADY67" s="40"/>
      <c r="ADZ67" s="40"/>
      <c r="AEA67" s="40"/>
      <c r="AEB67" s="40"/>
      <c r="AEC67" s="40"/>
      <c r="AED67" s="40"/>
      <c r="AEE67" s="40"/>
      <c r="AEF67" s="40"/>
      <c r="AEG67" s="40"/>
      <c r="AEH67" s="40"/>
      <c r="AEI67" s="40"/>
      <c r="AEJ67" s="40"/>
      <c r="AEK67" s="40"/>
      <c r="AEL67" s="40"/>
      <c r="AEM67" s="40"/>
      <c r="AEN67" s="40"/>
      <c r="AEO67" s="40"/>
      <c r="AEP67" s="40"/>
      <c r="AEQ67" s="40"/>
      <c r="AER67" s="40"/>
      <c r="AES67" s="40"/>
      <c r="AET67" s="40"/>
      <c r="AEU67" s="40"/>
      <c r="AEV67" s="40"/>
      <c r="AEW67" s="40"/>
      <c r="AEX67" s="40"/>
      <c r="AEY67" s="40"/>
      <c r="AEZ67" s="40"/>
      <c r="AFA67" s="40"/>
      <c r="AFB67" s="40"/>
      <c r="AFC67" s="40"/>
      <c r="AFD67" s="40"/>
      <c r="AFE67" s="40"/>
      <c r="AFF67" s="40"/>
      <c r="AFG67" s="40"/>
      <c r="AFH67" s="40"/>
      <c r="AFI67" s="40"/>
      <c r="AFJ67" s="40"/>
      <c r="AFK67" s="40"/>
      <c r="AFL67" s="40"/>
      <c r="AFM67" s="40"/>
      <c r="AFN67" s="40"/>
      <c r="AFO67" s="40"/>
      <c r="AFP67" s="40"/>
      <c r="AFQ67" s="40"/>
      <c r="AFR67" s="40"/>
      <c r="AFS67" s="40"/>
      <c r="AFT67" s="40"/>
      <c r="AFU67" s="40"/>
      <c r="AFV67" s="40"/>
      <c r="AFW67" s="40"/>
      <c r="AFX67" s="40"/>
      <c r="AFY67" s="40"/>
      <c r="AFZ67" s="40"/>
      <c r="AGA67" s="40"/>
      <c r="AGB67" s="40"/>
      <c r="AGC67" s="40"/>
      <c r="AGD67" s="40"/>
      <c r="AGE67" s="40"/>
      <c r="AGF67" s="40"/>
      <c r="AGG67" s="40"/>
      <c r="AGH67" s="40"/>
      <c r="AGI67" s="40"/>
      <c r="AGJ67" s="40"/>
      <c r="AGK67" s="40"/>
      <c r="AGL67" s="40"/>
      <c r="AGM67" s="40"/>
      <c r="AGN67" s="40"/>
      <c r="AGO67" s="40"/>
      <c r="AGP67" s="40"/>
      <c r="AGQ67" s="40"/>
      <c r="AGR67" s="40"/>
      <c r="AGS67" s="40"/>
      <c r="AGT67" s="40"/>
      <c r="AGU67" s="40"/>
      <c r="AGV67" s="40"/>
      <c r="AGW67" s="40"/>
      <c r="AGX67" s="40"/>
      <c r="AGY67" s="40"/>
      <c r="AGZ67" s="40"/>
      <c r="AHA67" s="40"/>
      <c r="AHB67" s="40"/>
      <c r="AHC67" s="40"/>
      <c r="AHD67" s="40"/>
      <c r="AHE67" s="40"/>
      <c r="AHF67" s="40"/>
      <c r="AHG67" s="40"/>
      <c r="AHH67" s="40"/>
      <c r="AHI67" s="40"/>
      <c r="AHJ67" s="40"/>
      <c r="AHK67" s="40"/>
      <c r="AHL67" s="40"/>
      <c r="AHM67" s="40"/>
      <c r="AHN67" s="40"/>
      <c r="AHO67" s="40"/>
      <c r="AHP67" s="40"/>
      <c r="AHQ67" s="40"/>
      <c r="AHR67" s="40"/>
      <c r="AHS67" s="40"/>
      <c r="AHT67" s="40"/>
      <c r="AHU67" s="40"/>
      <c r="AHV67" s="40"/>
      <c r="AHW67" s="40"/>
      <c r="AHX67" s="40"/>
      <c r="AHY67" s="40"/>
      <c r="AHZ67" s="40"/>
      <c r="AIA67" s="40"/>
      <c r="AIB67" s="40"/>
      <c r="AIC67" s="40"/>
      <c r="AID67" s="40"/>
      <c r="AIE67" s="40"/>
      <c r="AIF67" s="40"/>
      <c r="AIG67" s="40"/>
      <c r="AIH67" s="40"/>
      <c r="AII67" s="40"/>
      <c r="AIJ67" s="40"/>
      <c r="AIK67" s="40"/>
      <c r="AIL67" s="40"/>
      <c r="AIM67" s="40"/>
      <c r="AIN67" s="40"/>
      <c r="AIO67" s="40"/>
      <c r="AIP67" s="40"/>
      <c r="AIQ67" s="40"/>
      <c r="AIR67" s="40"/>
      <c r="AIS67" s="40"/>
      <c r="AIT67" s="40"/>
      <c r="AIU67" s="40"/>
      <c r="AIV67" s="40"/>
      <c r="AIW67" s="40"/>
      <c r="AIX67" s="40"/>
      <c r="AIY67" s="40"/>
      <c r="AIZ67" s="40"/>
      <c r="AJA67" s="40"/>
      <c r="AJB67" s="40"/>
      <c r="AJC67" s="40"/>
      <c r="AJD67" s="40"/>
      <c r="AJE67" s="40"/>
      <c r="AJF67" s="40"/>
      <c r="AJG67" s="40"/>
      <c r="AJH67" s="40"/>
      <c r="AJI67" s="40"/>
      <c r="AJJ67" s="40"/>
      <c r="AJK67" s="40"/>
      <c r="AJL67" s="40"/>
      <c r="AJM67" s="40"/>
      <c r="AJN67" s="40"/>
      <c r="AJO67" s="40"/>
      <c r="AJP67" s="40"/>
      <c r="AJQ67" s="40"/>
      <c r="AJR67" s="40"/>
      <c r="AJS67" s="40"/>
      <c r="AJT67" s="40"/>
      <c r="AJU67" s="40"/>
      <c r="AJV67" s="40"/>
      <c r="AJW67" s="40"/>
      <c r="AJX67" s="40"/>
      <c r="AJY67" s="40"/>
      <c r="AJZ67" s="40"/>
      <c r="AKA67" s="40"/>
      <c r="AKB67" s="40"/>
      <c r="AKC67" s="40"/>
      <c r="AKD67" s="40"/>
      <c r="AKE67" s="40"/>
      <c r="AKF67" s="40"/>
      <c r="AKG67" s="40"/>
      <c r="AKH67" s="40"/>
      <c r="AKI67" s="40"/>
      <c r="AKJ67" s="40"/>
      <c r="AKK67" s="40"/>
      <c r="AKL67" s="40"/>
      <c r="AKM67" s="40"/>
      <c r="AKN67" s="56"/>
      <c r="AKO67" s="56"/>
      <c r="AKP67" s="56"/>
      <c r="AKQ67" s="56"/>
      <c r="AKR67" s="56"/>
      <c r="AKS67" s="56"/>
      <c r="AKT67" s="56"/>
      <c r="AKU67" s="56"/>
      <c r="AKV67" s="56"/>
      <c r="AKW67" s="56"/>
      <c r="AKX67" s="56"/>
      <c r="AKY67" s="56"/>
      <c r="AKZ67" s="56"/>
      <c r="ALA67" s="56"/>
      <c r="ALB67" s="56"/>
      <c r="ALC67" s="56"/>
      <c r="ALD67" s="56"/>
      <c r="ALE67" s="56"/>
      <c r="ALF67" s="56"/>
      <c r="ALG67" s="56"/>
      <c r="ALH67" s="56"/>
      <c r="ALI67" s="56"/>
      <c r="ALJ67" s="56"/>
      <c r="ALK67" s="56"/>
      <c r="ALL67" s="56"/>
      <c r="ALM67" s="56"/>
      <c r="ALN67" s="59"/>
      <c r="ALO67" s="59"/>
      <c r="ALP67" s="59"/>
      <c r="ALQ67" s="59"/>
      <c r="ALR67" s="59"/>
      <c r="ALS67" s="59"/>
      <c r="ALT67" s="59"/>
      <c r="ALU67" s="59"/>
      <c r="ALV67" s="59"/>
      <c r="ALW67" s="59"/>
    </row>
    <row r="68" spans="1:1011" ht="13.35" customHeight="1" outlineLevel="4">
      <c r="A68" s="36" t="s">
        <v>11477</v>
      </c>
      <c r="B68" s="45">
        <v>1</v>
      </c>
      <c r="C68" s="45"/>
      <c r="D68" s="61" t="s">
        <v>3074</v>
      </c>
      <c r="E68" s="43" t="s">
        <v>11478</v>
      </c>
      <c r="F68" s="52"/>
      <c r="G68" s="32" t="s">
        <v>11479</v>
      </c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40"/>
      <c r="AAF68" s="40"/>
      <c r="AAG68" s="40"/>
      <c r="AAH68" s="40"/>
      <c r="AAI68" s="40"/>
      <c r="AAJ68" s="40"/>
      <c r="AAK68" s="40"/>
      <c r="AAL68" s="40"/>
      <c r="AAM68" s="40"/>
      <c r="AAN68" s="40"/>
      <c r="AAO68" s="40"/>
      <c r="AAP68" s="40"/>
      <c r="AAQ68" s="40"/>
      <c r="AAR68" s="40"/>
      <c r="AAS68" s="40"/>
      <c r="AAT68" s="40"/>
      <c r="AAU68" s="40"/>
      <c r="AAV68" s="40"/>
      <c r="AAW68" s="40"/>
      <c r="AAX68" s="40"/>
      <c r="AAY68" s="40"/>
      <c r="AAZ68" s="40"/>
      <c r="ABA68" s="40"/>
      <c r="ABB68" s="40"/>
      <c r="ABC68" s="40"/>
      <c r="ABD68" s="40"/>
      <c r="ABE68" s="40"/>
      <c r="ABF68" s="40"/>
      <c r="ABG68" s="40"/>
      <c r="ABH68" s="40"/>
      <c r="ABI68" s="40"/>
      <c r="ABJ68" s="40"/>
      <c r="ABK68" s="40"/>
      <c r="ABL68" s="40"/>
      <c r="ABM68" s="40"/>
      <c r="ABN68" s="40"/>
      <c r="ABO68" s="40"/>
      <c r="ABP68" s="40"/>
      <c r="ABQ68" s="40"/>
      <c r="ABR68" s="40"/>
      <c r="ABS68" s="40"/>
      <c r="ABT68" s="40"/>
      <c r="ABU68" s="40"/>
      <c r="ABV68" s="40"/>
      <c r="ABW68" s="40"/>
      <c r="ABX68" s="40"/>
      <c r="ABY68" s="40"/>
      <c r="ABZ68" s="40"/>
      <c r="ACA68" s="40"/>
      <c r="ACB68" s="40"/>
      <c r="ACC68" s="40"/>
      <c r="ACD68" s="40"/>
      <c r="ACE68" s="40"/>
      <c r="ACF68" s="40"/>
      <c r="ACG68" s="40"/>
      <c r="ACH68" s="40"/>
      <c r="ACI68" s="40"/>
      <c r="ACJ68" s="40"/>
      <c r="ACK68" s="40"/>
      <c r="ACL68" s="40"/>
      <c r="ACM68" s="40"/>
      <c r="ACN68" s="40"/>
      <c r="ACO68" s="40"/>
      <c r="ACP68" s="40"/>
      <c r="ACQ68" s="40"/>
      <c r="ACR68" s="40"/>
      <c r="ACS68" s="40"/>
      <c r="ACT68" s="40"/>
      <c r="ACU68" s="40"/>
      <c r="ACV68" s="40"/>
      <c r="ACW68" s="40"/>
      <c r="ACX68" s="40"/>
      <c r="ACY68" s="40"/>
      <c r="ACZ68" s="40"/>
      <c r="ADA68" s="40"/>
      <c r="ADB68" s="40"/>
      <c r="ADC68" s="40"/>
      <c r="ADD68" s="40"/>
      <c r="ADE68" s="40"/>
      <c r="ADF68" s="40"/>
      <c r="ADG68" s="40"/>
      <c r="ADH68" s="40"/>
      <c r="ADI68" s="40"/>
      <c r="ADJ68" s="40"/>
      <c r="ADK68" s="40"/>
      <c r="ADL68" s="40"/>
      <c r="ADM68" s="40"/>
      <c r="ADN68" s="40"/>
      <c r="ADO68" s="40"/>
      <c r="ADP68" s="40"/>
      <c r="ADQ68" s="40"/>
      <c r="ADR68" s="40"/>
      <c r="ADS68" s="40"/>
      <c r="ADT68" s="40"/>
      <c r="ADU68" s="40"/>
      <c r="ADV68" s="40"/>
      <c r="ADW68" s="40"/>
      <c r="ADX68" s="40"/>
      <c r="ADY68" s="40"/>
      <c r="ADZ68" s="40"/>
      <c r="AEA68" s="40"/>
      <c r="AEB68" s="40"/>
      <c r="AEC68" s="40"/>
      <c r="AED68" s="40"/>
      <c r="AEE68" s="40"/>
      <c r="AEF68" s="40"/>
      <c r="AEG68" s="40"/>
      <c r="AEH68" s="40"/>
      <c r="AEI68" s="40"/>
      <c r="AEJ68" s="40"/>
      <c r="AEK68" s="40"/>
      <c r="AEL68" s="40"/>
      <c r="AEM68" s="40"/>
      <c r="AEN68" s="40"/>
      <c r="AEO68" s="40"/>
      <c r="AEP68" s="40"/>
      <c r="AEQ68" s="40"/>
      <c r="AER68" s="40"/>
      <c r="AES68" s="40"/>
      <c r="AET68" s="40"/>
      <c r="AEU68" s="40"/>
      <c r="AEV68" s="40"/>
      <c r="AEW68" s="40"/>
      <c r="AEX68" s="40"/>
      <c r="AEY68" s="40"/>
      <c r="AEZ68" s="40"/>
      <c r="AFA68" s="40"/>
      <c r="AFB68" s="40"/>
      <c r="AFC68" s="40"/>
      <c r="AFD68" s="40"/>
      <c r="AFE68" s="40"/>
      <c r="AFF68" s="40"/>
      <c r="AFG68" s="40"/>
      <c r="AFH68" s="40"/>
      <c r="AFI68" s="40"/>
      <c r="AFJ68" s="40"/>
      <c r="AFK68" s="40"/>
      <c r="AFL68" s="40"/>
      <c r="AFM68" s="40"/>
      <c r="AFN68" s="40"/>
      <c r="AFO68" s="40"/>
      <c r="AFP68" s="40"/>
      <c r="AFQ68" s="40"/>
      <c r="AFR68" s="40"/>
      <c r="AFS68" s="40"/>
      <c r="AFT68" s="40"/>
      <c r="AFU68" s="40"/>
      <c r="AFV68" s="40"/>
      <c r="AFW68" s="40"/>
      <c r="AFX68" s="40"/>
      <c r="AFY68" s="40"/>
      <c r="AFZ68" s="40"/>
      <c r="AGA68" s="40"/>
      <c r="AGB68" s="40"/>
      <c r="AGC68" s="40"/>
      <c r="AGD68" s="40"/>
      <c r="AGE68" s="40"/>
      <c r="AGF68" s="40"/>
      <c r="AGG68" s="40"/>
      <c r="AGH68" s="40"/>
      <c r="AGI68" s="40"/>
      <c r="AGJ68" s="40"/>
      <c r="AGK68" s="40"/>
      <c r="AGL68" s="40"/>
      <c r="AGM68" s="40"/>
      <c r="AGN68" s="40"/>
      <c r="AGO68" s="40"/>
      <c r="AGP68" s="40"/>
      <c r="AGQ68" s="40"/>
      <c r="AGR68" s="40"/>
      <c r="AGS68" s="40"/>
      <c r="AGT68" s="40"/>
      <c r="AGU68" s="40"/>
      <c r="AGV68" s="40"/>
      <c r="AGW68" s="40"/>
      <c r="AGX68" s="40"/>
      <c r="AGY68" s="40"/>
      <c r="AGZ68" s="40"/>
      <c r="AHA68" s="40"/>
      <c r="AHB68" s="40"/>
      <c r="AHC68" s="40"/>
      <c r="AHD68" s="40"/>
      <c r="AHE68" s="40"/>
      <c r="AHF68" s="40"/>
      <c r="AHG68" s="40"/>
      <c r="AHH68" s="40"/>
      <c r="AHI68" s="40"/>
      <c r="AHJ68" s="40"/>
      <c r="AHK68" s="40"/>
      <c r="AHL68" s="40"/>
      <c r="AHM68" s="40"/>
      <c r="AHN68" s="40"/>
      <c r="AHO68" s="40"/>
      <c r="AHP68" s="40"/>
      <c r="AHQ68" s="40"/>
      <c r="AHR68" s="40"/>
      <c r="AHS68" s="40"/>
      <c r="AHT68" s="40"/>
      <c r="AHU68" s="40"/>
      <c r="AHV68" s="40"/>
      <c r="AHW68" s="40"/>
      <c r="AHX68" s="40"/>
      <c r="AHY68" s="40"/>
      <c r="AHZ68" s="40"/>
      <c r="AIA68" s="40"/>
      <c r="AIB68" s="40"/>
      <c r="AIC68" s="40"/>
      <c r="AID68" s="40"/>
      <c r="AIE68" s="40"/>
      <c r="AIF68" s="40"/>
      <c r="AIG68" s="40"/>
      <c r="AIH68" s="40"/>
      <c r="AII68" s="40"/>
      <c r="AIJ68" s="40"/>
      <c r="AIK68" s="40"/>
      <c r="AIL68" s="40"/>
      <c r="AIM68" s="40"/>
      <c r="AIN68" s="40"/>
      <c r="AIO68" s="40"/>
      <c r="AIP68" s="40"/>
      <c r="AIQ68" s="40"/>
      <c r="AIR68" s="40"/>
      <c r="AIS68" s="40"/>
      <c r="AIT68" s="40"/>
      <c r="AIU68" s="40"/>
      <c r="AIV68" s="40"/>
      <c r="AIW68" s="40"/>
      <c r="AIX68" s="40"/>
      <c r="AIY68" s="40"/>
      <c r="AIZ68" s="40"/>
      <c r="AJA68" s="40"/>
      <c r="AJB68" s="40"/>
      <c r="AJC68" s="40"/>
      <c r="AJD68" s="40"/>
      <c r="AJE68" s="40"/>
      <c r="AJF68" s="40"/>
      <c r="AJG68" s="40"/>
      <c r="AJH68" s="40"/>
      <c r="AJI68" s="40"/>
      <c r="AJJ68" s="40"/>
      <c r="AJK68" s="40"/>
      <c r="AJL68" s="40"/>
      <c r="AJM68" s="40"/>
      <c r="AJN68" s="40"/>
      <c r="AJO68" s="40"/>
      <c r="AJP68" s="40"/>
      <c r="AJQ68" s="40"/>
      <c r="AJR68" s="40"/>
      <c r="AJS68" s="40"/>
      <c r="AJT68" s="40"/>
      <c r="AJU68" s="40"/>
      <c r="AJV68" s="40"/>
      <c r="AJW68" s="40"/>
      <c r="AJX68" s="40"/>
      <c r="AJY68" s="40"/>
      <c r="AJZ68" s="40"/>
      <c r="AKA68" s="40"/>
      <c r="AKB68" s="40"/>
      <c r="AKC68" s="40"/>
      <c r="AKD68" s="40"/>
      <c r="AKE68" s="40"/>
      <c r="AKF68" s="40"/>
      <c r="AKG68" s="40"/>
      <c r="AKH68" s="40"/>
      <c r="AKI68" s="40"/>
      <c r="AKJ68" s="40"/>
      <c r="AKK68" s="40"/>
      <c r="AKL68" s="40"/>
      <c r="AKM68" s="40"/>
      <c r="AKN68" s="56"/>
      <c r="AKO68" s="56"/>
      <c r="AKP68" s="56"/>
      <c r="AKQ68" s="56"/>
      <c r="AKR68" s="56"/>
      <c r="AKS68" s="56"/>
      <c r="AKT68" s="56"/>
      <c r="AKU68" s="56"/>
      <c r="AKV68" s="56"/>
      <c r="AKW68" s="56"/>
      <c r="AKX68" s="56"/>
      <c r="AKY68" s="56"/>
      <c r="AKZ68" s="56"/>
      <c r="ALA68" s="56"/>
      <c r="ALB68" s="56"/>
      <c r="ALC68" s="56"/>
      <c r="ALD68" s="56"/>
      <c r="ALE68" s="56"/>
      <c r="ALF68" s="56"/>
      <c r="ALG68" s="56"/>
      <c r="ALH68" s="56"/>
      <c r="ALI68" s="56"/>
      <c r="ALJ68" s="56"/>
      <c r="ALK68" s="56"/>
      <c r="ALL68" s="56"/>
      <c r="ALM68" s="56"/>
      <c r="ALN68" s="59"/>
      <c r="ALO68" s="59"/>
      <c r="ALP68" s="59"/>
      <c r="ALQ68" s="59"/>
      <c r="ALR68" s="59"/>
      <c r="ALS68" s="59"/>
      <c r="ALT68" s="59"/>
      <c r="ALU68" s="59"/>
      <c r="ALV68" s="59"/>
      <c r="ALW68" s="59"/>
    </row>
    <row r="69" spans="1:1011" ht="13.35" customHeight="1" outlineLevel="4">
      <c r="A69" s="36" t="s">
        <v>11480</v>
      </c>
      <c r="B69" s="45">
        <v>4</v>
      </c>
      <c r="C69" s="62"/>
      <c r="D69" s="54" t="s">
        <v>3449</v>
      </c>
      <c r="E69" s="43" t="s">
        <v>11481</v>
      </c>
      <c r="F69" s="52" t="s">
        <v>11370</v>
      </c>
      <c r="G69" s="32" t="s">
        <v>11482</v>
      </c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40"/>
      <c r="AAF69" s="40"/>
      <c r="AAG69" s="40"/>
      <c r="AAH69" s="40"/>
      <c r="AAI69" s="40"/>
      <c r="AAJ69" s="40"/>
      <c r="AAK69" s="40"/>
      <c r="AAL69" s="40"/>
      <c r="AAM69" s="40"/>
      <c r="AAN69" s="40"/>
      <c r="AAO69" s="40"/>
      <c r="AAP69" s="40"/>
      <c r="AAQ69" s="40"/>
      <c r="AAR69" s="40"/>
      <c r="AAS69" s="40"/>
      <c r="AAT69" s="40"/>
      <c r="AAU69" s="40"/>
      <c r="AAV69" s="40"/>
      <c r="AAW69" s="40"/>
      <c r="AAX69" s="40"/>
      <c r="AAY69" s="40"/>
      <c r="AAZ69" s="40"/>
      <c r="ABA69" s="40"/>
      <c r="ABB69" s="40"/>
      <c r="ABC69" s="40"/>
      <c r="ABD69" s="40"/>
      <c r="ABE69" s="40"/>
      <c r="ABF69" s="40"/>
      <c r="ABG69" s="40"/>
      <c r="ABH69" s="40"/>
      <c r="ABI69" s="40"/>
      <c r="ABJ69" s="40"/>
      <c r="ABK69" s="40"/>
      <c r="ABL69" s="40"/>
      <c r="ABM69" s="40"/>
      <c r="ABN69" s="40"/>
      <c r="ABO69" s="40"/>
      <c r="ABP69" s="40"/>
      <c r="ABQ69" s="40"/>
      <c r="ABR69" s="40"/>
      <c r="ABS69" s="40"/>
      <c r="ABT69" s="40"/>
      <c r="ABU69" s="40"/>
      <c r="ABV69" s="40"/>
      <c r="ABW69" s="40"/>
      <c r="ABX69" s="40"/>
      <c r="ABY69" s="40"/>
      <c r="ABZ69" s="40"/>
      <c r="ACA69" s="40"/>
      <c r="ACB69" s="40"/>
      <c r="ACC69" s="40"/>
      <c r="ACD69" s="40"/>
      <c r="ACE69" s="40"/>
      <c r="ACF69" s="40"/>
      <c r="ACG69" s="40"/>
      <c r="ACH69" s="40"/>
      <c r="ACI69" s="40"/>
      <c r="ACJ69" s="40"/>
      <c r="ACK69" s="40"/>
      <c r="ACL69" s="40"/>
      <c r="ACM69" s="40"/>
      <c r="ACN69" s="40"/>
      <c r="ACO69" s="40"/>
      <c r="ACP69" s="40"/>
      <c r="ACQ69" s="40"/>
      <c r="ACR69" s="40"/>
      <c r="ACS69" s="40"/>
      <c r="ACT69" s="40"/>
      <c r="ACU69" s="40"/>
      <c r="ACV69" s="40"/>
      <c r="ACW69" s="40"/>
      <c r="ACX69" s="40"/>
      <c r="ACY69" s="40"/>
      <c r="ACZ69" s="40"/>
      <c r="ADA69" s="40"/>
      <c r="ADB69" s="40"/>
      <c r="ADC69" s="40"/>
      <c r="ADD69" s="40"/>
      <c r="ADE69" s="40"/>
      <c r="ADF69" s="40"/>
      <c r="ADG69" s="40"/>
      <c r="ADH69" s="40"/>
      <c r="ADI69" s="40"/>
      <c r="ADJ69" s="40"/>
      <c r="ADK69" s="40"/>
      <c r="ADL69" s="40"/>
      <c r="ADM69" s="40"/>
      <c r="ADN69" s="40"/>
      <c r="ADO69" s="40"/>
      <c r="ADP69" s="40"/>
      <c r="ADQ69" s="40"/>
      <c r="ADR69" s="40"/>
      <c r="ADS69" s="40"/>
      <c r="ADT69" s="40"/>
      <c r="ADU69" s="40"/>
      <c r="ADV69" s="40"/>
      <c r="ADW69" s="40"/>
      <c r="ADX69" s="40"/>
      <c r="ADY69" s="40"/>
      <c r="ADZ69" s="40"/>
      <c r="AEA69" s="40"/>
      <c r="AEB69" s="40"/>
      <c r="AEC69" s="40"/>
      <c r="AED69" s="40"/>
      <c r="AEE69" s="40"/>
      <c r="AEF69" s="40"/>
      <c r="AEG69" s="40"/>
      <c r="AEH69" s="40"/>
      <c r="AEI69" s="40"/>
      <c r="AEJ69" s="40"/>
      <c r="AEK69" s="40"/>
      <c r="AEL69" s="40"/>
      <c r="AEM69" s="40"/>
      <c r="AEN69" s="40"/>
      <c r="AEO69" s="40"/>
      <c r="AEP69" s="40"/>
      <c r="AEQ69" s="40"/>
      <c r="AER69" s="40"/>
      <c r="AES69" s="40"/>
      <c r="AET69" s="40"/>
      <c r="AEU69" s="40"/>
      <c r="AEV69" s="40"/>
      <c r="AEW69" s="40"/>
      <c r="AEX69" s="40"/>
      <c r="AEY69" s="40"/>
      <c r="AEZ69" s="40"/>
      <c r="AFA69" s="40"/>
      <c r="AFB69" s="40"/>
      <c r="AFC69" s="40"/>
      <c r="AFD69" s="40"/>
      <c r="AFE69" s="40"/>
      <c r="AFF69" s="40"/>
      <c r="AFG69" s="40"/>
      <c r="AFH69" s="40"/>
      <c r="AFI69" s="40"/>
      <c r="AFJ69" s="40"/>
      <c r="AFK69" s="40"/>
      <c r="AFL69" s="40"/>
      <c r="AFM69" s="40"/>
      <c r="AFN69" s="40"/>
      <c r="AFO69" s="40"/>
      <c r="AFP69" s="40"/>
      <c r="AFQ69" s="40"/>
      <c r="AFR69" s="40"/>
      <c r="AFS69" s="40"/>
      <c r="AFT69" s="40"/>
      <c r="AFU69" s="40"/>
      <c r="AFV69" s="40"/>
      <c r="AFW69" s="40"/>
      <c r="AFX69" s="40"/>
      <c r="AFY69" s="40"/>
      <c r="AFZ69" s="40"/>
      <c r="AGA69" s="40"/>
      <c r="AGB69" s="40"/>
      <c r="AGC69" s="40"/>
      <c r="AGD69" s="40"/>
      <c r="AGE69" s="40"/>
      <c r="AGF69" s="40"/>
      <c r="AGG69" s="40"/>
      <c r="AGH69" s="40"/>
      <c r="AGI69" s="40"/>
      <c r="AGJ69" s="40"/>
      <c r="AGK69" s="40"/>
      <c r="AGL69" s="40"/>
      <c r="AGM69" s="40"/>
      <c r="AGN69" s="40"/>
      <c r="AGO69" s="40"/>
      <c r="AGP69" s="40"/>
      <c r="AGQ69" s="40"/>
      <c r="AGR69" s="40"/>
      <c r="AGS69" s="40"/>
      <c r="AGT69" s="40"/>
      <c r="AGU69" s="40"/>
      <c r="AGV69" s="40"/>
      <c r="AGW69" s="40"/>
      <c r="AGX69" s="40"/>
      <c r="AGY69" s="40"/>
      <c r="AGZ69" s="40"/>
      <c r="AHA69" s="40"/>
      <c r="AHB69" s="40"/>
      <c r="AHC69" s="40"/>
      <c r="AHD69" s="40"/>
      <c r="AHE69" s="40"/>
      <c r="AHF69" s="40"/>
      <c r="AHG69" s="40"/>
      <c r="AHH69" s="40"/>
      <c r="AHI69" s="40"/>
      <c r="AHJ69" s="40"/>
      <c r="AHK69" s="40"/>
      <c r="AHL69" s="40"/>
      <c r="AHM69" s="40"/>
      <c r="AHN69" s="40"/>
      <c r="AHO69" s="40"/>
      <c r="AHP69" s="40"/>
      <c r="AHQ69" s="40"/>
      <c r="AHR69" s="40"/>
      <c r="AHS69" s="40"/>
      <c r="AHT69" s="40"/>
      <c r="AHU69" s="40"/>
      <c r="AHV69" s="40"/>
      <c r="AHW69" s="40"/>
      <c r="AHX69" s="40"/>
      <c r="AHY69" s="40"/>
      <c r="AHZ69" s="40"/>
      <c r="AIA69" s="40"/>
      <c r="AIB69" s="40"/>
      <c r="AIC69" s="40"/>
      <c r="AID69" s="40"/>
      <c r="AIE69" s="40"/>
      <c r="AIF69" s="40"/>
      <c r="AIG69" s="40"/>
      <c r="AIH69" s="40"/>
      <c r="AII69" s="40"/>
      <c r="AIJ69" s="40"/>
      <c r="AIK69" s="40"/>
      <c r="AIL69" s="40"/>
      <c r="AIM69" s="40"/>
      <c r="AIN69" s="40"/>
      <c r="AIO69" s="40"/>
      <c r="AIP69" s="40"/>
      <c r="AIQ69" s="40"/>
      <c r="AIR69" s="40"/>
      <c r="AIS69" s="40"/>
      <c r="AIT69" s="40"/>
      <c r="AIU69" s="40"/>
      <c r="AIV69" s="40"/>
      <c r="AIW69" s="40"/>
      <c r="AIX69" s="40"/>
      <c r="AIY69" s="40"/>
      <c r="AIZ69" s="40"/>
      <c r="AJA69" s="40"/>
      <c r="AJB69" s="40"/>
      <c r="AJC69" s="40"/>
      <c r="AJD69" s="40"/>
      <c r="AJE69" s="40"/>
      <c r="AJF69" s="40"/>
      <c r="AJG69" s="40"/>
      <c r="AJH69" s="40"/>
      <c r="AJI69" s="40"/>
      <c r="AJJ69" s="40"/>
      <c r="AJK69" s="40"/>
      <c r="AJL69" s="40"/>
      <c r="AJM69" s="40"/>
      <c r="AJN69" s="40"/>
      <c r="AJO69" s="40"/>
      <c r="AJP69" s="40"/>
      <c r="AJQ69" s="40"/>
      <c r="AJR69" s="40"/>
      <c r="AJS69" s="40"/>
      <c r="AJT69" s="40"/>
      <c r="AJU69" s="40"/>
      <c r="AJV69" s="40"/>
      <c r="AJW69" s="40"/>
      <c r="AJX69" s="40"/>
      <c r="AJY69" s="40"/>
      <c r="AJZ69" s="40"/>
      <c r="AKA69" s="40"/>
      <c r="AKB69" s="40"/>
      <c r="AKC69" s="40"/>
      <c r="AKD69" s="40"/>
      <c r="AKE69" s="40"/>
      <c r="AKF69" s="40"/>
      <c r="AKG69" s="40"/>
      <c r="AKH69" s="40"/>
      <c r="AKI69" s="40"/>
      <c r="AKJ69" s="40"/>
      <c r="AKK69" s="40"/>
      <c r="AKL69" s="40"/>
      <c r="AKM69" s="40"/>
      <c r="AKN69" s="41"/>
      <c r="AKO69" s="41"/>
      <c r="AKP69" s="41"/>
      <c r="AKQ69" s="41"/>
      <c r="AKR69" s="41"/>
      <c r="AKS69" s="41"/>
      <c r="AKT69" s="41"/>
      <c r="AKU69" s="41"/>
      <c r="AKV69" s="41"/>
      <c r="AKW69" s="41"/>
      <c r="AKX69" s="41"/>
      <c r="AKY69" s="41"/>
      <c r="AKZ69" s="41"/>
      <c r="ALA69" s="41"/>
      <c r="ALB69" s="41"/>
      <c r="ALC69" s="41"/>
      <c r="ALD69" s="41"/>
      <c r="ALE69" s="41"/>
      <c r="ALF69" s="41"/>
      <c r="ALG69" s="41"/>
      <c r="ALH69" s="41"/>
      <c r="ALI69" s="41"/>
      <c r="ALJ69" s="41"/>
      <c r="ALK69" s="41"/>
      <c r="ALL69" s="41"/>
      <c r="ALM69" s="41"/>
    </row>
    <row r="70" spans="1:1011" ht="13.35" customHeight="1" outlineLevel="4">
      <c r="A70" s="36" t="s">
        <v>11483</v>
      </c>
      <c r="B70" s="45">
        <v>4</v>
      </c>
      <c r="C70" s="62"/>
      <c r="D70" s="54" t="s">
        <v>5188</v>
      </c>
      <c r="E70" s="43" t="s">
        <v>11484</v>
      </c>
      <c r="F70" s="52"/>
      <c r="G70" s="32" t="s">
        <v>11482</v>
      </c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40"/>
      <c r="AAF70" s="40"/>
      <c r="AAG70" s="40"/>
      <c r="AAH70" s="40"/>
      <c r="AAI70" s="40"/>
      <c r="AAJ70" s="40"/>
      <c r="AAK70" s="40"/>
      <c r="AAL70" s="40"/>
      <c r="AAM70" s="40"/>
      <c r="AAN70" s="40"/>
      <c r="AAO70" s="40"/>
      <c r="AAP70" s="40"/>
      <c r="AAQ70" s="40"/>
      <c r="AAR70" s="40"/>
      <c r="AAS70" s="40"/>
      <c r="AAT70" s="40"/>
      <c r="AAU70" s="40"/>
      <c r="AAV70" s="40"/>
      <c r="AAW70" s="40"/>
      <c r="AAX70" s="40"/>
      <c r="AAY70" s="40"/>
      <c r="AAZ70" s="40"/>
      <c r="ABA70" s="40"/>
      <c r="ABB70" s="40"/>
      <c r="ABC70" s="40"/>
      <c r="ABD70" s="40"/>
      <c r="ABE70" s="40"/>
      <c r="ABF70" s="40"/>
      <c r="ABG70" s="40"/>
      <c r="ABH70" s="40"/>
      <c r="ABI70" s="40"/>
      <c r="ABJ70" s="40"/>
      <c r="ABK70" s="40"/>
      <c r="ABL70" s="40"/>
      <c r="ABM70" s="40"/>
      <c r="ABN70" s="40"/>
      <c r="ABO70" s="40"/>
      <c r="ABP70" s="40"/>
      <c r="ABQ70" s="40"/>
      <c r="ABR70" s="40"/>
      <c r="ABS70" s="40"/>
      <c r="ABT70" s="40"/>
      <c r="ABU70" s="40"/>
      <c r="ABV70" s="40"/>
      <c r="ABW70" s="40"/>
      <c r="ABX70" s="40"/>
      <c r="ABY70" s="40"/>
      <c r="ABZ70" s="40"/>
      <c r="ACA70" s="40"/>
      <c r="ACB70" s="40"/>
      <c r="ACC70" s="40"/>
      <c r="ACD70" s="40"/>
      <c r="ACE70" s="40"/>
      <c r="ACF70" s="40"/>
      <c r="ACG70" s="40"/>
      <c r="ACH70" s="40"/>
      <c r="ACI70" s="40"/>
      <c r="ACJ70" s="40"/>
      <c r="ACK70" s="40"/>
      <c r="ACL70" s="40"/>
      <c r="ACM70" s="40"/>
      <c r="ACN70" s="40"/>
      <c r="ACO70" s="40"/>
      <c r="ACP70" s="40"/>
      <c r="ACQ70" s="40"/>
      <c r="ACR70" s="40"/>
      <c r="ACS70" s="40"/>
      <c r="ACT70" s="40"/>
      <c r="ACU70" s="40"/>
      <c r="ACV70" s="40"/>
      <c r="ACW70" s="40"/>
      <c r="ACX70" s="40"/>
      <c r="ACY70" s="40"/>
      <c r="ACZ70" s="40"/>
      <c r="ADA70" s="40"/>
      <c r="ADB70" s="40"/>
      <c r="ADC70" s="40"/>
      <c r="ADD70" s="40"/>
      <c r="ADE70" s="40"/>
      <c r="ADF70" s="40"/>
      <c r="ADG70" s="40"/>
      <c r="ADH70" s="40"/>
      <c r="ADI70" s="40"/>
      <c r="ADJ70" s="40"/>
      <c r="ADK70" s="40"/>
      <c r="ADL70" s="40"/>
      <c r="ADM70" s="40"/>
      <c r="ADN70" s="40"/>
      <c r="ADO70" s="40"/>
      <c r="ADP70" s="40"/>
      <c r="ADQ70" s="40"/>
      <c r="ADR70" s="40"/>
      <c r="ADS70" s="40"/>
      <c r="ADT70" s="40"/>
      <c r="ADU70" s="40"/>
      <c r="ADV70" s="40"/>
      <c r="ADW70" s="40"/>
      <c r="ADX70" s="40"/>
      <c r="ADY70" s="40"/>
      <c r="ADZ70" s="40"/>
      <c r="AEA70" s="40"/>
      <c r="AEB70" s="40"/>
      <c r="AEC70" s="40"/>
      <c r="AED70" s="40"/>
      <c r="AEE70" s="40"/>
      <c r="AEF70" s="40"/>
      <c r="AEG70" s="40"/>
      <c r="AEH70" s="40"/>
      <c r="AEI70" s="40"/>
      <c r="AEJ70" s="40"/>
      <c r="AEK70" s="40"/>
      <c r="AEL70" s="40"/>
      <c r="AEM70" s="40"/>
      <c r="AEN70" s="40"/>
      <c r="AEO70" s="40"/>
      <c r="AEP70" s="40"/>
      <c r="AEQ70" s="40"/>
      <c r="AER70" s="40"/>
      <c r="AES70" s="40"/>
      <c r="AET70" s="40"/>
      <c r="AEU70" s="40"/>
      <c r="AEV70" s="40"/>
      <c r="AEW70" s="40"/>
      <c r="AEX70" s="40"/>
      <c r="AEY70" s="40"/>
      <c r="AEZ70" s="40"/>
      <c r="AFA70" s="40"/>
      <c r="AFB70" s="40"/>
      <c r="AFC70" s="40"/>
      <c r="AFD70" s="40"/>
      <c r="AFE70" s="40"/>
      <c r="AFF70" s="40"/>
      <c r="AFG70" s="40"/>
      <c r="AFH70" s="40"/>
      <c r="AFI70" s="40"/>
      <c r="AFJ70" s="40"/>
      <c r="AFK70" s="40"/>
      <c r="AFL70" s="40"/>
      <c r="AFM70" s="40"/>
      <c r="AFN70" s="40"/>
      <c r="AFO70" s="40"/>
      <c r="AFP70" s="40"/>
      <c r="AFQ70" s="40"/>
      <c r="AFR70" s="40"/>
      <c r="AFS70" s="40"/>
      <c r="AFT70" s="40"/>
      <c r="AFU70" s="40"/>
      <c r="AFV70" s="40"/>
      <c r="AFW70" s="40"/>
      <c r="AFX70" s="40"/>
      <c r="AFY70" s="40"/>
      <c r="AFZ70" s="40"/>
      <c r="AGA70" s="40"/>
      <c r="AGB70" s="40"/>
      <c r="AGC70" s="40"/>
      <c r="AGD70" s="40"/>
      <c r="AGE70" s="40"/>
      <c r="AGF70" s="40"/>
      <c r="AGG70" s="40"/>
      <c r="AGH70" s="40"/>
      <c r="AGI70" s="40"/>
      <c r="AGJ70" s="40"/>
      <c r="AGK70" s="40"/>
      <c r="AGL70" s="40"/>
      <c r="AGM70" s="40"/>
      <c r="AGN70" s="40"/>
      <c r="AGO70" s="40"/>
      <c r="AGP70" s="40"/>
      <c r="AGQ70" s="40"/>
      <c r="AGR70" s="40"/>
      <c r="AGS70" s="40"/>
      <c r="AGT70" s="40"/>
      <c r="AGU70" s="40"/>
      <c r="AGV70" s="40"/>
      <c r="AGW70" s="40"/>
      <c r="AGX70" s="40"/>
      <c r="AGY70" s="40"/>
      <c r="AGZ70" s="40"/>
      <c r="AHA70" s="40"/>
      <c r="AHB70" s="40"/>
      <c r="AHC70" s="40"/>
      <c r="AHD70" s="40"/>
      <c r="AHE70" s="40"/>
      <c r="AHF70" s="40"/>
      <c r="AHG70" s="40"/>
      <c r="AHH70" s="40"/>
      <c r="AHI70" s="40"/>
      <c r="AHJ70" s="40"/>
      <c r="AHK70" s="40"/>
      <c r="AHL70" s="40"/>
      <c r="AHM70" s="40"/>
      <c r="AHN70" s="40"/>
      <c r="AHO70" s="40"/>
      <c r="AHP70" s="40"/>
      <c r="AHQ70" s="40"/>
      <c r="AHR70" s="40"/>
      <c r="AHS70" s="40"/>
      <c r="AHT70" s="40"/>
      <c r="AHU70" s="40"/>
      <c r="AHV70" s="40"/>
      <c r="AHW70" s="40"/>
      <c r="AHX70" s="40"/>
      <c r="AHY70" s="40"/>
      <c r="AHZ70" s="40"/>
      <c r="AIA70" s="40"/>
      <c r="AIB70" s="40"/>
      <c r="AIC70" s="40"/>
      <c r="AID70" s="40"/>
      <c r="AIE70" s="40"/>
      <c r="AIF70" s="40"/>
      <c r="AIG70" s="40"/>
      <c r="AIH70" s="40"/>
      <c r="AII70" s="40"/>
      <c r="AIJ70" s="40"/>
      <c r="AIK70" s="40"/>
      <c r="AIL70" s="40"/>
      <c r="AIM70" s="40"/>
      <c r="AIN70" s="40"/>
      <c r="AIO70" s="40"/>
      <c r="AIP70" s="40"/>
      <c r="AIQ70" s="40"/>
      <c r="AIR70" s="40"/>
      <c r="AIS70" s="40"/>
      <c r="AIT70" s="40"/>
      <c r="AIU70" s="40"/>
      <c r="AIV70" s="40"/>
      <c r="AIW70" s="40"/>
      <c r="AIX70" s="40"/>
      <c r="AIY70" s="40"/>
      <c r="AIZ70" s="40"/>
      <c r="AJA70" s="40"/>
      <c r="AJB70" s="40"/>
      <c r="AJC70" s="40"/>
      <c r="AJD70" s="40"/>
      <c r="AJE70" s="40"/>
      <c r="AJF70" s="40"/>
      <c r="AJG70" s="40"/>
      <c r="AJH70" s="40"/>
      <c r="AJI70" s="40"/>
      <c r="AJJ70" s="40"/>
      <c r="AJK70" s="40"/>
      <c r="AJL70" s="40"/>
      <c r="AJM70" s="40"/>
      <c r="AJN70" s="40"/>
      <c r="AJO70" s="40"/>
      <c r="AJP70" s="40"/>
      <c r="AJQ70" s="40"/>
      <c r="AJR70" s="40"/>
      <c r="AJS70" s="40"/>
      <c r="AJT70" s="40"/>
      <c r="AJU70" s="40"/>
      <c r="AJV70" s="40"/>
      <c r="AJW70" s="40"/>
      <c r="AJX70" s="40"/>
      <c r="AJY70" s="40"/>
      <c r="AJZ70" s="40"/>
      <c r="AKA70" s="40"/>
      <c r="AKB70" s="40"/>
      <c r="AKC70" s="40"/>
      <c r="AKD70" s="40"/>
      <c r="AKE70" s="40"/>
      <c r="AKF70" s="40"/>
      <c r="AKG70" s="40"/>
      <c r="AKH70" s="40"/>
      <c r="AKI70" s="40"/>
      <c r="AKJ70" s="40"/>
      <c r="AKK70" s="40"/>
      <c r="AKL70" s="40"/>
      <c r="AKM70" s="40"/>
      <c r="AKN70" s="41"/>
      <c r="AKO70" s="41"/>
      <c r="AKP70" s="41"/>
      <c r="AKQ70" s="41"/>
      <c r="AKR70" s="41"/>
      <c r="AKS70" s="41"/>
      <c r="AKT70" s="41"/>
      <c r="AKU70" s="41"/>
      <c r="AKV70" s="41"/>
      <c r="AKW70" s="41"/>
      <c r="AKX70" s="41"/>
      <c r="AKY70" s="41"/>
      <c r="AKZ70" s="41"/>
      <c r="ALA70" s="41"/>
      <c r="ALB70" s="41"/>
      <c r="ALC70" s="41"/>
      <c r="ALD70" s="41"/>
      <c r="ALE70" s="41"/>
      <c r="ALF70" s="41"/>
      <c r="ALG70" s="41"/>
      <c r="ALH70" s="41"/>
      <c r="ALI70" s="41"/>
      <c r="ALJ70" s="41"/>
      <c r="ALK70" s="41"/>
      <c r="ALL70" s="41"/>
      <c r="ALM70" s="41"/>
    </row>
    <row r="71" spans="1:1011" ht="13.35" customHeight="1" outlineLevel="4">
      <c r="A71" s="36" t="s">
        <v>11485</v>
      </c>
      <c r="B71" s="45">
        <v>2</v>
      </c>
      <c r="C71" s="62"/>
      <c r="D71" s="53" t="s">
        <v>4892</v>
      </c>
      <c r="E71" s="43" t="s">
        <v>11486</v>
      </c>
      <c r="F71" s="52"/>
      <c r="G71" s="32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40"/>
      <c r="AAF71" s="40"/>
      <c r="AAG71" s="40"/>
      <c r="AAH71" s="40"/>
      <c r="AAI71" s="40"/>
      <c r="AAJ71" s="40"/>
      <c r="AAK71" s="40"/>
      <c r="AAL71" s="40"/>
      <c r="AAM71" s="40"/>
      <c r="AAN71" s="40"/>
      <c r="AAO71" s="40"/>
      <c r="AAP71" s="40"/>
      <c r="AAQ71" s="40"/>
      <c r="AAR71" s="40"/>
      <c r="AAS71" s="40"/>
      <c r="AAT71" s="40"/>
      <c r="AAU71" s="40"/>
      <c r="AAV71" s="40"/>
      <c r="AAW71" s="40"/>
      <c r="AAX71" s="40"/>
      <c r="AAY71" s="40"/>
      <c r="AAZ71" s="40"/>
      <c r="ABA71" s="40"/>
      <c r="ABB71" s="40"/>
      <c r="ABC71" s="40"/>
      <c r="ABD71" s="40"/>
      <c r="ABE71" s="40"/>
      <c r="ABF71" s="40"/>
      <c r="ABG71" s="40"/>
      <c r="ABH71" s="40"/>
      <c r="ABI71" s="40"/>
      <c r="ABJ71" s="40"/>
      <c r="ABK71" s="40"/>
      <c r="ABL71" s="40"/>
      <c r="ABM71" s="40"/>
      <c r="ABN71" s="40"/>
      <c r="ABO71" s="40"/>
      <c r="ABP71" s="40"/>
      <c r="ABQ71" s="40"/>
      <c r="ABR71" s="40"/>
      <c r="ABS71" s="40"/>
      <c r="ABT71" s="40"/>
      <c r="ABU71" s="40"/>
      <c r="ABV71" s="40"/>
      <c r="ABW71" s="40"/>
      <c r="ABX71" s="40"/>
      <c r="ABY71" s="40"/>
      <c r="ABZ71" s="40"/>
      <c r="ACA71" s="40"/>
      <c r="ACB71" s="40"/>
      <c r="ACC71" s="40"/>
      <c r="ACD71" s="40"/>
      <c r="ACE71" s="40"/>
      <c r="ACF71" s="40"/>
      <c r="ACG71" s="40"/>
      <c r="ACH71" s="40"/>
      <c r="ACI71" s="40"/>
      <c r="ACJ71" s="40"/>
      <c r="ACK71" s="40"/>
      <c r="ACL71" s="40"/>
      <c r="ACM71" s="40"/>
      <c r="ACN71" s="40"/>
      <c r="ACO71" s="40"/>
      <c r="ACP71" s="40"/>
      <c r="ACQ71" s="40"/>
      <c r="ACR71" s="40"/>
      <c r="ACS71" s="40"/>
      <c r="ACT71" s="40"/>
      <c r="ACU71" s="40"/>
      <c r="ACV71" s="40"/>
      <c r="ACW71" s="40"/>
      <c r="ACX71" s="40"/>
      <c r="ACY71" s="40"/>
      <c r="ACZ71" s="40"/>
      <c r="ADA71" s="40"/>
      <c r="ADB71" s="40"/>
      <c r="ADC71" s="40"/>
      <c r="ADD71" s="40"/>
      <c r="ADE71" s="40"/>
      <c r="ADF71" s="40"/>
      <c r="ADG71" s="40"/>
      <c r="ADH71" s="40"/>
      <c r="ADI71" s="40"/>
      <c r="ADJ71" s="40"/>
      <c r="ADK71" s="40"/>
      <c r="ADL71" s="40"/>
      <c r="ADM71" s="40"/>
      <c r="ADN71" s="40"/>
      <c r="ADO71" s="40"/>
      <c r="ADP71" s="40"/>
      <c r="ADQ71" s="40"/>
      <c r="ADR71" s="40"/>
      <c r="ADS71" s="40"/>
      <c r="ADT71" s="40"/>
      <c r="ADU71" s="40"/>
      <c r="ADV71" s="40"/>
      <c r="ADW71" s="40"/>
      <c r="ADX71" s="40"/>
      <c r="ADY71" s="40"/>
      <c r="ADZ71" s="40"/>
      <c r="AEA71" s="40"/>
      <c r="AEB71" s="40"/>
      <c r="AEC71" s="40"/>
      <c r="AED71" s="40"/>
      <c r="AEE71" s="40"/>
      <c r="AEF71" s="40"/>
      <c r="AEG71" s="40"/>
      <c r="AEH71" s="40"/>
      <c r="AEI71" s="40"/>
      <c r="AEJ71" s="40"/>
      <c r="AEK71" s="40"/>
      <c r="AEL71" s="40"/>
      <c r="AEM71" s="40"/>
      <c r="AEN71" s="40"/>
      <c r="AEO71" s="40"/>
      <c r="AEP71" s="40"/>
      <c r="AEQ71" s="40"/>
      <c r="AER71" s="40"/>
      <c r="AES71" s="40"/>
      <c r="AET71" s="40"/>
      <c r="AEU71" s="40"/>
      <c r="AEV71" s="40"/>
      <c r="AEW71" s="40"/>
      <c r="AEX71" s="40"/>
      <c r="AEY71" s="40"/>
      <c r="AEZ71" s="40"/>
      <c r="AFA71" s="40"/>
      <c r="AFB71" s="40"/>
      <c r="AFC71" s="40"/>
      <c r="AFD71" s="40"/>
      <c r="AFE71" s="40"/>
      <c r="AFF71" s="40"/>
      <c r="AFG71" s="40"/>
      <c r="AFH71" s="40"/>
      <c r="AFI71" s="40"/>
      <c r="AFJ71" s="40"/>
      <c r="AFK71" s="40"/>
      <c r="AFL71" s="40"/>
      <c r="AFM71" s="40"/>
      <c r="AFN71" s="40"/>
      <c r="AFO71" s="40"/>
      <c r="AFP71" s="40"/>
      <c r="AFQ71" s="40"/>
      <c r="AFR71" s="40"/>
      <c r="AFS71" s="40"/>
      <c r="AFT71" s="40"/>
      <c r="AFU71" s="40"/>
      <c r="AFV71" s="40"/>
      <c r="AFW71" s="40"/>
      <c r="AFX71" s="40"/>
      <c r="AFY71" s="40"/>
      <c r="AFZ71" s="40"/>
      <c r="AGA71" s="40"/>
      <c r="AGB71" s="40"/>
      <c r="AGC71" s="40"/>
      <c r="AGD71" s="40"/>
      <c r="AGE71" s="40"/>
      <c r="AGF71" s="40"/>
      <c r="AGG71" s="40"/>
      <c r="AGH71" s="40"/>
      <c r="AGI71" s="40"/>
      <c r="AGJ71" s="40"/>
      <c r="AGK71" s="40"/>
      <c r="AGL71" s="40"/>
      <c r="AGM71" s="40"/>
      <c r="AGN71" s="40"/>
      <c r="AGO71" s="40"/>
      <c r="AGP71" s="40"/>
      <c r="AGQ71" s="40"/>
      <c r="AGR71" s="40"/>
      <c r="AGS71" s="40"/>
      <c r="AGT71" s="40"/>
      <c r="AGU71" s="40"/>
      <c r="AGV71" s="40"/>
      <c r="AGW71" s="40"/>
      <c r="AGX71" s="40"/>
      <c r="AGY71" s="40"/>
      <c r="AGZ71" s="40"/>
      <c r="AHA71" s="40"/>
      <c r="AHB71" s="40"/>
      <c r="AHC71" s="40"/>
      <c r="AHD71" s="40"/>
      <c r="AHE71" s="40"/>
      <c r="AHF71" s="40"/>
      <c r="AHG71" s="40"/>
      <c r="AHH71" s="40"/>
      <c r="AHI71" s="40"/>
      <c r="AHJ71" s="40"/>
      <c r="AHK71" s="40"/>
      <c r="AHL71" s="40"/>
      <c r="AHM71" s="40"/>
      <c r="AHN71" s="40"/>
      <c r="AHO71" s="40"/>
      <c r="AHP71" s="40"/>
      <c r="AHQ71" s="40"/>
      <c r="AHR71" s="40"/>
      <c r="AHS71" s="40"/>
      <c r="AHT71" s="40"/>
      <c r="AHU71" s="40"/>
      <c r="AHV71" s="40"/>
      <c r="AHW71" s="40"/>
      <c r="AHX71" s="40"/>
      <c r="AHY71" s="40"/>
      <c r="AHZ71" s="40"/>
      <c r="AIA71" s="40"/>
      <c r="AIB71" s="40"/>
      <c r="AIC71" s="40"/>
      <c r="AID71" s="40"/>
      <c r="AIE71" s="40"/>
      <c r="AIF71" s="40"/>
      <c r="AIG71" s="40"/>
      <c r="AIH71" s="40"/>
      <c r="AII71" s="40"/>
      <c r="AIJ71" s="40"/>
      <c r="AIK71" s="40"/>
      <c r="AIL71" s="40"/>
      <c r="AIM71" s="40"/>
      <c r="AIN71" s="40"/>
      <c r="AIO71" s="40"/>
      <c r="AIP71" s="40"/>
      <c r="AIQ71" s="40"/>
      <c r="AIR71" s="40"/>
      <c r="AIS71" s="40"/>
      <c r="AIT71" s="40"/>
      <c r="AIU71" s="40"/>
      <c r="AIV71" s="40"/>
      <c r="AIW71" s="40"/>
      <c r="AIX71" s="40"/>
      <c r="AIY71" s="40"/>
      <c r="AIZ71" s="40"/>
      <c r="AJA71" s="40"/>
      <c r="AJB71" s="40"/>
      <c r="AJC71" s="40"/>
      <c r="AJD71" s="40"/>
      <c r="AJE71" s="40"/>
      <c r="AJF71" s="40"/>
      <c r="AJG71" s="40"/>
      <c r="AJH71" s="40"/>
      <c r="AJI71" s="40"/>
      <c r="AJJ71" s="40"/>
      <c r="AJK71" s="40"/>
      <c r="AJL71" s="40"/>
      <c r="AJM71" s="40"/>
      <c r="AJN71" s="40"/>
      <c r="AJO71" s="40"/>
      <c r="AJP71" s="40"/>
      <c r="AJQ71" s="40"/>
      <c r="AJR71" s="40"/>
      <c r="AJS71" s="40"/>
      <c r="AJT71" s="40"/>
      <c r="AJU71" s="40"/>
      <c r="AJV71" s="40"/>
      <c r="AJW71" s="40"/>
      <c r="AJX71" s="40"/>
      <c r="AJY71" s="40"/>
      <c r="AJZ71" s="40"/>
      <c r="AKA71" s="40"/>
      <c r="AKB71" s="40"/>
      <c r="AKC71" s="40"/>
      <c r="AKD71" s="40"/>
      <c r="AKE71" s="40"/>
      <c r="AKF71" s="40"/>
      <c r="AKG71" s="40"/>
      <c r="AKH71" s="40"/>
      <c r="AKI71" s="40"/>
      <c r="AKJ71" s="40"/>
      <c r="AKK71" s="40"/>
      <c r="AKL71" s="40"/>
      <c r="AKM71" s="40"/>
      <c r="AKN71" s="41"/>
      <c r="AKO71" s="41"/>
      <c r="AKP71" s="41"/>
      <c r="AKQ71" s="41"/>
      <c r="AKR71" s="41"/>
      <c r="AKS71" s="41"/>
      <c r="AKT71" s="41"/>
      <c r="AKU71" s="41"/>
      <c r="AKV71" s="41"/>
      <c r="AKW71" s="41"/>
      <c r="AKX71" s="41"/>
      <c r="AKY71" s="41"/>
      <c r="AKZ71" s="41"/>
      <c r="ALA71" s="41"/>
      <c r="ALB71" s="41"/>
      <c r="ALC71" s="41"/>
      <c r="ALD71" s="41"/>
      <c r="ALE71" s="41"/>
      <c r="ALF71" s="41"/>
      <c r="ALG71" s="41"/>
      <c r="ALH71" s="41"/>
      <c r="ALI71" s="41"/>
      <c r="ALJ71" s="41"/>
      <c r="ALK71" s="41"/>
      <c r="ALL71" s="41"/>
      <c r="ALM71" s="41"/>
    </row>
    <row r="72" spans="1:1011" ht="13.35" customHeight="1" outlineLevel="4">
      <c r="A72" s="36" t="s">
        <v>11487</v>
      </c>
      <c r="B72" s="45">
        <v>1</v>
      </c>
      <c r="C72" s="62"/>
      <c r="D72" s="63" t="s">
        <v>11488</v>
      </c>
      <c r="E72" s="43" t="s">
        <v>11385</v>
      </c>
      <c r="F72" s="52"/>
      <c r="G72" s="32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40"/>
      <c r="AAF72" s="40"/>
      <c r="AAG72" s="40"/>
      <c r="AAH72" s="40"/>
      <c r="AAI72" s="40"/>
      <c r="AAJ72" s="40"/>
      <c r="AAK72" s="40"/>
      <c r="AAL72" s="40"/>
      <c r="AAM72" s="40"/>
      <c r="AAN72" s="40"/>
      <c r="AAO72" s="40"/>
      <c r="AAP72" s="40"/>
      <c r="AAQ72" s="40"/>
      <c r="AAR72" s="40"/>
      <c r="AAS72" s="40"/>
      <c r="AAT72" s="40"/>
      <c r="AAU72" s="40"/>
      <c r="AAV72" s="40"/>
      <c r="AAW72" s="40"/>
      <c r="AAX72" s="40"/>
      <c r="AAY72" s="40"/>
      <c r="AAZ72" s="40"/>
      <c r="ABA72" s="40"/>
      <c r="ABB72" s="40"/>
      <c r="ABC72" s="40"/>
      <c r="ABD72" s="40"/>
      <c r="ABE72" s="40"/>
      <c r="ABF72" s="40"/>
      <c r="ABG72" s="40"/>
      <c r="ABH72" s="40"/>
      <c r="ABI72" s="40"/>
      <c r="ABJ72" s="40"/>
      <c r="ABK72" s="40"/>
      <c r="ABL72" s="40"/>
      <c r="ABM72" s="40"/>
      <c r="ABN72" s="40"/>
      <c r="ABO72" s="40"/>
      <c r="ABP72" s="40"/>
      <c r="ABQ72" s="40"/>
      <c r="ABR72" s="40"/>
      <c r="ABS72" s="40"/>
      <c r="ABT72" s="40"/>
      <c r="ABU72" s="40"/>
      <c r="ABV72" s="40"/>
      <c r="ABW72" s="40"/>
      <c r="ABX72" s="40"/>
      <c r="ABY72" s="40"/>
      <c r="ABZ72" s="40"/>
      <c r="ACA72" s="40"/>
      <c r="ACB72" s="40"/>
      <c r="ACC72" s="40"/>
      <c r="ACD72" s="40"/>
      <c r="ACE72" s="40"/>
      <c r="ACF72" s="40"/>
      <c r="ACG72" s="40"/>
      <c r="ACH72" s="40"/>
      <c r="ACI72" s="40"/>
      <c r="ACJ72" s="40"/>
      <c r="ACK72" s="40"/>
      <c r="ACL72" s="40"/>
      <c r="ACM72" s="40"/>
      <c r="ACN72" s="40"/>
      <c r="ACO72" s="40"/>
      <c r="ACP72" s="40"/>
      <c r="ACQ72" s="40"/>
      <c r="ACR72" s="40"/>
      <c r="ACS72" s="40"/>
      <c r="ACT72" s="40"/>
      <c r="ACU72" s="40"/>
      <c r="ACV72" s="40"/>
      <c r="ACW72" s="40"/>
      <c r="ACX72" s="40"/>
      <c r="ACY72" s="40"/>
      <c r="ACZ72" s="40"/>
      <c r="ADA72" s="40"/>
      <c r="ADB72" s="40"/>
      <c r="ADC72" s="40"/>
      <c r="ADD72" s="40"/>
      <c r="ADE72" s="40"/>
      <c r="ADF72" s="40"/>
      <c r="ADG72" s="40"/>
      <c r="ADH72" s="40"/>
      <c r="ADI72" s="40"/>
      <c r="ADJ72" s="40"/>
      <c r="ADK72" s="40"/>
      <c r="ADL72" s="40"/>
      <c r="ADM72" s="40"/>
      <c r="ADN72" s="40"/>
      <c r="ADO72" s="40"/>
      <c r="ADP72" s="40"/>
      <c r="ADQ72" s="40"/>
      <c r="ADR72" s="40"/>
      <c r="ADS72" s="40"/>
      <c r="ADT72" s="40"/>
      <c r="ADU72" s="40"/>
      <c r="ADV72" s="40"/>
      <c r="ADW72" s="40"/>
      <c r="ADX72" s="40"/>
      <c r="ADY72" s="40"/>
      <c r="ADZ72" s="40"/>
      <c r="AEA72" s="40"/>
      <c r="AEB72" s="40"/>
      <c r="AEC72" s="40"/>
      <c r="AED72" s="40"/>
      <c r="AEE72" s="40"/>
      <c r="AEF72" s="40"/>
      <c r="AEG72" s="40"/>
      <c r="AEH72" s="40"/>
      <c r="AEI72" s="40"/>
      <c r="AEJ72" s="40"/>
      <c r="AEK72" s="40"/>
      <c r="AEL72" s="40"/>
      <c r="AEM72" s="40"/>
      <c r="AEN72" s="40"/>
      <c r="AEO72" s="40"/>
      <c r="AEP72" s="40"/>
      <c r="AEQ72" s="40"/>
      <c r="AER72" s="40"/>
      <c r="AES72" s="40"/>
      <c r="AET72" s="40"/>
      <c r="AEU72" s="40"/>
      <c r="AEV72" s="40"/>
      <c r="AEW72" s="40"/>
      <c r="AEX72" s="40"/>
      <c r="AEY72" s="40"/>
      <c r="AEZ72" s="40"/>
      <c r="AFA72" s="40"/>
      <c r="AFB72" s="40"/>
      <c r="AFC72" s="40"/>
      <c r="AFD72" s="40"/>
      <c r="AFE72" s="40"/>
      <c r="AFF72" s="40"/>
      <c r="AFG72" s="40"/>
      <c r="AFH72" s="40"/>
      <c r="AFI72" s="40"/>
      <c r="AFJ72" s="40"/>
      <c r="AFK72" s="40"/>
      <c r="AFL72" s="40"/>
      <c r="AFM72" s="40"/>
      <c r="AFN72" s="40"/>
      <c r="AFO72" s="40"/>
      <c r="AFP72" s="40"/>
      <c r="AFQ72" s="40"/>
      <c r="AFR72" s="40"/>
      <c r="AFS72" s="40"/>
      <c r="AFT72" s="40"/>
      <c r="AFU72" s="40"/>
      <c r="AFV72" s="40"/>
      <c r="AFW72" s="40"/>
      <c r="AFX72" s="40"/>
      <c r="AFY72" s="40"/>
      <c r="AFZ72" s="40"/>
      <c r="AGA72" s="40"/>
      <c r="AGB72" s="40"/>
      <c r="AGC72" s="40"/>
      <c r="AGD72" s="40"/>
      <c r="AGE72" s="40"/>
      <c r="AGF72" s="40"/>
      <c r="AGG72" s="40"/>
      <c r="AGH72" s="40"/>
      <c r="AGI72" s="40"/>
      <c r="AGJ72" s="40"/>
      <c r="AGK72" s="40"/>
      <c r="AGL72" s="40"/>
      <c r="AGM72" s="40"/>
      <c r="AGN72" s="40"/>
      <c r="AGO72" s="40"/>
      <c r="AGP72" s="40"/>
      <c r="AGQ72" s="40"/>
      <c r="AGR72" s="40"/>
      <c r="AGS72" s="40"/>
      <c r="AGT72" s="40"/>
      <c r="AGU72" s="40"/>
      <c r="AGV72" s="40"/>
      <c r="AGW72" s="40"/>
      <c r="AGX72" s="40"/>
      <c r="AGY72" s="40"/>
      <c r="AGZ72" s="40"/>
      <c r="AHA72" s="40"/>
      <c r="AHB72" s="40"/>
      <c r="AHC72" s="40"/>
      <c r="AHD72" s="40"/>
      <c r="AHE72" s="40"/>
      <c r="AHF72" s="40"/>
      <c r="AHG72" s="40"/>
      <c r="AHH72" s="40"/>
      <c r="AHI72" s="40"/>
      <c r="AHJ72" s="40"/>
      <c r="AHK72" s="40"/>
      <c r="AHL72" s="40"/>
      <c r="AHM72" s="40"/>
      <c r="AHN72" s="40"/>
      <c r="AHO72" s="40"/>
      <c r="AHP72" s="40"/>
      <c r="AHQ72" s="40"/>
      <c r="AHR72" s="40"/>
      <c r="AHS72" s="40"/>
      <c r="AHT72" s="40"/>
      <c r="AHU72" s="40"/>
      <c r="AHV72" s="40"/>
      <c r="AHW72" s="40"/>
      <c r="AHX72" s="40"/>
      <c r="AHY72" s="40"/>
      <c r="AHZ72" s="40"/>
      <c r="AIA72" s="40"/>
      <c r="AIB72" s="40"/>
      <c r="AIC72" s="40"/>
      <c r="AID72" s="40"/>
      <c r="AIE72" s="40"/>
      <c r="AIF72" s="40"/>
      <c r="AIG72" s="40"/>
      <c r="AIH72" s="40"/>
      <c r="AII72" s="40"/>
      <c r="AIJ72" s="40"/>
      <c r="AIK72" s="40"/>
      <c r="AIL72" s="40"/>
      <c r="AIM72" s="40"/>
      <c r="AIN72" s="40"/>
      <c r="AIO72" s="40"/>
      <c r="AIP72" s="40"/>
      <c r="AIQ72" s="40"/>
      <c r="AIR72" s="40"/>
      <c r="AIS72" s="40"/>
      <c r="AIT72" s="40"/>
      <c r="AIU72" s="40"/>
      <c r="AIV72" s="40"/>
      <c r="AIW72" s="40"/>
      <c r="AIX72" s="40"/>
      <c r="AIY72" s="40"/>
      <c r="AIZ72" s="40"/>
      <c r="AJA72" s="40"/>
      <c r="AJB72" s="40"/>
      <c r="AJC72" s="40"/>
      <c r="AJD72" s="40"/>
      <c r="AJE72" s="40"/>
      <c r="AJF72" s="40"/>
      <c r="AJG72" s="40"/>
      <c r="AJH72" s="40"/>
      <c r="AJI72" s="40"/>
      <c r="AJJ72" s="40"/>
      <c r="AJK72" s="40"/>
      <c r="AJL72" s="40"/>
      <c r="AJM72" s="40"/>
      <c r="AJN72" s="40"/>
      <c r="AJO72" s="40"/>
      <c r="AJP72" s="40"/>
      <c r="AJQ72" s="40"/>
      <c r="AJR72" s="40"/>
      <c r="AJS72" s="40"/>
      <c r="AJT72" s="40"/>
      <c r="AJU72" s="40"/>
      <c r="AJV72" s="40"/>
      <c r="AJW72" s="40"/>
      <c r="AJX72" s="40"/>
      <c r="AJY72" s="40"/>
      <c r="AJZ72" s="40"/>
      <c r="AKA72" s="40"/>
      <c r="AKB72" s="40"/>
      <c r="AKC72" s="40"/>
      <c r="AKD72" s="40"/>
      <c r="AKE72" s="40"/>
      <c r="AKF72" s="40"/>
      <c r="AKG72" s="40"/>
      <c r="AKH72" s="40"/>
      <c r="AKI72" s="40"/>
      <c r="AKJ72" s="40"/>
      <c r="AKK72" s="40"/>
      <c r="AKL72" s="40"/>
      <c r="AKM72" s="40"/>
      <c r="AKN72" s="41"/>
      <c r="AKO72" s="41"/>
      <c r="AKP72" s="41"/>
      <c r="AKQ72" s="41"/>
      <c r="AKR72" s="41"/>
      <c r="AKS72" s="41"/>
      <c r="AKT72" s="41"/>
      <c r="AKU72" s="41"/>
      <c r="AKV72" s="41"/>
      <c r="AKW72" s="41"/>
      <c r="AKX72" s="41"/>
      <c r="AKY72" s="41"/>
      <c r="AKZ72" s="41"/>
      <c r="ALA72" s="41"/>
      <c r="ALB72" s="41"/>
      <c r="ALC72" s="41"/>
      <c r="ALD72" s="41"/>
      <c r="ALE72" s="41"/>
      <c r="ALF72" s="41"/>
      <c r="ALG72" s="41"/>
      <c r="ALH72" s="41"/>
      <c r="ALI72" s="41"/>
      <c r="ALJ72" s="41"/>
      <c r="ALK72" s="41"/>
      <c r="ALL72" s="41"/>
      <c r="ALM72" s="41"/>
    </row>
    <row r="73" spans="1:1011" ht="13.35" customHeight="1" outlineLevel="4">
      <c r="A73" s="36" t="s">
        <v>11489</v>
      </c>
      <c r="B73" s="45">
        <v>2</v>
      </c>
      <c r="C73" s="62"/>
      <c r="D73" s="53" t="s">
        <v>3344</v>
      </c>
      <c r="E73" s="43" t="s">
        <v>11490</v>
      </c>
      <c r="F73" s="52"/>
      <c r="G73" s="32" t="s">
        <v>11385</v>
      </c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40"/>
      <c r="AAF73" s="40"/>
      <c r="AAG73" s="40"/>
      <c r="AAH73" s="40"/>
      <c r="AAI73" s="40"/>
      <c r="AAJ73" s="40"/>
      <c r="AAK73" s="40"/>
      <c r="AAL73" s="40"/>
      <c r="AAM73" s="40"/>
      <c r="AAN73" s="40"/>
      <c r="AAO73" s="40"/>
      <c r="AAP73" s="40"/>
      <c r="AAQ73" s="40"/>
      <c r="AAR73" s="40"/>
      <c r="AAS73" s="40"/>
      <c r="AAT73" s="40"/>
      <c r="AAU73" s="40"/>
      <c r="AAV73" s="40"/>
      <c r="AAW73" s="40"/>
      <c r="AAX73" s="40"/>
      <c r="AAY73" s="40"/>
      <c r="AAZ73" s="40"/>
      <c r="ABA73" s="40"/>
      <c r="ABB73" s="40"/>
      <c r="ABC73" s="40"/>
      <c r="ABD73" s="40"/>
      <c r="ABE73" s="40"/>
      <c r="ABF73" s="40"/>
      <c r="ABG73" s="40"/>
      <c r="ABH73" s="40"/>
      <c r="ABI73" s="40"/>
      <c r="ABJ73" s="40"/>
      <c r="ABK73" s="40"/>
      <c r="ABL73" s="40"/>
      <c r="ABM73" s="40"/>
      <c r="ABN73" s="40"/>
      <c r="ABO73" s="40"/>
      <c r="ABP73" s="40"/>
      <c r="ABQ73" s="40"/>
      <c r="ABR73" s="40"/>
      <c r="ABS73" s="40"/>
      <c r="ABT73" s="40"/>
      <c r="ABU73" s="40"/>
      <c r="ABV73" s="40"/>
      <c r="ABW73" s="40"/>
      <c r="ABX73" s="40"/>
      <c r="ABY73" s="40"/>
      <c r="ABZ73" s="40"/>
      <c r="ACA73" s="40"/>
      <c r="ACB73" s="40"/>
      <c r="ACC73" s="40"/>
      <c r="ACD73" s="40"/>
      <c r="ACE73" s="40"/>
      <c r="ACF73" s="40"/>
      <c r="ACG73" s="40"/>
      <c r="ACH73" s="40"/>
      <c r="ACI73" s="40"/>
      <c r="ACJ73" s="40"/>
      <c r="ACK73" s="40"/>
      <c r="ACL73" s="40"/>
      <c r="ACM73" s="40"/>
      <c r="ACN73" s="40"/>
      <c r="ACO73" s="40"/>
      <c r="ACP73" s="40"/>
      <c r="ACQ73" s="40"/>
      <c r="ACR73" s="40"/>
      <c r="ACS73" s="40"/>
      <c r="ACT73" s="40"/>
      <c r="ACU73" s="40"/>
      <c r="ACV73" s="40"/>
      <c r="ACW73" s="40"/>
      <c r="ACX73" s="40"/>
      <c r="ACY73" s="40"/>
      <c r="ACZ73" s="40"/>
      <c r="ADA73" s="40"/>
      <c r="ADB73" s="40"/>
      <c r="ADC73" s="40"/>
      <c r="ADD73" s="40"/>
      <c r="ADE73" s="40"/>
      <c r="ADF73" s="40"/>
      <c r="ADG73" s="40"/>
      <c r="ADH73" s="40"/>
      <c r="ADI73" s="40"/>
      <c r="ADJ73" s="40"/>
      <c r="ADK73" s="40"/>
      <c r="ADL73" s="40"/>
      <c r="ADM73" s="40"/>
      <c r="ADN73" s="40"/>
      <c r="ADO73" s="40"/>
      <c r="ADP73" s="40"/>
      <c r="ADQ73" s="40"/>
      <c r="ADR73" s="40"/>
      <c r="ADS73" s="40"/>
      <c r="ADT73" s="40"/>
      <c r="ADU73" s="40"/>
      <c r="ADV73" s="40"/>
      <c r="ADW73" s="40"/>
      <c r="ADX73" s="40"/>
      <c r="ADY73" s="40"/>
      <c r="ADZ73" s="40"/>
      <c r="AEA73" s="40"/>
      <c r="AEB73" s="40"/>
      <c r="AEC73" s="40"/>
      <c r="AED73" s="40"/>
      <c r="AEE73" s="40"/>
      <c r="AEF73" s="40"/>
      <c r="AEG73" s="40"/>
      <c r="AEH73" s="40"/>
      <c r="AEI73" s="40"/>
      <c r="AEJ73" s="40"/>
      <c r="AEK73" s="40"/>
      <c r="AEL73" s="40"/>
      <c r="AEM73" s="40"/>
      <c r="AEN73" s="40"/>
      <c r="AEO73" s="40"/>
      <c r="AEP73" s="40"/>
      <c r="AEQ73" s="40"/>
      <c r="AER73" s="40"/>
      <c r="AES73" s="40"/>
      <c r="AET73" s="40"/>
      <c r="AEU73" s="40"/>
      <c r="AEV73" s="40"/>
      <c r="AEW73" s="40"/>
      <c r="AEX73" s="40"/>
      <c r="AEY73" s="40"/>
      <c r="AEZ73" s="40"/>
      <c r="AFA73" s="40"/>
      <c r="AFB73" s="40"/>
      <c r="AFC73" s="40"/>
      <c r="AFD73" s="40"/>
      <c r="AFE73" s="40"/>
      <c r="AFF73" s="40"/>
      <c r="AFG73" s="40"/>
      <c r="AFH73" s="40"/>
      <c r="AFI73" s="40"/>
      <c r="AFJ73" s="40"/>
      <c r="AFK73" s="40"/>
      <c r="AFL73" s="40"/>
      <c r="AFM73" s="40"/>
      <c r="AFN73" s="40"/>
      <c r="AFO73" s="40"/>
      <c r="AFP73" s="40"/>
      <c r="AFQ73" s="40"/>
      <c r="AFR73" s="40"/>
      <c r="AFS73" s="40"/>
      <c r="AFT73" s="40"/>
      <c r="AFU73" s="40"/>
      <c r="AFV73" s="40"/>
      <c r="AFW73" s="40"/>
      <c r="AFX73" s="40"/>
      <c r="AFY73" s="40"/>
      <c r="AFZ73" s="40"/>
      <c r="AGA73" s="40"/>
      <c r="AGB73" s="40"/>
      <c r="AGC73" s="40"/>
      <c r="AGD73" s="40"/>
      <c r="AGE73" s="40"/>
      <c r="AGF73" s="40"/>
      <c r="AGG73" s="40"/>
      <c r="AGH73" s="40"/>
      <c r="AGI73" s="40"/>
      <c r="AGJ73" s="40"/>
      <c r="AGK73" s="40"/>
      <c r="AGL73" s="40"/>
      <c r="AGM73" s="40"/>
      <c r="AGN73" s="40"/>
      <c r="AGO73" s="40"/>
      <c r="AGP73" s="40"/>
      <c r="AGQ73" s="40"/>
      <c r="AGR73" s="40"/>
      <c r="AGS73" s="40"/>
      <c r="AGT73" s="40"/>
      <c r="AGU73" s="40"/>
      <c r="AGV73" s="40"/>
      <c r="AGW73" s="40"/>
      <c r="AGX73" s="40"/>
      <c r="AGY73" s="40"/>
      <c r="AGZ73" s="40"/>
      <c r="AHA73" s="40"/>
      <c r="AHB73" s="40"/>
      <c r="AHC73" s="40"/>
      <c r="AHD73" s="40"/>
      <c r="AHE73" s="40"/>
      <c r="AHF73" s="40"/>
      <c r="AHG73" s="40"/>
      <c r="AHH73" s="40"/>
      <c r="AHI73" s="40"/>
      <c r="AHJ73" s="40"/>
      <c r="AHK73" s="40"/>
      <c r="AHL73" s="40"/>
      <c r="AHM73" s="40"/>
      <c r="AHN73" s="40"/>
      <c r="AHO73" s="40"/>
      <c r="AHP73" s="40"/>
      <c r="AHQ73" s="40"/>
      <c r="AHR73" s="40"/>
      <c r="AHS73" s="40"/>
      <c r="AHT73" s="40"/>
      <c r="AHU73" s="40"/>
      <c r="AHV73" s="40"/>
      <c r="AHW73" s="40"/>
      <c r="AHX73" s="40"/>
      <c r="AHY73" s="40"/>
      <c r="AHZ73" s="40"/>
      <c r="AIA73" s="40"/>
      <c r="AIB73" s="40"/>
      <c r="AIC73" s="40"/>
      <c r="AID73" s="40"/>
      <c r="AIE73" s="40"/>
      <c r="AIF73" s="40"/>
      <c r="AIG73" s="40"/>
      <c r="AIH73" s="40"/>
      <c r="AII73" s="40"/>
      <c r="AIJ73" s="40"/>
      <c r="AIK73" s="40"/>
      <c r="AIL73" s="40"/>
      <c r="AIM73" s="40"/>
      <c r="AIN73" s="40"/>
      <c r="AIO73" s="40"/>
      <c r="AIP73" s="40"/>
      <c r="AIQ73" s="40"/>
      <c r="AIR73" s="40"/>
      <c r="AIS73" s="40"/>
      <c r="AIT73" s="40"/>
      <c r="AIU73" s="40"/>
      <c r="AIV73" s="40"/>
      <c r="AIW73" s="40"/>
      <c r="AIX73" s="40"/>
      <c r="AIY73" s="40"/>
      <c r="AIZ73" s="40"/>
      <c r="AJA73" s="40"/>
      <c r="AJB73" s="40"/>
      <c r="AJC73" s="40"/>
      <c r="AJD73" s="40"/>
      <c r="AJE73" s="40"/>
      <c r="AJF73" s="40"/>
      <c r="AJG73" s="40"/>
      <c r="AJH73" s="40"/>
      <c r="AJI73" s="40"/>
      <c r="AJJ73" s="40"/>
      <c r="AJK73" s="40"/>
      <c r="AJL73" s="40"/>
      <c r="AJM73" s="40"/>
      <c r="AJN73" s="40"/>
      <c r="AJO73" s="40"/>
      <c r="AJP73" s="40"/>
      <c r="AJQ73" s="40"/>
      <c r="AJR73" s="40"/>
      <c r="AJS73" s="40"/>
      <c r="AJT73" s="40"/>
      <c r="AJU73" s="40"/>
      <c r="AJV73" s="40"/>
      <c r="AJW73" s="40"/>
      <c r="AJX73" s="40"/>
      <c r="AJY73" s="40"/>
      <c r="AJZ73" s="40"/>
      <c r="AKA73" s="40"/>
      <c r="AKB73" s="40"/>
      <c r="AKC73" s="40"/>
      <c r="AKD73" s="40"/>
      <c r="AKE73" s="40"/>
      <c r="AKF73" s="40"/>
      <c r="AKG73" s="40"/>
      <c r="AKH73" s="40"/>
      <c r="AKI73" s="40"/>
      <c r="AKJ73" s="40"/>
      <c r="AKK73" s="40"/>
      <c r="AKL73" s="40"/>
      <c r="AKM73" s="40"/>
      <c r="AKN73" s="41"/>
      <c r="AKO73" s="41"/>
      <c r="AKP73" s="41"/>
      <c r="AKQ73" s="41"/>
      <c r="AKR73" s="41"/>
      <c r="AKS73" s="41"/>
      <c r="AKT73" s="41"/>
      <c r="AKU73" s="41"/>
      <c r="AKV73" s="41"/>
      <c r="AKW73" s="41"/>
      <c r="AKX73" s="41"/>
      <c r="AKY73" s="41"/>
      <c r="AKZ73" s="41"/>
      <c r="ALA73" s="41"/>
      <c r="ALB73" s="41"/>
      <c r="ALC73" s="41"/>
      <c r="ALD73" s="41"/>
      <c r="ALE73" s="41"/>
      <c r="ALF73" s="41"/>
      <c r="ALG73" s="41"/>
      <c r="ALH73" s="41"/>
      <c r="ALI73" s="41"/>
      <c r="ALJ73" s="41"/>
      <c r="ALK73" s="41"/>
      <c r="ALL73" s="41"/>
      <c r="ALM73" s="41"/>
    </row>
    <row r="74" spans="1:1011" ht="13.35" customHeight="1" outlineLevel="4">
      <c r="A74" s="36" t="s">
        <v>11491</v>
      </c>
      <c r="B74" s="45">
        <v>2</v>
      </c>
      <c r="C74" s="62"/>
      <c r="D74" s="53" t="s">
        <v>5124</v>
      </c>
      <c r="E74" s="43" t="s">
        <v>11492</v>
      </c>
      <c r="F74" s="52"/>
      <c r="G74" s="32" t="s">
        <v>11385</v>
      </c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40"/>
      <c r="AAF74" s="40"/>
      <c r="AAG74" s="40"/>
      <c r="AAH74" s="40"/>
      <c r="AAI74" s="40"/>
      <c r="AAJ74" s="40"/>
      <c r="AAK74" s="40"/>
      <c r="AAL74" s="40"/>
      <c r="AAM74" s="40"/>
      <c r="AAN74" s="40"/>
      <c r="AAO74" s="40"/>
      <c r="AAP74" s="40"/>
      <c r="AAQ74" s="40"/>
      <c r="AAR74" s="40"/>
      <c r="AAS74" s="40"/>
      <c r="AAT74" s="40"/>
      <c r="AAU74" s="40"/>
      <c r="AAV74" s="40"/>
      <c r="AAW74" s="40"/>
      <c r="AAX74" s="40"/>
      <c r="AAY74" s="40"/>
      <c r="AAZ74" s="40"/>
      <c r="ABA74" s="40"/>
      <c r="ABB74" s="40"/>
      <c r="ABC74" s="40"/>
      <c r="ABD74" s="40"/>
      <c r="ABE74" s="40"/>
      <c r="ABF74" s="40"/>
      <c r="ABG74" s="40"/>
      <c r="ABH74" s="40"/>
      <c r="ABI74" s="40"/>
      <c r="ABJ74" s="40"/>
      <c r="ABK74" s="40"/>
      <c r="ABL74" s="40"/>
      <c r="ABM74" s="40"/>
      <c r="ABN74" s="40"/>
      <c r="ABO74" s="40"/>
      <c r="ABP74" s="40"/>
      <c r="ABQ74" s="40"/>
      <c r="ABR74" s="40"/>
      <c r="ABS74" s="40"/>
      <c r="ABT74" s="40"/>
      <c r="ABU74" s="40"/>
      <c r="ABV74" s="40"/>
      <c r="ABW74" s="40"/>
      <c r="ABX74" s="40"/>
      <c r="ABY74" s="40"/>
      <c r="ABZ74" s="40"/>
      <c r="ACA74" s="40"/>
      <c r="ACB74" s="40"/>
      <c r="ACC74" s="40"/>
      <c r="ACD74" s="40"/>
      <c r="ACE74" s="40"/>
      <c r="ACF74" s="40"/>
      <c r="ACG74" s="40"/>
      <c r="ACH74" s="40"/>
      <c r="ACI74" s="40"/>
      <c r="ACJ74" s="40"/>
      <c r="ACK74" s="40"/>
      <c r="ACL74" s="40"/>
      <c r="ACM74" s="40"/>
      <c r="ACN74" s="40"/>
      <c r="ACO74" s="40"/>
      <c r="ACP74" s="40"/>
      <c r="ACQ74" s="40"/>
      <c r="ACR74" s="40"/>
      <c r="ACS74" s="40"/>
      <c r="ACT74" s="40"/>
      <c r="ACU74" s="40"/>
      <c r="ACV74" s="40"/>
      <c r="ACW74" s="40"/>
      <c r="ACX74" s="40"/>
      <c r="ACY74" s="40"/>
      <c r="ACZ74" s="40"/>
      <c r="ADA74" s="40"/>
      <c r="ADB74" s="40"/>
      <c r="ADC74" s="40"/>
      <c r="ADD74" s="40"/>
      <c r="ADE74" s="40"/>
      <c r="ADF74" s="40"/>
      <c r="ADG74" s="40"/>
      <c r="ADH74" s="40"/>
      <c r="ADI74" s="40"/>
      <c r="ADJ74" s="40"/>
      <c r="ADK74" s="40"/>
      <c r="ADL74" s="40"/>
      <c r="ADM74" s="40"/>
      <c r="ADN74" s="40"/>
      <c r="ADO74" s="40"/>
      <c r="ADP74" s="40"/>
      <c r="ADQ74" s="40"/>
      <c r="ADR74" s="40"/>
      <c r="ADS74" s="40"/>
      <c r="ADT74" s="40"/>
      <c r="ADU74" s="40"/>
      <c r="ADV74" s="40"/>
      <c r="ADW74" s="40"/>
      <c r="ADX74" s="40"/>
      <c r="ADY74" s="40"/>
      <c r="ADZ74" s="40"/>
      <c r="AEA74" s="40"/>
      <c r="AEB74" s="40"/>
      <c r="AEC74" s="40"/>
      <c r="AED74" s="40"/>
      <c r="AEE74" s="40"/>
      <c r="AEF74" s="40"/>
      <c r="AEG74" s="40"/>
      <c r="AEH74" s="40"/>
      <c r="AEI74" s="40"/>
      <c r="AEJ74" s="40"/>
      <c r="AEK74" s="40"/>
      <c r="AEL74" s="40"/>
      <c r="AEM74" s="40"/>
      <c r="AEN74" s="40"/>
      <c r="AEO74" s="40"/>
      <c r="AEP74" s="40"/>
      <c r="AEQ74" s="40"/>
      <c r="AER74" s="40"/>
      <c r="AES74" s="40"/>
      <c r="AET74" s="40"/>
      <c r="AEU74" s="40"/>
      <c r="AEV74" s="40"/>
      <c r="AEW74" s="40"/>
      <c r="AEX74" s="40"/>
      <c r="AEY74" s="40"/>
      <c r="AEZ74" s="40"/>
      <c r="AFA74" s="40"/>
      <c r="AFB74" s="40"/>
      <c r="AFC74" s="40"/>
      <c r="AFD74" s="40"/>
      <c r="AFE74" s="40"/>
      <c r="AFF74" s="40"/>
      <c r="AFG74" s="40"/>
      <c r="AFH74" s="40"/>
      <c r="AFI74" s="40"/>
      <c r="AFJ74" s="40"/>
      <c r="AFK74" s="40"/>
      <c r="AFL74" s="40"/>
      <c r="AFM74" s="40"/>
      <c r="AFN74" s="40"/>
      <c r="AFO74" s="40"/>
      <c r="AFP74" s="40"/>
      <c r="AFQ74" s="40"/>
      <c r="AFR74" s="40"/>
      <c r="AFS74" s="40"/>
      <c r="AFT74" s="40"/>
      <c r="AFU74" s="40"/>
      <c r="AFV74" s="40"/>
      <c r="AFW74" s="40"/>
      <c r="AFX74" s="40"/>
      <c r="AFY74" s="40"/>
      <c r="AFZ74" s="40"/>
      <c r="AGA74" s="40"/>
      <c r="AGB74" s="40"/>
      <c r="AGC74" s="40"/>
      <c r="AGD74" s="40"/>
      <c r="AGE74" s="40"/>
      <c r="AGF74" s="40"/>
      <c r="AGG74" s="40"/>
      <c r="AGH74" s="40"/>
      <c r="AGI74" s="40"/>
      <c r="AGJ74" s="40"/>
      <c r="AGK74" s="40"/>
      <c r="AGL74" s="40"/>
      <c r="AGM74" s="40"/>
      <c r="AGN74" s="40"/>
      <c r="AGO74" s="40"/>
      <c r="AGP74" s="40"/>
      <c r="AGQ74" s="40"/>
      <c r="AGR74" s="40"/>
      <c r="AGS74" s="40"/>
      <c r="AGT74" s="40"/>
      <c r="AGU74" s="40"/>
      <c r="AGV74" s="40"/>
      <c r="AGW74" s="40"/>
      <c r="AGX74" s="40"/>
      <c r="AGY74" s="40"/>
      <c r="AGZ74" s="40"/>
      <c r="AHA74" s="40"/>
      <c r="AHB74" s="40"/>
      <c r="AHC74" s="40"/>
      <c r="AHD74" s="40"/>
      <c r="AHE74" s="40"/>
      <c r="AHF74" s="40"/>
      <c r="AHG74" s="40"/>
      <c r="AHH74" s="40"/>
      <c r="AHI74" s="40"/>
      <c r="AHJ74" s="40"/>
      <c r="AHK74" s="40"/>
      <c r="AHL74" s="40"/>
      <c r="AHM74" s="40"/>
      <c r="AHN74" s="40"/>
      <c r="AHO74" s="40"/>
      <c r="AHP74" s="40"/>
      <c r="AHQ74" s="40"/>
      <c r="AHR74" s="40"/>
      <c r="AHS74" s="40"/>
      <c r="AHT74" s="40"/>
      <c r="AHU74" s="40"/>
      <c r="AHV74" s="40"/>
      <c r="AHW74" s="40"/>
      <c r="AHX74" s="40"/>
      <c r="AHY74" s="40"/>
      <c r="AHZ74" s="40"/>
      <c r="AIA74" s="40"/>
      <c r="AIB74" s="40"/>
      <c r="AIC74" s="40"/>
      <c r="AID74" s="40"/>
      <c r="AIE74" s="40"/>
      <c r="AIF74" s="40"/>
      <c r="AIG74" s="40"/>
      <c r="AIH74" s="40"/>
      <c r="AII74" s="40"/>
      <c r="AIJ74" s="40"/>
      <c r="AIK74" s="40"/>
      <c r="AIL74" s="40"/>
      <c r="AIM74" s="40"/>
      <c r="AIN74" s="40"/>
      <c r="AIO74" s="40"/>
      <c r="AIP74" s="40"/>
      <c r="AIQ74" s="40"/>
      <c r="AIR74" s="40"/>
      <c r="AIS74" s="40"/>
      <c r="AIT74" s="40"/>
      <c r="AIU74" s="40"/>
      <c r="AIV74" s="40"/>
      <c r="AIW74" s="40"/>
      <c r="AIX74" s="40"/>
      <c r="AIY74" s="40"/>
      <c r="AIZ74" s="40"/>
      <c r="AJA74" s="40"/>
      <c r="AJB74" s="40"/>
      <c r="AJC74" s="40"/>
      <c r="AJD74" s="40"/>
      <c r="AJE74" s="40"/>
      <c r="AJF74" s="40"/>
      <c r="AJG74" s="40"/>
      <c r="AJH74" s="40"/>
      <c r="AJI74" s="40"/>
      <c r="AJJ74" s="40"/>
      <c r="AJK74" s="40"/>
      <c r="AJL74" s="40"/>
      <c r="AJM74" s="40"/>
      <c r="AJN74" s="40"/>
      <c r="AJO74" s="40"/>
      <c r="AJP74" s="40"/>
      <c r="AJQ74" s="40"/>
      <c r="AJR74" s="40"/>
      <c r="AJS74" s="40"/>
      <c r="AJT74" s="40"/>
      <c r="AJU74" s="40"/>
      <c r="AJV74" s="40"/>
      <c r="AJW74" s="40"/>
      <c r="AJX74" s="40"/>
      <c r="AJY74" s="40"/>
      <c r="AJZ74" s="40"/>
      <c r="AKA74" s="40"/>
      <c r="AKB74" s="40"/>
      <c r="AKC74" s="40"/>
      <c r="AKD74" s="40"/>
      <c r="AKE74" s="40"/>
      <c r="AKF74" s="40"/>
      <c r="AKG74" s="40"/>
      <c r="AKH74" s="40"/>
      <c r="AKI74" s="40"/>
      <c r="AKJ74" s="40"/>
      <c r="AKK74" s="40"/>
      <c r="AKL74" s="40"/>
      <c r="AKM74" s="40"/>
      <c r="AKN74" s="41"/>
      <c r="AKO74" s="41"/>
      <c r="AKP74" s="41"/>
      <c r="AKQ74" s="41"/>
      <c r="AKR74" s="41"/>
      <c r="AKS74" s="41"/>
      <c r="AKT74" s="41"/>
      <c r="AKU74" s="41"/>
      <c r="AKV74" s="41"/>
      <c r="AKW74" s="41"/>
      <c r="AKX74" s="41"/>
      <c r="AKY74" s="41"/>
      <c r="AKZ74" s="41"/>
      <c r="ALA74" s="41"/>
      <c r="ALB74" s="41"/>
      <c r="ALC74" s="41"/>
      <c r="ALD74" s="41"/>
      <c r="ALE74" s="41"/>
      <c r="ALF74" s="41"/>
      <c r="ALG74" s="41"/>
      <c r="ALH74" s="41"/>
      <c r="ALI74" s="41"/>
      <c r="ALJ74" s="41"/>
      <c r="ALK74" s="41"/>
      <c r="ALL74" s="41"/>
      <c r="ALM74" s="41"/>
    </row>
    <row r="75" spans="1:1011" ht="13.35" customHeight="1" outlineLevel="4">
      <c r="A75" s="36" t="s">
        <v>11487</v>
      </c>
      <c r="B75" s="45"/>
      <c r="C75" s="62"/>
      <c r="D75" s="55" t="s">
        <v>11493</v>
      </c>
      <c r="E75" t="s">
        <v>11494</v>
      </c>
      <c r="F75" s="52"/>
      <c r="G75" s="32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40"/>
      <c r="AAF75" s="40"/>
      <c r="AAG75" s="40"/>
      <c r="AAH75" s="40"/>
      <c r="AAI75" s="40"/>
      <c r="AAJ75" s="40"/>
      <c r="AAK75" s="40"/>
      <c r="AAL75" s="40"/>
      <c r="AAM75" s="40"/>
      <c r="AAN75" s="40"/>
      <c r="AAO75" s="40"/>
      <c r="AAP75" s="40"/>
      <c r="AAQ75" s="40"/>
      <c r="AAR75" s="40"/>
      <c r="AAS75" s="40"/>
      <c r="AAT75" s="40"/>
      <c r="AAU75" s="40"/>
      <c r="AAV75" s="40"/>
      <c r="AAW75" s="40"/>
      <c r="AAX75" s="40"/>
      <c r="AAY75" s="40"/>
      <c r="AAZ75" s="40"/>
      <c r="ABA75" s="40"/>
      <c r="ABB75" s="40"/>
      <c r="ABC75" s="40"/>
      <c r="ABD75" s="40"/>
      <c r="ABE75" s="40"/>
      <c r="ABF75" s="40"/>
      <c r="ABG75" s="40"/>
      <c r="ABH75" s="40"/>
      <c r="ABI75" s="40"/>
      <c r="ABJ75" s="40"/>
      <c r="ABK75" s="40"/>
      <c r="ABL75" s="40"/>
      <c r="ABM75" s="40"/>
      <c r="ABN75" s="40"/>
      <c r="ABO75" s="40"/>
      <c r="ABP75" s="40"/>
      <c r="ABQ75" s="40"/>
      <c r="ABR75" s="40"/>
      <c r="ABS75" s="40"/>
      <c r="ABT75" s="40"/>
      <c r="ABU75" s="40"/>
      <c r="ABV75" s="40"/>
      <c r="ABW75" s="40"/>
      <c r="ABX75" s="40"/>
      <c r="ABY75" s="40"/>
      <c r="ABZ75" s="40"/>
      <c r="ACA75" s="40"/>
      <c r="ACB75" s="40"/>
      <c r="ACC75" s="40"/>
      <c r="ACD75" s="40"/>
      <c r="ACE75" s="40"/>
      <c r="ACF75" s="40"/>
      <c r="ACG75" s="40"/>
      <c r="ACH75" s="40"/>
      <c r="ACI75" s="40"/>
      <c r="ACJ75" s="40"/>
      <c r="ACK75" s="40"/>
      <c r="ACL75" s="40"/>
      <c r="ACM75" s="40"/>
      <c r="ACN75" s="40"/>
      <c r="ACO75" s="40"/>
      <c r="ACP75" s="40"/>
      <c r="ACQ75" s="40"/>
      <c r="ACR75" s="40"/>
      <c r="ACS75" s="40"/>
      <c r="ACT75" s="40"/>
      <c r="ACU75" s="40"/>
      <c r="ACV75" s="40"/>
      <c r="ACW75" s="40"/>
      <c r="ACX75" s="40"/>
      <c r="ACY75" s="40"/>
      <c r="ACZ75" s="40"/>
      <c r="ADA75" s="40"/>
      <c r="ADB75" s="40"/>
      <c r="ADC75" s="40"/>
      <c r="ADD75" s="40"/>
      <c r="ADE75" s="40"/>
      <c r="ADF75" s="40"/>
      <c r="ADG75" s="40"/>
      <c r="ADH75" s="40"/>
      <c r="ADI75" s="40"/>
      <c r="ADJ75" s="40"/>
      <c r="ADK75" s="40"/>
      <c r="ADL75" s="40"/>
      <c r="ADM75" s="40"/>
      <c r="ADN75" s="40"/>
      <c r="ADO75" s="40"/>
      <c r="ADP75" s="40"/>
      <c r="ADQ75" s="40"/>
      <c r="ADR75" s="40"/>
      <c r="ADS75" s="40"/>
      <c r="ADT75" s="40"/>
      <c r="ADU75" s="40"/>
      <c r="ADV75" s="40"/>
      <c r="ADW75" s="40"/>
      <c r="ADX75" s="40"/>
      <c r="ADY75" s="40"/>
      <c r="ADZ75" s="40"/>
      <c r="AEA75" s="40"/>
      <c r="AEB75" s="40"/>
      <c r="AEC75" s="40"/>
      <c r="AED75" s="40"/>
      <c r="AEE75" s="40"/>
      <c r="AEF75" s="40"/>
      <c r="AEG75" s="40"/>
      <c r="AEH75" s="40"/>
      <c r="AEI75" s="40"/>
      <c r="AEJ75" s="40"/>
      <c r="AEK75" s="40"/>
      <c r="AEL75" s="40"/>
      <c r="AEM75" s="40"/>
      <c r="AEN75" s="40"/>
      <c r="AEO75" s="40"/>
      <c r="AEP75" s="40"/>
      <c r="AEQ75" s="40"/>
      <c r="AER75" s="40"/>
      <c r="AES75" s="40"/>
      <c r="AET75" s="40"/>
      <c r="AEU75" s="40"/>
      <c r="AEV75" s="40"/>
      <c r="AEW75" s="40"/>
      <c r="AEX75" s="40"/>
      <c r="AEY75" s="40"/>
      <c r="AEZ75" s="40"/>
      <c r="AFA75" s="40"/>
      <c r="AFB75" s="40"/>
      <c r="AFC75" s="40"/>
      <c r="AFD75" s="40"/>
      <c r="AFE75" s="40"/>
      <c r="AFF75" s="40"/>
      <c r="AFG75" s="40"/>
      <c r="AFH75" s="40"/>
      <c r="AFI75" s="40"/>
      <c r="AFJ75" s="40"/>
      <c r="AFK75" s="40"/>
      <c r="AFL75" s="40"/>
      <c r="AFM75" s="40"/>
      <c r="AFN75" s="40"/>
      <c r="AFO75" s="40"/>
      <c r="AFP75" s="40"/>
      <c r="AFQ75" s="40"/>
      <c r="AFR75" s="40"/>
      <c r="AFS75" s="40"/>
      <c r="AFT75" s="40"/>
      <c r="AFU75" s="40"/>
      <c r="AFV75" s="40"/>
      <c r="AFW75" s="40"/>
      <c r="AFX75" s="40"/>
      <c r="AFY75" s="40"/>
      <c r="AFZ75" s="40"/>
      <c r="AGA75" s="40"/>
      <c r="AGB75" s="40"/>
      <c r="AGC75" s="40"/>
      <c r="AGD75" s="40"/>
      <c r="AGE75" s="40"/>
      <c r="AGF75" s="40"/>
      <c r="AGG75" s="40"/>
      <c r="AGH75" s="40"/>
      <c r="AGI75" s="40"/>
      <c r="AGJ75" s="40"/>
      <c r="AGK75" s="40"/>
      <c r="AGL75" s="40"/>
      <c r="AGM75" s="40"/>
      <c r="AGN75" s="40"/>
      <c r="AGO75" s="40"/>
      <c r="AGP75" s="40"/>
      <c r="AGQ75" s="40"/>
      <c r="AGR75" s="40"/>
      <c r="AGS75" s="40"/>
      <c r="AGT75" s="40"/>
      <c r="AGU75" s="40"/>
      <c r="AGV75" s="40"/>
      <c r="AGW75" s="40"/>
      <c r="AGX75" s="40"/>
      <c r="AGY75" s="40"/>
      <c r="AGZ75" s="40"/>
      <c r="AHA75" s="40"/>
      <c r="AHB75" s="40"/>
      <c r="AHC75" s="40"/>
      <c r="AHD75" s="40"/>
      <c r="AHE75" s="40"/>
      <c r="AHF75" s="40"/>
      <c r="AHG75" s="40"/>
      <c r="AHH75" s="40"/>
      <c r="AHI75" s="40"/>
      <c r="AHJ75" s="40"/>
      <c r="AHK75" s="40"/>
      <c r="AHL75" s="40"/>
      <c r="AHM75" s="40"/>
      <c r="AHN75" s="40"/>
      <c r="AHO75" s="40"/>
      <c r="AHP75" s="40"/>
      <c r="AHQ75" s="40"/>
      <c r="AHR75" s="40"/>
      <c r="AHS75" s="40"/>
      <c r="AHT75" s="40"/>
      <c r="AHU75" s="40"/>
      <c r="AHV75" s="40"/>
      <c r="AHW75" s="40"/>
      <c r="AHX75" s="40"/>
      <c r="AHY75" s="40"/>
      <c r="AHZ75" s="40"/>
      <c r="AIA75" s="40"/>
      <c r="AIB75" s="40"/>
      <c r="AIC75" s="40"/>
      <c r="AID75" s="40"/>
      <c r="AIE75" s="40"/>
      <c r="AIF75" s="40"/>
      <c r="AIG75" s="40"/>
      <c r="AIH75" s="40"/>
      <c r="AII75" s="40"/>
      <c r="AIJ75" s="40"/>
      <c r="AIK75" s="40"/>
      <c r="AIL75" s="40"/>
      <c r="AIM75" s="40"/>
      <c r="AIN75" s="40"/>
      <c r="AIO75" s="40"/>
      <c r="AIP75" s="40"/>
      <c r="AIQ75" s="40"/>
      <c r="AIR75" s="40"/>
      <c r="AIS75" s="40"/>
      <c r="AIT75" s="40"/>
      <c r="AIU75" s="40"/>
      <c r="AIV75" s="40"/>
      <c r="AIW75" s="40"/>
      <c r="AIX75" s="40"/>
      <c r="AIY75" s="40"/>
      <c r="AIZ75" s="40"/>
      <c r="AJA75" s="40"/>
      <c r="AJB75" s="40"/>
      <c r="AJC75" s="40"/>
      <c r="AJD75" s="40"/>
      <c r="AJE75" s="40"/>
      <c r="AJF75" s="40"/>
      <c r="AJG75" s="40"/>
      <c r="AJH75" s="40"/>
      <c r="AJI75" s="40"/>
      <c r="AJJ75" s="40"/>
      <c r="AJK75" s="40"/>
      <c r="AJL75" s="40"/>
      <c r="AJM75" s="40"/>
      <c r="AJN75" s="40"/>
      <c r="AJO75" s="40"/>
      <c r="AJP75" s="40"/>
      <c r="AJQ75" s="40"/>
      <c r="AJR75" s="40"/>
      <c r="AJS75" s="40"/>
      <c r="AJT75" s="40"/>
      <c r="AJU75" s="40"/>
      <c r="AJV75" s="40"/>
      <c r="AJW75" s="40"/>
      <c r="AJX75" s="40"/>
      <c r="AJY75" s="40"/>
      <c r="AJZ75" s="40"/>
      <c r="AKA75" s="40"/>
      <c r="AKB75" s="40"/>
      <c r="AKC75" s="40"/>
      <c r="AKD75" s="40"/>
      <c r="AKE75" s="40"/>
      <c r="AKF75" s="40"/>
      <c r="AKG75" s="40"/>
      <c r="AKH75" s="40"/>
      <c r="AKI75" s="40"/>
      <c r="AKJ75" s="40"/>
      <c r="AKK75" s="40"/>
      <c r="AKL75" s="40"/>
      <c r="AKM75" s="40"/>
      <c r="AKN75" s="56"/>
      <c r="AKO75" s="56"/>
      <c r="AKP75" s="56"/>
      <c r="AKQ75" s="56"/>
      <c r="AKR75" s="56"/>
      <c r="AKS75" s="56"/>
      <c r="AKT75" s="56"/>
      <c r="AKU75" s="56"/>
      <c r="AKV75" s="56"/>
      <c r="AKW75" s="56"/>
      <c r="AKX75" s="56"/>
      <c r="AKY75" s="56"/>
      <c r="AKZ75" s="56"/>
      <c r="ALA75" s="56"/>
      <c r="ALB75" s="56"/>
      <c r="ALC75" s="56"/>
      <c r="ALD75" s="56"/>
      <c r="ALE75" s="56"/>
      <c r="ALF75" s="56"/>
      <c r="ALG75" s="56"/>
      <c r="ALH75" s="56"/>
      <c r="ALI75" s="56"/>
      <c r="ALJ75" s="56"/>
      <c r="ALK75" s="56"/>
      <c r="ALL75" s="56"/>
      <c r="ALM75" s="56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</row>
    <row r="76" spans="1:1011" ht="13.35" customHeight="1" outlineLevel="4">
      <c r="A76" s="36" t="s">
        <v>11495</v>
      </c>
      <c r="B76" s="45">
        <v>1</v>
      </c>
      <c r="C76" s="45"/>
      <c r="D76" s="55" t="s">
        <v>11496</v>
      </c>
      <c r="E76" s="43" t="s">
        <v>11497</v>
      </c>
      <c r="F76" s="52"/>
      <c r="G76" s="32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40"/>
      <c r="AAF76" s="40"/>
      <c r="AAG76" s="40"/>
      <c r="AAH76" s="40"/>
      <c r="AAI76" s="40"/>
      <c r="AAJ76" s="40"/>
      <c r="AAK76" s="40"/>
      <c r="AAL76" s="40"/>
      <c r="AAM76" s="40"/>
      <c r="AAN76" s="40"/>
      <c r="AAO76" s="40"/>
      <c r="AAP76" s="40"/>
      <c r="AAQ76" s="40"/>
      <c r="AAR76" s="40"/>
      <c r="AAS76" s="40"/>
      <c r="AAT76" s="40"/>
      <c r="AAU76" s="40"/>
      <c r="AAV76" s="40"/>
      <c r="AAW76" s="40"/>
      <c r="AAX76" s="40"/>
      <c r="AAY76" s="40"/>
      <c r="AAZ76" s="40"/>
      <c r="ABA76" s="40"/>
      <c r="ABB76" s="40"/>
      <c r="ABC76" s="40"/>
      <c r="ABD76" s="40"/>
      <c r="ABE76" s="40"/>
      <c r="ABF76" s="40"/>
      <c r="ABG76" s="40"/>
      <c r="ABH76" s="40"/>
      <c r="ABI76" s="40"/>
      <c r="ABJ76" s="40"/>
      <c r="ABK76" s="40"/>
      <c r="ABL76" s="40"/>
      <c r="ABM76" s="40"/>
      <c r="ABN76" s="40"/>
      <c r="ABO76" s="40"/>
      <c r="ABP76" s="40"/>
      <c r="ABQ76" s="40"/>
      <c r="ABR76" s="40"/>
      <c r="ABS76" s="40"/>
      <c r="ABT76" s="40"/>
      <c r="ABU76" s="40"/>
      <c r="ABV76" s="40"/>
      <c r="ABW76" s="40"/>
      <c r="ABX76" s="40"/>
      <c r="ABY76" s="40"/>
      <c r="ABZ76" s="40"/>
      <c r="ACA76" s="40"/>
      <c r="ACB76" s="40"/>
      <c r="ACC76" s="40"/>
      <c r="ACD76" s="40"/>
      <c r="ACE76" s="40"/>
      <c r="ACF76" s="40"/>
      <c r="ACG76" s="40"/>
      <c r="ACH76" s="40"/>
      <c r="ACI76" s="40"/>
      <c r="ACJ76" s="40"/>
      <c r="ACK76" s="40"/>
      <c r="ACL76" s="40"/>
      <c r="ACM76" s="40"/>
      <c r="ACN76" s="40"/>
      <c r="ACO76" s="40"/>
      <c r="ACP76" s="40"/>
      <c r="ACQ76" s="40"/>
      <c r="ACR76" s="40"/>
      <c r="ACS76" s="40"/>
      <c r="ACT76" s="40"/>
      <c r="ACU76" s="40"/>
      <c r="ACV76" s="40"/>
      <c r="ACW76" s="40"/>
      <c r="ACX76" s="40"/>
      <c r="ACY76" s="40"/>
      <c r="ACZ76" s="40"/>
      <c r="ADA76" s="40"/>
      <c r="ADB76" s="40"/>
      <c r="ADC76" s="40"/>
      <c r="ADD76" s="40"/>
      <c r="ADE76" s="40"/>
      <c r="ADF76" s="40"/>
      <c r="ADG76" s="40"/>
      <c r="ADH76" s="40"/>
      <c r="ADI76" s="40"/>
      <c r="ADJ76" s="40"/>
      <c r="ADK76" s="40"/>
      <c r="ADL76" s="40"/>
      <c r="ADM76" s="40"/>
      <c r="ADN76" s="40"/>
      <c r="ADO76" s="40"/>
      <c r="ADP76" s="40"/>
      <c r="ADQ76" s="40"/>
      <c r="ADR76" s="40"/>
      <c r="ADS76" s="40"/>
      <c r="ADT76" s="40"/>
      <c r="ADU76" s="40"/>
      <c r="ADV76" s="40"/>
      <c r="ADW76" s="40"/>
      <c r="ADX76" s="40"/>
      <c r="ADY76" s="40"/>
      <c r="ADZ76" s="40"/>
      <c r="AEA76" s="40"/>
      <c r="AEB76" s="40"/>
      <c r="AEC76" s="40"/>
      <c r="AED76" s="40"/>
      <c r="AEE76" s="40"/>
      <c r="AEF76" s="40"/>
      <c r="AEG76" s="40"/>
      <c r="AEH76" s="40"/>
      <c r="AEI76" s="40"/>
      <c r="AEJ76" s="40"/>
      <c r="AEK76" s="40"/>
      <c r="AEL76" s="40"/>
      <c r="AEM76" s="40"/>
      <c r="AEN76" s="40"/>
      <c r="AEO76" s="40"/>
      <c r="AEP76" s="40"/>
      <c r="AEQ76" s="40"/>
      <c r="AER76" s="40"/>
      <c r="AES76" s="40"/>
      <c r="AET76" s="40"/>
      <c r="AEU76" s="40"/>
      <c r="AEV76" s="40"/>
      <c r="AEW76" s="40"/>
      <c r="AEX76" s="40"/>
      <c r="AEY76" s="40"/>
      <c r="AEZ76" s="40"/>
      <c r="AFA76" s="40"/>
      <c r="AFB76" s="40"/>
      <c r="AFC76" s="40"/>
      <c r="AFD76" s="40"/>
      <c r="AFE76" s="40"/>
      <c r="AFF76" s="40"/>
      <c r="AFG76" s="40"/>
      <c r="AFH76" s="40"/>
      <c r="AFI76" s="40"/>
      <c r="AFJ76" s="40"/>
      <c r="AFK76" s="40"/>
      <c r="AFL76" s="40"/>
      <c r="AFM76" s="40"/>
      <c r="AFN76" s="40"/>
      <c r="AFO76" s="40"/>
      <c r="AFP76" s="40"/>
      <c r="AFQ76" s="40"/>
      <c r="AFR76" s="40"/>
      <c r="AFS76" s="40"/>
      <c r="AFT76" s="40"/>
      <c r="AFU76" s="40"/>
      <c r="AFV76" s="40"/>
      <c r="AFW76" s="40"/>
      <c r="AFX76" s="40"/>
      <c r="AFY76" s="40"/>
      <c r="AFZ76" s="40"/>
      <c r="AGA76" s="40"/>
      <c r="AGB76" s="40"/>
      <c r="AGC76" s="40"/>
      <c r="AGD76" s="40"/>
      <c r="AGE76" s="40"/>
      <c r="AGF76" s="40"/>
      <c r="AGG76" s="40"/>
      <c r="AGH76" s="40"/>
      <c r="AGI76" s="40"/>
      <c r="AGJ76" s="40"/>
      <c r="AGK76" s="40"/>
      <c r="AGL76" s="40"/>
      <c r="AGM76" s="40"/>
      <c r="AGN76" s="40"/>
      <c r="AGO76" s="40"/>
      <c r="AGP76" s="40"/>
      <c r="AGQ76" s="40"/>
      <c r="AGR76" s="40"/>
      <c r="AGS76" s="40"/>
      <c r="AGT76" s="40"/>
      <c r="AGU76" s="40"/>
      <c r="AGV76" s="40"/>
      <c r="AGW76" s="40"/>
      <c r="AGX76" s="40"/>
      <c r="AGY76" s="40"/>
      <c r="AGZ76" s="40"/>
      <c r="AHA76" s="40"/>
      <c r="AHB76" s="40"/>
      <c r="AHC76" s="40"/>
      <c r="AHD76" s="40"/>
      <c r="AHE76" s="40"/>
      <c r="AHF76" s="40"/>
      <c r="AHG76" s="40"/>
      <c r="AHH76" s="40"/>
      <c r="AHI76" s="40"/>
      <c r="AHJ76" s="40"/>
      <c r="AHK76" s="40"/>
      <c r="AHL76" s="40"/>
      <c r="AHM76" s="40"/>
      <c r="AHN76" s="40"/>
      <c r="AHO76" s="40"/>
      <c r="AHP76" s="40"/>
      <c r="AHQ76" s="40"/>
      <c r="AHR76" s="40"/>
      <c r="AHS76" s="40"/>
      <c r="AHT76" s="40"/>
      <c r="AHU76" s="40"/>
      <c r="AHV76" s="40"/>
      <c r="AHW76" s="40"/>
      <c r="AHX76" s="40"/>
      <c r="AHY76" s="40"/>
      <c r="AHZ76" s="40"/>
      <c r="AIA76" s="40"/>
      <c r="AIB76" s="40"/>
      <c r="AIC76" s="40"/>
      <c r="AID76" s="40"/>
      <c r="AIE76" s="40"/>
      <c r="AIF76" s="40"/>
      <c r="AIG76" s="40"/>
      <c r="AIH76" s="40"/>
      <c r="AII76" s="40"/>
      <c r="AIJ76" s="40"/>
      <c r="AIK76" s="40"/>
      <c r="AIL76" s="40"/>
      <c r="AIM76" s="40"/>
      <c r="AIN76" s="40"/>
      <c r="AIO76" s="40"/>
      <c r="AIP76" s="40"/>
      <c r="AIQ76" s="40"/>
      <c r="AIR76" s="40"/>
      <c r="AIS76" s="40"/>
      <c r="AIT76" s="40"/>
      <c r="AIU76" s="40"/>
      <c r="AIV76" s="40"/>
      <c r="AIW76" s="40"/>
      <c r="AIX76" s="40"/>
      <c r="AIY76" s="40"/>
      <c r="AIZ76" s="40"/>
      <c r="AJA76" s="40"/>
      <c r="AJB76" s="40"/>
      <c r="AJC76" s="40"/>
      <c r="AJD76" s="40"/>
      <c r="AJE76" s="40"/>
      <c r="AJF76" s="40"/>
      <c r="AJG76" s="40"/>
      <c r="AJH76" s="40"/>
      <c r="AJI76" s="40"/>
      <c r="AJJ76" s="40"/>
      <c r="AJK76" s="40"/>
      <c r="AJL76" s="40"/>
      <c r="AJM76" s="40"/>
      <c r="AJN76" s="40"/>
      <c r="AJO76" s="40"/>
      <c r="AJP76" s="40"/>
      <c r="AJQ76" s="40"/>
      <c r="AJR76" s="40"/>
      <c r="AJS76" s="40"/>
      <c r="AJT76" s="40"/>
      <c r="AJU76" s="40"/>
      <c r="AJV76" s="40"/>
      <c r="AJW76" s="40"/>
      <c r="AJX76" s="40"/>
      <c r="AJY76" s="40"/>
      <c r="AJZ76" s="40"/>
      <c r="AKA76" s="40"/>
      <c r="AKB76" s="40"/>
      <c r="AKC76" s="40"/>
      <c r="AKD76" s="40"/>
      <c r="AKE76" s="40"/>
      <c r="AKF76" s="40"/>
      <c r="AKG76" s="40"/>
      <c r="AKH76" s="40"/>
      <c r="AKI76" s="40"/>
      <c r="AKJ76" s="40"/>
      <c r="AKK76" s="40"/>
      <c r="AKL76" s="40"/>
      <c r="AKM76" s="40"/>
      <c r="AKN76" s="56"/>
      <c r="AKO76" s="56"/>
      <c r="AKP76" s="56"/>
      <c r="AKQ76" s="56"/>
      <c r="AKR76" s="56"/>
      <c r="AKS76" s="56"/>
      <c r="AKT76" s="56"/>
      <c r="AKU76" s="56"/>
      <c r="AKV76" s="56"/>
      <c r="AKW76" s="56"/>
      <c r="AKX76" s="56"/>
      <c r="AKY76" s="56"/>
      <c r="AKZ76" s="56"/>
      <c r="ALA76" s="56"/>
      <c r="ALB76" s="56"/>
      <c r="ALC76" s="56"/>
      <c r="ALD76" s="56"/>
      <c r="ALE76" s="56"/>
      <c r="ALF76" s="56"/>
      <c r="ALG76" s="56"/>
      <c r="ALH76" s="56"/>
      <c r="ALI76" s="56"/>
      <c r="ALJ76" s="56"/>
      <c r="ALK76" s="56"/>
      <c r="ALL76" s="56"/>
      <c r="ALM76" s="56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</row>
    <row r="77" spans="1:1011" ht="13.35" customHeight="1" outlineLevel="5">
      <c r="A77" s="36" t="s">
        <v>11498</v>
      </c>
      <c r="B77" s="45">
        <v>1</v>
      </c>
      <c r="C77" s="45"/>
      <c r="D77" s="54"/>
      <c r="E77" s="43" t="s">
        <v>11499</v>
      </c>
      <c r="F77" s="52"/>
      <c r="G77" s="32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40"/>
      <c r="AAF77" s="40"/>
      <c r="AAG77" s="40"/>
      <c r="AAH77" s="40"/>
      <c r="AAI77" s="40"/>
      <c r="AAJ77" s="40"/>
      <c r="AAK77" s="40"/>
      <c r="AAL77" s="40"/>
      <c r="AAM77" s="40"/>
      <c r="AAN77" s="40"/>
      <c r="AAO77" s="40"/>
      <c r="AAP77" s="40"/>
      <c r="AAQ77" s="40"/>
      <c r="AAR77" s="40"/>
      <c r="AAS77" s="40"/>
      <c r="AAT77" s="40"/>
      <c r="AAU77" s="40"/>
      <c r="AAV77" s="40"/>
      <c r="AAW77" s="40"/>
      <c r="AAX77" s="40"/>
      <c r="AAY77" s="40"/>
      <c r="AAZ77" s="40"/>
      <c r="ABA77" s="40"/>
      <c r="ABB77" s="40"/>
      <c r="ABC77" s="40"/>
      <c r="ABD77" s="40"/>
      <c r="ABE77" s="40"/>
      <c r="ABF77" s="40"/>
      <c r="ABG77" s="40"/>
      <c r="ABH77" s="40"/>
      <c r="ABI77" s="40"/>
      <c r="ABJ77" s="40"/>
      <c r="ABK77" s="40"/>
      <c r="ABL77" s="40"/>
      <c r="ABM77" s="40"/>
      <c r="ABN77" s="40"/>
      <c r="ABO77" s="40"/>
      <c r="ABP77" s="40"/>
      <c r="ABQ77" s="40"/>
      <c r="ABR77" s="40"/>
      <c r="ABS77" s="40"/>
      <c r="ABT77" s="40"/>
      <c r="ABU77" s="40"/>
      <c r="ABV77" s="40"/>
      <c r="ABW77" s="40"/>
      <c r="ABX77" s="40"/>
      <c r="ABY77" s="40"/>
      <c r="ABZ77" s="40"/>
      <c r="ACA77" s="40"/>
      <c r="ACB77" s="40"/>
      <c r="ACC77" s="40"/>
      <c r="ACD77" s="40"/>
      <c r="ACE77" s="40"/>
      <c r="ACF77" s="40"/>
      <c r="ACG77" s="40"/>
      <c r="ACH77" s="40"/>
      <c r="ACI77" s="40"/>
      <c r="ACJ77" s="40"/>
      <c r="ACK77" s="40"/>
      <c r="ACL77" s="40"/>
      <c r="ACM77" s="40"/>
      <c r="ACN77" s="40"/>
      <c r="ACO77" s="40"/>
      <c r="ACP77" s="40"/>
      <c r="ACQ77" s="40"/>
      <c r="ACR77" s="40"/>
      <c r="ACS77" s="40"/>
      <c r="ACT77" s="40"/>
      <c r="ACU77" s="40"/>
      <c r="ACV77" s="40"/>
      <c r="ACW77" s="40"/>
      <c r="ACX77" s="40"/>
      <c r="ACY77" s="40"/>
      <c r="ACZ77" s="40"/>
      <c r="ADA77" s="40"/>
      <c r="ADB77" s="40"/>
      <c r="ADC77" s="40"/>
      <c r="ADD77" s="40"/>
      <c r="ADE77" s="40"/>
      <c r="ADF77" s="40"/>
      <c r="ADG77" s="40"/>
      <c r="ADH77" s="40"/>
      <c r="ADI77" s="40"/>
      <c r="ADJ77" s="40"/>
      <c r="ADK77" s="40"/>
      <c r="ADL77" s="40"/>
      <c r="ADM77" s="40"/>
      <c r="ADN77" s="40"/>
      <c r="ADO77" s="40"/>
      <c r="ADP77" s="40"/>
      <c r="ADQ77" s="40"/>
      <c r="ADR77" s="40"/>
      <c r="ADS77" s="40"/>
      <c r="ADT77" s="40"/>
      <c r="ADU77" s="40"/>
      <c r="ADV77" s="40"/>
      <c r="ADW77" s="40"/>
      <c r="ADX77" s="40"/>
      <c r="ADY77" s="40"/>
      <c r="ADZ77" s="40"/>
      <c r="AEA77" s="40"/>
      <c r="AEB77" s="40"/>
      <c r="AEC77" s="40"/>
      <c r="AED77" s="40"/>
      <c r="AEE77" s="40"/>
      <c r="AEF77" s="40"/>
      <c r="AEG77" s="40"/>
      <c r="AEH77" s="40"/>
      <c r="AEI77" s="40"/>
      <c r="AEJ77" s="40"/>
      <c r="AEK77" s="40"/>
      <c r="AEL77" s="40"/>
      <c r="AEM77" s="40"/>
      <c r="AEN77" s="40"/>
      <c r="AEO77" s="40"/>
      <c r="AEP77" s="40"/>
      <c r="AEQ77" s="40"/>
      <c r="AER77" s="40"/>
      <c r="AES77" s="40"/>
      <c r="AET77" s="40"/>
      <c r="AEU77" s="40"/>
      <c r="AEV77" s="40"/>
      <c r="AEW77" s="40"/>
      <c r="AEX77" s="40"/>
      <c r="AEY77" s="40"/>
      <c r="AEZ77" s="40"/>
      <c r="AFA77" s="40"/>
      <c r="AFB77" s="40"/>
      <c r="AFC77" s="40"/>
      <c r="AFD77" s="40"/>
      <c r="AFE77" s="40"/>
      <c r="AFF77" s="40"/>
      <c r="AFG77" s="40"/>
      <c r="AFH77" s="40"/>
      <c r="AFI77" s="40"/>
      <c r="AFJ77" s="40"/>
      <c r="AFK77" s="40"/>
      <c r="AFL77" s="40"/>
      <c r="AFM77" s="40"/>
      <c r="AFN77" s="40"/>
      <c r="AFO77" s="40"/>
      <c r="AFP77" s="40"/>
      <c r="AFQ77" s="40"/>
      <c r="AFR77" s="40"/>
      <c r="AFS77" s="40"/>
      <c r="AFT77" s="40"/>
      <c r="AFU77" s="40"/>
      <c r="AFV77" s="40"/>
      <c r="AFW77" s="40"/>
      <c r="AFX77" s="40"/>
      <c r="AFY77" s="40"/>
      <c r="AFZ77" s="40"/>
      <c r="AGA77" s="40"/>
      <c r="AGB77" s="40"/>
      <c r="AGC77" s="40"/>
      <c r="AGD77" s="40"/>
      <c r="AGE77" s="40"/>
      <c r="AGF77" s="40"/>
      <c r="AGG77" s="40"/>
      <c r="AGH77" s="40"/>
      <c r="AGI77" s="40"/>
      <c r="AGJ77" s="40"/>
      <c r="AGK77" s="40"/>
      <c r="AGL77" s="40"/>
      <c r="AGM77" s="40"/>
      <c r="AGN77" s="40"/>
      <c r="AGO77" s="40"/>
      <c r="AGP77" s="40"/>
      <c r="AGQ77" s="40"/>
      <c r="AGR77" s="40"/>
      <c r="AGS77" s="40"/>
      <c r="AGT77" s="40"/>
      <c r="AGU77" s="40"/>
      <c r="AGV77" s="40"/>
      <c r="AGW77" s="40"/>
      <c r="AGX77" s="40"/>
      <c r="AGY77" s="40"/>
      <c r="AGZ77" s="40"/>
      <c r="AHA77" s="40"/>
      <c r="AHB77" s="40"/>
      <c r="AHC77" s="40"/>
      <c r="AHD77" s="40"/>
      <c r="AHE77" s="40"/>
      <c r="AHF77" s="40"/>
      <c r="AHG77" s="40"/>
      <c r="AHH77" s="40"/>
      <c r="AHI77" s="40"/>
      <c r="AHJ77" s="40"/>
      <c r="AHK77" s="40"/>
      <c r="AHL77" s="40"/>
      <c r="AHM77" s="40"/>
      <c r="AHN77" s="40"/>
      <c r="AHO77" s="40"/>
      <c r="AHP77" s="40"/>
      <c r="AHQ77" s="40"/>
      <c r="AHR77" s="40"/>
      <c r="AHS77" s="40"/>
      <c r="AHT77" s="40"/>
      <c r="AHU77" s="40"/>
      <c r="AHV77" s="40"/>
      <c r="AHW77" s="40"/>
      <c r="AHX77" s="40"/>
      <c r="AHY77" s="40"/>
      <c r="AHZ77" s="40"/>
      <c r="AIA77" s="40"/>
      <c r="AIB77" s="40"/>
      <c r="AIC77" s="40"/>
      <c r="AID77" s="40"/>
      <c r="AIE77" s="40"/>
      <c r="AIF77" s="40"/>
      <c r="AIG77" s="40"/>
      <c r="AIH77" s="40"/>
      <c r="AII77" s="40"/>
      <c r="AIJ77" s="40"/>
      <c r="AIK77" s="40"/>
      <c r="AIL77" s="40"/>
      <c r="AIM77" s="40"/>
      <c r="AIN77" s="40"/>
      <c r="AIO77" s="40"/>
      <c r="AIP77" s="40"/>
      <c r="AIQ77" s="40"/>
      <c r="AIR77" s="40"/>
      <c r="AIS77" s="40"/>
      <c r="AIT77" s="40"/>
      <c r="AIU77" s="40"/>
      <c r="AIV77" s="40"/>
      <c r="AIW77" s="40"/>
      <c r="AIX77" s="40"/>
      <c r="AIY77" s="40"/>
      <c r="AIZ77" s="40"/>
      <c r="AJA77" s="40"/>
      <c r="AJB77" s="40"/>
      <c r="AJC77" s="40"/>
      <c r="AJD77" s="40"/>
      <c r="AJE77" s="40"/>
      <c r="AJF77" s="40"/>
      <c r="AJG77" s="40"/>
      <c r="AJH77" s="40"/>
      <c r="AJI77" s="40"/>
      <c r="AJJ77" s="40"/>
      <c r="AJK77" s="40"/>
      <c r="AJL77" s="40"/>
      <c r="AJM77" s="40"/>
      <c r="AJN77" s="40"/>
      <c r="AJO77" s="40"/>
      <c r="AJP77" s="40"/>
      <c r="AJQ77" s="40"/>
      <c r="AJR77" s="40"/>
      <c r="AJS77" s="40"/>
      <c r="AJT77" s="40"/>
      <c r="AJU77" s="40"/>
      <c r="AJV77" s="40"/>
      <c r="AJW77" s="40"/>
      <c r="AJX77" s="40"/>
      <c r="AJY77" s="40"/>
      <c r="AJZ77" s="40"/>
      <c r="AKA77" s="40"/>
      <c r="AKB77" s="40"/>
      <c r="AKC77" s="40"/>
      <c r="AKD77" s="40"/>
      <c r="AKE77" s="40"/>
      <c r="AKF77" s="40"/>
      <c r="AKG77" s="40"/>
      <c r="AKH77" s="40"/>
      <c r="AKI77" s="40"/>
      <c r="AKJ77" s="40"/>
      <c r="AKK77" s="40"/>
      <c r="AKL77" s="40"/>
      <c r="AKM77" s="40"/>
      <c r="AKN77" s="56"/>
      <c r="AKO77" s="56"/>
      <c r="AKP77" s="56"/>
      <c r="AKQ77" s="56"/>
      <c r="AKR77" s="56"/>
      <c r="AKS77" s="56"/>
      <c r="AKT77" s="56"/>
      <c r="AKU77" s="56"/>
      <c r="AKV77" s="56"/>
      <c r="AKW77" s="56"/>
      <c r="AKX77" s="56"/>
      <c r="AKY77" s="56"/>
      <c r="AKZ77" s="56"/>
      <c r="ALA77" s="56"/>
      <c r="ALB77" s="56"/>
      <c r="ALC77" s="56"/>
      <c r="ALD77" s="56"/>
      <c r="ALE77" s="56"/>
      <c r="ALF77" s="56"/>
      <c r="ALG77" s="56"/>
      <c r="ALH77" s="56"/>
      <c r="ALI77" s="56"/>
      <c r="ALJ77" s="56"/>
      <c r="ALK77" s="56"/>
      <c r="ALL77" s="56"/>
      <c r="ALM77" s="56"/>
      <c r="ALN77" s="59"/>
      <c r="ALO77" s="59"/>
      <c r="ALP77" s="59"/>
      <c r="ALQ77" s="59"/>
      <c r="ALR77" s="59"/>
      <c r="ALS77" s="59"/>
      <c r="ALT77" s="59"/>
      <c r="ALU77" s="59"/>
      <c r="ALV77" s="59"/>
      <c r="ALW77" s="59"/>
    </row>
    <row r="78" spans="1:1011" ht="13.35" customHeight="1" outlineLevel="5">
      <c r="A78" s="36" t="s">
        <v>11500</v>
      </c>
      <c r="B78" s="45">
        <v>1</v>
      </c>
      <c r="C78" s="45"/>
      <c r="D78" s="53"/>
      <c r="E78" s="43" t="s">
        <v>11501</v>
      </c>
      <c r="F78" s="52"/>
      <c r="G78" s="32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40"/>
      <c r="AAF78" s="40"/>
      <c r="AAG78" s="40"/>
      <c r="AAH78" s="40"/>
      <c r="AAI78" s="40"/>
      <c r="AAJ78" s="40"/>
      <c r="AAK78" s="40"/>
      <c r="AAL78" s="40"/>
      <c r="AAM78" s="40"/>
      <c r="AAN78" s="40"/>
      <c r="AAO78" s="40"/>
      <c r="AAP78" s="40"/>
      <c r="AAQ78" s="40"/>
      <c r="AAR78" s="40"/>
      <c r="AAS78" s="40"/>
      <c r="AAT78" s="40"/>
      <c r="AAU78" s="40"/>
      <c r="AAV78" s="40"/>
      <c r="AAW78" s="40"/>
      <c r="AAX78" s="40"/>
      <c r="AAY78" s="40"/>
      <c r="AAZ78" s="40"/>
      <c r="ABA78" s="40"/>
      <c r="ABB78" s="40"/>
      <c r="ABC78" s="40"/>
      <c r="ABD78" s="40"/>
      <c r="ABE78" s="40"/>
      <c r="ABF78" s="40"/>
      <c r="ABG78" s="40"/>
      <c r="ABH78" s="40"/>
      <c r="ABI78" s="40"/>
      <c r="ABJ78" s="40"/>
      <c r="ABK78" s="40"/>
      <c r="ABL78" s="40"/>
      <c r="ABM78" s="40"/>
      <c r="ABN78" s="40"/>
      <c r="ABO78" s="40"/>
      <c r="ABP78" s="40"/>
      <c r="ABQ78" s="40"/>
      <c r="ABR78" s="40"/>
      <c r="ABS78" s="40"/>
      <c r="ABT78" s="40"/>
      <c r="ABU78" s="40"/>
      <c r="ABV78" s="40"/>
      <c r="ABW78" s="40"/>
      <c r="ABX78" s="40"/>
      <c r="ABY78" s="40"/>
      <c r="ABZ78" s="40"/>
      <c r="ACA78" s="40"/>
      <c r="ACB78" s="40"/>
      <c r="ACC78" s="40"/>
      <c r="ACD78" s="40"/>
      <c r="ACE78" s="40"/>
      <c r="ACF78" s="40"/>
      <c r="ACG78" s="40"/>
      <c r="ACH78" s="40"/>
      <c r="ACI78" s="40"/>
      <c r="ACJ78" s="40"/>
      <c r="ACK78" s="40"/>
      <c r="ACL78" s="40"/>
      <c r="ACM78" s="40"/>
      <c r="ACN78" s="40"/>
      <c r="ACO78" s="40"/>
      <c r="ACP78" s="40"/>
      <c r="ACQ78" s="40"/>
      <c r="ACR78" s="40"/>
      <c r="ACS78" s="40"/>
      <c r="ACT78" s="40"/>
      <c r="ACU78" s="40"/>
      <c r="ACV78" s="40"/>
      <c r="ACW78" s="40"/>
      <c r="ACX78" s="40"/>
      <c r="ACY78" s="40"/>
      <c r="ACZ78" s="40"/>
      <c r="ADA78" s="40"/>
      <c r="ADB78" s="40"/>
      <c r="ADC78" s="40"/>
      <c r="ADD78" s="40"/>
      <c r="ADE78" s="40"/>
      <c r="ADF78" s="40"/>
      <c r="ADG78" s="40"/>
      <c r="ADH78" s="40"/>
      <c r="ADI78" s="40"/>
      <c r="ADJ78" s="40"/>
      <c r="ADK78" s="40"/>
      <c r="ADL78" s="40"/>
      <c r="ADM78" s="40"/>
      <c r="ADN78" s="40"/>
      <c r="ADO78" s="40"/>
      <c r="ADP78" s="40"/>
      <c r="ADQ78" s="40"/>
      <c r="ADR78" s="40"/>
      <c r="ADS78" s="40"/>
      <c r="ADT78" s="40"/>
      <c r="ADU78" s="40"/>
      <c r="ADV78" s="40"/>
      <c r="ADW78" s="40"/>
      <c r="ADX78" s="40"/>
      <c r="ADY78" s="40"/>
      <c r="ADZ78" s="40"/>
      <c r="AEA78" s="40"/>
      <c r="AEB78" s="40"/>
      <c r="AEC78" s="40"/>
      <c r="AED78" s="40"/>
      <c r="AEE78" s="40"/>
      <c r="AEF78" s="40"/>
      <c r="AEG78" s="40"/>
      <c r="AEH78" s="40"/>
      <c r="AEI78" s="40"/>
      <c r="AEJ78" s="40"/>
      <c r="AEK78" s="40"/>
      <c r="AEL78" s="40"/>
      <c r="AEM78" s="40"/>
      <c r="AEN78" s="40"/>
      <c r="AEO78" s="40"/>
      <c r="AEP78" s="40"/>
      <c r="AEQ78" s="40"/>
      <c r="AER78" s="40"/>
      <c r="AES78" s="40"/>
      <c r="AET78" s="40"/>
      <c r="AEU78" s="40"/>
      <c r="AEV78" s="40"/>
      <c r="AEW78" s="40"/>
      <c r="AEX78" s="40"/>
      <c r="AEY78" s="40"/>
      <c r="AEZ78" s="40"/>
      <c r="AFA78" s="40"/>
      <c r="AFB78" s="40"/>
      <c r="AFC78" s="40"/>
      <c r="AFD78" s="40"/>
      <c r="AFE78" s="40"/>
      <c r="AFF78" s="40"/>
      <c r="AFG78" s="40"/>
      <c r="AFH78" s="40"/>
      <c r="AFI78" s="40"/>
      <c r="AFJ78" s="40"/>
      <c r="AFK78" s="40"/>
      <c r="AFL78" s="40"/>
      <c r="AFM78" s="40"/>
      <c r="AFN78" s="40"/>
      <c r="AFO78" s="40"/>
      <c r="AFP78" s="40"/>
      <c r="AFQ78" s="40"/>
      <c r="AFR78" s="40"/>
      <c r="AFS78" s="40"/>
      <c r="AFT78" s="40"/>
      <c r="AFU78" s="40"/>
      <c r="AFV78" s="40"/>
      <c r="AFW78" s="40"/>
      <c r="AFX78" s="40"/>
      <c r="AFY78" s="40"/>
      <c r="AFZ78" s="40"/>
      <c r="AGA78" s="40"/>
      <c r="AGB78" s="40"/>
      <c r="AGC78" s="40"/>
      <c r="AGD78" s="40"/>
      <c r="AGE78" s="40"/>
      <c r="AGF78" s="40"/>
      <c r="AGG78" s="40"/>
      <c r="AGH78" s="40"/>
      <c r="AGI78" s="40"/>
      <c r="AGJ78" s="40"/>
      <c r="AGK78" s="40"/>
      <c r="AGL78" s="40"/>
      <c r="AGM78" s="40"/>
      <c r="AGN78" s="40"/>
      <c r="AGO78" s="40"/>
      <c r="AGP78" s="40"/>
      <c r="AGQ78" s="40"/>
      <c r="AGR78" s="40"/>
      <c r="AGS78" s="40"/>
      <c r="AGT78" s="40"/>
      <c r="AGU78" s="40"/>
      <c r="AGV78" s="40"/>
      <c r="AGW78" s="40"/>
      <c r="AGX78" s="40"/>
      <c r="AGY78" s="40"/>
      <c r="AGZ78" s="40"/>
      <c r="AHA78" s="40"/>
      <c r="AHB78" s="40"/>
      <c r="AHC78" s="40"/>
      <c r="AHD78" s="40"/>
      <c r="AHE78" s="40"/>
      <c r="AHF78" s="40"/>
      <c r="AHG78" s="40"/>
      <c r="AHH78" s="40"/>
      <c r="AHI78" s="40"/>
      <c r="AHJ78" s="40"/>
      <c r="AHK78" s="40"/>
      <c r="AHL78" s="40"/>
      <c r="AHM78" s="40"/>
      <c r="AHN78" s="40"/>
      <c r="AHO78" s="40"/>
      <c r="AHP78" s="40"/>
      <c r="AHQ78" s="40"/>
      <c r="AHR78" s="40"/>
      <c r="AHS78" s="40"/>
      <c r="AHT78" s="40"/>
      <c r="AHU78" s="40"/>
      <c r="AHV78" s="40"/>
      <c r="AHW78" s="40"/>
      <c r="AHX78" s="40"/>
      <c r="AHY78" s="40"/>
      <c r="AHZ78" s="40"/>
      <c r="AIA78" s="40"/>
      <c r="AIB78" s="40"/>
      <c r="AIC78" s="40"/>
      <c r="AID78" s="40"/>
      <c r="AIE78" s="40"/>
      <c r="AIF78" s="40"/>
      <c r="AIG78" s="40"/>
      <c r="AIH78" s="40"/>
      <c r="AII78" s="40"/>
      <c r="AIJ78" s="40"/>
      <c r="AIK78" s="40"/>
      <c r="AIL78" s="40"/>
      <c r="AIM78" s="40"/>
      <c r="AIN78" s="40"/>
      <c r="AIO78" s="40"/>
      <c r="AIP78" s="40"/>
      <c r="AIQ78" s="40"/>
      <c r="AIR78" s="40"/>
      <c r="AIS78" s="40"/>
      <c r="AIT78" s="40"/>
      <c r="AIU78" s="40"/>
      <c r="AIV78" s="40"/>
      <c r="AIW78" s="40"/>
      <c r="AIX78" s="40"/>
      <c r="AIY78" s="40"/>
      <c r="AIZ78" s="40"/>
      <c r="AJA78" s="40"/>
      <c r="AJB78" s="40"/>
      <c r="AJC78" s="40"/>
      <c r="AJD78" s="40"/>
      <c r="AJE78" s="40"/>
      <c r="AJF78" s="40"/>
      <c r="AJG78" s="40"/>
      <c r="AJH78" s="40"/>
      <c r="AJI78" s="40"/>
      <c r="AJJ78" s="40"/>
      <c r="AJK78" s="40"/>
      <c r="AJL78" s="40"/>
      <c r="AJM78" s="40"/>
      <c r="AJN78" s="40"/>
      <c r="AJO78" s="40"/>
      <c r="AJP78" s="40"/>
      <c r="AJQ78" s="40"/>
      <c r="AJR78" s="40"/>
      <c r="AJS78" s="40"/>
      <c r="AJT78" s="40"/>
      <c r="AJU78" s="40"/>
      <c r="AJV78" s="40"/>
      <c r="AJW78" s="40"/>
      <c r="AJX78" s="40"/>
      <c r="AJY78" s="40"/>
      <c r="AJZ78" s="40"/>
      <c r="AKA78" s="40"/>
      <c r="AKB78" s="40"/>
      <c r="AKC78" s="40"/>
      <c r="AKD78" s="40"/>
      <c r="AKE78" s="40"/>
      <c r="AKF78" s="40"/>
      <c r="AKG78" s="40"/>
      <c r="AKH78" s="40"/>
      <c r="AKI78" s="40"/>
      <c r="AKJ78" s="40"/>
      <c r="AKK78" s="40"/>
      <c r="AKL78" s="40"/>
      <c r="AKM78" s="40"/>
      <c r="AKN78" s="56"/>
      <c r="AKO78" s="56"/>
      <c r="AKP78" s="56"/>
      <c r="AKQ78" s="56"/>
      <c r="AKR78" s="56"/>
      <c r="AKS78" s="56"/>
      <c r="AKT78" s="56"/>
      <c r="AKU78" s="56"/>
      <c r="AKV78" s="56"/>
      <c r="AKW78" s="56"/>
      <c r="AKX78" s="56"/>
      <c r="AKY78" s="56"/>
      <c r="AKZ78" s="56"/>
      <c r="ALA78" s="56"/>
      <c r="ALB78" s="56"/>
      <c r="ALC78" s="56"/>
      <c r="ALD78" s="56"/>
      <c r="ALE78" s="56"/>
      <c r="ALF78" s="56"/>
      <c r="ALG78" s="56"/>
      <c r="ALH78" s="56"/>
      <c r="ALI78" s="56"/>
      <c r="ALJ78" s="56"/>
      <c r="ALK78" s="56"/>
      <c r="ALL78" s="56"/>
      <c r="ALM78" s="56"/>
      <c r="ALN78" s="59"/>
      <c r="ALO78" s="59"/>
      <c r="ALP78" s="59"/>
      <c r="ALQ78" s="59"/>
      <c r="ALR78" s="59"/>
      <c r="ALS78" s="59"/>
      <c r="ALT78" s="59"/>
      <c r="ALU78" s="59"/>
      <c r="ALV78" s="59"/>
      <c r="ALW78" s="59"/>
    </row>
    <row r="79" spans="1:1011" ht="13.35" customHeight="1" outlineLevel="4">
      <c r="A79" s="36" t="s">
        <v>11502</v>
      </c>
      <c r="B79" s="45">
        <v>1</v>
      </c>
      <c r="C79" s="45"/>
      <c r="D79" s="54" t="s">
        <v>5193</v>
      </c>
      <c r="E79" s="43" t="s">
        <v>11503</v>
      </c>
      <c r="F79" s="52"/>
      <c r="G79" s="32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40"/>
      <c r="AAF79" s="40"/>
      <c r="AAG79" s="40"/>
      <c r="AAH79" s="40"/>
      <c r="AAI79" s="40"/>
      <c r="AAJ79" s="40"/>
      <c r="AAK79" s="40"/>
      <c r="AAL79" s="40"/>
      <c r="AAM79" s="40"/>
      <c r="AAN79" s="40"/>
      <c r="AAO79" s="40"/>
      <c r="AAP79" s="40"/>
      <c r="AAQ79" s="40"/>
      <c r="AAR79" s="40"/>
      <c r="AAS79" s="40"/>
      <c r="AAT79" s="40"/>
      <c r="AAU79" s="40"/>
      <c r="AAV79" s="40"/>
      <c r="AAW79" s="40"/>
      <c r="AAX79" s="40"/>
      <c r="AAY79" s="40"/>
      <c r="AAZ79" s="40"/>
      <c r="ABA79" s="40"/>
      <c r="ABB79" s="40"/>
      <c r="ABC79" s="40"/>
      <c r="ABD79" s="40"/>
      <c r="ABE79" s="40"/>
      <c r="ABF79" s="40"/>
      <c r="ABG79" s="40"/>
      <c r="ABH79" s="40"/>
      <c r="ABI79" s="40"/>
      <c r="ABJ79" s="40"/>
      <c r="ABK79" s="40"/>
      <c r="ABL79" s="40"/>
      <c r="ABM79" s="40"/>
      <c r="ABN79" s="40"/>
      <c r="ABO79" s="40"/>
      <c r="ABP79" s="40"/>
      <c r="ABQ79" s="40"/>
      <c r="ABR79" s="40"/>
      <c r="ABS79" s="40"/>
      <c r="ABT79" s="40"/>
      <c r="ABU79" s="40"/>
      <c r="ABV79" s="40"/>
      <c r="ABW79" s="40"/>
      <c r="ABX79" s="40"/>
      <c r="ABY79" s="40"/>
      <c r="ABZ79" s="40"/>
      <c r="ACA79" s="40"/>
      <c r="ACB79" s="40"/>
      <c r="ACC79" s="40"/>
      <c r="ACD79" s="40"/>
      <c r="ACE79" s="40"/>
      <c r="ACF79" s="40"/>
      <c r="ACG79" s="40"/>
      <c r="ACH79" s="40"/>
      <c r="ACI79" s="40"/>
      <c r="ACJ79" s="40"/>
      <c r="ACK79" s="40"/>
      <c r="ACL79" s="40"/>
      <c r="ACM79" s="40"/>
      <c r="ACN79" s="40"/>
      <c r="ACO79" s="40"/>
      <c r="ACP79" s="40"/>
      <c r="ACQ79" s="40"/>
      <c r="ACR79" s="40"/>
      <c r="ACS79" s="40"/>
      <c r="ACT79" s="40"/>
      <c r="ACU79" s="40"/>
      <c r="ACV79" s="40"/>
      <c r="ACW79" s="40"/>
      <c r="ACX79" s="40"/>
      <c r="ACY79" s="40"/>
      <c r="ACZ79" s="40"/>
      <c r="ADA79" s="40"/>
      <c r="ADB79" s="40"/>
      <c r="ADC79" s="40"/>
      <c r="ADD79" s="40"/>
      <c r="ADE79" s="40"/>
      <c r="ADF79" s="40"/>
      <c r="ADG79" s="40"/>
      <c r="ADH79" s="40"/>
      <c r="ADI79" s="40"/>
      <c r="ADJ79" s="40"/>
      <c r="ADK79" s="40"/>
      <c r="ADL79" s="40"/>
      <c r="ADM79" s="40"/>
      <c r="ADN79" s="40"/>
      <c r="ADO79" s="40"/>
      <c r="ADP79" s="40"/>
      <c r="ADQ79" s="40"/>
      <c r="ADR79" s="40"/>
      <c r="ADS79" s="40"/>
      <c r="ADT79" s="40"/>
      <c r="ADU79" s="40"/>
      <c r="ADV79" s="40"/>
      <c r="ADW79" s="40"/>
      <c r="ADX79" s="40"/>
      <c r="ADY79" s="40"/>
      <c r="ADZ79" s="40"/>
      <c r="AEA79" s="40"/>
      <c r="AEB79" s="40"/>
      <c r="AEC79" s="40"/>
      <c r="AED79" s="40"/>
      <c r="AEE79" s="40"/>
      <c r="AEF79" s="40"/>
      <c r="AEG79" s="40"/>
      <c r="AEH79" s="40"/>
      <c r="AEI79" s="40"/>
      <c r="AEJ79" s="40"/>
      <c r="AEK79" s="40"/>
      <c r="AEL79" s="40"/>
      <c r="AEM79" s="40"/>
      <c r="AEN79" s="40"/>
      <c r="AEO79" s="40"/>
      <c r="AEP79" s="40"/>
      <c r="AEQ79" s="40"/>
      <c r="AER79" s="40"/>
      <c r="AES79" s="40"/>
      <c r="AET79" s="40"/>
      <c r="AEU79" s="40"/>
      <c r="AEV79" s="40"/>
      <c r="AEW79" s="40"/>
      <c r="AEX79" s="40"/>
      <c r="AEY79" s="40"/>
      <c r="AEZ79" s="40"/>
      <c r="AFA79" s="40"/>
      <c r="AFB79" s="40"/>
      <c r="AFC79" s="40"/>
      <c r="AFD79" s="40"/>
      <c r="AFE79" s="40"/>
      <c r="AFF79" s="40"/>
      <c r="AFG79" s="40"/>
      <c r="AFH79" s="40"/>
      <c r="AFI79" s="40"/>
      <c r="AFJ79" s="40"/>
      <c r="AFK79" s="40"/>
      <c r="AFL79" s="40"/>
      <c r="AFM79" s="40"/>
      <c r="AFN79" s="40"/>
      <c r="AFO79" s="40"/>
      <c r="AFP79" s="40"/>
      <c r="AFQ79" s="40"/>
      <c r="AFR79" s="40"/>
      <c r="AFS79" s="40"/>
      <c r="AFT79" s="40"/>
      <c r="AFU79" s="40"/>
      <c r="AFV79" s="40"/>
      <c r="AFW79" s="40"/>
      <c r="AFX79" s="40"/>
      <c r="AFY79" s="40"/>
      <c r="AFZ79" s="40"/>
      <c r="AGA79" s="40"/>
      <c r="AGB79" s="40"/>
      <c r="AGC79" s="40"/>
      <c r="AGD79" s="40"/>
      <c r="AGE79" s="40"/>
      <c r="AGF79" s="40"/>
      <c r="AGG79" s="40"/>
      <c r="AGH79" s="40"/>
      <c r="AGI79" s="40"/>
      <c r="AGJ79" s="40"/>
      <c r="AGK79" s="40"/>
      <c r="AGL79" s="40"/>
      <c r="AGM79" s="40"/>
      <c r="AGN79" s="40"/>
      <c r="AGO79" s="40"/>
      <c r="AGP79" s="40"/>
      <c r="AGQ79" s="40"/>
      <c r="AGR79" s="40"/>
      <c r="AGS79" s="40"/>
      <c r="AGT79" s="40"/>
      <c r="AGU79" s="40"/>
      <c r="AGV79" s="40"/>
      <c r="AGW79" s="40"/>
      <c r="AGX79" s="40"/>
      <c r="AGY79" s="40"/>
      <c r="AGZ79" s="40"/>
      <c r="AHA79" s="40"/>
      <c r="AHB79" s="40"/>
      <c r="AHC79" s="40"/>
      <c r="AHD79" s="40"/>
      <c r="AHE79" s="40"/>
      <c r="AHF79" s="40"/>
      <c r="AHG79" s="40"/>
      <c r="AHH79" s="40"/>
      <c r="AHI79" s="40"/>
      <c r="AHJ79" s="40"/>
      <c r="AHK79" s="40"/>
      <c r="AHL79" s="40"/>
      <c r="AHM79" s="40"/>
      <c r="AHN79" s="40"/>
      <c r="AHO79" s="40"/>
      <c r="AHP79" s="40"/>
      <c r="AHQ79" s="40"/>
      <c r="AHR79" s="40"/>
      <c r="AHS79" s="40"/>
      <c r="AHT79" s="40"/>
      <c r="AHU79" s="40"/>
      <c r="AHV79" s="40"/>
      <c r="AHW79" s="40"/>
      <c r="AHX79" s="40"/>
      <c r="AHY79" s="40"/>
      <c r="AHZ79" s="40"/>
      <c r="AIA79" s="40"/>
      <c r="AIB79" s="40"/>
      <c r="AIC79" s="40"/>
      <c r="AID79" s="40"/>
      <c r="AIE79" s="40"/>
      <c r="AIF79" s="40"/>
      <c r="AIG79" s="40"/>
      <c r="AIH79" s="40"/>
      <c r="AII79" s="40"/>
      <c r="AIJ79" s="40"/>
      <c r="AIK79" s="40"/>
      <c r="AIL79" s="40"/>
      <c r="AIM79" s="40"/>
      <c r="AIN79" s="40"/>
      <c r="AIO79" s="40"/>
      <c r="AIP79" s="40"/>
      <c r="AIQ79" s="40"/>
      <c r="AIR79" s="40"/>
      <c r="AIS79" s="40"/>
      <c r="AIT79" s="40"/>
      <c r="AIU79" s="40"/>
      <c r="AIV79" s="40"/>
      <c r="AIW79" s="40"/>
      <c r="AIX79" s="40"/>
      <c r="AIY79" s="40"/>
      <c r="AIZ79" s="40"/>
      <c r="AJA79" s="40"/>
      <c r="AJB79" s="40"/>
      <c r="AJC79" s="40"/>
      <c r="AJD79" s="40"/>
      <c r="AJE79" s="40"/>
      <c r="AJF79" s="40"/>
      <c r="AJG79" s="40"/>
      <c r="AJH79" s="40"/>
      <c r="AJI79" s="40"/>
      <c r="AJJ79" s="40"/>
      <c r="AJK79" s="40"/>
      <c r="AJL79" s="40"/>
      <c r="AJM79" s="40"/>
      <c r="AJN79" s="40"/>
      <c r="AJO79" s="40"/>
      <c r="AJP79" s="40"/>
      <c r="AJQ79" s="40"/>
      <c r="AJR79" s="40"/>
      <c r="AJS79" s="40"/>
      <c r="AJT79" s="40"/>
      <c r="AJU79" s="40"/>
      <c r="AJV79" s="40"/>
      <c r="AJW79" s="40"/>
      <c r="AJX79" s="40"/>
      <c r="AJY79" s="40"/>
      <c r="AJZ79" s="40"/>
      <c r="AKA79" s="40"/>
      <c r="AKB79" s="40"/>
      <c r="AKC79" s="40"/>
      <c r="AKD79" s="40"/>
      <c r="AKE79" s="40"/>
      <c r="AKF79" s="40"/>
      <c r="AKG79" s="40"/>
      <c r="AKH79" s="40"/>
      <c r="AKI79" s="40"/>
      <c r="AKJ79" s="40"/>
      <c r="AKK79" s="40"/>
      <c r="AKL79" s="40"/>
      <c r="AKM79" s="40"/>
      <c r="AKN79" s="56"/>
      <c r="AKO79" s="56"/>
      <c r="AKP79" s="56"/>
      <c r="AKQ79" s="56"/>
      <c r="AKR79" s="56"/>
      <c r="AKS79" s="56"/>
      <c r="AKT79" s="56"/>
      <c r="AKU79" s="56"/>
      <c r="AKV79" s="56"/>
      <c r="AKW79" s="56"/>
      <c r="AKX79" s="56"/>
      <c r="AKY79" s="56"/>
      <c r="AKZ79" s="56"/>
      <c r="ALA79" s="56"/>
      <c r="ALB79" s="56"/>
      <c r="ALC79" s="56"/>
      <c r="ALD79" s="56"/>
      <c r="ALE79" s="56"/>
      <c r="ALF79" s="56"/>
      <c r="ALG79" s="56"/>
      <c r="ALH79" s="56"/>
      <c r="ALI79" s="56"/>
      <c r="ALJ79" s="56"/>
      <c r="ALK79" s="56"/>
      <c r="ALL79" s="56"/>
      <c r="ALM79" s="56"/>
      <c r="ALN79" s="59"/>
      <c r="ALO79" s="59"/>
      <c r="ALP79" s="59"/>
      <c r="ALQ79" s="59"/>
      <c r="ALR79" s="59"/>
      <c r="ALS79" s="59"/>
      <c r="ALT79" s="59"/>
      <c r="ALU79" s="59"/>
      <c r="ALV79" s="59"/>
      <c r="ALW79" s="59"/>
    </row>
    <row r="80" spans="1:1011" ht="13.35" customHeight="1" outlineLevel="4">
      <c r="A80" s="36" t="s">
        <v>11504</v>
      </c>
      <c r="B80" s="45"/>
      <c r="C80" s="45"/>
      <c r="D80" s="55" t="s">
        <v>11505</v>
      </c>
      <c r="E80" s="43" t="s">
        <v>11506</v>
      </c>
      <c r="F80" s="52"/>
      <c r="G80" s="32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40"/>
      <c r="AAF80" s="40"/>
      <c r="AAG80" s="40"/>
      <c r="AAH80" s="40"/>
      <c r="AAI80" s="40"/>
      <c r="AAJ80" s="40"/>
      <c r="AAK80" s="40"/>
      <c r="AAL80" s="40"/>
      <c r="AAM80" s="40"/>
      <c r="AAN80" s="40"/>
      <c r="AAO80" s="40"/>
      <c r="AAP80" s="40"/>
      <c r="AAQ80" s="40"/>
      <c r="AAR80" s="40"/>
      <c r="AAS80" s="40"/>
      <c r="AAT80" s="40"/>
      <c r="AAU80" s="40"/>
      <c r="AAV80" s="40"/>
      <c r="AAW80" s="40"/>
      <c r="AAX80" s="40"/>
      <c r="AAY80" s="40"/>
      <c r="AAZ80" s="40"/>
      <c r="ABA80" s="40"/>
      <c r="ABB80" s="40"/>
      <c r="ABC80" s="40"/>
      <c r="ABD80" s="40"/>
      <c r="ABE80" s="40"/>
      <c r="ABF80" s="40"/>
      <c r="ABG80" s="40"/>
      <c r="ABH80" s="40"/>
      <c r="ABI80" s="40"/>
      <c r="ABJ80" s="40"/>
      <c r="ABK80" s="40"/>
      <c r="ABL80" s="40"/>
      <c r="ABM80" s="40"/>
      <c r="ABN80" s="40"/>
      <c r="ABO80" s="40"/>
      <c r="ABP80" s="40"/>
      <c r="ABQ80" s="40"/>
      <c r="ABR80" s="40"/>
      <c r="ABS80" s="40"/>
      <c r="ABT80" s="40"/>
      <c r="ABU80" s="40"/>
      <c r="ABV80" s="40"/>
      <c r="ABW80" s="40"/>
      <c r="ABX80" s="40"/>
      <c r="ABY80" s="40"/>
      <c r="ABZ80" s="40"/>
      <c r="ACA80" s="40"/>
      <c r="ACB80" s="40"/>
      <c r="ACC80" s="40"/>
      <c r="ACD80" s="40"/>
      <c r="ACE80" s="40"/>
      <c r="ACF80" s="40"/>
      <c r="ACG80" s="40"/>
      <c r="ACH80" s="40"/>
      <c r="ACI80" s="40"/>
      <c r="ACJ80" s="40"/>
      <c r="ACK80" s="40"/>
      <c r="ACL80" s="40"/>
      <c r="ACM80" s="40"/>
      <c r="ACN80" s="40"/>
      <c r="ACO80" s="40"/>
      <c r="ACP80" s="40"/>
      <c r="ACQ80" s="40"/>
      <c r="ACR80" s="40"/>
      <c r="ACS80" s="40"/>
      <c r="ACT80" s="40"/>
      <c r="ACU80" s="40"/>
      <c r="ACV80" s="40"/>
      <c r="ACW80" s="40"/>
      <c r="ACX80" s="40"/>
      <c r="ACY80" s="40"/>
      <c r="ACZ80" s="40"/>
      <c r="ADA80" s="40"/>
      <c r="ADB80" s="40"/>
      <c r="ADC80" s="40"/>
      <c r="ADD80" s="40"/>
      <c r="ADE80" s="40"/>
      <c r="ADF80" s="40"/>
      <c r="ADG80" s="40"/>
      <c r="ADH80" s="40"/>
      <c r="ADI80" s="40"/>
      <c r="ADJ80" s="40"/>
      <c r="ADK80" s="40"/>
      <c r="ADL80" s="40"/>
      <c r="ADM80" s="40"/>
      <c r="ADN80" s="40"/>
      <c r="ADO80" s="40"/>
      <c r="ADP80" s="40"/>
      <c r="ADQ80" s="40"/>
      <c r="ADR80" s="40"/>
      <c r="ADS80" s="40"/>
      <c r="ADT80" s="40"/>
      <c r="ADU80" s="40"/>
      <c r="ADV80" s="40"/>
      <c r="ADW80" s="40"/>
      <c r="ADX80" s="40"/>
      <c r="ADY80" s="40"/>
      <c r="ADZ80" s="40"/>
      <c r="AEA80" s="40"/>
      <c r="AEB80" s="40"/>
      <c r="AEC80" s="40"/>
      <c r="AED80" s="40"/>
      <c r="AEE80" s="40"/>
      <c r="AEF80" s="40"/>
      <c r="AEG80" s="40"/>
      <c r="AEH80" s="40"/>
      <c r="AEI80" s="40"/>
      <c r="AEJ80" s="40"/>
      <c r="AEK80" s="40"/>
      <c r="AEL80" s="40"/>
      <c r="AEM80" s="40"/>
      <c r="AEN80" s="40"/>
      <c r="AEO80" s="40"/>
      <c r="AEP80" s="40"/>
      <c r="AEQ80" s="40"/>
      <c r="AER80" s="40"/>
      <c r="AES80" s="40"/>
      <c r="AET80" s="40"/>
      <c r="AEU80" s="40"/>
      <c r="AEV80" s="40"/>
      <c r="AEW80" s="40"/>
      <c r="AEX80" s="40"/>
      <c r="AEY80" s="40"/>
      <c r="AEZ80" s="40"/>
      <c r="AFA80" s="40"/>
      <c r="AFB80" s="40"/>
      <c r="AFC80" s="40"/>
      <c r="AFD80" s="40"/>
      <c r="AFE80" s="40"/>
      <c r="AFF80" s="40"/>
      <c r="AFG80" s="40"/>
      <c r="AFH80" s="40"/>
      <c r="AFI80" s="40"/>
      <c r="AFJ80" s="40"/>
      <c r="AFK80" s="40"/>
      <c r="AFL80" s="40"/>
      <c r="AFM80" s="40"/>
      <c r="AFN80" s="40"/>
      <c r="AFO80" s="40"/>
      <c r="AFP80" s="40"/>
      <c r="AFQ80" s="40"/>
      <c r="AFR80" s="40"/>
      <c r="AFS80" s="40"/>
      <c r="AFT80" s="40"/>
      <c r="AFU80" s="40"/>
      <c r="AFV80" s="40"/>
      <c r="AFW80" s="40"/>
      <c r="AFX80" s="40"/>
      <c r="AFY80" s="40"/>
      <c r="AFZ80" s="40"/>
      <c r="AGA80" s="40"/>
      <c r="AGB80" s="40"/>
      <c r="AGC80" s="40"/>
      <c r="AGD80" s="40"/>
      <c r="AGE80" s="40"/>
      <c r="AGF80" s="40"/>
      <c r="AGG80" s="40"/>
      <c r="AGH80" s="40"/>
      <c r="AGI80" s="40"/>
      <c r="AGJ80" s="40"/>
      <c r="AGK80" s="40"/>
      <c r="AGL80" s="40"/>
      <c r="AGM80" s="40"/>
      <c r="AGN80" s="40"/>
      <c r="AGO80" s="40"/>
      <c r="AGP80" s="40"/>
      <c r="AGQ80" s="40"/>
      <c r="AGR80" s="40"/>
      <c r="AGS80" s="40"/>
      <c r="AGT80" s="40"/>
      <c r="AGU80" s="40"/>
      <c r="AGV80" s="40"/>
      <c r="AGW80" s="40"/>
      <c r="AGX80" s="40"/>
      <c r="AGY80" s="40"/>
      <c r="AGZ80" s="40"/>
      <c r="AHA80" s="40"/>
      <c r="AHB80" s="40"/>
      <c r="AHC80" s="40"/>
      <c r="AHD80" s="40"/>
      <c r="AHE80" s="40"/>
      <c r="AHF80" s="40"/>
      <c r="AHG80" s="40"/>
      <c r="AHH80" s="40"/>
      <c r="AHI80" s="40"/>
      <c r="AHJ80" s="40"/>
      <c r="AHK80" s="40"/>
      <c r="AHL80" s="40"/>
      <c r="AHM80" s="40"/>
      <c r="AHN80" s="40"/>
      <c r="AHO80" s="40"/>
      <c r="AHP80" s="40"/>
      <c r="AHQ80" s="40"/>
      <c r="AHR80" s="40"/>
      <c r="AHS80" s="40"/>
      <c r="AHT80" s="40"/>
      <c r="AHU80" s="40"/>
      <c r="AHV80" s="40"/>
      <c r="AHW80" s="40"/>
      <c r="AHX80" s="40"/>
      <c r="AHY80" s="40"/>
      <c r="AHZ80" s="40"/>
      <c r="AIA80" s="40"/>
      <c r="AIB80" s="40"/>
      <c r="AIC80" s="40"/>
      <c r="AID80" s="40"/>
      <c r="AIE80" s="40"/>
      <c r="AIF80" s="40"/>
      <c r="AIG80" s="40"/>
      <c r="AIH80" s="40"/>
      <c r="AII80" s="40"/>
      <c r="AIJ80" s="40"/>
      <c r="AIK80" s="40"/>
      <c r="AIL80" s="40"/>
      <c r="AIM80" s="40"/>
      <c r="AIN80" s="40"/>
      <c r="AIO80" s="40"/>
      <c r="AIP80" s="40"/>
      <c r="AIQ80" s="40"/>
      <c r="AIR80" s="40"/>
      <c r="AIS80" s="40"/>
      <c r="AIT80" s="40"/>
      <c r="AIU80" s="40"/>
      <c r="AIV80" s="40"/>
      <c r="AIW80" s="40"/>
      <c r="AIX80" s="40"/>
      <c r="AIY80" s="40"/>
      <c r="AIZ80" s="40"/>
      <c r="AJA80" s="40"/>
      <c r="AJB80" s="40"/>
      <c r="AJC80" s="40"/>
      <c r="AJD80" s="40"/>
      <c r="AJE80" s="40"/>
      <c r="AJF80" s="40"/>
      <c r="AJG80" s="40"/>
      <c r="AJH80" s="40"/>
      <c r="AJI80" s="40"/>
      <c r="AJJ80" s="40"/>
      <c r="AJK80" s="40"/>
      <c r="AJL80" s="40"/>
      <c r="AJM80" s="40"/>
      <c r="AJN80" s="40"/>
      <c r="AJO80" s="40"/>
      <c r="AJP80" s="40"/>
      <c r="AJQ80" s="40"/>
      <c r="AJR80" s="40"/>
      <c r="AJS80" s="40"/>
      <c r="AJT80" s="40"/>
      <c r="AJU80" s="40"/>
      <c r="AJV80" s="40"/>
      <c r="AJW80" s="40"/>
      <c r="AJX80" s="40"/>
      <c r="AJY80" s="40"/>
      <c r="AJZ80" s="40"/>
      <c r="AKA80" s="40"/>
      <c r="AKB80" s="40"/>
      <c r="AKC80" s="40"/>
      <c r="AKD80" s="40"/>
      <c r="AKE80" s="40"/>
      <c r="AKF80" s="40"/>
      <c r="AKG80" s="40"/>
      <c r="AKH80" s="40"/>
      <c r="AKI80" s="40"/>
      <c r="AKJ80" s="40"/>
      <c r="AKK80" s="40"/>
      <c r="AKL80" s="40"/>
      <c r="AKM80" s="40"/>
      <c r="AKN80" s="56"/>
      <c r="AKO80" s="56"/>
      <c r="AKP80" s="56"/>
      <c r="AKQ80" s="56"/>
      <c r="AKR80" s="56"/>
      <c r="AKS80" s="56"/>
      <c r="AKT80" s="56"/>
      <c r="AKU80" s="56"/>
      <c r="AKV80" s="56"/>
      <c r="AKW80" s="56"/>
      <c r="AKX80" s="56"/>
      <c r="AKY80" s="56"/>
      <c r="AKZ80" s="56"/>
      <c r="ALA80" s="56"/>
      <c r="ALB80" s="56"/>
      <c r="ALC80" s="56"/>
      <c r="ALD80" s="56"/>
      <c r="ALE80" s="56"/>
      <c r="ALF80" s="56"/>
      <c r="ALG80" s="56"/>
      <c r="ALH80" s="56"/>
      <c r="ALI80" s="56"/>
      <c r="ALJ80" s="56"/>
      <c r="ALK80" s="56"/>
      <c r="ALL80" s="56"/>
      <c r="ALM80" s="56"/>
      <c r="ALN80" s="59"/>
      <c r="ALO80" s="59"/>
      <c r="ALP80" s="59"/>
      <c r="ALQ80" s="59"/>
      <c r="ALR80" s="59"/>
      <c r="ALS80" s="59"/>
      <c r="ALT80" s="59"/>
      <c r="ALU80" s="59"/>
      <c r="ALV80" s="59"/>
      <c r="ALW80" s="59"/>
    </row>
    <row r="81" spans="1:1011" ht="13.35" customHeight="1" outlineLevel="5">
      <c r="A81" s="36" t="s">
        <v>11507</v>
      </c>
      <c r="B81" s="45">
        <v>1</v>
      </c>
      <c r="C81" s="45"/>
      <c r="D81" s="63" t="s">
        <v>11508</v>
      </c>
      <c r="E81" s="43" t="s">
        <v>11509</v>
      </c>
      <c r="F81" s="52"/>
      <c r="G81" s="32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40"/>
      <c r="AAF81" s="40"/>
      <c r="AAG81" s="40"/>
      <c r="AAH81" s="40"/>
      <c r="AAI81" s="40"/>
      <c r="AAJ81" s="40"/>
      <c r="AAK81" s="40"/>
      <c r="AAL81" s="40"/>
      <c r="AAM81" s="40"/>
      <c r="AAN81" s="40"/>
      <c r="AAO81" s="40"/>
      <c r="AAP81" s="40"/>
      <c r="AAQ81" s="40"/>
      <c r="AAR81" s="40"/>
      <c r="AAS81" s="40"/>
      <c r="AAT81" s="40"/>
      <c r="AAU81" s="40"/>
      <c r="AAV81" s="40"/>
      <c r="AAW81" s="40"/>
      <c r="AAX81" s="40"/>
      <c r="AAY81" s="40"/>
      <c r="AAZ81" s="40"/>
      <c r="ABA81" s="40"/>
      <c r="ABB81" s="40"/>
      <c r="ABC81" s="40"/>
      <c r="ABD81" s="40"/>
      <c r="ABE81" s="40"/>
      <c r="ABF81" s="40"/>
      <c r="ABG81" s="40"/>
      <c r="ABH81" s="40"/>
      <c r="ABI81" s="40"/>
      <c r="ABJ81" s="40"/>
      <c r="ABK81" s="40"/>
      <c r="ABL81" s="40"/>
      <c r="ABM81" s="40"/>
      <c r="ABN81" s="40"/>
      <c r="ABO81" s="40"/>
      <c r="ABP81" s="40"/>
      <c r="ABQ81" s="40"/>
      <c r="ABR81" s="40"/>
      <c r="ABS81" s="40"/>
      <c r="ABT81" s="40"/>
      <c r="ABU81" s="40"/>
      <c r="ABV81" s="40"/>
      <c r="ABW81" s="40"/>
      <c r="ABX81" s="40"/>
      <c r="ABY81" s="40"/>
      <c r="ABZ81" s="40"/>
      <c r="ACA81" s="40"/>
      <c r="ACB81" s="40"/>
      <c r="ACC81" s="40"/>
      <c r="ACD81" s="40"/>
      <c r="ACE81" s="40"/>
      <c r="ACF81" s="40"/>
      <c r="ACG81" s="40"/>
      <c r="ACH81" s="40"/>
      <c r="ACI81" s="40"/>
      <c r="ACJ81" s="40"/>
      <c r="ACK81" s="40"/>
      <c r="ACL81" s="40"/>
      <c r="ACM81" s="40"/>
      <c r="ACN81" s="40"/>
      <c r="ACO81" s="40"/>
      <c r="ACP81" s="40"/>
      <c r="ACQ81" s="40"/>
      <c r="ACR81" s="40"/>
      <c r="ACS81" s="40"/>
      <c r="ACT81" s="40"/>
      <c r="ACU81" s="40"/>
      <c r="ACV81" s="40"/>
      <c r="ACW81" s="40"/>
      <c r="ACX81" s="40"/>
      <c r="ACY81" s="40"/>
      <c r="ACZ81" s="40"/>
      <c r="ADA81" s="40"/>
      <c r="ADB81" s="40"/>
      <c r="ADC81" s="40"/>
      <c r="ADD81" s="40"/>
      <c r="ADE81" s="40"/>
      <c r="ADF81" s="40"/>
      <c r="ADG81" s="40"/>
      <c r="ADH81" s="40"/>
      <c r="ADI81" s="40"/>
      <c r="ADJ81" s="40"/>
      <c r="ADK81" s="40"/>
      <c r="ADL81" s="40"/>
      <c r="ADM81" s="40"/>
      <c r="ADN81" s="40"/>
      <c r="ADO81" s="40"/>
      <c r="ADP81" s="40"/>
      <c r="ADQ81" s="40"/>
      <c r="ADR81" s="40"/>
      <c r="ADS81" s="40"/>
      <c r="ADT81" s="40"/>
      <c r="ADU81" s="40"/>
      <c r="ADV81" s="40"/>
      <c r="ADW81" s="40"/>
      <c r="ADX81" s="40"/>
      <c r="ADY81" s="40"/>
      <c r="ADZ81" s="40"/>
      <c r="AEA81" s="40"/>
      <c r="AEB81" s="40"/>
      <c r="AEC81" s="40"/>
      <c r="AED81" s="40"/>
      <c r="AEE81" s="40"/>
      <c r="AEF81" s="40"/>
      <c r="AEG81" s="40"/>
      <c r="AEH81" s="40"/>
      <c r="AEI81" s="40"/>
      <c r="AEJ81" s="40"/>
      <c r="AEK81" s="40"/>
      <c r="AEL81" s="40"/>
      <c r="AEM81" s="40"/>
      <c r="AEN81" s="40"/>
      <c r="AEO81" s="40"/>
      <c r="AEP81" s="40"/>
      <c r="AEQ81" s="40"/>
      <c r="AER81" s="40"/>
      <c r="AES81" s="40"/>
      <c r="AET81" s="40"/>
      <c r="AEU81" s="40"/>
      <c r="AEV81" s="40"/>
      <c r="AEW81" s="40"/>
      <c r="AEX81" s="40"/>
      <c r="AEY81" s="40"/>
      <c r="AEZ81" s="40"/>
      <c r="AFA81" s="40"/>
      <c r="AFB81" s="40"/>
      <c r="AFC81" s="40"/>
      <c r="AFD81" s="40"/>
      <c r="AFE81" s="40"/>
      <c r="AFF81" s="40"/>
      <c r="AFG81" s="40"/>
      <c r="AFH81" s="40"/>
      <c r="AFI81" s="40"/>
      <c r="AFJ81" s="40"/>
      <c r="AFK81" s="40"/>
      <c r="AFL81" s="40"/>
      <c r="AFM81" s="40"/>
      <c r="AFN81" s="40"/>
      <c r="AFO81" s="40"/>
      <c r="AFP81" s="40"/>
      <c r="AFQ81" s="40"/>
      <c r="AFR81" s="40"/>
      <c r="AFS81" s="40"/>
      <c r="AFT81" s="40"/>
      <c r="AFU81" s="40"/>
      <c r="AFV81" s="40"/>
      <c r="AFW81" s="40"/>
      <c r="AFX81" s="40"/>
      <c r="AFY81" s="40"/>
      <c r="AFZ81" s="40"/>
      <c r="AGA81" s="40"/>
      <c r="AGB81" s="40"/>
      <c r="AGC81" s="40"/>
      <c r="AGD81" s="40"/>
      <c r="AGE81" s="40"/>
      <c r="AGF81" s="40"/>
      <c r="AGG81" s="40"/>
      <c r="AGH81" s="40"/>
      <c r="AGI81" s="40"/>
      <c r="AGJ81" s="40"/>
      <c r="AGK81" s="40"/>
      <c r="AGL81" s="40"/>
      <c r="AGM81" s="40"/>
      <c r="AGN81" s="40"/>
      <c r="AGO81" s="40"/>
      <c r="AGP81" s="40"/>
      <c r="AGQ81" s="40"/>
      <c r="AGR81" s="40"/>
      <c r="AGS81" s="40"/>
      <c r="AGT81" s="40"/>
      <c r="AGU81" s="40"/>
      <c r="AGV81" s="40"/>
      <c r="AGW81" s="40"/>
      <c r="AGX81" s="40"/>
      <c r="AGY81" s="40"/>
      <c r="AGZ81" s="40"/>
      <c r="AHA81" s="40"/>
      <c r="AHB81" s="40"/>
      <c r="AHC81" s="40"/>
      <c r="AHD81" s="40"/>
      <c r="AHE81" s="40"/>
      <c r="AHF81" s="40"/>
      <c r="AHG81" s="40"/>
      <c r="AHH81" s="40"/>
      <c r="AHI81" s="40"/>
      <c r="AHJ81" s="40"/>
      <c r="AHK81" s="40"/>
      <c r="AHL81" s="40"/>
      <c r="AHM81" s="40"/>
      <c r="AHN81" s="40"/>
      <c r="AHO81" s="40"/>
      <c r="AHP81" s="40"/>
      <c r="AHQ81" s="40"/>
      <c r="AHR81" s="40"/>
      <c r="AHS81" s="40"/>
      <c r="AHT81" s="40"/>
      <c r="AHU81" s="40"/>
      <c r="AHV81" s="40"/>
      <c r="AHW81" s="40"/>
      <c r="AHX81" s="40"/>
      <c r="AHY81" s="40"/>
      <c r="AHZ81" s="40"/>
      <c r="AIA81" s="40"/>
      <c r="AIB81" s="40"/>
      <c r="AIC81" s="40"/>
      <c r="AID81" s="40"/>
      <c r="AIE81" s="40"/>
      <c r="AIF81" s="40"/>
      <c r="AIG81" s="40"/>
      <c r="AIH81" s="40"/>
      <c r="AII81" s="40"/>
      <c r="AIJ81" s="40"/>
      <c r="AIK81" s="40"/>
      <c r="AIL81" s="40"/>
      <c r="AIM81" s="40"/>
      <c r="AIN81" s="40"/>
      <c r="AIO81" s="40"/>
      <c r="AIP81" s="40"/>
      <c r="AIQ81" s="40"/>
      <c r="AIR81" s="40"/>
      <c r="AIS81" s="40"/>
      <c r="AIT81" s="40"/>
      <c r="AIU81" s="40"/>
      <c r="AIV81" s="40"/>
      <c r="AIW81" s="40"/>
      <c r="AIX81" s="40"/>
      <c r="AIY81" s="40"/>
      <c r="AIZ81" s="40"/>
      <c r="AJA81" s="40"/>
      <c r="AJB81" s="40"/>
      <c r="AJC81" s="40"/>
      <c r="AJD81" s="40"/>
      <c r="AJE81" s="40"/>
      <c r="AJF81" s="40"/>
      <c r="AJG81" s="40"/>
      <c r="AJH81" s="40"/>
      <c r="AJI81" s="40"/>
      <c r="AJJ81" s="40"/>
      <c r="AJK81" s="40"/>
      <c r="AJL81" s="40"/>
      <c r="AJM81" s="40"/>
      <c r="AJN81" s="40"/>
      <c r="AJO81" s="40"/>
      <c r="AJP81" s="40"/>
      <c r="AJQ81" s="40"/>
      <c r="AJR81" s="40"/>
      <c r="AJS81" s="40"/>
      <c r="AJT81" s="40"/>
      <c r="AJU81" s="40"/>
      <c r="AJV81" s="40"/>
      <c r="AJW81" s="40"/>
      <c r="AJX81" s="40"/>
      <c r="AJY81" s="40"/>
      <c r="AJZ81" s="40"/>
      <c r="AKA81" s="40"/>
      <c r="AKB81" s="40"/>
      <c r="AKC81" s="40"/>
      <c r="AKD81" s="40"/>
      <c r="AKE81" s="40"/>
      <c r="AKF81" s="40"/>
      <c r="AKG81" s="40"/>
      <c r="AKH81" s="40"/>
      <c r="AKI81" s="40"/>
      <c r="AKJ81" s="40"/>
      <c r="AKK81" s="40"/>
      <c r="AKL81" s="40"/>
      <c r="AKM81" s="40"/>
      <c r="AKN81" s="56"/>
      <c r="AKO81" s="56"/>
      <c r="AKP81" s="56"/>
      <c r="AKQ81" s="56"/>
      <c r="AKR81" s="56"/>
      <c r="AKS81" s="56"/>
      <c r="AKT81" s="56"/>
      <c r="AKU81" s="56"/>
      <c r="AKV81" s="56"/>
      <c r="AKW81" s="56"/>
      <c r="AKX81" s="56"/>
      <c r="AKY81" s="56"/>
      <c r="AKZ81" s="56"/>
      <c r="ALA81" s="56"/>
      <c r="ALB81" s="56"/>
      <c r="ALC81" s="56"/>
      <c r="ALD81" s="56"/>
      <c r="ALE81" s="56"/>
      <c r="ALF81" s="56"/>
      <c r="ALG81" s="56"/>
      <c r="ALH81" s="56"/>
      <c r="ALI81" s="56"/>
      <c r="ALJ81" s="56"/>
      <c r="ALK81" s="56"/>
      <c r="ALL81" s="56"/>
      <c r="ALM81" s="56"/>
      <c r="ALN81" s="59"/>
      <c r="ALO81" s="59"/>
      <c r="ALP81" s="59"/>
      <c r="ALQ81" s="59"/>
      <c r="ALR81" s="59"/>
      <c r="ALS81" s="59"/>
      <c r="ALT81" s="59"/>
      <c r="ALU81" s="59"/>
      <c r="ALV81" s="59"/>
      <c r="ALW81" s="59"/>
    </row>
    <row r="82" spans="1:1011" ht="13.35" customHeight="1" outlineLevel="5">
      <c r="A82" s="36" t="s">
        <v>11510</v>
      </c>
      <c r="B82" s="45">
        <v>6</v>
      </c>
      <c r="C82" s="45"/>
      <c r="D82" s="54" t="s">
        <v>3846</v>
      </c>
      <c r="E82" s="43" t="str">
        <f>VLOOKUP(D82,OdooParts_PurchaseNotes!$A$1:$F8198,2,0)</f>
        <v>Metric Brass Heat-Set Insert for Plastics Tapered, M3-.5 Internal Thread, 3.8mm Length</v>
      </c>
      <c r="F82" s="52"/>
      <c r="G82" s="32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40"/>
      <c r="AAF82" s="40"/>
      <c r="AAG82" s="40"/>
      <c r="AAH82" s="40"/>
      <c r="AAI82" s="40"/>
      <c r="AAJ82" s="40"/>
      <c r="AAK82" s="40"/>
      <c r="AAL82" s="40"/>
      <c r="AAM82" s="40"/>
      <c r="AAN82" s="40"/>
      <c r="AAO82" s="40"/>
      <c r="AAP82" s="40"/>
      <c r="AAQ82" s="40"/>
      <c r="AAR82" s="40"/>
      <c r="AAS82" s="40"/>
      <c r="AAT82" s="40"/>
      <c r="AAU82" s="40"/>
      <c r="AAV82" s="40"/>
      <c r="AAW82" s="40"/>
      <c r="AAX82" s="40"/>
      <c r="AAY82" s="40"/>
      <c r="AAZ82" s="40"/>
      <c r="ABA82" s="40"/>
      <c r="ABB82" s="40"/>
      <c r="ABC82" s="40"/>
      <c r="ABD82" s="40"/>
      <c r="ABE82" s="40"/>
      <c r="ABF82" s="40"/>
      <c r="ABG82" s="40"/>
      <c r="ABH82" s="40"/>
      <c r="ABI82" s="40"/>
      <c r="ABJ82" s="40"/>
      <c r="ABK82" s="40"/>
      <c r="ABL82" s="40"/>
      <c r="ABM82" s="40"/>
      <c r="ABN82" s="40"/>
      <c r="ABO82" s="40"/>
      <c r="ABP82" s="40"/>
      <c r="ABQ82" s="40"/>
      <c r="ABR82" s="40"/>
      <c r="ABS82" s="40"/>
      <c r="ABT82" s="40"/>
      <c r="ABU82" s="40"/>
      <c r="ABV82" s="40"/>
      <c r="ABW82" s="40"/>
      <c r="ABX82" s="40"/>
      <c r="ABY82" s="40"/>
      <c r="ABZ82" s="40"/>
      <c r="ACA82" s="40"/>
      <c r="ACB82" s="40"/>
      <c r="ACC82" s="40"/>
      <c r="ACD82" s="40"/>
      <c r="ACE82" s="40"/>
      <c r="ACF82" s="40"/>
      <c r="ACG82" s="40"/>
      <c r="ACH82" s="40"/>
      <c r="ACI82" s="40"/>
      <c r="ACJ82" s="40"/>
      <c r="ACK82" s="40"/>
      <c r="ACL82" s="40"/>
      <c r="ACM82" s="40"/>
      <c r="ACN82" s="40"/>
      <c r="ACO82" s="40"/>
      <c r="ACP82" s="40"/>
      <c r="ACQ82" s="40"/>
      <c r="ACR82" s="40"/>
      <c r="ACS82" s="40"/>
      <c r="ACT82" s="40"/>
      <c r="ACU82" s="40"/>
      <c r="ACV82" s="40"/>
      <c r="ACW82" s="40"/>
      <c r="ACX82" s="40"/>
      <c r="ACY82" s="40"/>
      <c r="ACZ82" s="40"/>
      <c r="ADA82" s="40"/>
      <c r="ADB82" s="40"/>
      <c r="ADC82" s="40"/>
      <c r="ADD82" s="40"/>
      <c r="ADE82" s="40"/>
      <c r="ADF82" s="40"/>
      <c r="ADG82" s="40"/>
      <c r="ADH82" s="40"/>
      <c r="ADI82" s="40"/>
      <c r="ADJ82" s="40"/>
      <c r="ADK82" s="40"/>
      <c r="ADL82" s="40"/>
      <c r="ADM82" s="40"/>
      <c r="ADN82" s="40"/>
      <c r="ADO82" s="40"/>
      <c r="ADP82" s="40"/>
      <c r="ADQ82" s="40"/>
      <c r="ADR82" s="40"/>
      <c r="ADS82" s="40"/>
      <c r="ADT82" s="40"/>
      <c r="ADU82" s="40"/>
      <c r="ADV82" s="40"/>
      <c r="ADW82" s="40"/>
      <c r="ADX82" s="40"/>
      <c r="ADY82" s="40"/>
      <c r="ADZ82" s="40"/>
      <c r="AEA82" s="40"/>
      <c r="AEB82" s="40"/>
      <c r="AEC82" s="40"/>
      <c r="AED82" s="40"/>
      <c r="AEE82" s="40"/>
      <c r="AEF82" s="40"/>
      <c r="AEG82" s="40"/>
      <c r="AEH82" s="40"/>
      <c r="AEI82" s="40"/>
      <c r="AEJ82" s="40"/>
      <c r="AEK82" s="40"/>
      <c r="AEL82" s="40"/>
      <c r="AEM82" s="40"/>
      <c r="AEN82" s="40"/>
      <c r="AEO82" s="40"/>
      <c r="AEP82" s="40"/>
      <c r="AEQ82" s="40"/>
      <c r="AER82" s="40"/>
      <c r="AES82" s="40"/>
      <c r="AET82" s="40"/>
      <c r="AEU82" s="40"/>
      <c r="AEV82" s="40"/>
      <c r="AEW82" s="40"/>
      <c r="AEX82" s="40"/>
      <c r="AEY82" s="40"/>
      <c r="AEZ82" s="40"/>
      <c r="AFA82" s="40"/>
      <c r="AFB82" s="40"/>
      <c r="AFC82" s="40"/>
      <c r="AFD82" s="40"/>
      <c r="AFE82" s="40"/>
      <c r="AFF82" s="40"/>
      <c r="AFG82" s="40"/>
      <c r="AFH82" s="40"/>
      <c r="AFI82" s="40"/>
      <c r="AFJ82" s="40"/>
      <c r="AFK82" s="40"/>
      <c r="AFL82" s="40"/>
      <c r="AFM82" s="40"/>
      <c r="AFN82" s="40"/>
      <c r="AFO82" s="40"/>
      <c r="AFP82" s="40"/>
      <c r="AFQ82" s="40"/>
      <c r="AFR82" s="40"/>
      <c r="AFS82" s="40"/>
      <c r="AFT82" s="40"/>
      <c r="AFU82" s="40"/>
      <c r="AFV82" s="40"/>
      <c r="AFW82" s="40"/>
      <c r="AFX82" s="40"/>
      <c r="AFY82" s="40"/>
      <c r="AFZ82" s="40"/>
      <c r="AGA82" s="40"/>
      <c r="AGB82" s="40"/>
      <c r="AGC82" s="40"/>
      <c r="AGD82" s="40"/>
      <c r="AGE82" s="40"/>
      <c r="AGF82" s="40"/>
      <c r="AGG82" s="40"/>
      <c r="AGH82" s="40"/>
      <c r="AGI82" s="40"/>
      <c r="AGJ82" s="40"/>
      <c r="AGK82" s="40"/>
      <c r="AGL82" s="40"/>
      <c r="AGM82" s="40"/>
      <c r="AGN82" s="40"/>
      <c r="AGO82" s="40"/>
      <c r="AGP82" s="40"/>
      <c r="AGQ82" s="40"/>
      <c r="AGR82" s="40"/>
      <c r="AGS82" s="40"/>
      <c r="AGT82" s="40"/>
      <c r="AGU82" s="40"/>
      <c r="AGV82" s="40"/>
      <c r="AGW82" s="40"/>
      <c r="AGX82" s="40"/>
      <c r="AGY82" s="40"/>
      <c r="AGZ82" s="40"/>
      <c r="AHA82" s="40"/>
      <c r="AHB82" s="40"/>
      <c r="AHC82" s="40"/>
      <c r="AHD82" s="40"/>
      <c r="AHE82" s="40"/>
      <c r="AHF82" s="40"/>
      <c r="AHG82" s="40"/>
      <c r="AHH82" s="40"/>
      <c r="AHI82" s="40"/>
      <c r="AHJ82" s="40"/>
      <c r="AHK82" s="40"/>
      <c r="AHL82" s="40"/>
      <c r="AHM82" s="40"/>
      <c r="AHN82" s="40"/>
      <c r="AHO82" s="40"/>
      <c r="AHP82" s="40"/>
      <c r="AHQ82" s="40"/>
      <c r="AHR82" s="40"/>
      <c r="AHS82" s="40"/>
      <c r="AHT82" s="40"/>
      <c r="AHU82" s="40"/>
      <c r="AHV82" s="40"/>
      <c r="AHW82" s="40"/>
      <c r="AHX82" s="40"/>
      <c r="AHY82" s="40"/>
      <c r="AHZ82" s="40"/>
      <c r="AIA82" s="40"/>
      <c r="AIB82" s="40"/>
      <c r="AIC82" s="40"/>
      <c r="AID82" s="40"/>
      <c r="AIE82" s="40"/>
      <c r="AIF82" s="40"/>
      <c r="AIG82" s="40"/>
      <c r="AIH82" s="40"/>
      <c r="AII82" s="40"/>
      <c r="AIJ82" s="40"/>
      <c r="AIK82" s="40"/>
      <c r="AIL82" s="40"/>
      <c r="AIM82" s="40"/>
      <c r="AIN82" s="40"/>
      <c r="AIO82" s="40"/>
      <c r="AIP82" s="40"/>
      <c r="AIQ82" s="40"/>
      <c r="AIR82" s="40"/>
      <c r="AIS82" s="40"/>
      <c r="AIT82" s="40"/>
      <c r="AIU82" s="40"/>
      <c r="AIV82" s="40"/>
      <c r="AIW82" s="40"/>
      <c r="AIX82" s="40"/>
      <c r="AIY82" s="40"/>
      <c r="AIZ82" s="40"/>
      <c r="AJA82" s="40"/>
      <c r="AJB82" s="40"/>
      <c r="AJC82" s="40"/>
      <c r="AJD82" s="40"/>
      <c r="AJE82" s="40"/>
      <c r="AJF82" s="40"/>
      <c r="AJG82" s="40"/>
      <c r="AJH82" s="40"/>
      <c r="AJI82" s="40"/>
      <c r="AJJ82" s="40"/>
      <c r="AJK82" s="40"/>
      <c r="AJL82" s="40"/>
      <c r="AJM82" s="40"/>
      <c r="AJN82" s="40"/>
      <c r="AJO82" s="40"/>
      <c r="AJP82" s="40"/>
      <c r="AJQ82" s="40"/>
      <c r="AJR82" s="40"/>
      <c r="AJS82" s="40"/>
      <c r="AJT82" s="40"/>
      <c r="AJU82" s="40"/>
      <c r="AJV82" s="40"/>
      <c r="AJW82" s="40"/>
      <c r="AJX82" s="40"/>
      <c r="AJY82" s="40"/>
      <c r="AJZ82" s="40"/>
      <c r="AKA82" s="40"/>
      <c r="AKB82" s="40"/>
      <c r="AKC82" s="40"/>
      <c r="AKD82" s="40"/>
      <c r="AKE82" s="40"/>
      <c r="AKF82" s="40"/>
      <c r="AKG82" s="40"/>
      <c r="AKH82" s="40"/>
      <c r="AKI82" s="40"/>
      <c r="AKJ82" s="40"/>
      <c r="AKK82" s="40"/>
      <c r="AKL82" s="40"/>
      <c r="AKM82" s="40"/>
      <c r="AKN82" s="56"/>
      <c r="AKO82" s="56"/>
      <c r="AKP82" s="56"/>
      <c r="AKQ82" s="56"/>
      <c r="AKR82" s="56"/>
      <c r="AKS82" s="56"/>
      <c r="AKT82" s="56"/>
      <c r="AKU82" s="56"/>
      <c r="AKV82" s="56"/>
      <c r="AKW82" s="56"/>
      <c r="AKX82" s="56"/>
      <c r="AKY82" s="56"/>
      <c r="AKZ82" s="56"/>
      <c r="ALA82" s="56"/>
      <c r="ALB82" s="56"/>
      <c r="ALC82" s="56"/>
      <c r="ALD82" s="56"/>
      <c r="ALE82" s="56"/>
      <c r="ALF82" s="56"/>
      <c r="ALG82" s="56"/>
      <c r="ALH82" s="56"/>
      <c r="ALI82" s="56"/>
      <c r="ALJ82" s="56"/>
      <c r="ALK82" s="56"/>
      <c r="ALL82" s="56"/>
      <c r="ALM82" s="56"/>
      <c r="ALN82" s="59"/>
      <c r="ALO82" s="59"/>
      <c r="ALP82" s="59"/>
      <c r="ALQ82" s="59"/>
      <c r="ALR82" s="59"/>
      <c r="ALS82" s="59"/>
      <c r="ALT82" s="59"/>
      <c r="ALU82" s="59"/>
      <c r="ALV82" s="59"/>
      <c r="ALW82" s="59"/>
    </row>
    <row r="83" spans="1:1011" ht="13.35" customHeight="1" outlineLevel="4">
      <c r="A83" s="36" t="s">
        <v>11489</v>
      </c>
      <c r="B83" s="45"/>
      <c r="C83" s="45"/>
      <c r="D83" s="55" t="s">
        <v>11511</v>
      </c>
      <c r="E83" s="43" t="s">
        <v>11512</v>
      </c>
      <c r="F83" s="52"/>
      <c r="G83" s="32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40"/>
      <c r="AAF83" s="40"/>
      <c r="AAG83" s="40"/>
      <c r="AAH83" s="40"/>
      <c r="AAI83" s="40"/>
      <c r="AAJ83" s="40"/>
      <c r="AAK83" s="40"/>
      <c r="AAL83" s="40"/>
      <c r="AAM83" s="40"/>
      <c r="AAN83" s="40"/>
      <c r="AAO83" s="40"/>
      <c r="AAP83" s="40"/>
      <c r="AAQ83" s="40"/>
      <c r="AAR83" s="40"/>
      <c r="AAS83" s="40"/>
      <c r="AAT83" s="40"/>
      <c r="AAU83" s="40"/>
      <c r="AAV83" s="40"/>
      <c r="AAW83" s="40"/>
      <c r="AAX83" s="40"/>
      <c r="AAY83" s="40"/>
      <c r="AAZ83" s="40"/>
      <c r="ABA83" s="40"/>
      <c r="ABB83" s="40"/>
      <c r="ABC83" s="40"/>
      <c r="ABD83" s="40"/>
      <c r="ABE83" s="40"/>
      <c r="ABF83" s="40"/>
      <c r="ABG83" s="40"/>
      <c r="ABH83" s="40"/>
      <c r="ABI83" s="40"/>
      <c r="ABJ83" s="40"/>
      <c r="ABK83" s="40"/>
      <c r="ABL83" s="40"/>
      <c r="ABM83" s="40"/>
      <c r="ABN83" s="40"/>
      <c r="ABO83" s="40"/>
      <c r="ABP83" s="40"/>
      <c r="ABQ83" s="40"/>
      <c r="ABR83" s="40"/>
      <c r="ABS83" s="40"/>
      <c r="ABT83" s="40"/>
      <c r="ABU83" s="40"/>
      <c r="ABV83" s="40"/>
      <c r="ABW83" s="40"/>
      <c r="ABX83" s="40"/>
      <c r="ABY83" s="40"/>
      <c r="ABZ83" s="40"/>
      <c r="ACA83" s="40"/>
      <c r="ACB83" s="40"/>
      <c r="ACC83" s="40"/>
      <c r="ACD83" s="40"/>
      <c r="ACE83" s="40"/>
      <c r="ACF83" s="40"/>
      <c r="ACG83" s="40"/>
      <c r="ACH83" s="40"/>
      <c r="ACI83" s="40"/>
      <c r="ACJ83" s="40"/>
      <c r="ACK83" s="40"/>
      <c r="ACL83" s="40"/>
      <c r="ACM83" s="40"/>
      <c r="ACN83" s="40"/>
      <c r="ACO83" s="40"/>
      <c r="ACP83" s="40"/>
      <c r="ACQ83" s="40"/>
      <c r="ACR83" s="40"/>
      <c r="ACS83" s="40"/>
      <c r="ACT83" s="40"/>
      <c r="ACU83" s="40"/>
      <c r="ACV83" s="40"/>
      <c r="ACW83" s="40"/>
      <c r="ACX83" s="40"/>
      <c r="ACY83" s="40"/>
      <c r="ACZ83" s="40"/>
      <c r="ADA83" s="40"/>
      <c r="ADB83" s="40"/>
      <c r="ADC83" s="40"/>
      <c r="ADD83" s="40"/>
      <c r="ADE83" s="40"/>
      <c r="ADF83" s="40"/>
      <c r="ADG83" s="40"/>
      <c r="ADH83" s="40"/>
      <c r="ADI83" s="40"/>
      <c r="ADJ83" s="40"/>
      <c r="ADK83" s="40"/>
      <c r="ADL83" s="40"/>
      <c r="ADM83" s="40"/>
      <c r="ADN83" s="40"/>
      <c r="ADO83" s="40"/>
      <c r="ADP83" s="40"/>
      <c r="ADQ83" s="40"/>
      <c r="ADR83" s="40"/>
      <c r="ADS83" s="40"/>
      <c r="ADT83" s="40"/>
      <c r="ADU83" s="40"/>
      <c r="ADV83" s="40"/>
      <c r="ADW83" s="40"/>
      <c r="ADX83" s="40"/>
      <c r="ADY83" s="40"/>
      <c r="ADZ83" s="40"/>
      <c r="AEA83" s="40"/>
      <c r="AEB83" s="40"/>
      <c r="AEC83" s="40"/>
      <c r="AED83" s="40"/>
      <c r="AEE83" s="40"/>
      <c r="AEF83" s="40"/>
      <c r="AEG83" s="40"/>
      <c r="AEH83" s="40"/>
      <c r="AEI83" s="40"/>
      <c r="AEJ83" s="40"/>
      <c r="AEK83" s="40"/>
      <c r="AEL83" s="40"/>
      <c r="AEM83" s="40"/>
      <c r="AEN83" s="40"/>
      <c r="AEO83" s="40"/>
      <c r="AEP83" s="40"/>
      <c r="AEQ83" s="40"/>
      <c r="AER83" s="40"/>
      <c r="AES83" s="40"/>
      <c r="AET83" s="40"/>
      <c r="AEU83" s="40"/>
      <c r="AEV83" s="40"/>
      <c r="AEW83" s="40"/>
      <c r="AEX83" s="40"/>
      <c r="AEY83" s="40"/>
      <c r="AEZ83" s="40"/>
      <c r="AFA83" s="40"/>
      <c r="AFB83" s="40"/>
      <c r="AFC83" s="40"/>
      <c r="AFD83" s="40"/>
      <c r="AFE83" s="40"/>
      <c r="AFF83" s="40"/>
      <c r="AFG83" s="40"/>
      <c r="AFH83" s="40"/>
      <c r="AFI83" s="40"/>
      <c r="AFJ83" s="40"/>
      <c r="AFK83" s="40"/>
      <c r="AFL83" s="40"/>
      <c r="AFM83" s="40"/>
      <c r="AFN83" s="40"/>
      <c r="AFO83" s="40"/>
      <c r="AFP83" s="40"/>
      <c r="AFQ83" s="40"/>
      <c r="AFR83" s="40"/>
      <c r="AFS83" s="40"/>
      <c r="AFT83" s="40"/>
      <c r="AFU83" s="40"/>
      <c r="AFV83" s="40"/>
      <c r="AFW83" s="40"/>
      <c r="AFX83" s="40"/>
      <c r="AFY83" s="40"/>
      <c r="AFZ83" s="40"/>
      <c r="AGA83" s="40"/>
      <c r="AGB83" s="40"/>
      <c r="AGC83" s="40"/>
      <c r="AGD83" s="40"/>
      <c r="AGE83" s="40"/>
      <c r="AGF83" s="40"/>
      <c r="AGG83" s="40"/>
      <c r="AGH83" s="40"/>
      <c r="AGI83" s="40"/>
      <c r="AGJ83" s="40"/>
      <c r="AGK83" s="40"/>
      <c r="AGL83" s="40"/>
      <c r="AGM83" s="40"/>
      <c r="AGN83" s="40"/>
      <c r="AGO83" s="40"/>
      <c r="AGP83" s="40"/>
      <c r="AGQ83" s="40"/>
      <c r="AGR83" s="40"/>
      <c r="AGS83" s="40"/>
      <c r="AGT83" s="40"/>
      <c r="AGU83" s="40"/>
      <c r="AGV83" s="40"/>
      <c r="AGW83" s="40"/>
      <c r="AGX83" s="40"/>
      <c r="AGY83" s="40"/>
      <c r="AGZ83" s="40"/>
      <c r="AHA83" s="40"/>
      <c r="AHB83" s="40"/>
      <c r="AHC83" s="40"/>
      <c r="AHD83" s="40"/>
      <c r="AHE83" s="40"/>
      <c r="AHF83" s="40"/>
      <c r="AHG83" s="40"/>
      <c r="AHH83" s="40"/>
      <c r="AHI83" s="40"/>
      <c r="AHJ83" s="40"/>
      <c r="AHK83" s="40"/>
      <c r="AHL83" s="40"/>
      <c r="AHM83" s="40"/>
      <c r="AHN83" s="40"/>
      <c r="AHO83" s="40"/>
      <c r="AHP83" s="40"/>
      <c r="AHQ83" s="40"/>
      <c r="AHR83" s="40"/>
      <c r="AHS83" s="40"/>
      <c r="AHT83" s="40"/>
      <c r="AHU83" s="40"/>
      <c r="AHV83" s="40"/>
      <c r="AHW83" s="40"/>
      <c r="AHX83" s="40"/>
      <c r="AHY83" s="40"/>
      <c r="AHZ83" s="40"/>
      <c r="AIA83" s="40"/>
      <c r="AIB83" s="40"/>
      <c r="AIC83" s="40"/>
      <c r="AID83" s="40"/>
      <c r="AIE83" s="40"/>
      <c r="AIF83" s="40"/>
      <c r="AIG83" s="40"/>
      <c r="AIH83" s="40"/>
      <c r="AII83" s="40"/>
      <c r="AIJ83" s="40"/>
      <c r="AIK83" s="40"/>
      <c r="AIL83" s="40"/>
      <c r="AIM83" s="40"/>
      <c r="AIN83" s="40"/>
      <c r="AIO83" s="40"/>
      <c r="AIP83" s="40"/>
      <c r="AIQ83" s="40"/>
      <c r="AIR83" s="40"/>
      <c r="AIS83" s="40"/>
      <c r="AIT83" s="40"/>
      <c r="AIU83" s="40"/>
      <c r="AIV83" s="40"/>
      <c r="AIW83" s="40"/>
      <c r="AIX83" s="40"/>
      <c r="AIY83" s="40"/>
      <c r="AIZ83" s="40"/>
      <c r="AJA83" s="40"/>
      <c r="AJB83" s="40"/>
      <c r="AJC83" s="40"/>
      <c r="AJD83" s="40"/>
      <c r="AJE83" s="40"/>
      <c r="AJF83" s="40"/>
      <c r="AJG83" s="40"/>
      <c r="AJH83" s="40"/>
      <c r="AJI83" s="40"/>
      <c r="AJJ83" s="40"/>
      <c r="AJK83" s="40"/>
      <c r="AJL83" s="40"/>
      <c r="AJM83" s="40"/>
      <c r="AJN83" s="40"/>
      <c r="AJO83" s="40"/>
      <c r="AJP83" s="40"/>
      <c r="AJQ83" s="40"/>
      <c r="AJR83" s="40"/>
      <c r="AJS83" s="40"/>
      <c r="AJT83" s="40"/>
      <c r="AJU83" s="40"/>
      <c r="AJV83" s="40"/>
      <c r="AJW83" s="40"/>
      <c r="AJX83" s="40"/>
      <c r="AJY83" s="40"/>
      <c r="AJZ83" s="40"/>
      <c r="AKA83" s="40"/>
      <c r="AKB83" s="40"/>
      <c r="AKC83" s="40"/>
      <c r="AKD83" s="40"/>
      <c r="AKE83" s="40"/>
      <c r="AKF83" s="40"/>
      <c r="AKG83" s="40"/>
      <c r="AKH83" s="40"/>
      <c r="AKI83" s="40"/>
      <c r="AKJ83" s="40"/>
      <c r="AKK83" s="40"/>
      <c r="AKL83" s="40"/>
      <c r="AKM83" s="40"/>
      <c r="AKN83" s="56"/>
      <c r="AKO83" s="56"/>
      <c r="AKP83" s="56"/>
      <c r="AKQ83" s="56"/>
      <c r="AKR83" s="56"/>
      <c r="AKS83" s="56"/>
      <c r="AKT83" s="56"/>
      <c r="AKU83" s="56"/>
      <c r="AKV83" s="56"/>
      <c r="AKW83" s="56"/>
      <c r="AKX83" s="56"/>
      <c r="AKY83" s="56"/>
      <c r="AKZ83" s="56"/>
      <c r="ALA83" s="56"/>
      <c r="ALB83" s="56"/>
      <c r="ALC83" s="56"/>
      <c r="ALD83" s="56"/>
      <c r="ALE83" s="56"/>
      <c r="ALF83" s="56"/>
      <c r="ALG83" s="56"/>
      <c r="ALH83" s="56"/>
      <c r="ALI83" s="56"/>
      <c r="ALJ83" s="56"/>
      <c r="ALK83" s="56"/>
      <c r="ALL83" s="56"/>
      <c r="ALM83" s="56"/>
      <c r="ALN83" s="59"/>
      <c r="ALO83" s="59"/>
      <c r="ALP83" s="59"/>
      <c r="ALQ83" s="59"/>
      <c r="ALR83" s="59"/>
      <c r="ALS83" s="59"/>
      <c r="ALT83" s="59"/>
      <c r="ALU83" s="59"/>
      <c r="ALV83" s="59"/>
      <c r="ALW83" s="59"/>
    </row>
    <row r="84" spans="1:1011" ht="13.35" customHeight="1" outlineLevel="4">
      <c r="A84" s="36" t="s">
        <v>11513</v>
      </c>
      <c r="B84" s="45">
        <v>1</v>
      </c>
      <c r="C84" s="45"/>
      <c r="D84" s="63" t="s">
        <v>11514</v>
      </c>
      <c r="E84" s="43" t="s">
        <v>11515</v>
      </c>
      <c r="F84" s="52"/>
      <c r="G84" s="32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40"/>
      <c r="AAF84" s="40"/>
      <c r="AAG84" s="40"/>
      <c r="AAH84" s="40"/>
      <c r="AAI84" s="40"/>
      <c r="AAJ84" s="40"/>
      <c r="AAK84" s="40"/>
      <c r="AAL84" s="40"/>
      <c r="AAM84" s="40"/>
      <c r="AAN84" s="40"/>
      <c r="AAO84" s="40"/>
      <c r="AAP84" s="40"/>
      <c r="AAQ84" s="40"/>
      <c r="AAR84" s="40"/>
      <c r="AAS84" s="40"/>
      <c r="AAT84" s="40"/>
      <c r="AAU84" s="40"/>
      <c r="AAV84" s="40"/>
      <c r="AAW84" s="40"/>
      <c r="AAX84" s="40"/>
      <c r="AAY84" s="40"/>
      <c r="AAZ84" s="40"/>
      <c r="ABA84" s="40"/>
      <c r="ABB84" s="40"/>
      <c r="ABC84" s="40"/>
      <c r="ABD84" s="40"/>
      <c r="ABE84" s="40"/>
      <c r="ABF84" s="40"/>
      <c r="ABG84" s="40"/>
      <c r="ABH84" s="40"/>
      <c r="ABI84" s="40"/>
      <c r="ABJ84" s="40"/>
      <c r="ABK84" s="40"/>
      <c r="ABL84" s="40"/>
      <c r="ABM84" s="40"/>
      <c r="ABN84" s="40"/>
      <c r="ABO84" s="40"/>
      <c r="ABP84" s="40"/>
      <c r="ABQ84" s="40"/>
      <c r="ABR84" s="40"/>
      <c r="ABS84" s="40"/>
      <c r="ABT84" s="40"/>
      <c r="ABU84" s="40"/>
      <c r="ABV84" s="40"/>
      <c r="ABW84" s="40"/>
      <c r="ABX84" s="40"/>
      <c r="ABY84" s="40"/>
      <c r="ABZ84" s="40"/>
      <c r="ACA84" s="40"/>
      <c r="ACB84" s="40"/>
      <c r="ACC84" s="40"/>
      <c r="ACD84" s="40"/>
      <c r="ACE84" s="40"/>
      <c r="ACF84" s="40"/>
      <c r="ACG84" s="40"/>
      <c r="ACH84" s="40"/>
      <c r="ACI84" s="40"/>
      <c r="ACJ84" s="40"/>
      <c r="ACK84" s="40"/>
      <c r="ACL84" s="40"/>
      <c r="ACM84" s="40"/>
      <c r="ACN84" s="40"/>
      <c r="ACO84" s="40"/>
      <c r="ACP84" s="40"/>
      <c r="ACQ84" s="40"/>
      <c r="ACR84" s="40"/>
      <c r="ACS84" s="40"/>
      <c r="ACT84" s="40"/>
      <c r="ACU84" s="40"/>
      <c r="ACV84" s="40"/>
      <c r="ACW84" s="40"/>
      <c r="ACX84" s="40"/>
      <c r="ACY84" s="40"/>
      <c r="ACZ84" s="40"/>
      <c r="ADA84" s="40"/>
      <c r="ADB84" s="40"/>
      <c r="ADC84" s="40"/>
      <c r="ADD84" s="40"/>
      <c r="ADE84" s="40"/>
      <c r="ADF84" s="40"/>
      <c r="ADG84" s="40"/>
      <c r="ADH84" s="40"/>
      <c r="ADI84" s="40"/>
      <c r="ADJ84" s="40"/>
      <c r="ADK84" s="40"/>
      <c r="ADL84" s="40"/>
      <c r="ADM84" s="40"/>
      <c r="ADN84" s="40"/>
      <c r="ADO84" s="40"/>
      <c r="ADP84" s="40"/>
      <c r="ADQ84" s="40"/>
      <c r="ADR84" s="40"/>
      <c r="ADS84" s="40"/>
      <c r="ADT84" s="40"/>
      <c r="ADU84" s="40"/>
      <c r="ADV84" s="40"/>
      <c r="ADW84" s="40"/>
      <c r="ADX84" s="40"/>
      <c r="ADY84" s="40"/>
      <c r="ADZ84" s="40"/>
      <c r="AEA84" s="40"/>
      <c r="AEB84" s="40"/>
      <c r="AEC84" s="40"/>
      <c r="AED84" s="40"/>
      <c r="AEE84" s="40"/>
      <c r="AEF84" s="40"/>
      <c r="AEG84" s="40"/>
      <c r="AEH84" s="40"/>
      <c r="AEI84" s="40"/>
      <c r="AEJ84" s="40"/>
      <c r="AEK84" s="40"/>
      <c r="AEL84" s="40"/>
      <c r="AEM84" s="40"/>
      <c r="AEN84" s="40"/>
      <c r="AEO84" s="40"/>
      <c r="AEP84" s="40"/>
      <c r="AEQ84" s="40"/>
      <c r="AER84" s="40"/>
      <c r="AES84" s="40"/>
      <c r="AET84" s="40"/>
      <c r="AEU84" s="40"/>
      <c r="AEV84" s="40"/>
      <c r="AEW84" s="40"/>
      <c r="AEX84" s="40"/>
      <c r="AEY84" s="40"/>
      <c r="AEZ84" s="40"/>
      <c r="AFA84" s="40"/>
      <c r="AFB84" s="40"/>
      <c r="AFC84" s="40"/>
      <c r="AFD84" s="40"/>
      <c r="AFE84" s="40"/>
      <c r="AFF84" s="40"/>
      <c r="AFG84" s="40"/>
      <c r="AFH84" s="40"/>
      <c r="AFI84" s="40"/>
      <c r="AFJ84" s="40"/>
      <c r="AFK84" s="40"/>
      <c r="AFL84" s="40"/>
      <c r="AFM84" s="40"/>
      <c r="AFN84" s="40"/>
      <c r="AFO84" s="40"/>
      <c r="AFP84" s="40"/>
      <c r="AFQ84" s="40"/>
      <c r="AFR84" s="40"/>
      <c r="AFS84" s="40"/>
      <c r="AFT84" s="40"/>
      <c r="AFU84" s="40"/>
      <c r="AFV84" s="40"/>
      <c r="AFW84" s="40"/>
      <c r="AFX84" s="40"/>
      <c r="AFY84" s="40"/>
      <c r="AFZ84" s="40"/>
      <c r="AGA84" s="40"/>
      <c r="AGB84" s="40"/>
      <c r="AGC84" s="40"/>
      <c r="AGD84" s="40"/>
      <c r="AGE84" s="40"/>
      <c r="AGF84" s="40"/>
      <c r="AGG84" s="40"/>
      <c r="AGH84" s="40"/>
      <c r="AGI84" s="40"/>
      <c r="AGJ84" s="40"/>
      <c r="AGK84" s="40"/>
      <c r="AGL84" s="40"/>
      <c r="AGM84" s="40"/>
      <c r="AGN84" s="40"/>
      <c r="AGO84" s="40"/>
      <c r="AGP84" s="40"/>
      <c r="AGQ84" s="40"/>
      <c r="AGR84" s="40"/>
      <c r="AGS84" s="40"/>
      <c r="AGT84" s="40"/>
      <c r="AGU84" s="40"/>
      <c r="AGV84" s="40"/>
      <c r="AGW84" s="40"/>
      <c r="AGX84" s="40"/>
      <c r="AGY84" s="40"/>
      <c r="AGZ84" s="40"/>
      <c r="AHA84" s="40"/>
      <c r="AHB84" s="40"/>
      <c r="AHC84" s="40"/>
      <c r="AHD84" s="40"/>
      <c r="AHE84" s="40"/>
      <c r="AHF84" s="40"/>
      <c r="AHG84" s="40"/>
      <c r="AHH84" s="40"/>
      <c r="AHI84" s="40"/>
      <c r="AHJ84" s="40"/>
      <c r="AHK84" s="40"/>
      <c r="AHL84" s="40"/>
      <c r="AHM84" s="40"/>
      <c r="AHN84" s="40"/>
      <c r="AHO84" s="40"/>
      <c r="AHP84" s="40"/>
      <c r="AHQ84" s="40"/>
      <c r="AHR84" s="40"/>
      <c r="AHS84" s="40"/>
      <c r="AHT84" s="40"/>
      <c r="AHU84" s="40"/>
      <c r="AHV84" s="40"/>
      <c r="AHW84" s="40"/>
      <c r="AHX84" s="40"/>
      <c r="AHY84" s="40"/>
      <c r="AHZ84" s="40"/>
      <c r="AIA84" s="40"/>
      <c r="AIB84" s="40"/>
      <c r="AIC84" s="40"/>
      <c r="AID84" s="40"/>
      <c r="AIE84" s="40"/>
      <c r="AIF84" s="40"/>
      <c r="AIG84" s="40"/>
      <c r="AIH84" s="40"/>
      <c r="AII84" s="40"/>
      <c r="AIJ84" s="40"/>
      <c r="AIK84" s="40"/>
      <c r="AIL84" s="40"/>
      <c r="AIM84" s="40"/>
      <c r="AIN84" s="40"/>
      <c r="AIO84" s="40"/>
      <c r="AIP84" s="40"/>
      <c r="AIQ84" s="40"/>
      <c r="AIR84" s="40"/>
      <c r="AIS84" s="40"/>
      <c r="AIT84" s="40"/>
      <c r="AIU84" s="40"/>
      <c r="AIV84" s="40"/>
      <c r="AIW84" s="40"/>
      <c r="AIX84" s="40"/>
      <c r="AIY84" s="40"/>
      <c r="AIZ84" s="40"/>
      <c r="AJA84" s="40"/>
      <c r="AJB84" s="40"/>
      <c r="AJC84" s="40"/>
      <c r="AJD84" s="40"/>
      <c r="AJE84" s="40"/>
      <c r="AJF84" s="40"/>
      <c r="AJG84" s="40"/>
      <c r="AJH84" s="40"/>
      <c r="AJI84" s="40"/>
      <c r="AJJ84" s="40"/>
      <c r="AJK84" s="40"/>
      <c r="AJL84" s="40"/>
      <c r="AJM84" s="40"/>
      <c r="AJN84" s="40"/>
      <c r="AJO84" s="40"/>
      <c r="AJP84" s="40"/>
      <c r="AJQ84" s="40"/>
      <c r="AJR84" s="40"/>
      <c r="AJS84" s="40"/>
      <c r="AJT84" s="40"/>
      <c r="AJU84" s="40"/>
      <c r="AJV84" s="40"/>
      <c r="AJW84" s="40"/>
      <c r="AJX84" s="40"/>
      <c r="AJY84" s="40"/>
      <c r="AJZ84" s="40"/>
      <c r="AKA84" s="40"/>
      <c r="AKB84" s="40"/>
      <c r="AKC84" s="40"/>
      <c r="AKD84" s="40"/>
      <c r="AKE84" s="40"/>
      <c r="AKF84" s="40"/>
      <c r="AKG84" s="40"/>
      <c r="AKH84" s="40"/>
      <c r="AKI84" s="40"/>
      <c r="AKJ84" s="40"/>
      <c r="AKK84" s="40"/>
      <c r="AKL84" s="40"/>
      <c r="AKM84" s="40"/>
      <c r="AKN84" s="56"/>
      <c r="AKO84" s="56"/>
      <c r="AKP84" s="56"/>
      <c r="AKQ84" s="56"/>
      <c r="AKR84" s="56"/>
      <c r="AKS84" s="56"/>
      <c r="AKT84" s="56"/>
      <c r="AKU84" s="56"/>
      <c r="AKV84" s="56"/>
      <c r="AKW84" s="56"/>
      <c r="AKX84" s="56"/>
      <c r="AKY84" s="56"/>
      <c r="AKZ84" s="56"/>
      <c r="ALA84" s="56"/>
      <c r="ALB84" s="56"/>
      <c r="ALC84" s="56"/>
      <c r="ALD84" s="56"/>
      <c r="ALE84" s="56"/>
      <c r="ALF84" s="56"/>
      <c r="ALG84" s="56"/>
      <c r="ALH84" s="56"/>
      <c r="ALI84" s="56"/>
      <c r="ALJ84" s="56"/>
      <c r="ALK84" s="56"/>
      <c r="ALL84" s="56"/>
      <c r="ALM84" s="56"/>
      <c r="ALN84" s="59"/>
      <c r="ALO84" s="59"/>
      <c r="ALP84" s="59"/>
      <c r="ALQ84" s="59"/>
      <c r="ALR84" s="59"/>
      <c r="ALS84" s="59"/>
      <c r="ALT84" s="59"/>
      <c r="ALU84" s="59"/>
      <c r="ALV84" s="59"/>
      <c r="ALW84" s="59"/>
    </row>
    <row r="85" spans="1:1011" ht="13.35" customHeight="1" outlineLevel="4">
      <c r="A85" s="36" t="s">
        <v>11516</v>
      </c>
      <c r="B85" s="45">
        <v>6</v>
      </c>
      <c r="C85" s="45"/>
      <c r="D85" s="54" t="s">
        <v>3846</v>
      </c>
      <c r="E85" s="43" t="str">
        <f>VLOOKUP(D85,OdooParts_PurchaseNotes!$A$1:$F8201,2,0)</f>
        <v>Metric Brass Heat-Set Insert for Plastics Tapered, M3-.5 Internal Thread, 3.8mm Length</v>
      </c>
      <c r="F85" s="52"/>
      <c r="G85" s="32" t="s">
        <v>11517</v>
      </c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40"/>
      <c r="AAF85" s="40"/>
      <c r="AAG85" s="40"/>
      <c r="AAH85" s="40"/>
      <c r="AAI85" s="40"/>
      <c r="AAJ85" s="40"/>
      <c r="AAK85" s="40"/>
      <c r="AAL85" s="40"/>
      <c r="AAM85" s="40"/>
      <c r="AAN85" s="40"/>
      <c r="AAO85" s="40"/>
      <c r="AAP85" s="40"/>
      <c r="AAQ85" s="40"/>
      <c r="AAR85" s="40"/>
      <c r="AAS85" s="40"/>
      <c r="AAT85" s="40"/>
      <c r="AAU85" s="40"/>
      <c r="AAV85" s="40"/>
      <c r="AAW85" s="40"/>
      <c r="AAX85" s="40"/>
      <c r="AAY85" s="40"/>
      <c r="AAZ85" s="40"/>
      <c r="ABA85" s="40"/>
      <c r="ABB85" s="40"/>
      <c r="ABC85" s="40"/>
      <c r="ABD85" s="40"/>
      <c r="ABE85" s="40"/>
      <c r="ABF85" s="40"/>
      <c r="ABG85" s="40"/>
      <c r="ABH85" s="40"/>
      <c r="ABI85" s="40"/>
      <c r="ABJ85" s="40"/>
      <c r="ABK85" s="40"/>
      <c r="ABL85" s="40"/>
      <c r="ABM85" s="40"/>
      <c r="ABN85" s="40"/>
      <c r="ABO85" s="40"/>
      <c r="ABP85" s="40"/>
      <c r="ABQ85" s="40"/>
      <c r="ABR85" s="40"/>
      <c r="ABS85" s="40"/>
      <c r="ABT85" s="40"/>
      <c r="ABU85" s="40"/>
      <c r="ABV85" s="40"/>
      <c r="ABW85" s="40"/>
      <c r="ABX85" s="40"/>
      <c r="ABY85" s="40"/>
      <c r="ABZ85" s="40"/>
      <c r="ACA85" s="40"/>
      <c r="ACB85" s="40"/>
      <c r="ACC85" s="40"/>
      <c r="ACD85" s="40"/>
      <c r="ACE85" s="40"/>
      <c r="ACF85" s="40"/>
      <c r="ACG85" s="40"/>
      <c r="ACH85" s="40"/>
      <c r="ACI85" s="40"/>
      <c r="ACJ85" s="40"/>
      <c r="ACK85" s="40"/>
      <c r="ACL85" s="40"/>
      <c r="ACM85" s="40"/>
      <c r="ACN85" s="40"/>
      <c r="ACO85" s="40"/>
      <c r="ACP85" s="40"/>
      <c r="ACQ85" s="40"/>
      <c r="ACR85" s="40"/>
      <c r="ACS85" s="40"/>
      <c r="ACT85" s="40"/>
      <c r="ACU85" s="40"/>
      <c r="ACV85" s="40"/>
      <c r="ACW85" s="40"/>
      <c r="ACX85" s="40"/>
      <c r="ACY85" s="40"/>
      <c r="ACZ85" s="40"/>
      <c r="ADA85" s="40"/>
      <c r="ADB85" s="40"/>
      <c r="ADC85" s="40"/>
      <c r="ADD85" s="40"/>
      <c r="ADE85" s="40"/>
      <c r="ADF85" s="40"/>
      <c r="ADG85" s="40"/>
      <c r="ADH85" s="40"/>
      <c r="ADI85" s="40"/>
      <c r="ADJ85" s="40"/>
      <c r="ADK85" s="40"/>
      <c r="ADL85" s="40"/>
      <c r="ADM85" s="40"/>
      <c r="ADN85" s="40"/>
      <c r="ADO85" s="40"/>
      <c r="ADP85" s="40"/>
      <c r="ADQ85" s="40"/>
      <c r="ADR85" s="40"/>
      <c r="ADS85" s="40"/>
      <c r="ADT85" s="40"/>
      <c r="ADU85" s="40"/>
      <c r="ADV85" s="40"/>
      <c r="ADW85" s="40"/>
      <c r="ADX85" s="40"/>
      <c r="ADY85" s="40"/>
      <c r="ADZ85" s="40"/>
      <c r="AEA85" s="40"/>
      <c r="AEB85" s="40"/>
      <c r="AEC85" s="40"/>
      <c r="AED85" s="40"/>
      <c r="AEE85" s="40"/>
      <c r="AEF85" s="40"/>
      <c r="AEG85" s="40"/>
      <c r="AEH85" s="40"/>
      <c r="AEI85" s="40"/>
      <c r="AEJ85" s="40"/>
      <c r="AEK85" s="40"/>
      <c r="AEL85" s="40"/>
      <c r="AEM85" s="40"/>
      <c r="AEN85" s="40"/>
      <c r="AEO85" s="40"/>
      <c r="AEP85" s="40"/>
      <c r="AEQ85" s="40"/>
      <c r="AER85" s="40"/>
      <c r="AES85" s="40"/>
      <c r="AET85" s="40"/>
      <c r="AEU85" s="40"/>
      <c r="AEV85" s="40"/>
      <c r="AEW85" s="40"/>
      <c r="AEX85" s="40"/>
      <c r="AEY85" s="40"/>
      <c r="AEZ85" s="40"/>
      <c r="AFA85" s="40"/>
      <c r="AFB85" s="40"/>
      <c r="AFC85" s="40"/>
      <c r="AFD85" s="40"/>
      <c r="AFE85" s="40"/>
      <c r="AFF85" s="40"/>
      <c r="AFG85" s="40"/>
      <c r="AFH85" s="40"/>
      <c r="AFI85" s="40"/>
      <c r="AFJ85" s="40"/>
      <c r="AFK85" s="40"/>
      <c r="AFL85" s="40"/>
      <c r="AFM85" s="40"/>
      <c r="AFN85" s="40"/>
      <c r="AFO85" s="40"/>
      <c r="AFP85" s="40"/>
      <c r="AFQ85" s="40"/>
      <c r="AFR85" s="40"/>
      <c r="AFS85" s="40"/>
      <c r="AFT85" s="40"/>
      <c r="AFU85" s="40"/>
      <c r="AFV85" s="40"/>
      <c r="AFW85" s="40"/>
      <c r="AFX85" s="40"/>
      <c r="AFY85" s="40"/>
      <c r="AFZ85" s="40"/>
      <c r="AGA85" s="40"/>
      <c r="AGB85" s="40"/>
      <c r="AGC85" s="40"/>
      <c r="AGD85" s="40"/>
      <c r="AGE85" s="40"/>
      <c r="AGF85" s="40"/>
      <c r="AGG85" s="40"/>
      <c r="AGH85" s="40"/>
      <c r="AGI85" s="40"/>
      <c r="AGJ85" s="40"/>
      <c r="AGK85" s="40"/>
      <c r="AGL85" s="40"/>
      <c r="AGM85" s="40"/>
      <c r="AGN85" s="40"/>
      <c r="AGO85" s="40"/>
      <c r="AGP85" s="40"/>
      <c r="AGQ85" s="40"/>
      <c r="AGR85" s="40"/>
      <c r="AGS85" s="40"/>
      <c r="AGT85" s="40"/>
      <c r="AGU85" s="40"/>
      <c r="AGV85" s="40"/>
      <c r="AGW85" s="40"/>
      <c r="AGX85" s="40"/>
      <c r="AGY85" s="40"/>
      <c r="AGZ85" s="40"/>
      <c r="AHA85" s="40"/>
      <c r="AHB85" s="40"/>
      <c r="AHC85" s="40"/>
      <c r="AHD85" s="40"/>
      <c r="AHE85" s="40"/>
      <c r="AHF85" s="40"/>
      <c r="AHG85" s="40"/>
      <c r="AHH85" s="40"/>
      <c r="AHI85" s="40"/>
      <c r="AHJ85" s="40"/>
      <c r="AHK85" s="40"/>
      <c r="AHL85" s="40"/>
      <c r="AHM85" s="40"/>
      <c r="AHN85" s="40"/>
      <c r="AHO85" s="40"/>
      <c r="AHP85" s="40"/>
      <c r="AHQ85" s="40"/>
      <c r="AHR85" s="40"/>
      <c r="AHS85" s="40"/>
      <c r="AHT85" s="40"/>
      <c r="AHU85" s="40"/>
      <c r="AHV85" s="40"/>
      <c r="AHW85" s="40"/>
      <c r="AHX85" s="40"/>
      <c r="AHY85" s="40"/>
      <c r="AHZ85" s="40"/>
      <c r="AIA85" s="40"/>
      <c r="AIB85" s="40"/>
      <c r="AIC85" s="40"/>
      <c r="AID85" s="40"/>
      <c r="AIE85" s="40"/>
      <c r="AIF85" s="40"/>
      <c r="AIG85" s="40"/>
      <c r="AIH85" s="40"/>
      <c r="AII85" s="40"/>
      <c r="AIJ85" s="40"/>
      <c r="AIK85" s="40"/>
      <c r="AIL85" s="40"/>
      <c r="AIM85" s="40"/>
      <c r="AIN85" s="40"/>
      <c r="AIO85" s="40"/>
      <c r="AIP85" s="40"/>
      <c r="AIQ85" s="40"/>
      <c r="AIR85" s="40"/>
      <c r="AIS85" s="40"/>
      <c r="AIT85" s="40"/>
      <c r="AIU85" s="40"/>
      <c r="AIV85" s="40"/>
      <c r="AIW85" s="40"/>
      <c r="AIX85" s="40"/>
      <c r="AIY85" s="40"/>
      <c r="AIZ85" s="40"/>
      <c r="AJA85" s="40"/>
      <c r="AJB85" s="40"/>
      <c r="AJC85" s="40"/>
      <c r="AJD85" s="40"/>
      <c r="AJE85" s="40"/>
      <c r="AJF85" s="40"/>
      <c r="AJG85" s="40"/>
      <c r="AJH85" s="40"/>
      <c r="AJI85" s="40"/>
      <c r="AJJ85" s="40"/>
      <c r="AJK85" s="40"/>
      <c r="AJL85" s="40"/>
      <c r="AJM85" s="40"/>
      <c r="AJN85" s="40"/>
      <c r="AJO85" s="40"/>
      <c r="AJP85" s="40"/>
      <c r="AJQ85" s="40"/>
      <c r="AJR85" s="40"/>
      <c r="AJS85" s="40"/>
      <c r="AJT85" s="40"/>
      <c r="AJU85" s="40"/>
      <c r="AJV85" s="40"/>
      <c r="AJW85" s="40"/>
      <c r="AJX85" s="40"/>
      <c r="AJY85" s="40"/>
      <c r="AJZ85" s="40"/>
      <c r="AKA85" s="40"/>
      <c r="AKB85" s="40"/>
      <c r="AKC85" s="40"/>
      <c r="AKD85" s="40"/>
      <c r="AKE85" s="40"/>
      <c r="AKF85" s="40"/>
      <c r="AKG85" s="40"/>
      <c r="AKH85" s="40"/>
      <c r="AKI85" s="40"/>
      <c r="AKJ85" s="40"/>
      <c r="AKK85" s="40"/>
      <c r="AKL85" s="40"/>
      <c r="AKM85" s="40"/>
      <c r="AKN85" s="56"/>
      <c r="AKO85" s="56"/>
      <c r="AKP85" s="56"/>
      <c r="AKQ85" s="56"/>
      <c r="AKR85" s="56"/>
      <c r="AKS85" s="56"/>
      <c r="AKT85" s="56"/>
      <c r="AKU85" s="56"/>
      <c r="AKV85" s="56"/>
      <c r="AKW85" s="56"/>
      <c r="AKX85" s="56"/>
      <c r="AKY85" s="56"/>
      <c r="AKZ85" s="56"/>
      <c r="ALA85" s="56"/>
      <c r="ALB85" s="56"/>
      <c r="ALC85" s="56"/>
      <c r="ALD85" s="56"/>
      <c r="ALE85" s="56"/>
      <c r="ALF85" s="56"/>
      <c r="ALG85" s="56"/>
      <c r="ALH85" s="56"/>
      <c r="ALI85" s="56"/>
      <c r="ALJ85" s="56"/>
      <c r="ALK85" s="56"/>
      <c r="ALL85" s="56"/>
      <c r="ALM85" s="56"/>
      <c r="ALN85" s="59"/>
      <c r="ALO85" s="59"/>
      <c r="ALP85" s="59"/>
      <c r="ALQ85" s="59"/>
      <c r="ALR85" s="59"/>
      <c r="ALS85" s="59"/>
      <c r="ALT85" s="59"/>
      <c r="ALU85" s="59"/>
      <c r="ALV85" s="59"/>
      <c r="ALW85" s="59"/>
    </row>
    <row r="86" spans="1:1011" ht="13.35" customHeight="1" outlineLevel="4">
      <c r="A86" s="36" t="s">
        <v>11491</v>
      </c>
      <c r="B86" s="45"/>
      <c r="C86" s="45"/>
      <c r="D86" s="55" t="s">
        <v>11518</v>
      </c>
      <c r="E86" t="s">
        <v>11519</v>
      </c>
      <c r="F86" s="52"/>
      <c r="G86" s="32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40"/>
      <c r="AAF86" s="40"/>
      <c r="AAG86" s="40"/>
      <c r="AAH86" s="40"/>
      <c r="AAI86" s="40"/>
      <c r="AAJ86" s="40"/>
      <c r="AAK86" s="40"/>
      <c r="AAL86" s="40"/>
      <c r="AAM86" s="40"/>
      <c r="AAN86" s="40"/>
      <c r="AAO86" s="40"/>
      <c r="AAP86" s="40"/>
      <c r="AAQ86" s="40"/>
      <c r="AAR86" s="40"/>
      <c r="AAS86" s="40"/>
      <c r="AAT86" s="40"/>
      <c r="AAU86" s="40"/>
      <c r="AAV86" s="40"/>
      <c r="AAW86" s="40"/>
      <c r="AAX86" s="40"/>
      <c r="AAY86" s="40"/>
      <c r="AAZ86" s="40"/>
      <c r="ABA86" s="40"/>
      <c r="ABB86" s="40"/>
      <c r="ABC86" s="40"/>
      <c r="ABD86" s="40"/>
      <c r="ABE86" s="40"/>
      <c r="ABF86" s="40"/>
      <c r="ABG86" s="40"/>
      <c r="ABH86" s="40"/>
      <c r="ABI86" s="40"/>
      <c r="ABJ86" s="40"/>
      <c r="ABK86" s="40"/>
      <c r="ABL86" s="40"/>
      <c r="ABM86" s="40"/>
      <c r="ABN86" s="40"/>
      <c r="ABO86" s="40"/>
      <c r="ABP86" s="40"/>
      <c r="ABQ86" s="40"/>
      <c r="ABR86" s="40"/>
      <c r="ABS86" s="40"/>
      <c r="ABT86" s="40"/>
      <c r="ABU86" s="40"/>
      <c r="ABV86" s="40"/>
      <c r="ABW86" s="40"/>
      <c r="ABX86" s="40"/>
      <c r="ABY86" s="40"/>
      <c r="ABZ86" s="40"/>
      <c r="ACA86" s="40"/>
      <c r="ACB86" s="40"/>
      <c r="ACC86" s="40"/>
      <c r="ACD86" s="40"/>
      <c r="ACE86" s="40"/>
      <c r="ACF86" s="40"/>
      <c r="ACG86" s="40"/>
      <c r="ACH86" s="40"/>
      <c r="ACI86" s="40"/>
      <c r="ACJ86" s="40"/>
      <c r="ACK86" s="40"/>
      <c r="ACL86" s="40"/>
      <c r="ACM86" s="40"/>
      <c r="ACN86" s="40"/>
      <c r="ACO86" s="40"/>
      <c r="ACP86" s="40"/>
      <c r="ACQ86" s="40"/>
      <c r="ACR86" s="40"/>
      <c r="ACS86" s="40"/>
      <c r="ACT86" s="40"/>
      <c r="ACU86" s="40"/>
      <c r="ACV86" s="40"/>
      <c r="ACW86" s="40"/>
      <c r="ACX86" s="40"/>
      <c r="ACY86" s="40"/>
      <c r="ACZ86" s="40"/>
      <c r="ADA86" s="40"/>
      <c r="ADB86" s="40"/>
      <c r="ADC86" s="40"/>
      <c r="ADD86" s="40"/>
      <c r="ADE86" s="40"/>
      <c r="ADF86" s="40"/>
      <c r="ADG86" s="40"/>
      <c r="ADH86" s="40"/>
      <c r="ADI86" s="40"/>
      <c r="ADJ86" s="40"/>
      <c r="ADK86" s="40"/>
      <c r="ADL86" s="40"/>
      <c r="ADM86" s="40"/>
      <c r="ADN86" s="40"/>
      <c r="ADO86" s="40"/>
      <c r="ADP86" s="40"/>
      <c r="ADQ86" s="40"/>
      <c r="ADR86" s="40"/>
      <c r="ADS86" s="40"/>
      <c r="ADT86" s="40"/>
      <c r="ADU86" s="40"/>
      <c r="ADV86" s="40"/>
      <c r="ADW86" s="40"/>
      <c r="ADX86" s="40"/>
      <c r="ADY86" s="40"/>
      <c r="ADZ86" s="40"/>
      <c r="AEA86" s="40"/>
      <c r="AEB86" s="40"/>
      <c r="AEC86" s="40"/>
      <c r="AED86" s="40"/>
      <c r="AEE86" s="40"/>
      <c r="AEF86" s="40"/>
      <c r="AEG86" s="40"/>
      <c r="AEH86" s="40"/>
      <c r="AEI86" s="40"/>
      <c r="AEJ86" s="40"/>
      <c r="AEK86" s="40"/>
      <c r="AEL86" s="40"/>
      <c r="AEM86" s="40"/>
      <c r="AEN86" s="40"/>
      <c r="AEO86" s="40"/>
      <c r="AEP86" s="40"/>
      <c r="AEQ86" s="40"/>
      <c r="AER86" s="40"/>
      <c r="AES86" s="40"/>
      <c r="AET86" s="40"/>
      <c r="AEU86" s="40"/>
      <c r="AEV86" s="40"/>
      <c r="AEW86" s="40"/>
      <c r="AEX86" s="40"/>
      <c r="AEY86" s="40"/>
      <c r="AEZ86" s="40"/>
      <c r="AFA86" s="40"/>
      <c r="AFB86" s="40"/>
      <c r="AFC86" s="40"/>
      <c r="AFD86" s="40"/>
      <c r="AFE86" s="40"/>
      <c r="AFF86" s="40"/>
      <c r="AFG86" s="40"/>
      <c r="AFH86" s="40"/>
      <c r="AFI86" s="40"/>
      <c r="AFJ86" s="40"/>
      <c r="AFK86" s="40"/>
      <c r="AFL86" s="40"/>
      <c r="AFM86" s="40"/>
      <c r="AFN86" s="40"/>
      <c r="AFO86" s="40"/>
      <c r="AFP86" s="40"/>
      <c r="AFQ86" s="40"/>
      <c r="AFR86" s="40"/>
      <c r="AFS86" s="40"/>
      <c r="AFT86" s="40"/>
      <c r="AFU86" s="40"/>
      <c r="AFV86" s="40"/>
      <c r="AFW86" s="40"/>
      <c r="AFX86" s="40"/>
      <c r="AFY86" s="40"/>
      <c r="AFZ86" s="40"/>
      <c r="AGA86" s="40"/>
      <c r="AGB86" s="40"/>
      <c r="AGC86" s="40"/>
      <c r="AGD86" s="40"/>
      <c r="AGE86" s="40"/>
      <c r="AGF86" s="40"/>
      <c r="AGG86" s="40"/>
      <c r="AGH86" s="40"/>
      <c r="AGI86" s="40"/>
      <c r="AGJ86" s="40"/>
      <c r="AGK86" s="40"/>
      <c r="AGL86" s="40"/>
      <c r="AGM86" s="40"/>
      <c r="AGN86" s="40"/>
      <c r="AGO86" s="40"/>
      <c r="AGP86" s="40"/>
      <c r="AGQ86" s="40"/>
      <c r="AGR86" s="40"/>
      <c r="AGS86" s="40"/>
      <c r="AGT86" s="40"/>
      <c r="AGU86" s="40"/>
      <c r="AGV86" s="40"/>
      <c r="AGW86" s="40"/>
      <c r="AGX86" s="40"/>
      <c r="AGY86" s="40"/>
      <c r="AGZ86" s="40"/>
      <c r="AHA86" s="40"/>
      <c r="AHB86" s="40"/>
      <c r="AHC86" s="40"/>
      <c r="AHD86" s="40"/>
      <c r="AHE86" s="40"/>
      <c r="AHF86" s="40"/>
      <c r="AHG86" s="40"/>
      <c r="AHH86" s="40"/>
      <c r="AHI86" s="40"/>
      <c r="AHJ86" s="40"/>
      <c r="AHK86" s="40"/>
      <c r="AHL86" s="40"/>
      <c r="AHM86" s="40"/>
      <c r="AHN86" s="40"/>
      <c r="AHO86" s="40"/>
      <c r="AHP86" s="40"/>
      <c r="AHQ86" s="40"/>
      <c r="AHR86" s="40"/>
      <c r="AHS86" s="40"/>
      <c r="AHT86" s="40"/>
      <c r="AHU86" s="40"/>
      <c r="AHV86" s="40"/>
      <c r="AHW86" s="40"/>
      <c r="AHX86" s="40"/>
      <c r="AHY86" s="40"/>
      <c r="AHZ86" s="40"/>
      <c r="AIA86" s="40"/>
      <c r="AIB86" s="40"/>
      <c r="AIC86" s="40"/>
      <c r="AID86" s="40"/>
      <c r="AIE86" s="40"/>
      <c r="AIF86" s="40"/>
      <c r="AIG86" s="40"/>
      <c r="AIH86" s="40"/>
      <c r="AII86" s="40"/>
      <c r="AIJ86" s="40"/>
      <c r="AIK86" s="40"/>
      <c r="AIL86" s="40"/>
      <c r="AIM86" s="40"/>
      <c r="AIN86" s="40"/>
      <c r="AIO86" s="40"/>
      <c r="AIP86" s="40"/>
      <c r="AIQ86" s="40"/>
      <c r="AIR86" s="40"/>
      <c r="AIS86" s="40"/>
      <c r="AIT86" s="40"/>
      <c r="AIU86" s="40"/>
      <c r="AIV86" s="40"/>
      <c r="AIW86" s="40"/>
      <c r="AIX86" s="40"/>
      <c r="AIY86" s="40"/>
      <c r="AIZ86" s="40"/>
      <c r="AJA86" s="40"/>
      <c r="AJB86" s="40"/>
      <c r="AJC86" s="40"/>
      <c r="AJD86" s="40"/>
      <c r="AJE86" s="40"/>
      <c r="AJF86" s="40"/>
      <c r="AJG86" s="40"/>
      <c r="AJH86" s="40"/>
      <c r="AJI86" s="40"/>
      <c r="AJJ86" s="40"/>
      <c r="AJK86" s="40"/>
      <c r="AJL86" s="40"/>
      <c r="AJM86" s="40"/>
      <c r="AJN86" s="40"/>
      <c r="AJO86" s="40"/>
      <c r="AJP86" s="40"/>
      <c r="AJQ86" s="40"/>
      <c r="AJR86" s="40"/>
      <c r="AJS86" s="40"/>
      <c r="AJT86" s="40"/>
      <c r="AJU86" s="40"/>
      <c r="AJV86" s="40"/>
      <c r="AJW86" s="40"/>
      <c r="AJX86" s="40"/>
      <c r="AJY86" s="40"/>
      <c r="AJZ86" s="40"/>
      <c r="AKA86" s="40"/>
      <c r="AKB86" s="40"/>
      <c r="AKC86" s="40"/>
      <c r="AKD86" s="40"/>
      <c r="AKE86" s="40"/>
      <c r="AKF86" s="40"/>
      <c r="AKG86" s="40"/>
      <c r="AKH86" s="40"/>
      <c r="AKI86" s="40"/>
      <c r="AKJ86" s="40"/>
      <c r="AKK86" s="40"/>
      <c r="AKL86" s="40"/>
      <c r="AKM86" s="40"/>
      <c r="AKN86" s="56"/>
      <c r="AKO86" s="56"/>
      <c r="AKP86" s="56"/>
      <c r="AKQ86" s="56"/>
      <c r="AKR86" s="56"/>
      <c r="AKS86" s="56"/>
      <c r="AKT86" s="56"/>
      <c r="AKU86" s="56"/>
      <c r="AKV86" s="56"/>
      <c r="AKW86" s="56"/>
      <c r="AKX86" s="56"/>
      <c r="AKY86" s="56"/>
      <c r="AKZ86" s="56"/>
      <c r="ALA86" s="56"/>
      <c r="ALB86" s="56"/>
      <c r="ALC86" s="56"/>
      <c r="ALD86" s="56"/>
      <c r="ALE86" s="56"/>
      <c r="ALF86" s="56"/>
      <c r="ALG86" s="56"/>
      <c r="ALH86" s="56"/>
      <c r="ALI86" s="56"/>
      <c r="ALJ86" s="56"/>
      <c r="ALK86" s="56"/>
      <c r="ALL86" s="56"/>
      <c r="ALM86" s="56"/>
      <c r="ALN86" s="59"/>
      <c r="ALO86" s="59"/>
      <c r="ALP86" s="59"/>
      <c r="ALQ86" s="59"/>
      <c r="ALR86" s="59"/>
      <c r="ALS86" s="59"/>
      <c r="ALT86" s="59"/>
      <c r="ALU86" s="59"/>
      <c r="ALV86" s="59"/>
      <c r="ALW86" s="59"/>
    </row>
    <row r="87" spans="1:1011" ht="13.35" customHeight="1" outlineLevel="4">
      <c r="A87" s="36" t="s">
        <v>11520</v>
      </c>
      <c r="B87" s="45">
        <v>6</v>
      </c>
      <c r="C87" s="45"/>
      <c r="D87" s="54" t="s">
        <v>3846</v>
      </c>
      <c r="E87" s="43" t="str">
        <f>VLOOKUP(D87,OdooParts_PurchaseNotes!$A$1:$F8203,2,0)</f>
        <v>Metric Brass Heat-Set Insert for Plastics Tapered, M3-.5 Internal Thread, 3.8mm Length</v>
      </c>
      <c r="F87" s="52"/>
      <c r="G87" s="32" t="s">
        <v>11521</v>
      </c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40"/>
      <c r="AAF87" s="40"/>
      <c r="AAG87" s="40"/>
      <c r="AAH87" s="40"/>
      <c r="AAI87" s="40"/>
      <c r="AAJ87" s="40"/>
      <c r="AAK87" s="40"/>
      <c r="AAL87" s="40"/>
      <c r="AAM87" s="40"/>
      <c r="AAN87" s="40"/>
      <c r="AAO87" s="40"/>
      <c r="AAP87" s="40"/>
      <c r="AAQ87" s="40"/>
      <c r="AAR87" s="40"/>
      <c r="AAS87" s="40"/>
      <c r="AAT87" s="40"/>
      <c r="AAU87" s="40"/>
      <c r="AAV87" s="40"/>
      <c r="AAW87" s="40"/>
      <c r="AAX87" s="40"/>
      <c r="AAY87" s="40"/>
      <c r="AAZ87" s="40"/>
      <c r="ABA87" s="40"/>
      <c r="ABB87" s="40"/>
      <c r="ABC87" s="40"/>
      <c r="ABD87" s="40"/>
      <c r="ABE87" s="40"/>
      <c r="ABF87" s="40"/>
      <c r="ABG87" s="40"/>
      <c r="ABH87" s="40"/>
      <c r="ABI87" s="40"/>
      <c r="ABJ87" s="40"/>
      <c r="ABK87" s="40"/>
      <c r="ABL87" s="40"/>
      <c r="ABM87" s="40"/>
      <c r="ABN87" s="40"/>
      <c r="ABO87" s="40"/>
      <c r="ABP87" s="40"/>
      <c r="ABQ87" s="40"/>
      <c r="ABR87" s="40"/>
      <c r="ABS87" s="40"/>
      <c r="ABT87" s="40"/>
      <c r="ABU87" s="40"/>
      <c r="ABV87" s="40"/>
      <c r="ABW87" s="40"/>
      <c r="ABX87" s="40"/>
      <c r="ABY87" s="40"/>
      <c r="ABZ87" s="40"/>
      <c r="ACA87" s="40"/>
      <c r="ACB87" s="40"/>
      <c r="ACC87" s="40"/>
      <c r="ACD87" s="40"/>
      <c r="ACE87" s="40"/>
      <c r="ACF87" s="40"/>
      <c r="ACG87" s="40"/>
      <c r="ACH87" s="40"/>
      <c r="ACI87" s="40"/>
      <c r="ACJ87" s="40"/>
      <c r="ACK87" s="40"/>
      <c r="ACL87" s="40"/>
      <c r="ACM87" s="40"/>
      <c r="ACN87" s="40"/>
      <c r="ACO87" s="40"/>
      <c r="ACP87" s="40"/>
      <c r="ACQ87" s="40"/>
      <c r="ACR87" s="40"/>
      <c r="ACS87" s="40"/>
      <c r="ACT87" s="40"/>
      <c r="ACU87" s="40"/>
      <c r="ACV87" s="40"/>
      <c r="ACW87" s="40"/>
      <c r="ACX87" s="40"/>
      <c r="ACY87" s="40"/>
      <c r="ACZ87" s="40"/>
      <c r="ADA87" s="40"/>
      <c r="ADB87" s="40"/>
      <c r="ADC87" s="40"/>
      <c r="ADD87" s="40"/>
      <c r="ADE87" s="40"/>
      <c r="ADF87" s="40"/>
      <c r="ADG87" s="40"/>
      <c r="ADH87" s="40"/>
      <c r="ADI87" s="40"/>
      <c r="ADJ87" s="40"/>
      <c r="ADK87" s="40"/>
      <c r="ADL87" s="40"/>
      <c r="ADM87" s="40"/>
      <c r="ADN87" s="40"/>
      <c r="ADO87" s="40"/>
      <c r="ADP87" s="40"/>
      <c r="ADQ87" s="40"/>
      <c r="ADR87" s="40"/>
      <c r="ADS87" s="40"/>
      <c r="ADT87" s="40"/>
      <c r="ADU87" s="40"/>
      <c r="ADV87" s="40"/>
      <c r="ADW87" s="40"/>
      <c r="ADX87" s="40"/>
      <c r="ADY87" s="40"/>
      <c r="ADZ87" s="40"/>
      <c r="AEA87" s="40"/>
      <c r="AEB87" s="40"/>
      <c r="AEC87" s="40"/>
      <c r="AED87" s="40"/>
      <c r="AEE87" s="40"/>
      <c r="AEF87" s="40"/>
      <c r="AEG87" s="40"/>
      <c r="AEH87" s="40"/>
      <c r="AEI87" s="40"/>
      <c r="AEJ87" s="40"/>
      <c r="AEK87" s="40"/>
      <c r="AEL87" s="40"/>
      <c r="AEM87" s="40"/>
      <c r="AEN87" s="40"/>
      <c r="AEO87" s="40"/>
      <c r="AEP87" s="40"/>
      <c r="AEQ87" s="40"/>
      <c r="AER87" s="40"/>
      <c r="AES87" s="40"/>
      <c r="AET87" s="40"/>
      <c r="AEU87" s="40"/>
      <c r="AEV87" s="40"/>
      <c r="AEW87" s="40"/>
      <c r="AEX87" s="40"/>
      <c r="AEY87" s="40"/>
      <c r="AEZ87" s="40"/>
      <c r="AFA87" s="40"/>
      <c r="AFB87" s="40"/>
      <c r="AFC87" s="40"/>
      <c r="AFD87" s="40"/>
      <c r="AFE87" s="40"/>
      <c r="AFF87" s="40"/>
      <c r="AFG87" s="40"/>
      <c r="AFH87" s="40"/>
      <c r="AFI87" s="40"/>
      <c r="AFJ87" s="40"/>
      <c r="AFK87" s="40"/>
      <c r="AFL87" s="40"/>
      <c r="AFM87" s="40"/>
      <c r="AFN87" s="40"/>
      <c r="AFO87" s="40"/>
      <c r="AFP87" s="40"/>
      <c r="AFQ87" s="40"/>
      <c r="AFR87" s="40"/>
      <c r="AFS87" s="40"/>
      <c r="AFT87" s="40"/>
      <c r="AFU87" s="40"/>
      <c r="AFV87" s="40"/>
      <c r="AFW87" s="40"/>
      <c r="AFX87" s="40"/>
      <c r="AFY87" s="40"/>
      <c r="AFZ87" s="40"/>
      <c r="AGA87" s="40"/>
      <c r="AGB87" s="40"/>
      <c r="AGC87" s="40"/>
      <c r="AGD87" s="40"/>
      <c r="AGE87" s="40"/>
      <c r="AGF87" s="40"/>
      <c r="AGG87" s="40"/>
      <c r="AGH87" s="40"/>
      <c r="AGI87" s="40"/>
      <c r="AGJ87" s="40"/>
      <c r="AGK87" s="40"/>
      <c r="AGL87" s="40"/>
      <c r="AGM87" s="40"/>
      <c r="AGN87" s="40"/>
      <c r="AGO87" s="40"/>
      <c r="AGP87" s="40"/>
      <c r="AGQ87" s="40"/>
      <c r="AGR87" s="40"/>
      <c r="AGS87" s="40"/>
      <c r="AGT87" s="40"/>
      <c r="AGU87" s="40"/>
      <c r="AGV87" s="40"/>
      <c r="AGW87" s="40"/>
      <c r="AGX87" s="40"/>
      <c r="AGY87" s="40"/>
      <c r="AGZ87" s="40"/>
      <c r="AHA87" s="40"/>
      <c r="AHB87" s="40"/>
      <c r="AHC87" s="40"/>
      <c r="AHD87" s="40"/>
      <c r="AHE87" s="40"/>
      <c r="AHF87" s="40"/>
      <c r="AHG87" s="40"/>
      <c r="AHH87" s="40"/>
      <c r="AHI87" s="40"/>
      <c r="AHJ87" s="40"/>
      <c r="AHK87" s="40"/>
      <c r="AHL87" s="40"/>
      <c r="AHM87" s="40"/>
      <c r="AHN87" s="40"/>
      <c r="AHO87" s="40"/>
      <c r="AHP87" s="40"/>
      <c r="AHQ87" s="40"/>
      <c r="AHR87" s="40"/>
      <c r="AHS87" s="40"/>
      <c r="AHT87" s="40"/>
      <c r="AHU87" s="40"/>
      <c r="AHV87" s="40"/>
      <c r="AHW87" s="40"/>
      <c r="AHX87" s="40"/>
      <c r="AHY87" s="40"/>
      <c r="AHZ87" s="40"/>
      <c r="AIA87" s="40"/>
      <c r="AIB87" s="40"/>
      <c r="AIC87" s="40"/>
      <c r="AID87" s="40"/>
      <c r="AIE87" s="40"/>
      <c r="AIF87" s="40"/>
      <c r="AIG87" s="40"/>
      <c r="AIH87" s="40"/>
      <c r="AII87" s="40"/>
      <c r="AIJ87" s="40"/>
      <c r="AIK87" s="40"/>
      <c r="AIL87" s="40"/>
      <c r="AIM87" s="40"/>
      <c r="AIN87" s="40"/>
      <c r="AIO87" s="40"/>
      <c r="AIP87" s="40"/>
      <c r="AIQ87" s="40"/>
      <c r="AIR87" s="40"/>
      <c r="AIS87" s="40"/>
      <c r="AIT87" s="40"/>
      <c r="AIU87" s="40"/>
      <c r="AIV87" s="40"/>
      <c r="AIW87" s="40"/>
      <c r="AIX87" s="40"/>
      <c r="AIY87" s="40"/>
      <c r="AIZ87" s="40"/>
      <c r="AJA87" s="40"/>
      <c r="AJB87" s="40"/>
      <c r="AJC87" s="40"/>
      <c r="AJD87" s="40"/>
      <c r="AJE87" s="40"/>
      <c r="AJF87" s="40"/>
      <c r="AJG87" s="40"/>
      <c r="AJH87" s="40"/>
      <c r="AJI87" s="40"/>
      <c r="AJJ87" s="40"/>
      <c r="AJK87" s="40"/>
      <c r="AJL87" s="40"/>
      <c r="AJM87" s="40"/>
      <c r="AJN87" s="40"/>
      <c r="AJO87" s="40"/>
      <c r="AJP87" s="40"/>
      <c r="AJQ87" s="40"/>
      <c r="AJR87" s="40"/>
      <c r="AJS87" s="40"/>
      <c r="AJT87" s="40"/>
      <c r="AJU87" s="40"/>
      <c r="AJV87" s="40"/>
      <c r="AJW87" s="40"/>
      <c r="AJX87" s="40"/>
      <c r="AJY87" s="40"/>
      <c r="AJZ87" s="40"/>
      <c r="AKA87" s="40"/>
      <c r="AKB87" s="40"/>
      <c r="AKC87" s="40"/>
      <c r="AKD87" s="40"/>
      <c r="AKE87" s="40"/>
      <c r="AKF87" s="40"/>
      <c r="AKG87" s="40"/>
      <c r="AKH87" s="40"/>
      <c r="AKI87" s="40"/>
      <c r="AKJ87" s="40"/>
      <c r="AKK87" s="40"/>
      <c r="AKL87" s="40"/>
      <c r="AKM87" s="40"/>
      <c r="AKN87" s="56"/>
      <c r="AKO87" s="56"/>
      <c r="AKP87" s="56"/>
      <c r="AKQ87" s="56"/>
      <c r="AKR87" s="56"/>
      <c r="AKS87" s="56"/>
      <c r="AKT87" s="56"/>
      <c r="AKU87" s="56"/>
      <c r="AKV87" s="56"/>
      <c r="AKW87" s="56"/>
      <c r="AKX87" s="56"/>
      <c r="AKY87" s="56"/>
      <c r="AKZ87" s="56"/>
      <c r="ALA87" s="56"/>
      <c r="ALB87" s="56"/>
      <c r="ALC87" s="56"/>
      <c r="ALD87" s="56"/>
      <c r="ALE87" s="56"/>
      <c r="ALF87" s="56"/>
      <c r="ALG87" s="56"/>
      <c r="ALH87" s="56"/>
      <c r="ALI87" s="56"/>
      <c r="ALJ87" s="56"/>
      <c r="ALK87" s="56"/>
      <c r="ALL87" s="56"/>
      <c r="ALM87" s="56"/>
      <c r="ALN87" s="59"/>
      <c r="ALO87" s="59"/>
      <c r="ALP87" s="59"/>
      <c r="ALQ87" s="59"/>
      <c r="ALR87" s="59"/>
      <c r="ALS87" s="59"/>
      <c r="ALT87" s="59"/>
      <c r="ALU87" s="59"/>
      <c r="ALV87" s="59"/>
      <c r="ALW87" s="59"/>
    </row>
    <row r="88" spans="1:1011" ht="13.35" customHeight="1" outlineLevel="4">
      <c r="A88" s="36" t="s">
        <v>11522</v>
      </c>
      <c r="B88" s="45">
        <v>6</v>
      </c>
      <c r="C88" s="45"/>
      <c r="D88" s="54" t="s">
        <v>7039</v>
      </c>
      <c r="E88" s="43" t="str">
        <f>VLOOKUP(D88,OdooParts_PurchaseNotes!$A$1:$F8204,2,0)</f>
        <v>Metric Brass Heat-Set Insert for Plastics, Tapered, M2-.4 Internal Thread, 2.9MM Length</v>
      </c>
      <c r="F88" s="52"/>
      <c r="G88" s="32" t="s">
        <v>11523</v>
      </c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40"/>
      <c r="AAF88" s="40"/>
      <c r="AAG88" s="40"/>
      <c r="AAH88" s="40"/>
      <c r="AAI88" s="40"/>
      <c r="AAJ88" s="40"/>
      <c r="AAK88" s="40"/>
      <c r="AAL88" s="40"/>
      <c r="AAM88" s="40"/>
      <c r="AAN88" s="40"/>
      <c r="AAO88" s="40"/>
      <c r="AAP88" s="40"/>
      <c r="AAQ88" s="40"/>
      <c r="AAR88" s="40"/>
      <c r="AAS88" s="40"/>
      <c r="AAT88" s="40"/>
      <c r="AAU88" s="40"/>
      <c r="AAV88" s="40"/>
      <c r="AAW88" s="40"/>
      <c r="AAX88" s="40"/>
      <c r="AAY88" s="40"/>
      <c r="AAZ88" s="40"/>
      <c r="ABA88" s="40"/>
      <c r="ABB88" s="40"/>
      <c r="ABC88" s="40"/>
      <c r="ABD88" s="40"/>
      <c r="ABE88" s="40"/>
      <c r="ABF88" s="40"/>
      <c r="ABG88" s="40"/>
      <c r="ABH88" s="40"/>
      <c r="ABI88" s="40"/>
      <c r="ABJ88" s="40"/>
      <c r="ABK88" s="40"/>
      <c r="ABL88" s="40"/>
      <c r="ABM88" s="40"/>
      <c r="ABN88" s="40"/>
      <c r="ABO88" s="40"/>
      <c r="ABP88" s="40"/>
      <c r="ABQ88" s="40"/>
      <c r="ABR88" s="40"/>
      <c r="ABS88" s="40"/>
      <c r="ABT88" s="40"/>
      <c r="ABU88" s="40"/>
      <c r="ABV88" s="40"/>
      <c r="ABW88" s="40"/>
      <c r="ABX88" s="40"/>
      <c r="ABY88" s="40"/>
      <c r="ABZ88" s="40"/>
      <c r="ACA88" s="40"/>
      <c r="ACB88" s="40"/>
      <c r="ACC88" s="40"/>
      <c r="ACD88" s="40"/>
      <c r="ACE88" s="40"/>
      <c r="ACF88" s="40"/>
      <c r="ACG88" s="40"/>
      <c r="ACH88" s="40"/>
      <c r="ACI88" s="40"/>
      <c r="ACJ88" s="40"/>
      <c r="ACK88" s="40"/>
      <c r="ACL88" s="40"/>
      <c r="ACM88" s="40"/>
      <c r="ACN88" s="40"/>
      <c r="ACO88" s="40"/>
      <c r="ACP88" s="40"/>
      <c r="ACQ88" s="40"/>
      <c r="ACR88" s="40"/>
      <c r="ACS88" s="40"/>
      <c r="ACT88" s="40"/>
      <c r="ACU88" s="40"/>
      <c r="ACV88" s="40"/>
      <c r="ACW88" s="40"/>
      <c r="ACX88" s="40"/>
      <c r="ACY88" s="40"/>
      <c r="ACZ88" s="40"/>
      <c r="ADA88" s="40"/>
      <c r="ADB88" s="40"/>
      <c r="ADC88" s="40"/>
      <c r="ADD88" s="40"/>
      <c r="ADE88" s="40"/>
      <c r="ADF88" s="40"/>
      <c r="ADG88" s="40"/>
      <c r="ADH88" s="40"/>
      <c r="ADI88" s="40"/>
      <c r="ADJ88" s="40"/>
      <c r="ADK88" s="40"/>
      <c r="ADL88" s="40"/>
      <c r="ADM88" s="40"/>
      <c r="ADN88" s="40"/>
      <c r="ADO88" s="40"/>
      <c r="ADP88" s="40"/>
      <c r="ADQ88" s="40"/>
      <c r="ADR88" s="40"/>
      <c r="ADS88" s="40"/>
      <c r="ADT88" s="40"/>
      <c r="ADU88" s="40"/>
      <c r="ADV88" s="40"/>
      <c r="ADW88" s="40"/>
      <c r="ADX88" s="40"/>
      <c r="ADY88" s="40"/>
      <c r="ADZ88" s="40"/>
      <c r="AEA88" s="40"/>
      <c r="AEB88" s="40"/>
      <c r="AEC88" s="40"/>
      <c r="AED88" s="40"/>
      <c r="AEE88" s="40"/>
      <c r="AEF88" s="40"/>
      <c r="AEG88" s="40"/>
      <c r="AEH88" s="40"/>
      <c r="AEI88" s="40"/>
      <c r="AEJ88" s="40"/>
      <c r="AEK88" s="40"/>
      <c r="AEL88" s="40"/>
      <c r="AEM88" s="40"/>
      <c r="AEN88" s="40"/>
      <c r="AEO88" s="40"/>
      <c r="AEP88" s="40"/>
      <c r="AEQ88" s="40"/>
      <c r="AER88" s="40"/>
      <c r="AES88" s="40"/>
      <c r="AET88" s="40"/>
      <c r="AEU88" s="40"/>
      <c r="AEV88" s="40"/>
      <c r="AEW88" s="40"/>
      <c r="AEX88" s="40"/>
      <c r="AEY88" s="40"/>
      <c r="AEZ88" s="40"/>
      <c r="AFA88" s="40"/>
      <c r="AFB88" s="40"/>
      <c r="AFC88" s="40"/>
      <c r="AFD88" s="40"/>
      <c r="AFE88" s="40"/>
      <c r="AFF88" s="40"/>
      <c r="AFG88" s="40"/>
      <c r="AFH88" s="40"/>
      <c r="AFI88" s="40"/>
      <c r="AFJ88" s="40"/>
      <c r="AFK88" s="40"/>
      <c r="AFL88" s="40"/>
      <c r="AFM88" s="40"/>
      <c r="AFN88" s="40"/>
      <c r="AFO88" s="40"/>
      <c r="AFP88" s="40"/>
      <c r="AFQ88" s="40"/>
      <c r="AFR88" s="40"/>
      <c r="AFS88" s="40"/>
      <c r="AFT88" s="40"/>
      <c r="AFU88" s="40"/>
      <c r="AFV88" s="40"/>
      <c r="AFW88" s="40"/>
      <c r="AFX88" s="40"/>
      <c r="AFY88" s="40"/>
      <c r="AFZ88" s="40"/>
      <c r="AGA88" s="40"/>
      <c r="AGB88" s="40"/>
      <c r="AGC88" s="40"/>
      <c r="AGD88" s="40"/>
      <c r="AGE88" s="40"/>
      <c r="AGF88" s="40"/>
      <c r="AGG88" s="40"/>
      <c r="AGH88" s="40"/>
      <c r="AGI88" s="40"/>
      <c r="AGJ88" s="40"/>
      <c r="AGK88" s="40"/>
      <c r="AGL88" s="40"/>
      <c r="AGM88" s="40"/>
      <c r="AGN88" s="40"/>
      <c r="AGO88" s="40"/>
      <c r="AGP88" s="40"/>
      <c r="AGQ88" s="40"/>
      <c r="AGR88" s="40"/>
      <c r="AGS88" s="40"/>
      <c r="AGT88" s="40"/>
      <c r="AGU88" s="40"/>
      <c r="AGV88" s="40"/>
      <c r="AGW88" s="40"/>
      <c r="AGX88" s="40"/>
      <c r="AGY88" s="40"/>
      <c r="AGZ88" s="40"/>
      <c r="AHA88" s="40"/>
      <c r="AHB88" s="40"/>
      <c r="AHC88" s="40"/>
      <c r="AHD88" s="40"/>
      <c r="AHE88" s="40"/>
      <c r="AHF88" s="40"/>
      <c r="AHG88" s="40"/>
      <c r="AHH88" s="40"/>
      <c r="AHI88" s="40"/>
      <c r="AHJ88" s="40"/>
      <c r="AHK88" s="40"/>
      <c r="AHL88" s="40"/>
      <c r="AHM88" s="40"/>
      <c r="AHN88" s="40"/>
      <c r="AHO88" s="40"/>
      <c r="AHP88" s="40"/>
      <c r="AHQ88" s="40"/>
      <c r="AHR88" s="40"/>
      <c r="AHS88" s="40"/>
      <c r="AHT88" s="40"/>
      <c r="AHU88" s="40"/>
      <c r="AHV88" s="40"/>
      <c r="AHW88" s="40"/>
      <c r="AHX88" s="40"/>
      <c r="AHY88" s="40"/>
      <c r="AHZ88" s="40"/>
      <c r="AIA88" s="40"/>
      <c r="AIB88" s="40"/>
      <c r="AIC88" s="40"/>
      <c r="AID88" s="40"/>
      <c r="AIE88" s="40"/>
      <c r="AIF88" s="40"/>
      <c r="AIG88" s="40"/>
      <c r="AIH88" s="40"/>
      <c r="AII88" s="40"/>
      <c r="AIJ88" s="40"/>
      <c r="AIK88" s="40"/>
      <c r="AIL88" s="40"/>
      <c r="AIM88" s="40"/>
      <c r="AIN88" s="40"/>
      <c r="AIO88" s="40"/>
      <c r="AIP88" s="40"/>
      <c r="AIQ88" s="40"/>
      <c r="AIR88" s="40"/>
      <c r="AIS88" s="40"/>
      <c r="AIT88" s="40"/>
      <c r="AIU88" s="40"/>
      <c r="AIV88" s="40"/>
      <c r="AIW88" s="40"/>
      <c r="AIX88" s="40"/>
      <c r="AIY88" s="40"/>
      <c r="AIZ88" s="40"/>
      <c r="AJA88" s="40"/>
      <c r="AJB88" s="40"/>
      <c r="AJC88" s="40"/>
      <c r="AJD88" s="40"/>
      <c r="AJE88" s="40"/>
      <c r="AJF88" s="40"/>
      <c r="AJG88" s="40"/>
      <c r="AJH88" s="40"/>
      <c r="AJI88" s="40"/>
      <c r="AJJ88" s="40"/>
      <c r="AJK88" s="40"/>
      <c r="AJL88" s="40"/>
      <c r="AJM88" s="40"/>
      <c r="AJN88" s="40"/>
      <c r="AJO88" s="40"/>
      <c r="AJP88" s="40"/>
      <c r="AJQ88" s="40"/>
      <c r="AJR88" s="40"/>
      <c r="AJS88" s="40"/>
      <c r="AJT88" s="40"/>
      <c r="AJU88" s="40"/>
      <c r="AJV88" s="40"/>
      <c r="AJW88" s="40"/>
      <c r="AJX88" s="40"/>
      <c r="AJY88" s="40"/>
      <c r="AJZ88" s="40"/>
      <c r="AKA88" s="40"/>
      <c r="AKB88" s="40"/>
      <c r="AKC88" s="40"/>
      <c r="AKD88" s="40"/>
      <c r="AKE88" s="40"/>
      <c r="AKF88" s="40"/>
      <c r="AKG88" s="40"/>
      <c r="AKH88" s="40"/>
      <c r="AKI88" s="40"/>
      <c r="AKJ88" s="40"/>
      <c r="AKK88" s="40"/>
      <c r="AKL88" s="40"/>
      <c r="AKM88" s="40"/>
      <c r="AKN88" s="56"/>
      <c r="AKO88" s="56"/>
      <c r="AKP88" s="56"/>
      <c r="AKQ88" s="56"/>
      <c r="AKR88" s="56"/>
      <c r="AKS88" s="56"/>
      <c r="AKT88" s="56"/>
      <c r="AKU88" s="56"/>
      <c r="AKV88" s="56"/>
      <c r="AKW88" s="56"/>
      <c r="AKX88" s="56"/>
      <c r="AKY88" s="56"/>
      <c r="AKZ88" s="56"/>
      <c r="ALA88" s="56"/>
      <c r="ALB88" s="56"/>
      <c r="ALC88" s="56"/>
      <c r="ALD88" s="56"/>
      <c r="ALE88" s="56"/>
      <c r="ALF88" s="56"/>
      <c r="ALG88" s="56"/>
      <c r="ALH88" s="56"/>
      <c r="ALI88" s="56"/>
      <c r="ALJ88" s="56"/>
      <c r="ALK88" s="56"/>
      <c r="ALL88" s="56"/>
      <c r="ALM88" s="56"/>
      <c r="ALN88" s="59"/>
      <c r="ALO88" s="59"/>
      <c r="ALP88" s="59"/>
      <c r="ALQ88" s="59"/>
      <c r="ALR88" s="59"/>
      <c r="ALS88" s="59"/>
      <c r="ALT88" s="59"/>
      <c r="ALU88" s="59"/>
      <c r="ALV88" s="59"/>
      <c r="ALW88" s="59"/>
    </row>
    <row r="89" spans="1:1011" ht="13.35" customHeight="1" outlineLevel="4">
      <c r="A89" s="36" t="s">
        <v>11524</v>
      </c>
      <c r="B89" s="45"/>
      <c r="C89" s="45"/>
      <c r="D89" s="55" t="s">
        <v>11525</v>
      </c>
      <c r="E89" s="43" t="s">
        <v>11526</v>
      </c>
      <c r="F89" s="52"/>
      <c r="G89" s="32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40"/>
      <c r="AAF89" s="40"/>
      <c r="AAG89" s="40"/>
      <c r="AAH89" s="40"/>
      <c r="AAI89" s="40"/>
      <c r="AAJ89" s="40"/>
      <c r="AAK89" s="40"/>
      <c r="AAL89" s="40"/>
      <c r="AAM89" s="40"/>
      <c r="AAN89" s="40"/>
      <c r="AAO89" s="40"/>
      <c r="AAP89" s="40"/>
      <c r="AAQ89" s="40"/>
      <c r="AAR89" s="40"/>
      <c r="AAS89" s="40"/>
      <c r="AAT89" s="40"/>
      <c r="AAU89" s="40"/>
      <c r="AAV89" s="40"/>
      <c r="AAW89" s="40"/>
      <c r="AAX89" s="40"/>
      <c r="AAY89" s="40"/>
      <c r="AAZ89" s="40"/>
      <c r="ABA89" s="40"/>
      <c r="ABB89" s="40"/>
      <c r="ABC89" s="40"/>
      <c r="ABD89" s="40"/>
      <c r="ABE89" s="40"/>
      <c r="ABF89" s="40"/>
      <c r="ABG89" s="40"/>
      <c r="ABH89" s="40"/>
      <c r="ABI89" s="40"/>
      <c r="ABJ89" s="40"/>
      <c r="ABK89" s="40"/>
      <c r="ABL89" s="40"/>
      <c r="ABM89" s="40"/>
      <c r="ABN89" s="40"/>
      <c r="ABO89" s="40"/>
      <c r="ABP89" s="40"/>
      <c r="ABQ89" s="40"/>
      <c r="ABR89" s="40"/>
      <c r="ABS89" s="40"/>
      <c r="ABT89" s="40"/>
      <c r="ABU89" s="40"/>
      <c r="ABV89" s="40"/>
      <c r="ABW89" s="40"/>
      <c r="ABX89" s="40"/>
      <c r="ABY89" s="40"/>
      <c r="ABZ89" s="40"/>
      <c r="ACA89" s="40"/>
      <c r="ACB89" s="40"/>
      <c r="ACC89" s="40"/>
      <c r="ACD89" s="40"/>
      <c r="ACE89" s="40"/>
      <c r="ACF89" s="40"/>
      <c r="ACG89" s="40"/>
      <c r="ACH89" s="40"/>
      <c r="ACI89" s="40"/>
      <c r="ACJ89" s="40"/>
      <c r="ACK89" s="40"/>
      <c r="ACL89" s="40"/>
      <c r="ACM89" s="40"/>
      <c r="ACN89" s="40"/>
      <c r="ACO89" s="40"/>
      <c r="ACP89" s="40"/>
      <c r="ACQ89" s="40"/>
      <c r="ACR89" s="40"/>
      <c r="ACS89" s="40"/>
      <c r="ACT89" s="40"/>
      <c r="ACU89" s="40"/>
      <c r="ACV89" s="40"/>
      <c r="ACW89" s="40"/>
      <c r="ACX89" s="40"/>
      <c r="ACY89" s="40"/>
      <c r="ACZ89" s="40"/>
      <c r="ADA89" s="40"/>
      <c r="ADB89" s="40"/>
      <c r="ADC89" s="40"/>
      <c r="ADD89" s="40"/>
      <c r="ADE89" s="40"/>
      <c r="ADF89" s="40"/>
      <c r="ADG89" s="40"/>
      <c r="ADH89" s="40"/>
      <c r="ADI89" s="40"/>
      <c r="ADJ89" s="40"/>
      <c r="ADK89" s="40"/>
      <c r="ADL89" s="40"/>
      <c r="ADM89" s="40"/>
      <c r="ADN89" s="40"/>
      <c r="ADO89" s="40"/>
      <c r="ADP89" s="40"/>
      <c r="ADQ89" s="40"/>
      <c r="ADR89" s="40"/>
      <c r="ADS89" s="40"/>
      <c r="ADT89" s="40"/>
      <c r="ADU89" s="40"/>
      <c r="ADV89" s="40"/>
      <c r="ADW89" s="40"/>
      <c r="ADX89" s="40"/>
      <c r="ADY89" s="40"/>
      <c r="ADZ89" s="40"/>
      <c r="AEA89" s="40"/>
      <c r="AEB89" s="40"/>
      <c r="AEC89" s="40"/>
      <c r="AED89" s="40"/>
      <c r="AEE89" s="40"/>
      <c r="AEF89" s="40"/>
      <c r="AEG89" s="40"/>
      <c r="AEH89" s="40"/>
      <c r="AEI89" s="40"/>
      <c r="AEJ89" s="40"/>
      <c r="AEK89" s="40"/>
      <c r="AEL89" s="40"/>
      <c r="AEM89" s="40"/>
      <c r="AEN89" s="40"/>
      <c r="AEO89" s="40"/>
      <c r="AEP89" s="40"/>
      <c r="AEQ89" s="40"/>
      <c r="AER89" s="40"/>
      <c r="AES89" s="40"/>
      <c r="AET89" s="40"/>
      <c r="AEU89" s="40"/>
      <c r="AEV89" s="40"/>
      <c r="AEW89" s="40"/>
      <c r="AEX89" s="40"/>
      <c r="AEY89" s="40"/>
      <c r="AEZ89" s="40"/>
      <c r="AFA89" s="40"/>
      <c r="AFB89" s="40"/>
      <c r="AFC89" s="40"/>
      <c r="AFD89" s="40"/>
      <c r="AFE89" s="40"/>
      <c r="AFF89" s="40"/>
      <c r="AFG89" s="40"/>
      <c r="AFH89" s="40"/>
      <c r="AFI89" s="40"/>
      <c r="AFJ89" s="40"/>
      <c r="AFK89" s="40"/>
      <c r="AFL89" s="40"/>
      <c r="AFM89" s="40"/>
      <c r="AFN89" s="40"/>
      <c r="AFO89" s="40"/>
      <c r="AFP89" s="40"/>
      <c r="AFQ89" s="40"/>
      <c r="AFR89" s="40"/>
      <c r="AFS89" s="40"/>
      <c r="AFT89" s="40"/>
      <c r="AFU89" s="40"/>
      <c r="AFV89" s="40"/>
      <c r="AFW89" s="40"/>
      <c r="AFX89" s="40"/>
      <c r="AFY89" s="40"/>
      <c r="AFZ89" s="40"/>
      <c r="AGA89" s="40"/>
      <c r="AGB89" s="40"/>
      <c r="AGC89" s="40"/>
      <c r="AGD89" s="40"/>
      <c r="AGE89" s="40"/>
      <c r="AGF89" s="40"/>
      <c r="AGG89" s="40"/>
      <c r="AGH89" s="40"/>
      <c r="AGI89" s="40"/>
      <c r="AGJ89" s="40"/>
      <c r="AGK89" s="40"/>
      <c r="AGL89" s="40"/>
      <c r="AGM89" s="40"/>
      <c r="AGN89" s="40"/>
      <c r="AGO89" s="40"/>
      <c r="AGP89" s="40"/>
      <c r="AGQ89" s="40"/>
      <c r="AGR89" s="40"/>
      <c r="AGS89" s="40"/>
      <c r="AGT89" s="40"/>
      <c r="AGU89" s="40"/>
      <c r="AGV89" s="40"/>
      <c r="AGW89" s="40"/>
      <c r="AGX89" s="40"/>
      <c r="AGY89" s="40"/>
      <c r="AGZ89" s="40"/>
      <c r="AHA89" s="40"/>
      <c r="AHB89" s="40"/>
      <c r="AHC89" s="40"/>
      <c r="AHD89" s="40"/>
      <c r="AHE89" s="40"/>
      <c r="AHF89" s="40"/>
      <c r="AHG89" s="40"/>
      <c r="AHH89" s="40"/>
      <c r="AHI89" s="40"/>
      <c r="AHJ89" s="40"/>
      <c r="AHK89" s="40"/>
      <c r="AHL89" s="40"/>
      <c r="AHM89" s="40"/>
      <c r="AHN89" s="40"/>
      <c r="AHO89" s="40"/>
      <c r="AHP89" s="40"/>
      <c r="AHQ89" s="40"/>
      <c r="AHR89" s="40"/>
      <c r="AHS89" s="40"/>
      <c r="AHT89" s="40"/>
      <c r="AHU89" s="40"/>
      <c r="AHV89" s="40"/>
      <c r="AHW89" s="40"/>
      <c r="AHX89" s="40"/>
      <c r="AHY89" s="40"/>
      <c r="AHZ89" s="40"/>
      <c r="AIA89" s="40"/>
      <c r="AIB89" s="40"/>
      <c r="AIC89" s="40"/>
      <c r="AID89" s="40"/>
      <c r="AIE89" s="40"/>
      <c r="AIF89" s="40"/>
      <c r="AIG89" s="40"/>
      <c r="AIH89" s="40"/>
      <c r="AII89" s="40"/>
      <c r="AIJ89" s="40"/>
      <c r="AIK89" s="40"/>
      <c r="AIL89" s="40"/>
      <c r="AIM89" s="40"/>
      <c r="AIN89" s="40"/>
      <c r="AIO89" s="40"/>
      <c r="AIP89" s="40"/>
      <c r="AIQ89" s="40"/>
      <c r="AIR89" s="40"/>
      <c r="AIS89" s="40"/>
      <c r="AIT89" s="40"/>
      <c r="AIU89" s="40"/>
      <c r="AIV89" s="40"/>
      <c r="AIW89" s="40"/>
      <c r="AIX89" s="40"/>
      <c r="AIY89" s="40"/>
      <c r="AIZ89" s="40"/>
      <c r="AJA89" s="40"/>
      <c r="AJB89" s="40"/>
      <c r="AJC89" s="40"/>
      <c r="AJD89" s="40"/>
      <c r="AJE89" s="40"/>
      <c r="AJF89" s="40"/>
      <c r="AJG89" s="40"/>
      <c r="AJH89" s="40"/>
      <c r="AJI89" s="40"/>
      <c r="AJJ89" s="40"/>
      <c r="AJK89" s="40"/>
      <c r="AJL89" s="40"/>
      <c r="AJM89" s="40"/>
      <c r="AJN89" s="40"/>
      <c r="AJO89" s="40"/>
      <c r="AJP89" s="40"/>
      <c r="AJQ89" s="40"/>
      <c r="AJR89" s="40"/>
      <c r="AJS89" s="40"/>
      <c r="AJT89" s="40"/>
      <c r="AJU89" s="40"/>
      <c r="AJV89" s="40"/>
      <c r="AJW89" s="40"/>
      <c r="AJX89" s="40"/>
      <c r="AJY89" s="40"/>
      <c r="AJZ89" s="40"/>
      <c r="AKA89" s="40"/>
      <c r="AKB89" s="40"/>
      <c r="AKC89" s="40"/>
      <c r="AKD89" s="40"/>
      <c r="AKE89" s="40"/>
      <c r="AKF89" s="40"/>
      <c r="AKG89" s="40"/>
      <c r="AKH89" s="40"/>
      <c r="AKI89" s="40"/>
      <c r="AKJ89" s="40"/>
      <c r="AKK89" s="40"/>
      <c r="AKL89" s="40"/>
      <c r="AKM89" s="40"/>
      <c r="AKN89" s="56"/>
      <c r="AKO89" s="56"/>
      <c r="AKP89" s="56"/>
      <c r="AKQ89" s="56"/>
      <c r="AKR89" s="56"/>
      <c r="AKS89" s="56"/>
      <c r="AKT89" s="56"/>
      <c r="AKU89" s="56"/>
      <c r="AKV89" s="56"/>
      <c r="AKW89" s="56"/>
      <c r="AKX89" s="56"/>
      <c r="AKY89" s="56"/>
      <c r="AKZ89" s="56"/>
      <c r="ALA89" s="56"/>
      <c r="ALB89" s="56"/>
      <c r="ALC89" s="56"/>
      <c r="ALD89" s="56"/>
      <c r="ALE89" s="56"/>
      <c r="ALF89" s="56"/>
      <c r="ALG89" s="56"/>
      <c r="ALH89" s="56"/>
      <c r="ALI89" s="56"/>
      <c r="ALJ89" s="56"/>
      <c r="ALK89" s="56"/>
      <c r="ALL89" s="56"/>
      <c r="ALM89" s="56"/>
      <c r="ALN89" s="59"/>
      <c r="ALO89" s="59"/>
      <c r="ALP89" s="59"/>
      <c r="ALQ89" s="59"/>
      <c r="ALR89" s="59"/>
      <c r="ALS89" s="59"/>
      <c r="ALT89" s="59"/>
      <c r="ALU89" s="59"/>
      <c r="ALV89" s="59"/>
      <c r="ALW89" s="59"/>
    </row>
    <row r="90" spans="1:1011" ht="13.35" customHeight="1" outlineLevel="4">
      <c r="A90" s="36" t="s">
        <v>11527</v>
      </c>
      <c r="B90" s="45">
        <v>1</v>
      </c>
      <c r="C90" s="45"/>
      <c r="D90" s="60" t="s">
        <v>11528</v>
      </c>
      <c r="E90" s="43" t="s">
        <v>11529</v>
      </c>
      <c r="F90" s="52"/>
      <c r="G90" s="32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40"/>
      <c r="AAF90" s="40"/>
      <c r="AAG90" s="40"/>
      <c r="AAH90" s="40"/>
      <c r="AAI90" s="40"/>
      <c r="AAJ90" s="40"/>
      <c r="AAK90" s="40"/>
      <c r="AAL90" s="40"/>
      <c r="AAM90" s="40"/>
      <c r="AAN90" s="40"/>
      <c r="AAO90" s="40"/>
      <c r="AAP90" s="40"/>
      <c r="AAQ90" s="40"/>
      <c r="AAR90" s="40"/>
      <c r="AAS90" s="40"/>
      <c r="AAT90" s="40"/>
      <c r="AAU90" s="40"/>
      <c r="AAV90" s="40"/>
      <c r="AAW90" s="40"/>
      <c r="AAX90" s="40"/>
      <c r="AAY90" s="40"/>
      <c r="AAZ90" s="40"/>
      <c r="ABA90" s="40"/>
      <c r="ABB90" s="40"/>
      <c r="ABC90" s="40"/>
      <c r="ABD90" s="40"/>
      <c r="ABE90" s="40"/>
      <c r="ABF90" s="40"/>
      <c r="ABG90" s="40"/>
      <c r="ABH90" s="40"/>
      <c r="ABI90" s="40"/>
      <c r="ABJ90" s="40"/>
      <c r="ABK90" s="40"/>
      <c r="ABL90" s="40"/>
      <c r="ABM90" s="40"/>
      <c r="ABN90" s="40"/>
      <c r="ABO90" s="40"/>
      <c r="ABP90" s="40"/>
      <c r="ABQ90" s="40"/>
      <c r="ABR90" s="40"/>
      <c r="ABS90" s="40"/>
      <c r="ABT90" s="40"/>
      <c r="ABU90" s="40"/>
      <c r="ABV90" s="40"/>
      <c r="ABW90" s="40"/>
      <c r="ABX90" s="40"/>
      <c r="ABY90" s="40"/>
      <c r="ABZ90" s="40"/>
      <c r="ACA90" s="40"/>
      <c r="ACB90" s="40"/>
      <c r="ACC90" s="40"/>
      <c r="ACD90" s="40"/>
      <c r="ACE90" s="40"/>
      <c r="ACF90" s="40"/>
      <c r="ACG90" s="40"/>
      <c r="ACH90" s="40"/>
      <c r="ACI90" s="40"/>
      <c r="ACJ90" s="40"/>
      <c r="ACK90" s="40"/>
      <c r="ACL90" s="40"/>
      <c r="ACM90" s="40"/>
      <c r="ACN90" s="40"/>
      <c r="ACO90" s="40"/>
      <c r="ACP90" s="40"/>
      <c r="ACQ90" s="40"/>
      <c r="ACR90" s="40"/>
      <c r="ACS90" s="40"/>
      <c r="ACT90" s="40"/>
      <c r="ACU90" s="40"/>
      <c r="ACV90" s="40"/>
      <c r="ACW90" s="40"/>
      <c r="ACX90" s="40"/>
      <c r="ACY90" s="40"/>
      <c r="ACZ90" s="40"/>
      <c r="ADA90" s="40"/>
      <c r="ADB90" s="40"/>
      <c r="ADC90" s="40"/>
      <c r="ADD90" s="40"/>
      <c r="ADE90" s="40"/>
      <c r="ADF90" s="40"/>
      <c r="ADG90" s="40"/>
      <c r="ADH90" s="40"/>
      <c r="ADI90" s="40"/>
      <c r="ADJ90" s="40"/>
      <c r="ADK90" s="40"/>
      <c r="ADL90" s="40"/>
      <c r="ADM90" s="40"/>
      <c r="ADN90" s="40"/>
      <c r="ADO90" s="40"/>
      <c r="ADP90" s="40"/>
      <c r="ADQ90" s="40"/>
      <c r="ADR90" s="40"/>
      <c r="ADS90" s="40"/>
      <c r="ADT90" s="40"/>
      <c r="ADU90" s="40"/>
      <c r="ADV90" s="40"/>
      <c r="ADW90" s="40"/>
      <c r="ADX90" s="40"/>
      <c r="ADY90" s="40"/>
      <c r="ADZ90" s="40"/>
      <c r="AEA90" s="40"/>
      <c r="AEB90" s="40"/>
      <c r="AEC90" s="40"/>
      <c r="AED90" s="40"/>
      <c r="AEE90" s="40"/>
      <c r="AEF90" s="40"/>
      <c r="AEG90" s="40"/>
      <c r="AEH90" s="40"/>
      <c r="AEI90" s="40"/>
      <c r="AEJ90" s="40"/>
      <c r="AEK90" s="40"/>
      <c r="AEL90" s="40"/>
      <c r="AEM90" s="40"/>
      <c r="AEN90" s="40"/>
      <c r="AEO90" s="40"/>
      <c r="AEP90" s="40"/>
      <c r="AEQ90" s="40"/>
      <c r="AER90" s="40"/>
      <c r="AES90" s="40"/>
      <c r="AET90" s="40"/>
      <c r="AEU90" s="40"/>
      <c r="AEV90" s="40"/>
      <c r="AEW90" s="40"/>
      <c r="AEX90" s="40"/>
      <c r="AEY90" s="40"/>
      <c r="AEZ90" s="40"/>
      <c r="AFA90" s="40"/>
      <c r="AFB90" s="40"/>
      <c r="AFC90" s="40"/>
      <c r="AFD90" s="40"/>
      <c r="AFE90" s="40"/>
      <c r="AFF90" s="40"/>
      <c r="AFG90" s="40"/>
      <c r="AFH90" s="40"/>
      <c r="AFI90" s="40"/>
      <c r="AFJ90" s="40"/>
      <c r="AFK90" s="40"/>
      <c r="AFL90" s="40"/>
      <c r="AFM90" s="40"/>
      <c r="AFN90" s="40"/>
      <c r="AFO90" s="40"/>
      <c r="AFP90" s="40"/>
      <c r="AFQ90" s="40"/>
      <c r="AFR90" s="40"/>
      <c r="AFS90" s="40"/>
      <c r="AFT90" s="40"/>
      <c r="AFU90" s="40"/>
      <c r="AFV90" s="40"/>
      <c r="AFW90" s="40"/>
      <c r="AFX90" s="40"/>
      <c r="AFY90" s="40"/>
      <c r="AFZ90" s="40"/>
      <c r="AGA90" s="40"/>
      <c r="AGB90" s="40"/>
      <c r="AGC90" s="40"/>
      <c r="AGD90" s="40"/>
      <c r="AGE90" s="40"/>
      <c r="AGF90" s="40"/>
      <c r="AGG90" s="40"/>
      <c r="AGH90" s="40"/>
      <c r="AGI90" s="40"/>
      <c r="AGJ90" s="40"/>
      <c r="AGK90" s="40"/>
      <c r="AGL90" s="40"/>
      <c r="AGM90" s="40"/>
      <c r="AGN90" s="40"/>
      <c r="AGO90" s="40"/>
      <c r="AGP90" s="40"/>
      <c r="AGQ90" s="40"/>
      <c r="AGR90" s="40"/>
      <c r="AGS90" s="40"/>
      <c r="AGT90" s="40"/>
      <c r="AGU90" s="40"/>
      <c r="AGV90" s="40"/>
      <c r="AGW90" s="40"/>
      <c r="AGX90" s="40"/>
      <c r="AGY90" s="40"/>
      <c r="AGZ90" s="40"/>
      <c r="AHA90" s="40"/>
      <c r="AHB90" s="40"/>
      <c r="AHC90" s="40"/>
      <c r="AHD90" s="40"/>
      <c r="AHE90" s="40"/>
      <c r="AHF90" s="40"/>
      <c r="AHG90" s="40"/>
      <c r="AHH90" s="40"/>
      <c r="AHI90" s="40"/>
      <c r="AHJ90" s="40"/>
      <c r="AHK90" s="40"/>
      <c r="AHL90" s="40"/>
      <c r="AHM90" s="40"/>
      <c r="AHN90" s="40"/>
      <c r="AHO90" s="40"/>
      <c r="AHP90" s="40"/>
      <c r="AHQ90" s="40"/>
      <c r="AHR90" s="40"/>
      <c r="AHS90" s="40"/>
      <c r="AHT90" s="40"/>
      <c r="AHU90" s="40"/>
      <c r="AHV90" s="40"/>
      <c r="AHW90" s="40"/>
      <c r="AHX90" s="40"/>
      <c r="AHY90" s="40"/>
      <c r="AHZ90" s="40"/>
      <c r="AIA90" s="40"/>
      <c r="AIB90" s="40"/>
      <c r="AIC90" s="40"/>
      <c r="AID90" s="40"/>
      <c r="AIE90" s="40"/>
      <c r="AIF90" s="40"/>
      <c r="AIG90" s="40"/>
      <c r="AIH90" s="40"/>
      <c r="AII90" s="40"/>
      <c r="AIJ90" s="40"/>
      <c r="AIK90" s="40"/>
      <c r="AIL90" s="40"/>
      <c r="AIM90" s="40"/>
      <c r="AIN90" s="40"/>
      <c r="AIO90" s="40"/>
      <c r="AIP90" s="40"/>
      <c r="AIQ90" s="40"/>
      <c r="AIR90" s="40"/>
      <c r="AIS90" s="40"/>
      <c r="AIT90" s="40"/>
      <c r="AIU90" s="40"/>
      <c r="AIV90" s="40"/>
      <c r="AIW90" s="40"/>
      <c r="AIX90" s="40"/>
      <c r="AIY90" s="40"/>
      <c r="AIZ90" s="40"/>
      <c r="AJA90" s="40"/>
      <c r="AJB90" s="40"/>
      <c r="AJC90" s="40"/>
      <c r="AJD90" s="40"/>
      <c r="AJE90" s="40"/>
      <c r="AJF90" s="40"/>
      <c r="AJG90" s="40"/>
      <c r="AJH90" s="40"/>
      <c r="AJI90" s="40"/>
      <c r="AJJ90" s="40"/>
      <c r="AJK90" s="40"/>
      <c r="AJL90" s="40"/>
      <c r="AJM90" s="40"/>
      <c r="AJN90" s="40"/>
      <c r="AJO90" s="40"/>
      <c r="AJP90" s="40"/>
      <c r="AJQ90" s="40"/>
      <c r="AJR90" s="40"/>
      <c r="AJS90" s="40"/>
      <c r="AJT90" s="40"/>
      <c r="AJU90" s="40"/>
      <c r="AJV90" s="40"/>
      <c r="AJW90" s="40"/>
      <c r="AJX90" s="40"/>
      <c r="AJY90" s="40"/>
      <c r="AJZ90" s="40"/>
      <c r="AKA90" s="40"/>
      <c r="AKB90" s="40"/>
      <c r="AKC90" s="40"/>
      <c r="AKD90" s="40"/>
      <c r="AKE90" s="40"/>
      <c r="AKF90" s="40"/>
      <c r="AKG90" s="40"/>
      <c r="AKH90" s="40"/>
      <c r="AKI90" s="40"/>
      <c r="AKJ90" s="40"/>
      <c r="AKK90" s="40"/>
      <c r="AKL90" s="40"/>
      <c r="AKM90" s="40"/>
      <c r="AKN90" s="56"/>
      <c r="AKO90" s="56"/>
      <c r="AKP90" s="56"/>
      <c r="AKQ90" s="56"/>
      <c r="AKR90" s="56"/>
      <c r="AKS90" s="56"/>
      <c r="AKT90" s="56"/>
      <c r="AKU90" s="56"/>
      <c r="AKV90" s="56"/>
      <c r="AKW90" s="56"/>
      <c r="AKX90" s="56"/>
      <c r="AKY90" s="56"/>
      <c r="AKZ90" s="56"/>
      <c r="ALA90" s="56"/>
      <c r="ALB90" s="56"/>
      <c r="ALC90" s="56"/>
      <c r="ALD90" s="56"/>
      <c r="ALE90" s="56"/>
      <c r="ALF90" s="56"/>
      <c r="ALG90" s="56"/>
      <c r="ALH90" s="56"/>
      <c r="ALI90" s="56"/>
      <c r="ALJ90" s="56"/>
      <c r="ALK90" s="56"/>
      <c r="ALL90" s="56"/>
      <c r="ALM90" s="56"/>
      <c r="ALN90" s="59"/>
      <c r="ALO90" s="59"/>
      <c r="ALP90" s="59"/>
      <c r="ALQ90" s="59"/>
      <c r="ALR90" s="59"/>
      <c r="ALS90" s="59"/>
      <c r="ALT90" s="59"/>
      <c r="ALU90" s="59"/>
      <c r="ALV90" s="59"/>
      <c r="ALW90" s="59"/>
    </row>
    <row r="91" spans="1:1011" ht="13.35" customHeight="1" outlineLevel="4">
      <c r="A91" s="36" t="s">
        <v>11530</v>
      </c>
      <c r="B91" s="45">
        <v>2</v>
      </c>
      <c r="C91" s="45"/>
      <c r="D91" s="64" t="s">
        <v>11531</v>
      </c>
      <c r="E91" s="43" t="s">
        <v>11532</v>
      </c>
      <c r="F91" s="52"/>
      <c r="G91" s="32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40"/>
      <c r="AAF91" s="40"/>
      <c r="AAG91" s="40"/>
      <c r="AAH91" s="40"/>
      <c r="AAI91" s="40"/>
      <c r="AAJ91" s="40"/>
      <c r="AAK91" s="40"/>
      <c r="AAL91" s="40"/>
      <c r="AAM91" s="40"/>
      <c r="AAN91" s="40"/>
      <c r="AAO91" s="40"/>
      <c r="AAP91" s="40"/>
      <c r="AAQ91" s="40"/>
      <c r="AAR91" s="40"/>
      <c r="AAS91" s="40"/>
      <c r="AAT91" s="40"/>
      <c r="AAU91" s="40"/>
      <c r="AAV91" s="40"/>
      <c r="AAW91" s="40"/>
      <c r="AAX91" s="40"/>
      <c r="AAY91" s="40"/>
      <c r="AAZ91" s="40"/>
      <c r="ABA91" s="40"/>
      <c r="ABB91" s="40"/>
      <c r="ABC91" s="40"/>
      <c r="ABD91" s="40"/>
      <c r="ABE91" s="40"/>
      <c r="ABF91" s="40"/>
      <c r="ABG91" s="40"/>
      <c r="ABH91" s="40"/>
      <c r="ABI91" s="40"/>
      <c r="ABJ91" s="40"/>
      <c r="ABK91" s="40"/>
      <c r="ABL91" s="40"/>
      <c r="ABM91" s="40"/>
      <c r="ABN91" s="40"/>
      <c r="ABO91" s="40"/>
      <c r="ABP91" s="40"/>
      <c r="ABQ91" s="40"/>
      <c r="ABR91" s="40"/>
      <c r="ABS91" s="40"/>
      <c r="ABT91" s="40"/>
      <c r="ABU91" s="40"/>
      <c r="ABV91" s="40"/>
      <c r="ABW91" s="40"/>
      <c r="ABX91" s="40"/>
      <c r="ABY91" s="40"/>
      <c r="ABZ91" s="40"/>
      <c r="ACA91" s="40"/>
      <c r="ACB91" s="40"/>
      <c r="ACC91" s="40"/>
      <c r="ACD91" s="40"/>
      <c r="ACE91" s="40"/>
      <c r="ACF91" s="40"/>
      <c r="ACG91" s="40"/>
      <c r="ACH91" s="40"/>
      <c r="ACI91" s="40"/>
      <c r="ACJ91" s="40"/>
      <c r="ACK91" s="40"/>
      <c r="ACL91" s="40"/>
      <c r="ACM91" s="40"/>
      <c r="ACN91" s="40"/>
      <c r="ACO91" s="40"/>
      <c r="ACP91" s="40"/>
      <c r="ACQ91" s="40"/>
      <c r="ACR91" s="40"/>
      <c r="ACS91" s="40"/>
      <c r="ACT91" s="40"/>
      <c r="ACU91" s="40"/>
      <c r="ACV91" s="40"/>
      <c r="ACW91" s="40"/>
      <c r="ACX91" s="40"/>
      <c r="ACY91" s="40"/>
      <c r="ACZ91" s="40"/>
      <c r="ADA91" s="40"/>
      <c r="ADB91" s="40"/>
      <c r="ADC91" s="40"/>
      <c r="ADD91" s="40"/>
      <c r="ADE91" s="40"/>
      <c r="ADF91" s="40"/>
      <c r="ADG91" s="40"/>
      <c r="ADH91" s="40"/>
      <c r="ADI91" s="40"/>
      <c r="ADJ91" s="40"/>
      <c r="ADK91" s="40"/>
      <c r="ADL91" s="40"/>
      <c r="ADM91" s="40"/>
      <c r="ADN91" s="40"/>
      <c r="ADO91" s="40"/>
      <c r="ADP91" s="40"/>
      <c r="ADQ91" s="40"/>
      <c r="ADR91" s="40"/>
      <c r="ADS91" s="40"/>
      <c r="ADT91" s="40"/>
      <c r="ADU91" s="40"/>
      <c r="ADV91" s="40"/>
      <c r="ADW91" s="40"/>
      <c r="ADX91" s="40"/>
      <c r="ADY91" s="40"/>
      <c r="ADZ91" s="40"/>
      <c r="AEA91" s="40"/>
      <c r="AEB91" s="40"/>
      <c r="AEC91" s="40"/>
      <c r="AED91" s="40"/>
      <c r="AEE91" s="40"/>
      <c r="AEF91" s="40"/>
      <c r="AEG91" s="40"/>
      <c r="AEH91" s="40"/>
      <c r="AEI91" s="40"/>
      <c r="AEJ91" s="40"/>
      <c r="AEK91" s="40"/>
      <c r="AEL91" s="40"/>
      <c r="AEM91" s="40"/>
      <c r="AEN91" s="40"/>
      <c r="AEO91" s="40"/>
      <c r="AEP91" s="40"/>
      <c r="AEQ91" s="40"/>
      <c r="AER91" s="40"/>
      <c r="AES91" s="40"/>
      <c r="AET91" s="40"/>
      <c r="AEU91" s="40"/>
      <c r="AEV91" s="40"/>
      <c r="AEW91" s="40"/>
      <c r="AEX91" s="40"/>
      <c r="AEY91" s="40"/>
      <c r="AEZ91" s="40"/>
      <c r="AFA91" s="40"/>
      <c r="AFB91" s="40"/>
      <c r="AFC91" s="40"/>
      <c r="AFD91" s="40"/>
      <c r="AFE91" s="40"/>
      <c r="AFF91" s="40"/>
      <c r="AFG91" s="40"/>
      <c r="AFH91" s="40"/>
      <c r="AFI91" s="40"/>
      <c r="AFJ91" s="40"/>
      <c r="AFK91" s="40"/>
      <c r="AFL91" s="40"/>
      <c r="AFM91" s="40"/>
      <c r="AFN91" s="40"/>
      <c r="AFO91" s="40"/>
      <c r="AFP91" s="40"/>
      <c r="AFQ91" s="40"/>
      <c r="AFR91" s="40"/>
      <c r="AFS91" s="40"/>
      <c r="AFT91" s="40"/>
      <c r="AFU91" s="40"/>
      <c r="AFV91" s="40"/>
      <c r="AFW91" s="40"/>
      <c r="AFX91" s="40"/>
      <c r="AFY91" s="40"/>
      <c r="AFZ91" s="40"/>
      <c r="AGA91" s="40"/>
      <c r="AGB91" s="40"/>
      <c r="AGC91" s="40"/>
      <c r="AGD91" s="40"/>
      <c r="AGE91" s="40"/>
      <c r="AGF91" s="40"/>
      <c r="AGG91" s="40"/>
      <c r="AGH91" s="40"/>
      <c r="AGI91" s="40"/>
      <c r="AGJ91" s="40"/>
      <c r="AGK91" s="40"/>
      <c r="AGL91" s="40"/>
      <c r="AGM91" s="40"/>
      <c r="AGN91" s="40"/>
      <c r="AGO91" s="40"/>
      <c r="AGP91" s="40"/>
      <c r="AGQ91" s="40"/>
      <c r="AGR91" s="40"/>
      <c r="AGS91" s="40"/>
      <c r="AGT91" s="40"/>
      <c r="AGU91" s="40"/>
      <c r="AGV91" s="40"/>
      <c r="AGW91" s="40"/>
      <c r="AGX91" s="40"/>
      <c r="AGY91" s="40"/>
      <c r="AGZ91" s="40"/>
      <c r="AHA91" s="40"/>
      <c r="AHB91" s="40"/>
      <c r="AHC91" s="40"/>
      <c r="AHD91" s="40"/>
      <c r="AHE91" s="40"/>
      <c r="AHF91" s="40"/>
      <c r="AHG91" s="40"/>
      <c r="AHH91" s="40"/>
      <c r="AHI91" s="40"/>
      <c r="AHJ91" s="40"/>
      <c r="AHK91" s="40"/>
      <c r="AHL91" s="40"/>
      <c r="AHM91" s="40"/>
      <c r="AHN91" s="40"/>
      <c r="AHO91" s="40"/>
      <c r="AHP91" s="40"/>
      <c r="AHQ91" s="40"/>
      <c r="AHR91" s="40"/>
      <c r="AHS91" s="40"/>
      <c r="AHT91" s="40"/>
      <c r="AHU91" s="40"/>
      <c r="AHV91" s="40"/>
      <c r="AHW91" s="40"/>
      <c r="AHX91" s="40"/>
      <c r="AHY91" s="40"/>
      <c r="AHZ91" s="40"/>
      <c r="AIA91" s="40"/>
      <c r="AIB91" s="40"/>
      <c r="AIC91" s="40"/>
      <c r="AID91" s="40"/>
      <c r="AIE91" s="40"/>
      <c r="AIF91" s="40"/>
      <c r="AIG91" s="40"/>
      <c r="AIH91" s="40"/>
      <c r="AII91" s="40"/>
      <c r="AIJ91" s="40"/>
      <c r="AIK91" s="40"/>
      <c r="AIL91" s="40"/>
      <c r="AIM91" s="40"/>
      <c r="AIN91" s="40"/>
      <c r="AIO91" s="40"/>
      <c r="AIP91" s="40"/>
      <c r="AIQ91" s="40"/>
      <c r="AIR91" s="40"/>
      <c r="AIS91" s="40"/>
      <c r="AIT91" s="40"/>
      <c r="AIU91" s="40"/>
      <c r="AIV91" s="40"/>
      <c r="AIW91" s="40"/>
      <c r="AIX91" s="40"/>
      <c r="AIY91" s="40"/>
      <c r="AIZ91" s="40"/>
      <c r="AJA91" s="40"/>
      <c r="AJB91" s="40"/>
      <c r="AJC91" s="40"/>
      <c r="AJD91" s="40"/>
      <c r="AJE91" s="40"/>
      <c r="AJF91" s="40"/>
      <c r="AJG91" s="40"/>
      <c r="AJH91" s="40"/>
      <c r="AJI91" s="40"/>
      <c r="AJJ91" s="40"/>
      <c r="AJK91" s="40"/>
      <c r="AJL91" s="40"/>
      <c r="AJM91" s="40"/>
      <c r="AJN91" s="40"/>
      <c r="AJO91" s="40"/>
      <c r="AJP91" s="40"/>
      <c r="AJQ91" s="40"/>
      <c r="AJR91" s="40"/>
      <c r="AJS91" s="40"/>
      <c r="AJT91" s="40"/>
      <c r="AJU91" s="40"/>
      <c r="AJV91" s="40"/>
      <c r="AJW91" s="40"/>
      <c r="AJX91" s="40"/>
      <c r="AJY91" s="40"/>
      <c r="AJZ91" s="40"/>
      <c r="AKA91" s="40"/>
      <c r="AKB91" s="40"/>
      <c r="AKC91" s="40"/>
      <c r="AKD91" s="40"/>
      <c r="AKE91" s="40"/>
      <c r="AKF91" s="40"/>
      <c r="AKG91" s="40"/>
      <c r="AKH91" s="40"/>
      <c r="AKI91" s="40"/>
      <c r="AKJ91" s="40"/>
      <c r="AKK91" s="40"/>
      <c r="AKL91" s="40"/>
      <c r="AKM91" s="40"/>
      <c r="AKN91" s="56"/>
      <c r="AKO91" s="56"/>
      <c r="AKP91" s="56"/>
      <c r="AKQ91" s="56"/>
      <c r="AKR91" s="56"/>
      <c r="AKS91" s="56"/>
      <c r="AKT91" s="56"/>
      <c r="AKU91" s="56"/>
      <c r="AKV91" s="56"/>
      <c r="AKW91" s="56"/>
      <c r="AKX91" s="56"/>
      <c r="AKY91" s="56"/>
      <c r="AKZ91" s="56"/>
      <c r="ALA91" s="56"/>
      <c r="ALB91" s="56"/>
      <c r="ALC91" s="56"/>
      <c r="ALD91" s="56"/>
      <c r="ALE91" s="56"/>
      <c r="ALF91" s="56"/>
      <c r="ALG91" s="56"/>
      <c r="ALH91" s="56"/>
      <c r="ALI91" s="56"/>
      <c r="ALJ91" s="56"/>
      <c r="ALK91" s="56"/>
      <c r="ALL91" s="56"/>
      <c r="ALM91" s="56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</row>
    <row r="92" spans="1:1011" ht="13.35" customHeight="1" outlineLevel="4">
      <c r="A92" s="36" t="s">
        <v>11533</v>
      </c>
      <c r="B92" s="45">
        <v>1</v>
      </c>
      <c r="C92" s="45"/>
      <c r="D92" s="64" t="s">
        <v>11534</v>
      </c>
      <c r="E92" s="43" t="s">
        <v>11535</v>
      </c>
      <c r="F92" s="52"/>
      <c r="G92" s="32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40"/>
      <c r="AAF92" s="40"/>
      <c r="AAG92" s="40"/>
      <c r="AAH92" s="40"/>
      <c r="AAI92" s="40"/>
      <c r="AAJ92" s="40"/>
      <c r="AAK92" s="40"/>
      <c r="AAL92" s="40"/>
      <c r="AAM92" s="40"/>
      <c r="AAN92" s="40"/>
      <c r="AAO92" s="40"/>
      <c r="AAP92" s="40"/>
      <c r="AAQ92" s="40"/>
      <c r="AAR92" s="40"/>
      <c r="AAS92" s="40"/>
      <c r="AAT92" s="40"/>
      <c r="AAU92" s="40"/>
      <c r="AAV92" s="40"/>
      <c r="AAW92" s="40"/>
      <c r="AAX92" s="40"/>
      <c r="AAY92" s="40"/>
      <c r="AAZ92" s="40"/>
      <c r="ABA92" s="40"/>
      <c r="ABB92" s="40"/>
      <c r="ABC92" s="40"/>
      <c r="ABD92" s="40"/>
      <c r="ABE92" s="40"/>
      <c r="ABF92" s="40"/>
      <c r="ABG92" s="40"/>
      <c r="ABH92" s="40"/>
      <c r="ABI92" s="40"/>
      <c r="ABJ92" s="40"/>
      <c r="ABK92" s="40"/>
      <c r="ABL92" s="40"/>
      <c r="ABM92" s="40"/>
      <c r="ABN92" s="40"/>
      <c r="ABO92" s="40"/>
      <c r="ABP92" s="40"/>
      <c r="ABQ92" s="40"/>
      <c r="ABR92" s="40"/>
      <c r="ABS92" s="40"/>
      <c r="ABT92" s="40"/>
      <c r="ABU92" s="40"/>
      <c r="ABV92" s="40"/>
      <c r="ABW92" s="40"/>
      <c r="ABX92" s="40"/>
      <c r="ABY92" s="40"/>
      <c r="ABZ92" s="40"/>
      <c r="ACA92" s="40"/>
      <c r="ACB92" s="40"/>
      <c r="ACC92" s="40"/>
      <c r="ACD92" s="40"/>
      <c r="ACE92" s="40"/>
      <c r="ACF92" s="40"/>
      <c r="ACG92" s="40"/>
      <c r="ACH92" s="40"/>
      <c r="ACI92" s="40"/>
      <c r="ACJ92" s="40"/>
      <c r="ACK92" s="40"/>
      <c r="ACL92" s="40"/>
      <c r="ACM92" s="40"/>
      <c r="ACN92" s="40"/>
      <c r="ACO92" s="40"/>
      <c r="ACP92" s="40"/>
      <c r="ACQ92" s="40"/>
      <c r="ACR92" s="40"/>
      <c r="ACS92" s="40"/>
      <c r="ACT92" s="40"/>
      <c r="ACU92" s="40"/>
      <c r="ACV92" s="40"/>
      <c r="ACW92" s="40"/>
      <c r="ACX92" s="40"/>
      <c r="ACY92" s="40"/>
      <c r="ACZ92" s="40"/>
      <c r="ADA92" s="40"/>
      <c r="ADB92" s="40"/>
      <c r="ADC92" s="40"/>
      <c r="ADD92" s="40"/>
      <c r="ADE92" s="40"/>
      <c r="ADF92" s="40"/>
      <c r="ADG92" s="40"/>
      <c r="ADH92" s="40"/>
      <c r="ADI92" s="40"/>
      <c r="ADJ92" s="40"/>
      <c r="ADK92" s="40"/>
      <c r="ADL92" s="40"/>
      <c r="ADM92" s="40"/>
      <c r="ADN92" s="40"/>
      <c r="ADO92" s="40"/>
      <c r="ADP92" s="40"/>
      <c r="ADQ92" s="40"/>
      <c r="ADR92" s="40"/>
      <c r="ADS92" s="40"/>
      <c r="ADT92" s="40"/>
      <c r="ADU92" s="40"/>
      <c r="ADV92" s="40"/>
      <c r="ADW92" s="40"/>
      <c r="ADX92" s="40"/>
      <c r="ADY92" s="40"/>
      <c r="ADZ92" s="40"/>
      <c r="AEA92" s="40"/>
      <c r="AEB92" s="40"/>
      <c r="AEC92" s="40"/>
      <c r="AED92" s="40"/>
      <c r="AEE92" s="40"/>
      <c r="AEF92" s="40"/>
      <c r="AEG92" s="40"/>
      <c r="AEH92" s="40"/>
      <c r="AEI92" s="40"/>
      <c r="AEJ92" s="40"/>
      <c r="AEK92" s="40"/>
      <c r="AEL92" s="40"/>
      <c r="AEM92" s="40"/>
      <c r="AEN92" s="40"/>
      <c r="AEO92" s="40"/>
      <c r="AEP92" s="40"/>
      <c r="AEQ92" s="40"/>
      <c r="AER92" s="40"/>
      <c r="AES92" s="40"/>
      <c r="AET92" s="40"/>
      <c r="AEU92" s="40"/>
      <c r="AEV92" s="40"/>
      <c r="AEW92" s="40"/>
      <c r="AEX92" s="40"/>
      <c r="AEY92" s="40"/>
      <c r="AEZ92" s="40"/>
      <c r="AFA92" s="40"/>
      <c r="AFB92" s="40"/>
      <c r="AFC92" s="40"/>
      <c r="AFD92" s="40"/>
      <c r="AFE92" s="40"/>
      <c r="AFF92" s="40"/>
      <c r="AFG92" s="40"/>
      <c r="AFH92" s="40"/>
      <c r="AFI92" s="40"/>
      <c r="AFJ92" s="40"/>
      <c r="AFK92" s="40"/>
      <c r="AFL92" s="40"/>
      <c r="AFM92" s="40"/>
      <c r="AFN92" s="40"/>
      <c r="AFO92" s="40"/>
      <c r="AFP92" s="40"/>
      <c r="AFQ92" s="40"/>
      <c r="AFR92" s="40"/>
      <c r="AFS92" s="40"/>
      <c r="AFT92" s="40"/>
      <c r="AFU92" s="40"/>
      <c r="AFV92" s="40"/>
      <c r="AFW92" s="40"/>
      <c r="AFX92" s="40"/>
      <c r="AFY92" s="40"/>
      <c r="AFZ92" s="40"/>
      <c r="AGA92" s="40"/>
      <c r="AGB92" s="40"/>
      <c r="AGC92" s="40"/>
      <c r="AGD92" s="40"/>
      <c r="AGE92" s="40"/>
      <c r="AGF92" s="40"/>
      <c r="AGG92" s="40"/>
      <c r="AGH92" s="40"/>
      <c r="AGI92" s="40"/>
      <c r="AGJ92" s="40"/>
      <c r="AGK92" s="40"/>
      <c r="AGL92" s="40"/>
      <c r="AGM92" s="40"/>
      <c r="AGN92" s="40"/>
      <c r="AGO92" s="40"/>
      <c r="AGP92" s="40"/>
      <c r="AGQ92" s="40"/>
      <c r="AGR92" s="40"/>
      <c r="AGS92" s="40"/>
      <c r="AGT92" s="40"/>
      <c r="AGU92" s="40"/>
      <c r="AGV92" s="40"/>
      <c r="AGW92" s="40"/>
      <c r="AGX92" s="40"/>
      <c r="AGY92" s="40"/>
      <c r="AGZ92" s="40"/>
      <c r="AHA92" s="40"/>
      <c r="AHB92" s="40"/>
      <c r="AHC92" s="40"/>
      <c r="AHD92" s="40"/>
      <c r="AHE92" s="40"/>
      <c r="AHF92" s="40"/>
      <c r="AHG92" s="40"/>
      <c r="AHH92" s="40"/>
      <c r="AHI92" s="40"/>
      <c r="AHJ92" s="40"/>
      <c r="AHK92" s="40"/>
      <c r="AHL92" s="40"/>
      <c r="AHM92" s="40"/>
      <c r="AHN92" s="40"/>
      <c r="AHO92" s="40"/>
      <c r="AHP92" s="40"/>
      <c r="AHQ92" s="40"/>
      <c r="AHR92" s="40"/>
      <c r="AHS92" s="40"/>
      <c r="AHT92" s="40"/>
      <c r="AHU92" s="40"/>
      <c r="AHV92" s="40"/>
      <c r="AHW92" s="40"/>
      <c r="AHX92" s="40"/>
      <c r="AHY92" s="40"/>
      <c r="AHZ92" s="40"/>
      <c r="AIA92" s="40"/>
      <c r="AIB92" s="40"/>
      <c r="AIC92" s="40"/>
      <c r="AID92" s="40"/>
      <c r="AIE92" s="40"/>
      <c r="AIF92" s="40"/>
      <c r="AIG92" s="40"/>
      <c r="AIH92" s="40"/>
      <c r="AII92" s="40"/>
      <c r="AIJ92" s="40"/>
      <c r="AIK92" s="40"/>
      <c r="AIL92" s="40"/>
      <c r="AIM92" s="40"/>
      <c r="AIN92" s="40"/>
      <c r="AIO92" s="40"/>
      <c r="AIP92" s="40"/>
      <c r="AIQ92" s="40"/>
      <c r="AIR92" s="40"/>
      <c r="AIS92" s="40"/>
      <c r="AIT92" s="40"/>
      <c r="AIU92" s="40"/>
      <c r="AIV92" s="40"/>
      <c r="AIW92" s="40"/>
      <c r="AIX92" s="40"/>
      <c r="AIY92" s="40"/>
      <c r="AIZ92" s="40"/>
      <c r="AJA92" s="40"/>
      <c r="AJB92" s="40"/>
      <c r="AJC92" s="40"/>
      <c r="AJD92" s="40"/>
      <c r="AJE92" s="40"/>
      <c r="AJF92" s="40"/>
      <c r="AJG92" s="40"/>
      <c r="AJH92" s="40"/>
      <c r="AJI92" s="40"/>
      <c r="AJJ92" s="40"/>
      <c r="AJK92" s="40"/>
      <c r="AJL92" s="40"/>
      <c r="AJM92" s="40"/>
      <c r="AJN92" s="40"/>
      <c r="AJO92" s="40"/>
      <c r="AJP92" s="40"/>
      <c r="AJQ92" s="40"/>
      <c r="AJR92" s="40"/>
      <c r="AJS92" s="40"/>
      <c r="AJT92" s="40"/>
      <c r="AJU92" s="40"/>
      <c r="AJV92" s="40"/>
      <c r="AJW92" s="40"/>
      <c r="AJX92" s="40"/>
      <c r="AJY92" s="40"/>
      <c r="AJZ92" s="40"/>
      <c r="AKA92" s="40"/>
      <c r="AKB92" s="40"/>
      <c r="AKC92" s="40"/>
      <c r="AKD92" s="40"/>
      <c r="AKE92" s="40"/>
      <c r="AKF92" s="40"/>
      <c r="AKG92" s="40"/>
      <c r="AKH92" s="40"/>
      <c r="AKI92" s="40"/>
      <c r="AKJ92" s="40"/>
      <c r="AKK92" s="40"/>
      <c r="AKL92" s="40"/>
      <c r="AKM92" s="40"/>
      <c r="AKN92" s="56"/>
      <c r="AKO92" s="56"/>
      <c r="AKP92" s="56"/>
      <c r="AKQ92" s="56"/>
      <c r="AKR92" s="56"/>
      <c r="AKS92" s="56"/>
      <c r="AKT92" s="56"/>
      <c r="AKU92" s="56"/>
      <c r="AKV92" s="56"/>
      <c r="AKW92" s="56"/>
      <c r="AKX92" s="56"/>
      <c r="AKY92" s="56"/>
      <c r="AKZ92" s="56"/>
      <c r="ALA92" s="56"/>
      <c r="ALB92" s="56"/>
      <c r="ALC92" s="56"/>
      <c r="ALD92" s="56"/>
      <c r="ALE92" s="56"/>
      <c r="ALF92" s="56"/>
      <c r="ALG92" s="56"/>
      <c r="ALH92" s="56"/>
      <c r="ALI92" s="56"/>
      <c r="ALJ92" s="56"/>
      <c r="ALK92" s="56"/>
      <c r="ALL92" s="56"/>
      <c r="ALM92" s="56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</row>
    <row r="93" spans="1:1011" ht="13.35" customHeight="1" outlineLevel="4">
      <c r="A93" s="36" t="s">
        <v>11536</v>
      </c>
      <c r="B93" s="45">
        <v>1</v>
      </c>
      <c r="C93" s="45"/>
      <c r="D93" s="55" t="s">
        <v>1323</v>
      </c>
      <c r="E93" s="43" t="str">
        <f>VLOOKUP(D93,OdooParts_PurchaseNotes!$A$1:$F8206,2,0)</f>
        <v>Mini X Extruder Harnesses Assembly – Hibiscus</v>
      </c>
      <c r="F93" s="52" t="s">
        <v>11370</v>
      </c>
      <c r="G93" s="32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40"/>
      <c r="AAF93" s="40"/>
      <c r="AAG93" s="40"/>
      <c r="AAH93" s="40"/>
      <c r="AAI93" s="40"/>
      <c r="AAJ93" s="40"/>
      <c r="AAK93" s="40"/>
      <c r="AAL93" s="40"/>
      <c r="AAM93" s="40"/>
      <c r="AAN93" s="40"/>
      <c r="AAO93" s="40"/>
      <c r="AAP93" s="40"/>
      <c r="AAQ93" s="40"/>
      <c r="AAR93" s="40"/>
      <c r="AAS93" s="40"/>
      <c r="AAT93" s="40"/>
      <c r="AAU93" s="40"/>
      <c r="AAV93" s="40"/>
      <c r="AAW93" s="40"/>
      <c r="AAX93" s="40"/>
      <c r="AAY93" s="40"/>
      <c r="AAZ93" s="40"/>
      <c r="ABA93" s="40"/>
      <c r="ABB93" s="40"/>
      <c r="ABC93" s="40"/>
      <c r="ABD93" s="40"/>
      <c r="ABE93" s="40"/>
      <c r="ABF93" s="40"/>
      <c r="ABG93" s="40"/>
      <c r="ABH93" s="40"/>
      <c r="ABI93" s="40"/>
      <c r="ABJ93" s="40"/>
      <c r="ABK93" s="40"/>
      <c r="ABL93" s="40"/>
      <c r="ABM93" s="40"/>
      <c r="ABN93" s="40"/>
      <c r="ABO93" s="40"/>
      <c r="ABP93" s="40"/>
      <c r="ABQ93" s="40"/>
      <c r="ABR93" s="40"/>
      <c r="ABS93" s="40"/>
      <c r="ABT93" s="40"/>
      <c r="ABU93" s="40"/>
      <c r="ABV93" s="40"/>
      <c r="ABW93" s="40"/>
      <c r="ABX93" s="40"/>
      <c r="ABY93" s="40"/>
      <c r="ABZ93" s="40"/>
      <c r="ACA93" s="40"/>
      <c r="ACB93" s="40"/>
      <c r="ACC93" s="40"/>
      <c r="ACD93" s="40"/>
      <c r="ACE93" s="40"/>
      <c r="ACF93" s="40"/>
      <c r="ACG93" s="40"/>
      <c r="ACH93" s="40"/>
      <c r="ACI93" s="40"/>
      <c r="ACJ93" s="40"/>
      <c r="ACK93" s="40"/>
      <c r="ACL93" s="40"/>
      <c r="ACM93" s="40"/>
      <c r="ACN93" s="40"/>
      <c r="ACO93" s="40"/>
      <c r="ACP93" s="40"/>
      <c r="ACQ93" s="40"/>
      <c r="ACR93" s="40"/>
      <c r="ACS93" s="40"/>
      <c r="ACT93" s="40"/>
      <c r="ACU93" s="40"/>
      <c r="ACV93" s="40"/>
      <c r="ACW93" s="40"/>
      <c r="ACX93" s="40"/>
      <c r="ACY93" s="40"/>
      <c r="ACZ93" s="40"/>
      <c r="ADA93" s="40"/>
      <c r="ADB93" s="40"/>
      <c r="ADC93" s="40"/>
      <c r="ADD93" s="40"/>
      <c r="ADE93" s="40"/>
      <c r="ADF93" s="40"/>
      <c r="ADG93" s="40"/>
      <c r="ADH93" s="40"/>
      <c r="ADI93" s="40"/>
      <c r="ADJ93" s="40"/>
      <c r="ADK93" s="40"/>
      <c r="ADL93" s="40"/>
      <c r="ADM93" s="40"/>
      <c r="ADN93" s="40"/>
      <c r="ADO93" s="40"/>
      <c r="ADP93" s="40"/>
      <c r="ADQ93" s="40"/>
      <c r="ADR93" s="40"/>
      <c r="ADS93" s="40"/>
      <c r="ADT93" s="40"/>
      <c r="ADU93" s="40"/>
      <c r="ADV93" s="40"/>
      <c r="ADW93" s="40"/>
      <c r="ADX93" s="40"/>
      <c r="ADY93" s="40"/>
      <c r="ADZ93" s="40"/>
      <c r="AEA93" s="40"/>
      <c r="AEB93" s="40"/>
      <c r="AEC93" s="40"/>
      <c r="AED93" s="40"/>
      <c r="AEE93" s="40"/>
      <c r="AEF93" s="40"/>
      <c r="AEG93" s="40"/>
      <c r="AEH93" s="40"/>
      <c r="AEI93" s="40"/>
      <c r="AEJ93" s="40"/>
      <c r="AEK93" s="40"/>
      <c r="AEL93" s="40"/>
      <c r="AEM93" s="40"/>
      <c r="AEN93" s="40"/>
      <c r="AEO93" s="40"/>
      <c r="AEP93" s="40"/>
      <c r="AEQ93" s="40"/>
      <c r="AER93" s="40"/>
      <c r="AES93" s="40"/>
      <c r="AET93" s="40"/>
      <c r="AEU93" s="40"/>
      <c r="AEV93" s="40"/>
      <c r="AEW93" s="40"/>
      <c r="AEX93" s="40"/>
      <c r="AEY93" s="40"/>
      <c r="AEZ93" s="40"/>
      <c r="AFA93" s="40"/>
      <c r="AFB93" s="40"/>
      <c r="AFC93" s="40"/>
      <c r="AFD93" s="40"/>
      <c r="AFE93" s="40"/>
      <c r="AFF93" s="40"/>
      <c r="AFG93" s="40"/>
      <c r="AFH93" s="40"/>
      <c r="AFI93" s="40"/>
      <c r="AFJ93" s="40"/>
      <c r="AFK93" s="40"/>
      <c r="AFL93" s="40"/>
      <c r="AFM93" s="40"/>
      <c r="AFN93" s="40"/>
      <c r="AFO93" s="40"/>
      <c r="AFP93" s="40"/>
      <c r="AFQ93" s="40"/>
      <c r="AFR93" s="40"/>
      <c r="AFS93" s="40"/>
      <c r="AFT93" s="40"/>
      <c r="AFU93" s="40"/>
      <c r="AFV93" s="40"/>
      <c r="AFW93" s="40"/>
      <c r="AFX93" s="40"/>
      <c r="AFY93" s="40"/>
      <c r="AFZ93" s="40"/>
      <c r="AGA93" s="40"/>
      <c r="AGB93" s="40"/>
      <c r="AGC93" s="40"/>
      <c r="AGD93" s="40"/>
      <c r="AGE93" s="40"/>
      <c r="AGF93" s="40"/>
      <c r="AGG93" s="40"/>
      <c r="AGH93" s="40"/>
      <c r="AGI93" s="40"/>
      <c r="AGJ93" s="40"/>
      <c r="AGK93" s="40"/>
      <c r="AGL93" s="40"/>
      <c r="AGM93" s="40"/>
      <c r="AGN93" s="40"/>
      <c r="AGO93" s="40"/>
      <c r="AGP93" s="40"/>
      <c r="AGQ93" s="40"/>
      <c r="AGR93" s="40"/>
      <c r="AGS93" s="40"/>
      <c r="AGT93" s="40"/>
      <c r="AGU93" s="40"/>
      <c r="AGV93" s="40"/>
      <c r="AGW93" s="40"/>
      <c r="AGX93" s="40"/>
      <c r="AGY93" s="40"/>
      <c r="AGZ93" s="40"/>
      <c r="AHA93" s="40"/>
      <c r="AHB93" s="40"/>
      <c r="AHC93" s="40"/>
      <c r="AHD93" s="40"/>
      <c r="AHE93" s="40"/>
      <c r="AHF93" s="40"/>
      <c r="AHG93" s="40"/>
      <c r="AHH93" s="40"/>
      <c r="AHI93" s="40"/>
      <c r="AHJ93" s="40"/>
      <c r="AHK93" s="40"/>
      <c r="AHL93" s="40"/>
      <c r="AHM93" s="40"/>
      <c r="AHN93" s="40"/>
      <c r="AHO93" s="40"/>
      <c r="AHP93" s="40"/>
      <c r="AHQ93" s="40"/>
      <c r="AHR93" s="40"/>
      <c r="AHS93" s="40"/>
      <c r="AHT93" s="40"/>
      <c r="AHU93" s="40"/>
      <c r="AHV93" s="40"/>
      <c r="AHW93" s="40"/>
      <c r="AHX93" s="40"/>
      <c r="AHY93" s="40"/>
      <c r="AHZ93" s="40"/>
      <c r="AIA93" s="40"/>
      <c r="AIB93" s="40"/>
      <c r="AIC93" s="40"/>
      <c r="AID93" s="40"/>
      <c r="AIE93" s="40"/>
      <c r="AIF93" s="40"/>
      <c r="AIG93" s="40"/>
      <c r="AIH93" s="40"/>
      <c r="AII93" s="40"/>
      <c r="AIJ93" s="40"/>
      <c r="AIK93" s="40"/>
      <c r="AIL93" s="40"/>
      <c r="AIM93" s="40"/>
      <c r="AIN93" s="40"/>
      <c r="AIO93" s="40"/>
      <c r="AIP93" s="40"/>
      <c r="AIQ93" s="40"/>
      <c r="AIR93" s="40"/>
      <c r="AIS93" s="40"/>
      <c r="AIT93" s="40"/>
      <c r="AIU93" s="40"/>
      <c r="AIV93" s="40"/>
      <c r="AIW93" s="40"/>
      <c r="AIX93" s="40"/>
      <c r="AIY93" s="40"/>
      <c r="AIZ93" s="40"/>
      <c r="AJA93" s="40"/>
      <c r="AJB93" s="40"/>
      <c r="AJC93" s="40"/>
      <c r="AJD93" s="40"/>
      <c r="AJE93" s="40"/>
      <c r="AJF93" s="40"/>
      <c r="AJG93" s="40"/>
      <c r="AJH93" s="40"/>
      <c r="AJI93" s="40"/>
      <c r="AJJ93" s="40"/>
      <c r="AJK93" s="40"/>
      <c r="AJL93" s="40"/>
      <c r="AJM93" s="40"/>
      <c r="AJN93" s="40"/>
      <c r="AJO93" s="40"/>
      <c r="AJP93" s="40"/>
      <c r="AJQ93" s="40"/>
      <c r="AJR93" s="40"/>
      <c r="AJS93" s="40"/>
      <c r="AJT93" s="40"/>
      <c r="AJU93" s="40"/>
      <c r="AJV93" s="40"/>
      <c r="AJW93" s="40"/>
      <c r="AJX93" s="40"/>
      <c r="AJY93" s="40"/>
      <c r="AJZ93" s="40"/>
      <c r="AKA93" s="40"/>
      <c r="AKB93" s="40"/>
      <c r="AKC93" s="40"/>
      <c r="AKD93" s="40"/>
      <c r="AKE93" s="40"/>
      <c r="AKF93" s="40"/>
      <c r="AKG93" s="40"/>
      <c r="AKH93" s="40"/>
      <c r="AKI93" s="40"/>
      <c r="AKJ93" s="40"/>
      <c r="AKK93" s="40"/>
      <c r="AKL93" s="40"/>
      <c r="AKM93" s="40"/>
      <c r="AKN93" s="41"/>
      <c r="AKO93" s="41"/>
      <c r="AKP93" s="41"/>
      <c r="AKQ93" s="41"/>
      <c r="AKR93" s="41"/>
      <c r="AKS93" s="41"/>
      <c r="AKT93" s="41"/>
      <c r="AKU93" s="41"/>
      <c r="AKV93" s="41"/>
      <c r="AKW93" s="41"/>
      <c r="AKX93" s="41"/>
      <c r="AKY93" s="41"/>
      <c r="AKZ93" s="41"/>
      <c r="ALA93" s="41"/>
      <c r="ALB93" s="41"/>
      <c r="ALC93" s="41"/>
      <c r="ALD93" s="41"/>
      <c r="ALE93" s="41"/>
      <c r="ALF93" s="41"/>
      <c r="ALG93" s="41"/>
      <c r="ALH93" s="41"/>
      <c r="ALI93" s="41"/>
      <c r="ALJ93" s="41"/>
      <c r="ALK93" s="41"/>
      <c r="ALL93" s="41"/>
      <c r="ALM93" s="41"/>
    </row>
    <row r="94" spans="1:1011" ht="13.35" customHeight="1" outlineLevel="5">
      <c r="A94" s="36" t="s">
        <v>11537</v>
      </c>
      <c r="B94" s="45">
        <v>21</v>
      </c>
      <c r="C94" s="45"/>
      <c r="D94" s="54" t="s">
        <v>1497</v>
      </c>
      <c r="E94" s="43" t="str">
        <f>VLOOKUP(D94,OdooParts_PurchaseNotes!$A$1:$F8207,2,0)</f>
        <v>Molex-CONN TERM FEMALE 22-24AWG TIN Reels of 20K</v>
      </c>
      <c r="F94" s="52" t="s">
        <v>11388</v>
      </c>
      <c r="G94" s="32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40"/>
      <c r="AAF94" s="40"/>
      <c r="AAG94" s="40"/>
      <c r="AAH94" s="40"/>
      <c r="AAI94" s="40"/>
      <c r="AAJ94" s="40"/>
      <c r="AAK94" s="40"/>
      <c r="AAL94" s="40"/>
      <c r="AAM94" s="40"/>
      <c r="AAN94" s="40"/>
      <c r="AAO94" s="40"/>
      <c r="AAP94" s="40"/>
      <c r="AAQ94" s="40"/>
      <c r="AAR94" s="40"/>
      <c r="AAS94" s="40"/>
      <c r="AAT94" s="40"/>
      <c r="AAU94" s="40"/>
      <c r="AAV94" s="40"/>
      <c r="AAW94" s="40"/>
      <c r="AAX94" s="40"/>
      <c r="AAY94" s="40"/>
      <c r="AAZ94" s="40"/>
      <c r="ABA94" s="40"/>
      <c r="ABB94" s="40"/>
      <c r="ABC94" s="40"/>
      <c r="ABD94" s="40"/>
      <c r="ABE94" s="40"/>
      <c r="ABF94" s="40"/>
      <c r="ABG94" s="40"/>
      <c r="ABH94" s="40"/>
      <c r="ABI94" s="40"/>
      <c r="ABJ94" s="40"/>
      <c r="ABK94" s="40"/>
      <c r="ABL94" s="40"/>
      <c r="ABM94" s="40"/>
      <c r="ABN94" s="40"/>
      <c r="ABO94" s="40"/>
      <c r="ABP94" s="40"/>
      <c r="ABQ94" s="40"/>
      <c r="ABR94" s="40"/>
      <c r="ABS94" s="40"/>
      <c r="ABT94" s="40"/>
      <c r="ABU94" s="40"/>
      <c r="ABV94" s="40"/>
      <c r="ABW94" s="40"/>
      <c r="ABX94" s="40"/>
      <c r="ABY94" s="40"/>
      <c r="ABZ94" s="40"/>
      <c r="ACA94" s="40"/>
      <c r="ACB94" s="40"/>
      <c r="ACC94" s="40"/>
      <c r="ACD94" s="40"/>
      <c r="ACE94" s="40"/>
      <c r="ACF94" s="40"/>
      <c r="ACG94" s="40"/>
      <c r="ACH94" s="40"/>
      <c r="ACI94" s="40"/>
      <c r="ACJ94" s="40"/>
      <c r="ACK94" s="40"/>
      <c r="ACL94" s="40"/>
      <c r="ACM94" s="40"/>
      <c r="ACN94" s="40"/>
      <c r="ACO94" s="40"/>
      <c r="ACP94" s="40"/>
      <c r="ACQ94" s="40"/>
      <c r="ACR94" s="40"/>
      <c r="ACS94" s="40"/>
      <c r="ACT94" s="40"/>
      <c r="ACU94" s="40"/>
      <c r="ACV94" s="40"/>
      <c r="ACW94" s="40"/>
      <c r="ACX94" s="40"/>
      <c r="ACY94" s="40"/>
      <c r="ACZ94" s="40"/>
      <c r="ADA94" s="40"/>
      <c r="ADB94" s="40"/>
      <c r="ADC94" s="40"/>
      <c r="ADD94" s="40"/>
      <c r="ADE94" s="40"/>
      <c r="ADF94" s="40"/>
      <c r="ADG94" s="40"/>
      <c r="ADH94" s="40"/>
      <c r="ADI94" s="40"/>
      <c r="ADJ94" s="40"/>
      <c r="ADK94" s="40"/>
      <c r="ADL94" s="40"/>
      <c r="ADM94" s="40"/>
      <c r="ADN94" s="40"/>
      <c r="ADO94" s="40"/>
      <c r="ADP94" s="40"/>
      <c r="ADQ94" s="40"/>
      <c r="ADR94" s="40"/>
      <c r="ADS94" s="40"/>
      <c r="ADT94" s="40"/>
      <c r="ADU94" s="40"/>
      <c r="ADV94" s="40"/>
      <c r="ADW94" s="40"/>
      <c r="ADX94" s="40"/>
      <c r="ADY94" s="40"/>
      <c r="ADZ94" s="40"/>
      <c r="AEA94" s="40"/>
      <c r="AEB94" s="40"/>
      <c r="AEC94" s="40"/>
      <c r="AED94" s="40"/>
      <c r="AEE94" s="40"/>
      <c r="AEF94" s="40"/>
      <c r="AEG94" s="40"/>
      <c r="AEH94" s="40"/>
      <c r="AEI94" s="40"/>
      <c r="AEJ94" s="40"/>
      <c r="AEK94" s="40"/>
      <c r="AEL94" s="40"/>
      <c r="AEM94" s="40"/>
      <c r="AEN94" s="40"/>
      <c r="AEO94" s="40"/>
      <c r="AEP94" s="40"/>
      <c r="AEQ94" s="40"/>
      <c r="AER94" s="40"/>
      <c r="AES94" s="40"/>
      <c r="AET94" s="40"/>
      <c r="AEU94" s="40"/>
      <c r="AEV94" s="40"/>
      <c r="AEW94" s="40"/>
      <c r="AEX94" s="40"/>
      <c r="AEY94" s="40"/>
      <c r="AEZ94" s="40"/>
      <c r="AFA94" s="40"/>
      <c r="AFB94" s="40"/>
      <c r="AFC94" s="40"/>
      <c r="AFD94" s="40"/>
      <c r="AFE94" s="40"/>
      <c r="AFF94" s="40"/>
      <c r="AFG94" s="40"/>
      <c r="AFH94" s="40"/>
      <c r="AFI94" s="40"/>
      <c r="AFJ94" s="40"/>
      <c r="AFK94" s="40"/>
      <c r="AFL94" s="40"/>
      <c r="AFM94" s="40"/>
      <c r="AFN94" s="40"/>
      <c r="AFO94" s="40"/>
      <c r="AFP94" s="40"/>
      <c r="AFQ94" s="40"/>
      <c r="AFR94" s="40"/>
      <c r="AFS94" s="40"/>
      <c r="AFT94" s="40"/>
      <c r="AFU94" s="40"/>
      <c r="AFV94" s="40"/>
      <c r="AFW94" s="40"/>
      <c r="AFX94" s="40"/>
      <c r="AFY94" s="40"/>
      <c r="AFZ94" s="40"/>
      <c r="AGA94" s="40"/>
      <c r="AGB94" s="40"/>
      <c r="AGC94" s="40"/>
      <c r="AGD94" s="40"/>
      <c r="AGE94" s="40"/>
      <c r="AGF94" s="40"/>
      <c r="AGG94" s="40"/>
      <c r="AGH94" s="40"/>
      <c r="AGI94" s="40"/>
      <c r="AGJ94" s="40"/>
      <c r="AGK94" s="40"/>
      <c r="AGL94" s="40"/>
      <c r="AGM94" s="40"/>
      <c r="AGN94" s="40"/>
      <c r="AGO94" s="40"/>
      <c r="AGP94" s="40"/>
      <c r="AGQ94" s="40"/>
      <c r="AGR94" s="40"/>
      <c r="AGS94" s="40"/>
      <c r="AGT94" s="40"/>
      <c r="AGU94" s="40"/>
      <c r="AGV94" s="40"/>
      <c r="AGW94" s="40"/>
      <c r="AGX94" s="40"/>
      <c r="AGY94" s="40"/>
      <c r="AGZ94" s="40"/>
      <c r="AHA94" s="40"/>
      <c r="AHB94" s="40"/>
      <c r="AHC94" s="40"/>
      <c r="AHD94" s="40"/>
      <c r="AHE94" s="40"/>
      <c r="AHF94" s="40"/>
      <c r="AHG94" s="40"/>
      <c r="AHH94" s="40"/>
      <c r="AHI94" s="40"/>
      <c r="AHJ94" s="40"/>
      <c r="AHK94" s="40"/>
      <c r="AHL94" s="40"/>
      <c r="AHM94" s="40"/>
      <c r="AHN94" s="40"/>
      <c r="AHO94" s="40"/>
      <c r="AHP94" s="40"/>
      <c r="AHQ94" s="40"/>
      <c r="AHR94" s="40"/>
      <c r="AHS94" s="40"/>
      <c r="AHT94" s="40"/>
      <c r="AHU94" s="40"/>
      <c r="AHV94" s="40"/>
      <c r="AHW94" s="40"/>
      <c r="AHX94" s="40"/>
      <c r="AHY94" s="40"/>
      <c r="AHZ94" s="40"/>
      <c r="AIA94" s="40"/>
      <c r="AIB94" s="40"/>
      <c r="AIC94" s="40"/>
      <c r="AID94" s="40"/>
      <c r="AIE94" s="40"/>
      <c r="AIF94" s="40"/>
      <c r="AIG94" s="40"/>
      <c r="AIH94" s="40"/>
      <c r="AII94" s="40"/>
      <c r="AIJ94" s="40"/>
      <c r="AIK94" s="40"/>
      <c r="AIL94" s="40"/>
      <c r="AIM94" s="40"/>
      <c r="AIN94" s="40"/>
      <c r="AIO94" s="40"/>
      <c r="AIP94" s="40"/>
      <c r="AIQ94" s="40"/>
      <c r="AIR94" s="40"/>
      <c r="AIS94" s="40"/>
      <c r="AIT94" s="40"/>
      <c r="AIU94" s="40"/>
      <c r="AIV94" s="40"/>
      <c r="AIW94" s="40"/>
      <c r="AIX94" s="40"/>
      <c r="AIY94" s="40"/>
      <c r="AIZ94" s="40"/>
      <c r="AJA94" s="40"/>
      <c r="AJB94" s="40"/>
      <c r="AJC94" s="40"/>
      <c r="AJD94" s="40"/>
      <c r="AJE94" s="40"/>
      <c r="AJF94" s="40"/>
      <c r="AJG94" s="40"/>
      <c r="AJH94" s="40"/>
      <c r="AJI94" s="40"/>
      <c r="AJJ94" s="40"/>
      <c r="AJK94" s="40"/>
      <c r="AJL94" s="40"/>
      <c r="AJM94" s="40"/>
      <c r="AJN94" s="40"/>
      <c r="AJO94" s="40"/>
      <c r="AJP94" s="40"/>
      <c r="AJQ94" s="40"/>
      <c r="AJR94" s="40"/>
      <c r="AJS94" s="40"/>
      <c r="AJT94" s="40"/>
      <c r="AJU94" s="40"/>
      <c r="AJV94" s="40"/>
      <c r="AJW94" s="40"/>
      <c r="AJX94" s="40"/>
      <c r="AJY94" s="40"/>
      <c r="AJZ94" s="40"/>
      <c r="AKA94" s="40"/>
      <c r="AKB94" s="40"/>
      <c r="AKC94" s="40"/>
      <c r="AKD94" s="40"/>
      <c r="AKE94" s="40"/>
      <c r="AKF94" s="40"/>
      <c r="AKG94" s="40"/>
      <c r="AKH94" s="40"/>
      <c r="AKI94" s="40"/>
      <c r="AKJ94" s="40"/>
      <c r="AKK94" s="40"/>
      <c r="AKL94" s="40"/>
      <c r="AKM94" s="40"/>
      <c r="AKN94" s="41"/>
      <c r="AKO94" s="41"/>
      <c r="AKP94" s="41"/>
      <c r="AKQ94" s="41"/>
      <c r="AKR94" s="41"/>
      <c r="AKS94" s="41"/>
      <c r="AKT94" s="41"/>
      <c r="AKU94" s="41"/>
      <c r="AKV94" s="41"/>
      <c r="AKW94" s="41"/>
      <c r="AKX94" s="41"/>
      <c r="AKY94" s="41"/>
      <c r="AKZ94" s="41"/>
      <c r="ALA94" s="41"/>
      <c r="ALB94" s="41"/>
      <c r="ALC94" s="41"/>
      <c r="ALD94" s="41"/>
      <c r="ALE94" s="41"/>
      <c r="ALF94" s="41"/>
      <c r="ALG94" s="41"/>
      <c r="ALH94" s="41"/>
      <c r="ALI94" s="41"/>
      <c r="ALJ94" s="41"/>
      <c r="ALK94" s="41"/>
      <c r="ALL94" s="41"/>
      <c r="ALM94" s="41"/>
    </row>
    <row r="95" spans="1:1011" ht="13.35" customHeight="1" outlineLevel="5">
      <c r="A95" s="36" t="s">
        <v>11538</v>
      </c>
      <c r="B95" s="45">
        <v>15</v>
      </c>
      <c r="C95" s="45"/>
      <c r="D95" s="54" t="s">
        <v>2336</v>
      </c>
      <c r="E95" s="43" t="str">
        <f>VLOOKUP(D95,OdooParts_PurchaseNotes!$A$1:$F8208,2,0)</f>
        <v>Female 3.0 Molex microfit pin</v>
      </c>
      <c r="F95" s="52" t="s">
        <v>11388</v>
      </c>
      <c r="G95" s="32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40"/>
      <c r="AAF95" s="40"/>
      <c r="AAG95" s="40"/>
      <c r="AAH95" s="40"/>
      <c r="AAI95" s="40"/>
      <c r="AAJ95" s="40"/>
      <c r="AAK95" s="40"/>
      <c r="AAL95" s="40"/>
      <c r="AAM95" s="40"/>
      <c r="AAN95" s="40"/>
      <c r="AAO95" s="40"/>
      <c r="AAP95" s="40"/>
      <c r="AAQ95" s="40"/>
      <c r="AAR95" s="40"/>
      <c r="AAS95" s="40"/>
      <c r="AAT95" s="40"/>
      <c r="AAU95" s="40"/>
      <c r="AAV95" s="40"/>
      <c r="AAW95" s="40"/>
      <c r="AAX95" s="40"/>
      <c r="AAY95" s="40"/>
      <c r="AAZ95" s="40"/>
      <c r="ABA95" s="40"/>
      <c r="ABB95" s="40"/>
      <c r="ABC95" s="40"/>
      <c r="ABD95" s="40"/>
      <c r="ABE95" s="40"/>
      <c r="ABF95" s="40"/>
      <c r="ABG95" s="40"/>
      <c r="ABH95" s="40"/>
      <c r="ABI95" s="40"/>
      <c r="ABJ95" s="40"/>
      <c r="ABK95" s="40"/>
      <c r="ABL95" s="40"/>
      <c r="ABM95" s="40"/>
      <c r="ABN95" s="40"/>
      <c r="ABO95" s="40"/>
      <c r="ABP95" s="40"/>
      <c r="ABQ95" s="40"/>
      <c r="ABR95" s="40"/>
      <c r="ABS95" s="40"/>
      <c r="ABT95" s="40"/>
      <c r="ABU95" s="40"/>
      <c r="ABV95" s="40"/>
      <c r="ABW95" s="40"/>
      <c r="ABX95" s="40"/>
      <c r="ABY95" s="40"/>
      <c r="ABZ95" s="40"/>
      <c r="ACA95" s="40"/>
      <c r="ACB95" s="40"/>
      <c r="ACC95" s="40"/>
      <c r="ACD95" s="40"/>
      <c r="ACE95" s="40"/>
      <c r="ACF95" s="40"/>
      <c r="ACG95" s="40"/>
      <c r="ACH95" s="40"/>
      <c r="ACI95" s="40"/>
      <c r="ACJ95" s="40"/>
      <c r="ACK95" s="40"/>
      <c r="ACL95" s="40"/>
      <c r="ACM95" s="40"/>
      <c r="ACN95" s="40"/>
      <c r="ACO95" s="40"/>
      <c r="ACP95" s="40"/>
      <c r="ACQ95" s="40"/>
      <c r="ACR95" s="40"/>
      <c r="ACS95" s="40"/>
      <c r="ACT95" s="40"/>
      <c r="ACU95" s="40"/>
      <c r="ACV95" s="40"/>
      <c r="ACW95" s="40"/>
      <c r="ACX95" s="40"/>
      <c r="ACY95" s="40"/>
      <c r="ACZ95" s="40"/>
      <c r="ADA95" s="40"/>
      <c r="ADB95" s="40"/>
      <c r="ADC95" s="40"/>
      <c r="ADD95" s="40"/>
      <c r="ADE95" s="40"/>
      <c r="ADF95" s="40"/>
      <c r="ADG95" s="40"/>
      <c r="ADH95" s="40"/>
      <c r="ADI95" s="40"/>
      <c r="ADJ95" s="40"/>
      <c r="ADK95" s="40"/>
      <c r="ADL95" s="40"/>
      <c r="ADM95" s="40"/>
      <c r="ADN95" s="40"/>
      <c r="ADO95" s="40"/>
      <c r="ADP95" s="40"/>
      <c r="ADQ95" s="40"/>
      <c r="ADR95" s="40"/>
      <c r="ADS95" s="40"/>
      <c r="ADT95" s="40"/>
      <c r="ADU95" s="40"/>
      <c r="ADV95" s="40"/>
      <c r="ADW95" s="40"/>
      <c r="ADX95" s="40"/>
      <c r="ADY95" s="40"/>
      <c r="ADZ95" s="40"/>
      <c r="AEA95" s="40"/>
      <c r="AEB95" s="40"/>
      <c r="AEC95" s="40"/>
      <c r="AED95" s="40"/>
      <c r="AEE95" s="40"/>
      <c r="AEF95" s="40"/>
      <c r="AEG95" s="40"/>
      <c r="AEH95" s="40"/>
      <c r="AEI95" s="40"/>
      <c r="AEJ95" s="40"/>
      <c r="AEK95" s="40"/>
      <c r="AEL95" s="40"/>
      <c r="AEM95" s="40"/>
      <c r="AEN95" s="40"/>
      <c r="AEO95" s="40"/>
      <c r="AEP95" s="40"/>
      <c r="AEQ95" s="40"/>
      <c r="AER95" s="40"/>
      <c r="AES95" s="40"/>
      <c r="AET95" s="40"/>
      <c r="AEU95" s="40"/>
      <c r="AEV95" s="40"/>
      <c r="AEW95" s="40"/>
      <c r="AEX95" s="40"/>
      <c r="AEY95" s="40"/>
      <c r="AEZ95" s="40"/>
      <c r="AFA95" s="40"/>
      <c r="AFB95" s="40"/>
      <c r="AFC95" s="40"/>
      <c r="AFD95" s="40"/>
      <c r="AFE95" s="40"/>
      <c r="AFF95" s="40"/>
      <c r="AFG95" s="40"/>
      <c r="AFH95" s="40"/>
      <c r="AFI95" s="40"/>
      <c r="AFJ95" s="40"/>
      <c r="AFK95" s="40"/>
      <c r="AFL95" s="40"/>
      <c r="AFM95" s="40"/>
      <c r="AFN95" s="40"/>
      <c r="AFO95" s="40"/>
      <c r="AFP95" s="40"/>
      <c r="AFQ95" s="40"/>
      <c r="AFR95" s="40"/>
      <c r="AFS95" s="40"/>
      <c r="AFT95" s="40"/>
      <c r="AFU95" s="40"/>
      <c r="AFV95" s="40"/>
      <c r="AFW95" s="40"/>
      <c r="AFX95" s="40"/>
      <c r="AFY95" s="40"/>
      <c r="AFZ95" s="40"/>
      <c r="AGA95" s="40"/>
      <c r="AGB95" s="40"/>
      <c r="AGC95" s="40"/>
      <c r="AGD95" s="40"/>
      <c r="AGE95" s="40"/>
      <c r="AGF95" s="40"/>
      <c r="AGG95" s="40"/>
      <c r="AGH95" s="40"/>
      <c r="AGI95" s="40"/>
      <c r="AGJ95" s="40"/>
      <c r="AGK95" s="40"/>
      <c r="AGL95" s="40"/>
      <c r="AGM95" s="40"/>
      <c r="AGN95" s="40"/>
      <c r="AGO95" s="40"/>
      <c r="AGP95" s="40"/>
      <c r="AGQ95" s="40"/>
      <c r="AGR95" s="40"/>
      <c r="AGS95" s="40"/>
      <c r="AGT95" s="40"/>
      <c r="AGU95" s="40"/>
      <c r="AGV95" s="40"/>
      <c r="AGW95" s="40"/>
      <c r="AGX95" s="40"/>
      <c r="AGY95" s="40"/>
      <c r="AGZ95" s="40"/>
      <c r="AHA95" s="40"/>
      <c r="AHB95" s="40"/>
      <c r="AHC95" s="40"/>
      <c r="AHD95" s="40"/>
      <c r="AHE95" s="40"/>
      <c r="AHF95" s="40"/>
      <c r="AHG95" s="40"/>
      <c r="AHH95" s="40"/>
      <c r="AHI95" s="40"/>
      <c r="AHJ95" s="40"/>
      <c r="AHK95" s="40"/>
      <c r="AHL95" s="40"/>
      <c r="AHM95" s="40"/>
      <c r="AHN95" s="40"/>
      <c r="AHO95" s="40"/>
      <c r="AHP95" s="40"/>
      <c r="AHQ95" s="40"/>
      <c r="AHR95" s="40"/>
      <c r="AHS95" s="40"/>
      <c r="AHT95" s="40"/>
      <c r="AHU95" s="40"/>
      <c r="AHV95" s="40"/>
      <c r="AHW95" s="40"/>
      <c r="AHX95" s="40"/>
      <c r="AHY95" s="40"/>
      <c r="AHZ95" s="40"/>
      <c r="AIA95" s="40"/>
      <c r="AIB95" s="40"/>
      <c r="AIC95" s="40"/>
      <c r="AID95" s="40"/>
      <c r="AIE95" s="40"/>
      <c r="AIF95" s="40"/>
      <c r="AIG95" s="40"/>
      <c r="AIH95" s="40"/>
      <c r="AII95" s="40"/>
      <c r="AIJ95" s="40"/>
      <c r="AIK95" s="40"/>
      <c r="AIL95" s="40"/>
      <c r="AIM95" s="40"/>
      <c r="AIN95" s="40"/>
      <c r="AIO95" s="40"/>
      <c r="AIP95" s="40"/>
      <c r="AIQ95" s="40"/>
      <c r="AIR95" s="40"/>
      <c r="AIS95" s="40"/>
      <c r="AIT95" s="40"/>
      <c r="AIU95" s="40"/>
      <c r="AIV95" s="40"/>
      <c r="AIW95" s="40"/>
      <c r="AIX95" s="40"/>
      <c r="AIY95" s="40"/>
      <c r="AIZ95" s="40"/>
      <c r="AJA95" s="40"/>
      <c r="AJB95" s="40"/>
      <c r="AJC95" s="40"/>
      <c r="AJD95" s="40"/>
      <c r="AJE95" s="40"/>
      <c r="AJF95" s="40"/>
      <c r="AJG95" s="40"/>
      <c r="AJH95" s="40"/>
      <c r="AJI95" s="40"/>
      <c r="AJJ95" s="40"/>
      <c r="AJK95" s="40"/>
      <c r="AJL95" s="40"/>
      <c r="AJM95" s="40"/>
      <c r="AJN95" s="40"/>
      <c r="AJO95" s="40"/>
      <c r="AJP95" s="40"/>
      <c r="AJQ95" s="40"/>
      <c r="AJR95" s="40"/>
      <c r="AJS95" s="40"/>
      <c r="AJT95" s="40"/>
      <c r="AJU95" s="40"/>
      <c r="AJV95" s="40"/>
      <c r="AJW95" s="40"/>
      <c r="AJX95" s="40"/>
      <c r="AJY95" s="40"/>
      <c r="AJZ95" s="40"/>
      <c r="AKA95" s="40"/>
      <c r="AKB95" s="40"/>
      <c r="AKC95" s="40"/>
      <c r="AKD95" s="40"/>
      <c r="AKE95" s="40"/>
      <c r="AKF95" s="40"/>
      <c r="AKG95" s="40"/>
      <c r="AKH95" s="40"/>
      <c r="AKI95" s="40"/>
      <c r="AKJ95" s="40"/>
      <c r="AKK95" s="40"/>
      <c r="AKL95" s="40"/>
      <c r="AKM95" s="40"/>
      <c r="AKN95" s="41"/>
      <c r="AKO95" s="41"/>
      <c r="AKP95" s="41"/>
      <c r="AKQ95" s="41"/>
      <c r="AKR95" s="41"/>
      <c r="AKS95" s="41"/>
      <c r="AKT95" s="41"/>
      <c r="AKU95" s="41"/>
      <c r="AKV95" s="41"/>
      <c r="AKW95" s="41"/>
      <c r="AKX95" s="41"/>
      <c r="AKY95" s="41"/>
      <c r="AKZ95" s="41"/>
      <c r="ALA95" s="41"/>
      <c r="ALB95" s="41"/>
      <c r="ALC95" s="41"/>
      <c r="ALD95" s="41"/>
      <c r="ALE95" s="41"/>
      <c r="ALF95" s="41"/>
      <c r="ALG95" s="41"/>
      <c r="ALH95" s="41"/>
      <c r="ALI95" s="41"/>
      <c r="ALJ95" s="41"/>
      <c r="ALK95" s="41"/>
      <c r="ALL95" s="41"/>
      <c r="ALM95" s="41"/>
    </row>
    <row r="96" spans="1:1011" ht="13.35" customHeight="1" outlineLevel="5">
      <c r="A96" s="36" t="s">
        <v>11539</v>
      </c>
      <c r="B96" s="45">
        <v>2</v>
      </c>
      <c r="C96" s="45"/>
      <c r="D96" s="54" t="s">
        <v>1511</v>
      </c>
      <c r="E96" s="43" t="str">
        <f>VLOOKUP(D96,OdooParts_PurchaseNotes!$A$1:$F8208,2,0)</f>
        <v>MOLEX-CONN HOUSING 4POS .100 W/LATCH</v>
      </c>
      <c r="F96" s="52" t="s">
        <v>11388</v>
      </c>
      <c r="G96" s="32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40"/>
      <c r="AAF96" s="40"/>
      <c r="AAG96" s="40"/>
      <c r="AAH96" s="40"/>
      <c r="AAI96" s="40"/>
      <c r="AAJ96" s="40"/>
      <c r="AAK96" s="40"/>
      <c r="AAL96" s="40"/>
      <c r="AAM96" s="40"/>
      <c r="AAN96" s="40"/>
      <c r="AAO96" s="40"/>
      <c r="AAP96" s="40"/>
      <c r="AAQ96" s="40"/>
      <c r="AAR96" s="40"/>
      <c r="AAS96" s="40"/>
      <c r="AAT96" s="40"/>
      <c r="AAU96" s="40"/>
      <c r="AAV96" s="40"/>
      <c r="AAW96" s="40"/>
      <c r="AAX96" s="40"/>
      <c r="AAY96" s="40"/>
      <c r="AAZ96" s="40"/>
      <c r="ABA96" s="40"/>
      <c r="ABB96" s="40"/>
      <c r="ABC96" s="40"/>
      <c r="ABD96" s="40"/>
      <c r="ABE96" s="40"/>
      <c r="ABF96" s="40"/>
      <c r="ABG96" s="40"/>
      <c r="ABH96" s="40"/>
      <c r="ABI96" s="40"/>
      <c r="ABJ96" s="40"/>
      <c r="ABK96" s="40"/>
      <c r="ABL96" s="40"/>
      <c r="ABM96" s="40"/>
      <c r="ABN96" s="40"/>
      <c r="ABO96" s="40"/>
      <c r="ABP96" s="40"/>
      <c r="ABQ96" s="40"/>
      <c r="ABR96" s="40"/>
      <c r="ABS96" s="40"/>
      <c r="ABT96" s="40"/>
      <c r="ABU96" s="40"/>
      <c r="ABV96" s="40"/>
      <c r="ABW96" s="40"/>
      <c r="ABX96" s="40"/>
      <c r="ABY96" s="40"/>
      <c r="ABZ96" s="40"/>
      <c r="ACA96" s="40"/>
      <c r="ACB96" s="40"/>
      <c r="ACC96" s="40"/>
      <c r="ACD96" s="40"/>
      <c r="ACE96" s="40"/>
      <c r="ACF96" s="40"/>
      <c r="ACG96" s="40"/>
      <c r="ACH96" s="40"/>
      <c r="ACI96" s="40"/>
      <c r="ACJ96" s="40"/>
      <c r="ACK96" s="40"/>
      <c r="ACL96" s="40"/>
      <c r="ACM96" s="40"/>
      <c r="ACN96" s="40"/>
      <c r="ACO96" s="40"/>
      <c r="ACP96" s="40"/>
      <c r="ACQ96" s="40"/>
      <c r="ACR96" s="40"/>
      <c r="ACS96" s="40"/>
      <c r="ACT96" s="40"/>
      <c r="ACU96" s="40"/>
      <c r="ACV96" s="40"/>
      <c r="ACW96" s="40"/>
      <c r="ACX96" s="40"/>
      <c r="ACY96" s="40"/>
      <c r="ACZ96" s="40"/>
      <c r="ADA96" s="40"/>
      <c r="ADB96" s="40"/>
      <c r="ADC96" s="40"/>
      <c r="ADD96" s="40"/>
      <c r="ADE96" s="40"/>
      <c r="ADF96" s="40"/>
      <c r="ADG96" s="40"/>
      <c r="ADH96" s="40"/>
      <c r="ADI96" s="40"/>
      <c r="ADJ96" s="40"/>
      <c r="ADK96" s="40"/>
      <c r="ADL96" s="40"/>
      <c r="ADM96" s="40"/>
      <c r="ADN96" s="40"/>
      <c r="ADO96" s="40"/>
      <c r="ADP96" s="40"/>
      <c r="ADQ96" s="40"/>
      <c r="ADR96" s="40"/>
      <c r="ADS96" s="40"/>
      <c r="ADT96" s="40"/>
      <c r="ADU96" s="40"/>
      <c r="ADV96" s="40"/>
      <c r="ADW96" s="40"/>
      <c r="ADX96" s="40"/>
      <c r="ADY96" s="40"/>
      <c r="ADZ96" s="40"/>
      <c r="AEA96" s="40"/>
      <c r="AEB96" s="40"/>
      <c r="AEC96" s="40"/>
      <c r="AED96" s="40"/>
      <c r="AEE96" s="40"/>
      <c r="AEF96" s="40"/>
      <c r="AEG96" s="40"/>
      <c r="AEH96" s="40"/>
      <c r="AEI96" s="40"/>
      <c r="AEJ96" s="40"/>
      <c r="AEK96" s="40"/>
      <c r="AEL96" s="40"/>
      <c r="AEM96" s="40"/>
      <c r="AEN96" s="40"/>
      <c r="AEO96" s="40"/>
      <c r="AEP96" s="40"/>
      <c r="AEQ96" s="40"/>
      <c r="AER96" s="40"/>
      <c r="AES96" s="40"/>
      <c r="AET96" s="40"/>
      <c r="AEU96" s="40"/>
      <c r="AEV96" s="40"/>
      <c r="AEW96" s="40"/>
      <c r="AEX96" s="40"/>
      <c r="AEY96" s="40"/>
      <c r="AEZ96" s="40"/>
      <c r="AFA96" s="40"/>
      <c r="AFB96" s="40"/>
      <c r="AFC96" s="40"/>
      <c r="AFD96" s="40"/>
      <c r="AFE96" s="40"/>
      <c r="AFF96" s="40"/>
      <c r="AFG96" s="40"/>
      <c r="AFH96" s="40"/>
      <c r="AFI96" s="40"/>
      <c r="AFJ96" s="40"/>
      <c r="AFK96" s="40"/>
      <c r="AFL96" s="40"/>
      <c r="AFM96" s="40"/>
      <c r="AFN96" s="40"/>
      <c r="AFO96" s="40"/>
      <c r="AFP96" s="40"/>
      <c r="AFQ96" s="40"/>
      <c r="AFR96" s="40"/>
      <c r="AFS96" s="40"/>
      <c r="AFT96" s="40"/>
      <c r="AFU96" s="40"/>
      <c r="AFV96" s="40"/>
      <c r="AFW96" s="40"/>
      <c r="AFX96" s="40"/>
      <c r="AFY96" s="40"/>
      <c r="AFZ96" s="40"/>
      <c r="AGA96" s="40"/>
      <c r="AGB96" s="40"/>
      <c r="AGC96" s="40"/>
      <c r="AGD96" s="40"/>
      <c r="AGE96" s="40"/>
      <c r="AGF96" s="40"/>
      <c r="AGG96" s="40"/>
      <c r="AGH96" s="40"/>
      <c r="AGI96" s="40"/>
      <c r="AGJ96" s="40"/>
      <c r="AGK96" s="40"/>
      <c r="AGL96" s="40"/>
      <c r="AGM96" s="40"/>
      <c r="AGN96" s="40"/>
      <c r="AGO96" s="40"/>
      <c r="AGP96" s="40"/>
      <c r="AGQ96" s="40"/>
      <c r="AGR96" s="40"/>
      <c r="AGS96" s="40"/>
      <c r="AGT96" s="40"/>
      <c r="AGU96" s="40"/>
      <c r="AGV96" s="40"/>
      <c r="AGW96" s="40"/>
      <c r="AGX96" s="40"/>
      <c r="AGY96" s="40"/>
      <c r="AGZ96" s="40"/>
      <c r="AHA96" s="40"/>
      <c r="AHB96" s="40"/>
      <c r="AHC96" s="40"/>
      <c r="AHD96" s="40"/>
      <c r="AHE96" s="40"/>
      <c r="AHF96" s="40"/>
      <c r="AHG96" s="40"/>
      <c r="AHH96" s="40"/>
      <c r="AHI96" s="40"/>
      <c r="AHJ96" s="40"/>
      <c r="AHK96" s="40"/>
      <c r="AHL96" s="40"/>
      <c r="AHM96" s="40"/>
      <c r="AHN96" s="40"/>
      <c r="AHO96" s="40"/>
      <c r="AHP96" s="40"/>
      <c r="AHQ96" s="40"/>
      <c r="AHR96" s="40"/>
      <c r="AHS96" s="40"/>
      <c r="AHT96" s="40"/>
      <c r="AHU96" s="40"/>
      <c r="AHV96" s="40"/>
      <c r="AHW96" s="40"/>
      <c r="AHX96" s="40"/>
      <c r="AHY96" s="40"/>
      <c r="AHZ96" s="40"/>
      <c r="AIA96" s="40"/>
      <c r="AIB96" s="40"/>
      <c r="AIC96" s="40"/>
      <c r="AID96" s="40"/>
      <c r="AIE96" s="40"/>
      <c r="AIF96" s="40"/>
      <c r="AIG96" s="40"/>
      <c r="AIH96" s="40"/>
      <c r="AII96" s="40"/>
      <c r="AIJ96" s="40"/>
      <c r="AIK96" s="40"/>
      <c r="AIL96" s="40"/>
      <c r="AIM96" s="40"/>
      <c r="AIN96" s="40"/>
      <c r="AIO96" s="40"/>
      <c r="AIP96" s="40"/>
      <c r="AIQ96" s="40"/>
      <c r="AIR96" s="40"/>
      <c r="AIS96" s="40"/>
      <c r="AIT96" s="40"/>
      <c r="AIU96" s="40"/>
      <c r="AIV96" s="40"/>
      <c r="AIW96" s="40"/>
      <c r="AIX96" s="40"/>
      <c r="AIY96" s="40"/>
      <c r="AIZ96" s="40"/>
      <c r="AJA96" s="40"/>
      <c r="AJB96" s="40"/>
      <c r="AJC96" s="40"/>
      <c r="AJD96" s="40"/>
      <c r="AJE96" s="40"/>
      <c r="AJF96" s="40"/>
      <c r="AJG96" s="40"/>
      <c r="AJH96" s="40"/>
      <c r="AJI96" s="40"/>
      <c r="AJJ96" s="40"/>
      <c r="AJK96" s="40"/>
      <c r="AJL96" s="40"/>
      <c r="AJM96" s="40"/>
      <c r="AJN96" s="40"/>
      <c r="AJO96" s="40"/>
      <c r="AJP96" s="40"/>
      <c r="AJQ96" s="40"/>
      <c r="AJR96" s="40"/>
      <c r="AJS96" s="40"/>
      <c r="AJT96" s="40"/>
      <c r="AJU96" s="40"/>
      <c r="AJV96" s="40"/>
      <c r="AJW96" s="40"/>
      <c r="AJX96" s="40"/>
      <c r="AJY96" s="40"/>
      <c r="AJZ96" s="40"/>
      <c r="AKA96" s="40"/>
      <c r="AKB96" s="40"/>
      <c r="AKC96" s="40"/>
      <c r="AKD96" s="40"/>
      <c r="AKE96" s="40"/>
      <c r="AKF96" s="40"/>
      <c r="AKG96" s="40"/>
      <c r="AKH96" s="40"/>
      <c r="AKI96" s="40"/>
      <c r="AKJ96" s="40"/>
      <c r="AKK96" s="40"/>
      <c r="AKL96" s="40"/>
      <c r="AKM96" s="40"/>
      <c r="AKN96" s="41"/>
      <c r="AKO96" s="41"/>
      <c r="AKP96" s="41"/>
      <c r="AKQ96" s="41"/>
      <c r="AKR96" s="41"/>
      <c r="AKS96" s="41"/>
      <c r="AKT96" s="41"/>
      <c r="AKU96" s="41"/>
      <c r="AKV96" s="41"/>
      <c r="AKW96" s="41"/>
      <c r="AKX96" s="41"/>
      <c r="AKY96" s="41"/>
      <c r="AKZ96" s="41"/>
      <c r="ALA96" s="41"/>
      <c r="ALB96" s="41"/>
      <c r="ALC96" s="41"/>
      <c r="ALD96" s="41"/>
      <c r="ALE96" s="41"/>
      <c r="ALF96" s="41"/>
      <c r="ALG96" s="41"/>
      <c r="ALH96" s="41"/>
      <c r="ALI96" s="41"/>
      <c r="ALJ96" s="41"/>
      <c r="ALK96" s="41"/>
      <c r="ALL96" s="41"/>
      <c r="ALM96" s="41"/>
    </row>
    <row r="97" spans="1:1001" ht="13.35" customHeight="1" outlineLevel="5">
      <c r="A97" s="36" t="s">
        <v>11540</v>
      </c>
      <c r="B97" s="45">
        <v>1</v>
      </c>
      <c r="C97" s="45"/>
      <c r="D97" s="54" t="s">
        <v>5776</v>
      </c>
      <c r="E97" s="43" t="str">
        <f>VLOOKUP(D97,OdooParts_PurchaseNotes!$A$1:$F8209,2,0)</f>
        <v>Molex - CONN HOUSING 20 POS 3mm Dual Row, Black</v>
      </c>
      <c r="F97" s="52" t="s">
        <v>11388</v>
      </c>
      <c r="G97" s="32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40"/>
      <c r="AAF97" s="40"/>
      <c r="AAG97" s="40"/>
      <c r="AAH97" s="40"/>
      <c r="AAI97" s="40"/>
      <c r="AAJ97" s="40"/>
      <c r="AAK97" s="40"/>
      <c r="AAL97" s="40"/>
      <c r="AAM97" s="40"/>
      <c r="AAN97" s="40"/>
      <c r="AAO97" s="40"/>
      <c r="AAP97" s="40"/>
      <c r="AAQ97" s="40"/>
      <c r="AAR97" s="40"/>
      <c r="AAS97" s="40"/>
      <c r="AAT97" s="40"/>
      <c r="AAU97" s="40"/>
      <c r="AAV97" s="40"/>
      <c r="AAW97" s="40"/>
      <c r="AAX97" s="40"/>
      <c r="AAY97" s="40"/>
      <c r="AAZ97" s="40"/>
      <c r="ABA97" s="40"/>
      <c r="ABB97" s="40"/>
      <c r="ABC97" s="40"/>
      <c r="ABD97" s="40"/>
      <c r="ABE97" s="40"/>
      <c r="ABF97" s="40"/>
      <c r="ABG97" s="40"/>
      <c r="ABH97" s="40"/>
      <c r="ABI97" s="40"/>
      <c r="ABJ97" s="40"/>
      <c r="ABK97" s="40"/>
      <c r="ABL97" s="40"/>
      <c r="ABM97" s="40"/>
      <c r="ABN97" s="40"/>
      <c r="ABO97" s="40"/>
      <c r="ABP97" s="40"/>
      <c r="ABQ97" s="40"/>
      <c r="ABR97" s="40"/>
      <c r="ABS97" s="40"/>
      <c r="ABT97" s="40"/>
      <c r="ABU97" s="40"/>
      <c r="ABV97" s="40"/>
      <c r="ABW97" s="40"/>
      <c r="ABX97" s="40"/>
      <c r="ABY97" s="40"/>
      <c r="ABZ97" s="40"/>
      <c r="ACA97" s="40"/>
      <c r="ACB97" s="40"/>
      <c r="ACC97" s="40"/>
      <c r="ACD97" s="40"/>
      <c r="ACE97" s="40"/>
      <c r="ACF97" s="40"/>
      <c r="ACG97" s="40"/>
      <c r="ACH97" s="40"/>
      <c r="ACI97" s="40"/>
      <c r="ACJ97" s="40"/>
      <c r="ACK97" s="40"/>
      <c r="ACL97" s="40"/>
      <c r="ACM97" s="40"/>
      <c r="ACN97" s="40"/>
      <c r="ACO97" s="40"/>
      <c r="ACP97" s="40"/>
      <c r="ACQ97" s="40"/>
      <c r="ACR97" s="40"/>
      <c r="ACS97" s="40"/>
      <c r="ACT97" s="40"/>
      <c r="ACU97" s="40"/>
      <c r="ACV97" s="40"/>
      <c r="ACW97" s="40"/>
      <c r="ACX97" s="40"/>
      <c r="ACY97" s="40"/>
      <c r="ACZ97" s="40"/>
      <c r="ADA97" s="40"/>
      <c r="ADB97" s="40"/>
      <c r="ADC97" s="40"/>
      <c r="ADD97" s="40"/>
      <c r="ADE97" s="40"/>
      <c r="ADF97" s="40"/>
      <c r="ADG97" s="40"/>
      <c r="ADH97" s="40"/>
      <c r="ADI97" s="40"/>
      <c r="ADJ97" s="40"/>
      <c r="ADK97" s="40"/>
      <c r="ADL97" s="40"/>
      <c r="ADM97" s="40"/>
      <c r="ADN97" s="40"/>
      <c r="ADO97" s="40"/>
      <c r="ADP97" s="40"/>
      <c r="ADQ97" s="40"/>
      <c r="ADR97" s="40"/>
      <c r="ADS97" s="40"/>
      <c r="ADT97" s="40"/>
      <c r="ADU97" s="40"/>
      <c r="ADV97" s="40"/>
      <c r="ADW97" s="40"/>
      <c r="ADX97" s="40"/>
      <c r="ADY97" s="40"/>
      <c r="ADZ97" s="40"/>
      <c r="AEA97" s="40"/>
      <c r="AEB97" s="40"/>
      <c r="AEC97" s="40"/>
      <c r="AED97" s="40"/>
      <c r="AEE97" s="40"/>
      <c r="AEF97" s="40"/>
      <c r="AEG97" s="40"/>
      <c r="AEH97" s="40"/>
      <c r="AEI97" s="40"/>
      <c r="AEJ97" s="40"/>
      <c r="AEK97" s="40"/>
      <c r="AEL97" s="40"/>
      <c r="AEM97" s="40"/>
      <c r="AEN97" s="40"/>
      <c r="AEO97" s="40"/>
      <c r="AEP97" s="40"/>
      <c r="AEQ97" s="40"/>
      <c r="AER97" s="40"/>
      <c r="AES97" s="40"/>
      <c r="AET97" s="40"/>
      <c r="AEU97" s="40"/>
      <c r="AEV97" s="40"/>
      <c r="AEW97" s="40"/>
      <c r="AEX97" s="40"/>
      <c r="AEY97" s="40"/>
      <c r="AEZ97" s="40"/>
      <c r="AFA97" s="40"/>
      <c r="AFB97" s="40"/>
      <c r="AFC97" s="40"/>
      <c r="AFD97" s="40"/>
      <c r="AFE97" s="40"/>
      <c r="AFF97" s="40"/>
      <c r="AFG97" s="40"/>
      <c r="AFH97" s="40"/>
      <c r="AFI97" s="40"/>
      <c r="AFJ97" s="40"/>
      <c r="AFK97" s="40"/>
      <c r="AFL97" s="40"/>
      <c r="AFM97" s="40"/>
      <c r="AFN97" s="40"/>
      <c r="AFO97" s="40"/>
      <c r="AFP97" s="40"/>
      <c r="AFQ97" s="40"/>
      <c r="AFR97" s="40"/>
      <c r="AFS97" s="40"/>
      <c r="AFT97" s="40"/>
      <c r="AFU97" s="40"/>
      <c r="AFV97" s="40"/>
      <c r="AFW97" s="40"/>
      <c r="AFX97" s="40"/>
      <c r="AFY97" s="40"/>
      <c r="AFZ97" s="40"/>
      <c r="AGA97" s="40"/>
      <c r="AGB97" s="40"/>
      <c r="AGC97" s="40"/>
      <c r="AGD97" s="40"/>
      <c r="AGE97" s="40"/>
      <c r="AGF97" s="40"/>
      <c r="AGG97" s="40"/>
      <c r="AGH97" s="40"/>
      <c r="AGI97" s="40"/>
      <c r="AGJ97" s="40"/>
      <c r="AGK97" s="40"/>
      <c r="AGL97" s="40"/>
      <c r="AGM97" s="40"/>
      <c r="AGN97" s="40"/>
      <c r="AGO97" s="40"/>
      <c r="AGP97" s="40"/>
      <c r="AGQ97" s="40"/>
      <c r="AGR97" s="40"/>
      <c r="AGS97" s="40"/>
      <c r="AGT97" s="40"/>
      <c r="AGU97" s="40"/>
      <c r="AGV97" s="40"/>
      <c r="AGW97" s="40"/>
      <c r="AGX97" s="40"/>
      <c r="AGY97" s="40"/>
      <c r="AGZ97" s="40"/>
      <c r="AHA97" s="40"/>
      <c r="AHB97" s="40"/>
      <c r="AHC97" s="40"/>
      <c r="AHD97" s="40"/>
      <c r="AHE97" s="40"/>
      <c r="AHF97" s="40"/>
      <c r="AHG97" s="40"/>
      <c r="AHH97" s="40"/>
      <c r="AHI97" s="40"/>
      <c r="AHJ97" s="40"/>
      <c r="AHK97" s="40"/>
      <c r="AHL97" s="40"/>
      <c r="AHM97" s="40"/>
      <c r="AHN97" s="40"/>
      <c r="AHO97" s="40"/>
      <c r="AHP97" s="40"/>
      <c r="AHQ97" s="40"/>
      <c r="AHR97" s="40"/>
      <c r="AHS97" s="40"/>
      <c r="AHT97" s="40"/>
      <c r="AHU97" s="40"/>
      <c r="AHV97" s="40"/>
      <c r="AHW97" s="40"/>
      <c r="AHX97" s="40"/>
      <c r="AHY97" s="40"/>
      <c r="AHZ97" s="40"/>
      <c r="AIA97" s="40"/>
      <c r="AIB97" s="40"/>
      <c r="AIC97" s="40"/>
      <c r="AID97" s="40"/>
      <c r="AIE97" s="40"/>
      <c r="AIF97" s="40"/>
      <c r="AIG97" s="40"/>
      <c r="AIH97" s="40"/>
      <c r="AII97" s="40"/>
      <c r="AIJ97" s="40"/>
      <c r="AIK97" s="40"/>
      <c r="AIL97" s="40"/>
      <c r="AIM97" s="40"/>
      <c r="AIN97" s="40"/>
      <c r="AIO97" s="40"/>
      <c r="AIP97" s="40"/>
      <c r="AIQ97" s="40"/>
      <c r="AIR97" s="40"/>
      <c r="AIS97" s="40"/>
      <c r="AIT97" s="40"/>
      <c r="AIU97" s="40"/>
      <c r="AIV97" s="40"/>
      <c r="AIW97" s="40"/>
      <c r="AIX97" s="40"/>
      <c r="AIY97" s="40"/>
      <c r="AIZ97" s="40"/>
      <c r="AJA97" s="40"/>
      <c r="AJB97" s="40"/>
      <c r="AJC97" s="40"/>
      <c r="AJD97" s="40"/>
      <c r="AJE97" s="40"/>
      <c r="AJF97" s="40"/>
      <c r="AJG97" s="40"/>
      <c r="AJH97" s="40"/>
      <c r="AJI97" s="40"/>
      <c r="AJJ97" s="40"/>
      <c r="AJK97" s="40"/>
      <c r="AJL97" s="40"/>
      <c r="AJM97" s="40"/>
      <c r="AJN97" s="40"/>
      <c r="AJO97" s="40"/>
      <c r="AJP97" s="40"/>
      <c r="AJQ97" s="40"/>
      <c r="AJR97" s="40"/>
      <c r="AJS97" s="40"/>
      <c r="AJT97" s="40"/>
      <c r="AJU97" s="40"/>
      <c r="AJV97" s="40"/>
      <c r="AJW97" s="40"/>
      <c r="AJX97" s="40"/>
      <c r="AJY97" s="40"/>
      <c r="AJZ97" s="40"/>
      <c r="AKA97" s="40"/>
      <c r="AKB97" s="40"/>
      <c r="AKC97" s="40"/>
      <c r="AKD97" s="40"/>
      <c r="AKE97" s="40"/>
      <c r="AKF97" s="40"/>
      <c r="AKG97" s="40"/>
      <c r="AKH97" s="40"/>
      <c r="AKI97" s="40"/>
      <c r="AKJ97" s="40"/>
      <c r="AKK97" s="40"/>
      <c r="AKL97" s="40"/>
      <c r="AKM97" s="40"/>
      <c r="AKN97" s="41"/>
      <c r="AKO97" s="41"/>
      <c r="AKP97" s="41"/>
      <c r="AKQ97" s="41"/>
      <c r="AKR97" s="41"/>
      <c r="AKS97" s="41"/>
      <c r="AKT97" s="41"/>
      <c r="AKU97" s="41"/>
      <c r="AKV97" s="41"/>
      <c r="AKW97" s="41"/>
      <c r="AKX97" s="41"/>
      <c r="AKY97" s="41"/>
      <c r="AKZ97" s="41"/>
      <c r="ALA97" s="41"/>
      <c r="ALB97" s="41"/>
      <c r="ALC97" s="41"/>
      <c r="ALD97" s="41"/>
      <c r="ALE97" s="41"/>
      <c r="ALF97" s="41"/>
      <c r="ALG97" s="41"/>
      <c r="ALH97" s="41"/>
      <c r="ALI97" s="41"/>
      <c r="ALJ97" s="41"/>
      <c r="ALK97" s="41"/>
      <c r="ALL97" s="41"/>
      <c r="ALM97" s="41"/>
    </row>
    <row r="98" spans="1:1001" ht="13.35" customHeight="1" outlineLevel="5">
      <c r="A98" s="36" t="s">
        <v>11541</v>
      </c>
      <c r="B98" s="45">
        <v>2</v>
      </c>
      <c r="C98" s="45"/>
      <c r="D98" s="54" t="s">
        <v>1719</v>
      </c>
      <c r="E98" s="43" t="str">
        <f>VLOOKUP(D98,OdooParts_PurchaseNotes!$A$1:$F8210,2,0)</f>
        <v>Term Ring Non Ins 26-22AWG #4  Order Bulk Only</v>
      </c>
      <c r="F98" s="52" t="s">
        <v>11388</v>
      </c>
      <c r="G98" s="32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40"/>
      <c r="AAF98" s="40"/>
      <c r="AAG98" s="40"/>
      <c r="AAH98" s="40"/>
      <c r="AAI98" s="40"/>
      <c r="AAJ98" s="40"/>
      <c r="AAK98" s="40"/>
      <c r="AAL98" s="40"/>
      <c r="AAM98" s="40"/>
      <c r="AAN98" s="40"/>
      <c r="AAO98" s="40"/>
      <c r="AAP98" s="40"/>
      <c r="AAQ98" s="40"/>
      <c r="AAR98" s="40"/>
      <c r="AAS98" s="40"/>
      <c r="AAT98" s="40"/>
      <c r="AAU98" s="40"/>
      <c r="AAV98" s="40"/>
      <c r="AAW98" s="40"/>
      <c r="AAX98" s="40"/>
      <c r="AAY98" s="40"/>
      <c r="AAZ98" s="40"/>
      <c r="ABA98" s="40"/>
      <c r="ABB98" s="40"/>
      <c r="ABC98" s="40"/>
      <c r="ABD98" s="40"/>
      <c r="ABE98" s="40"/>
      <c r="ABF98" s="40"/>
      <c r="ABG98" s="40"/>
      <c r="ABH98" s="40"/>
      <c r="ABI98" s="40"/>
      <c r="ABJ98" s="40"/>
      <c r="ABK98" s="40"/>
      <c r="ABL98" s="40"/>
      <c r="ABM98" s="40"/>
      <c r="ABN98" s="40"/>
      <c r="ABO98" s="40"/>
      <c r="ABP98" s="40"/>
      <c r="ABQ98" s="40"/>
      <c r="ABR98" s="40"/>
      <c r="ABS98" s="40"/>
      <c r="ABT98" s="40"/>
      <c r="ABU98" s="40"/>
      <c r="ABV98" s="40"/>
      <c r="ABW98" s="40"/>
      <c r="ABX98" s="40"/>
      <c r="ABY98" s="40"/>
      <c r="ABZ98" s="40"/>
      <c r="ACA98" s="40"/>
      <c r="ACB98" s="40"/>
      <c r="ACC98" s="40"/>
      <c r="ACD98" s="40"/>
      <c r="ACE98" s="40"/>
      <c r="ACF98" s="40"/>
      <c r="ACG98" s="40"/>
      <c r="ACH98" s="40"/>
      <c r="ACI98" s="40"/>
      <c r="ACJ98" s="40"/>
      <c r="ACK98" s="40"/>
      <c r="ACL98" s="40"/>
      <c r="ACM98" s="40"/>
      <c r="ACN98" s="40"/>
      <c r="ACO98" s="40"/>
      <c r="ACP98" s="40"/>
      <c r="ACQ98" s="40"/>
      <c r="ACR98" s="40"/>
      <c r="ACS98" s="40"/>
      <c r="ACT98" s="40"/>
      <c r="ACU98" s="40"/>
      <c r="ACV98" s="40"/>
      <c r="ACW98" s="40"/>
      <c r="ACX98" s="40"/>
      <c r="ACY98" s="40"/>
      <c r="ACZ98" s="40"/>
      <c r="ADA98" s="40"/>
      <c r="ADB98" s="40"/>
      <c r="ADC98" s="40"/>
      <c r="ADD98" s="40"/>
      <c r="ADE98" s="40"/>
      <c r="ADF98" s="40"/>
      <c r="ADG98" s="40"/>
      <c r="ADH98" s="40"/>
      <c r="ADI98" s="40"/>
      <c r="ADJ98" s="40"/>
      <c r="ADK98" s="40"/>
      <c r="ADL98" s="40"/>
      <c r="ADM98" s="40"/>
      <c r="ADN98" s="40"/>
      <c r="ADO98" s="40"/>
      <c r="ADP98" s="40"/>
      <c r="ADQ98" s="40"/>
      <c r="ADR98" s="40"/>
      <c r="ADS98" s="40"/>
      <c r="ADT98" s="40"/>
      <c r="ADU98" s="40"/>
      <c r="ADV98" s="40"/>
      <c r="ADW98" s="40"/>
      <c r="ADX98" s="40"/>
      <c r="ADY98" s="40"/>
      <c r="ADZ98" s="40"/>
      <c r="AEA98" s="40"/>
      <c r="AEB98" s="40"/>
      <c r="AEC98" s="40"/>
      <c r="AED98" s="40"/>
      <c r="AEE98" s="40"/>
      <c r="AEF98" s="40"/>
      <c r="AEG98" s="40"/>
      <c r="AEH98" s="40"/>
      <c r="AEI98" s="40"/>
      <c r="AEJ98" s="40"/>
      <c r="AEK98" s="40"/>
      <c r="AEL98" s="40"/>
      <c r="AEM98" s="40"/>
      <c r="AEN98" s="40"/>
      <c r="AEO98" s="40"/>
      <c r="AEP98" s="40"/>
      <c r="AEQ98" s="40"/>
      <c r="AER98" s="40"/>
      <c r="AES98" s="40"/>
      <c r="AET98" s="40"/>
      <c r="AEU98" s="40"/>
      <c r="AEV98" s="40"/>
      <c r="AEW98" s="40"/>
      <c r="AEX98" s="40"/>
      <c r="AEY98" s="40"/>
      <c r="AEZ98" s="40"/>
      <c r="AFA98" s="40"/>
      <c r="AFB98" s="40"/>
      <c r="AFC98" s="40"/>
      <c r="AFD98" s="40"/>
      <c r="AFE98" s="40"/>
      <c r="AFF98" s="40"/>
      <c r="AFG98" s="40"/>
      <c r="AFH98" s="40"/>
      <c r="AFI98" s="40"/>
      <c r="AFJ98" s="40"/>
      <c r="AFK98" s="40"/>
      <c r="AFL98" s="40"/>
      <c r="AFM98" s="40"/>
      <c r="AFN98" s="40"/>
      <c r="AFO98" s="40"/>
      <c r="AFP98" s="40"/>
      <c r="AFQ98" s="40"/>
      <c r="AFR98" s="40"/>
      <c r="AFS98" s="40"/>
      <c r="AFT98" s="40"/>
      <c r="AFU98" s="40"/>
      <c r="AFV98" s="40"/>
      <c r="AFW98" s="40"/>
      <c r="AFX98" s="40"/>
      <c r="AFY98" s="40"/>
      <c r="AFZ98" s="40"/>
      <c r="AGA98" s="40"/>
      <c r="AGB98" s="40"/>
      <c r="AGC98" s="40"/>
      <c r="AGD98" s="40"/>
      <c r="AGE98" s="40"/>
      <c r="AGF98" s="40"/>
      <c r="AGG98" s="40"/>
      <c r="AGH98" s="40"/>
      <c r="AGI98" s="40"/>
      <c r="AGJ98" s="40"/>
      <c r="AGK98" s="40"/>
      <c r="AGL98" s="40"/>
      <c r="AGM98" s="40"/>
      <c r="AGN98" s="40"/>
      <c r="AGO98" s="40"/>
      <c r="AGP98" s="40"/>
      <c r="AGQ98" s="40"/>
      <c r="AGR98" s="40"/>
      <c r="AGS98" s="40"/>
      <c r="AGT98" s="40"/>
      <c r="AGU98" s="40"/>
      <c r="AGV98" s="40"/>
      <c r="AGW98" s="40"/>
      <c r="AGX98" s="40"/>
      <c r="AGY98" s="40"/>
      <c r="AGZ98" s="40"/>
      <c r="AHA98" s="40"/>
      <c r="AHB98" s="40"/>
      <c r="AHC98" s="40"/>
      <c r="AHD98" s="40"/>
      <c r="AHE98" s="40"/>
      <c r="AHF98" s="40"/>
      <c r="AHG98" s="40"/>
      <c r="AHH98" s="40"/>
      <c r="AHI98" s="40"/>
      <c r="AHJ98" s="40"/>
      <c r="AHK98" s="40"/>
      <c r="AHL98" s="40"/>
      <c r="AHM98" s="40"/>
      <c r="AHN98" s="40"/>
      <c r="AHO98" s="40"/>
      <c r="AHP98" s="40"/>
      <c r="AHQ98" s="40"/>
      <c r="AHR98" s="40"/>
      <c r="AHS98" s="40"/>
      <c r="AHT98" s="40"/>
      <c r="AHU98" s="40"/>
      <c r="AHV98" s="40"/>
      <c r="AHW98" s="40"/>
      <c r="AHX98" s="40"/>
      <c r="AHY98" s="40"/>
      <c r="AHZ98" s="40"/>
      <c r="AIA98" s="40"/>
      <c r="AIB98" s="40"/>
      <c r="AIC98" s="40"/>
      <c r="AID98" s="40"/>
      <c r="AIE98" s="40"/>
      <c r="AIF98" s="40"/>
      <c r="AIG98" s="40"/>
      <c r="AIH98" s="40"/>
      <c r="AII98" s="40"/>
      <c r="AIJ98" s="40"/>
      <c r="AIK98" s="40"/>
      <c r="AIL98" s="40"/>
      <c r="AIM98" s="40"/>
      <c r="AIN98" s="40"/>
      <c r="AIO98" s="40"/>
      <c r="AIP98" s="40"/>
      <c r="AIQ98" s="40"/>
      <c r="AIR98" s="40"/>
      <c r="AIS98" s="40"/>
      <c r="AIT98" s="40"/>
      <c r="AIU98" s="40"/>
      <c r="AIV98" s="40"/>
      <c r="AIW98" s="40"/>
      <c r="AIX98" s="40"/>
      <c r="AIY98" s="40"/>
      <c r="AIZ98" s="40"/>
      <c r="AJA98" s="40"/>
      <c r="AJB98" s="40"/>
      <c r="AJC98" s="40"/>
      <c r="AJD98" s="40"/>
      <c r="AJE98" s="40"/>
      <c r="AJF98" s="40"/>
      <c r="AJG98" s="40"/>
      <c r="AJH98" s="40"/>
      <c r="AJI98" s="40"/>
      <c r="AJJ98" s="40"/>
      <c r="AJK98" s="40"/>
      <c r="AJL98" s="40"/>
      <c r="AJM98" s="40"/>
      <c r="AJN98" s="40"/>
      <c r="AJO98" s="40"/>
      <c r="AJP98" s="40"/>
      <c r="AJQ98" s="40"/>
      <c r="AJR98" s="40"/>
      <c r="AJS98" s="40"/>
      <c r="AJT98" s="40"/>
      <c r="AJU98" s="40"/>
      <c r="AJV98" s="40"/>
      <c r="AJW98" s="40"/>
      <c r="AJX98" s="40"/>
      <c r="AJY98" s="40"/>
      <c r="AJZ98" s="40"/>
      <c r="AKA98" s="40"/>
      <c r="AKB98" s="40"/>
      <c r="AKC98" s="40"/>
      <c r="AKD98" s="40"/>
      <c r="AKE98" s="40"/>
      <c r="AKF98" s="40"/>
      <c r="AKG98" s="40"/>
      <c r="AKH98" s="40"/>
      <c r="AKI98" s="40"/>
      <c r="AKJ98" s="40"/>
      <c r="AKK98" s="40"/>
      <c r="AKL98" s="40"/>
      <c r="AKM98" s="40"/>
      <c r="AKN98" s="41"/>
      <c r="AKO98" s="41"/>
      <c r="AKP98" s="41"/>
      <c r="AKQ98" s="41"/>
      <c r="AKR98" s="41"/>
      <c r="AKS98" s="41"/>
      <c r="AKT98" s="41"/>
      <c r="AKU98" s="41"/>
      <c r="AKV98" s="41"/>
      <c r="AKW98" s="41"/>
      <c r="AKX98" s="41"/>
      <c r="AKY98" s="41"/>
      <c r="AKZ98" s="41"/>
      <c r="ALA98" s="41"/>
      <c r="ALB98" s="41"/>
      <c r="ALC98" s="41"/>
      <c r="ALD98" s="41"/>
      <c r="ALE98" s="41"/>
      <c r="ALF98" s="41"/>
      <c r="ALG98" s="41"/>
      <c r="ALH98" s="41"/>
      <c r="ALI98" s="41"/>
      <c r="ALJ98" s="41"/>
      <c r="ALK98" s="41"/>
      <c r="ALL98" s="41"/>
      <c r="ALM98" s="41"/>
    </row>
    <row r="99" spans="1:1001" ht="13.35" customHeight="1" outlineLevel="5">
      <c r="A99" s="36" t="s">
        <v>11542</v>
      </c>
      <c r="B99" s="45">
        <v>4</v>
      </c>
      <c r="C99" s="45"/>
      <c r="D99" s="54" t="s">
        <v>1722</v>
      </c>
      <c r="E99" s="43" t="str">
        <f>VLOOKUP(D99,OdooParts_PurchaseNotes!$A$1:$F8211,2,0)</f>
        <v>Conn Recept Faston 22-26AWG .110 - Reel of 3K</v>
      </c>
      <c r="F99" s="52" t="s">
        <v>11388</v>
      </c>
      <c r="G99" s="32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40"/>
      <c r="AAF99" s="40"/>
      <c r="AAG99" s="40"/>
      <c r="AAH99" s="40"/>
      <c r="AAI99" s="40"/>
      <c r="AAJ99" s="40"/>
      <c r="AAK99" s="40"/>
      <c r="AAL99" s="40"/>
      <c r="AAM99" s="40"/>
      <c r="AAN99" s="40"/>
      <c r="AAO99" s="40"/>
      <c r="AAP99" s="40"/>
      <c r="AAQ99" s="40"/>
      <c r="AAR99" s="40"/>
      <c r="AAS99" s="40"/>
      <c r="AAT99" s="40"/>
      <c r="AAU99" s="40"/>
      <c r="AAV99" s="40"/>
      <c r="AAW99" s="40"/>
      <c r="AAX99" s="40"/>
      <c r="AAY99" s="40"/>
      <c r="AAZ99" s="40"/>
      <c r="ABA99" s="40"/>
      <c r="ABB99" s="40"/>
      <c r="ABC99" s="40"/>
      <c r="ABD99" s="40"/>
      <c r="ABE99" s="40"/>
      <c r="ABF99" s="40"/>
      <c r="ABG99" s="40"/>
      <c r="ABH99" s="40"/>
      <c r="ABI99" s="40"/>
      <c r="ABJ99" s="40"/>
      <c r="ABK99" s="40"/>
      <c r="ABL99" s="40"/>
      <c r="ABM99" s="40"/>
      <c r="ABN99" s="40"/>
      <c r="ABO99" s="40"/>
      <c r="ABP99" s="40"/>
      <c r="ABQ99" s="40"/>
      <c r="ABR99" s="40"/>
      <c r="ABS99" s="40"/>
      <c r="ABT99" s="40"/>
      <c r="ABU99" s="40"/>
      <c r="ABV99" s="40"/>
      <c r="ABW99" s="40"/>
      <c r="ABX99" s="40"/>
      <c r="ABY99" s="40"/>
      <c r="ABZ99" s="40"/>
      <c r="ACA99" s="40"/>
      <c r="ACB99" s="40"/>
      <c r="ACC99" s="40"/>
      <c r="ACD99" s="40"/>
      <c r="ACE99" s="40"/>
      <c r="ACF99" s="40"/>
      <c r="ACG99" s="40"/>
      <c r="ACH99" s="40"/>
      <c r="ACI99" s="40"/>
      <c r="ACJ99" s="40"/>
      <c r="ACK99" s="40"/>
      <c r="ACL99" s="40"/>
      <c r="ACM99" s="40"/>
      <c r="ACN99" s="40"/>
      <c r="ACO99" s="40"/>
      <c r="ACP99" s="40"/>
      <c r="ACQ99" s="40"/>
      <c r="ACR99" s="40"/>
      <c r="ACS99" s="40"/>
      <c r="ACT99" s="40"/>
      <c r="ACU99" s="40"/>
      <c r="ACV99" s="40"/>
      <c r="ACW99" s="40"/>
      <c r="ACX99" s="40"/>
      <c r="ACY99" s="40"/>
      <c r="ACZ99" s="40"/>
      <c r="ADA99" s="40"/>
      <c r="ADB99" s="40"/>
      <c r="ADC99" s="40"/>
      <c r="ADD99" s="40"/>
      <c r="ADE99" s="40"/>
      <c r="ADF99" s="40"/>
      <c r="ADG99" s="40"/>
      <c r="ADH99" s="40"/>
      <c r="ADI99" s="40"/>
      <c r="ADJ99" s="40"/>
      <c r="ADK99" s="40"/>
      <c r="ADL99" s="40"/>
      <c r="ADM99" s="40"/>
      <c r="ADN99" s="40"/>
      <c r="ADO99" s="40"/>
      <c r="ADP99" s="40"/>
      <c r="ADQ99" s="40"/>
      <c r="ADR99" s="40"/>
      <c r="ADS99" s="40"/>
      <c r="ADT99" s="40"/>
      <c r="ADU99" s="40"/>
      <c r="ADV99" s="40"/>
      <c r="ADW99" s="40"/>
      <c r="ADX99" s="40"/>
      <c r="ADY99" s="40"/>
      <c r="ADZ99" s="40"/>
      <c r="AEA99" s="40"/>
      <c r="AEB99" s="40"/>
      <c r="AEC99" s="40"/>
      <c r="AED99" s="40"/>
      <c r="AEE99" s="40"/>
      <c r="AEF99" s="40"/>
      <c r="AEG99" s="40"/>
      <c r="AEH99" s="40"/>
      <c r="AEI99" s="40"/>
      <c r="AEJ99" s="40"/>
      <c r="AEK99" s="40"/>
      <c r="AEL99" s="40"/>
      <c r="AEM99" s="40"/>
      <c r="AEN99" s="40"/>
      <c r="AEO99" s="40"/>
      <c r="AEP99" s="40"/>
      <c r="AEQ99" s="40"/>
      <c r="AER99" s="40"/>
      <c r="AES99" s="40"/>
      <c r="AET99" s="40"/>
      <c r="AEU99" s="40"/>
      <c r="AEV99" s="40"/>
      <c r="AEW99" s="40"/>
      <c r="AEX99" s="40"/>
      <c r="AEY99" s="40"/>
      <c r="AEZ99" s="40"/>
      <c r="AFA99" s="40"/>
      <c r="AFB99" s="40"/>
      <c r="AFC99" s="40"/>
      <c r="AFD99" s="40"/>
      <c r="AFE99" s="40"/>
      <c r="AFF99" s="40"/>
      <c r="AFG99" s="40"/>
      <c r="AFH99" s="40"/>
      <c r="AFI99" s="40"/>
      <c r="AFJ99" s="40"/>
      <c r="AFK99" s="40"/>
      <c r="AFL99" s="40"/>
      <c r="AFM99" s="40"/>
      <c r="AFN99" s="40"/>
      <c r="AFO99" s="40"/>
      <c r="AFP99" s="40"/>
      <c r="AFQ99" s="40"/>
      <c r="AFR99" s="40"/>
      <c r="AFS99" s="40"/>
      <c r="AFT99" s="40"/>
      <c r="AFU99" s="40"/>
      <c r="AFV99" s="40"/>
      <c r="AFW99" s="40"/>
      <c r="AFX99" s="40"/>
      <c r="AFY99" s="40"/>
      <c r="AFZ99" s="40"/>
      <c r="AGA99" s="40"/>
      <c r="AGB99" s="40"/>
      <c r="AGC99" s="40"/>
      <c r="AGD99" s="40"/>
      <c r="AGE99" s="40"/>
      <c r="AGF99" s="40"/>
      <c r="AGG99" s="40"/>
      <c r="AGH99" s="40"/>
      <c r="AGI99" s="40"/>
      <c r="AGJ99" s="40"/>
      <c r="AGK99" s="40"/>
      <c r="AGL99" s="40"/>
      <c r="AGM99" s="40"/>
      <c r="AGN99" s="40"/>
      <c r="AGO99" s="40"/>
      <c r="AGP99" s="40"/>
      <c r="AGQ99" s="40"/>
      <c r="AGR99" s="40"/>
      <c r="AGS99" s="40"/>
      <c r="AGT99" s="40"/>
      <c r="AGU99" s="40"/>
      <c r="AGV99" s="40"/>
      <c r="AGW99" s="40"/>
      <c r="AGX99" s="40"/>
      <c r="AGY99" s="40"/>
      <c r="AGZ99" s="40"/>
      <c r="AHA99" s="40"/>
      <c r="AHB99" s="40"/>
      <c r="AHC99" s="40"/>
      <c r="AHD99" s="40"/>
      <c r="AHE99" s="40"/>
      <c r="AHF99" s="40"/>
      <c r="AHG99" s="40"/>
      <c r="AHH99" s="40"/>
      <c r="AHI99" s="40"/>
      <c r="AHJ99" s="40"/>
      <c r="AHK99" s="40"/>
      <c r="AHL99" s="40"/>
      <c r="AHM99" s="40"/>
      <c r="AHN99" s="40"/>
      <c r="AHO99" s="40"/>
      <c r="AHP99" s="40"/>
      <c r="AHQ99" s="40"/>
      <c r="AHR99" s="40"/>
      <c r="AHS99" s="40"/>
      <c r="AHT99" s="40"/>
      <c r="AHU99" s="40"/>
      <c r="AHV99" s="40"/>
      <c r="AHW99" s="40"/>
      <c r="AHX99" s="40"/>
      <c r="AHY99" s="40"/>
      <c r="AHZ99" s="40"/>
      <c r="AIA99" s="40"/>
      <c r="AIB99" s="40"/>
      <c r="AIC99" s="40"/>
      <c r="AID99" s="40"/>
      <c r="AIE99" s="40"/>
      <c r="AIF99" s="40"/>
      <c r="AIG99" s="40"/>
      <c r="AIH99" s="40"/>
      <c r="AII99" s="40"/>
      <c r="AIJ99" s="40"/>
      <c r="AIK99" s="40"/>
      <c r="AIL99" s="40"/>
      <c r="AIM99" s="40"/>
      <c r="AIN99" s="40"/>
      <c r="AIO99" s="40"/>
      <c r="AIP99" s="40"/>
      <c r="AIQ99" s="40"/>
      <c r="AIR99" s="40"/>
      <c r="AIS99" s="40"/>
      <c r="AIT99" s="40"/>
      <c r="AIU99" s="40"/>
      <c r="AIV99" s="40"/>
      <c r="AIW99" s="40"/>
      <c r="AIX99" s="40"/>
      <c r="AIY99" s="40"/>
      <c r="AIZ99" s="40"/>
      <c r="AJA99" s="40"/>
      <c r="AJB99" s="40"/>
      <c r="AJC99" s="40"/>
      <c r="AJD99" s="40"/>
      <c r="AJE99" s="40"/>
      <c r="AJF99" s="40"/>
      <c r="AJG99" s="40"/>
      <c r="AJH99" s="40"/>
      <c r="AJI99" s="40"/>
      <c r="AJJ99" s="40"/>
      <c r="AJK99" s="40"/>
      <c r="AJL99" s="40"/>
      <c r="AJM99" s="40"/>
      <c r="AJN99" s="40"/>
      <c r="AJO99" s="40"/>
      <c r="AJP99" s="40"/>
      <c r="AJQ99" s="40"/>
      <c r="AJR99" s="40"/>
      <c r="AJS99" s="40"/>
      <c r="AJT99" s="40"/>
      <c r="AJU99" s="40"/>
      <c r="AJV99" s="40"/>
      <c r="AJW99" s="40"/>
      <c r="AJX99" s="40"/>
      <c r="AJY99" s="40"/>
      <c r="AJZ99" s="40"/>
      <c r="AKA99" s="40"/>
      <c r="AKB99" s="40"/>
      <c r="AKC99" s="40"/>
      <c r="AKD99" s="40"/>
      <c r="AKE99" s="40"/>
      <c r="AKF99" s="40"/>
      <c r="AKG99" s="40"/>
      <c r="AKH99" s="40"/>
      <c r="AKI99" s="40"/>
      <c r="AKJ99" s="40"/>
      <c r="AKK99" s="40"/>
      <c r="AKL99" s="40"/>
      <c r="AKM99" s="40"/>
      <c r="AKN99" s="41"/>
      <c r="AKO99" s="41"/>
      <c r="AKP99" s="41"/>
      <c r="AKQ99" s="41"/>
      <c r="AKR99" s="41"/>
      <c r="AKS99" s="41"/>
      <c r="AKT99" s="41"/>
      <c r="AKU99" s="41"/>
      <c r="AKV99" s="41"/>
      <c r="AKW99" s="41"/>
      <c r="AKX99" s="41"/>
      <c r="AKY99" s="41"/>
      <c r="AKZ99" s="41"/>
      <c r="ALA99" s="41"/>
      <c r="ALB99" s="41"/>
      <c r="ALC99" s="41"/>
      <c r="ALD99" s="41"/>
      <c r="ALE99" s="41"/>
      <c r="ALF99" s="41"/>
      <c r="ALG99" s="41"/>
      <c r="ALH99" s="41"/>
      <c r="ALI99" s="41"/>
      <c r="ALJ99" s="41"/>
      <c r="ALK99" s="41"/>
      <c r="ALL99" s="41"/>
      <c r="ALM99" s="41"/>
    </row>
    <row r="100" spans="1:1001" ht="13.35" customHeight="1" outlineLevel="5">
      <c r="A100" s="36" t="s">
        <v>11543</v>
      </c>
      <c r="B100" s="45">
        <v>50</v>
      </c>
      <c r="C100" s="57">
        <f>(B100/304.8)</f>
        <v>0.16404199475065617</v>
      </c>
      <c r="D100" s="54" t="s">
        <v>2021</v>
      </c>
      <c r="E100" s="43" t="str">
        <f>VLOOKUP(D100,OdooParts_PurchaseNotes!$A$1:$F8212,2,0)</f>
        <v>Heat Shrink DL WL Q53X 3/4"</v>
      </c>
      <c r="F100" s="52" t="s">
        <v>11388</v>
      </c>
      <c r="G100" s="32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40"/>
      <c r="AAF100" s="40"/>
      <c r="AAG100" s="40"/>
      <c r="AAH100" s="40"/>
      <c r="AAI100" s="40"/>
      <c r="AAJ100" s="40"/>
      <c r="AAK100" s="40"/>
      <c r="AAL100" s="40"/>
      <c r="AAM100" s="40"/>
      <c r="AAN100" s="40"/>
      <c r="AAO100" s="40"/>
      <c r="AAP100" s="40"/>
      <c r="AAQ100" s="40"/>
      <c r="AAR100" s="40"/>
      <c r="AAS100" s="40"/>
      <c r="AAT100" s="40"/>
      <c r="AAU100" s="40"/>
      <c r="AAV100" s="40"/>
      <c r="AAW100" s="40"/>
      <c r="AAX100" s="40"/>
      <c r="AAY100" s="40"/>
      <c r="AAZ100" s="40"/>
      <c r="ABA100" s="40"/>
      <c r="ABB100" s="40"/>
      <c r="ABC100" s="40"/>
      <c r="ABD100" s="40"/>
      <c r="ABE100" s="40"/>
      <c r="ABF100" s="40"/>
      <c r="ABG100" s="40"/>
      <c r="ABH100" s="40"/>
      <c r="ABI100" s="40"/>
      <c r="ABJ100" s="40"/>
      <c r="ABK100" s="40"/>
      <c r="ABL100" s="40"/>
      <c r="ABM100" s="40"/>
      <c r="ABN100" s="40"/>
      <c r="ABO100" s="40"/>
      <c r="ABP100" s="40"/>
      <c r="ABQ100" s="40"/>
      <c r="ABR100" s="40"/>
      <c r="ABS100" s="40"/>
      <c r="ABT100" s="40"/>
      <c r="ABU100" s="40"/>
      <c r="ABV100" s="40"/>
      <c r="ABW100" s="40"/>
      <c r="ABX100" s="40"/>
      <c r="ABY100" s="40"/>
      <c r="ABZ100" s="40"/>
      <c r="ACA100" s="40"/>
      <c r="ACB100" s="40"/>
      <c r="ACC100" s="40"/>
      <c r="ACD100" s="40"/>
      <c r="ACE100" s="40"/>
      <c r="ACF100" s="40"/>
      <c r="ACG100" s="40"/>
      <c r="ACH100" s="40"/>
      <c r="ACI100" s="40"/>
      <c r="ACJ100" s="40"/>
      <c r="ACK100" s="40"/>
      <c r="ACL100" s="40"/>
      <c r="ACM100" s="40"/>
      <c r="ACN100" s="40"/>
      <c r="ACO100" s="40"/>
      <c r="ACP100" s="40"/>
      <c r="ACQ100" s="40"/>
      <c r="ACR100" s="40"/>
      <c r="ACS100" s="40"/>
      <c r="ACT100" s="40"/>
      <c r="ACU100" s="40"/>
      <c r="ACV100" s="40"/>
      <c r="ACW100" s="40"/>
      <c r="ACX100" s="40"/>
      <c r="ACY100" s="40"/>
      <c r="ACZ100" s="40"/>
      <c r="ADA100" s="40"/>
      <c r="ADB100" s="40"/>
      <c r="ADC100" s="40"/>
      <c r="ADD100" s="40"/>
      <c r="ADE100" s="40"/>
      <c r="ADF100" s="40"/>
      <c r="ADG100" s="40"/>
      <c r="ADH100" s="40"/>
      <c r="ADI100" s="40"/>
      <c r="ADJ100" s="40"/>
      <c r="ADK100" s="40"/>
      <c r="ADL100" s="40"/>
      <c r="ADM100" s="40"/>
      <c r="ADN100" s="40"/>
      <c r="ADO100" s="40"/>
      <c r="ADP100" s="40"/>
      <c r="ADQ100" s="40"/>
      <c r="ADR100" s="40"/>
      <c r="ADS100" s="40"/>
      <c r="ADT100" s="40"/>
      <c r="ADU100" s="40"/>
      <c r="ADV100" s="40"/>
      <c r="ADW100" s="40"/>
      <c r="ADX100" s="40"/>
      <c r="ADY100" s="40"/>
      <c r="ADZ100" s="40"/>
      <c r="AEA100" s="40"/>
      <c r="AEB100" s="40"/>
      <c r="AEC100" s="40"/>
      <c r="AED100" s="40"/>
      <c r="AEE100" s="40"/>
      <c r="AEF100" s="40"/>
      <c r="AEG100" s="40"/>
      <c r="AEH100" s="40"/>
      <c r="AEI100" s="40"/>
      <c r="AEJ100" s="40"/>
      <c r="AEK100" s="40"/>
      <c r="AEL100" s="40"/>
      <c r="AEM100" s="40"/>
      <c r="AEN100" s="40"/>
      <c r="AEO100" s="40"/>
      <c r="AEP100" s="40"/>
      <c r="AEQ100" s="40"/>
      <c r="AER100" s="40"/>
      <c r="AES100" s="40"/>
      <c r="AET100" s="40"/>
      <c r="AEU100" s="40"/>
      <c r="AEV100" s="40"/>
      <c r="AEW100" s="40"/>
      <c r="AEX100" s="40"/>
      <c r="AEY100" s="40"/>
      <c r="AEZ100" s="40"/>
      <c r="AFA100" s="40"/>
      <c r="AFB100" s="40"/>
      <c r="AFC100" s="40"/>
      <c r="AFD100" s="40"/>
      <c r="AFE100" s="40"/>
      <c r="AFF100" s="40"/>
      <c r="AFG100" s="40"/>
      <c r="AFH100" s="40"/>
      <c r="AFI100" s="40"/>
      <c r="AFJ100" s="40"/>
      <c r="AFK100" s="40"/>
      <c r="AFL100" s="40"/>
      <c r="AFM100" s="40"/>
      <c r="AFN100" s="40"/>
      <c r="AFO100" s="40"/>
      <c r="AFP100" s="40"/>
      <c r="AFQ100" s="40"/>
      <c r="AFR100" s="40"/>
      <c r="AFS100" s="40"/>
      <c r="AFT100" s="40"/>
      <c r="AFU100" s="40"/>
      <c r="AFV100" s="40"/>
      <c r="AFW100" s="40"/>
      <c r="AFX100" s="40"/>
      <c r="AFY100" s="40"/>
      <c r="AFZ100" s="40"/>
      <c r="AGA100" s="40"/>
      <c r="AGB100" s="40"/>
      <c r="AGC100" s="40"/>
      <c r="AGD100" s="40"/>
      <c r="AGE100" s="40"/>
      <c r="AGF100" s="40"/>
      <c r="AGG100" s="40"/>
      <c r="AGH100" s="40"/>
      <c r="AGI100" s="40"/>
      <c r="AGJ100" s="40"/>
      <c r="AGK100" s="40"/>
      <c r="AGL100" s="40"/>
      <c r="AGM100" s="40"/>
      <c r="AGN100" s="40"/>
      <c r="AGO100" s="40"/>
      <c r="AGP100" s="40"/>
      <c r="AGQ100" s="40"/>
      <c r="AGR100" s="40"/>
      <c r="AGS100" s="40"/>
      <c r="AGT100" s="40"/>
      <c r="AGU100" s="40"/>
      <c r="AGV100" s="40"/>
      <c r="AGW100" s="40"/>
      <c r="AGX100" s="40"/>
      <c r="AGY100" s="40"/>
      <c r="AGZ100" s="40"/>
      <c r="AHA100" s="40"/>
      <c r="AHB100" s="40"/>
      <c r="AHC100" s="40"/>
      <c r="AHD100" s="40"/>
      <c r="AHE100" s="40"/>
      <c r="AHF100" s="40"/>
      <c r="AHG100" s="40"/>
      <c r="AHH100" s="40"/>
      <c r="AHI100" s="40"/>
      <c r="AHJ100" s="40"/>
      <c r="AHK100" s="40"/>
      <c r="AHL100" s="40"/>
      <c r="AHM100" s="40"/>
      <c r="AHN100" s="40"/>
      <c r="AHO100" s="40"/>
      <c r="AHP100" s="40"/>
      <c r="AHQ100" s="40"/>
      <c r="AHR100" s="40"/>
      <c r="AHS100" s="40"/>
      <c r="AHT100" s="40"/>
      <c r="AHU100" s="40"/>
      <c r="AHV100" s="40"/>
      <c r="AHW100" s="40"/>
      <c r="AHX100" s="40"/>
      <c r="AHY100" s="40"/>
      <c r="AHZ100" s="40"/>
      <c r="AIA100" s="40"/>
      <c r="AIB100" s="40"/>
      <c r="AIC100" s="40"/>
      <c r="AID100" s="40"/>
      <c r="AIE100" s="40"/>
      <c r="AIF100" s="40"/>
      <c r="AIG100" s="40"/>
      <c r="AIH100" s="40"/>
      <c r="AII100" s="40"/>
      <c r="AIJ100" s="40"/>
      <c r="AIK100" s="40"/>
      <c r="AIL100" s="40"/>
      <c r="AIM100" s="40"/>
      <c r="AIN100" s="40"/>
      <c r="AIO100" s="40"/>
      <c r="AIP100" s="40"/>
      <c r="AIQ100" s="40"/>
      <c r="AIR100" s="40"/>
      <c r="AIS100" s="40"/>
      <c r="AIT100" s="40"/>
      <c r="AIU100" s="40"/>
      <c r="AIV100" s="40"/>
      <c r="AIW100" s="40"/>
      <c r="AIX100" s="40"/>
      <c r="AIY100" s="40"/>
      <c r="AIZ100" s="40"/>
      <c r="AJA100" s="40"/>
      <c r="AJB100" s="40"/>
      <c r="AJC100" s="40"/>
      <c r="AJD100" s="40"/>
      <c r="AJE100" s="40"/>
      <c r="AJF100" s="40"/>
      <c r="AJG100" s="40"/>
      <c r="AJH100" s="40"/>
      <c r="AJI100" s="40"/>
      <c r="AJJ100" s="40"/>
      <c r="AJK100" s="40"/>
      <c r="AJL100" s="40"/>
      <c r="AJM100" s="40"/>
      <c r="AJN100" s="40"/>
      <c r="AJO100" s="40"/>
      <c r="AJP100" s="40"/>
      <c r="AJQ100" s="40"/>
      <c r="AJR100" s="40"/>
      <c r="AJS100" s="40"/>
      <c r="AJT100" s="40"/>
      <c r="AJU100" s="40"/>
      <c r="AJV100" s="40"/>
      <c r="AJW100" s="40"/>
      <c r="AJX100" s="40"/>
      <c r="AJY100" s="40"/>
      <c r="AJZ100" s="40"/>
      <c r="AKA100" s="40"/>
      <c r="AKB100" s="40"/>
      <c r="AKC100" s="40"/>
      <c r="AKD100" s="40"/>
      <c r="AKE100" s="40"/>
      <c r="AKF100" s="40"/>
      <c r="AKG100" s="40"/>
      <c r="AKH100" s="40"/>
      <c r="AKI100" s="40"/>
      <c r="AKJ100" s="40"/>
      <c r="AKK100" s="40"/>
      <c r="AKL100" s="40"/>
      <c r="AKM100" s="40"/>
      <c r="AKN100" s="41"/>
      <c r="AKO100" s="41"/>
      <c r="AKP100" s="41"/>
      <c r="AKQ100" s="41"/>
      <c r="AKR100" s="41"/>
      <c r="AKS100" s="41"/>
      <c r="AKT100" s="41"/>
      <c r="AKU100" s="41"/>
      <c r="AKV100" s="41"/>
      <c r="AKW100" s="41"/>
      <c r="AKX100" s="41"/>
      <c r="AKY100" s="41"/>
      <c r="AKZ100" s="41"/>
      <c r="ALA100" s="41"/>
      <c r="ALB100" s="41"/>
      <c r="ALC100" s="41"/>
      <c r="ALD100" s="41"/>
      <c r="ALE100" s="41"/>
      <c r="ALF100" s="41"/>
      <c r="ALG100" s="41"/>
      <c r="ALH100" s="41"/>
      <c r="ALI100" s="41"/>
      <c r="ALJ100" s="41"/>
      <c r="ALK100" s="41"/>
      <c r="ALL100" s="41"/>
      <c r="ALM100" s="41"/>
    </row>
    <row r="101" spans="1:1001" ht="13.35" customHeight="1" outlineLevel="5">
      <c r="A101" s="36" t="s">
        <v>11544</v>
      </c>
      <c r="B101" s="45">
        <v>1</v>
      </c>
      <c r="C101" s="45"/>
      <c r="D101" s="54" t="s">
        <v>2090</v>
      </c>
      <c r="E101" s="43" t="str">
        <f>VLOOKUP(D101,OdooParts_PurchaseNotes!$A$1:$F8213,2,0)</f>
        <v>Ferrite Tubular Bead 10.16MM</v>
      </c>
      <c r="F101" s="52" t="s">
        <v>11388</v>
      </c>
      <c r="G101" s="32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40"/>
      <c r="AAF101" s="40"/>
      <c r="AAG101" s="40"/>
      <c r="AAH101" s="40"/>
      <c r="AAI101" s="40"/>
      <c r="AAJ101" s="40"/>
      <c r="AAK101" s="40"/>
      <c r="AAL101" s="40"/>
      <c r="AAM101" s="40"/>
      <c r="AAN101" s="40"/>
      <c r="AAO101" s="40"/>
      <c r="AAP101" s="40"/>
      <c r="AAQ101" s="40"/>
      <c r="AAR101" s="40"/>
      <c r="AAS101" s="40"/>
      <c r="AAT101" s="40"/>
      <c r="AAU101" s="40"/>
      <c r="AAV101" s="40"/>
      <c r="AAW101" s="40"/>
      <c r="AAX101" s="40"/>
      <c r="AAY101" s="40"/>
      <c r="AAZ101" s="40"/>
      <c r="ABA101" s="40"/>
      <c r="ABB101" s="40"/>
      <c r="ABC101" s="40"/>
      <c r="ABD101" s="40"/>
      <c r="ABE101" s="40"/>
      <c r="ABF101" s="40"/>
      <c r="ABG101" s="40"/>
      <c r="ABH101" s="40"/>
      <c r="ABI101" s="40"/>
      <c r="ABJ101" s="40"/>
      <c r="ABK101" s="40"/>
      <c r="ABL101" s="40"/>
      <c r="ABM101" s="40"/>
      <c r="ABN101" s="40"/>
      <c r="ABO101" s="40"/>
      <c r="ABP101" s="40"/>
      <c r="ABQ101" s="40"/>
      <c r="ABR101" s="40"/>
      <c r="ABS101" s="40"/>
      <c r="ABT101" s="40"/>
      <c r="ABU101" s="40"/>
      <c r="ABV101" s="40"/>
      <c r="ABW101" s="40"/>
      <c r="ABX101" s="40"/>
      <c r="ABY101" s="40"/>
      <c r="ABZ101" s="40"/>
      <c r="ACA101" s="40"/>
      <c r="ACB101" s="40"/>
      <c r="ACC101" s="40"/>
      <c r="ACD101" s="40"/>
      <c r="ACE101" s="40"/>
      <c r="ACF101" s="40"/>
      <c r="ACG101" s="40"/>
      <c r="ACH101" s="40"/>
      <c r="ACI101" s="40"/>
      <c r="ACJ101" s="40"/>
      <c r="ACK101" s="40"/>
      <c r="ACL101" s="40"/>
      <c r="ACM101" s="40"/>
      <c r="ACN101" s="40"/>
      <c r="ACO101" s="40"/>
      <c r="ACP101" s="40"/>
      <c r="ACQ101" s="40"/>
      <c r="ACR101" s="40"/>
      <c r="ACS101" s="40"/>
      <c r="ACT101" s="40"/>
      <c r="ACU101" s="40"/>
      <c r="ACV101" s="40"/>
      <c r="ACW101" s="40"/>
      <c r="ACX101" s="40"/>
      <c r="ACY101" s="40"/>
      <c r="ACZ101" s="40"/>
      <c r="ADA101" s="40"/>
      <c r="ADB101" s="40"/>
      <c r="ADC101" s="40"/>
      <c r="ADD101" s="40"/>
      <c r="ADE101" s="40"/>
      <c r="ADF101" s="40"/>
      <c r="ADG101" s="40"/>
      <c r="ADH101" s="40"/>
      <c r="ADI101" s="40"/>
      <c r="ADJ101" s="40"/>
      <c r="ADK101" s="40"/>
      <c r="ADL101" s="40"/>
      <c r="ADM101" s="40"/>
      <c r="ADN101" s="40"/>
      <c r="ADO101" s="40"/>
      <c r="ADP101" s="40"/>
      <c r="ADQ101" s="40"/>
      <c r="ADR101" s="40"/>
      <c r="ADS101" s="40"/>
      <c r="ADT101" s="40"/>
      <c r="ADU101" s="40"/>
      <c r="ADV101" s="40"/>
      <c r="ADW101" s="40"/>
      <c r="ADX101" s="40"/>
      <c r="ADY101" s="40"/>
      <c r="ADZ101" s="40"/>
      <c r="AEA101" s="40"/>
      <c r="AEB101" s="40"/>
      <c r="AEC101" s="40"/>
      <c r="AED101" s="40"/>
      <c r="AEE101" s="40"/>
      <c r="AEF101" s="40"/>
      <c r="AEG101" s="40"/>
      <c r="AEH101" s="40"/>
      <c r="AEI101" s="40"/>
      <c r="AEJ101" s="40"/>
      <c r="AEK101" s="40"/>
      <c r="AEL101" s="40"/>
      <c r="AEM101" s="40"/>
      <c r="AEN101" s="40"/>
      <c r="AEO101" s="40"/>
      <c r="AEP101" s="40"/>
      <c r="AEQ101" s="40"/>
      <c r="AER101" s="40"/>
      <c r="AES101" s="40"/>
      <c r="AET101" s="40"/>
      <c r="AEU101" s="40"/>
      <c r="AEV101" s="40"/>
      <c r="AEW101" s="40"/>
      <c r="AEX101" s="40"/>
      <c r="AEY101" s="40"/>
      <c r="AEZ101" s="40"/>
      <c r="AFA101" s="40"/>
      <c r="AFB101" s="40"/>
      <c r="AFC101" s="40"/>
      <c r="AFD101" s="40"/>
      <c r="AFE101" s="40"/>
      <c r="AFF101" s="40"/>
      <c r="AFG101" s="40"/>
      <c r="AFH101" s="40"/>
      <c r="AFI101" s="40"/>
      <c r="AFJ101" s="40"/>
      <c r="AFK101" s="40"/>
      <c r="AFL101" s="40"/>
      <c r="AFM101" s="40"/>
      <c r="AFN101" s="40"/>
      <c r="AFO101" s="40"/>
      <c r="AFP101" s="40"/>
      <c r="AFQ101" s="40"/>
      <c r="AFR101" s="40"/>
      <c r="AFS101" s="40"/>
      <c r="AFT101" s="40"/>
      <c r="AFU101" s="40"/>
      <c r="AFV101" s="40"/>
      <c r="AFW101" s="40"/>
      <c r="AFX101" s="40"/>
      <c r="AFY101" s="40"/>
      <c r="AFZ101" s="40"/>
      <c r="AGA101" s="40"/>
      <c r="AGB101" s="40"/>
      <c r="AGC101" s="40"/>
      <c r="AGD101" s="40"/>
      <c r="AGE101" s="40"/>
      <c r="AGF101" s="40"/>
      <c r="AGG101" s="40"/>
      <c r="AGH101" s="40"/>
      <c r="AGI101" s="40"/>
      <c r="AGJ101" s="40"/>
      <c r="AGK101" s="40"/>
      <c r="AGL101" s="40"/>
      <c r="AGM101" s="40"/>
      <c r="AGN101" s="40"/>
      <c r="AGO101" s="40"/>
      <c r="AGP101" s="40"/>
      <c r="AGQ101" s="40"/>
      <c r="AGR101" s="40"/>
      <c r="AGS101" s="40"/>
      <c r="AGT101" s="40"/>
      <c r="AGU101" s="40"/>
      <c r="AGV101" s="40"/>
      <c r="AGW101" s="40"/>
      <c r="AGX101" s="40"/>
      <c r="AGY101" s="40"/>
      <c r="AGZ101" s="40"/>
      <c r="AHA101" s="40"/>
      <c r="AHB101" s="40"/>
      <c r="AHC101" s="40"/>
      <c r="AHD101" s="40"/>
      <c r="AHE101" s="40"/>
      <c r="AHF101" s="40"/>
      <c r="AHG101" s="40"/>
      <c r="AHH101" s="40"/>
      <c r="AHI101" s="40"/>
      <c r="AHJ101" s="40"/>
      <c r="AHK101" s="40"/>
      <c r="AHL101" s="40"/>
      <c r="AHM101" s="40"/>
      <c r="AHN101" s="40"/>
      <c r="AHO101" s="40"/>
      <c r="AHP101" s="40"/>
      <c r="AHQ101" s="40"/>
      <c r="AHR101" s="40"/>
      <c r="AHS101" s="40"/>
      <c r="AHT101" s="40"/>
      <c r="AHU101" s="40"/>
      <c r="AHV101" s="40"/>
      <c r="AHW101" s="40"/>
      <c r="AHX101" s="40"/>
      <c r="AHY101" s="40"/>
      <c r="AHZ101" s="40"/>
      <c r="AIA101" s="40"/>
      <c r="AIB101" s="40"/>
      <c r="AIC101" s="40"/>
      <c r="AID101" s="40"/>
      <c r="AIE101" s="40"/>
      <c r="AIF101" s="40"/>
      <c r="AIG101" s="40"/>
      <c r="AIH101" s="40"/>
      <c r="AII101" s="40"/>
      <c r="AIJ101" s="40"/>
      <c r="AIK101" s="40"/>
      <c r="AIL101" s="40"/>
      <c r="AIM101" s="40"/>
      <c r="AIN101" s="40"/>
      <c r="AIO101" s="40"/>
      <c r="AIP101" s="40"/>
      <c r="AIQ101" s="40"/>
      <c r="AIR101" s="40"/>
      <c r="AIS101" s="40"/>
      <c r="AIT101" s="40"/>
      <c r="AIU101" s="40"/>
      <c r="AIV101" s="40"/>
      <c r="AIW101" s="40"/>
      <c r="AIX101" s="40"/>
      <c r="AIY101" s="40"/>
      <c r="AIZ101" s="40"/>
      <c r="AJA101" s="40"/>
      <c r="AJB101" s="40"/>
      <c r="AJC101" s="40"/>
      <c r="AJD101" s="40"/>
      <c r="AJE101" s="40"/>
      <c r="AJF101" s="40"/>
      <c r="AJG101" s="40"/>
      <c r="AJH101" s="40"/>
      <c r="AJI101" s="40"/>
      <c r="AJJ101" s="40"/>
      <c r="AJK101" s="40"/>
      <c r="AJL101" s="40"/>
      <c r="AJM101" s="40"/>
      <c r="AJN101" s="40"/>
      <c r="AJO101" s="40"/>
      <c r="AJP101" s="40"/>
      <c r="AJQ101" s="40"/>
      <c r="AJR101" s="40"/>
      <c r="AJS101" s="40"/>
      <c r="AJT101" s="40"/>
      <c r="AJU101" s="40"/>
      <c r="AJV101" s="40"/>
      <c r="AJW101" s="40"/>
      <c r="AJX101" s="40"/>
      <c r="AJY101" s="40"/>
      <c r="AJZ101" s="40"/>
      <c r="AKA101" s="40"/>
      <c r="AKB101" s="40"/>
      <c r="AKC101" s="40"/>
      <c r="AKD101" s="40"/>
      <c r="AKE101" s="40"/>
      <c r="AKF101" s="40"/>
      <c r="AKG101" s="40"/>
      <c r="AKH101" s="40"/>
      <c r="AKI101" s="40"/>
      <c r="AKJ101" s="40"/>
      <c r="AKK101" s="40"/>
      <c r="AKL101" s="40"/>
      <c r="AKM101" s="40"/>
      <c r="AKN101" s="41"/>
      <c r="AKO101" s="41"/>
      <c r="AKP101" s="41"/>
      <c r="AKQ101" s="41"/>
      <c r="AKR101" s="41"/>
      <c r="AKS101" s="41"/>
      <c r="AKT101" s="41"/>
      <c r="AKU101" s="41"/>
      <c r="AKV101" s="41"/>
      <c r="AKW101" s="41"/>
      <c r="AKX101" s="41"/>
      <c r="AKY101" s="41"/>
      <c r="AKZ101" s="41"/>
      <c r="ALA101" s="41"/>
      <c r="ALB101" s="41"/>
      <c r="ALC101" s="41"/>
      <c r="ALD101" s="41"/>
      <c r="ALE101" s="41"/>
      <c r="ALF101" s="41"/>
      <c r="ALG101" s="41"/>
      <c r="ALH101" s="41"/>
      <c r="ALI101" s="41"/>
      <c r="ALJ101" s="41"/>
      <c r="ALK101" s="41"/>
      <c r="ALL101" s="41"/>
      <c r="ALM101" s="41"/>
    </row>
    <row r="102" spans="1:1001" ht="13.35" customHeight="1" outlineLevel="5">
      <c r="A102" s="36" t="s">
        <v>11545</v>
      </c>
      <c r="B102" s="45">
        <v>4</v>
      </c>
      <c r="C102" s="45"/>
      <c r="D102" s="54" t="s">
        <v>2119</v>
      </c>
      <c r="E102" s="43" t="str">
        <f>VLOOKUP(D102,OdooParts_PurchaseNotes!$A$1:$F8214,2,0)</f>
        <v>JST - CONN TERM CRIMP PH 24-30AWG - 8,000 Unit Reel</v>
      </c>
      <c r="F102" s="52" t="s">
        <v>11388</v>
      </c>
      <c r="G102" s="32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40"/>
      <c r="AAF102" s="40"/>
      <c r="AAG102" s="40"/>
      <c r="AAH102" s="40"/>
      <c r="AAI102" s="40"/>
      <c r="AAJ102" s="40"/>
      <c r="AAK102" s="40"/>
      <c r="AAL102" s="40"/>
      <c r="AAM102" s="40"/>
      <c r="AAN102" s="40"/>
      <c r="AAO102" s="40"/>
      <c r="AAP102" s="40"/>
      <c r="AAQ102" s="40"/>
      <c r="AAR102" s="40"/>
      <c r="AAS102" s="40"/>
      <c r="AAT102" s="40"/>
      <c r="AAU102" s="40"/>
      <c r="AAV102" s="40"/>
      <c r="AAW102" s="40"/>
      <c r="AAX102" s="40"/>
      <c r="AAY102" s="40"/>
      <c r="AAZ102" s="40"/>
      <c r="ABA102" s="40"/>
      <c r="ABB102" s="40"/>
      <c r="ABC102" s="40"/>
      <c r="ABD102" s="40"/>
      <c r="ABE102" s="40"/>
      <c r="ABF102" s="40"/>
      <c r="ABG102" s="40"/>
      <c r="ABH102" s="40"/>
      <c r="ABI102" s="40"/>
      <c r="ABJ102" s="40"/>
      <c r="ABK102" s="40"/>
      <c r="ABL102" s="40"/>
      <c r="ABM102" s="40"/>
      <c r="ABN102" s="40"/>
      <c r="ABO102" s="40"/>
      <c r="ABP102" s="40"/>
      <c r="ABQ102" s="40"/>
      <c r="ABR102" s="40"/>
      <c r="ABS102" s="40"/>
      <c r="ABT102" s="40"/>
      <c r="ABU102" s="40"/>
      <c r="ABV102" s="40"/>
      <c r="ABW102" s="40"/>
      <c r="ABX102" s="40"/>
      <c r="ABY102" s="40"/>
      <c r="ABZ102" s="40"/>
      <c r="ACA102" s="40"/>
      <c r="ACB102" s="40"/>
      <c r="ACC102" s="40"/>
      <c r="ACD102" s="40"/>
      <c r="ACE102" s="40"/>
      <c r="ACF102" s="40"/>
      <c r="ACG102" s="40"/>
      <c r="ACH102" s="40"/>
      <c r="ACI102" s="40"/>
      <c r="ACJ102" s="40"/>
      <c r="ACK102" s="40"/>
      <c r="ACL102" s="40"/>
      <c r="ACM102" s="40"/>
      <c r="ACN102" s="40"/>
      <c r="ACO102" s="40"/>
      <c r="ACP102" s="40"/>
      <c r="ACQ102" s="40"/>
      <c r="ACR102" s="40"/>
      <c r="ACS102" s="40"/>
      <c r="ACT102" s="40"/>
      <c r="ACU102" s="40"/>
      <c r="ACV102" s="40"/>
      <c r="ACW102" s="40"/>
      <c r="ACX102" s="40"/>
      <c r="ACY102" s="40"/>
      <c r="ACZ102" s="40"/>
      <c r="ADA102" s="40"/>
      <c r="ADB102" s="40"/>
      <c r="ADC102" s="40"/>
      <c r="ADD102" s="40"/>
      <c r="ADE102" s="40"/>
      <c r="ADF102" s="40"/>
      <c r="ADG102" s="40"/>
      <c r="ADH102" s="40"/>
      <c r="ADI102" s="40"/>
      <c r="ADJ102" s="40"/>
      <c r="ADK102" s="40"/>
      <c r="ADL102" s="40"/>
      <c r="ADM102" s="40"/>
      <c r="ADN102" s="40"/>
      <c r="ADO102" s="40"/>
      <c r="ADP102" s="40"/>
      <c r="ADQ102" s="40"/>
      <c r="ADR102" s="40"/>
      <c r="ADS102" s="40"/>
      <c r="ADT102" s="40"/>
      <c r="ADU102" s="40"/>
      <c r="ADV102" s="40"/>
      <c r="ADW102" s="40"/>
      <c r="ADX102" s="40"/>
      <c r="ADY102" s="40"/>
      <c r="ADZ102" s="40"/>
      <c r="AEA102" s="40"/>
      <c r="AEB102" s="40"/>
      <c r="AEC102" s="40"/>
      <c r="AED102" s="40"/>
      <c r="AEE102" s="40"/>
      <c r="AEF102" s="40"/>
      <c r="AEG102" s="40"/>
      <c r="AEH102" s="40"/>
      <c r="AEI102" s="40"/>
      <c r="AEJ102" s="40"/>
      <c r="AEK102" s="40"/>
      <c r="AEL102" s="40"/>
      <c r="AEM102" s="40"/>
      <c r="AEN102" s="40"/>
      <c r="AEO102" s="40"/>
      <c r="AEP102" s="40"/>
      <c r="AEQ102" s="40"/>
      <c r="AER102" s="40"/>
      <c r="AES102" s="40"/>
      <c r="AET102" s="40"/>
      <c r="AEU102" s="40"/>
      <c r="AEV102" s="40"/>
      <c r="AEW102" s="40"/>
      <c r="AEX102" s="40"/>
      <c r="AEY102" s="40"/>
      <c r="AEZ102" s="40"/>
      <c r="AFA102" s="40"/>
      <c r="AFB102" s="40"/>
      <c r="AFC102" s="40"/>
      <c r="AFD102" s="40"/>
      <c r="AFE102" s="40"/>
      <c r="AFF102" s="40"/>
      <c r="AFG102" s="40"/>
      <c r="AFH102" s="40"/>
      <c r="AFI102" s="40"/>
      <c r="AFJ102" s="40"/>
      <c r="AFK102" s="40"/>
      <c r="AFL102" s="40"/>
      <c r="AFM102" s="40"/>
      <c r="AFN102" s="40"/>
      <c r="AFO102" s="40"/>
      <c r="AFP102" s="40"/>
      <c r="AFQ102" s="40"/>
      <c r="AFR102" s="40"/>
      <c r="AFS102" s="40"/>
      <c r="AFT102" s="40"/>
      <c r="AFU102" s="40"/>
      <c r="AFV102" s="40"/>
      <c r="AFW102" s="40"/>
      <c r="AFX102" s="40"/>
      <c r="AFY102" s="40"/>
      <c r="AFZ102" s="40"/>
      <c r="AGA102" s="40"/>
      <c r="AGB102" s="40"/>
      <c r="AGC102" s="40"/>
      <c r="AGD102" s="40"/>
      <c r="AGE102" s="40"/>
      <c r="AGF102" s="40"/>
      <c r="AGG102" s="40"/>
      <c r="AGH102" s="40"/>
      <c r="AGI102" s="40"/>
      <c r="AGJ102" s="40"/>
      <c r="AGK102" s="40"/>
      <c r="AGL102" s="40"/>
      <c r="AGM102" s="40"/>
      <c r="AGN102" s="40"/>
      <c r="AGO102" s="40"/>
      <c r="AGP102" s="40"/>
      <c r="AGQ102" s="40"/>
      <c r="AGR102" s="40"/>
      <c r="AGS102" s="40"/>
      <c r="AGT102" s="40"/>
      <c r="AGU102" s="40"/>
      <c r="AGV102" s="40"/>
      <c r="AGW102" s="40"/>
      <c r="AGX102" s="40"/>
      <c r="AGY102" s="40"/>
      <c r="AGZ102" s="40"/>
      <c r="AHA102" s="40"/>
      <c r="AHB102" s="40"/>
      <c r="AHC102" s="40"/>
      <c r="AHD102" s="40"/>
      <c r="AHE102" s="40"/>
      <c r="AHF102" s="40"/>
      <c r="AHG102" s="40"/>
      <c r="AHH102" s="40"/>
      <c r="AHI102" s="40"/>
      <c r="AHJ102" s="40"/>
      <c r="AHK102" s="40"/>
      <c r="AHL102" s="40"/>
      <c r="AHM102" s="40"/>
      <c r="AHN102" s="40"/>
      <c r="AHO102" s="40"/>
      <c r="AHP102" s="40"/>
      <c r="AHQ102" s="40"/>
      <c r="AHR102" s="40"/>
      <c r="AHS102" s="40"/>
      <c r="AHT102" s="40"/>
      <c r="AHU102" s="40"/>
      <c r="AHV102" s="40"/>
      <c r="AHW102" s="40"/>
      <c r="AHX102" s="40"/>
      <c r="AHY102" s="40"/>
      <c r="AHZ102" s="40"/>
      <c r="AIA102" s="40"/>
      <c r="AIB102" s="40"/>
      <c r="AIC102" s="40"/>
      <c r="AID102" s="40"/>
      <c r="AIE102" s="40"/>
      <c r="AIF102" s="40"/>
      <c r="AIG102" s="40"/>
      <c r="AIH102" s="40"/>
      <c r="AII102" s="40"/>
      <c r="AIJ102" s="40"/>
      <c r="AIK102" s="40"/>
      <c r="AIL102" s="40"/>
      <c r="AIM102" s="40"/>
      <c r="AIN102" s="40"/>
      <c r="AIO102" s="40"/>
      <c r="AIP102" s="40"/>
      <c r="AIQ102" s="40"/>
      <c r="AIR102" s="40"/>
      <c r="AIS102" s="40"/>
      <c r="AIT102" s="40"/>
      <c r="AIU102" s="40"/>
      <c r="AIV102" s="40"/>
      <c r="AIW102" s="40"/>
      <c r="AIX102" s="40"/>
      <c r="AIY102" s="40"/>
      <c r="AIZ102" s="40"/>
      <c r="AJA102" s="40"/>
      <c r="AJB102" s="40"/>
      <c r="AJC102" s="40"/>
      <c r="AJD102" s="40"/>
      <c r="AJE102" s="40"/>
      <c r="AJF102" s="40"/>
      <c r="AJG102" s="40"/>
      <c r="AJH102" s="40"/>
      <c r="AJI102" s="40"/>
      <c r="AJJ102" s="40"/>
      <c r="AJK102" s="40"/>
      <c r="AJL102" s="40"/>
      <c r="AJM102" s="40"/>
      <c r="AJN102" s="40"/>
      <c r="AJO102" s="40"/>
      <c r="AJP102" s="40"/>
      <c r="AJQ102" s="40"/>
      <c r="AJR102" s="40"/>
      <c r="AJS102" s="40"/>
      <c r="AJT102" s="40"/>
      <c r="AJU102" s="40"/>
      <c r="AJV102" s="40"/>
      <c r="AJW102" s="40"/>
      <c r="AJX102" s="40"/>
      <c r="AJY102" s="40"/>
      <c r="AJZ102" s="40"/>
      <c r="AKA102" s="40"/>
      <c r="AKB102" s="40"/>
      <c r="AKC102" s="40"/>
      <c r="AKD102" s="40"/>
      <c r="AKE102" s="40"/>
      <c r="AKF102" s="40"/>
      <c r="AKG102" s="40"/>
      <c r="AKH102" s="40"/>
      <c r="AKI102" s="40"/>
      <c r="AKJ102" s="40"/>
      <c r="AKK102" s="40"/>
      <c r="AKL102" s="40"/>
      <c r="AKM102" s="40"/>
      <c r="AKN102" s="41"/>
      <c r="AKO102" s="41"/>
      <c r="AKP102" s="41"/>
      <c r="AKQ102" s="41"/>
      <c r="AKR102" s="41"/>
      <c r="AKS102" s="41"/>
      <c r="AKT102" s="41"/>
      <c r="AKU102" s="41"/>
      <c r="AKV102" s="41"/>
      <c r="AKW102" s="41"/>
      <c r="AKX102" s="41"/>
      <c r="AKY102" s="41"/>
      <c r="AKZ102" s="41"/>
      <c r="ALA102" s="41"/>
      <c r="ALB102" s="41"/>
      <c r="ALC102" s="41"/>
      <c r="ALD102" s="41"/>
      <c r="ALE102" s="41"/>
      <c r="ALF102" s="41"/>
      <c r="ALG102" s="41"/>
      <c r="ALH102" s="41"/>
      <c r="ALI102" s="41"/>
      <c r="ALJ102" s="41"/>
      <c r="ALK102" s="41"/>
      <c r="ALL102" s="41"/>
      <c r="ALM102" s="41"/>
    </row>
    <row r="103" spans="1:1001" ht="13.35" customHeight="1" outlineLevel="5">
      <c r="A103" s="36" t="s">
        <v>11546</v>
      </c>
      <c r="B103" s="45">
        <v>1</v>
      </c>
      <c r="C103" s="45"/>
      <c r="D103" s="54" t="s">
        <v>2131</v>
      </c>
      <c r="E103" s="43" t="str">
        <f>VLOOKUP(D103,OdooParts_PurchaseNotes!$A$1:$F8215,2,0)</f>
        <v>CONN HOUSING PH 6POS 2MM WHITE</v>
      </c>
      <c r="F103" s="52" t="s">
        <v>11388</v>
      </c>
      <c r="G103" s="32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40"/>
      <c r="AAF103" s="40"/>
      <c r="AAG103" s="40"/>
      <c r="AAH103" s="40"/>
      <c r="AAI103" s="40"/>
      <c r="AAJ103" s="40"/>
      <c r="AAK103" s="40"/>
      <c r="AAL103" s="40"/>
      <c r="AAM103" s="40"/>
      <c r="AAN103" s="40"/>
      <c r="AAO103" s="40"/>
      <c r="AAP103" s="40"/>
      <c r="AAQ103" s="40"/>
      <c r="AAR103" s="40"/>
      <c r="AAS103" s="40"/>
      <c r="AAT103" s="40"/>
      <c r="AAU103" s="40"/>
      <c r="AAV103" s="40"/>
      <c r="AAW103" s="40"/>
      <c r="AAX103" s="40"/>
      <c r="AAY103" s="40"/>
      <c r="AAZ103" s="40"/>
      <c r="ABA103" s="40"/>
      <c r="ABB103" s="40"/>
      <c r="ABC103" s="40"/>
      <c r="ABD103" s="40"/>
      <c r="ABE103" s="40"/>
      <c r="ABF103" s="40"/>
      <c r="ABG103" s="40"/>
      <c r="ABH103" s="40"/>
      <c r="ABI103" s="40"/>
      <c r="ABJ103" s="40"/>
      <c r="ABK103" s="40"/>
      <c r="ABL103" s="40"/>
      <c r="ABM103" s="40"/>
      <c r="ABN103" s="40"/>
      <c r="ABO103" s="40"/>
      <c r="ABP103" s="40"/>
      <c r="ABQ103" s="40"/>
      <c r="ABR103" s="40"/>
      <c r="ABS103" s="40"/>
      <c r="ABT103" s="40"/>
      <c r="ABU103" s="40"/>
      <c r="ABV103" s="40"/>
      <c r="ABW103" s="40"/>
      <c r="ABX103" s="40"/>
      <c r="ABY103" s="40"/>
      <c r="ABZ103" s="40"/>
      <c r="ACA103" s="40"/>
      <c r="ACB103" s="40"/>
      <c r="ACC103" s="40"/>
      <c r="ACD103" s="40"/>
      <c r="ACE103" s="40"/>
      <c r="ACF103" s="40"/>
      <c r="ACG103" s="40"/>
      <c r="ACH103" s="40"/>
      <c r="ACI103" s="40"/>
      <c r="ACJ103" s="40"/>
      <c r="ACK103" s="40"/>
      <c r="ACL103" s="40"/>
      <c r="ACM103" s="40"/>
      <c r="ACN103" s="40"/>
      <c r="ACO103" s="40"/>
      <c r="ACP103" s="40"/>
      <c r="ACQ103" s="40"/>
      <c r="ACR103" s="40"/>
      <c r="ACS103" s="40"/>
      <c r="ACT103" s="40"/>
      <c r="ACU103" s="40"/>
      <c r="ACV103" s="40"/>
      <c r="ACW103" s="40"/>
      <c r="ACX103" s="40"/>
      <c r="ACY103" s="40"/>
      <c r="ACZ103" s="40"/>
      <c r="ADA103" s="40"/>
      <c r="ADB103" s="40"/>
      <c r="ADC103" s="40"/>
      <c r="ADD103" s="40"/>
      <c r="ADE103" s="40"/>
      <c r="ADF103" s="40"/>
      <c r="ADG103" s="40"/>
      <c r="ADH103" s="40"/>
      <c r="ADI103" s="40"/>
      <c r="ADJ103" s="40"/>
      <c r="ADK103" s="40"/>
      <c r="ADL103" s="40"/>
      <c r="ADM103" s="40"/>
      <c r="ADN103" s="40"/>
      <c r="ADO103" s="40"/>
      <c r="ADP103" s="40"/>
      <c r="ADQ103" s="40"/>
      <c r="ADR103" s="40"/>
      <c r="ADS103" s="40"/>
      <c r="ADT103" s="40"/>
      <c r="ADU103" s="40"/>
      <c r="ADV103" s="40"/>
      <c r="ADW103" s="40"/>
      <c r="ADX103" s="40"/>
      <c r="ADY103" s="40"/>
      <c r="ADZ103" s="40"/>
      <c r="AEA103" s="40"/>
      <c r="AEB103" s="40"/>
      <c r="AEC103" s="40"/>
      <c r="AED103" s="40"/>
      <c r="AEE103" s="40"/>
      <c r="AEF103" s="40"/>
      <c r="AEG103" s="40"/>
      <c r="AEH103" s="40"/>
      <c r="AEI103" s="40"/>
      <c r="AEJ103" s="40"/>
      <c r="AEK103" s="40"/>
      <c r="AEL103" s="40"/>
      <c r="AEM103" s="40"/>
      <c r="AEN103" s="40"/>
      <c r="AEO103" s="40"/>
      <c r="AEP103" s="40"/>
      <c r="AEQ103" s="40"/>
      <c r="AER103" s="40"/>
      <c r="AES103" s="40"/>
      <c r="AET103" s="40"/>
      <c r="AEU103" s="40"/>
      <c r="AEV103" s="40"/>
      <c r="AEW103" s="40"/>
      <c r="AEX103" s="40"/>
      <c r="AEY103" s="40"/>
      <c r="AEZ103" s="40"/>
      <c r="AFA103" s="40"/>
      <c r="AFB103" s="40"/>
      <c r="AFC103" s="40"/>
      <c r="AFD103" s="40"/>
      <c r="AFE103" s="40"/>
      <c r="AFF103" s="40"/>
      <c r="AFG103" s="40"/>
      <c r="AFH103" s="40"/>
      <c r="AFI103" s="40"/>
      <c r="AFJ103" s="40"/>
      <c r="AFK103" s="40"/>
      <c r="AFL103" s="40"/>
      <c r="AFM103" s="40"/>
      <c r="AFN103" s="40"/>
      <c r="AFO103" s="40"/>
      <c r="AFP103" s="40"/>
      <c r="AFQ103" s="40"/>
      <c r="AFR103" s="40"/>
      <c r="AFS103" s="40"/>
      <c r="AFT103" s="40"/>
      <c r="AFU103" s="40"/>
      <c r="AFV103" s="40"/>
      <c r="AFW103" s="40"/>
      <c r="AFX103" s="40"/>
      <c r="AFY103" s="40"/>
      <c r="AFZ103" s="40"/>
      <c r="AGA103" s="40"/>
      <c r="AGB103" s="40"/>
      <c r="AGC103" s="40"/>
      <c r="AGD103" s="40"/>
      <c r="AGE103" s="40"/>
      <c r="AGF103" s="40"/>
      <c r="AGG103" s="40"/>
      <c r="AGH103" s="40"/>
      <c r="AGI103" s="40"/>
      <c r="AGJ103" s="40"/>
      <c r="AGK103" s="40"/>
      <c r="AGL103" s="40"/>
      <c r="AGM103" s="40"/>
      <c r="AGN103" s="40"/>
      <c r="AGO103" s="40"/>
      <c r="AGP103" s="40"/>
      <c r="AGQ103" s="40"/>
      <c r="AGR103" s="40"/>
      <c r="AGS103" s="40"/>
      <c r="AGT103" s="40"/>
      <c r="AGU103" s="40"/>
      <c r="AGV103" s="40"/>
      <c r="AGW103" s="40"/>
      <c r="AGX103" s="40"/>
      <c r="AGY103" s="40"/>
      <c r="AGZ103" s="40"/>
      <c r="AHA103" s="40"/>
      <c r="AHB103" s="40"/>
      <c r="AHC103" s="40"/>
      <c r="AHD103" s="40"/>
      <c r="AHE103" s="40"/>
      <c r="AHF103" s="40"/>
      <c r="AHG103" s="40"/>
      <c r="AHH103" s="40"/>
      <c r="AHI103" s="40"/>
      <c r="AHJ103" s="40"/>
      <c r="AHK103" s="40"/>
      <c r="AHL103" s="40"/>
      <c r="AHM103" s="40"/>
      <c r="AHN103" s="40"/>
      <c r="AHO103" s="40"/>
      <c r="AHP103" s="40"/>
      <c r="AHQ103" s="40"/>
      <c r="AHR103" s="40"/>
      <c r="AHS103" s="40"/>
      <c r="AHT103" s="40"/>
      <c r="AHU103" s="40"/>
      <c r="AHV103" s="40"/>
      <c r="AHW103" s="40"/>
      <c r="AHX103" s="40"/>
      <c r="AHY103" s="40"/>
      <c r="AHZ103" s="40"/>
      <c r="AIA103" s="40"/>
      <c r="AIB103" s="40"/>
      <c r="AIC103" s="40"/>
      <c r="AID103" s="40"/>
      <c r="AIE103" s="40"/>
      <c r="AIF103" s="40"/>
      <c r="AIG103" s="40"/>
      <c r="AIH103" s="40"/>
      <c r="AII103" s="40"/>
      <c r="AIJ103" s="40"/>
      <c r="AIK103" s="40"/>
      <c r="AIL103" s="40"/>
      <c r="AIM103" s="40"/>
      <c r="AIN103" s="40"/>
      <c r="AIO103" s="40"/>
      <c r="AIP103" s="40"/>
      <c r="AIQ103" s="40"/>
      <c r="AIR103" s="40"/>
      <c r="AIS103" s="40"/>
      <c r="AIT103" s="40"/>
      <c r="AIU103" s="40"/>
      <c r="AIV103" s="40"/>
      <c r="AIW103" s="40"/>
      <c r="AIX103" s="40"/>
      <c r="AIY103" s="40"/>
      <c r="AIZ103" s="40"/>
      <c r="AJA103" s="40"/>
      <c r="AJB103" s="40"/>
      <c r="AJC103" s="40"/>
      <c r="AJD103" s="40"/>
      <c r="AJE103" s="40"/>
      <c r="AJF103" s="40"/>
      <c r="AJG103" s="40"/>
      <c r="AJH103" s="40"/>
      <c r="AJI103" s="40"/>
      <c r="AJJ103" s="40"/>
      <c r="AJK103" s="40"/>
      <c r="AJL103" s="40"/>
      <c r="AJM103" s="40"/>
      <c r="AJN103" s="40"/>
      <c r="AJO103" s="40"/>
      <c r="AJP103" s="40"/>
      <c r="AJQ103" s="40"/>
      <c r="AJR103" s="40"/>
      <c r="AJS103" s="40"/>
      <c r="AJT103" s="40"/>
      <c r="AJU103" s="40"/>
      <c r="AJV103" s="40"/>
      <c r="AJW103" s="40"/>
      <c r="AJX103" s="40"/>
      <c r="AJY103" s="40"/>
      <c r="AJZ103" s="40"/>
      <c r="AKA103" s="40"/>
      <c r="AKB103" s="40"/>
      <c r="AKC103" s="40"/>
      <c r="AKD103" s="40"/>
      <c r="AKE103" s="40"/>
      <c r="AKF103" s="40"/>
      <c r="AKG103" s="40"/>
      <c r="AKH103" s="40"/>
      <c r="AKI103" s="40"/>
      <c r="AKJ103" s="40"/>
      <c r="AKK103" s="40"/>
      <c r="AKL103" s="40"/>
      <c r="AKM103" s="40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</row>
    <row r="104" spans="1:1001" ht="13.35" customHeight="1" outlineLevel="5">
      <c r="A104" s="36" t="s">
        <v>11547</v>
      </c>
      <c r="B104" s="45">
        <v>2</v>
      </c>
      <c r="C104" s="45"/>
      <c r="D104" s="54" t="s">
        <v>2151</v>
      </c>
      <c r="E104" s="43" t="str">
        <f>VLOOKUP(D104,OdooParts_PurchaseNotes!$A$1:$F8216,2,0)</f>
        <v>24 AWG 6.0mm Pin Length Single Wire - Insulated Ferrule</v>
      </c>
      <c r="F104" s="52" t="s">
        <v>11388</v>
      </c>
      <c r="G104" s="32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40"/>
      <c r="AAF104" s="40"/>
      <c r="AAG104" s="40"/>
      <c r="AAH104" s="40"/>
      <c r="AAI104" s="40"/>
      <c r="AAJ104" s="40"/>
      <c r="AAK104" s="40"/>
      <c r="AAL104" s="40"/>
      <c r="AAM104" s="40"/>
      <c r="AAN104" s="40"/>
      <c r="AAO104" s="40"/>
      <c r="AAP104" s="40"/>
      <c r="AAQ104" s="40"/>
      <c r="AAR104" s="40"/>
      <c r="AAS104" s="40"/>
      <c r="AAT104" s="40"/>
      <c r="AAU104" s="40"/>
      <c r="AAV104" s="40"/>
      <c r="AAW104" s="40"/>
      <c r="AAX104" s="40"/>
      <c r="AAY104" s="40"/>
      <c r="AAZ104" s="40"/>
      <c r="ABA104" s="40"/>
      <c r="ABB104" s="40"/>
      <c r="ABC104" s="40"/>
      <c r="ABD104" s="40"/>
      <c r="ABE104" s="40"/>
      <c r="ABF104" s="40"/>
      <c r="ABG104" s="40"/>
      <c r="ABH104" s="40"/>
      <c r="ABI104" s="40"/>
      <c r="ABJ104" s="40"/>
      <c r="ABK104" s="40"/>
      <c r="ABL104" s="40"/>
      <c r="ABM104" s="40"/>
      <c r="ABN104" s="40"/>
      <c r="ABO104" s="40"/>
      <c r="ABP104" s="40"/>
      <c r="ABQ104" s="40"/>
      <c r="ABR104" s="40"/>
      <c r="ABS104" s="40"/>
      <c r="ABT104" s="40"/>
      <c r="ABU104" s="40"/>
      <c r="ABV104" s="40"/>
      <c r="ABW104" s="40"/>
      <c r="ABX104" s="40"/>
      <c r="ABY104" s="40"/>
      <c r="ABZ104" s="40"/>
      <c r="ACA104" s="40"/>
      <c r="ACB104" s="40"/>
      <c r="ACC104" s="40"/>
      <c r="ACD104" s="40"/>
      <c r="ACE104" s="40"/>
      <c r="ACF104" s="40"/>
      <c r="ACG104" s="40"/>
      <c r="ACH104" s="40"/>
      <c r="ACI104" s="40"/>
      <c r="ACJ104" s="40"/>
      <c r="ACK104" s="40"/>
      <c r="ACL104" s="40"/>
      <c r="ACM104" s="40"/>
      <c r="ACN104" s="40"/>
      <c r="ACO104" s="40"/>
      <c r="ACP104" s="40"/>
      <c r="ACQ104" s="40"/>
      <c r="ACR104" s="40"/>
      <c r="ACS104" s="40"/>
      <c r="ACT104" s="40"/>
      <c r="ACU104" s="40"/>
      <c r="ACV104" s="40"/>
      <c r="ACW104" s="40"/>
      <c r="ACX104" s="40"/>
      <c r="ACY104" s="40"/>
      <c r="ACZ104" s="40"/>
      <c r="ADA104" s="40"/>
      <c r="ADB104" s="40"/>
      <c r="ADC104" s="40"/>
      <c r="ADD104" s="40"/>
      <c r="ADE104" s="40"/>
      <c r="ADF104" s="40"/>
      <c r="ADG104" s="40"/>
      <c r="ADH104" s="40"/>
      <c r="ADI104" s="40"/>
      <c r="ADJ104" s="40"/>
      <c r="ADK104" s="40"/>
      <c r="ADL104" s="40"/>
      <c r="ADM104" s="40"/>
      <c r="ADN104" s="40"/>
      <c r="ADO104" s="40"/>
      <c r="ADP104" s="40"/>
      <c r="ADQ104" s="40"/>
      <c r="ADR104" s="40"/>
      <c r="ADS104" s="40"/>
      <c r="ADT104" s="40"/>
      <c r="ADU104" s="40"/>
      <c r="ADV104" s="40"/>
      <c r="ADW104" s="40"/>
      <c r="ADX104" s="40"/>
      <c r="ADY104" s="40"/>
      <c r="ADZ104" s="40"/>
      <c r="AEA104" s="40"/>
      <c r="AEB104" s="40"/>
      <c r="AEC104" s="40"/>
      <c r="AED104" s="40"/>
      <c r="AEE104" s="40"/>
      <c r="AEF104" s="40"/>
      <c r="AEG104" s="40"/>
      <c r="AEH104" s="40"/>
      <c r="AEI104" s="40"/>
      <c r="AEJ104" s="40"/>
      <c r="AEK104" s="40"/>
      <c r="AEL104" s="40"/>
      <c r="AEM104" s="40"/>
      <c r="AEN104" s="40"/>
      <c r="AEO104" s="40"/>
      <c r="AEP104" s="40"/>
      <c r="AEQ104" s="40"/>
      <c r="AER104" s="40"/>
      <c r="AES104" s="40"/>
      <c r="AET104" s="40"/>
      <c r="AEU104" s="40"/>
      <c r="AEV104" s="40"/>
      <c r="AEW104" s="40"/>
      <c r="AEX104" s="40"/>
      <c r="AEY104" s="40"/>
      <c r="AEZ104" s="40"/>
      <c r="AFA104" s="40"/>
      <c r="AFB104" s="40"/>
      <c r="AFC104" s="40"/>
      <c r="AFD104" s="40"/>
      <c r="AFE104" s="40"/>
      <c r="AFF104" s="40"/>
      <c r="AFG104" s="40"/>
      <c r="AFH104" s="40"/>
      <c r="AFI104" s="40"/>
      <c r="AFJ104" s="40"/>
      <c r="AFK104" s="40"/>
      <c r="AFL104" s="40"/>
      <c r="AFM104" s="40"/>
      <c r="AFN104" s="40"/>
      <c r="AFO104" s="40"/>
      <c r="AFP104" s="40"/>
      <c r="AFQ104" s="40"/>
      <c r="AFR104" s="40"/>
      <c r="AFS104" s="40"/>
      <c r="AFT104" s="40"/>
      <c r="AFU104" s="40"/>
      <c r="AFV104" s="40"/>
      <c r="AFW104" s="40"/>
      <c r="AFX104" s="40"/>
      <c r="AFY104" s="40"/>
      <c r="AFZ104" s="40"/>
      <c r="AGA104" s="40"/>
      <c r="AGB104" s="40"/>
      <c r="AGC104" s="40"/>
      <c r="AGD104" s="40"/>
      <c r="AGE104" s="40"/>
      <c r="AGF104" s="40"/>
      <c r="AGG104" s="40"/>
      <c r="AGH104" s="40"/>
      <c r="AGI104" s="40"/>
      <c r="AGJ104" s="40"/>
      <c r="AGK104" s="40"/>
      <c r="AGL104" s="40"/>
      <c r="AGM104" s="40"/>
      <c r="AGN104" s="40"/>
      <c r="AGO104" s="40"/>
      <c r="AGP104" s="40"/>
      <c r="AGQ104" s="40"/>
      <c r="AGR104" s="40"/>
      <c r="AGS104" s="40"/>
      <c r="AGT104" s="40"/>
      <c r="AGU104" s="40"/>
      <c r="AGV104" s="40"/>
      <c r="AGW104" s="40"/>
      <c r="AGX104" s="40"/>
      <c r="AGY104" s="40"/>
      <c r="AGZ104" s="40"/>
      <c r="AHA104" s="40"/>
      <c r="AHB104" s="40"/>
      <c r="AHC104" s="40"/>
      <c r="AHD104" s="40"/>
      <c r="AHE104" s="40"/>
      <c r="AHF104" s="40"/>
      <c r="AHG104" s="40"/>
      <c r="AHH104" s="40"/>
      <c r="AHI104" s="40"/>
      <c r="AHJ104" s="40"/>
      <c r="AHK104" s="40"/>
      <c r="AHL104" s="40"/>
      <c r="AHM104" s="40"/>
      <c r="AHN104" s="40"/>
      <c r="AHO104" s="40"/>
      <c r="AHP104" s="40"/>
      <c r="AHQ104" s="40"/>
      <c r="AHR104" s="40"/>
      <c r="AHS104" s="40"/>
      <c r="AHT104" s="40"/>
      <c r="AHU104" s="40"/>
      <c r="AHV104" s="40"/>
      <c r="AHW104" s="40"/>
      <c r="AHX104" s="40"/>
      <c r="AHY104" s="40"/>
      <c r="AHZ104" s="40"/>
      <c r="AIA104" s="40"/>
      <c r="AIB104" s="40"/>
      <c r="AIC104" s="40"/>
      <c r="AID104" s="40"/>
      <c r="AIE104" s="40"/>
      <c r="AIF104" s="40"/>
      <c r="AIG104" s="40"/>
      <c r="AIH104" s="40"/>
      <c r="AII104" s="40"/>
      <c r="AIJ104" s="40"/>
      <c r="AIK104" s="40"/>
      <c r="AIL104" s="40"/>
      <c r="AIM104" s="40"/>
      <c r="AIN104" s="40"/>
      <c r="AIO104" s="40"/>
      <c r="AIP104" s="40"/>
      <c r="AIQ104" s="40"/>
      <c r="AIR104" s="40"/>
      <c r="AIS104" s="40"/>
      <c r="AIT104" s="40"/>
      <c r="AIU104" s="40"/>
      <c r="AIV104" s="40"/>
      <c r="AIW104" s="40"/>
      <c r="AIX104" s="40"/>
      <c r="AIY104" s="40"/>
      <c r="AIZ104" s="40"/>
      <c r="AJA104" s="40"/>
      <c r="AJB104" s="40"/>
      <c r="AJC104" s="40"/>
      <c r="AJD104" s="40"/>
      <c r="AJE104" s="40"/>
      <c r="AJF104" s="40"/>
      <c r="AJG104" s="40"/>
      <c r="AJH104" s="40"/>
      <c r="AJI104" s="40"/>
      <c r="AJJ104" s="40"/>
      <c r="AJK104" s="40"/>
      <c r="AJL104" s="40"/>
      <c r="AJM104" s="40"/>
      <c r="AJN104" s="40"/>
      <c r="AJO104" s="40"/>
      <c r="AJP104" s="40"/>
      <c r="AJQ104" s="40"/>
      <c r="AJR104" s="40"/>
      <c r="AJS104" s="40"/>
      <c r="AJT104" s="40"/>
      <c r="AJU104" s="40"/>
      <c r="AJV104" s="40"/>
      <c r="AJW104" s="40"/>
      <c r="AJX104" s="40"/>
      <c r="AJY104" s="40"/>
      <c r="AJZ104" s="40"/>
      <c r="AKA104" s="40"/>
      <c r="AKB104" s="40"/>
      <c r="AKC104" s="40"/>
      <c r="AKD104" s="40"/>
      <c r="AKE104" s="40"/>
      <c r="AKF104" s="40"/>
      <c r="AKG104" s="40"/>
      <c r="AKH104" s="40"/>
      <c r="AKI104" s="40"/>
      <c r="AKJ104" s="40"/>
      <c r="AKK104" s="40"/>
      <c r="AKL104" s="40"/>
      <c r="AKM104" s="40"/>
      <c r="AKN104" s="41"/>
      <c r="AKO104" s="41"/>
      <c r="AKP104" s="41"/>
      <c r="AKQ104" s="41"/>
      <c r="AKR104" s="41"/>
      <c r="AKS104" s="41"/>
      <c r="AKT104" s="41"/>
      <c r="AKU104" s="41"/>
      <c r="AKV104" s="41"/>
      <c r="AKW104" s="41"/>
      <c r="AKX104" s="41"/>
      <c r="AKY104" s="41"/>
      <c r="AKZ104" s="41"/>
      <c r="ALA104" s="41"/>
      <c r="ALB104" s="41"/>
      <c r="ALC104" s="41"/>
      <c r="ALD104" s="41"/>
      <c r="ALE104" s="41"/>
      <c r="ALF104" s="41"/>
      <c r="ALG104" s="41"/>
      <c r="ALH104" s="41"/>
      <c r="ALI104" s="41"/>
      <c r="ALJ104" s="41"/>
      <c r="ALK104" s="41"/>
      <c r="ALL104" s="41"/>
      <c r="ALM104" s="41"/>
    </row>
    <row r="105" spans="1:1001" ht="13.35" customHeight="1" outlineLevel="5">
      <c r="A105" s="36" t="s">
        <v>11548</v>
      </c>
      <c r="B105" s="45">
        <v>18</v>
      </c>
      <c r="C105" s="45"/>
      <c r="D105" s="54" t="s">
        <v>2205</v>
      </c>
      <c r="E105" s="43" t="str">
        <f>VLOOKUP(D105,OdooParts_PurchaseNotes!$A$1:$F8217,2,0)</f>
        <v>igus Energy chain® 06 Series 20mm Inner Width, 28mm Bend Radius</v>
      </c>
      <c r="F105" s="52" t="s">
        <v>11388</v>
      </c>
      <c r="G105" s="32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40"/>
      <c r="AAF105" s="40"/>
      <c r="AAG105" s="40"/>
      <c r="AAH105" s="40"/>
      <c r="AAI105" s="40"/>
      <c r="AAJ105" s="40"/>
      <c r="AAK105" s="40"/>
      <c r="AAL105" s="40"/>
      <c r="AAM105" s="40"/>
      <c r="AAN105" s="40"/>
      <c r="AAO105" s="40"/>
      <c r="AAP105" s="40"/>
      <c r="AAQ105" s="40"/>
      <c r="AAR105" s="40"/>
      <c r="AAS105" s="40"/>
      <c r="AAT105" s="40"/>
      <c r="AAU105" s="40"/>
      <c r="AAV105" s="40"/>
      <c r="AAW105" s="40"/>
      <c r="AAX105" s="40"/>
      <c r="AAY105" s="40"/>
      <c r="AAZ105" s="40"/>
      <c r="ABA105" s="40"/>
      <c r="ABB105" s="40"/>
      <c r="ABC105" s="40"/>
      <c r="ABD105" s="40"/>
      <c r="ABE105" s="40"/>
      <c r="ABF105" s="40"/>
      <c r="ABG105" s="40"/>
      <c r="ABH105" s="40"/>
      <c r="ABI105" s="40"/>
      <c r="ABJ105" s="40"/>
      <c r="ABK105" s="40"/>
      <c r="ABL105" s="40"/>
      <c r="ABM105" s="40"/>
      <c r="ABN105" s="40"/>
      <c r="ABO105" s="40"/>
      <c r="ABP105" s="40"/>
      <c r="ABQ105" s="40"/>
      <c r="ABR105" s="40"/>
      <c r="ABS105" s="40"/>
      <c r="ABT105" s="40"/>
      <c r="ABU105" s="40"/>
      <c r="ABV105" s="40"/>
      <c r="ABW105" s="40"/>
      <c r="ABX105" s="40"/>
      <c r="ABY105" s="40"/>
      <c r="ABZ105" s="40"/>
      <c r="ACA105" s="40"/>
      <c r="ACB105" s="40"/>
      <c r="ACC105" s="40"/>
      <c r="ACD105" s="40"/>
      <c r="ACE105" s="40"/>
      <c r="ACF105" s="40"/>
      <c r="ACG105" s="40"/>
      <c r="ACH105" s="40"/>
      <c r="ACI105" s="40"/>
      <c r="ACJ105" s="40"/>
      <c r="ACK105" s="40"/>
      <c r="ACL105" s="40"/>
      <c r="ACM105" s="40"/>
      <c r="ACN105" s="40"/>
      <c r="ACO105" s="40"/>
      <c r="ACP105" s="40"/>
      <c r="ACQ105" s="40"/>
      <c r="ACR105" s="40"/>
      <c r="ACS105" s="40"/>
      <c r="ACT105" s="40"/>
      <c r="ACU105" s="40"/>
      <c r="ACV105" s="40"/>
      <c r="ACW105" s="40"/>
      <c r="ACX105" s="40"/>
      <c r="ACY105" s="40"/>
      <c r="ACZ105" s="40"/>
      <c r="ADA105" s="40"/>
      <c r="ADB105" s="40"/>
      <c r="ADC105" s="40"/>
      <c r="ADD105" s="40"/>
      <c r="ADE105" s="40"/>
      <c r="ADF105" s="40"/>
      <c r="ADG105" s="40"/>
      <c r="ADH105" s="40"/>
      <c r="ADI105" s="40"/>
      <c r="ADJ105" s="40"/>
      <c r="ADK105" s="40"/>
      <c r="ADL105" s="40"/>
      <c r="ADM105" s="40"/>
      <c r="ADN105" s="40"/>
      <c r="ADO105" s="40"/>
      <c r="ADP105" s="40"/>
      <c r="ADQ105" s="40"/>
      <c r="ADR105" s="40"/>
      <c r="ADS105" s="40"/>
      <c r="ADT105" s="40"/>
      <c r="ADU105" s="40"/>
      <c r="ADV105" s="40"/>
      <c r="ADW105" s="40"/>
      <c r="ADX105" s="40"/>
      <c r="ADY105" s="40"/>
      <c r="ADZ105" s="40"/>
      <c r="AEA105" s="40"/>
      <c r="AEB105" s="40"/>
      <c r="AEC105" s="40"/>
      <c r="AED105" s="40"/>
      <c r="AEE105" s="40"/>
      <c r="AEF105" s="40"/>
      <c r="AEG105" s="40"/>
      <c r="AEH105" s="40"/>
      <c r="AEI105" s="40"/>
      <c r="AEJ105" s="40"/>
      <c r="AEK105" s="40"/>
      <c r="AEL105" s="40"/>
      <c r="AEM105" s="40"/>
      <c r="AEN105" s="40"/>
      <c r="AEO105" s="40"/>
      <c r="AEP105" s="40"/>
      <c r="AEQ105" s="40"/>
      <c r="AER105" s="40"/>
      <c r="AES105" s="40"/>
      <c r="AET105" s="40"/>
      <c r="AEU105" s="40"/>
      <c r="AEV105" s="40"/>
      <c r="AEW105" s="40"/>
      <c r="AEX105" s="40"/>
      <c r="AEY105" s="40"/>
      <c r="AEZ105" s="40"/>
      <c r="AFA105" s="40"/>
      <c r="AFB105" s="40"/>
      <c r="AFC105" s="40"/>
      <c r="AFD105" s="40"/>
      <c r="AFE105" s="40"/>
      <c r="AFF105" s="40"/>
      <c r="AFG105" s="40"/>
      <c r="AFH105" s="40"/>
      <c r="AFI105" s="40"/>
      <c r="AFJ105" s="40"/>
      <c r="AFK105" s="40"/>
      <c r="AFL105" s="40"/>
      <c r="AFM105" s="40"/>
      <c r="AFN105" s="40"/>
      <c r="AFO105" s="40"/>
      <c r="AFP105" s="40"/>
      <c r="AFQ105" s="40"/>
      <c r="AFR105" s="40"/>
      <c r="AFS105" s="40"/>
      <c r="AFT105" s="40"/>
      <c r="AFU105" s="40"/>
      <c r="AFV105" s="40"/>
      <c r="AFW105" s="40"/>
      <c r="AFX105" s="40"/>
      <c r="AFY105" s="40"/>
      <c r="AFZ105" s="40"/>
      <c r="AGA105" s="40"/>
      <c r="AGB105" s="40"/>
      <c r="AGC105" s="40"/>
      <c r="AGD105" s="40"/>
      <c r="AGE105" s="40"/>
      <c r="AGF105" s="40"/>
      <c r="AGG105" s="40"/>
      <c r="AGH105" s="40"/>
      <c r="AGI105" s="40"/>
      <c r="AGJ105" s="40"/>
      <c r="AGK105" s="40"/>
      <c r="AGL105" s="40"/>
      <c r="AGM105" s="40"/>
      <c r="AGN105" s="40"/>
      <c r="AGO105" s="40"/>
      <c r="AGP105" s="40"/>
      <c r="AGQ105" s="40"/>
      <c r="AGR105" s="40"/>
      <c r="AGS105" s="40"/>
      <c r="AGT105" s="40"/>
      <c r="AGU105" s="40"/>
      <c r="AGV105" s="40"/>
      <c r="AGW105" s="40"/>
      <c r="AGX105" s="40"/>
      <c r="AGY105" s="40"/>
      <c r="AGZ105" s="40"/>
      <c r="AHA105" s="40"/>
      <c r="AHB105" s="40"/>
      <c r="AHC105" s="40"/>
      <c r="AHD105" s="40"/>
      <c r="AHE105" s="40"/>
      <c r="AHF105" s="40"/>
      <c r="AHG105" s="40"/>
      <c r="AHH105" s="40"/>
      <c r="AHI105" s="40"/>
      <c r="AHJ105" s="40"/>
      <c r="AHK105" s="40"/>
      <c r="AHL105" s="40"/>
      <c r="AHM105" s="40"/>
      <c r="AHN105" s="40"/>
      <c r="AHO105" s="40"/>
      <c r="AHP105" s="40"/>
      <c r="AHQ105" s="40"/>
      <c r="AHR105" s="40"/>
      <c r="AHS105" s="40"/>
      <c r="AHT105" s="40"/>
      <c r="AHU105" s="40"/>
      <c r="AHV105" s="40"/>
      <c r="AHW105" s="40"/>
      <c r="AHX105" s="40"/>
      <c r="AHY105" s="40"/>
      <c r="AHZ105" s="40"/>
      <c r="AIA105" s="40"/>
      <c r="AIB105" s="40"/>
      <c r="AIC105" s="40"/>
      <c r="AID105" s="40"/>
      <c r="AIE105" s="40"/>
      <c r="AIF105" s="40"/>
      <c r="AIG105" s="40"/>
      <c r="AIH105" s="40"/>
      <c r="AII105" s="40"/>
      <c r="AIJ105" s="40"/>
      <c r="AIK105" s="40"/>
      <c r="AIL105" s="40"/>
      <c r="AIM105" s="40"/>
      <c r="AIN105" s="40"/>
      <c r="AIO105" s="40"/>
      <c r="AIP105" s="40"/>
      <c r="AIQ105" s="40"/>
      <c r="AIR105" s="40"/>
      <c r="AIS105" s="40"/>
      <c r="AIT105" s="40"/>
      <c r="AIU105" s="40"/>
      <c r="AIV105" s="40"/>
      <c r="AIW105" s="40"/>
      <c r="AIX105" s="40"/>
      <c r="AIY105" s="40"/>
      <c r="AIZ105" s="40"/>
      <c r="AJA105" s="40"/>
      <c r="AJB105" s="40"/>
      <c r="AJC105" s="40"/>
      <c r="AJD105" s="40"/>
      <c r="AJE105" s="40"/>
      <c r="AJF105" s="40"/>
      <c r="AJG105" s="40"/>
      <c r="AJH105" s="40"/>
      <c r="AJI105" s="40"/>
      <c r="AJJ105" s="40"/>
      <c r="AJK105" s="40"/>
      <c r="AJL105" s="40"/>
      <c r="AJM105" s="40"/>
      <c r="AJN105" s="40"/>
      <c r="AJO105" s="40"/>
      <c r="AJP105" s="40"/>
      <c r="AJQ105" s="40"/>
      <c r="AJR105" s="40"/>
      <c r="AJS105" s="40"/>
      <c r="AJT105" s="40"/>
      <c r="AJU105" s="40"/>
      <c r="AJV105" s="40"/>
      <c r="AJW105" s="40"/>
      <c r="AJX105" s="40"/>
      <c r="AJY105" s="40"/>
      <c r="AJZ105" s="40"/>
      <c r="AKA105" s="40"/>
      <c r="AKB105" s="40"/>
      <c r="AKC105" s="40"/>
      <c r="AKD105" s="40"/>
      <c r="AKE105" s="40"/>
      <c r="AKF105" s="40"/>
      <c r="AKG105" s="40"/>
      <c r="AKH105" s="40"/>
      <c r="AKI105" s="40"/>
      <c r="AKJ105" s="40"/>
      <c r="AKK105" s="40"/>
      <c r="AKL105" s="40"/>
      <c r="AKM105" s="40"/>
      <c r="AKN105" s="41"/>
      <c r="AKO105" s="41"/>
      <c r="AKP105" s="41"/>
      <c r="AKQ105" s="41"/>
      <c r="AKR105" s="41"/>
      <c r="AKS105" s="41"/>
      <c r="AKT105" s="41"/>
      <c r="AKU105" s="41"/>
      <c r="AKV105" s="41"/>
      <c r="AKW105" s="41"/>
      <c r="AKX105" s="41"/>
      <c r="AKY105" s="41"/>
      <c r="AKZ105" s="41"/>
      <c r="ALA105" s="41"/>
      <c r="ALB105" s="41"/>
      <c r="ALC105" s="41"/>
      <c r="ALD105" s="41"/>
      <c r="ALE105" s="41"/>
      <c r="ALF105" s="41"/>
      <c r="ALG105" s="41"/>
      <c r="ALH105" s="41"/>
      <c r="ALI105" s="41"/>
      <c r="ALJ105" s="41"/>
      <c r="ALK105" s="41"/>
      <c r="ALL105" s="41"/>
      <c r="ALM105" s="41"/>
    </row>
    <row r="106" spans="1:1001" ht="13.35" customHeight="1" outlineLevel="5">
      <c r="A106" s="36" t="s">
        <v>11549</v>
      </c>
      <c r="B106" s="45">
        <v>11</v>
      </c>
      <c r="C106" s="45"/>
      <c r="D106" s="54" t="s">
        <v>2209</v>
      </c>
      <c r="E106" s="43" t="str">
        <f>VLOOKUP(D106,OdooParts_PurchaseNotes!$A$1:$F8218,2,0)</f>
        <v>igus Energy chain® 06 Series 30mm Inner Width, 28mm Bend Radius</v>
      </c>
      <c r="F106" s="52" t="s">
        <v>11388</v>
      </c>
      <c r="G106" s="32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40"/>
      <c r="AAF106" s="40"/>
      <c r="AAG106" s="40"/>
      <c r="AAH106" s="40"/>
      <c r="AAI106" s="40"/>
      <c r="AAJ106" s="40"/>
      <c r="AAK106" s="40"/>
      <c r="AAL106" s="40"/>
      <c r="AAM106" s="40"/>
      <c r="AAN106" s="40"/>
      <c r="AAO106" s="40"/>
      <c r="AAP106" s="40"/>
      <c r="AAQ106" s="40"/>
      <c r="AAR106" s="40"/>
      <c r="AAS106" s="40"/>
      <c r="AAT106" s="40"/>
      <c r="AAU106" s="40"/>
      <c r="AAV106" s="40"/>
      <c r="AAW106" s="40"/>
      <c r="AAX106" s="40"/>
      <c r="AAY106" s="40"/>
      <c r="AAZ106" s="40"/>
      <c r="ABA106" s="40"/>
      <c r="ABB106" s="40"/>
      <c r="ABC106" s="40"/>
      <c r="ABD106" s="40"/>
      <c r="ABE106" s="40"/>
      <c r="ABF106" s="40"/>
      <c r="ABG106" s="40"/>
      <c r="ABH106" s="40"/>
      <c r="ABI106" s="40"/>
      <c r="ABJ106" s="40"/>
      <c r="ABK106" s="40"/>
      <c r="ABL106" s="40"/>
      <c r="ABM106" s="40"/>
      <c r="ABN106" s="40"/>
      <c r="ABO106" s="40"/>
      <c r="ABP106" s="40"/>
      <c r="ABQ106" s="40"/>
      <c r="ABR106" s="40"/>
      <c r="ABS106" s="40"/>
      <c r="ABT106" s="40"/>
      <c r="ABU106" s="40"/>
      <c r="ABV106" s="40"/>
      <c r="ABW106" s="40"/>
      <c r="ABX106" s="40"/>
      <c r="ABY106" s="40"/>
      <c r="ABZ106" s="40"/>
      <c r="ACA106" s="40"/>
      <c r="ACB106" s="40"/>
      <c r="ACC106" s="40"/>
      <c r="ACD106" s="40"/>
      <c r="ACE106" s="40"/>
      <c r="ACF106" s="40"/>
      <c r="ACG106" s="40"/>
      <c r="ACH106" s="40"/>
      <c r="ACI106" s="40"/>
      <c r="ACJ106" s="40"/>
      <c r="ACK106" s="40"/>
      <c r="ACL106" s="40"/>
      <c r="ACM106" s="40"/>
      <c r="ACN106" s="40"/>
      <c r="ACO106" s="40"/>
      <c r="ACP106" s="40"/>
      <c r="ACQ106" s="40"/>
      <c r="ACR106" s="40"/>
      <c r="ACS106" s="40"/>
      <c r="ACT106" s="40"/>
      <c r="ACU106" s="40"/>
      <c r="ACV106" s="40"/>
      <c r="ACW106" s="40"/>
      <c r="ACX106" s="40"/>
      <c r="ACY106" s="40"/>
      <c r="ACZ106" s="40"/>
      <c r="ADA106" s="40"/>
      <c r="ADB106" s="40"/>
      <c r="ADC106" s="40"/>
      <c r="ADD106" s="40"/>
      <c r="ADE106" s="40"/>
      <c r="ADF106" s="40"/>
      <c r="ADG106" s="40"/>
      <c r="ADH106" s="40"/>
      <c r="ADI106" s="40"/>
      <c r="ADJ106" s="40"/>
      <c r="ADK106" s="40"/>
      <c r="ADL106" s="40"/>
      <c r="ADM106" s="40"/>
      <c r="ADN106" s="40"/>
      <c r="ADO106" s="40"/>
      <c r="ADP106" s="40"/>
      <c r="ADQ106" s="40"/>
      <c r="ADR106" s="40"/>
      <c r="ADS106" s="40"/>
      <c r="ADT106" s="40"/>
      <c r="ADU106" s="40"/>
      <c r="ADV106" s="40"/>
      <c r="ADW106" s="40"/>
      <c r="ADX106" s="40"/>
      <c r="ADY106" s="40"/>
      <c r="ADZ106" s="40"/>
      <c r="AEA106" s="40"/>
      <c r="AEB106" s="40"/>
      <c r="AEC106" s="40"/>
      <c r="AED106" s="40"/>
      <c r="AEE106" s="40"/>
      <c r="AEF106" s="40"/>
      <c r="AEG106" s="40"/>
      <c r="AEH106" s="40"/>
      <c r="AEI106" s="40"/>
      <c r="AEJ106" s="40"/>
      <c r="AEK106" s="40"/>
      <c r="AEL106" s="40"/>
      <c r="AEM106" s="40"/>
      <c r="AEN106" s="40"/>
      <c r="AEO106" s="40"/>
      <c r="AEP106" s="40"/>
      <c r="AEQ106" s="40"/>
      <c r="AER106" s="40"/>
      <c r="AES106" s="40"/>
      <c r="AET106" s="40"/>
      <c r="AEU106" s="40"/>
      <c r="AEV106" s="40"/>
      <c r="AEW106" s="40"/>
      <c r="AEX106" s="40"/>
      <c r="AEY106" s="40"/>
      <c r="AEZ106" s="40"/>
      <c r="AFA106" s="40"/>
      <c r="AFB106" s="40"/>
      <c r="AFC106" s="40"/>
      <c r="AFD106" s="40"/>
      <c r="AFE106" s="40"/>
      <c r="AFF106" s="40"/>
      <c r="AFG106" s="40"/>
      <c r="AFH106" s="40"/>
      <c r="AFI106" s="40"/>
      <c r="AFJ106" s="40"/>
      <c r="AFK106" s="40"/>
      <c r="AFL106" s="40"/>
      <c r="AFM106" s="40"/>
      <c r="AFN106" s="40"/>
      <c r="AFO106" s="40"/>
      <c r="AFP106" s="40"/>
      <c r="AFQ106" s="40"/>
      <c r="AFR106" s="40"/>
      <c r="AFS106" s="40"/>
      <c r="AFT106" s="40"/>
      <c r="AFU106" s="40"/>
      <c r="AFV106" s="40"/>
      <c r="AFW106" s="40"/>
      <c r="AFX106" s="40"/>
      <c r="AFY106" s="40"/>
      <c r="AFZ106" s="40"/>
      <c r="AGA106" s="40"/>
      <c r="AGB106" s="40"/>
      <c r="AGC106" s="40"/>
      <c r="AGD106" s="40"/>
      <c r="AGE106" s="40"/>
      <c r="AGF106" s="40"/>
      <c r="AGG106" s="40"/>
      <c r="AGH106" s="40"/>
      <c r="AGI106" s="40"/>
      <c r="AGJ106" s="40"/>
      <c r="AGK106" s="40"/>
      <c r="AGL106" s="40"/>
      <c r="AGM106" s="40"/>
      <c r="AGN106" s="40"/>
      <c r="AGO106" s="40"/>
      <c r="AGP106" s="40"/>
      <c r="AGQ106" s="40"/>
      <c r="AGR106" s="40"/>
      <c r="AGS106" s="40"/>
      <c r="AGT106" s="40"/>
      <c r="AGU106" s="40"/>
      <c r="AGV106" s="40"/>
      <c r="AGW106" s="40"/>
      <c r="AGX106" s="40"/>
      <c r="AGY106" s="40"/>
      <c r="AGZ106" s="40"/>
      <c r="AHA106" s="40"/>
      <c r="AHB106" s="40"/>
      <c r="AHC106" s="40"/>
      <c r="AHD106" s="40"/>
      <c r="AHE106" s="40"/>
      <c r="AHF106" s="40"/>
      <c r="AHG106" s="40"/>
      <c r="AHH106" s="40"/>
      <c r="AHI106" s="40"/>
      <c r="AHJ106" s="40"/>
      <c r="AHK106" s="40"/>
      <c r="AHL106" s="40"/>
      <c r="AHM106" s="40"/>
      <c r="AHN106" s="40"/>
      <c r="AHO106" s="40"/>
      <c r="AHP106" s="40"/>
      <c r="AHQ106" s="40"/>
      <c r="AHR106" s="40"/>
      <c r="AHS106" s="40"/>
      <c r="AHT106" s="40"/>
      <c r="AHU106" s="40"/>
      <c r="AHV106" s="40"/>
      <c r="AHW106" s="40"/>
      <c r="AHX106" s="40"/>
      <c r="AHY106" s="40"/>
      <c r="AHZ106" s="40"/>
      <c r="AIA106" s="40"/>
      <c r="AIB106" s="40"/>
      <c r="AIC106" s="40"/>
      <c r="AID106" s="40"/>
      <c r="AIE106" s="40"/>
      <c r="AIF106" s="40"/>
      <c r="AIG106" s="40"/>
      <c r="AIH106" s="40"/>
      <c r="AII106" s="40"/>
      <c r="AIJ106" s="40"/>
      <c r="AIK106" s="40"/>
      <c r="AIL106" s="40"/>
      <c r="AIM106" s="40"/>
      <c r="AIN106" s="40"/>
      <c r="AIO106" s="40"/>
      <c r="AIP106" s="40"/>
      <c r="AIQ106" s="40"/>
      <c r="AIR106" s="40"/>
      <c r="AIS106" s="40"/>
      <c r="AIT106" s="40"/>
      <c r="AIU106" s="40"/>
      <c r="AIV106" s="40"/>
      <c r="AIW106" s="40"/>
      <c r="AIX106" s="40"/>
      <c r="AIY106" s="40"/>
      <c r="AIZ106" s="40"/>
      <c r="AJA106" s="40"/>
      <c r="AJB106" s="40"/>
      <c r="AJC106" s="40"/>
      <c r="AJD106" s="40"/>
      <c r="AJE106" s="40"/>
      <c r="AJF106" s="40"/>
      <c r="AJG106" s="40"/>
      <c r="AJH106" s="40"/>
      <c r="AJI106" s="40"/>
      <c r="AJJ106" s="40"/>
      <c r="AJK106" s="40"/>
      <c r="AJL106" s="40"/>
      <c r="AJM106" s="40"/>
      <c r="AJN106" s="40"/>
      <c r="AJO106" s="40"/>
      <c r="AJP106" s="40"/>
      <c r="AJQ106" s="40"/>
      <c r="AJR106" s="40"/>
      <c r="AJS106" s="40"/>
      <c r="AJT106" s="40"/>
      <c r="AJU106" s="40"/>
      <c r="AJV106" s="40"/>
      <c r="AJW106" s="40"/>
      <c r="AJX106" s="40"/>
      <c r="AJY106" s="40"/>
      <c r="AJZ106" s="40"/>
      <c r="AKA106" s="40"/>
      <c r="AKB106" s="40"/>
      <c r="AKC106" s="40"/>
      <c r="AKD106" s="40"/>
      <c r="AKE106" s="40"/>
      <c r="AKF106" s="40"/>
      <c r="AKG106" s="40"/>
      <c r="AKH106" s="40"/>
      <c r="AKI106" s="40"/>
      <c r="AKJ106" s="40"/>
      <c r="AKK106" s="40"/>
      <c r="AKL106" s="40"/>
      <c r="AKM106" s="40"/>
      <c r="AKN106" s="41"/>
      <c r="AKO106" s="41"/>
      <c r="AKP106" s="41"/>
      <c r="AKQ106" s="41"/>
      <c r="AKR106" s="41"/>
      <c r="AKS106" s="41"/>
      <c r="AKT106" s="41"/>
      <c r="AKU106" s="41"/>
      <c r="AKV106" s="41"/>
      <c r="AKW106" s="41"/>
      <c r="AKX106" s="41"/>
      <c r="AKY106" s="41"/>
      <c r="AKZ106" s="41"/>
      <c r="ALA106" s="41"/>
      <c r="ALB106" s="41"/>
      <c r="ALC106" s="41"/>
      <c r="ALD106" s="41"/>
      <c r="ALE106" s="41"/>
      <c r="ALF106" s="41"/>
      <c r="ALG106" s="41"/>
      <c r="ALH106" s="41"/>
      <c r="ALI106" s="41"/>
      <c r="ALJ106" s="41"/>
      <c r="ALK106" s="41"/>
      <c r="ALL106" s="41"/>
      <c r="ALM106" s="41"/>
    </row>
    <row r="107" spans="1:1001" ht="13.35" customHeight="1" outlineLevel="5">
      <c r="A107" s="36" t="s">
        <v>11550</v>
      </c>
      <c r="B107" s="45">
        <v>1</v>
      </c>
      <c r="C107" s="45"/>
      <c r="D107" s="54" t="s">
        <v>2215</v>
      </c>
      <c r="E107" s="43" t="str">
        <f>VLOOKUP(D107,OdooParts_PurchaseNotes!$A$1:$F8219,2,0)</f>
        <v>Igus 06 Series Mounting Bracket Set 20mm Inner Width</v>
      </c>
      <c r="F107" s="52" t="s">
        <v>11388</v>
      </c>
      <c r="G107" s="32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40"/>
      <c r="AAF107" s="40"/>
      <c r="AAG107" s="40"/>
      <c r="AAH107" s="40"/>
      <c r="AAI107" s="40"/>
      <c r="AAJ107" s="40"/>
      <c r="AAK107" s="40"/>
      <c r="AAL107" s="40"/>
      <c r="AAM107" s="40"/>
      <c r="AAN107" s="40"/>
      <c r="AAO107" s="40"/>
      <c r="AAP107" s="40"/>
      <c r="AAQ107" s="40"/>
      <c r="AAR107" s="40"/>
      <c r="AAS107" s="40"/>
      <c r="AAT107" s="40"/>
      <c r="AAU107" s="40"/>
      <c r="AAV107" s="40"/>
      <c r="AAW107" s="40"/>
      <c r="AAX107" s="40"/>
      <c r="AAY107" s="40"/>
      <c r="AAZ107" s="40"/>
      <c r="ABA107" s="40"/>
      <c r="ABB107" s="40"/>
      <c r="ABC107" s="40"/>
      <c r="ABD107" s="40"/>
      <c r="ABE107" s="40"/>
      <c r="ABF107" s="40"/>
      <c r="ABG107" s="40"/>
      <c r="ABH107" s="40"/>
      <c r="ABI107" s="40"/>
      <c r="ABJ107" s="40"/>
      <c r="ABK107" s="40"/>
      <c r="ABL107" s="40"/>
      <c r="ABM107" s="40"/>
      <c r="ABN107" s="40"/>
      <c r="ABO107" s="40"/>
      <c r="ABP107" s="40"/>
      <c r="ABQ107" s="40"/>
      <c r="ABR107" s="40"/>
      <c r="ABS107" s="40"/>
      <c r="ABT107" s="40"/>
      <c r="ABU107" s="40"/>
      <c r="ABV107" s="40"/>
      <c r="ABW107" s="40"/>
      <c r="ABX107" s="40"/>
      <c r="ABY107" s="40"/>
      <c r="ABZ107" s="40"/>
      <c r="ACA107" s="40"/>
      <c r="ACB107" s="40"/>
      <c r="ACC107" s="40"/>
      <c r="ACD107" s="40"/>
      <c r="ACE107" s="40"/>
      <c r="ACF107" s="40"/>
      <c r="ACG107" s="40"/>
      <c r="ACH107" s="40"/>
      <c r="ACI107" s="40"/>
      <c r="ACJ107" s="40"/>
      <c r="ACK107" s="40"/>
      <c r="ACL107" s="40"/>
      <c r="ACM107" s="40"/>
      <c r="ACN107" s="40"/>
      <c r="ACO107" s="40"/>
      <c r="ACP107" s="40"/>
      <c r="ACQ107" s="40"/>
      <c r="ACR107" s="40"/>
      <c r="ACS107" s="40"/>
      <c r="ACT107" s="40"/>
      <c r="ACU107" s="40"/>
      <c r="ACV107" s="40"/>
      <c r="ACW107" s="40"/>
      <c r="ACX107" s="40"/>
      <c r="ACY107" s="40"/>
      <c r="ACZ107" s="40"/>
      <c r="ADA107" s="40"/>
      <c r="ADB107" s="40"/>
      <c r="ADC107" s="40"/>
      <c r="ADD107" s="40"/>
      <c r="ADE107" s="40"/>
      <c r="ADF107" s="40"/>
      <c r="ADG107" s="40"/>
      <c r="ADH107" s="40"/>
      <c r="ADI107" s="40"/>
      <c r="ADJ107" s="40"/>
      <c r="ADK107" s="40"/>
      <c r="ADL107" s="40"/>
      <c r="ADM107" s="40"/>
      <c r="ADN107" s="40"/>
      <c r="ADO107" s="40"/>
      <c r="ADP107" s="40"/>
      <c r="ADQ107" s="40"/>
      <c r="ADR107" s="40"/>
      <c r="ADS107" s="40"/>
      <c r="ADT107" s="40"/>
      <c r="ADU107" s="40"/>
      <c r="ADV107" s="40"/>
      <c r="ADW107" s="40"/>
      <c r="ADX107" s="40"/>
      <c r="ADY107" s="40"/>
      <c r="ADZ107" s="40"/>
      <c r="AEA107" s="40"/>
      <c r="AEB107" s="40"/>
      <c r="AEC107" s="40"/>
      <c r="AED107" s="40"/>
      <c r="AEE107" s="40"/>
      <c r="AEF107" s="40"/>
      <c r="AEG107" s="40"/>
      <c r="AEH107" s="40"/>
      <c r="AEI107" s="40"/>
      <c r="AEJ107" s="40"/>
      <c r="AEK107" s="40"/>
      <c r="AEL107" s="40"/>
      <c r="AEM107" s="40"/>
      <c r="AEN107" s="40"/>
      <c r="AEO107" s="40"/>
      <c r="AEP107" s="40"/>
      <c r="AEQ107" s="40"/>
      <c r="AER107" s="40"/>
      <c r="AES107" s="40"/>
      <c r="AET107" s="40"/>
      <c r="AEU107" s="40"/>
      <c r="AEV107" s="40"/>
      <c r="AEW107" s="40"/>
      <c r="AEX107" s="40"/>
      <c r="AEY107" s="40"/>
      <c r="AEZ107" s="40"/>
      <c r="AFA107" s="40"/>
      <c r="AFB107" s="40"/>
      <c r="AFC107" s="40"/>
      <c r="AFD107" s="40"/>
      <c r="AFE107" s="40"/>
      <c r="AFF107" s="40"/>
      <c r="AFG107" s="40"/>
      <c r="AFH107" s="40"/>
      <c r="AFI107" s="40"/>
      <c r="AFJ107" s="40"/>
      <c r="AFK107" s="40"/>
      <c r="AFL107" s="40"/>
      <c r="AFM107" s="40"/>
      <c r="AFN107" s="40"/>
      <c r="AFO107" s="40"/>
      <c r="AFP107" s="40"/>
      <c r="AFQ107" s="40"/>
      <c r="AFR107" s="40"/>
      <c r="AFS107" s="40"/>
      <c r="AFT107" s="40"/>
      <c r="AFU107" s="40"/>
      <c r="AFV107" s="40"/>
      <c r="AFW107" s="40"/>
      <c r="AFX107" s="40"/>
      <c r="AFY107" s="40"/>
      <c r="AFZ107" s="40"/>
      <c r="AGA107" s="40"/>
      <c r="AGB107" s="40"/>
      <c r="AGC107" s="40"/>
      <c r="AGD107" s="40"/>
      <c r="AGE107" s="40"/>
      <c r="AGF107" s="40"/>
      <c r="AGG107" s="40"/>
      <c r="AGH107" s="40"/>
      <c r="AGI107" s="40"/>
      <c r="AGJ107" s="40"/>
      <c r="AGK107" s="40"/>
      <c r="AGL107" s="40"/>
      <c r="AGM107" s="40"/>
      <c r="AGN107" s="40"/>
      <c r="AGO107" s="40"/>
      <c r="AGP107" s="40"/>
      <c r="AGQ107" s="40"/>
      <c r="AGR107" s="40"/>
      <c r="AGS107" s="40"/>
      <c r="AGT107" s="40"/>
      <c r="AGU107" s="40"/>
      <c r="AGV107" s="40"/>
      <c r="AGW107" s="40"/>
      <c r="AGX107" s="40"/>
      <c r="AGY107" s="40"/>
      <c r="AGZ107" s="40"/>
      <c r="AHA107" s="40"/>
      <c r="AHB107" s="40"/>
      <c r="AHC107" s="40"/>
      <c r="AHD107" s="40"/>
      <c r="AHE107" s="40"/>
      <c r="AHF107" s="40"/>
      <c r="AHG107" s="40"/>
      <c r="AHH107" s="40"/>
      <c r="AHI107" s="40"/>
      <c r="AHJ107" s="40"/>
      <c r="AHK107" s="40"/>
      <c r="AHL107" s="40"/>
      <c r="AHM107" s="40"/>
      <c r="AHN107" s="40"/>
      <c r="AHO107" s="40"/>
      <c r="AHP107" s="40"/>
      <c r="AHQ107" s="40"/>
      <c r="AHR107" s="40"/>
      <c r="AHS107" s="40"/>
      <c r="AHT107" s="40"/>
      <c r="AHU107" s="40"/>
      <c r="AHV107" s="40"/>
      <c r="AHW107" s="40"/>
      <c r="AHX107" s="40"/>
      <c r="AHY107" s="40"/>
      <c r="AHZ107" s="40"/>
      <c r="AIA107" s="40"/>
      <c r="AIB107" s="40"/>
      <c r="AIC107" s="40"/>
      <c r="AID107" s="40"/>
      <c r="AIE107" s="40"/>
      <c r="AIF107" s="40"/>
      <c r="AIG107" s="40"/>
      <c r="AIH107" s="40"/>
      <c r="AII107" s="40"/>
      <c r="AIJ107" s="40"/>
      <c r="AIK107" s="40"/>
      <c r="AIL107" s="40"/>
      <c r="AIM107" s="40"/>
      <c r="AIN107" s="40"/>
      <c r="AIO107" s="40"/>
      <c r="AIP107" s="40"/>
      <c r="AIQ107" s="40"/>
      <c r="AIR107" s="40"/>
      <c r="AIS107" s="40"/>
      <c r="AIT107" s="40"/>
      <c r="AIU107" s="40"/>
      <c r="AIV107" s="40"/>
      <c r="AIW107" s="40"/>
      <c r="AIX107" s="40"/>
      <c r="AIY107" s="40"/>
      <c r="AIZ107" s="40"/>
      <c r="AJA107" s="40"/>
      <c r="AJB107" s="40"/>
      <c r="AJC107" s="40"/>
      <c r="AJD107" s="40"/>
      <c r="AJE107" s="40"/>
      <c r="AJF107" s="40"/>
      <c r="AJG107" s="40"/>
      <c r="AJH107" s="40"/>
      <c r="AJI107" s="40"/>
      <c r="AJJ107" s="40"/>
      <c r="AJK107" s="40"/>
      <c r="AJL107" s="40"/>
      <c r="AJM107" s="40"/>
      <c r="AJN107" s="40"/>
      <c r="AJO107" s="40"/>
      <c r="AJP107" s="40"/>
      <c r="AJQ107" s="40"/>
      <c r="AJR107" s="40"/>
      <c r="AJS107" s="40"/>
      <c r="AJT107" s="40"/>
      <c r="AJU107" s="40"/>
      <c r="AJV107" s="40"/>
      <c r="AJW107" s="40"/>
      <c r="AJX107" s="40"/>
      <c r="AJY107" s="40"/>
      <c r="AJZ107" s="40"/>
      <c r="AKA107" s="40"/>
      <c r="AKB107" s="40"/>
      <c r="AKC107" s="40"/>
      <c r="AKD107" s="40"/>
      <c r="AKE107" s="40"/>
      <c r="AKF107" s="40"/>
      <c r="AKG107" s="40"/>
      <c r="AKH107" s="40"/>
      <c r="AKI107" s="40"/>
      <c r="AKJ107" s="40"/>
      <c r="AKK107" s="40"/>
      <c r="AKL107" s="40"/>
      <c r="AKM107" s="40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</row>
    <row r="108" spans="1:1001" ht="13.35" customHeight="1" outlineLevel="5">
      <c r="A108" s="36" t="s">
        <v>11551</v>
      </c>
      <c r="B108" s="45">
        <v>1</v>
      </c>
      <c r="C108" s="45"/>
      <c r="D108" s="54" t="s">
        <v>2220</v>
      </c>
      <c r="E108" s="43" t="str">
        <f>VLOOKUP(D108,OdooParts_PurchaseNotes!$A$1:$F8220,2,0)</f>
        <v>Igus 06 Series Mounting Bracket Set 30mm Inner Width</v>
      </c>
      <c r="F108" s="52" t="s">
        <v>11388</v>
      </c>
      <c r="G108" s="32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40"/>
      <c r="AAF108" s="40"/>
      <c r="AAG108" s="40"/>
      <c r="AAH108" s="40"/>
      <c r="AAI108" s="40"/>
      <c r="AAJ108" s="40"/>
      <c r="AAK108" s="40"/>
      <c r="AAL108" s="40"/>
      <c r="AAM108" s="40"/>
      <c r="AAN108" s="40"/>
      <c r="AAO108" s="40"/>
      <c r="AAP108" s="40"/>
      <c r="AAQ108" s="40"/>
      <c r="AAR108" s="40"/>
      <c r="AAS108" s="40"/>
      <c r="AAT108" s="40"/>
      <c r="AAU108" s="40"/>
      <c r="AAV108" s="40"/>
      <c r="AAW108" s="40"/>
      <c r="AAX108" s="40"/>
      <c r="AAY108" s="40"/>
      <c r="AAZ108" s="40"/>
      <c r="ABA108" s="40"/>
      <c r="ABB108" s="40"/>
      <c r="ABC108" s="40"/>
      <c r="ABD108" s="40"/>
      <c r="ABE108" s="40"/>
      <c r="ABF108" s="40"/>
      <c r="ABG108" s="40"/>
      <c r="ABH108" s="40"/>
      <c r="ABI108" s="40"/>
      <c r="ABJ108" s="40"/>
      <c r="ABK108" s="40"/>
      <c r="ABL108" s="40"/>
      <c r="ABM108" s="40"/>
      <c r="ABN108" s="40"/>
      <c r="ABO108" s="40"/>
      <c r="ABP108" s="40"/>
      <c r="ABQ108" s="40"/>
      <c r="ABR108" s="40"/>
      <c r="ABS108" s="40"/>
      <c r="ABT108" s="40"/>
      <c r="ABU108" s="40"/>
      <c r="ABV108" s="40"/>
      <c r="ABW108" s="40"/>
      <c r="ABX108" s="40"/>
      <c r="ABY108" s="40"/>
      <c r="ABZ108" s="40"/>
      <c r="ACA108" s="40"/>
      <c r="ACB108" s="40"/>
      <c r="ACC108" s="40"/>
      <c r="ACD108" s="40"/>
      <c r="ACE108" s="40"/>
      <c r="ACF108" s="40"/>
      <c r="ACG108" s="40"/>
      <c r="ACH108" s="40"/>
      <c r="ACI108" s="40"/>
      <c r="ACJ108" s="40"/>
      <c r="ACK108" s="40"/>
      <c r="ACL108" s="40"/>
      <c r="ACM108" s="40"/>
      <c r="ACN108" s="40"/>
      <c r="ACO108" s="40"/>
      <c r="ACP108" s="40"/>
      <c r="ACQ108" s="40"/>
      <c r="ACR108" s="40"/>
      <c r="ACS108" s="40"/>
      <c r="ACT108" s="40"/>
      <c r="ACU108" s="40"/>
      <c r="ACV108" s="40"/>
      <c r="ACW108" s="40"/>
      <c r="ACX108" s="40"/>
      <c r="ACY108" s="40"/>
      <c r="ACZ108" s="40"/>
      <c r="ADA108" s="40"/>
      <c r="ADB108" s="40"/>
      <c r="ADC108" s="40"/>
      <c r="ADD108" s="40"/>
      <c r="ADE108" s="40"/>
      <c r="ADF108" s="40"/>
      <c r="ADG108" s="40"/>
      <c r="ADH108" s="40"/>
      <c r="ADI108" s="40"/>
      <c r="ADJ108" s="40"/>
      <c r="ADK108" s="40"/>
      <c r="ADL108" s="40"/>
      <c r="ADM108" s="40"/>
      <c r="ADN108" s="40"/>
      <c r="ADO108" s="40"/>
      <c r="ADP108" s="40"/>
      <c r="ADQ108" s="40"/>
      <c r="ADR108" s="40"/>
      <c r="ADS108" s="40"/>
      <c r="ADT108" s="40"/>
      <c r="ADU108" s="40"/>
      <c r="ADV108" s="40"/>
      <c r="ADW108" s="40"/>
      <c r="ADX108" s="40"/>
      <c r="ADY108" s="40"/>
      <c r="ADZ108" s="40"/>
      <c r="AEA108" s="40"/>
      <c r="AEB108" s="40"/>
      <c r="AEC108" s="40"/>
      <c r="AED108" s="40"/>
      <c r="AEE108" s="40"/>
      <c r="AEF108" s="40"/>
      <c r="AEG108" s="40"/>
      <c r="AEH108" s="40"/>
      <c r="AEI108" s="40"/>
      <c r="AEJ108" s="40"/>
      <c r="AEK108" s="40"/>
      <c r="AEL108" s="40"/>
      <c r="AEM108" s="40"/>
      <c r="AEN108" s="40"/>
      <c r="AEO108" s="40"/>
      <c r="AEP108" s="40"/>
      <c r="AEQ108" s="40"/>
      <c r="AER108" s="40"/>
      <c r="AES108" s="40"/>
      <c r="AET108" s="40"/>
      <c r="AEU108" s="40"/>
      <c r="AEV108" s="40"/>
      <c r="AEW108" s="40"/>
      <c r="AEX108" s="40"/>
      <c r="AEY108" s="40"/>
      <c r="AEZ108" s="40"/>
      <c r="AFA108" s="40"/>
      <c r="AFB108" s="40"/>
      <c r="AFC108" s="40"/>
      <c r="AFD108" s="40"/>
      <c r="AFE108" s="40"/>
      <c r="AFF108" s="40"/>
      <c r="AFG108" s="40"/>
      <c r="AFH108" s="40"/>
      <c r="AFI108" s="40"/>
      <c r="AFJ108" s="40"/>
      <c r="AFK108" s="40"/>
      <c r="AFL108" s="40"/>
      <c r="AFM108" s="40"/>
      <c r="AFN108" s="40"/>
      <c r="AFO108" s="40"/>
      <c r="AFP108" s="40"/>
      <c r="AFQ108" s="40"/>
      <c r="AFR108" s="40"/>
      <c r="AFS108" s="40"/>
      <c r="AFT108" s="40"/>
      <c r="AFU108" s="40"/>
      <c r="AFV108" s="40"/>
      <c r="AFW108" s="40"/>
      <c r="AFX108" s="40"/>
      <c r="AFY108" s="40"/>
      <c r="AFZ108" s="40"/>
      <c r="AGA108" s="40"/>
      <c r="AGB108" s="40"/>
      <c r="AGC108" s="40"/>
      <c r="AGD108" s="40"/>
      <c r="AGE108" s="40"/>
      <c r="AGF108" s="40"/>
      <c r="AGG108" s="40"/>
      <c r="AGH108" s="40"/>
      <c r="AGI108" s="40"/>
      <c r="AGJ108" s="40"/>
      <c r="AGK108" s="40"/>
      <c r="AGL108" s="40"/>
      <c r="AGM108" s="40"/>
      <c r="AGN108" s="40"/>
      <c r="AGO108" s="40"/>
      <c r="AGP108" s="40"/>
      <c r="AGQ108" s="40"/>
      <c r="AGR108" s="40"/>
      <c r="AGS108" s="40"/>
      <c r="AGT108" s="40"/>
      <c r="AGU108" s="40"/>
      <c r="AGV108" s="40"/>
      <c r="AGW108" s="40"/>
      <c r="AGX108" s="40"/>
      <c r="AGY108" s="40"/>
      <c r="AGZ108" s="40"/>
      <c r="AHA108" s="40"/>
      <c r="AHB108" s="40"/>
      <c r="AHC108" s="40"/>
      <c r="AHD108" s="40"/>
      <c r="AHE108" s="40"/>
      <c r="AHF108" s="40"/>
      <c r="AHG108" s="40"/>
      <c r="AHH108" s="40"/>
      <c r="AHI108" s="40"/>
      <c r="AHJ108" s="40"/>
      <c r="AHK108" s="40"/>
      <c r="AHL108" s="40"/>
      <c r="AHM108" s="40"/>
      <c r="AHN108" s="40"/>
      <c r="AHO108" s="40"/>
      <c r="AHP108" s="40"/>
      <c r="AHQ108" s="40"/>
      <c r="AHR108" s="40"/>
      <c r="AHS108" s="40"/>
      <c r="AHT108" s="40"/>
      <c r="AHU108" s="40"/>
      <c r="AHV108" s="40"/>
      <c r="AHW108" s="40"/>
      <c r="AHX108" s="40"/>
      <c r="AHY108" s="40"/>
      <c r="AHZ108" s="40"/>
      <c r="AIA108" s="40"/>
      <c r="AIB108" s="40"/>
      <c r="AIC108" s="40"/>
      <c r="AID108" s="40"/>
      <c r="AIE108" s="40"/>
      <c r="AIF108" s="40"/>
      <c r="AIG108" s="40"/>
      <c r="AIH108" s="40"/>
      <c r="AII108" s="40"/>
      <c r="AIJ108" s="40"/>
      <c r="AIK108" s="40"/>
      <c r="AIL108" s="40"/>
      <c r="AIM108" s="40"/>
      <c r="AIN108" s="40"/>
      <c r="AIO108" s="40"/>
      <c r="AIP108" s="40"/>
      <c r="AIQ108" s="40"/>
      <c r="AIR108" s="40"/>
      <c r="AIS108" s="40"/>
      <c r="AIT108" s="40"/>
      <c r="AIU108" s="40"/>
      <c r="AIV108" s="40"/>
      <c r="AIW108" s="40"/>
      <c r="AIX108" s="40"/>
      <c r="AIY108" s="40"/>
      <c r="AIZ108" s="40"/>
      <c r="AJA108" s="40"/>
      <c r="AJB108" s="40"/>
      <c r="AJC108" s="40"/>
      <c r="AJD108" s="40"/>
      <c r="AJE108" s="40"/>
      <c r="AJF108" s="40"/>
      <c r="AJG108" s="40"/>
      <c r="AJH108" s="40"/>
      <c r="AJI108" s="40"/>
      <c r="AJJ108" s="40"/>
      <c r="AJK108" s="40"/>
      <c r="AJL108" s="40"/>
      <c r="AJM108" s="40"/>
      <c r="AJN108" s="40"/>
      <c r="AJO108" s="40"/>
      <c r="AJP108" s="40"/>
      <c r="AJQ108" s="40"/>
      <c r="AJR108" s="40"/>
      <c r="AJS108" s="40"/>
      <c r="AJT108" s="40"/>
      <c r="AJU108" s="40"/>
      <c r="AJV108" s="40"/>
      <c r="AJW108" s="40"/>
      <c r="AJX108" s="40"/>
      <c r="AJY108" s="40"/>
      <c r="AJZ108" s="40"/>
      <c r="AKA108" s="40"/>
      <c r="AKB108" s="40"/>
      <c r="AKC108" s="40"/>
      <c r="AKD108" s="40"/>
      <c r="AKE108" s="40"/>
      <c r="AKF108" s="40"/>
      <c r="AKG108" s="40"/>
      <c r="AKH108" s="40"/>
      <c r="AKI108" s="40"/>
      <c r="AKJ108" s="40"/>
      <c r="AKK108" s="40"/>
      <c r="AKL108" s="40"/>
      <c r="AKM108" s="40"/>
      <c r="AKN108" s="41"/>
      <c r="AKO108" s="41"/>
      <c r="AKP108" s="41"/>
      <c r="AKQ108" s="41"/>
      <c r="AKR108" s="41"/>
      <c r="AKS108" s="41"/>
      <c r="AKT108" s="41"/>
      <c r="AKU108" s="41"/>
      <c r="AKV108" s="41"/>
      <c r="AKW108" s="41"/>
      <c r="AKX108" s="41"/>
      <c r="AKY108" s="41"/>
      <c r="AKZ108" s="41"/>
      <c r="ALA108" s="41"/>
      <c r="ALB108" s="41"/>
      <c r="ALC108" s="41"/>
      <c r="ALD108" s="41"/>
      <c r="ALE108" s="41"/>
      <c r="ALF108" s="41"/>
      <c r="ALG108" s="41"/>
      <c r="ALH108" s="41"/>
      <c r="ALI108" s="41"/>
      <c r="ALJ108" s="41"/>
      <c r="ALK108" s="41"/>
      <c r="ALL108" s="41"/>
      <c r="ALM108" s="41"/>
    </row>
    <row r="109" spans="1:1001" ht="13.35" customHeight="1" outlineLevel="5">
      <c r="A109" s="36" t="s">
        <v>11552</v>
      </c>
      <c r="B109" s="45">
        <v>3020</v>
      </c>
      <c r="C109" s="45"/>
      <c r="D109" s="54" t="s">
        <v>3026</v>
      </c>
      <c r="E109" s="43" t="str">
        <f>VLOOKUP(D109,OdooParts_PurchaseNotes!$A$1:$F8221,2,0)</f>
        <v>igus 6-Wire Chainflex® CF9 Control Cable TPE</v>
      </c>
      <c r="F109" s="52" t="s">
        <v>11388</v>
      </c>
      <c r="G109" s="32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40"/>
      <c r="AAF109" s="40"/>
      <c r="AAG109" s="40"/>
      <c r="AAH109" s="40"/>
      <c r="AAI109" s="40"/>
      <c r="AAJ109" s="40"/>
      <c r="AAK109" s="40"/>
      <c r="AAL109" s="40"/>
      <c r="AAM109" s="40"/>
      <c r="AAN109" s="40"/>
      <c r="AAO109" s="40"/>
      <c r="AAP109" s="40"/>
      <c r="AAQ109" s="40"/>
      <c r="AAR109" s="40"/>
      <c r="AAS109" s="40"/>
      <c r="AAT109" s="40"/>
      <c r="AAU109" s="40"/>
      <c r="AAV109" s="40"/>
      <c r="AAW109" s="40"/>
      <c r="AAX109" s="40"/>
      <c r="AAY109" s="40"/>
      <c r="AAZ109" s="40"/>
      <c r="ABA109" s="40"/>
      <c r="ABB109" s="40"/>
      <c r="ABC109" s="40"/>
      <c r="ABD109" s="40"/>
      <c r="ABE109" s="40"/>
      <c r="ABF109" s="40"/>
      <c r="ABG109" s="40"/>
      <c r="ABH109" s="40"/>
      <c r="ABI109" s="40"/>
      <c r="ABJ109" s="40"/>
      <c r="ABK109" s="40"/>
      <c r="ABL109" s="40"/>
      <c r="ABM109" s="40"/>
      <c r="ABN109" s="40"/>
      <c r="ABO109" s="40"/>
      <c r="ABP109" s="40"/>
      <c r="ABQ109" s="40"/>
      <c r="ABR109" s="40"/>
      <c r="ABS109" s="40"/>
      <c r="ABT109" s="40"/>
      <c r="ABU109" s="40"/>
      <c r="ABV109" s="40"/>
      <c r="ABW109" s="40"/>
      <c r="ABX109" s="40"/>
      <c r="ABY109" s="40"/>
      <c r="ABZ109" s="40"/>
      <c r="ACA109" s="40"/>
      <c r="ACB109" s="40"/>
      <c r="ACC109" s="40"/>
      <c r="ACD109" s="40"/>
      <c r="ACE109" s="40"/>
      <c r="ACF109" s="40"/>
      <c r="ACG109" s="40"/>
      <c r="ACH109" s="40"/>
      <c r="ACI109" s="40"/>
      <c r="ACJ109" s="40"/>
      <c r="ACK109" s="40"/>
      <c r="ACL109" s="40"/>
      <c r="ACM109" s="40"/>
      <c r="ACN109" s="40"/>
      <c r="ACO109" s="40"/>
      <c r="ACP109" s="40"/>
      <c r="ACQ109" s="40"/>
      <c r="ACR109" s="40"/>
      <c r="ACS109" s="40"/>
      <c r="ACT109" s="40"/>
      <c r="ACU109" s="40"/>
      <c r="ACV109" s="40"/>
      <c r="ACW109" s="40"/>
      <c r="ACX109" s="40"/>
      <c r="ACY109" s="40"/>
      <c r="ACZ109" s="40"/>
      <c r="ADA109" s="40"/>
      <c r="ADB109" s="40"/>
      <c r="ADC109" s="40"/>
      <c r="ADD109" s="40"/>
      <c r="ADE109" s="40"/>
      <c r="ADF109" s="40"/>
      <c r="ADG109" s="40"/>
      <c r="ADH109" s="40"/>
      <c r="ADI109" s="40"/>
      <c r="ADJ109" s="40"/>
      <c r="ADK109" s="40"/>
      <c r="ADL109" s="40"/>
      <c r="ADM109" s="40"/>
      <c r="ADN109" s="40"/>
      <c r="ADO109" s="40"/>
      <c r="ADP109" s="40"/>
      <c r="ADQ109" s="40"/>
      <c r="ADR109" s="40"/>
      <c r="ADS109" s="40"/>
      <c r="ADT109" s="40"/>
      <c r="ADU109" s="40"/>
      <c r="ADV109" s="40"/>
      <c r="ADW109" s="40"/>
      <c r="ADX109" s="40"/>
      <c r="ADY109" s="40"/>
      <c r="ADZ109" s="40"/>
      <c r="AEA109" s="40"/>
      <c r="AEB109" s="40"/>
      <c r="AEC109" s="40"/>
      <c r="AED109" s="40"/>
      <c r="AEE109" s="40"/>
      <c r="AEF109" s="40"/>
      <c r="AEG109" s="40"/>
      <c r="AEH109" s="40"/>
      <c r="AEI109" s="40"/>
      <c r="AEJ109" s="40"/>
      <c r="AEK109" s="40"/>
      <c r="AEL109" s="40"/>
      <c r="AEM109" s="40"/>
      <c r="AEN109" s="40"/>
      <c r="AEO109" s="40"/>
      <c r="AEP109" s="40"/>
      <c r="AEQ109" s="40"/>
      <c r="AER109" s="40"/>
      <c r="AES109" s="40"/>
      <c r="AET109" s="40"/>
      <c r="AEU109" s="40"/>
      <c r="AEV109" s="40"/>
      <c r="AEW109" s="40"/>
      <c r="AEX109" s="40"/>
      <c r="AEY109" s="40"/>
      <c r="AEZ109" s="40"/>
      <c r="AFA109" s="40"/>
      <c r="AFB109" s="40"/>
      <c r="AFC109" s="40"/>
      <c r="AFD109" s="40"/>
      <c r="AFE109" s="40"/>
      <c r="AFF109" s="40"/>
      <c r="AFG109" s="40"/>
      <c r="AFH109" s="40"/>
      <c r="AFI109" s="40"/>
      <c r="AFJ109" s="40"/>
      <c r="AFK109" s="40"/>
      <c r="AFL109" s="40"/>
      <c r="AFM109" s="40"/>
      <c r="AFN109" s="40"/>
      <c r="AFO109" s="40"/>
      <c r="AFP109" s="40"/>
      <c r="AFQ109" s="40"/>
      <c r="AFR109" s="40"/>
      <c r="AFS109" s="40"/>
      <c r="AFT109" s="40"/>
      <c r="AFU109" s="40"/>
      <c r="AFV109" s="40"/>
      <c r="AFW109" s="40"/>
      <c r="AFX109" s="40"/>
      <c r="AFY109" s="40"/>
      <c r="AFZ109" s="40"/>
      <c r="AGA109" s="40"/>
      <c r="AGB109" s="40"/>
      <c r="AGC109" s="40"/>
      <c r="AGD109" s="40"/>
      <c r="AGE109" s="40"/>
      <c r="AGF109" s="40"/>
      <c r="AGG109" s="40"/>
      <c r="AGH109" s="40"/>
      <c r="AGI109" s="40"/>
      <c r="AGJ109" s="40"/>
      <c r="AGK109" s="40"/>
      <c r="AGL109" s="40"/>
      <c r="AGM109" s="40"/>
      <c r="AGN109" s="40"/>
      <c r="AGO109" s="40"/>
      <c r="AGP109" s="40"/>
      <c r="AGQ109" s="40"/>
      <c r="AGR109" s="40"/>
      <c r="AGS109" s="40"/>
      <c r="AGT109" s="40"/>
      <c r="AGU109" s="40"/>
      <c r="AGV109" s="40"/>
      <c r="AGW109" s="40"/>
      <c r="AGX109" s="40"/>
      <c r="AGY109" s="40"/>
      <c r="AGZ109" s="40"/>
      <c r="AHA109" s="40"/>
      <c r="AHB109" s="40"/>
      <c r="AHC109" s="40"/>
      <c r="AHD109" s="40"/>
      <c r="AHE109" s="40"/>
      <c r="AHF109" s="40"/>
      <c r="AHG109" s="40"/>
      <c r="AHH109" s="40"/>
      <c r="AHI109" s="40"/>
      <c r="AHJ109" s="40"/>
      <c r="AHK109" s="40"/>
      <c r="AHL109" s="40"/>
      <c r="AHM109" s="40"/>
      <c r="AHN109" s="40"/>
      <c r="AHO109" s="40"/>
      <c r="AHP109" s="40"/>
      <c r="AHQ109" s="40"/>
      <c r="AHR109" s="40"/>
      <c r="AHS109" s="40"/>
      <c r="AHT109" s="40"/>
      <c r="AHU109" s="40"/>
      <c r="AHV109" s="40"/>
      <c r="AHW109" s="40"/>
      <c r="AHX109" s="40"/>
      <c r="AHY109" s="40"/>
      <c r="AHZ109" s="40"/>
      <c r="AIA109" s="40"/>
      <c r="AIB109" s="40"/>
      <c r="AIC109" s="40"/>
      <c r="AID109" s="40"/>
      <c r="AIE109" s="40"/>
      <c r="AIF109" s="40"/>
      <c r="AIG109" s="40"/>
      <c r="AIH109" s="40"/>
      <c r="AII109" s="40"/>
      <c r="AIJ109" s="40"/>
      <c r="AIK109" s="40"/>
      <c r="AIL109" s="40"/>
      <c r="AIM109" s="40"/>
      <c r="AIN109" s="40"/>
      <c r="AIO109" s="40"/>
      <c r="AIP109" s="40"/>
      <c r="AIQ109" s="40"/>
      <c r="AIR109" s="40"/>
      <c r="AIS109" s="40"/>
      <c r="AIT109" s="40"/>
      <c r="AIU109" s="40"/>
      <c r="AIV109" s="40"/>
      <c r="AIW109" s="40"/>
      <c r="AIX109" s="40"/>
      <c r="AIY109" s="40"/>
      <c r="AIZ109" s="40"/>
      <c r="AJA109" s="40"/>
      <c r="AJB109" s="40"/>
      <c r="AJC109" s="40"/>
      <c r="AJD109" s="40"/>
      <c r="AJE109" s="40"/>
      <c r="AJF109" s="40"/>
      <c r="AJG109" s="40"/>
      <c r="AJH109" s="40"/>
      <c r="AJI109" s="40"/>
      <c r="AJJ109" s="40"/>
      <c r="AJK109" s="40"/>
      <c r="AJL109" s="40"/>
      <c r="AJM109" s="40"/>
      <c r="AJN109" s="40"/>
      <c r="AJO109" s="40"/>
      <c r="AJP109" s="40"/>
      <c r="AJQ109" s="40"/>
      <c r="AJR109" s="40"/>
      <c r="AJS109" s="40"/>
      <c r="AJT109" s="40"/>
      <c r="AJU109" s="40"/>
      <c r="AJV109" s="40"/>
      <c r="AJW109" s="40"/>
      <c r="AJX109" s="40"/>
      <c r="AJY109" s="40"/>
      <c r="AJZ109" s="40"/>
      <c r="AKA109" s="40"/>
      <c r="AKB109" s="40"/>
      <c r="AKC109" s="40"/>
      <c r="AKD109" s="40"/>
      <c r="AKE109" s="40"/>
      <c r="AKF109" s="40"/>
      <c r="AKG109" s="40"/>
      <c r="AKH109" s="40"/>
      <c r="AKI109" s="40"/>
      <c r="AKJ109" s="40"/>
      <c r="AKK109" s="40"/>
      <c r="AKL109" s="40"/>
      <c r="AKM109" s="40"/>
      <c r="AKN109" s="41"/>
      <c r="AKO109" s="41"/>
      <c r="AKP109" s="41"/>
      <c r="AKQ109" s="41"/>
      <c r="AKR109" s="41"/>
      <c r="AKS109" s="41"/>
      <c r="AKT109" s="41"/>
      <c r="AKU109" s="41"/>
      <c r="AKV109" s="41"/>
      <c r="AKW109" s="41"/>
      <c r="AKX109" s="41"/>
      <c r="AKY109" s="41"/>
      <c r="AKZ109" s="41"/>
      <c r="ALA109" s="41"/>
      <c r="ALB109" s="41"/>
      <c r="ALC109" s="41"/>
      <c r="ALD109" s="41"/>
      <c r="ALE109" s="41"/>
      <c r="ALF109" s="41"/>
      <c r="ALG109" s="41"/>
      <c r="ALH109" s="41"/>
      <c r="ALI109" s="41"/>
      <c r="ALJ109" s="41"/>
      <c r="ALK109" s="41"/>
      <c r="ALL109" s="41"/>
      <c r="ALM109" s="41"/>
    </row>
    <row r="110" spans="1:1001" ht="13.35" customHeight="1" outlineLevel="5">
      <c r="A110" s="36" t="s">
        <v>11553</v>
      </c>
      <c r="B110" s="45">
        <v>1870</v>
      </c>
      <c r="C110" s="45"/>
      <c r="D110" s="54" t="s">
        <v>3032</v>
      </c>
      <c r="E110" s="43" t="str">
        <f>VLOOKUP(D110,OdooParts_PurchaseNotes!$A$1:$F8222,2,0)</f>
        <v>igus 4-Wire  Chainflex® CF11 Data Cable TPE</v>
      </c>
      <c r="F110" s="52" t="s">
        <v>11388</v>
      </c>
      <c r="G110" s="32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40"/>
      <c r="AAF110" s="40"/>
      <c r="AAG110" s="40"/>
      <c r="AAH110" s="40"/>
      <c r="AAI110" s="40"/>
      <c r="AAJ110" s="40"/>
      <c r="AAK110" s="40"/>
      <c r="AAL110" s="40"/>
      <c r="AAM110" s="40"/>
      <c r="AAN110" s="40"/>
      <c r="AAO110" s="40"/>
      <c r="AAP110" s="40"/>
      <c r="AAQ110" s="40"/>
      <c r="AAR110" s="40"/>
      <c r="AAS110" s="40"/>
      <c r="AAT110" s="40"/>
      <c r="AAU110" s="40"/>
      <c r="AAV110" s="40"/>
      <c r="AAW110" s="40"/>
      <c r="AAX110" s="40"/>
      <c r="AAY110" s="40"/>
      <c r="AAZ110" s="40"/>
      <c r="ABA110" s="40"/>
      <c r="ABB110" s="40"/>
      <c r="ABC110" s="40"/>
      <c r="ABD110" s="40"/>
      <c r="ABE110" s="40"/>
      <c r="ABF110" s="40"/>
      <c r="ABG110" s="40"/>
      <c r="ABH110" s="40"/>
      <c r="ABI110" s="40"/>
      <c r="ABJ110" s="40"/>
      <c r="ABK110" s="40"/>
      <c r="ABL110" s="40"/>
      <c r="ABM110" s="40"/>
      <c r="ABN110" s="40"/>
      <c r="ABO110" s="40"/>
      <c r="ABP110" s="40"/>
      <c r="ABQ110" s="40"/>
      <c r="ABR110" s="40"/>
      <c r="ABS110" s="40"/>
      <c r="ABT110" s="40"/>
      <c r="ABU110" s="40"/>
      <c r="ABV110" s="40"/>
      <c r="ABW110" s="40"/>
      <c r="ABX110" s="40"/>
      <c r="ABY110" s="40"/>
      <c r="ABZ110" s="40"/>
      <c r="ACA110" s="40"/>
      <c r="ACB110" s="40"/>
      <c r="ACC110" s="40"/>
      <c r="ACD110" s="40"/>
      <c r="ACE110" s="40"/>
      <c r="ACF110" s="40"/>
      <c r="ACG110" s="40"/>
      <c r="ACH110" s="40"/>
      <c r="ACI110" s="40"/>
      <c r="ACJ110" s="40"/>
      <c r="ACK110" s="40"/>
      <c r="ACL110" s="40"/>
      <c r="ACM110" s="40"/>
      <c r="ACN110" s="40"/>
      <c r="ACO110" s="40"/>
      <c r="ACP110" s="40"/>
      <c r="ACQ110" s="40"/>
      <c r="ACR110" s="40"/>
      <c r="ACS110" s="40"/>
      <c r="ACT110" s="40"/>
      <c r="ACU110" s="40"/>
      <c r="ACV110" s="40"/>
      <c r="ACW110" s="40"/>
      <c r="ACX110" s="40"/>
      <c r="ACY110" s="40"/>
      <c r="ACZ110" s="40"/>
      <c r="ADA110" s="40"/>
      <c r="ADB110" s="40"/>
      <c r="ADC110" s="40"/>
      <c r="ADD110" s="40"/>
      <c r="ADE110" s="40"/>
      <c r="ADF110" s="40"/>
      <c r="ADG110" s="40"/>
      <c r="ADH110" s="40"/>
      <c r="ADI110" s="40"/>
      <c r="ADJ110" s="40"/>
      <c r="ADK110" s="40"/>
      <c r="ADL110" s="40"/>
      <c r="ADM110" s="40"/>
      <c r="ADN110" s="40"/>
      <c r="ADO110" s="40"/>
      <c r="ADP110" s="40"/>
      <c r="ADQ110" s="40"/>
      <c r="ADR110" s="40"/>
      <c r="ADS110" s="40"/>
      <c r="ADT110" s="40"/>
      <c r="ADU110" s="40"/>
      <c r="ADV110" s="40"/>
      <c r="ADW110" s="40"/>
      <c r="ADX110" s="40"/>
      <c r="ADY110" s="40"/>
      <c r="ADZ110" s="40"/>
      <c r="AEA110" s="40"/>
      <c r="AEB110" s="40"/>
      <c r="AEC110" s="40"/>
      <c r="AED110" s="40"/>
      <c r="AEE110" s="40"/>
      <c r="AEF110" s="40"/>
      <c r="AEG110" s="40"/>
      <c r="AEH110" s="40"/>
      <c r="AEI110" s="40"/>
      <c r="AEJ110" s="40"/>
      <c r="AEK110" s="40"/>
      <c r="AEL110" s="40"/>
      <c r="AEM110" s="40"/>
      <c r="AEN110" s="40"/>
      <c r="AEO110" s="40"/>
      <c r="AEP110" s="40"/>
      <c r="AEQ110" s="40"/>
      <c r="AER110" s="40"/>
      <c r="AES110" s="40"/>
      <c r="AET110" s="40"/>
      <c r="AEU110" s="40"/>
      <c r="AEV110" s="40"/>
      <c r="AEW110" s="40"/>
      <c r="AEX110" s="40"/>
      <c r="AEY110" s="40"/>
      <c r="AEZ110" s="40"/>
      <c r="AFA110" s="40"/>
      <c r="AFB110" s="40"/>
      <c r="AFC110" s="40"/>
      <c r="AFD110" s="40"/>
      <c r="AFE110" s="40"/>
      <c r="AFF110" s="40"/>
      <c r="AFG110" s="40"/>
      <c r="AFH110" s="40"/>
      <c r="AFI110" s="40"/>
      <c r="AFJ110" s="40"/>
      <c r="AFK110" s="40"/>
      <c r="AFL110" s="40"/>
      <c r="AFM110" s="40"/>
      <c r="AFN110" s="40"/>
      <c r="AFO110" s="40"/>
      <c r="AFP110" s="40"/>
      <c r="AFQ110" s="40"/>
      <c r="AFR110" s="40"/>
      <c r="AFS110" s="40"/>
      <c r="AFT110" s="40"/>
      <c r="AFU110" s="40"/>
      <c r="AFV110" s="40"/>
      <c r="AFW110" s="40"/>
      <c r="AFX110" s="40"/>
      <c r="AFY110" s="40"/>
      <c r="AFZ110" s="40"/>
      <c r="AGA110" s="40"/>
      <c r="AGB110" s="40"/>
      <c r="AGC110" s="40"/>
      <c r="AGD110" s="40"/>
      <c r="AGE110" s="40"/>
      <c r="AGF110" s="40"/>
      <c r="AGG110" s="40"/>
      <c r="AGH110" s="40"/>
      <c r="AGI110" s="40"/>
      <c r="AGJ110" s="40"/>
      <c r="AGK110" s="40"/>
      <c r="AGL110" s="40"/>
      <c r="AGM110" s="40"/>
      <c r="AGN110" s="40"/>
      <c r="AGO110" s="40"/>
      <c r="AGP110" s="40"/>
      <c r="AGQ110" s="40"/>
      <c r="AGR110" s="40"/>
      <c r="AGS110" s="40"/>
      <c r="AGT110" s="40"/>
      <c r="AGU110" s="40"/>
      <c r="AGV110" s="40"/>
      <c r="AGW110" s="40"/>
      <c r="AGX110" s="40"/>
      <c r="AGY110" s="40"/>
      <c r="AGZ110" s="40"/>
      <c r="AHA110" s="40"/>
      <c r="AHB110" s="40"/>
      <c r="AHC110" s="40"/>
      <c r="AHD110" s="40"/>
      <c r="AHE110" s="40"/>
      <c r="AHF110" s="40"/>
      <c r="AHG110" s="40"/>
      <c r="AHH110" s="40"/>
      <c r="AHI110" s="40"/>
      <c r="AHJ110" s="40"/>
      <c r="AHK110" s="40"/>
      <c r="AHL110" s="40"/>
      <c r="AHM110" s="40"/>
      <c r="AHN110" s="40"/>
      <c r="AHO110" s="40"/>
      <c r="AHP110" s="40"/>
      <c r="AHQ110" s="40"/>
      <c r="AHR110" s="40"/>
      <c r="AHS110" s="40"/>
      <c r="AHT110" s="40"/>
      <c r="AHU110" s="40"/>
      <c r="AHV110" s="40"/>
      <c r="AHW110" s="40"/>
      <c r="AHX110" s="40"/>
      <c r="AHY110" s="40"/>
      <c r="AHZ110" s="40"/>
      <c r="AIA110" s="40"/>
      <c r="AIB110" s="40"/>
      <c r="AIC110" s="40"/>
      <c r="AID110" s="40"/>
      <c r="AIE110" s="40"/>
      <c r="AIF110" s="40"/>
      <c r="AIG110" s="40"/>
      <c r="AIH110" s="40"/>
      <c r="AII110" s="40"/>
      <c r="AIJ110" s="40"/>
      <c r="AIK110" s="40"/>
      <c r="AIL110" s="40"/>
      <c r="AIM110" s="40"/>
      <c r="AIN110" s="40"/>
      <c r="AIO110" s="40"/>
      <c r="AIP110" s="40"/>
      <c r="AIQ110" s="40"/>
      <c r="AIR110" s="40"/>
      <c r="AIS110" s="40"/>
      <c r="AIT110" s="40"/>
      <c r="AIU110" s="40"/>
      <c r="AIV110" s="40"/>
      <c r="AIW110" s="40"/>
      <c r="AIX110" s="40"/>
      <c r="AIY110" s="40"/>
      <c r="AIZ110" s="40"/>
      <c r="AJA110" s="40"/>
      <c r="AJB110" s="40"/>
      <c r="AJC110" s="40"/>
      <c r="AJD110" s="40"/>
      <c r="AJE110" s="40"/>
      <c r="AJF110" s="40"/>
      <c r="AJG110" s="40"/>
      <c r="AJH110" s="40"/>
      <c r="AJI110" s="40"/>
      <c r="AJJ110" s="40"/>
      <c r="AJK110" s="40"/>
      <c r="AJL110" s="40"/>
      <c r="AJM110" s="40"/>
      <c r="AJN110" s="40"/>
      <c r="AJO110" s="40"/>
      <c r="AJP110" s="40"/>
      <c r="AJQ110" s="40"/>
      <c r="AJR110" s="40"/>
      <c r="AJS110" s="40"/>
      <c r="AJT110" s="40"/>
      <c r="AJU110" s="40"/>
      <c r="AJV110" s="40"/>
      <c r="AJW110" s="40"/>
      <c r="AJX110" s="40"/>
      <c r="AJY110" s="40"/>
      <c r="AJZ110" s="40"/>
      <c r="AKA110" s="40"/>
      <c r="AKB110" s="40"/>
      <c r="AKC110" s="40"/>
      <c r="AKD110" s="40"/>
      <c r="AKE110" s="40"/>
      <c r="AKF110" s="40"/>
      <c r="AKG110" s="40"/>
      <c r="AKH110" s="40"/>
      <c r="AKI110" s="40"/>
      <c r="AKJ110" s="40"/>
      <c r="AKK110" s="40"/>
      <c r="AKL110" s="40"/>
      <c r="AKM110" s="40"/>
      <c r="AKN110" s="41"/>
      <c r="AKO110" s="41"/>
      <c r="AKP110" s="41"/>
      <c r="AKQ110" s="41"/>
      <c r="AKR110" s="41"/>
      <c r="AKS110" s="41"/>
      <c r="AKT110" s="41"/>
      <c r="AKU110" s="41"/>
      <c r="AKV110" s="41"/>
      <c r="AKW110" s="41"/>
      <c r="AKX110" s="41"/>
      <c r="AKY110" s="41"/>
      <c r="AKZ110" s="41"/>
      <c r="ALA110" s="41"/>
      <c r="ALB110" s="41"/>
      <c r="ALC110" s="41"/>
      <c r="ALD110" s="41"/>
      <c r="ALE110" s="41"/>
      <c r="ALF110" s="41"/>
      <c r="ALG110" s="41"/>
      <c r="ALH110" s="41"/>
      <c r="ALI110" s="41"/>
      <c r="ALJ110" s="41"/>
      <c r="ALK110" s="41"/>
      <c r="ALL110" s="41"/>
      <c r="ALM110" s="41"/>
    </row>
    <row r="111" spans="1:1001" ht="13.35" customHeight="1" outlineLevel="5">
      <c r="A111" s="36" t="s">
        <v>11554</v>
      </c>
      <c r="B111" s="45">
        <v>100</v>
      </c>
      <c r="C111" s="45"/>
      <c r="D111" s="54" t="s">
        <v>5006</v>
      </c>
      <c r="E111" s="43" t="str">
        <f>VLOOKUP(D111,OdooParts_PurchaseNotes!$A$1:$F8223,2,0)</f>
        <v>Flexible Polyolefin Heat Shrink Tubing 1/8" ID Before, 1/16" ID After, 100' L, Black</v>
      </c>
      <c r="F111" s="52" t="s">
        <v>11388</v>
      </c>
      <c r="G111" s="32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40"/>
      <c r="AAF111" s="40"/>
      <c r="AAG111" s="40"/>
      <c r="AAH111" s="40"/>
      <c r="AAI111" s="40"/>
      <c r="AAJ111" s="40"/>
      <c r="AAK111" s="40"/>
      <c r="AAL111" s="40"/>
      <c r="AAM111" s="40"/>
      <c r="AAN111" s="40"/>
      <c r="AAO111" s="40"/>
      <c r="AAP111" s="40"/>
      <c r="AAQ111" s="40"/>
      <c r="AAR111" s="40"/>
      <c r="AAS111" s="40"/>
      <c r="AAT111" s="40"/>
      <c r="AAU111" s="40"/>
      <c r="AAV111" s="40"/>
      <c r="AAW111" s="40"/>
      <c r="AAX111" s="40"/>
      <c r="AAY111" s="40"/>
      <c r="AAZ111" s="40"/>
      <c r="ABA111" s="40"/>
      <c r="ABB111" s="40"/>
      <c r="ABC111" s="40"/>
      <c r="ABD111" s="40"/>
      <c r="ABE111" s="40"/>
      <c r="ABF111" s="40"/>
      <c r="ABG111" s="40"/>
      <c r="ABH111" s="40"/>
      <c r="ABI111" s="40"/>
      <c r="ABJ111" s="40"/>
      <c r="ABK111" s="40"/>
      <c r="ABL111" s="40"/>
      <c r="ABM111" s="40"/>
      <c r="ABN111" s="40"/>
      <c r="ABO111" s="40"/>
      <c r="ABP111" s="40"/>
      <c r="ABQ111" s="40"/>
      <c r="ABR111" s="40"/>
      <c r="ABS111" s="40"/>
      <c r="ABT111" s="40"/>
      <c r="ABU111" s="40"/>
      <c r="ABV111" s="40"/>
      <c r="ABW111" s="40"/>
      <c r="ABX111" s="40"/>
      <c r="ABY111" s="40"/>
      <c r="ABZ111" s="40"/>
      <c r="ACA111" s="40"/>
      <c r="ACB111" s="40"/>
      <c r="ACC111" s="40"/>
      <c r="ACD111" s="40"/>
      <c r="ACE111" s="40"/>
      <c r="ACF111" s="40"/>
      <c r="ACG111" s="40"/>
      <c r="ACH111" s="40"/>
      <c r="ACI111" s="40"/>
      <c r="ACJ111" s="40"/>
      <c r="ACK111" s="40"/>
      <c r="ACL111" s="40"/>
      <c r="ACM111" s="40"/>
      <c r="ACN111" s="40"/>
      <c r="ACO111" s="40"/>
      <c r="ACP111" s="40"/>
      <c r="ACQ111" s="40"/>
      <c r="ACR111" s="40"/>
      <c r="ACS111" s="40"/>
      <c r="ACT111" s="40"/>
      <c r="ACU111" s="40"/>
      <c r="ACV111" s="40"/>
      <c r="ACW111" s="40"/>
      <c r="ACX111" s="40"/>
      <c r="ACY111" s="40"/>
      <c r="ACZ111" s="40"/>
      <c r="ADA111" s="40"/>
      <c r="ADB111" s="40"/>
      <c r="ADC111" s="40"/>
      <c r="ADD111" s="40"/>
      <c r="ADE111" s="40"/>
      <c r="ADF111" s="40"/>
      <c r="ADG111" s="40"/>
      <c r="ADH111" s="40"/>
      <c r="ADI111" s="40"/>
      <c r="ADJ111" s="40"/>
      <c r="ADK111" s="40"/>
      <c r="ADL111" s="40"/>
      <c r="ADM111" s="40"/>
      <c r="ADN111" s="40"/>
      <c r="ADO111" s="40"/>
      <c r="ADP111" s="40"/>
      <c r="ADQ111" s="40"/>
      <c r="ADR111" s="40"/>
      <c r="ADS111" s="40"/>
      <c r="ADT111" s="40"/>
      <c r="ADU111" s="40"/>
      <c r="ADV111" s="40"/>
      <c r="ADW111" s="40"/>
      <c r="ADX111" s="40"/>
      <c r="ADY111" s="40"/>
      <c r="ADZ111" s="40"/>
      <c r="AEA111" s="40"/>
      <c r="AEB111" s="40"/>
      <c r="AEC111" s="40"/>
      <c r="AED111" s="40"/>
      <c r="AEE111" s="40"/>
      <c r="AEF111" s="40"/>
      <c r="AEG111" s="40"/>
      <c r="AEH111" s="40"/>
      <c r="AEI111" s="40"/>
      <c r="AEJ111" s="40"/>
      <c r="AEK111" s="40"/>
      <c r="AEL111" s="40"/>
      <c r="AEM111" s="40"/>
      <c r="AEN111" s="40"/>
      <c r="AEO111" s="40"/>
      <c r="AEP111" s="40"/>
      <c r="AEQ111" s="40"/>
      <c r="AER111" s="40"/>
      <c r="AES111" s="40"/>
      <c r="AET111" s="40"/>
      <c r="AEU111" s="40"/>
      <c r="AEV111" s="40"/>
      <c r="AEW111" s="40"/>
      <c r="AEX111" s="40"/>
      <c r="AEY111" s="40"/>
      <c r="AEZ111" s="40"/>
      <c r="AFA111" s="40"/>
      <c r="AFB111" s="40"/>
      <c r="AFC111" s="40"/>
      <c r="AFD111" s="40"/>
      <c r="AFE111" s="40"/>
      <c r="AFF111" s="40"/>
      <c r="AFG111" s="40"/>
      <c r="AFH111" s="40"/>
      <c r="AFI111" s="40"/>
      <c r="AFJ111" s="40"/>
      <c r="AFK111" s="40"/>
      <c r="AFL111" s="40"/>
      <c r="AFM111" s="40"/>
      <c r="AFN111" s="40"/>
      <c r="AFO111" s="40"/>
      <c r="AFP111" s="40"/>
      <c r="AFQ111" s="40"/>
      <c r="AFR111" s="40"/>
      <c r="AFS111" s="40"/>
      <c r="AFT111" s="40"/>
      <c r="AFU111" s="40"/>
      <c r="AFV111" s="40"/>
      <c r="AFW111" s="40"/>
      <c r="AFX111" s="40"/>
      <c r="AFY111" s="40"/>
      <c r="AFZ111" s="40"/>
      <c r="AGA111" s="40"/>
      <c r="AGB111" s="40"/>
      <c r="AGC111" s="40"/>
      <c r="AGD111" s="40"/>
      <c r="AGE111" s="40"/>
      <c r="AGF111" s="40"/>
      <c r="AGG111" s="40"/>
      <c r="AGH111" s="40"/>
      <c r="AGI111" s="40"/>
      <c r="AGJ111" s="40"/>
      <c r="AGK111" s="40"/>
      <c r="AGL111" s="40"/>
      <c r="AGM111" s="40"/>
      <c r="AGN111" s="40"/>
      <c r="AGO111" s="40"/>
      <c r="AGP111" s="40"/>
      <c r="AGQ111" s="40"/>
      <c r="AGR111" s="40"/>
      <c r="AGS111" s="40"/>
      <c r="AGT111" s="40"/>
      <c r="AGU111" s="40"/>
      <c r="AGV111" s="40"/>
      <c r="AGW111" s="40"/>
      <c r="AGX111" s="40"/>
      <c r="AGY111" s="40"/>
      <c r="AGZ111" s="40"/>
      <c r="AHA111" s="40"/>
      <c r="AHB111" s="40"/>
      <c r="AHC111" s="40"/>
      <c r="AHD111" s="40"/>
      <c r="AHE111" s="40"/>
      <c r="AHF111" s="40"/>
      <c r="AHG111" s="40"/>
      <c r="AHH111" s="40"/>
      <c r="AHI111" s="40"/>
      <c r="AHJ111" s="40"/>
      <c r="AHK111" s="40"/>
      <c r="AHL111" s="40"/>
      <c r="AHM111" s="40"/>
      <c r="AHN111" s="40"/>
      <c r="AHO111" s="40"/>
      <c r="AHP111" s="40"/>
      <c r="AHQ111" s="40"/>
      <c r="AHR111" s="40"/>
      <c r="AHS111" s="40"/>
      <c r="AHT111" s="40"/>
      <c r="AHU111" s="40"/>
      <c r="AHV111" s="40"/>
      <c r="AHW111" s="40"/>
      <c r="AHX111" s="40"/>
      <c r="AHY111" s="40"/>
      <c r="AHZ111" s="40"/>
      <c r="AIA111" s="40"/>
      <c r="AIB111" s="40"/>
      <c r="AIC111" s="40"/>
      <c r="AID111" s="40"/>
      <c r="AIE111" s="40"/>
      <c r="AIF111" s="40"/>
      <c r="AIG111" s="40"/>
      <c r="AIH111" s="40"/>
      <c r="AII111" s="40"/>
      <c r="AIJ111" s="40"/>
      <c r="AIK111" s="40"/>
      <c r="AIL111" s="40"/>
      <c r="AIM111" s="40"/>
      <c r="AIN111" s="40"/>
      <c r="AIO111" s="40"/>
      <c r="AIP111" s="40"/>
      <c r="AIQ111" s="40"/>
      <c r="AIR111" s="40"/>
      <c r="AIS111" s="40"/>
      <c r="AIT111" s="40"/>
      <c r="AIU111" s="40"/>
      <c r="AIV111" s="40"/>
      <c r="AIW111" s="40"/>
      <c r="AIX111" s="40"/>
      <c r="AIY111" s="40"/>
      <c r="AIZ111" s="40"/>
      <c r="AJA111" s="40"/>
      <c r="AJB111" s="40"/>
      <c r="AJC111" s="40"/>
      <c r="AJD111" s="40"/>
      <c r="AJE111" s="40"/>
      <c r="AJF111" s="40"/>
      <c r="AJG111" s="40"/>
      <c r="AJH111" s="40"/>
      <c r="AJI111" s="40"/>
      <c r="AJJ111" s="40"/>
      <c r="AJK111" s="40"/>
      <c r="AJL111" s="40"/>
      <c r="AJM111" s="40"/>
      <c r="AJN111" s="40"/>
      <c r="AJO111" s="40"/>
      <c r="AJP111" s="40"/>
      <c r="AJQ111" s="40"/>
      <c r="AJR111" s="40"/>
      <c r="AJS111" s="40"/>
      <c r="AJT111" s="40"/>
      <c r="AJU111" s="40"/>
      <c r="AJV111" s="40"/>
      <c r="AJW111" s="40"/>
      <c r="AJX111" s="40"/>
      <c r="AJY111" s="40"/>
      <c r="AJZ111" s="40"/>
      <c r="AKA111" s="40"/>
      <c r="AKB111" s="40"/>
      <c r="AKC111" s="40"/>
      <c r="AKD111" s="40"/>
      <c r="AKE111" s="40"/>
      <c r="AKF111" s="40"/>
      <c r="AKG111" s="40"/>
      <c r="AKH111" s="40"/>
      <c r="AKI111" s="40"/>
      <c r="AKJ111" s="40"/>
      <c r="AKK111" s="40"/>
      <c r="AKL111" s="40"/>
      <c r="AKM111" s="40"/>
      <c r="AKN111" s="41"/>
      <c r="AKO111" s="41"/>
      <c r="AKP111" s="41"/>
      <c r="AKQ111" s="41"/>
      <c r="AKR111" s="41"/>
      <c r="AKS111" s="41"/>
      <c r="AKT111" s="41"/>
      <c r="AKU111" s="41"/>
      <c r="AKV111" s="41"/>
      <c r="AKW111" s="41"/>
      <c r="AKX111" s="41"/>
      <c r="AKY111" s="41"/>
      <c r="AKZ111" s="41"/>
      <c r="ALA111" s="41"/>
      <c r="ALB111" s="41"/>
      <c r="ALC111" s="41"/>
      <c r="ALD111" s="41"/>
      <c r="ALE111" s="41"/>
      <c r="ALF111" s="41"/>
      <c r="ALG111" s="41"/>
      <c r="ALH111" s="41"/>
      <c r="ALI111" s="41"/>
      <c r="ALJ111" s="41"/>
      <c r="ALK111" s="41"/>
      <c r="ALL111" s="41"/>
      <c r="ALM111" s="41"/>
    </row>
    <row r="112" spans="1:1001" ht="13.35" customHeight="1" outlineLevel="5">
      <c r="A112" s="36" t="s">
        <v>11555</v>
      </c>
      <c r="B112" s="45">
        <v>3</v>
      </c>
      <c r="C112" s="45"/>
      <c r="D112" s="54" t="s">
        <v>5615</v>
      </c>
      <c r="E112" s="43" t="str">
        <f>VLOOKUP(D112,OdooParts_PurchaseNotes!$A$1:$F8224,2,0)</f>
        <v>Molex-Conn Housing 2POS .100 W/Latch</v>
      </c>
      <c r="F112" s="52" t="s">
        <v>11388</v>
      </c>
      <c r="G112" s="32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40"/>
      <c r="AAF112" s="40"/>
      <c r="AAG112" s="40"/>
      <c r="AAH112" s="40"/>
      <c r="AAI112" s="40"/>
      <c r="AAJ112" s="40"/>
      <c r="AAK112" s="40"/>
      <c r="AAL112" s="40"/>
      <c r="AAM112" s="40"/>
      <c r="AAN112" s="40"/>
      <c r="AAO112" s="40"/>
      <c r="AAP112" s="40"/>
      <c r="AAQ112" s="40"/>
      <c r="AAR112" s="40"/>
      <c r="AAS112" s="40"/>
      <c r="AAT112" s="40"/>
      <c r="AAU112" s="40"/>
      <c r="AAV112" s="40"/>
      <c r="AAW112" s="40"/>
      <c r="AAX112" s="40"/>
      <c r="AAY112" s="40"/>
      <c r="AAZ112" s="40"/>
      <c r="ABA112" s="40"/>
      <c r="ABB112" s="40"/>
      <c r="ABC112" s="40"/>
      <c r="ABD112" s="40"/>
      <c r="ABE112" s="40"/>
      <c r="ABF112" s="40"/>
      <c r="ABG112" s="40"/>
      <c r="ABH112" s="40"/>
      <c r="ABI112" s="40"/>
      <c r="ABJ112" s="40"/>
      <c r="ABK112" s="40"/>
      <c r="ABL112" s="40"/>
      <c r="ABM112" s="40"/>
      <c r="ABN112" s="40"/>
      <c r="ABO112" s="40"/>
      <c r="ABP112" s="40"/>
      <c r="ABQ112" s="40"/>
      <c r="ABR112" s="40"/>
      <c r="ABS112" s="40"/>
      <c r="ABT112" s="40"/>
      <c r="ABU112" s="40"/>
      <c r="ABV112" s="40"/>
      <c r="ABW112" s="40"/>
      <c r="ABX112" s="40"/>
      <c r="ABY112" s="40"/>
      <c r="ABZ112" s="40"/>
      <c r="ACA112" s="40"/>
      <c r="ACB112" s="40"/>
      <c r="ACC112" s="40"/>
      <c r="ACD112" s="40"/>
      <c r="ACE112" s="40"/>
      <c r="ACF112" s="40"/>
      <c r="ACG112" s="40"/>
      <c r="ACH112" s="40"/>
      <c r="ACI112" s="40"/>
      <c r="ACJ112" s="40"/>
      <c r="ACK112" s="40"/>
      <c r="ACL112" s="40"/>
      <c r="ACM112" s="40"/>
      <c r="ACN112" s="40"/>
      <c r="ACO112" s="40"/>
      <c r="ACP112" s="40"/>
      <c r="ACQ112" s="40"/>
      <c r="ACR112" s="40"/>
      <c r="ACS112" s="40"/>
      <c r="ACT112" s="40"/>
      <c r="ACU112" s="40"/>
      <c r="ACV112" s="40"/>
      <c r="ACW112" s="40"/>
      <c r="ACX112" s="40"/>
      <c r="ACY112" s="40"/>
      <c r="ACZ112" s="40"/>
      <c r="ADA112" s="40"/>
      <c r="ADB112" s="40"/>
      <c r="ADC112" s="40"/>
      <c r="ADD112" s="40"/>
      <c r="ADE112" s="40"/>
      <c r="ADF112" s="40"/>
      <c r="ADG112" s="40"/>
      <c r="ADH112" s="40"/>
      <c r="ADI112" s="40"/>
      <c r="ADJ112" s="40"/>
      <c r="ADK112" s="40"/>
      <c r="ADL112" s="40"/>
      <c r="ADM112" s="40"/>
      <c r="ADN112" s="40"/>
      <c r="ADO112" s="40"/>
      <c r="ADP112" s="40"/>
      <c r="ADQ112" s="40"/>
      <c r="ADR112" s="40"/>
      <c r="ADS112" s="40"/>
      <c r="ADT112" s="40"/>
      <c r="ADU112" s="40"/>
      <c r="ADV112" s="40"/>
      <c r="ADW112" s="40"/>
      <c r="ADX112" s="40"/>
      <c r="ADY112" s="40"/>
      <c r="ADZ112" s="40"/>
      <c r="AEA112" s="40"/>
      <c r="AEB112" s="40"/>
      <c r="AEC112" s="40"/>
      <c r="AED112" s="40"/>
      <c r="AEE112" s="40"/>
      <c r="AEF112" s="40"/>
      <c r="AEG112" s="40"/>
      <c r="AEH112" s="40"/>
      <c r="AEI112" s="40"/>
      <c r="AEJ112" s="40"/>
      <c r="AEK112" s="40"/>
      <c r="AEL112" s="40"/>
      <c r="AEM112" s="40"/>
      <c r="AEN112" s="40"/>
      <c r="AEO112" s="40"/>
      <c r="AEP112" s="40"/>
      <c r="AEQ112" s="40"/>
      <c r="AER112" s="40"/>
      <c r="AES112" s="40"/>
      <c r="AET112" s="40"/>
      <c r="AEU112" s="40"/>
      <c r="AEV112" s="40"/>
      <c r="AEW112" s="40"/>
      <c r="AEX112" s="40"/>
      <c r="AEY112" s="40"/>
      <c r="AEZ112" s="40"/>
      <c r="AFA112" s="40"/>
      <c r="AFB112" s="40"/>
      <c r="AFC112" s="40"/>
      <c r="AFD112" s="40"/>
      <c r="AFE112" s="40"/>
      <c r="AFF112" s="40"/>
      <c r="AFG112" s="40"/>
      <c r="AFH112" s="40"/>
      <c r="AFI112" s="40"/>
      <c r="AFJ112" s="40"/>
      <c r="AFK112" s="40"/>
      <c r="AFL112" s="40"/>
      <c r="AFM112" s="40"/>
      <c r="AFN112" s="40"/>
      <c r="AFO112" s="40"/>
      <c r="AFP112" s="40"/>
      <c r="AFQ112" s="40"/>
      <c r="AFR112" s="40"/>
      <c r="AFS112" s="40"/>
      <c r="AFT112" s="40"/>
      <c r="AFU112" s="40"/>
      <c r="AFV112" s="40"/>
      <c r="AFW112" s="40"/>
      <c r="AFX112" s="40"/>
      <c r="AFY112" s="40"/>
      <c r="AFZ112" s="40"/>
      <c r="AGA112" s="40"/>
      <c r="AGB112" s="40"/>
      <c r="AGC112" s="40"/>
      <c r="AGD112" s="40"/>
      <c r="AGE112" s="40"/>
      <c r="AGF112" s="40"/>
      <c r="AGG112" s="40"/>
      <c r="AGH112" s="40"/>
      <c r="AGI112" s="40"/>
      <c r="AGJ112" s="40"/>
      <c r="AGK112" s="40"/>
      <c r="AGL112" s="40"/>
      <c r="AGM112" s="40"/>
      <c r="AGN112" s="40"/>
      <c r="AGO112" s="40"/>
      <c r="AGP112" s="40"/>
      <c r="AGQ112" s="40"/>
      <c r="AGR112" s="40"/>
      <c r="AGS112" s="40"/>
      <c r="AGT112" s="40"/>
      <c r="AGU112" s="40"/>
      <c r="AGV112" s="40"/>
      <c r="AGW112" s="40"/>
      <c r="AGX112" s="40"/>
      <c r="AGY112" s="40"/>
      <c r="AGZ112" s="40"/>
      <c r="AHA112" s="40"/>
      <c r="AHB112" s="40"/>
      <c r="AHC112" s="40"/>
      <c r="AHD112" s="40"/>
      <c r="AHE112" s="40"/>
      <c r="AHF112" s="40"/>
      <c r="AHG112" s="40"/>
      <c r="AHH112" s="40"/>
      <c r="AHI112" s="40"/>
      <c r="AHJ112" s="40"/>
      <c r="AHK112" s="40"/>
      <c r="AHL112" s="40"/>
      <c r="AHM112" s="40"/>
      <c r="AHN112" s="40"/>
      <c r="AHO112" s="40"/>
      <c r="AHP112" s="40"/>
      <c r="AHQ112" s="40"/>
      <c r="AHR112" s="40"/>
      <c r="AHS112" s="40"/>
      <c r="AHT112" s="40"/>
      <c r="AHU112" s="40"/>
      <c r="AHV112" s="40"/>
      <c r="AHW112" s="40"/>
      <c r="AHX112" s="40"/>
      <c r="AHY112" s="40"/>
      <c r="AHZ112" s="40"/>
      <c r="AIA112" s="40"/>
      <c r="AIB112" s="40"/>
      <c r="AIC112" s="40"/>
      <c r="AID112" s="40"/>
      <c r="AIE112" s="40"/>
      <c r="AIF112" s="40"/>
      <c r="AIG112" s="40"/>
      <c r="AIH112" s="40"/>
      <c r="AII112" s="40"/>
      <c r="AIJ112" s="40"/>
      <c r="AIK112" s="40"/>
      <c r="AIL112" s="40"/>
      <c r="AIM112" s="40"/>
      <c r="AIN112" s="40"/>
      <c r="AIO112" s="40"/>
      <c r="AIP112" s="40"/>
      <c r="AIQ112" s="40"/>
      <c r="AIR112" s="40"/>
      <c r="AIS112" s="40"/>
      <c r="AIT112" s="40"/>
      <c r="AIU112" s="40"/>
      <c r="AIV112" s="40"/>
      <c r="AIW112" s="40"/>
      <c r="AIX112" s="40"/>
      <c r="AIY112" s="40"/>
      <c r="AIZ112" s="40"/>
      <c r="AJA112" s="40"/>
      <c r="AJB112" s="40"/>
      <c r="AJC112" s="40"/>
      <c r="AJD112" s="40"/>
      <c r="AJE112" s="40"/>
      <c r="AJF112" s="40"/>
      <c r="AJG112" s="40"/>
      <c r="AJH112" s="40"/>
      <c r="AJI112" s="40"/>
      <c r="AJJ112" s="40"/>
      <c r="AJK112" s="40"/>
      <c r="AJL112" s="40"/>
      <c r="AJM112" s="40"/>
      <c r="AJN112" s="40"/>
      <c r="AJO112" s="40"/>
      <c r="AJP112" s="40"/>
      <c r="AJQ112" s="40"/>
      <c r="AJR112" s="40"/>
      <c r="AJS112" s="40"/>
      <c r="AJT112" s="40"/>
      <c r="AJU112" s="40"/>
      <c r="AJV112" s="40"/>
      <c r="AJW112" s="40"/>
      <c r="AJX112" s="40"/>
      <c r="AJY112" s="40"/>
      <c r="AJZ112" s="40"/>
      <c r="AKA112" s="40"/>
      <c r="AKB112" s="40"/>
      <c r="AKC112" s="40"/>
      <c r="AKD112" s="40"/>
      <c r="AKE112" s="40"/>
      <c r="AKF112" s="40"/>
      <c r="AKG112" s="40"/>
      <c r="AKH112" s="40"/>
      <c r="AKI112" s="40"/>
      <c r="AKJ112" s="40"/>
      <c r="AKK112" s="40"/>
      <c r="AKL112" s="40"/>
      <c r="AKM112" s="40"/>
      <c r="AKN112" s="41"/>
      <c r="AKO112" s="41"/>
      <c r="AKP112" s="41"/>
      <c r="AKQ112" s="41"/>
      <c r="AKR112" s="41"/>
      <c r="AKS112" s="41"/>
      <c r="AKT112" s="41"/>
      <c r="AKU112" s="41"/>
      <c r="AKV112" s="41"/>
      <c r="AKW112" s="41"/>
      <c r="AKX112" s="41"/>
      <c r="AKY112" s="41"/>
      <c r="AKZ112" s="41"/>
      <c r="ALA112" s="41"/>
      <c r="ALB112" s="41"/>
      <c r="ALC112" s="41"/>
      <c r="ALD112" s="41"/>
      <c r="ALE112" s="41"/>
      <c r="ALF112" s="41"/>
      <c r="ALG112" s="41"/>
      <c r="ALH112" s="41"/>
      <c r="ALI112" s="41"/>
      <c r="ALJ112" s="41"/>
      <c r="ALK112" s="41"/>
      <c r="ALL112" s="41"/>
      <c r="ALM112" s="41"/>
    </row>
    <row r="113" spans="1:1011" ht="13.35" customHeight="1" outlineLevel="5">
      <c r="A113" s="36" t="s">
        <v>11556</v>
      </c>
      <c r="B113" s="45">
        <v>3</v>
      </c>
      <c r="C113" s="45"/>
      <c r="D113" s="54" t="s">
        <v>5621</v>
      </c>
      <c r="E113" s="43" t="str">
        <f>VLOOKUP(D113,OdooParts_PurchaseNotes!$A$1:$F8225,2,0)</f>
        <v>Molex - CONN HOUSING 3POS .100 W/LATCH</v>
      </c>
      <c r="F113" s="52" t="s">
        <v>11388</v>
      </c>
      <c r="G113" s="32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40"/>
      <c r="AAF113" s="40"/>
      <c r="AAG113" s="40"/>
      <c r="AAH113" s="40"/>
      <c r="AAI113" s="40"/>
      <c r="AAJ113" s="40"/>
      <c r="AAK113" s="40"/>
      <c r="AAL113" s="40"/>
      <c r="AAM113" s="40"/>
      <c r="AAN113" s="40"/>
      <c r="AAO113" s="40"/>
      <c r="AAP113" s="40"/>
      <c r="AAQ113" s="40"/>
      <c r="AAR113" s="40"/>
      <c r="AAS113" s="40"/>
      <c r="AAT113" s="40"/>
      <c r="AAU113" s="40"/>
      <c r="AAV113" s="40"/>
      <c r="AAW113" s="40"/>
      <c r="AAX113" s="40"/>
      <c r="AAY113" s="40"/>
      <c r="AAZ113" s="40"/>
      <c r="ABA113" s="40"/>
      <c r="ABB113" s="40"/>
      <c r="ABC113" s="40"/>
      <c r="ABD113" s="40"/>
      <c r="ABE113" s="40"/>
      <c r="ABF113" s="40"/>
      <c r="ABG113" s="40"/>
      <c r="ABH113" s="40"/>
      <c r="ABI113" s="40"/>
      <c r="ABJ113" s="40"/>
      <c r="ABK113" s="40"/>
      <c r="ABL113" s="40"/>
      <c r="ABM113" s="40"/>
      <c r="ABN113" s="40"/>
      <c r="ABO113" s="40"/>
      <c r="ABP113" s="40"/>
      <c r="ABQ113" s="40"/>
      <c r="ABR113" s="40"/>
      <c r="ABS113" s="40"/>
      <c r="ABT113" s="40"/>
      <c r="ABU113" s="40"/>
      <c r="ABV113" s="40"/>
      <c r="ABW113" s="40"/>
      <c r="ABX113" s="40"/>
      <c r="ABY113" s="40"/>
      <c r="ABZ113" s="40"/>
      <c r="ACA113" s="40"/>
      <c r="ACB113" s="40"/>
      <c r="ACC113" s="40"/>
      <c r="ACD113" s="40"/>
      <c r="ACE113" s="40"/>
      <c r="ACF113" s="40"/>
      <c r="ACG113" s="40"/>
      <c r="ACH113" s="40"/>
      <c r="ACI113" s="40"/>
      <c r="ACJ113" s="40"/>
      <c r="ACK113" s="40"/>
      <c r="ACL113" s="40"/>
      <c r="ACM113" s="40"/>
      <c r="ACN113" s="40"/>
      <c r="ACO113" s="40"/>
      <c r="ACP113" s="40"/>
      <c r="ACQ113" s="40"/>
      <c r="ACR113" s="40"/>
      <c r="ACS113" s="40"/>
      <c r="ACT113" s="40"/>
      <c r="ACU113" s="40"/>
      <c r="ACV113" s="40"/>
      <c r="ACW113" s="40"/>
      <c r="ACX113" s="40"/>
      <c r="ACY113" s="40"/>
      <c r="ACZ113" s="40"/>
      <c r="ADA113" s="40"/>
      <c r="ADB113" s="40"/>
      <c r="ADC113" s="40"/>
      <c r="ADD113" s="40"/>
      <c r="ADE113" s="40"/>
      <c r="ADF113" s="40"/>
      <c r="ADG113" s="40"/>
      <c r="ADH113" s="40"/>
      <c r="ADI113" s="40"/>
      <c r="ADJ113" s="40"/>
      <c r="ADK113" s="40"/>
      <c r="ADL113" s="40"/>
      <c r="ADM113" s="40"/>
      <c r="ADN113" s="40"/>
      <c r="ADO113" s="40"/>
      <c r="ADP113" s="40"/>
      <c r="ADQ113" s="40"/>
      <c r="ADR113" s="40"/>
      <c r="ADS113" s="40"/>
      <c r="ADT113" s="40"/>
      <c r="ADU113" s="40"/>
      <c r="ADV113" s="40"/>
      <c r="ADW113" s="40"/>
      <c r="ADX113" s="40"/>
      <c r="ADY113" s="40"/>
      <c r="ADZ113" s="40"/>
      <c r="AEA113" s="40"/>
      <c r="AEB113" s="40"/>
      <c r="AEC113" s="40"/>
      <c r="AED113" s="40"/>
      <c r="AEE113" s="40"/>
      <c r="AEF113" s="40"/>
      <c r="AEG113" s="40"/>
      <c r="AEH113" s="40"/>
      <c r="AEI113" s="40"/>
      <c r="AEJ113" s="40"/>
      <c r="AEK113" s="40"/>
      <c r="AEL113" s="40"/>
      <c r="AEM113" s="40"/>
      <c r="AEN113" s="40"/>
      <c r="AEO113" s="40"/>
      <c r="AEP113" s="40"/>
      <c r="AEQ113" s="40"/>
      <c r="AER113" s="40"/>
      <c r="AES113" s="40"/>
      <c r="AET113" s="40"/>
      <c r="AEU113" s="40"/>
      <c r="AEV113" s="40"/>
      <c r="AEW113" s="40"/>
      <c r="AEX113" s="40"/>
      <c r="AEY113" s="40"/>
      <c r="AEZ113" s="40"/>
      <c r="AFA113" s="40"/>
      <c r="AFB113" s="40"/>
      <c r="AFC113" s="40"/>
      <c r="AFD113" s="40"/>
      <c r="AFE113" s="40"/>
      <c r="AFF113" s="40"/>
      <c r="AFG113" s="40"/>
      <c r="AFH113" s="40"/>
      <c r="AFI113" s="40"/>
      <c r="AFJ113" s="40"/>
      <c r="AFK113" s="40"/>
      <c r="AFL113" s="40"/>
      <c r="AFM113" s="40"/>
      <c r="AFN113" s="40"/>
      <c r="AFO113" s="40"/>
      <c r="AFP113" s="40"/>
      <c r="AFQ113" s="40"/>
      <c r="AFR113" s="40"/>
      <c r="AFS113" s="40"/>
      <c r="AFT113" s="40"/>
      <c r="AFU113" s="40"/>
      <c r="AFV113" s="40"/>
      <c r="AFW113" s="40"/>
      <c r="AFX113" s="40"/>
      <c r="AFY113" s="40"/>
      <c r="AFZ113" s="40"/>
      <c r="AGA113" s="40"/>
      <c r="AGB113" s="40"/>
      <c r="AGC113" s="40"/>
      <c r="AGD113" s="40"/>
      <c r="AGE113" s="40"/>
      <c r="AGF113" s="40"/>
      <c r="AGG113" s="40"/>
      <c r="AGH113" s="40"/>
      <c r="AGI113" s="40"/>
      <c r="AGJ113" s="40"/>
      <c r="AGK113" s="40"/>
      <c r="AGL113" s="40"/>
      <c r="AGM113" s="40"/>
      <c r="AGN113" s="40"/>
      <c r="AGO113" s="40"/>
      <c r="AGP113" s="40"/>
      <c r="AGQ113" s="40"/>
      <c r="AGR113" s="40"/>
      <c r="AGS113" s="40"/>
      <c r="AGT113" s="40"/>
      <c r="AGU113" s="40"/>
      <c r="AGV113" s="40"/>
      <c r="AGW113" s="40"/>
      <c r="AGX113" s="40"/>
      <c r="AGY113" s="40"/>
      <c r="AGZ113" s="40"/>
      <c r="AHA113" s="40"/>
      <c r="AHB113" s="40"/>
      <c r="AHC113" s="40"/>
      <c r="AHD113" s="40"/>
      <c r="AHE113" s="40"/>
      <c r="AHF113" s="40"/>
      <c r="AHG113" s="40"/>
      <c r="AHH113" s="40"/>
      <c r="AHI113" s="40"/>
      <c r="AHJ113" s="40"/>
      <c r="AHK113" s="40"/>
      <c r="AHL113" s="40"/>
      <c r="AHM113" s="40"/>
      <c r="AHN113" s="40"/>
      <c r="AHO113" s="40"/>
      <c r="AHP113" s="40"/>
      <c r="AHQ113" s="40"/>
      <c r="AHR113" s="40"/>
      <c r="AHS113" s="40"/>
      <c r="AHT113" s="40"/>
      <c r="AHU113" s="40"/>
      <c r="AHV113" s="40"/>
      <c r="AHW113" s="40"/>
      <c r="AHX113" s="40"/>
      <c r="AHY113" s="40"/>
      <c r="AHZ113" s="40"/>
      <c r="AIA113" s="40"/>
      <c r="AIB113" s="40"/>
      <c r="AIC113" s="40"/>
      <c r="AID113" s="40"/>
      <c r="AIE113" s="40"/>
      <c r="AIF113" s="40"/>
      <c r="AIG113" s="40"/>
      <c r="AIH113" s="40"/>
      <c r="AII113" s="40"/>
      <c r="AIJ113" s="40"/>
      <c r="AIK113" s="40"/>
      <c r="AIL113" s="40"/>
      <c r="AIM113" s="40"/>
      <c r="AIN113" s="40"/>
      <c r="AIO113" s="40"/>
      <c r="AIP113" s="40"/>
      <c r="AIQ113" s="40"/>
      <c r="AIR113" s="40"/>
      <c r="AIS113" s="40"/>
      <c r="AIT113" s="40"/>
      <c r="AIU113" s="40"/>
      <c r="AIV113" s="40"/>
      <c r="AIW113" s="40"/>
      <c r="AIX113" s="40"/>
      <c r="AIY113" s="40"/>
      <c r="AIZ113" s="40"/>
      <c r="AJA113" s="40"/>
      <c r="AJB113" s="40"/>
      <c r="AJC113" s="40"/>
      <c r="AJD113" s="40"/>
      <c r="AJE113" s="40"/>
      <c r="AJF113" s="40"/>
      <c r="AJG113" s="40"/>
      <c r="AJH113" s="40"/>
      <c r="AJI113" s="40"/>
      <c r="AJJ113" s="40"/>
      <c r="AJK113" s="40"/>
      <c r="AJL113" s="40"/>
      <c r="AJM113" s="40"/>
      <c r="AJN113" s="40"/>
      <c r="AJO113" s="40"/>
      <c r="AJP113" s="40"/>
      <c r="AJQ113" s="40"/>
      <c r="AJR113" s="40"/>
      <c r="AJS113" s="40"/>
      <c r="AJT113" s="40"/>
      <c r="AJU113" s="40"/>
      <c r="AJV113" s="40"/>
      <c r="AJW113" s="40"/>
      <c r="AJX113" s="40"/>
      <c r="AJY113" s="40"/>
      <c r="AJZ113" s="40"/>
      <c r="AKA113" s="40"/>
      <c r="AKB113" s="40"/>
      <c r="AKC113" s="40"/>
      <c r="AKD113" s="40"/>
      <c r="AKE113" s="40"/>
      <c r="AKF113" s="40"/>
      <c r="AKG113" s="40"/>
      <c r="AKH113" s="40"/>
      <c r="AKI113" s="40"/>
      <c r="AKJ113" s="40"/>
      <c r="AKK113" s="40"/>
      <c r="AKL113" s="40"/>
      <c r="AKM113" s="40"/>
      <c r="AKN113" s="41"/>
      <c r="AKO113" s="41"/>
      <c r="AKP113" s="41"/>
      <c r="AKQ113" s="41"/>
      <c r="AKR113" s="41"/>
      <c r="AKS113" s="41"/>
      <c r="AKT113" s="41"/>
      <c r="AKU113" s="41"/>
      <c r="AKV113" s="41"/>
      <c r="AKW113" s="41"/>
      <c r="AKX113" s="41"/>
      <c r="AKY113" s="41"/>
      <c r="AKZ113" s="41"/>
      <c r="ALA113" s="41"/>
      <c r="ALB113" s="41"/>
      <c r="ALC113" s="41"/>
      <c r="ALD113" s="41"/>
      <c r="ALE113" s="41"/>
      <c r="ALF113" s="41"/>
      <c r="ALG113" s="41"/>
      <c r="ALH113" s="41"/>
      <c r="ALI113" s="41"/>
      <c r="ALJ113" s="41"/>
      <c r="ALK113" s="41"/>
      <c r="ALL113" s="41"/>
      <c r="ALM113" s="41"/>
    </row>
    <row r="114" spans="1:1011" ht="13.35" customHeight="1" outlineLevel="5">
      <c r="A114" s="36" t="s">
        <v>11557</v>
      </c>
      <c r="B114" s="45">
        <v>1</v>
      </c>
      <c r="C114" s="45"/>
      <c r="D114" s="54" t="s">
        <v>5686</v>
      </c>
      <c r="E114" s="43" t="str">
        <f>VLOOKUP(D114,OdooParts_PurchaseNotes!$A$1:$F8226,2,0)</f>
        <v>Term Block Plug 2POS STR 5.08MM</v>
      </c>
      <c r="F114" s="52" t="s">
        <v>11388</v>
      </c>
      <c r="G114" s="32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40"/>
      <c r="AAF114" s="40"/>
      <c r="AAG114" s="40"/>
      <c r="AAH114" s="40"/>
      <c r="AAI114" s="40"/>
      <c r="AAJ114" s="40"/>
      <c r="AAK114" s="40"/>
      <c r="AAL114" s="40"/>
      <c r="AAM114" s="40"/>
      <c r="AAN114" s="40"/>
      <c r="AAO114" s="40"/>
      <c r="AAP114" s="40"/>
      <c r="AAQ114" s="40"/>
      <c r="AAR114" s="40"/>
      <c r="AAS114" s="40"/>
      <c r="AAT114" s="40"/>
      <c r="AAU114" s="40"/>
      <c r="AAV114" s="40"/>
      <c r="AAW114" s="40"/>
      <c r="AAX114" s="40"/>
      <c r="AAY114" s="40"/>
      <c r="AAZ114" s="40"/>
      <c r="ABA114" s="40"/>
      <c r="ABB114" s="40"/>
      <c r="ABC114" s="40"/>
      <c r="ABD114" s="40"/>
      <c r="ABE114" s="40"/>
      <c r="ABF114" s="40"/>
      <c r="ABG114" s="40"/>
      <c r="ABH114" s="40"/>
      <c r="ABI114" s="40"/>
      <c r="ABJ114" s="40"/>
      <c r="ABK114" s="40"/>
      <c r="ABL114" s="40"/>
      <c r="ABM114" s="40"/>
      <c r="ABN114" s="40"/>
      <c r="ABO114" s="40"/>
      <c r="ABP114" s="40"/>
      <c r="ABQ114" s="40"/>
      <c r="ABR114" s="40"/>
      <c r="ABS114" s="40"/>
      <c r="ABT114" s="40"/>
      <c r="ABU114" s="40"/>
      <c r="ABV114" s="40"/>
      <c r="ABW114" s="40"/>
      <c r="ABX114" s="40"/>
      <c r="ABY114" s="40"/>
      <c r="ABZ114" s="40"/>
      <c r="ACA114" s="40"/>
      <c r="ACB114" s="40"/>
      <c r="ACC114" s="40"/>
      <c r="ACD114" s="40"/>
      <c r="ACE114" s="40"/>
      <c r="ACF114" s="40"/>
      <c r="ACG114" s="40"/>
      <c r="ACH114" s="40"/>
      <c r="ACI114" s="40"/>
      <c r="ACJ114" s="40"/>
      <c r="ACK114" s="40"/>
      <c r="ACL114" s="40"/>
      <c r="ACM114" s="40"/>
      <c r="ACN114" s="40"/>
      <c r="ACO114" s="40"/>
      <c r="ACP114" s="40"/>
      <c r="ACQ114" s="40"/>
      <c r="ACR114" s="40"/>
      <c r="ACS114" s="40"/>
      <c r="ACT114" s="40"/>
      <c r="ACU114" s="40"/>
      <c r="ACV114" s="40"/>
      <c r="ACW114" s="40"/>
      <c r="ACX114" s="40"/>
      <c r="ACY114" s="40"/>
      <c r="ACZ114" s="40"/>
      <c r="ADA114" s="40"/>
      <c r="ADB114" s="40"/>
      <c r="ADC114" s="40"/>
      <c r="ADD114" s="40"/>
      <c r="ADE114" s="40"/>
      <c r="ADF114" s="40"/>
      <c r="ADG114" s="40"/>
      <c r="ADH114" s="40"/>
      <c r="ADI114" s="40"/>
      <c r="ADJ114" s="40"/>
      <c r="ADK114" s="40"/>
      <c r="ADL114" s="40"/>
      <c r="ADM114" s="40"/>
      <c r="ADN114" s="40"/>
      <c r="ADO114" s="40"/>
      <c r="ADP114" s="40"/>
      <c r="ADQ114" s="40"/>
      <c r="ADR114" s="40"/>
      <c r="ADS114" s="40"/>
      <c r="ADT114" s="40"/>
      <c r="ADU114" s="40"/>
      <c r="ADV114" s="40"/>
      <c r="ADW114" s="40"/>
      <c r="ADX114" s="40"/>
      <c r="ADY114" s="40"/>
      <c r="ADZ114" s="40"/>
      <c r="AEA114" s="40"/>
      <c r="AEB114" s="40"/>
      <c r="AEC114" s="40"/>
      <c r="AED114" s="40"/>
      <c r="AEE114" s="40"/>
      <c r="AEF114" s="40"/>
      <c r="AEG114" s="40"/>
      <c r="AEH114" s="40"/>
      <c r="AEI114" s="40"/>
      <c r="AEJ114" s="40"/>
      <c r="AEK114" s="40"/>
      <c r="AEL114" s="40"/>
      <c r="AEM114" s="40"/>
      <c r="AEN114" s="40"/>
      <c r="AEO114" s="40"/>
      <c r="AEP114" s="40"/>
      <c r="AEQ114" s="40"/>
      <c r="AER114" s="40"/>
      <c r="AES114" s="40"/>
      <c r="AET114" s="40"/>
      <c r="AEU114" s="40"/>
      <c r="AEV114" s="40"/>
      <c r="AEW114" s="40"/>
      <c r="AEX114" s="40"/>
      <c r="AEY114" s="40"/>
      <c r="AEZ114" s="40"/>
      <c r="AFA114" s="40"/>
      <c r="AFB114" s="40"/>
      <c r="AFC114" s="40"/>
      <c r="AFD114" s="40"/>
      <c r="AFE114" s="40"/>
      <c r="AFF114" s="40"/>
      <c r="AFG114" s="40"/>
      <c r="AFH114" s="40"/>
      <c r="AFI114" s="40"/>
      <c r="AFJ114" s="40"/>
      <c r="AFK114" s="40"/>
      <c r="AFL114" s="40"/>
      <c r="AFM114" s="40"/>
      <c r="AFN114" s="40"/>
      <c r="AFO114" s="40"/>
      <c r="AFP114" s="40"/>
      <c r="AFQ114" s="40"/>
      <c r="AFR114" s="40"/>
      <c r="AFS114" s="40"/>
      <c r="AFT114" s="40"/>
      <c r="AFU114" s="40"/>
      <c r="AFV114" s="40"/>
      <c r="AFW114" s="40"/>
      <c r="AFX114" s="40"/>
      <c r="AFY114" s="40"/>
      <c r="AFZ114" s="40"/>
      <c r="AGA114" s="40"/>
      <c r="AGB114" s="40"/>
      <c r="AGC114" s="40"/>
      <c r="AGD114" s="40"/>
      <c r="AGE114" s="40"/>
      <c r="AGF114" s="40"/>
      <c r="AGG114" s="40"/>
      <c r="AGH114" s="40"/>
      <c r="AGI114" s="40"/>
      <c r="AGJ114" s="40"/>
      <c r="AGK114" s="40"/>
      <c r="AGL114" s="40"/>
      <c r="AGM114" s="40"/>
      <c r="AGN114" s="40"/>
      <c r="AGO114" s="40"/>
      <c r="AGP114" s="40"/>
      <c r="AGQ114" s="40"/>
      <c r="AGR114" s="40"/>
      <c r="AGS114" s="40"/>
      <c r="AGT114" s="40"/>
      <c r="AGU114" s="40"/>
      <c r="AGV114" s="40"/>
      <c r="AGW114" s="40"/>
      <c r="AGX114" s="40"/>
      <c r="AGY114" s="40"/>
      <c r="AGZ114" s="40"/>
      <c r="AHA114" s="40"/>
      <c r="AHB114" s="40"/>
      <c r="AHC114" s="40"/>
      <c r="AHD114" s="40"/>
      <c r="AHE114" s="40"/>
      <c r="AHF114" s="40"/>
      <c r="AHG114" s="40"/>
      <c r="AHH114" s="40"/>
      <c r="AHI114" s="40"/>
      <c r="AHJ114" s="40"/>
      <c r="AHK114" s="40"/>
      <c r="AHL114" s="40"/>
      <c r="AHM114" s="40"/>
      <c r="AHN114" s="40"/>
      <c r="AHO114" s="40"/>
      <c r="AHP114" s="40"/>
      <c r="AHQ114" s="40"/>
      <c r="AHR114" s="40"/>
      <c r="AHS114" s="40"/>
      <c r="AHT114" s="40"/>
      <c r="AHU114" s="40"/>
      <c r="AHV114" s="40"/>
      <c r="AHW114" s="40"/>
      <c r="AHX114" s="40"/>
      <c r="AHY114" s="40"/>
      <c r="AHZ114" s="40"/>
      <c r="AIA114" s="40"/>
      <c r="AIB114" s="40"/>
      <c r="AIC114" s="40"/>
      <c r="AID114" s="40"/>
      <c r="AIE114" s="40"/>
      <c r="AIF114" s="40"/>
      <c r="AIG114" s="40"/>
      <c r="AIH114" s="40"/>
      <c r="AII114" s="40"/>
      <c r="AIJ114" s="40"/>
      <c r="AIK114" s="40"/>
      <c r="AIL114" s="40"/>
      <c r="AIM114" s="40"/>
      <c r="AIN114" s="40"/>
      <c r="AIO114" s="40"/>
      <c r="AIP114" s="40"/>
      <c r="AIQ114" s="40"/>
      <c r="AIR114" s="40"/>
      <c r="AIS114" s="40"/>
      <c r="AIT114" s="40"/>
      <c r="AIU114" s="40"/>
      <c r="AIV114" s="40"/>
      <c r="AIW114" s="40"/>
      <c r="AIX114" s="40"/>
      <c r="AIY114" s="40"/>
      <c r="AIZ114" s="40"/>
      <c r="AJA114" s="40"/>
      <c r="AJB114" s="40"/>
      <c r="AJC114" s="40"/>
      <c r="AJD114" s="40"/>
      <c r="AJE114" s="40"/>
      <c r="AJF114" s="40"/>
      <c r="AJG114" s="40"/>
      <c r="AJH114" s="40"/>
      <c r="AJI114" s="40"/>
      <c r="AJJ114" s="40"/>
      <c r="AJK114" s="40"/>
      <c r="AJL114" s="40"/>
      <c r="AJM114" s="40"/>
      <c r="AJN114" s="40"/>
      <c r="AJO114" s="40"/>
      <c r="AJP114" s="40"/>
      <c r="AJQ114" s="40"/>
      <c r="AJR114" s="40"/>
      <c r="AJS114" s="40"/>
      <c r="AJT114" s="40"/>
      <c r="AJU114" s="40"/>
      <c r="AJV114" s="40"/>
      <c r="AJW114" s="40"/>
      <c r="AJX114" s="40"/>
      <c r="AJY114" s="40"/>
      <c r="AJZ114" s="40"/>
      <c r="AKA114" s="40"/>
      <c r="AKB114" s="40"/>
      <c r="AKC114" s="40"/>
      <c r="AKD114" s="40"/>
      <c r="AKE114" s="40"/>
      <c r="AKF114" s="40"/>
      <c r="AKG114" s="40"/>
      <c r="AKH114" s="40"/>
      <c r="AKI114" s="40"/>
      <c r="AKJ114" s="40"/>
      <c r="AKK114" s="40"/>
      <c r="AKL114" s="40"/>
      <c r="AKM114" s="40"/>
      <c r="AKN114" s="41"/>
      <c r="AKO114" s="41"/>
      <c r="AKP114" s="41"/>
      <c r="AKQ114" s="41"/>
      <c r="AKR114" s="41"/>
      <c r="AKS114" s="41"/>
      <c r="AKT114" s="41"/>
      <c r="AKU114" s="41"/>
      <c r="AKV114" s="41"/>
      <c r="AKW114" s="41"/>
      <c r="AKX114" s="41"/>
      <c r="AKY114" s="41"/>
      <c r="AKZ114" s="41"/>
      <c r="ALA114" s="41"/>
      <c r="ALB114" s="41"/>
      <c r="ALC114" s="41"/>
      <c r="ALD114" s="41"/>
      <c r="ALE114" s="41"/>
      <c r="ALF114" s="41"/>
      <c r="ALG114" s="41"/>
      <c r="ALH114" s="41"/>
      <c r="ALI114" s="41"/>
      <c r="ALJ114" s="41"/>
      <c r="ALK114" s="41"/>
      <c r="ALL114" s="41"/>
      <c r="ALM114" s="41"/>
    </row>
    <row r="115" spans="1:1011" ht="13.35" customHeight="1" outlineLevel="4">
      <c r="A115" s="36" t="s">
        <v>11558</v>
      </c>
      <c r="B115" s="45">
        <v>1</v>
      </c>
      <c r="C115" s="45"/>
      <c r="D115" s="53" t="s">
        <v>2398</v>
      </c>
      <c r="E115" s="43" t="str">
        <f>VLOOKUP(D115,OdooParts_PurchaseNotes!$A$1:$F8227,2,0)</f>
        <v>NEMA 17 Stepper Motor, Moons'  -  NOT INCLUDING wire harness</v>
      </c>
      <c r="F115" s="52" t="s">
        <v>11370</v>
      </c>
      <c r="G115" s="32" t="s">
        <v>11559</v>
      </c>
      <c r="H115" s="29" t="s">
        <v>11560</v>
      </c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40"/>
      <c r="AAF115" s="40"/>
      <c r="AAG115" s="40"/>
      <c r="AAH115" s="40"/>
      <c r="AAI115" s="40"/>
      <c r="AAJ115" s="40"/>
      <c r="AAK115" s="40"/>
      <c r="AAL115" s="40"/>
      <c r="AAM115" s="40"/>
      <c r="AAN115" s="40"/>
      <c r="AAO115" s="40"/>
      <c r="AAP115" s="40"/>
      <c r="AAQ115" s="40"/>
      <c r="AAR115" s="40"/>
      <c r="AAS115" s="40"/>
      <c r="AAT115" s="40"/>
      <c r="AAU115" s="40"/>
      <c r="AAV115" s="40"/>
      <c r="AAW115" s="40"/>
      <c r="AAX115" s="40"/>
      <c r="AAY115" s="40"/>
      <c r="AAZ115" s="40"/>
      <c r="ABA115" s="40"/>
      <c r="ABB115" s="40"/>
      <c r="ABC115" s="40"/>
      <c r="ABD115" s="40"/>
      <c r="ABE115" s="40"/>
      <c r="ABF115" s="40"/>
      <c r="ABG115" s="40"/>
      <c r="ABH115" s="40"/>
      <c r="ABI115" s="40"/>
      <c r="ABJ115" s="40"/>
      <c r="ABK115" s="40"/>
      <c r="ABL115" s="40"/>
      <c r="ABM115" s="40"/>
      <c r="ABN115" s="40"/>
      <c r="ABO115" s="40"/>
      <c r="ABP115" s="40"/>
      <c r="ABQ115" s="40"/>
      <c r="ABR115" s="40"/>
      <c r="ABS115" s="40"/>
      <c r="ABT115" s="40"/>
      <c r="ABU115" s="40"/>
      <c r="ABV115" s="40"/>
      <c r="ABW115" s="40"/>
      <c r="ABX115" s="40"/>
      <c r="ABY115" s="40"/>
      <c r="ABZ115" s="40"/>
      <c r="ACA115" s="40"/>
      <c r="ACB115" s="40"/>
      <c r="ACC115" s="40"/>
      <c r="ACD115" s="40"/>
      <c r="ACE115" s="40"/>
      <c r="ACF115" s="40"/>
      <c r="ACG115" s="40"/>
      <c r="ACH115" s="40"/>
      <c r="ACI115" s="40"/>
      <c r="ACJ115" s="40"/>
      <c r="ACK115" s="40"/>
      <c r="ACL115" s="40"/>
      <c r="ACM115" s="40"/>
      <c r="ACN115" s="40"/>
      <c r="ACO115" s="40"/>
      <c r="ACP115" s="40"/>
      <c r="ACQ115" s="40"/>
      <c r="ACR115" s="40"/>
      <c r="ACS115" s="40"/>
      <c r="ACT115" s="40"/>
      <c r="ACU115" s="40"/>
      <c r="ACV115" s="40"/>
      <c r="ACW115" s="40"/>
      <c r="ACX115" s="40"/>
      <c r="ACY115" s="40"/>
      <c r="ACZ115" s="40"/>
      <c r="ADA115" s="40"/>
      <c r="ADB115" s="40"/>
      <c r="ADC115" s="40"/>
      <c r="ADD115" s="40"/>
      <c r="ADE115" s="40"/>
      <c r="ADF115" s="40"/>
      <c r="ADG115" s="40"/>
      <c r="ADH115" s="40"/>
      <c r="ADI115" s="40"/>
      <c r="ADJ115" s="40"/>
      <c r="ADK115" s="40"/>
      <c r="ADL115" s="40"/>
      <c r="ADM115" s="40"/>
      <c r="ADN115" s="40"/>
      <c r="ADO115" s="40"/>
      <c r="ADP115" s="40"/>
      <c r="ADQ115" s="40"/>
      <c r="ADR115" s="40"/>
      <c r="ADS115" s="40"/>
      <c r="ADT115" s="40"/>
      <c r="ADU115" s="40"/>
      <c r="ADV115" s="40"/>
      <c r="ADW115" s="40"/>
      <c r="ADX115" s="40"/>
      <c r="ADY115" s="40"/>
      <c r="ADZ115" s="40"/>
      <c r="AEA115" s="40"/>
      <c r="AEB115" s="40"/>
      <c r="AEC115" s="40"/>
      <c r="AED115" s="40"/>
      <c r="AEE115" s="40"/>
      <c r="AEF115" s="40"/>
      <c r="AEG115" s="40"/>
      <c r="AEH115" s="40"/>
      <c r="AEI115" s="40"/>
      <c r="AEJ115" s="40"/>
      <c r="AEK115" s="40"/>
      <c r="AEL115" s="40"/>
      <c r="AEM115" s="40"/>
      <c r="AEN115" s="40"/>
      <c r="AEO115" s="40"/>
      <c r="AEP115" s="40"/>
      <c r="AEQ115" s="40"/>
      <c r="AER115" s="40"/>
      <c r="AES115" s="40"/>
      <c r="AET115" s="40"/>
      <c r="AEU115" s="40"/>
      <c r="AEV115" s="40"/>
      <c r="AEW115" s="40"/>
      <c r="AEX115" s="40"/>
      <c r="AEY115" s="40"/>
      <c r="AEZ115" s="40"/>
      <c r="AFA115" s="40"/>
      <c r="AFB115" s="40"/>
      <c r="AFC115" s="40"/>
      <c r="AFD115" s="40"/>
      <c r="AFE115" s="40"/>
      <c r="AFF115" s="40"/>
      <c r="AFG115" s="40"/>
      <c r="AFH115" s="40"/>
      <c r="AFI115" s="40"/>
      <c r="AFJ115" s="40"/>
      <c r="AFK115" s="40"/>
      <c r="AFL115" s="40"/>
      <c r="AFM115" s="40"/>
      <c r="AFN115" s="40"/>
      <c r="AFO115" s="40"/>
      <c r="AFP115" s="40"/>
      <c r="AFQ115" s="40"/>
      <c r="AFR115" s="40"/>
      <c r="AFS115" s="40"/>
      <c r="AFT115" s="40"/>
      <c r="AFU115" s="40"/>
      <c r="AFV115" s="40"/>
      <c r="AFW115" s="40"/>
      <c r="AFX115" s="40"/>
      <c r="AFY115" s="40"/>
      <c r="AFZ115" s="40"/>
      <c r="AGA115" s="40"/>
      <c r="AGB115" s="40"/>
      <c r="AGC115" s="40"/>
      <c r="AGD115" s="40"/>
      <c r="AGE115" s="40"/>
      <c r="AGF115" s="40"/>
      <c r="AGG115" s="40"/>
      <c r="AGH115" s="40"/>
      <c r="AGI115" s="40"/>
      <c r="AGJ115" s="40"/>
      <c r="AGK115" s="40"/>
      <c r="AGL115" s="40"/>
      <c r="AGM115" s="40"/>
      <c r="AGN115" s="40"/>
      <c r="AGO115" s="40"/>
      <c r="AGP115" s="40"/>
      <c r="AGQ115" s="40"/>
      <c r="AGR115" s="40"/>
      <c r="AGS115" s="40"/>
      <c r="AGT115" s="40"/>
      <c r="AGU115" s="40"/>
      <c r="AGV115" s="40"/>
      <c r="AGW115" s="40"/>
      <c r="AGX115" s="40"/>
      <c r="AGY115" s="40"/>
      <c r="AGZ115" s="40"/>
      <c r="AHA115" s="40"/>
      <c r="AHB115" s="40"/>
      <c r="AHC115" s="40"/>
      <c r="AHD115" s="40"/>
      <c r="AHE115" s="40"/>
      <c r="AHF115" s="40"/>
      <c r="AHG115" s="40"/>
      <c r="AHH115" s="40"/>
      <c r="AHI115" s="40"/>
      <c r="AHJ115" s="40"/>
      <c r="AHK115" s="40"/>
      <c r="AHL115" s="40"/>
      <c r="AHM115" s="40"/>
      <c r="AHN115" s="40"/>
      <c r="AHO115" s="40"/>
      <c r="AHP115" s="40"/>
      <c r="AHQ115" s="40"/>
      <c r="AHR115" s="40"/>
      <c r="AHS115" s="40"/>
      <c r="AHT115" s="40"/>
      <c r="AHU115" s="40"/>
      <c r="AHV115" s="40"/>
      <c r="AHW115" s="40"/>
      <c r="AHX115" s="40"/>
      <c r="AHY115" s="40"/>
      <c r="AHZ115" s="40"/>
      <c r="AIA115" s="40"/>
      <c r="AIB115" s="40"/>
      <c r="AIC115" s="40"/>
      <c r="AID115" s="40"/>
      <c r="AIE115" s="40"/>
      <c r="AIF115" s="40"/>
      <c r="AIG115" s="40"/>
      <c r="AIH115" s="40"/>
      <c r="AII115" s="40"/>
      <c r="AIJ115" s="40"/>
      <c r="AIK115" s="40"/>
      <c r="AIL115" s="40"/>
      <c r="AIM115" s="40"/>
      <c r="AIN115" s="40"/>
      <c r="AIO115" s="40"/>
      <c r="AIP115" s="40"/>
      <c r="AIQ115" s="40"/>
      <c r="AIR115" s="40"/>
      <c r="AIS115" s="40"/>
      <c r="AIT115" s="40"/>
      <c r="AIU115" s="40"/>
      <c r="AIV115" s="40"/>
      <c r="AIW115" s="40"/>
      <c r="AIX115" s="40"/>
      <c r="AIY115" s="40"/>
      <c r="AIZ115" s="40"/>
      <c r="AJA115" s="40"/>
      <c r="AJB115" s="40"/>
      <c r="AJC115" s="40"/>
      <c r="AJD115" s="40"/>
      <c r="AJE115" s="40"/>
      <c r="AJF115" s="40"/>
      <c r="AJG115" s="40"/>
      <c r="AJH115" s="40"/>
      <c r="AJI115" s="40"/>
      <c r="AJJ115" s="40"/>
      <c r="AJK115" s="40"/>
      <c r="AJL115" s="40"/>
      <c r="AJM115" s="40"/>
      <c r="AJN115" s="40"/>
      <c r="AJO115" s="40"/>
      <c r="AJP115" s="40"/>
      <c r="AJQ115" s="40"/>
      <c r="AJR115" s="40"/>
      <c r="AJS115" s="40"/>
      <c r="AJT115" s="40"/>
      <c r="AJU115" s="40"/>
      <c r="AJV115" s="40"/>
      <c r="AJW115" s="40"/>
      <c r="AJX115" s="40"/>
      <c r="AJY115" s="40"/>
      <c r="AJZ115" s="40"/>
      <c r="AKA115" s="40"/>
      <c r="AKB115" s="40"/>
      <c r="AKC115" s="40"/>
      <c r="AKD115" s="40"/>
      <c r="AKE115" s="40"/>
      <c r="AKF115" s="40"/>
      <c r="AKG115" s="40"/>
      <c r="AKH115" s="40"/>
      <c r="AKI115" s="40"/>
      <c r="AKJ115" s="40"/>
      <c r="AKK115" s="40"/>
      <c r="AKL115" s="40"/>
      <c r="AKM115" s="40"/>
      <c r="AKN115" s="41"/>
      <c r="AKO115" s="41"/>
      <c r="AKP115" s="41"/>
      <c r="AKQ115" s="41"/>
      <c r="AKR115" s="41"/>
      <c r="AKS115" s="41"/>
      <c r="AKT115" s="41"/>
      <c r="AKU115" s="41"/>
      <c r="AKV115" s="41"/>
      <c r="AKW115" s="41"/>
      <c r="AKX115" s="41"/>
      <c r="AKY115" s="41"/>
      <c r="AKZ115" s="41"/>
      <c r="ALA115" s="41"/>
      <c r="ALB115" s="41"/>
      <c r="ALC115" s="41"/>
      <c r="ALD115" s="41"/>
      <c r="ALE115" s="41"/>
      <c r="ALF115" s="41"/>
      <c r="ALG115" s="41"/>
      <c r="ALH115" s="41"/>
      <c r="ALI115" s="41"/>
      <c r="ALJ115" s="41"/>
      <c r="ALK115" s="41"/>
      <c r="ALL115" s="41"/>
      <c r="ALM115" s="41"/>
    </row>
    <row r="116" spans="1:1011" ht="13.35" customHeight="1" outlineLevel="4">
      <c r="A116" s="36" t="s">
        <v>11561</v>
      </c>
      <c r="B116" s="45">
        <v>2</v>
      </c>
      <c r="C116" s="45"/>
      <c r="D116" s="53" t="s">
        <v>2585</v>
      </c>
      <c r="E116" s="43" t="str">
        <f>VLOOKUP(D116,OdooParts_PurchaseNotes!$A$1:$F8228,2,0)</f>
        <v>SWITCH BASIC SPDT 3A .110QC 125V</v>
      </c>
      <c r="F116" s="52" t="s">
        <v>11370</v>
      </c>
      <c r="G116" s="32" t="s">
        <v>11562</v>
      </c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40"/>
      <c r="AAF116" s="40"/>
      <c r="AAG116" s="40"/>
      <c r="AAH116" s="40"/>
      <c r="AAI116" s="40"/>
      <c r="AAJ116" s="40"/>
      <c r="AAK116" s="40"/>
      <c r="AAL116" s="40"/>
      <c r="AAM116" s="40"/>
      <c r="AAN116" s="40"/>
      <c r="AAO116" s="40"/>
      <c r="AAP116" s="40"/>
      <c r="AAQ116" s="40"/>
      <c r="AAR116" s="40"/>
      <c r="AAS116" s="40"/>
      <c r="AAT116" s="40"/>
      <c r="AAU116" s="40"/>
      <c r="AAV116" s="40"/>
      <c r="AAW116" s="40"/>
      <c r="AAX116" s="40"/>
      <c r="AAY116" s="40"/>
      <c r="AAZ116" s="40"/>
      <c r="ABA116" s="40"/>
      <c r="ABB116" s="40"/>
      <c r="ABC116" s="40"/>
      <c r="ABD116" s="40"/>
      <c r="ABE116" s="40"/>
      <c r="ABF116" s="40"/>
      <c r="ABG116" s="40"/>
      <c r="ABH116" s="40"/>
      <c r="ABI116" s="40"/>
      <c r="ABJ116" s="40"/>
      <c r="ABK116" s="40"/>
      <c r="ABL116" s="40"/>
      <c r="ABM116" s="40"/>
      <c r="ABN116" s="40"/>
      <c r="ABO116" s="40"/>
      <c r="ABP116" s="40"/>
      <c r="ABQ116" s="40"/>
      <c r="ABR116" s="40"/>
      <c r="ABS116" s="40"/>
      <c r="ABT116" s="40"/>
      <c r="ABU116" s="40"/>
      <c r="ABV116" s="40"/>
      <c r="ABW116" s="40"/>
      <c r="ABX116" s="40"/>
      <c r="ABY116" s="40"/>
      <c r="ABZ116" s="40"/>
      <c r="ACA116" s="40"/>
      <c r="ACB116" s="40"/>
      <c r="ACC116" s="40"/>
      <c r="ACD116" s="40"/>
      <c r="ACE116" s="40"/>
      <c r="ACF116" s="40"/>
      <c r="ACG116" s="40"/>
      <c r="ACH116" s="40"/>
      <c r="ACI116" s="40"/>
      <c r="ACJ116" s="40"/>
      <c r="ACK116" s="40"/>
      <c r="ACL116" s="40"/>
      <c r="ACM116" s="40"/>
      <c r="ACN116" s="40"/>
      <c r="ACO116" s="40"/>
      <c r="ACP116" s="40"/>
      <c r="ACQ116" s="40"/>
      <c r="ACR116" s="40"/>
      <c r="ACS116" s="40"/>
      <c r="ACT116" s="40"/>
      <c r="ACU116" s="40"/>
      <c r="ACV116" s="40"/>
      <c r="ACW116" s="40"/>
      <c r="ACX116" s="40"/>
      <c r="ACY116" s="40"/>
      <c r="ACZ116" s="40"/>
      <c r="ADA116" s="40"/>
      <c r="ADB116" s="40"/>
      <c r="ADC116" s="40"/>
      <c r="ADD116" s="40"/>
      <c r="ADE116" s="40"/>
      <c r="ADF116" s="40"/>
      <c r="ADG116" s="40"/>
      <c r="ADH116" s="40"/>
      <c r="ADI116" s="40"/>
      <c r="ADJ116" s="40"/>
      <c r="ADK116" s="40"/>
      <c r="ADL116" s="40"/>
      <c r="ADM116" s="40"/>
      <c r="ADN116" s="40"/>
      <c r="ADO116" s="40"/>
      <c r="ADP116" s="40"/>
      <c r="ADQ116" s="40"/>
      <c r="ADR116" s="40"/>
      <c r="ADS116" s="40"/>
      <c r="ADT116" s="40"/>
      <c r="ADU116" s="40"/>
      <c r="ADV116" s="40"/>
      <c r="ADW116" s="40"/>
      <c r="ADX116" s="40"/>
      <c r="ADY116" s="40"/>
      <c r="ADZ116" s="40"/>
      <c r="AEA116" s="40"/>
      <c r="AEB116" s="40"/>
      <c r="AEC116" s="40"/>
      <c r="AED116" s="40"/>
      <c r="AEE116" s="40"/>
      <c r="AEF116" s="40"/>
      <c r="AEG116" s="40"/>
      <c r="AEH116" s="40"/>
      <c r="AEI116" s="40"/>
      <c r="AEJ116" s="40"/>
      <c r="AEK116" s="40"/>
      <c r="AEL116" s="40"/>
      <c r="AEM116" s="40"/>
      <c r="AEN116" s="40"/>
      <c r="AEO116" s="40"/>
      <c r="AEP116" s="40"/>
      <c r="AEQ116" s="40"/>
      <c r="AER116" s="40"/>
      <c r="AES116" s="40"/>
      <c r="AET116" s="40"/>
      <c r="AEU116" s="40"/>
      <c r="AEV116" s="40"/>
      <c r="AEW116" s="40"/>
      <c r="AEX116" s="40"/>
      <c r="AEY116" s="40"/>
      <c r="AEZ116" s="40"/>
      <c r="AFA116" s="40"/>
      <c r="AFB116" s="40"/>
      <c r="AFC116" s="40"/>
      <c r="AFD116" s="40"/>
      <c r="AFE116" s="40"/>
      <c r="AFF116" s="40"/>
      <c r="AFG116" s="40"/>
      <c r="AFH116" s="40"/>
      <c r="AFI116" s="40"/>
      <c r="AFJ116" s="40"/>
      <c r="AFK116" s="40"/>
      <c r="AFL116" s="40"/>
      <c r="AFM116" s="40"/>
      <c r="AFN116" s="40"/>
      <c r="AFO116" s="40"/>
      <c r="AFP116" s="40"/>
      <c r="AFQ116" s="40"/>
      <c r="AFR116" s="40"/>
      <c r="AFS116" s="40"/>
      <c r="AFT116" s="40"/>
      <c r="AFU116" s="40"/>
      <c r="AFV116" s="40"/>
      <c r="AFW116" s="40"/>
      <c r="AFX116" s="40"/>
      <c r="AFY116" s="40"/>
      <c r="AFZ116" s="40"/>
      <c r="AGA116" s="40"/>
      <c r="AGB116" s="40"/>
      <c r="AGC116" s="40"/>
      <c r="AGD116" s="40"/>
      <c r="AGE116" s="40"/>
      <c r="AGF116" s="40"/>
      <c r="AGG116" s="40"/>
      <c r="AGH116" s="40"/>
      <c r="AGI116" s="40"/>
      <c r="AGJ116" s="40"/>
      <c r="AGK116" s="40"/>
      <c r="AGL116" s="40"/>
      <c r="AGM116" s="40"/>
      <c r="AGN116" s="40"/>
      <c r="AGO116" s="40"/>
      <c r="AGP116" s="40"/>
      <c r="AGQ116" s="40"/>
      <c r="AGR116" s="40"/>
      <c r="AGS116" s="40"/>
      <c r="AGT116" s="40"/>
      <c r="AGU116" s="40"/>
      <c r="AGV116" s="40"/>
      <c r="AGW116" s="40"/>
      <c r="AGX116" s="40"/>
      <c r="AGY116" s="40"/>
      <c r="AGZ116" s="40"/>
      <c r="AHA116" s="40"/>
      <c r="AHB116" s="40"/>
      <c r="AHC116" s="40"/>
      <c r="AHD116" s="40"/>
      <c r="AHE116" s="40"/>
      <c r="AHF116" s="40"/>
      <c r="AHG116" s="40"/>
      <c r="AHH116" s="40"/>
      <c r="AHI116" s="40"/>
      <c r="AHJ116" s="40"/>
      <c r="AHK116" s="40"/>
      <c r="AHL116" s="40"/>
      <c r="AHM116" s="40"/>
      <c r="AHN116" s="40"/>
      <c r="AHO116" s="40"/>
      <c r="AHP116" s="40"/>
      <c r="AHQ116" s="40"/>
      <c r="AHR116" s="40"/>
      <c r="AHS116" s="40"/>
      <c r="AHT116" s="40"/>
      <c r="AHU116" s="40"/>
      <c r="AHV116" s="40"/>
      <c r="AHW116" s="40"/>
      <c r="AHX116" s="40"/>
      <c r="AHY116" s="40"/>
      <c r="AHZ116" s="40"/>
      <c r="AIA116" s="40"/>
      <c r="AIB116" s="40"/>
      <c r="AIC116" s="40"/>
      <c r="AID116" s="40"/>
      <c r="AIE116" s="40"/>
      <c r="AIF116" s="40"/>
      <c r="AIG116" s="40"/>
      <c r="AIH116" s="40"/>
      <c r="AII116" s="40"/>
      <c r="AIJ116" s="40"/>
      <c r="AIK116" s="40"/>
      <c r="AIL116" s="40"/>
      <c r="AIM116" s="40"/>
      <c r="AIN116" s="40"/>
      <c r="AIO116" s="40"/>
      <c r="AIP116" s="40"/>
      <c r="AIQ116" s="40"/>
      <c r="AIR116" s="40"/>
      <c r="AIS116" s="40"/>
      <c r="AIT116" s="40"/>
      <c r="AIU116" s="40"/>
      <c r="AIV116" s="40"/>
      <c r="AIW116" s="40"/>
      <c r="AIX116" s="40"/>
      <c r="AIY116" s="40"/>
      <c r="AIZ116" s="40"/>
      <c r="AJA116" s="40"/>
      <c r="AJB116" s="40"/>
      <c r="AJC116" s="40"/>
      <c r="AJD116" s="40"/>
      <c r="AJE116" s="40"/>
      <c r="AJF116" s="40"/>
      <c r="AJG116" s="40"/>
      <c r="AJH116" s="40"/>
      <c r="AJI116" s="40"/>
      <c r="AJJ116" s="40"/>
      <c r="AJK116" s="40"/>
      <c r="AJL116" s="40"/>
      <c r="AJM116" s="40"/>
      <c r="AJN116" s="40"/>
      <c r="AJO116" s="40"/>
      <c r="AJP116" s="40"/>
      <c r="AJQ116" s="40"/>
      <c r="AJR116" s="40"/>
      <c r="AJS116" s="40"/>
      <c r="AJT116" s="40"/>
      <c r="AJU116" s="40"/>
      <c r="AJV116" s="40"/>
      <c r="AJW116" s="40"/>
      <c r="AJX116" s="40"/>
      <c r="AJY116" s="40"/>
      <c r="AJZ116" s="40"/>
      <c r="AKA116" s="40"/>
      <c r="AKB116" s="40"/>
      <c r="AKC116" s="40"/>
      <c r="AKD116" s="40"/>
      <c r="AKE116" s="40"/>
      <c r="AKF116" s="40"/>
      <c r="AKG116" s="40"/>
      <c r="AKH116" s="40"/>
      <c r="AKI116" s="40"/>
      <c r="AKJ116" s="40"/>
      <c r="AKK116" s="40"/>
      <c r="AKL116" s="40"/>
      <c r="AKM116" s="40"/>
      <c r="AKN116" s="41"/>
      <c r="AKO116" s="41"/>
      <c r="AKP116" s="41"/>
      <c r="AKQ116" s="41"/>
      <c r="AKR116" s="41"/>
      <c r="AKS116" s="41"/>
      <c r="AKT116" s="41"/>
      <c r="AKU116" s="41"/>
      <c r="AKV116" s="41"/>
      <c r="AKW116" s="41"/>
      <c r="AKX116" s="41"/>
      <c r="AKY116" s="41"/>
      <c r="AKZ116" s="41"/>
      <c r="ALA116" s="41"/>
      <c r="ALB116" s="41"/>
      <c r="ALC116" s="41"/>
      <c r="ALD116" s="41"/>
      <c r="ALE116" s="41"/>
      <c r="ALF116" s="41"/>
      <c r="ALG116" s="41"/>
      <c r="ALH116" s="41"/>
      <c r="ALI116" s="41"/>
      <c r="ALJ116" s="41"/>
      <c r="ALK116" s="41"/>
      <c r="ALL116" s="41"/>
      <c r="ALM116" s="41"/>
    </row>
    <row r="117" spans="1:1011" ht="13.35" customHeight="1" outlineLevel="4">
      <c r="A117" s="36" t="s">
        <v>11563</v>
      </c>
      <c r="B117" s="45">
        <v>4</v>
      </c>
      <c r="C117" s="45"/>
      <c r="D117" s="53" t="s">
        <v>3111</v>
      </c>
      <c r="E117" s="43" t="str">
        <f>VLOOKUP(D117,OdooParts_PurchaseNotes!$A$1:$F8230,2,0)</f>
        <v>M3 Set Screw (Grub Screw)</v>
      </c>
      <c r="F117" s="52" t="s">
        <v>11370</v>
      </c>
      <c r="G117" s="32" t="s">
        <v>11564</v>
      </c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40"/>
      <c r="AAF117" s="40"/>
      <c r="AAG117" s="40"/>
      <c r="AAH117" s="40"/>
      <c r="AAI117" s="40"/>
      <c r="AAJ117" s="40"/>
      <c r="AAK117" s="40"/>
      <c r="AAL117" s="40"/>
      <c r="AAM117" s="40"/>
      <c r="AAN117" s="40"/>
      <c r="AAO117" s="40"/>
      <c r="AAP117" s="40"/>
      <c r="AAQ117" s="40"/>
      <c r="AAR117" s="40"/>
      <c r="AAS117" s="40"/>
      <c r="AAT117" s="40"/>
      <c r="AAU117" s="40"/>
      <c r="AAV117" s="40"/>
      <c r="AAW117" s="40"/>
      <c r="AAX117" s="40"/>
      <c r="AAY117" s="40"/>
      <c r="AAZ117" s="40"/>
      <c r="ABA117" s="40"/>
      <c r="ABB117" s="40"/>
      <c r="ABC117" s="40"/>
      <c r="ABD117" s="40"/>
      <c r="ABE117" s="40"/>
      <c r="ABF117" s="40"/>
      <c r="ABG117" s="40"/>
      <c r="ABH117" s="40"/>
      <c r="ABI117" s="40"/>
      <c r="ABJ117" s="40"/>
      <c r="ABK117" s="40"/>
      <c r="ABL117" s="40"/>
      <c r="ABM117" s="40"/>
      <c r="ABN117" s="40"/>
      <c r="ABO117" s="40"/>
      <c r="ABP117" s="40"/>
      <c r="ABQ117" s="40"/>
      <c r="ABR117" s="40"/>
      <c r="ABS117" s="40"/>
      <c r="ABT117" s="40"/>
      <c r="ABU117" s="40"/>
      <c r="ABV117" s="40"/>
      <c r="ABW117" s="40"/>
      <c r="ABX117" s="40"/>
      <c r="ABY117" s="40"/>
      <c r="ABZ117" s="40"/>
      <c r="ACA117" s="40"/>
      <c r="ACB117" s="40"/>
      <c r="ACC117" s="40"/>
      <c r="ACD117" s="40"/>
      <c r="ACE117" s="40"/>
      <c r="ACF117" s="40"/>
      <c r="ACG117" s="40"/>
      <c r="ACH117" s="40"/>
      <c r="ACI117" s="40"/>
      <c r="ACJ117" s="40"/>
      <c r="ACK117" s="40"/>
      <c r="ACL117" s="40"/>
      <c r="ACM117" s="40"/>
      <c r="ACN117" s="40"/>
      <c r="ACO117" s="40"/>
      <c r="ACP117" s="40"/>
      <c r="ACQ117" s="40"/>
      <c r="ACR117" s="40"/>
      <c r="ACS117" s="40"/>
      <c r="ACT117" s="40"/>
      <c r="ACU117" s="40"/>
      <c r="ACV117" s="40"/>
      <c r="ACW117" s="40"/>
      <c r="ACX117" s="40"/>
      <c r="ACY117" s="40"/>
      <c r="ACZ117" s="40"/>
      <c r="ADA117" s="40"/>
      <c r="ADB117" s="40"/>
      <c r="ADC117" s="40"/>
      <c r="ADD117" s="40"/>
      <c r="ADE117" s="40"/>
      <c r="ADF117" s="40"/>
      <c r="ADG117" s="40"/>
      <c r="ADH117" s="40"/>
      <c r="ADI117" s="40"/>
      <c r="ADJ117" s="40"/>
      <c r="ADK117" s="40"/>
      <c r="ADL117" s="40"/>
      <c r="ADM117" s="40"/>
      <c r="ADN117" s="40"/>
      <c r="ADO117" s="40"/>
      <c r="ADP117" s="40"/>
      <c r="ADQ117" s="40"/>
      <c r="ADR117" s="40"/>
      <c r="ADS117" s="40"/>
      <c r="ADT117" s="40"/>
      <c r="ADU117" s="40"/>
      <c r="ADV117" s="40"/>
      <c r="ADW117" s="40"/>
      <c r="ADX117" s="40"/>
      <c r="ADY117" s="40"/>
      <c r="ADZ117" s="40"/>
      <c r="AEA117" s="40"/>
      <c r="AEB117" s="40"/>
      <c r="AEC117" s="40"/>
      <c r="AED117" s="40"/>
      <c r="AEE117" s="40"/>
      <c r="AEF117" s="40"/>
      <c r="AEG117" s="40"/>
      <c r="AEH117" s="40"/>
      <c r="AEI117" s="40"/>
      <c r="AEJ117" s="40"/>
      <c r="AEK117" s="40"/>
      <c r="AEL117" s="40"/>
      <c r="AEM117" s="40"/>
      <c r="AEN117" s="40"/>
      <c r="AEO117" s="40"/>
      <c r="AEP117" s="40"/>
      <c r="AEQ117" s="40"/>
      <c r="AER117" s="40"/>
      <c r="AES117" s="40"/>
      <c r="AET117" s="40"/>
      <c r="AEU117" s="40"/>
      <c r="AEV117" s="40"/>
      <c r="AEW117" s="40"/>
      <c r="AEX117" s="40"/>
      <c r="AEY117" s="40"/>
      <c r="AEZ117" s="40"/>
      <c r="AFA117" s="40"/>
      <c r="AFB117" s="40"/>
      <c r="AFC117" s="40"/>
      <c r="AFD117" s="40"/>
      <c r="AFE117" s="40"/>
      <c r="AFF117" s="40"/>
      <c r="AFG117" s="40"/>
      <c r="AFH117" s="40"/>
      <c r="AFI117" s="40"/>
      <c r="AFJ117" s="40"/>
      <c r="AFK117" s="40"/>
      <c r="AFL117" s="40"/>
      <c r="AFM117" s="40"/>
      <c r="AFN117" s="40"/>
      <c r="AFO117" s="40"/>
      <c r="AFP117" s="40"/>
      <c r="AFQ117" s="40"/>
      <c r="AFR117" s="40"/>
      <c r="AFS117" s="40"/>
      <c r="AFT117" s="40"/>
      <c r="AFU117" s="40"/>
      <c r="AFV117" s="40"/>
      <c r="AFW117" s="40"/>
      <c r="AFX117" s="40"/>
      <c r="AFY117" s="40"/>
      <c r="AFZ117" s="40"/>
      <c r="AGA117" s="40"/>
      <c r="AGB117" s="40"/>
      <c r="AGC117" s="40"/>
      <c r="AGD117" s="40"/>
      <c r="AGE117" s="40"/>
      <c r="AGF117" s="40"/>
      <c r="AGG117" s="40"/>
      <c r="AGH117" s="40"/>
      <c r="AGI117" s="40"/>
      <c r="AGJ117" s="40"/>
      <c r="AGK117" s="40"/>
      <c r="AGL117" s="40"/>
      <c r="AGM117" s="40"/>
      <c r="AGN117" s="40"/>
      <c r="AGO117" s="40"/>
      <c r="AGP117" s="40"/>
      <c r="AGQ117" s="40"/>
      <c r="AGR117" s="40"/>
      <c r="AGS117" s="40"/>
      <c r="AGT117" s="40"/>
      <c r="AGU117" s="40"/>
      <c r="AGV117" s="40"/>
      <c r="AGW117" s="40"/>
      <c r="AGX117" s="40"/>
      <c r="AGY117" s="40"/>
      <c r="AGZ117" s="40"/>
      <c r="AHA117" s="40"/>
      <c r="AHB117" s="40"/>
      <c r="AHC117" s="40"/>
      <c r="AHD117" s="40"/>
      <c r="AHE117" s="40"/>
      <c r="AHF117" s="40"/>
      <c r="AHG117" s="40"/>
      <c r="AHH117" s="40"/>
      <c r="AHI117" s="40"/>
      <c r="AHJ117" s="40"/>
      <c r="AHK117" s="40"/>
      <c r="AHL117" s="40"/>
      <c r="AHM117" s="40"/>
      <c r="AHN117" s="40"/>
      <c r="AHO117" s="40"/>
      <c r="AHP117" s="40"/>
      <c r="AHQ117" s="40"/>
      <c r="AHR117" s="40"/>
      <c r="AHS117" s="40"/>
      <c r="AHT117" s="40"/>
      <c r="AHU117" s="40"/>
      <c r="AHV117" s="40"/>
      <c r="AHW117" s="40"/>
      <c r="AHX117" s="40"/>
      <c r="AHY117" s="40"/>
      <c r="AHZ117" s="40"/>
      <c r="AIA117" s="40"/>
      <c r="AIB117" s="40"/>
      <c r="AIC117" s="40"/>
      <c r="AID117" s="40"/>
      <c r="AIE117" s="40"/>
      <c r="AIF117" s="40"/>
      <c r="AIG117" s="40"/>
      <c r="AIH117" s="40"/>
      <c r="AII117" s="40"/>
      <c r="AIJ117" s="40"/>
      <c r="AIK117" s="40"/>
      <c r="AIL117" s="40"/>
      <c r="AIM117" s="40"/>
      <c r="AIN117" s="40"/>
      <c r="AIO117" s="40"/>
      <c r="AIP117" s="40"/>
      <c r="AIQ117" s="40"/>
      <c r="AIR117" s="40"/>
      <c r="AIS117" s="40"/>
      <c r="AIT117" s="40"/>
      <c r="AIU117" s="40"/>
      <c r="AIV117" s="40"/>
      <c r="AIW117" s="40"/>
      <c r="AIX117" s="40"/>
      <c r="AIY117" s="40"/>
      <c r="AIZ117" s="40"/>
      <c r="AJA117" s="40"/>
      <c r="AJB117" s="40"/>
      <c r="AJC117" s="40"/>
      <c r="AJD117" s="40"/>
      <c r="AJE117" s="40"/>
      <c r="AJF117" s="40"/>
      <c r="AJG117" s="40"/>
      <c r="AJH117" s="40"/>
      <c r="AJI117" s="40"/>
      <c r="AJJ117" s="40"/>
      <c r="AJK117" s="40"/>
      <c r="AJL117" s="40"/>
      <c r="AJM117" s="40"/>
      <c r="AJN117" s="40"/>
      <c r="AJO117" s="40"/>
      <c r="AJP117" s="40"/>
      <c r="AJQ117" s="40"/>
      <c r="AJR117" s="40"/>
      <c r="AJS117" s="40"/>
      <c r="AJT117" s="40"/>
      <c r="AJU117" s="40"/>
      <c r="AJV117" s="40"/>
      <c r="AJW117" s="40"/>
      <c r="AJX117" s="40"/>
      <c r="AJY117" s="40"/>
      <c r="AJZ117" s="40"/>
      <c r="AKA117" s="40"/>
      <c r="AKB117" s="40"/>
      <c r="AKC117" s="40"/>
      <c r="AKD117" s="40"/>
      <c r="AKE117" s="40"/>
      <c r="AKF117" s="40"/>
      <c r="AKG117" s="40"/>
      <c r="AKH117" s="40"/>
      <c r="AKI117" s="40"/>
      <c r="AKJ117" s="40"/>
      <c r="AKK117" s="40"/>
      <c r="AKL117" s="40"/>
      <c r="AKM117" s="40"/>
      <c r="AKN117" s="41"/>
      <c r="AKO117" s="41"/>
      <c r="AKP117" s="41"/>
      <c r="AKQ117" s="41"/>
      <c r="AKR117" s="41"/>
      <c r="AKS117" s="41"/>
      <c r="AKT117" s="41"/>
      <c r="AKU117" s="41"/>
      <c r="AKV117" s="41"/>
      <c r="AKW117" s="41"/>
      <c r="AKX117" s="41"/>
      <c r="AKY117" s="41"/>
      <c r="AKZ117" s="41"/>
      <c r="ALA117" s="41"/>
      <c r="ALB117" s="41"/>
      <c r="ALC117" s="41"/>
      <c r="ALD117" s="41"/>
      <c r="ALE117" s="41"/>
      <c r="ALF117" s="41"/>
      <c r="ALG117" s="41"/>
      <c r="ALH117" s="41"/>
      <c r="ALI117" s="41"/>
      <c r="ALJ117" s="41"/>
      <c r="ALK117" s="41"/>
      <c r="ALL117" s="41"/>
      <c r="ALM117" s="41"/>
    </row>
    <row r="118" spans="1:1011" ht="13.35" customHeight="1" outlineLevel="4">
      <c r="A118" s="36" t="s">
        <v>11565</v>
      </c>
      <c r="B118" s="45">
        <v>4</v>
      </c>
      <c r="C118" s="45"/>
      <c r="D118" s="53" t="s">
        <v>3180</v>
      </c>
      <c r="E118" s="43" t="str">
        <f>VLOOKUP(D118,OdooParts_PurchaseNotes!$A$1:$F8231,2,0)</f>
        <v>Metric Class 12.9 Socket Head Cap Screw, Alloy Steel, M3 Thread, 12MM Length, 0.50MM Pitch</v>
      </c>
      <c r="F118" s="52" t="s">
        <v>11370</v>
      </c>
      <c r="G118" s="32" t="s">
        <v>11559</v>
      </c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40"/>
      <c r="AAF118" s="40"/>
      <c r="AAG118" s="40"/>
      <c r="AAH118" s="40"/>
      <c r="AAI118" s="40"/>
      <c r="AAJ118" s="40"/>
      <c r="AAK118" s="40"/>
      <c r="AAL118" s="40"/>
      <c r="AAM118" s="40"/>
      <c r="AAN118" s="40"/>
      <c r="AAO118" s="40"/>
      <c r="AAP118" s="40"/>
      <c r="AAQ118" s="40"/>
      <c r="AAR118" s="40"/>
      <c r="AAS118" s="40"/>
      <c r="AAT118" s="40"/>
      <c r="AAU118" s="40"/>
      <c r="AAV118" s="40"/>
      <c r="AAW118" s="40"/>
      <c r="AAX118" s="40"/>
      <c r="AAY118" s="40"/>
      <c r="AAZ118" s="40"/>
      <c r="ABA118" s="40"/>
      <c r="ABB118" s="40"/>
      <c r="ABC118" s="40"/>
      <c r="ABD118" s="40"/>
      <c r="ABE118" s="40"/>
      <c r="ABF118" s="40"/>
      <c r="ABG118" s="40"/>
      <c r="ABH118" s="40"/>
      <c r="ABI118" s="40"/>
      <c r="ABJ118" s="40"/>
      <c r="ABK118" s="40"/>
      <c r="ABL118" s="40"/>
      <c r="ABM118" s="40"/>
      <c r="ABN118" s="40"/>
      <c r="ABO118" s="40"/>
      <c r="ABP118" s="40"/>
      <c r="ABQ118" s="40"/>
      <c r="ABR118" s="40"/>
      <c r="ABS118" s="40"/>
      <c r="ABT118" s="40"/>
      <c r="ABU118" s="40"/>
      <c r="ABV118" s="40"/>
      <c r="ABW118" s="40"/>
      <c r="ABX118" s="40"/>
      <c r="ABY118" s="40"/>
      <c r="ABZ118" s="40"/>
      <c r="ACA118" s="40"/>
      <c r="ACB118" s="40"/>
      <c r="ACC118" s="40"/>
      <c r="ACD118" s="40"/>
      <c r="ACE118" s="40"/>
      <c r="ACF118" s="40"/>
      <c r="ACG118" s="40"/>
      <c r="ACH118" s="40"/>
      <c r="ACI118" s="40"/>
      <c r="ACJ118" s="40"/>
      <c r="ACK118" s="40"/>
      <c r="ACL118" s="40"/>
      <c r="ACM118" s="40"/>
      <c r="ACN118" s="40"/>
      <c r="ACO118" s="40"/>
      <c r="ACP118" s="40"/>
      <c r="ACQ118" s="40"/>
      <c r="ACR118" s="40"/>
      <c r="ACS118" s="40"/>
      <c r="ACT118" s="40"/>
      <c r="ACU118" s="40"/>
      <c r="ACV118" s="40"/>
      <c r="ACW118" s="40"/>
      <c r="ACX118" s="40"/>
      <c r="ACY118" s="40"/>
      <c r="ACZ118" s="40"/>
      <c r="ADA118" s="40"/>
      <c r="ADB118" s="40"/>
      <c r="ADC118" s="40"/>
      <c r="ADD118" s="40"/>
      <c r="ADE118" s="40"/>
      <c r="ADF118" s="40"/>
      <c r="ADG118" s="40"/>
      <c r="ADH118" s="40"/>
      <c r="ADI118" s="40"/>
      <c r="ADJ118" s="40"/>
      <c r="ADK118" s="40"/>
      <c r="ADL118" s="40"/>
      <c r="ADM118" s="40"/>
      <c r="ADN118" s="40"/>
      <c r="ADO118" s="40"/>
      <c r="ADP118" s="40"/>
      <c r="ADQ118" s="40"/>
      <c r="ADR118" s="40"/>
      <c r="ADS118" s="40"/>
      <c r="ADT118" s="40"/>
      <c r="ADU118" s="40"/>
      <c r="ADV118" s="40"/>
      <c r="ADW118" s="40"/>
      <c r="ADX118" s="40"/>
      <c r="ADY118" s="40"/>
      <c r="ADZ118" s="40"/>
      <c r="AEA118" s="40"/>
      <c r="AEB118" s="40"/>
      <c r="AEC118" s="40"/>
      <c r="AED118" s="40"/>
      <c r="AEE118" s="40"/>
      <c r="AEF118" s="40"/>
      <c r="AEG118" s="40"/>
      <c r="AEH118" s="40"/>
      <c r="AEI118" s="40"/>
      <c r="AEJ118" s="40"/>
      <c r="AEK118" s="40"/>
      <c r="AEL118" s="40"/>
      <c r="AEM118" s="40"/>
      <c r="AEN118" s="40"/>
      <c r="AEO118" s="40"/>
      <c r="AEP118" s="40"/>
      <c r="AEQ118" s="40"/>
      <c r="AER118" s="40"/>
      <c r="AES118" s="40"/>
      <c r="AET118" s="40"/>
      <c r="AEU118" s="40"/>
      <c r="AEV118" s="40"/>
      <c r="AEW118" s="40"/>
      <c r="AEX118" s="40"/>
      <c r="AEY118" s="40"/>
      <c r="AEZ118" s="40"/>
      <c r="AFA118" s="40"/>
      <c r="AFB118" s="40"/>
      <c r="AFC118" s="40"/>
      <c r="AFD118" s="40"/>
      <c r="AFE118" s="40"/>
      <c r="AFF118" s="40"/>
      <c r="AFG118" s="40"/>
      <c r="AFH118" s="40"/>
      <c r="AFI118" s="40"/>
      <c r="AFJ118" s="40"/>
      <c r="AFK118" s="40"/>
      <c r="AFL118" s="40"/>
      <c r="AFM118" s="40"/>
      <c r="AFN118" s="40"/>
      <c r="AFO118" s="40"/>
      <c r="AFP118" s="40"/>
      <c r="AFQ118" s="40"/>
      <c r="AFR118" s="40"/>
      <c r="AFS118" s="40"/>
      <c r="AFT118" s="40"/>
      <c r="AFU118" s="40"/>
      <c r="AFV118" s="40"/>
      <c r="AFW118" s="40"/>
      <c r="AFX118" s="40"/>
      <c r="AFY118" s="40"/>
      <c r="AFZ118" s="40"/>
      <c r="AGA118" s="40"/>
      <c r="AGB118" s="40"/>
      <c r="AGC118" s="40"/>
      <c r="AGD118" s="40"/>
      <c r="AGE118" s="40"/>
      <c r="AGF118" s="40"/>
      <c r="AGG118" s="40"/>
      <c r="AGH118" s="40"/>
      <c r="AGI118" s="40"/>
      <c r="AGJ118" s="40"/>
      <c r="AGK118" s="40"/>
      <c r="AGL118" s="40"/>
      <c r="AGM118" s="40"/>
      <c r="AGN118" s="40"/>
      <c r="AGO118" s="40"/>
      <c r="AGP118" s="40"/>
      <c r="AGQ118" s="40"/>
      <c r="AGR118" s="40"/>
      <c r="AGS118" s="40"/>
      <c r="AGT118" s="40"/>
      <c r="AGU118" s="40"/>
      <c r="AGV118" s="40"/>
      <c r="AGW118" s="40"/>
      <c r="AGX118" s="40"/>
      <c r="AGY118" s="40"/>
      <c r="AGZ118" s="40"/>
      <c r="AHA118" s="40"/>
      <c r="AHB118" s="40"/>
      <c r="AHC118" s="40"/>
      <c r="AHD118" s="40"/>
      <c r="AHE118" s="40"/>
      <c r="AHF118" s="40"/>
      <c r="AHG118" s="40"/>
      <c r="AHH118" s="40"/>
      <c r="AHI118" s="40"/>
      <c r="AHJ118" s="40"/>
      <c r="AHK118" s="40"/>
      <c r="AHL118" s="40"/>
      <c r="AHM118" s="40"/>
      <c r="AHN118" s="40"/>
      <c r="AHO118" s="40"/>
      <c r="AHP118" s="40"/>
      <c r="AHQ118" s="40"/>
      <c r="AHR118" s="40"/>
      <c r="AHS118" s="40"/>
      <c r="AHT118" s="40"/>
      <c r="AHU118" s="40"/>
      <c r="AHV118" s="40"/>
      <c r="AHW118" s="40"/>
      <c r="AHX118" s="40"/>
      <c r="AHY118" s="40"/>
      <c r="AHZ118" s="40"/>
      <c r="AIA118" s="40"/>
      <c r="AIB118" s="40"/>
      <c r="AIC118" s="40"/>
      <c r="AID118" s="40"/>
      <c r="AIE118" s="40"/>
      <c r="AIF118" s="40"/>
      <c r="AIG118" s="40"/>
      <c r="AIH118" s="40"/>
      <c r="AII118" s="40"/>
      <c r="AIJ118" s="40"/>
      <c r="AIK118" s="40"/>
      <c r="AIL118" s="40"/>
      <c r="AIM118" s="40"/>
      <c r="AIN118" s="40"/>
      <c r="AIO118" s="40"/>
      <c r="AIP118" s="40"/>
      <c r="AIQ118" s="40"/>
      <c r="AIR118" s="40"/>
      <c r="AIS118" s="40"/>
      <c r="AIT118" s="40"/>
      <c r="AIU118" s="40"/>
      <c r="AIV118" s="40"/>
      <c r="AIW118" s="40"/>
      <c r="AIX118" s="40"/>
      <c r="AIY118" s="40"/>
      <c r="AIZ118" s="40"/>
      <c r="AJA118" s="40"/>
      <c r="AJB118" s="40"/>
      <c r="AJC118" s="40"/>
      <c r="AJD118" s="40"/>
      <c r="AJE118" s="40"/>
      <c r="AJF118" s="40"/>
      <c r="AJG118" s="40"/>
      <c r="AJH118" s="40"/>
      <c r="AJI118" s="40"/>
      <c r="AJJ118" s="40"/>
      <c r="AJK118" s="40"/>
      <c r="AJL118" s="40"/>
      <c r="AJM118" s="40"/>
      <c r="AJN118" s="40"/>
      <c r="AJO118" s="40"/>
      <c r="AJP118" s="40"/>
      <c r="AJQ118" s="40"/>
      <c r="AJR118" s="40"/>
      <c r="AJS118" s="40"/>
      <c r="AJT118" s="40"/>
      <c r="AJU118" s="40"/>
      <c r="AJV118" s="40"/>
      <c r="AJW118" s="40"/>
      <c r="AJX118" s="40"/>
      <c r="AJY118" s="40"/>
      <c r="AJZ118" s="40"/>
      <c r="AKA118" s="40"/>
      <c r="AKB118" s="40"/>
      <c r="AKC118" s="40"/>
      <c r="AKD118" s="40"/>
      <c r="AKE118" s="40"/>
      <c r="AKF118" s="40"/>
      <c r="AKG118" s="40"/>
      <c r="AKH118" s="40"/>
      <c r="AKI118" s="40"/>
      <c r="AKJ118" s="40"/>
      <c r="AKK118" s="40"/>
      <c r="AKL118" s="40"/>
      <c r="AKM118" s="40"/>
      <c r="AKN118" s="41"/>
      <c r="AKO118" s="41"/>
      <c r="AKP118" s="41"/>
      <c r="AKQ118" s="41"/>
      <c r="AKR118" s="41"/>
      <c r="AKS118" s="41"/>
      <c r="AKT118" s="41"/>
      <c r="AKU118" s="41"/>
      <c r="AKV118" s="41"/>
      <c r="AKW118" s="41"/>
      <c r="AKX118" s="41"/>
      <c r="AKY118" s="41"/>
      <c r="AKZ118" s="41"/>
      <c r="ALA118" s="41"/>
      <c r="ALB118" s="41"/>
      <c r="ALC118" s="41"/>
      <c r="ALD118" s="41"/>
      <c r="ALE118" s="41"/>
      <c r="ALF118" s="41"/>
      <c r="ALG118" s="41"/>
      <c r="ALH118" s="41"/>
      <c r="ALI118" s="41"/>
      <c r="ALJ118" s="41"/>
      <c r="ALK118" s="41"/>
      <c r="ALL118" s="41"/>
      <c r="ALM118" s="41"/>
    </row>
    <row r="119" spans="1:1011" ht="13.35" customHeight="1" outlineLevel="4">
      <c r="A119" s="36" t="s">
        <v>11566</v>
      </c>
      <c r="B119" s="45">
        <v>4</v>
      </c>
      <c r="C119" s="45"/>
      <c r="D119" s="53" t="s">
        <v>3344</v>
      </c>
      <c r="E119" s="43" t="str">
        <f>VLOOKUP(D119,OdooParts_PurchaseNotes!$A$1:$F8233,2,0)</f>
        <v>Metric Class 12.9 Socket Head Cap Screw Alloy Steel, Black, M2 Thread, 10mm Length, 0.4mm Pitch</v>
      </c>
      <c r="F119" s="52" t="s">
        <v>11370</v>
      </c>
      <c r="G119" s="32" t="s">
        <v>11567</v>
      </c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40"/>
      <c r="AAF119" s="40"/>
      <c r="AAG119" s="40"/>
      <c r="AAH119" s="40"/>
      <c r="AAI119" s="40"/>
      <c r="AAJ119" s="40"/>
      <c r="AAK119" s="40"/>
      <c r="AAL119" s="40"/>
      <c r="AAM119" s="40"/>
      <c r="AAN119" s="40"/>
      <c r="AAO119" s="40"/>
      <c r="AAP119" s="40"/>
      <c r="AAQ119" s="40"/>
      <c r="AAR119" s="40"/>
      <c r="AAS119" s="40"/>
      <c r="AAT119" s="40"/>
      <c r="AAU119" s="40"/>
      <c r="AAV119" s="40"/>
      <c r="AAW119" s="40"/>
      <c r="AAX119" s="40"/>
      <c r="AAY119" s="40"/>
      <c r="AAZ119" s="40"/>
      <c r="ABA119" s="40"/>
      <c r="ABB119" s="40"/>
      <c r="ABC119" s="40"/>
      <c r="ABD119" s="40"/>
      <c r="ABE119" s="40"/>
      <c r="ABF119" s="40"/>
      <c r="ABG119" s="40"/>
      <c r="ABH119" s="40"/>
      <c r="ABI119" s="40"/>
      <c r="ABJ119" s="40"/>
      <c r="ABK119" s="40"/>
      <c r="ABL119" s="40"/>
      <c r="ABM119" s="40"/>
      <c r="ABN119" s="40"/>
      <c r="ABO119" s="40"/>
      <c r="ABP119" s="40"/>
      <c r="ABQ119" s="40"/>
      <c r="ABR119" s="40"/>
      <c r="ABS119" s="40"/>
      <c r="ABT119" s="40"/>
      <c r="ABU119" s="40"/>
      <c r="ABV119" s="40"/>
      <c r="ABW119" s="40"/>
      <c r="ABX119" s="40"/>
      <c r="ABY119" s="40"/>
      <c r="ABZ119" s="40"/>
      <c r="ACA119" s="40"/>
      <c r="ACB119" s="40"/>
      <c r="ACC119" s="40"/>
      <c r="ACD119" s="40"/>
      <c r="ACE119" s="40"/>
      <c r="ACF119" s="40"/>
      <c r="ACG119" s="40"/>
      <c r="ACH119" s="40"/>
      <c r="ACI119" s="40"/>
      <c r="ACJ119" s="40"/>
      <c r="ACK119" s="40"/>
      <c r="ACL119" s="40"/>
      <c r="ACM119" s="40"/>
      <c r="ACN119" s="40"/>
      <c r="ACO119" s="40"/>
      <c r="ACP119" s="40"/>
      <c r="ACQ119" s="40"/>
      <c r="ACR119" s="40"/>
      <c r="ACS119" s="40"/>
      <c r="ACT119" s="40"/>
      <c r="ACU119" s="40"/>
      <c r="ACV119" s="40"/>
      <c r="ACW119" s="40"/>
      <c r="ACX119" s="40"/>
      <c r="ACY119" s="40"/>
      <c r="ACZ119" s="40"/>
      <c r="ADA119" s="40"/>
      <c r="ADB119" s="40"/>
      <c r="ADC119" s="40"/>
      <c r="ADD119" s="40"/>
      <c r="ADE119" s="40"/>
      <c r="ADF119" s="40"/>
      <c r="ADG119" s="40"/>
      <c r="ADH119" s="40"/>
      <c r="ADI119" s="40"/>
      <c r="ADJ119" s="40"/>
      <c r="ADK119" s="40"/>
      <c r="ADL119" s="40"/>
      <c r="ADM119" s="40"/>
      <c r="ADN119" s="40"/>
      <c r="ADO119" s="40"/>
      <c r="ADP119" s="40"/>
      <c r="ADQ119" s="40"/>
      <c r="ADR119" s="40"/>
      <c r="ADS119" s="40"/>
      <c r="ADT119" s="40"/>
      <c r="ADU119" s="40"/>
      <c r="ADV119" s="40"/>
      <c r="ADW119" s="40"/>
      <c r="ADX119" s="40"/>
      <c r="ADY119" s="40"/>
      <c r="ADZ119" s="40"/>
      <c r="AEA119" s="40"/>
      <c r="AEB119" s="40"/>
      <c r="AEC119" s="40"/>
      <c r="AED119" s="40"/>
      <c r="AEE119" s="40"/>
      <c r="AEF119" s="40"/>
      <c r="AEG119" s="40"/>
      <c r="AEH119" s="40"/>
      <c r="AEI119" s="40"/>
      <c r="AEJ119" s="40"/>
      <c r="AEK119" s="40"/>
      <c r="AEL119" s="40"/>
      <c r="AEM119" s="40"/>
      <c r="AEN119" s="40"/>
      <c r="AEO119" s="40"/>
      <c r="AEP119" s="40"/>
      <c r="AEQ119" s="40"/>
      <c r="AER119" s="40"/>
      <c r="AES119" s="40"/>
      <c r="AET119" s="40"/>
      <c r="AEU119" s="40"/>
      <c r="AEV119" s="40"/>
      <c r="AEW119" s="40"/>
      <c r="AEX119" s="40"/>
      <c r="AEY119" s="40"/>
      <c r="AEZ119" s="40"/>
      <c r="AFA119" s="40"/>
      <c r="AFB119" s="40"/>
      <c r="AFC119" s="40"/>
      <c r="AFD119" s="40"/>
      <c r="AFE119" s="40"/>
      <c r="AFF119" s="40"/>
      <c r="AFG119" s="40"/>
      <c r="AFH119" s="40"/>
      <c r="AFI119" s="40"/>
      <c r="AFJ119" s="40"/>
      <c r="AFK119" s="40"/>
      <c r="AFL119" s="40"/>
      <c r="AFM119" s="40"/>
      <c r="AFN119" s="40"/>
      <c r="AFO119" s="40"/>
      <c r="AFP119" s="40"/>
      <c r="AFQ119" s="40"/>
      <c r="AFR119" s="40"/>
      <c r="AFS119" s="40"/>
      <c r="AFT119" s="40"/>
      <c r="AFU119" s="40"/>
      <c r="AFV119" s="40"/>
      <c r="AFW119" s="40"/>
      <c r="AFX119" s="40"/>
      <c r="AFY119" s="40"/>
      <c r="AFZ119" s="40"/>
      <c r="AGA119" s="40"/>
      <c r="AGB119" s="40"/>
      <c r="AGC119" s="40"/>
      <c r="AGD119" s="40"/>
      <c r="AGE119" s="40"/>
      <c r="AGF119" s="40"/>
      <c r="AGG119" s="40"/>
      <c r="AGH119" s="40"/>
      <c r="AGI119" s="40"/>
      <c r="AGJ119" s="40"/>
      <c r="AGK119" s="40"/>
      <c r="AGL119" s="40"/>
      <c r="AGM119" s="40"/>
      <c r="AGN119" s="40"/>
      <c r="AGO119" s="40"/>
      <c r="AGP119" s="40"/>
      <c r="AGQ119" s="40"/>
      <c r="AGR119" s="40"/>
      <c r="AGS119" s="40"/>
      <c r="AGT119" s="40"/>
      <c r="AGU119" s="40"/>
      <c r="AGV119" s="40"/>
      <c r="AGW119" s="40"/>
      <c r="AGX119" s="40"/>
      <c r="AGY119" s="40"/>
      <c r="AGZ119" s="40"/>
      <c r="AHA119" s="40"/>
      <c r="AHB119" s="40"/>
      <c r="AHC119" s="40"/>
      <c r="AHD119" s="40"/>
      <c r="AHE119" s="40"/>
      <c r="AHF119" s="40"/>
      <c r="AHG119" s="40"/>
      <c r="AHH119" s="40"/>
      <c r="AHI119" s="40"/>
      <c r="AHJ119" s="40"/>
      <c r="AHK119" s="40"/>
      <c r="AHL119" s="40"/>
      <c r="AHM119" s="40"/>
      <c r="AHN119" s="40"/>
      <c r="AHO119" s="40"/>
      <c r="AHP119" s="40"/>
      <c r="AHQ119" s="40"/>
      <c r="AHR119" s="40"/>
      <c r="AHS119" s="40"/>
      <c r="AHT119" s="40"/>
      <c r="AHU119" s="40"/>
      <c r="AHV119" s="40"/>
      <c r="AHW119" s="40"/>
      <c r="AHX119" s="40"/>
      <c r="AHY119" s="40"/>
      <c r="AHZ119" s="40"/>
      <c r="AIA119" s="40"/>
      <c r="AIB119" s="40"/>
      <c r="AIC119" s="40"/>
      <c r="AID119" s="40"/>
      <c r="AIE119" s="40"/>
      <c r="AIF119" s="40"/>
      <c r="AIG119" s="40"/>
      <c r="AIH119" s="40"/>
      <c r="AII119" s="40"/>
      <c r="AIJ119" s="40"/>
      <c r="AIK119" s="40"/>
      <c r="AIL119" s="40"/>
      <c r="AIM119" s="40"/>
      <c r="AIN119" s="40"/>
      <c r="AIO119" s="40"/>
      <c r="AIP119" s="40"/>
      <c r="AIQ119" s="40"/>
      <c r="AIR119" s="40"/>
      <c r="AIS119" s="40"/>
      <c r="AIT119" s="40"/>
      <c r="AIU119" s="40"/>
      <c r="AIV119" s="40"/>
      <c r="AIW119" s="40"/>
      <c r="AIX119" s="40"/>
      <c r="AIY119" s="40"/>
      <c r="AIZ119" s="40"/>
      <c r="AJA119" s="40"/>
      <c r="AJB119" s="40"/>
      <c r="AJC119" s="40"/>
      <c r="AJD119" s="40"/>
      <c r="AJE119" s="40"/>
      <c r="AJF119" s="40"/>
      <c r="AJG119" s="40"/>
      <c r="AJH119" s="40"/>
      <c r="AJI119" s="40"/>
      <c r="AJJ119" s="40"/>
      <c r="AJK119" s="40"/>
      <c r="AJL119" s="40"/>
      <c r="AJM119" s="40"/>
      <c r="AJN119" s="40"/>
      <c r="AJO119" s="40"/>
      <c r="AJP119" s="40"/>
      <c r="AJQ119" s="40"/>
      <c r="AJR119" s="40"/>
      <c r="AJS119" s="40"/>
      <c r="AJT119" s="40"/>
      <c r="AJU119" s="40"/>
      <c r="AJV119" s="40"/>
      <c r="AJW119" s="40"/>
      <c r="AJX119" s="40"/>
      <c r="AJY119" s="40"/>
      <c r="AJZ119" s="40"/>
      <c r="AKA119" s="40"/>
      <c r="AKB119" s="40"/>
      <c r="AKC119" s="40"/>
      <c r="AKD119" s="40"/>
      <c r="AKE119" s="40"/>
      <c r="AKF119" s="40"/>
      <c r="AKG119" s="40"/>
      <c r="AKH119" s="40"/>
      <c r="AKI119" s="40"/>
      <c r="AKJ119" s="40"/>
      <c r="AKK119" s="40"/>
      <c r="AKL119" s="40"/>
      <c r="AKM119" s="40"/>
      <c r="AKN119" s="41"/>
      <c r="AKO119" s="41"/>
      <c r="AKP119" s="41"/>
      <c r="AKQ119" s="41"/>
      <c r="AKR119" s="41"/>
      <c r="AKS119" s="41"/>
      <c r="AKT119" s="41"/>
      <c r="AKU119" s="41"/>
      <c r="AKV119" s="41"/>
      <c r="AKW119" s="41"/>
      <c r="AKX119" s="41"/>
      <c r="AKY119" s="41"/>
      <c r="AKZ119" s="41"/>
      <c r="ALA119" s="41"/>
      <c r="ALB119" s="41"/>
      <c r="ALC119" s="41"/>
      <c r="ALD119" s="41"/>
      <c r="ALE119" s="41"/>
      <c r="ALF119" s="41"/>
      <c r="ALG119" s="41"/>
      <c r="ALH119" s="41"/>
      <c r="ALI119" s="41"/>
      <c r="ALJ119" s="41"/>
      <c r="ALK119" s="41"/>
      <c r="ALL119" s="41"/>
      <c r="ALM119" s="41"/>
    </row>
    <row r="120" spans="1:1011" ht="13.35" customHeight="1" outlineLevel="4">
      <c r="A120" s="36" t="s">
        <v>11568</v>
      </c>
      <c r="B120" s="45">
        <v>4</v>
      </c>
      <c r="C120" s="45"/>
      <c r="D120" s="53" t="s">
        <v>3395</v>
      </c>
      <c r="E120" s="43" t="str">
        <f>VLOOKUP(D120,OdooParts_PurchaseNotes!$A$1:$F8234,2,0)</f>
        <v>M3 x 6 Bolt, FHCS Black-Oxide</v>
      </c>
      <c r="F120" s="52" t="s">
        <v>11370</v>
      </c>
      <c r="G120" s="32" t="s">
        <v>11569</v>
      </c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40"/>
      <c r="AAF120" s="40"/>
      <c r="AAG120" s="40"/>
      <c r="AAH120" s="40"/>
      <c r="AAI120" s="40"/>
      <c r="AAJ120" s="40"/>
      <c r="AAK120" s="40"/>
      <c r="AAL120" s="40"/>
      <c r="AAM120" s="40"/>
      <c r="AAN120" s="40"/>
      <c r="AAO120" s="40"/>
      <c r="AAP120" s="40"/>
      <c r="AAQ120" s="40"/>
      <c r="AAR120" s="40"/>
      <c r="AAS120" s="40"/>
      <c r="AAT120" s="40"/>
      <c r="AAU120" s="40"/>
      <c r="AAV120" s="40"/>
      <c r="AAW120" s="40"/>
      <c r="AAX120" s="40"/>
      <c r="AAY120" s="40"/>
      <c r="AAZ120" s="40"/>
      <c r="ABA120" s="40"/>
      <c r="ABB120" s="40"/>
      <c r="ABC120" s="40"/>
      <c r="ABD120" s="40"/>
      <c r="ABE120" s="40"/>
      <c r="ABF120" s="40"/>
      <c r="ABG120" s="40"/>
      <c r="ABH120" s="40"/>
      <c r="ABI120" s="40"/>
      <c r="ABJ120" s="40"/>
      <c r="ABK120" s="40"/>
      <c r="ABL120" s="40"/>
      <c r="ABM120" s="40"/>
      <c r="ABN120" s="40"/>
      <c r="ABO120" s="40"/>
      <c r="ABP120" s="40"/>
      <c r="ABQ120" s="40"/>
      <c r="ABR120" s="40"/>
      <c r="ABS120" s="40"/>
      <c r="ABT120" s="40"/>
      <c r="ABU120" s="40"/>
      <c r="ABV120" s="40"/>
      <c r="ABW120" s="40"/>
      <c r="ABX120" s="40"/>
      <c r="ABY120" s="40"/>
      <c r="ABZ120" s="40"/>
      <c r="ACA120" s="40"/>
      <c r="ACB120" s="40"/>
      <c r="ACC120" s="40"/>
      <c r="ACD120" s="40"/>
      <c r="ACE120" s="40"/>
      <c r="ACF120" s="40"/>
      <c r="ACG120" s="40"/>
      <c r="ACH120" s="40"/>
      <c r="ACI120" s="40"/>
      <c r="ACJ120" s="40"/>
      <c r="ACK120" s="40"/>
      <c r="ACL120" s="40"/>
      <c r="ACM120" s="40"/>
      <c r="ACN120" s="40"/>
      <c r="ACO120" s="40"/>
      <c r="ACP120" s="40"/>
      <c r="ACQ120" s="40"/>
      <c r="ACR120" s="40"/>
      <c r="ACS120" s="40"/>
      <c r="ACT120" s="40"/>
      <c r="ACU120" s="40"/>
      <c r="ACV120" s="40"/>
      <c r="ACW120" s="40"/>
      <c r="ACX120" s="40"/>
      <c r="ACY120" s="40"/>
      <c r="ACZ120" s="40"/>
      <c r="ADA120" s="40"/>
      <c r="ADB120" s="40"/>
      <c r="ADC120" s="40"/>
      <c r="ADD120" s="40"/>
      <c r="ADE120" s="40"/>
      <c r="ADF120" s="40"/>
      <c r="ADG120" s="40"/>
      <c r="ADH120" s="40"/>
      <c r="ADI120" s="40"/>
      <c r="ADJ120" s="40"/>
      <c r="ADK120" s="40"/>
      <c r="ADL120" s="40"/>
      <c r="ADM120" s="40"/>
      <c r="ADN120" s="40"/>
      <c r="ADO120" s="40"/>
      <c r="ADP120" s="40"/>
      <c r="ADQ120" s="40"/>
      <c r="ADR120" s="40"/>
      <c r="ADS120" s="40"/>
      <c r="ADT120" s="40"/>
      <c r="ADU120" s="40"/>
      <c r="ADV120" s="40"/>
      <c r="ADW120" s="40"/>
      <c r="ADX120" s="40"/>
      <c r="ADY120" s="40"/>
      <c r="ADZ120" s="40"/>
      <c r="AEA120" s="40"/>
      <c r="AEB120" s="40"/>
      <c r="AEC120" s="40"/>
      <c r="AED120" s="40"/>
      <c r="AEE120" s="40"/>
      <c r="AEF120" s="40"/>
      <c r="AEG120" s="40"/>
      <c r="AEH120" s="40"/>
      <c r="AEI120" s="40"/>
      <c r="AEJ120" s="40"/>
      <c r="AEK120" s="40"/>
      <c r="AEL120" s="40"/>
      <c r="AEM120" s="40"/>
      <c r="AEN120" s="40"/>
      <c r="AEO120" s="40"/>
      <c r="AEP120" s="40"/>
      <c r="AEQ120" s="40"/>
      <c r="AER120" s="40"/>
      <c r="AES120" s="40"/>
      <c r="AET120" s="40"/>
      <c r="AEU120" s="40"/>
      <c r="AEV120" s="40"/>
      <c r="AEW120" s="40"/>
      <c r="AEX120" s="40"/>
      <c r="AEY120" s="40"/>
      <c r="AEZ120" s="40"/>
      <c r="AFA120" s="40"/>
      <c r="AFB120" s="40"/>
      <c r="AFC120" s="40"/>
      <c r="AFD120" s="40"/>
      <c r="AFE120" s="40"/>
      <c r="AFF120" s="40"/>
      <c r="AFG120" s="40"/>
      <c r="AFH120" s="40"/>
      <c r="AFI120" s="40"/>
      <c r="AFJ120" s="40"/>
      <c r="AFK120" s="40"/>
      <c r="AFL120" s="40"/>
      <c r="AFM120" s="40"/>
      <c r="AFN120" s="40"/>
      <c r="AFO120" s="40"/>
      <c r="AFP120" s="40"/>
      <c r="AFQ120" s="40"/>
      <c r="AFR120" s="40"/>
      <c r="AFS120" s="40"/>
      <c r="AFT120" s="40"/>
      <c r="AFU120" s="40"/>
      <c r="AFV120" s="40"/>
      <c r="AFW120" s="40"/>
      <c r="AFX120" s="40"/>
      <c r="AFY120" s="40"/>
      <c r="AFZ120" s="40"/>
      <c r="AGA120" s="40"/>
      <c r="AGB120" s="40"/>
      <c r="AGC120" s="40"/>
      <c r="AGD120" s="40"/>
      <c r="AGE120" s="40"/>
      <c r="AGF120" s="40"/>
      <c r="AGG120" s="40"/>
      <c r="AGH120" s="40"/>
      <c r="AGI120" s="40"/>
      <c r="AGJ120" s="40"/>
      <c r="AGK120" s="40"/>
      <c r="AGL120" s="40"/>
      <c r="AGM120" s="40"/>
      <c r="AGN120" s="40"/>
      <c r="AGO120" s="40"/>
      <c r="AGP120" s="40"/>
      <c r="AGQ120" s="40"/>
      <c r="AGR120" s="40"/>
      <c r="AGS120" s="40"/>
      <c r="AGT120" s="40"/>
      <c r="AGU120" s="40"/>
      <c r="AGV120" s="40"/>
      <c r="AGW120" s="40"/>
      <c r="AGX120" s="40"/>
      <c r="AGY120" s="40"/>
      <c r="AGZ120" s="40"/>
      <c r="AHA120" s="40"/>
      <c r="AHB120" s="40"/>
      <c r="AHC120" s="40"/>
      <c r="AHD120" s="40"/>
      <c r="AHE120" s="40"/>
      <c r="AHF120" s="40"/>
      <c r="AHG120" s="40"/>
      <c r="AHH120" s="40"/>
      <c r="AHI120" s="40"/>
      <c r="AHJ120" s="40"/>
      <c r="AHK120" s="40"/>
      <c r="AHL120" s="40"/>
      <c r="AHM120" s="40"/>
      <c r="AHN120" s="40"/>
      <c r="AHO120" s="40"/>
      <c r="AHP120" s="40"/>
      <c r="AHQ120" s="40"/>
      <c r="AHR120" s="40"/>
      <c r="AHS120" s="40"/>
      <c r="AHT120" s="40"/>
      <c r="AHU120" s="40"/>
      <c r="AHV120" s="40"/>
      <c r="AHW120" s="40"/>
      <c r="AHX120" s="40"/>
      <c r="AHY120" s="40"/>
      <c r="AHZ120" s="40"/>
      <c r="AIA120" s="40"/>
      <c r="AIB120" s="40"/>
      <c r="AIC120" s="40"/>
      <c r="AID120" s="40"/>
      <c r="AIE120" s="40"/>
      <c r="AIF120" s="40"/>
      <c r="AIG120" s="40"/>
      <c r="AIH120" s="40"/>
      <c r="AII120" s="40"/>
      <c r="AIJ120" s="40"/>
      <c r="AIK120" s="40"/>
      <c r="AIL120" s="40"/>
      <c r="AIM120" s="40"/>
      <c r="AIN120" s="40"/>
      <c r="AIO120" s="40"/>
      <c r="AIP120" s="40"/>
      <c r="AIQ120" s="40"/>
      <c r="AIR120" s="40"/>
      <c r="AIS120" s="40"/>
      <c r="AIT120" s="40"/>
      <c r="AIU120" s="40"/>
      <c r="AIV120" s="40"/>
      <c r="AIW120" s="40"/>
      <c r="AIX120" s="40"/>
      <c r="AIY120" s="40"/>
      <c r="AIZ120" s="40"/>
      <c r="AJA120" s="40"/>
      <c r="AJB120" s="40"/>
      <c r="AJC120" s="40"/>
      <c r="AJD120" s="40"/>
      <c r="AJE120" s="40"/>
      <c r="AJF120" s="40"/>
      <c r="AJG120" s="40"/>
      <c r="AJH120" s="40"/>
      <c r="AJI120" s="40"/>
      <c r="AJJ120" s="40"/>
      <c r="AJK120" s="40"/>
      <c r="AJL120" s="40"/>
      <c r="AJM120" s="40"/>
      <c r="AJN120" s="40"/>
      <c r="AJO120" s="40"/>
      <c r="AJP120" s="40"/>
      <c r="AJQ120" s="40"/>
      <c r="AJR120" s="40"/>
      <c r="AJS120" s="40"/>
      <c r="AJT120" s="40"/>
      <c r="AJU120" s="40"/>
      <c r="AJV120" s="40"/>
      <c r="AJW120" s="40"/>
      <c r="AJX120" s="40"/>
      <c r="AJY120" s="40"/>
      <c r="AJZ120" s="40"/>
      <c r="AKA120" s="40"/>
      <c r="AKB120" s="40"/>
      <c r="AKC120" s="40"/>
      <c r="AKD120" s="40"/>
      <c r="AKE120" s="40"/>
      <c r="AKF120" s="40"/>
      <c r="AKG120" s="40"/>
      <c r="AKH120" s="40"/>
      <c r="AKI120" s="40"/>
      <c r="AKJ120" s="40"/>
      <c r="AKK120" s="40"/>
      <c r="AKL120" s="40"/>
      <c r="AKM120" s="40"/>
      <c r="AKN120" s="41"/>
      <c r="AKO120" s="41"/>
      <c r="AKP120" s="41"/>
      <c r="AKQ120" s="41"/>
      <c r="AKR120" s="41"/>
      <c r="AKS120" s="41"/>
      <c r="AKT120" s="41"/>
      <c r="AKU120" s="41"/>
      <c r="AKV120" s="41"/>
      <c r="AKW120" s="41"/>
      <c r="AKX120" s="41"/>
      <c r="AKY120" s="41"/>
      <c r="AKZ120" s="41"/>
      <c r="ALA120" s="41"/>
      <c r="ALB120" s="41"/>
      <c r="ALC120" s="41"/>
      <c r="ALD120" s="41"/>
      <c r="ALE120" s="41"/>
      <c r="ALF120" s="41"/>
      <c r="ALG120" s="41"/>
      <c r="ALH120" s="41"/>
      <c r="ALI120" s="41"/>
      <c r="ALJ120" s="41"/>
      <c r="ALK120" s="41"/>
      <c r="ALL120" s="41"/>
      <c r="ALM120" s="41"/>
    </row>
    <row r="121" spans="1:1011" ht="13.35" customHeight="1" outlineLevel="4">
      <c r="A121" s="36" t="s">
        <v>11570</v>
      </c>
      <c r="B121" s="45">
        <v>1</v>
      </c>
      <c r="C121" s="45"/>
      <c r="D121" s="53" t="s">
        <v>3860</v>
      </c>
      <c r="E121" s="43" t="str">
        <f>VLOOKUP(D121,OdooParts_PurchaseNotes!$A$1:$F8235,2,0)</f>
        <v>GT2, 16 Teeth, timing pulley, AL</v>
      </c>
      <c r="F121" s="52" t="s">
        <v>11370</v>
      </c>
      <c r="G121" s="32" t="s">
        <v>11571</v>
      </c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40"/>
      <c r="AAF121" s="40"/>
      <c r="AAG121" s="40"/>
      <c r="AAH121" s="40"/>
      <c r="AAI121" s="40"/>
      <c r="AAJ121" s="40"/>
      <c r="AAK121" s="40"/>
      <c r="AAL121" s="40"/>
      <c r="AAM121" s="40"/>
      <c r="AAN121" s="40"/>
      <c r="AAO121" s="40"/>
      <c r="AAP121" s="40"/>
      <c r="AAQ121" s="40"/>
      <c r="AAR121" s="40"/>
      <c r="AAS121" s="40"/>
      <c r="AAT121" s="40"/>
      <c r="AAU121" s="40"/>
      <c r="AAV121" s="40"/>
      <c r="AAW121" s="40"/>
      <c r="AAX121" s="40"/>
      <c r="AAY121" s="40"/>
      <c r="AAZ121" s="40"/>
      <c r="ABA121" s="40"/>
      <c r="ABB121" s="40"/>
      <c r="ABC121" s="40"/>
      <c r="ABD121" s="40"/>
      <c r="ABE121" s="40"/>
      <c r="ABF121" s="40"/>
      <c r="ABG121" s="40"/>
      <c r="ABH121" s="40"/>
      <c r="ABI121" s="40"/>
      <c r="ABJ121" s="40"/>
      <c r="ABK121" s="40"/>
      <c r="ABL121" s="40"/>
      <c r="ABM121" s="40"/>
      <c r="ABN121" s="40"/>
      <c r="ABO121" s="40"/>
      <c r="ABP121" s="40"/>
      <c r="ABQ121" s="40"/>
      <c r="ABR121" s="40"/>
      <c r="ABS121" s="40"/>
      <c r="ABT121" s="40"/>
      <c r="ABU121" s="40"/>
      <c r="ABV121" s="40"/>
      <c r="ABW121" s="40"/>
      <c r="ABX121" s="40"/>
      <c r="ABY121" s="40"/>
      <c r="ABZ121" s="40"/>
      <c r="ACA121" s="40"/>
      <c r="ACB121" s="40"/>
      <c r="ACC121" s="40"/>
      <c r="ACD121" s="40"/>
      <c r="ACE121" s="40"/>
      <c r="ACF121" s="40"/>
      <c r="ACG121" s="40"/>
      <c r="ACH121" s="40"/>
      <c r="ACI121" s="40"/>
      <c r="ACJ121" s="40"/>
      <c r="ACK121" s="40"/>
      <c r="ACL121" s="40"/>
      <c r="ACM121" s="40"/>
      <c r="ACN121" s="40"/>
      <c r="ACO121" s="40"/>
      <c r="ACP121" s="40"/>
      <c r="ACQ121" s="40"/>
      <c r="ACR121" s="40"/>
      <c r="ACS121" s="40"/>
      <c r="ACT121" s="40"/>
      <c r="ACU121" s="40"/>
      <c r="ACV121" s="40"/>
      <c r="ACW121" s="40"/>
      <c r="ACX121" s="40"/>
      <c r="ACY121" s="40"/>
      <c r="ACZ121" s="40"/>
      <c r="ADA121" s="40"/>
      <c r="ADB121" s="40"/>
      <c r="ADC121" s="40"/>
      <c r="ADD121" s="40"/>
      <c r="ADE121" s="40"/>
      <c r="ADF121" s="40"/>
      <c r="ADG121" s="40"/>
      <c r="ADH121" s="40"/>
      <c r="ADI121" s="40"/>
      <c r="ADJ121" s="40"/>
      <c r="ADK121" s="40"/>
      <c r="ADL121" s="40"/>
      <c r="ADM121" s="40"/>
      <c r="ADN121" s="40"/>
      <c r="ADO121" s="40"/>
      <c r="ADP121" s="40"/>
      <c r="ADQ121" s="40"/>
      <c r="ADR121" s="40"/>
      <c r="ADS121" s="40"/>
      <c r="ADT121" s="40"/>
      <c r="ADU121" s="40"/>
      <c r="ADV121" s="40"/>
      <c r="ADW121" s="40"/>
      <c r="ADX121" s="40"/>
      <c r="ADY121" s="40"/>
      <c r="ADZ121" s="40"/>
      <c r="AEA121" s="40"/>
      <c r="AEB121" s="40"/>
      <c r="AEC121" s="40"/>
      <c r="AED121" s="40"/>
      <c r="AEE121" s="40"/>
      <c r="AEF121" s="40"/>
      <c r="AEG121" s="40"/>
      <c r="AEH121" s="40"/>
      <c r="AEI121" s="40"/>
      <c r="AEJ121" s="40"/>
      <c r="AEK121" s="40"/>
      <c r="AEL121" s="40"/>
      <c r="AEM121" s="40"/>
      <c r="AEN121" s="40"/>
      <c r="AEO121" s="40"/>
      <c r="AEP121" s="40"/>
      <c r="AEQ121" s="40"/>
      <c r="AER121" s="40"/>
      <c r="AES121" s="40"/>
      <c r="AET121" s="40"/>
      <c r="AEU121" s="40"/>
      <c r="AEV121" s="40"/>
      <c r="AEW121" s="40"/>
      <c r="AEX121" s="40"/>
      <c r="AEY121" s="40"/>
      <c r="AEZ121" s="40"/>
      <c r="AFA121" s="40"/>
      <c r="AFB121" s="40"/>
      <c r="AFC121" s="40"/>
      <c r="AFD121" s="40"/>
      <c r="AFE121" s="40"/>
      <c r="AFF121" s="40"/>
      <c r="AFG121" s="40"/>
      <c r="AFH121" s="40"/>
      <c r="AFI121" s="40"/>
      <c r="AFJ121" s="40"/>
      <c r="AFK121" s="40"/>
      <c r="AFL121" s="40"/>
      <c r="AFM121" s="40"/>
      <c r="AFN121" s="40"/>
      <c r="AFO121" s="40"/>
      <c r="AFP121" s="40"/>
      <c r="AFQ121" s="40"/>
      <c r="AFR121" s="40"/>
      <c r="AFS121" s="40"/>
      <c r="AFT121" s="40"/>
      <c r="AFU121" s="40"/>
      <c r="AFV121" s="40"/>
      <c r="AFW121" s="40"/>
      <c r="AFX121" s="40"/>
      <c r="AFY121" s="40"/>
      <c r="AFZ121" s="40"/>
      <c r="AGA121" s="40"/>
      <c r="AGB121" s="40"/>
      <c r="AGC121" s="40"/>
      <c r="AGD121" s="40"/>
      <c r="AGE121" s="40"/>
      <c r="AGF121" s="40"/>
      <c r="AGG121" s="40"/>
      <c r="AGH121" s="40"/>
      <c r="AGI121" s="40"/>
      <c r="AGJ121" s="40"/>
      <c r="AGK121" s="40"/>
      <c r="AGL121" s="40"/>
      <c r="AGM121" s="40"/>
      <c r="AGN121" s="40"/>
      <c r="AGO121" s="40"/>
      <c r="AGP121" s="40"/>
      <c r="AGQ121" s="40"/>
      <c r="AGR121" s="40"/>
      <c r="AGS121" s="40"/>
      <c r="AGT121" s="40"/>
      <c r="AGU121" s="40"/>
      <c r="AGV121" s="40"/>
      <c r="AGW121" s="40"/>
      <c r="AGX121" s="40"/>
      <c r="AGY121" s="40"/>
      <c r="AGZ121" s="40"/>
      <c r="AHA121" s="40"/>
      <c r="AHB121" s="40"/>
      <c r="AHC121" s="40"/>
      <c r="AHD121" s="40"/>
      <c r="AHE121" s="40"/>
      <c r="AHF121" s="40"/>
      <c r="AHG121" s="40"/>
      <c r="AHH121" s="40"/>
      <c r="AHI121" s="40"/>
      <c r="AHJ121" s="40"/>
      <c r="AHK121" s="40"/>
      <c r="AHL121" s="40"/>
      <c r="AHM121" s="40"/>
      <c r="AHN121" s="40"/>
      <c r="AHO121" s="40"/>
      <c r="AHP121" s="40"/>
      <c r="AHQ121" s="40"/>
      <c r="AHR121" s="40"/>
      <c r="AHS121" s="40"/>
      <c r="AHT121" s="40"/>
      <c r="AHU121" s="40"/>
      <c r="AHV121" s="40"/>
      <c r="AHW121" s="40"/>
      <c r="AHX121" s="40"/>
      <c r="AHY121" s="40"/>
      <c r="AHZ121" s="40"/>
      <c r="AIA121" s="40"/>
      <c r="AIB121" s="40"/>
      <c r="AIC121" s="40"/>
      <c r="AID121" s="40"/>
      <c r="AIE121" s="40"/>
      <c r="AIF121" s="40"/>
      <c r="AIG121" s="40"/>
      <c r="AIH121" s="40"/>
      <c r="AII121" s="40"/>
      <c r="AIJ121" s="40"/>
      <c r="AIK121" s="40"/>
      <c r="AIL121" s="40"/>
      <c r="AIM121" s="40"/>
      <c r="AIN121" s="40"/>
      <c r="AIO121" s="40"/>
      <c r="AIP121" s="40"/>
      <c r="AIQ121" s="40"/>
      <c r="AIR121" s="40"/>
      <c r="AIS121" s="40"/>
      <c r="AIT121" s="40"/>
      <c r="AIU121" s="40"/>
      <c r="AIV121" s="40"/>
      <c r="AIW121" s="40"/>
      <c r="AIX121" s="40"/>
      <c r="AIY121" s="40"/>
      <c r="AIZ121" s="40"/>
      <c r="AJA121" s="40"/>
      <c r="AJB121" s="40"/>
      <c r="AJC121" s="40"/>
      <c r="AJD121" s="40"/>
      <c r="AJE121" s="40"/>
      <c r="AJF121" s="40"/>
      <c r="AJG121" s="40"/>
      <c r="AJH121" s="40"/>
      <c r="AJI121" s="40"/>
      <c r="AJJ121" s="40"/>
      <c r="AJK121" s="40"/>
      <c r="AJL121" s="40"/>
      <c r="AJM121" s="40"/>
      <c r="AJN121" s="40"/>
      <c r="AJO121" s="40"/>
      <c r="AJP121" s="40"/>
      <c r="AJQ121" s="40"/>
      <c r="AJR121" s="40"/>
      <c r="AJS121" s="40"/>
      <c r="AJT121" s="40"/>
      <c r="AJU121" s="40"/>
      <c r="AJV121" s="40"/>
      <c r="AJW121" s="40"/>
      <c r="AJX121" s="40"/>
      <c r="AJY121" s="40"/>
      <c r="AJZ121" s="40"/>
      <c r="AKA121" s="40"/>
      <c r="AKB121" s="40"/>
      <c r="AKC121" s="40"/>
      <c r="AKD121" s="40"/>
      <c r="AKE121" s="40"/>
      <c r="AKF121" s="40"/>
      <c r="AKG121" s="40"/>
      <c r="AKH121" s="40"/>
      <c r="AKI121" s="40"/>
      <c r="AKJ121" s="40"/>
      <c r="AKK121" s="40"/>
      <c r="AKL121" s="40"/>
      <c r="AKM121" s="40"/>
      <c r="AKN121" s="41"/>
      <c r="AKO121" s="41"/>
      <c r="AKP121" s="41"/>
      <c r="AKQ121" s="41"/>
      <c r="AKR121" s="41"/>
      <c r="AKS121" s="41"/>
      <c r="AKT121" s="41"/>
      <c r="AKU121" s="41"/>
      <c r="AKV121" s="41"/>
      <c r="AKW121" s="41"/>
      <c r="AKX121" s="41"/>
      <c r="AKY121" s="41"/>
      <c r="AKZ121" s="41"/>
      <c r="ALA121" s="41"/>
      <c r="ALB121" s="41"/>
      <c r="ALC121" s="41"/>
      <c r="ALD121" s="41"/>
      <c r="ALE121" s="41"/>
      <c r="ALF121" s="41"/>
      <c r="ALG121" s="41"/>
      <c r="ALH121" s="41"/>
      <c r="ALI121" s="41"/>
      <c r="ALJ121" s="41"/>
      <c r="ALK121" s="41"/>
      <c r="ALL121" s="41"/>
      <c r="ALM121" s="41"/>
    </row>
    <row r="122" spans="1:1011" ht="13.35" customHeight="1" outlineLevel="4">
      <c r="A122" s="36" t="s">
        <v>11572</v>
      </c>
      <c r="B122" s="45">
        <v>4</v>
      </c>
      <c r="C122" s="45"/>
      <c r="D122" s="53" t="s">
        <v>3921</v>
      </c>
      <c r="E122" s="43" t="str">
        <f>VLOOKUP(D122,OdooParts_PurchaseNotes!$A$1:$F8236,2,0)</f>
        <v>Wire Tie, 8" Black, pk 100</v>
      </c>
      <c r="F122" s="52" t="s">
        <v>11370</v>
      </c>
      <c r="G122" s="32" t="s">
        <v>11573</v>
      </c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40"/>
      <c r="AAF122" s="40"/>
      <c r="AAG122" s="40"/>
      <c r="AAH122" s="40"/>
      <c r="AAI122" s="40"/>
      <c r="AAJ122" s="40"/>
      <c r="AAK122" s="40"/>
      <c r="AAL122" s="40"/>
      <c r="AAM122" s="40"/>
      <c r="AAN122" s="40"/>
      <c r="AAO122" s="40"/>
      <c r="AAP122" s="40"/>
      <c r="AAQ122" s="40"/>
      <c r="AAR122" s="40"/>
      <c r="AAS122" s="40"/>
      <c r="AAT122" s="40"/>
      <c r="AAU122" s="40"/>
      <c r="AAV122" s="40"/>
      <c r="AAW122" s="40"/>
      <c r="AAX122" s="40"/>
      <c r="AAY122" s="40"/>
      <c r="AAZ122" s="40"/>
      <c r="ABA122" s="40"/>
      <c r="ABB122" s="40"/>
      <c r="ABC122" s="40"/>
      <c r="ABD122" s="40"/>
      <c r="ABE122" s="40"/>
      <c r="ABF122" s="40"/>
      <c r="ABG122" s="40"/>
      <c r="ABH122" s="40"/>
      <c r="ABI122" s="40"/>
      <c r="ABJ122" s="40"/>
      <c r="ABK122" s="40"/>
      <c r="ABL122" s="40"/>
      <c r="ABM122" s="40"/>
      <c r="ABN122" s="40"/>
      <c r="ABO122" s="40"/>
      <c r="ABP122" s="40"/>
      <c r="ABQ122" s="40"/>
      <c r="ABR122" s="40"/>
      <c r="ABS122" s="40"/>
      <c r="ABT122" s="40"/>
      <c r="ABU122" s="40"/>
      <c r="ABV122" s="40"/>
      <c r="ABW122" s="40"/>
      <c r="ABX122" s="40"/>
      <c r="ABY122" s="40"/>
      <c r="ABZ122" s="40"/>
      <c r="ACA122" s="40"/>
      <c r="ACB122" s="40"/>
      <c r="ACC122" s="40"/>
      <c r="ACD122" s="40"/>
      <c r="ACE122" s="40"/>
      <c r="ACF122" s="40"/>
      <c r="ACG122" s="40"/>
      <c r="ACH122" s="40"/>
      <c r="ACI122" s="40"/>
      <c r="ACJ122" s="40"/>
      <c r="ACK122" s="40"/>
      <c r="ACL122" s="40"/>
      <c r="ACM122" s="40"/>
      <c r="ACN122" s="40"/>
      <c r="ACO122" s="40"/>
      <c r="ACP122" s="40"/>
      <c r="ACQ122" s="40"/>
      <c r="ACR122" s="40"/>
      <c r="ACS122" s="40"/>
      <c r="ACT122" s="40"/>
      <c r="ACU122" s="40"/>
      <c r="ACV122" s="40"/>
      <c r="ACW122" s="40"/>
      <c r="ACX122" s="40"/>
      <c r="ACY122" s="40"/>
      <c r="ACZ122" s="40"/>
      <c r="ADA122" s="40"/>
      <c r="ADB122" s="40"/>
      <c r="ADC122" s="40"/>
      <c r="ADD122" s="40"/>
      <c r="ADE122" s="40"/>
      <c r="ADF122" s="40"/>
      <c r="ADG122" s="40"/>
      <c r="ADH122" s="40"/>
      <c r="ADI122" s="40"/>
      <c r="ADJ122" s="40"/>
      <c r="ADK122" s="40"/>
      <c r="ADL122" s="40"/>
      <c r="ADM122" s="40"/>
      <c r="ADN122" s="40"/>
      <c r="ADO122" s="40"/>
      <c r="ADP122" s="40"/>
      <c r="ADQ122" s="40"/>
      <c r="ADR122" s="40"/>
      <c r="ADS122" s="40"/>
      <c r="ADT122" s="40"/>
      <c r="ADU122" s="40"/>
      <c r="ADV122" s="40"/>
      <c r="ADW122" s="40"/>
      <c r="ADX122" s="40"/>
      <c r="ADY122" s="40"/>
      <c r="ADZ122" s="40"/>
      <c r="AEA122" s="40"/>
      <c r="AEB122" s="40"/>
      <c r="AEC122" s="40"/>
      <c r="AED122" s="40"/>
      <c r="AEE122" s="40"/>
      <c r="AEF122" s="40"/>
      <c r="AEG122" s="40"/>
      <c r="AEH122" s="40"/>
      <c r="AEI122" s="40"/>
      <c r="AEJ122" s="40"/>
      <c r="AEK122" s="40"/>
      <c r="AEL122" s="40"/>
      <c r="AEM122" s="40"/>
      <c r="AEN122" s="40"/>
      <c r="AEO122" s="40"/>
      <c r="AEP122" s="40"/>
      <c r="AEQ122" s="40"/>
      <c r="AER122" s="40"/>
      <c r="AES122" s="40"/>
      <c r="AET122" s="40"/>
      <c r="AEU122" s="40"/>
      <c r="AEV122" s="40"/>
      <c r="AEW122" s="40"/>
      <c r="AEX122" s="40"/>
      <c r="AEY122" s="40"/>
      <c r="AEZ122" s="40"/>
      <c r="AFA122" s="40"/>
      <c r="AFB122" s="40"/>
      <c r="AFC122" s="40"/>
      <c r="AFD122" s="40"/>
      <c r="AFE122" s="40"/>
      <c r="AFF122" s="40"/>
      <c r="AFG122" s="40"/>
      <c r="AFH122" s="40"/>
      <c r="AFI122" s="40"/>
      <c r="AFJ122" s="40"/>
      <c r="AFK122" s="40"/>
      <c r="AFL122" s="40"/>
      <c r="AFM122" s="40"/>
      <c r="AFN122" s="40"/>
      <c r="AFO122" s="40"/>
      <c r="AFP122" s="40"/>
      <c r="AFQ122" s="40"/>
      <c r="AFR122" s="40"/>
      <c r="AFS122" s="40"/>
      <c r="AFT122" s="40"/>
      <c r="AFU122" s="40"/>
      <c r="AFV122" s="40"/>
      <c r="AFW122" s="40"/>
      <c r="AFX122" s="40"/>
      <c r="AFY122" s="40"/>
      <c r="AFZ122" s="40"/>
      <c r="AGA122" s="40"/>
      <c r="AGB122" s="40"/>
      <c r="AGC122" s="40"/>
      <c r="AGD122" s="40"/>
      <c r="AGE122" s="40"/>
      <c r="AGF122" s="40"/>
      <c r="AGG122" s="40"/>
      <c r="AGH122" s="40"/>
      <c r="AGI122" s="40"/>
      <c r="AGJ122" s="40"/>
      <c r="AGK122" s="40"/>
      <c r="AGL122" s="40"/>
      <c r="AGM122" s="40"/>
      <c r="AGN122" s="40"/>
      <c r="AGO122" s="40"/>
      <c r="AGP122" s="40"/>
      <c r="AGQ122" s="40"/>
      <c r="AGR122" s="40"/>
      <c r="AGS122" s="40"/>
      <c r="AGT122" s="40"/>
      <c r="AGU122" s="40"/>
      <c r="AGV122" s="40"/>
      <c r="AGW122" s="40"/>
      <c r="AGX122" s="40"/>
      <c r="AGY122" s="40"/>
      <c r="AGZ122" s="40"/>
      <c r="AHA122" s="40"/>
      <c r="AHB122" s="40"/>
      <c r="AHC122" s="40"/>
      <c r="AHD122" s="40"/>
      <c r="AHE122" s="40"/>
      <c r="AHF122" s="40"/>
      <c r="AHG122" s="40"/>
      <c r="AHH122" s="40"/>
      <c r="AHI122" s="40"/>
      <c r="AHJ122" s="40"/>
      <c r="AHK122" s="40"/>
      <c r="AHL122" s="40"/>
      <c r="AHM122" s="40"/>
      <c r="AHN122" s="40"/>
      <c r="AHO122" s="40"/>
      <c r="AHP122" s="40"/>
      <c r="AHQ122" s="40"/>
      <c r="AHR122" s="40"/>
      <c r="AHS122" s="40"/>
      <c r="AHT122" s="40"/>
      <c r="AHU122" s="40"/>
      <c r="AHV122" s="40"/>
      <c r="AHW122" s="40"/>
      <c r="AHX122" s="40"/>
      <c r="AHY122" s="40"/>
      <c r="AHZ122" s="40"/>
      <c r="AIA122" s="40"/>
      <c r="AIB122" s="40"/>
      <c r="AIC122" s="40"/>
      <c r="AID122" s="40"/>
      <c r="AIE122" s="40"/>
      <c r="AIF122" s="40"/>
      <c r="AIG122" s="40"/>
      <c r="AIH122" s="40"/>
      <c r="AII122" s="40"/>
      <c r="AIJ122" s="40"/>
      <c r="AIK122" s="40"/>
      <c r="AIL122" s="40"/>
      <c r="AIM122" s="40"/>
      <c r="AIN122" s="40"/>
      <c r="AIO122" s="40"/>
      <c r="AIP122" s="40"/>
      <c r="AIQ122" s="40"/>
      <c r="AIR122" s="40"/>
      <c r="AIS122" s="40"/>
      <c r="AIT122" s="40"/>
      <c r="AIU122" s="40"/>
      <c r="AIV122" s="40"/>
      <c r="AIW122" s="40"/>
      <c r="AIX122" s="40"/>
      <c r="AIY122" s="40"/>
      <c r="AIZ122" s="40"/>
      <c r="AJA122" s="40"/>
      <c r="AJB122" s="40"/>
      <c r="AJC122" s="40"/>
      <c r="AJD122" s="40"/>
      <c r="AJE122" s="40"/>
      <c r="AJF122" s="40"/>
      <c r="AJG122" s="40"/>
      <c r="AJH122" s="40"/>
      <c r="AJI122" s="40"/>
      <c r="AJJ122" s="40"/>
      <c r="AJK122" s="40"/>
      <c r="AJL122" s="40"/>
      <c r="AJM122" s="40"/>
      <c r="AJN122" s="40"/>
      <c r="AJO122" s="40"/>
      <c r="AJP122" s="40"/>
      <c r="AJQ122" s="40"/>
      <c r="AJR122" s="40"/>
      <c r="AJS122" s="40"/>
      <c r="AJT122" s="40"/>
      <c r="AJU122" s="40"/>
      <c r="AJV122" s="40"/>
      <c r="AJW122" s="40"/>
      <c r="AJX122" s="40"/>
      <c r="AJY122" s="40"/>
      <c r="AJZ122" s="40"/>
      <c r="AKA122" s="40"/>
      <c r="AKB122" s="40"/>
      <c r="AKC122" s="40"/>
      <c r="AKD122" s="40"/>
      <c r="AKE122" s="40"/>
      <c r="AKF122" s="40"/>
      <c r="AKG122" s="40"/>
      <c r="AKH122" s="40"/>
      <c r="AKI122" s="40"/>
      <c r="AKJ122" s="40"/>
      <c r="AKK122" s="40"/>
      <c r="AKL122" s="40"/>
      <c r="AKM122" s="40"/>
      <c r="AKN122" s="41"/>
      <c r="AKO122" s="41"/>
      <c r="AKP122" s="41"/>
      <c r="AKQ122" s="41"/>
      <c r="AKR122" s="41"/>
      <c r="AKS122" s="41"/>
      <c r="AKT122" s="41"/>
      <c r="AKU122" s="41"/>
      <c r="AKV122" s="41"/>
      <c r="AKW122" s="41"/>
      <c r="AKX122" s="41"/>
      <c r="AKY122" s="41"/>
      <c r="AKZ122" s="41"/>
      <c r="ALA122" s="41"/>
      <c r="ALB122" s="41"/>
      <c r="ALC122" s="41"/>
      <c r="ALD122" s="41"/>
      <c r="ALE122" s="41"/>
      <c r="ALF122" s="41"/>
      <c r="ALG122" s="41"/>
      <c r="ALH122" s="41"/>
      <c r="ALI122" s="41"/>
      <c r="ALJ122" s="41"/>
      <c r="ALK122" s="41"/>
      <c r="ALL122" s="41"/>
      <c r="ALM122" s="41"/>
    </row>
    <row r="123" spans="1:1011" ht="13.35" customHeight="1" outlineLevel="4">
      <c r="A123" s="36" t="s">
        <v>11574</v>
      </c>
      <c r="B123" s="45">
        <v>4</v>
      </c>
      <c r="C123" s="45"/>
      <c r="D123" s="53" t="s">
        <v>5124</v>
      </c>
      <c r="E123" s="43" t="str">
        <f>VLOOKUP(D123,OdooParts_PurchaseNotes!$A$1:$F8240,2,0)</f>
        <v>Steel Flat Washer, DIN 125 zinc-plated class 4,M2 screw sz, 5mm OD, .25mm-.35mm thick</v>
      </c>
      <c r="F123" s="52" t="s">
        <v>11370</v>
      </c>
      <c r="G123" s="32" t="s">
        <v>11567</v>
      </c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</row>
    <row r="124" spans="1:1011" ht="13.35" customHeight="1" outlineLevel="4">
      <c r="A124" s="36" t="s">
        <v>11575</v>
      </c>
      <c r="B124" s="45">
        <v>4</v>
      </c>
      <c r="C124" s="45"/>
      <c r="D124" s="53" t="s">
        <v>5188</v>
      </c>
      <c r="E124" s="43" t="str">
        <f>VLOOKUP(D124,OdooParts_PurchaseNotes!$A$1:$F8241,2,0)</f>
        <v>Black-Oxide 18-8 Stainless Steel Flat Washer, M3 Screw Size, 3.2mm ID, 7.0mm OD</v>
      </c>
      <c r="F124" s="52" t="s">
        <v>11370</v>
      </c>
      <c r="G124" s="32" t="s">
        <v>11559</v>
      </c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40"/>
      <c r="AAF124" s="40"/>
      <c r="AAG124" s="40"/>
      <c r="AAH124" s="40"/>
      <c r="AAI124" s="40"/>
      <c r="AAJ124" s="40"/>
      <c r="AAK124" s="40"/>
      <c r="AAL124" s="40"/>
      <c r="AAM124" s="40"/>
      <c r="AAN124" s="40"/>
      <c r="AAO124" s="40"/>
      <c r="AAP124" s="40"/>
      <c r="AAQ124" s="40"/>
      <c r="AAR124" s="40"/>
      <c r="AAS124" s="40"/>
      <c r="AAT124" s="40"/>
      <c r="AAU124" s="40"/>
      <c r="AAV124" s="40"/>
      <c r="AAW124" s="40"/>
      <c r="AAX124" s="40"/>
      <c r="AAY124" s="40"/>
      <c r="AAZ124" s="40"/>
      <c r="ABA124" s="40"/>
      <c r="ABB124" s="40"/>
      <c r="ABC124" s="40"/>
      <c r="ABD124" s="40"/>
      <c r="ABE124" s="40"/>
      <c r="ABF124" s="40"/>
      <c r="ABG124" s="40"/>
      <c r="ABH124" s="40"/>
      <c r="ABI124" s="40"/>
      <c r="ABJ124" s="40"/>
      <c r="ABK124" s="40"/>
      <c r="ABL124" s="40"/>
      <c r="ABM124" s="40"/>
      <c r="ABN124" s="40"/>
      <c r="ABO124" s="40"/>
      <c r="ABP124" s="40"/>
      <c r="ABQ124" s="40"/>
      <c r="ABR124" s="40"/>
      <c r="ABS124" s="40"/>
      <c r="ABT124" s="40"/>
      <c r="ABU124" s="40"/>
      <c r="ABV124" s="40"/>
      <c r="ABW124" s="40"/>
      <c r="ABX124" s="40"/>
      <c r="ABY124" s="40"/>
      <c r="ABZ124" s="40"/>
      <c r="ACA124" s="40"/>
      <c r="ACB124" s="40"/>
      <c r="ACC124" s="40"/>
      <c r="ACD124" s="40"/>
      <c r="ACE124" s="40"/>
      <c r="ACF124" s="40"/>
      <c r="ACG124" s="40"/>
      <c r="ACH124" s="40"/>
      <c r="ACI124" s="40"/>
      <c r="ACJ124" s="40"/>
      <c r="ACK124" s="40"/>
      <c r="ACL124" s="40"/>
      <c r="ACM124" s="40"/>
      <c r="ACN124" s="40"/>
      <c r="ACO124" s="40"/>
      <c r="ACP124" s="40"/>
      <c r="ACQ124" s="40"/>
      <c r="ACR124" s="40"/>
      <c r="ACS124" s="40"/>
      <c r="ACT124" s="40"/>
      <c r="ACU124" s="40"/>
      <c r="ACV124" s="40"/>
      <c r="ACW124" s="40"/>
      <c r="ACX124" s="40"/>
      <c r="ACY124" s="40"/>
      <c r="ACZ124" s="40"/>
      <c r="ADA124" s="40"/>
      <c r="ADB124" s="40"/>
      <c r="ADC124" s="40"/>
      <c r="ADD124" s="40"/>
      <c r="ADE124" s="40"/>
      <c r="ADF124" s="40"/>
      <c r="ADG124" s="40"/>
      <c r="ADH124" s="40"/>
      <c r="ADI124" s="40"/>
      <c r="ADJ124" s="40"/>
      <c r="ADK124" s="40"/>
      <c r="ADL124" s="40"/>
      <c r="ADM124" s="40"/>
      <c r="ADN124" s="40"/>
      <c r="ADO124" s="40"/>
      <c r="ADP124" s="40"/>
      <c r="ADQ124" s="40"/>
      <c r="ADR124" s="40"/>
      <c r="ADS124" s="40"/>
      <c r="ADT124" s="40"/>
      <c r="ADU124" s="40"/>
      <c r="ADV124" s="40"/>
      <c r="ADW124" s="40"/>
      <c r="ADX124" s="40"/>
      <c r="ADY124" s="40"/>
      <c r="ADZ124" s="40"/>
      <c r="AEA124" s="40"/>
      <c r="AEB124" s="40"/>
      <c r="AEC124" s="40"/>
      <c r="AED124" s="40"/>
      <c r="AEE124" s="40"/>
      <c r="AEF124" s="40"/>
      <c r="AEG124" s="40"/>
      <c r="AEH124" s="40"/>
      <c r="AEI124" s="40"/>
      <c r="AEJ124" s="40"/>
      <c r="AEK124" s="40"/>
      <c r="AEL124" s="40"/>
      <c r="AEM124" s="40"/>
      <c r="AEN124" s="40"/>
      <c r="AEO124" s="40"/>
      <c r="AEP124" s="40"/>
      <c r="AEQ124" s="40"/>
      <c r="AER124" s="40"/>
      <c r="AES124" s="40"/>
      <c r="AET124" s="40"/>
      <c r="AEU124" s="40"/>
      <c r="AEV124" s="40"/>
      <c r="AEW124" s="40"/>
      <c r="AEX124" s="40"/>
      <c r="AEY124" s="40"/>
      <c r="AEZ124" s="40"/>
      <c r="AFA124" s="40"/>
      <c r="AFB124" s="40"/>
      <c r="AFC124" s="40"/>
      <c r="AFD124" s="40"/>
      <c r="AFE124" s="40"/>
      <c r="AFF124" s="40"/>
      <c r="AFG124" s="40"/>
      <c r="AFH124" s="40"/>
      <c r="AFI124" s="40"/>
      <c r="AFJ124" s="40"/>
      <c r="AFK124" s="40"/>
      <c r="AFL124" s="40"/>
      <c r="AFM124" s="40"/>
      <c r="AFN124" s="40"/>
      <c r="AFO124" s="40"/>
      <c r="AFP124" s="40"/>
      <c r="AFQ124" s="40"/>
      <c r="AFR124" s="40"/>
      <c r="AFS124" s="40"/>
      <c r="AFT124" s="40"/>
      <c r="AFU124" s="40"/>
      <c r="AFV124" s="40"/>
      <c r="AFW124" s="40"/>
      <c r="AFX124" s="40"/>
      <c r="AFY124" s="40"/>
      <c r="AFZ124" s="40"/>
      <c r="AGA124" s="40"/>
      <c r="AGB124" s="40"/>
      <c r="AGC124" s="40"/>
      <c r="AGD124" s="40"/>
      <c r="AGE124" s="40"/>
      <c r="AGF124" s="40"/>
      <c r="AGG124" s="40"/>
      <c r="AGH124" s="40"/>
      <c r="AGI124" s="40"/>
      <c r="AGJ124" s="40"/>
      <c r="AGK124" s="40"/>
      <c r="AGL124" s="40"/>
      <c r="AGM124" s="40"/>
      <c r="AGN124" s="40"/>
      <c r="AGO124" s="40"/>
      <c r="AGP124" s="40"/>
      <c r="AGQ124" s="40"/>
      <c r="AGR124" s="40"/>
      <c r="AGS124" s="40"/>
      <c r="AGT124" s="40"/>
      <c r="AGU124" s="40"/>
      <c r="AGV124" s="40"/>
      <c r="AGW124" s="40"/>
      <c r="AGX124" s="40"/>
      <c r="AGY124" s="40"/>
      <c r="AGZ124" s="40"/>
      <c r="AHA124" s="40"/>
      <c r="AHB124" s="40"/>
      <c r="AHC124" s="40"/>
      <c r="AHD124" s="40"/>
      <c r="AHE124" s="40"/>
      <c r="AHF124" s="40"/>
      <c r="AHG124" s="40"/>
      <c r="AHH124" s="40"/>
      <c r="AHI124" s="40"/>
      <c r="AHJ124" s="40"/>
      <c r="AHK124" s="40"/>
      <c r="AHL124" s="40"/>
      <c r="AHM124" s="40"/>
      <c r="AHN124" s="40"/>
      <c r="AHO124" s="40"/>
      <c r="AHP124" s="40"/>
      <c r="AHQ124" s="40"/>
      <c r="AHR124" s="40"/>
      <c r="AHS124" s="40"/>
      <c r="AHT124" s="40"/>
      <c r="AHU124" s="40"/>
      <c r="AHV124" s="40"/>
      <c r="AHW124" s="40"/>
      <c r="AHX124" s="40"/>
      <c r="AHY124" s="40"/>
      <c r="AHZ124" s="40"/>
      <c r="AIA124" s="40"/>
      <c r="AIB124" s="40"/>
      <c r="AIC124" s="40"/>
      <c r="AID124" s="40"/>
      <c r="AIE124" s="40"/>
      <c r="AIF124" s="40"/>
      <c r="AIG124" s="40"/>
      <c r="AIH124" s="40"/>
      <c r="AII124" s="40"/>
      <c r="AIJ124" s="40"/>
      <c r="AIK124" s="40"/>
      <c r="AIL124" s="40"/>
      <c r="AIM124" s="40"/>
      <c r="AIN124" s="40"/>
      <c r="AIO124" s="40"/>
      <c r="AIP124" s="40"/>
      <c r="AIQ124" s="40"/>
      <c r="AIR124" s="40"/>
      <c r="AIS124" s="40"/>
      <c r="AIT124" s="40"/>
      <c r="AIU124" s="40"/>
      <c r="AIV124" s="40"/>
      <c r="AIW124" s="40"/>
      <c r="AIX124" s="40"/>
      <c r="AIY124" s="40"/>
      <c r="AIZ124" s="40"/>
      <c r="AJA124" s="40"/>
      <c r="AJB124" s="40"/>
      <c r="AJC124" s="40"/>
      <c r="AJD124" s="40"/>
      <c r="AJE124" s="40"/>
      <c r="AJF124" s="40"/>
      <c r="AJG124" s="40"/>
      <c r="AJH124" s="40"/>
      <c r="AJI124" s="40"/>
      <c r="AJJ124" s="40"/>
      <c r="AJK124" s="40"/>
      <c r="AJL124" s="40"/>
      <c r="AJM124" s="40"/>
      <c r="AJN124" s="40"/>
      <c r="AJO124" s="40"/>
      <c r="AJP124" s="40"/>
      <c r="AJQ124" s="40"/>
      <c r="AJR124" s="40"/>
      <c r="AJS124" s="40"/>
      <c r="AJT124" s="40"/>
      <c r="AJU124" s="40"/>
      <c r="AJV124" s="40"/>
      <c r="AJW124" s="40"/>
      <c r="AJX124" s="40"/>
      <c r="AJY124" s="40"/>
      <c r="AJZ124" s="40"/>
      <c r="AKA124" s="40"/>
      <c r="AKB124" s="40"/>
      <c r="AKC124" s="40"/>
      <c r="AKD124" s="40"/>
      <c r="AKE124" s="40"/>
      <c r="AKF124" s="40"/>
      <c r="AKG124" s="40"/>
      <c r="AKH124" s="40"/>
      <c r="AKI124" s="40"/>
      <c r="AKJ124" s="40"/>
      <c r="AKK124" s="40"/>
      <c r="AKL124" s="40"/>
      <c r="AKM124" s="40"/>
      <c r="AKN124" s="56"/>
      <c r="AKO124" s="56"/>
      <c r="AKP124" s="56"/>
      <c r="AKQ124" s="56"/>
      <c r="AKR124" s="56"/>
      <c r="AKS124" s="56"/>
      <c r="AKT124" s="56"/>
      <c r="AKU124" s="56"/>
      <c r="AKV124" s="56"/>
      <c r="AKW124" s="56"/>
      <c r="AKX124" s="56"/>
      <c r="AKY124" s="56"/>
      <c r="AKZ124" s="56"/>
      <c r="ALA124" s="56"/>
      <c r="ALB124" s="56"/>
      <c r="ALC124" s="56"/>
      <c r="ALD124" s="56"/>
      <c r="ALE124" s="56"/>
      <c r="ALF124" s="56"/>
      <c r="ALG124" s="56"/>
      <c r="ALH124" s="56"/>
      <c r="ALI124" s="56"/>
      <c r="ALJ124" s="56"/>
      <c r="ALK124" s="56"/>
      <c r="ALL124" s="56"/>
      <c r="ALM124" s="56"/>
      <c r="ALN124" s="59"/>
      <c r="ALO124" s="59"/>
      <c r="ALP124" s="59"/>
      <c r="ALQ124" s="59"/>
      <c r="ALR124" s="59"/>
      <c r="ALS124" s="59"/>
      <c r="ALT124" s="59"/>
      <c r="ALU124" s="59"/>
      <c r="ALV124" s="59"/>
      <c r="ALW124" s="59"/>
    </row>
    <row r="125" spans="1:1011" ht="13.35" customHeight="1" outlineLevel="3">
      <c r="A125" s="36" t="s">
        <v>11576</v>
      </c>
      <c r="B125" s="25">
        <v>1</v>
      </c>
      <c r="C125" s="25"/>
      <c r="D125" s="47" t="s">
        <v>11577</v>
      </c>
      <c r="E125" t="s">
        <v>11578</v>
      </c>
      <c r="F125" s="52" t="s">
        <v>11345</v>
      </c>
      <c r="G125" s="32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40"/>
      <c r="AAF125" s="40"/>
      <c r="AAG125" s="40"/>
      <c r="AAH125" s="40"/>
      <c r="AAI125" s="40"/>
      <c r="AAJ125" s="40"/>
      <c r="AAK125" s="40"/>
      <c r="AAL125" s="40"/>
      <c r="AAM125" s="40"/>
      <c r="AAN125" s="40"/>
      <c r="AAO125" s="40"/>
      <c r="AAP125" s="40"/>
      <c r="AAQ125" s="40"/>
      <c r="AAR125" s="40"/>
      <c r="AAS125" s="40"/>
      <c r="AAT125" s="40"/>
      <c r="AAU125" s="40"/>
      <c r="AAV125" s="40"/>
      <c r="AAW125" s="40"/>
      <c r="AAX125" s="40"/>
      <c r="AAY125" s="40"/>
      <c r="AAZ125" s="40"/>
      <c r="ABA125" s="40"/>
      <c r="ABB125" s="40"/>
      <c r="ABC125" s="40"/>
      <c r="ABD125" s="40"/>
      <c r="ABE125" s="40"/>
      <c r="ABF125" s="40"/>
      <c r="ABG125" s="40"/>
      <c r="ABH125" s="40"/>
      <c r="ABI125" s="40"/>
      <c r="ABJ125" s="40"/>
      <c r="ABK125" s="40"/>
      <c r="ABL125" s="40"/>
      <c r="ABM125" s="40"/>
      <c r="ABN125" s="40"/>
      <c r="ABO125" s="40"/>
      <c r="ABP125" s="40"/>
      <c r="ABQ125" s="40"/>
      <c r="ABR125" s="40"/>
      <c r="ABS125" s="40"/>
      <c r="ABT125" s="40"/>
      <c r="ABU125" s="40"/>
      <c r="ABV125" s="40"/>
      <c r="ABW125" s="40"/>
      <c r="ABX125" s="40"/>
      <c r="ABY125" s="40"/>
      <c r="ABZ125" s="40"/>
      <c r="ACA125" s="40"/>
      <c r="ACB125" s="40"/>
      <c r="ACC125" s="40"/>
      <c r="ACD125" s="40"/>
      <c r="ACE125" s="40"/>
      <c r="ACF125" s="40"/>
      <c r="ACG125" s="40"/>
      <c r="ACH125" s="40"/>
      <c r="ACI125" s="40"/>
      <c r="ACJ125" s="40"/>
      <c r="ACK125" s="40"/>
      <c r="ACL125" s="40"/>
      <c r="ACM125" s="40"/>
      <c r="ACN125" s="40"/>
      <c r="ACO125" s="40"/>
      <c r="ACP125" s="40"/>
      <c r="ACQ125" s="40"/>
      <c r="ACR125" s="40"/>
      <c r="ACS125" s="40"/>
      <c r="ACT125" s="40"/>
      <c r="ACU125" s="40"/>
      <c r="ACV125" s="40"/>
      <c r="ACW125" s="40"/>
      <c r="ACX125" s="40"/>
      <c r="ACY125" s="40"/>
      <c r="ACZ125" s="40"/>
      <c r="ADA125" s="40"/>
      <c r="ADB125" s="40"/>
      <c r="ADC125" s="40"/>
      <c r="ADD125" s="40"/>
      <c r="ADE125" s="40"/>
      <c r="ADF125" s="40"/>
      <c r="ADG125" s="40"/>
      <c r="ADH125" s="40"/>
      <c r="ADI125" s="40"/>
      <c r="ADJ125" s="40"/>
      <c r="ADK125" s="40"/>
      <c r="ADL125" s="40"/>
      <c r="ADM125" s="40"/>
      <c r="ADN125" s="40"/>
      <c r="ADO125" s="40"/>
      <c r="ADP125" s="40"/>
      <c r="ADQ125" s="40"/>
      <c r="ADR125" s="40"/>
      <c r="ADS125" s="40"/>
      <c r="ADT125" s="40"/>
      <c r="ADU125" s="40"/>
      <c r="ADV125" s="40"/>
      <c r="ADW125" s="40"/>
      <c r="ADX125" s="40"/>
      <c r="ADY125" s="40"/>
      <c r="ADZ125" s="40"/>
      <c r="AEA125" s="40"/>
      <c r="AEB125" s="40"/>
      <c r="AEC125" s="40"/>
      <c r="AED125" s="40"/>
      <c r="AEE125" s="40"/>
      <c r="AEF125" s="40"/>
      <c r="AEG125" s="40"/>
      <c r="AEH125" s="40"/>
      <c r="AEI125" s="40"/>
      <c r="AEJ125" s="40"/>
      <c r="AEK125" s="40"/>
      <c r="AEL125" s="40"/>
      <c r="AEM125" s="40"/>
      <c r="AEN125" s="40"/>
      <c r="AEO125" s="40"/>
      <c r="AEP125" s="40"/>
      <c r="AEQ125" s="40"/>
      <c r="AER125" s="40"/>
      <c r="AES125" s="40"/>
      <c r="AET125" s="40"/>
      <c r="AEU125" s="40"/>
      <c r="AEV125" s="40"/>
      <c r="AEW125" s="40"/>
      <c r="AEX125" s="40"/>
      <c r="AEY125" s="40"/>
      <c r="AEZ125" s="40"/>
      <c r="AFA125" s="40"/>
      <c r="AFB125" s="40"/>
      <c r="AFC125" s="40"/>
      <c r="AFD125" s="40"/>
      <c r="AFE125" s="40"/>
      <c r="AFF125" s="40"/>
      <c r="AFG125" s="40"/>
      <c r="AFH125" s="40"/>
      <c r="AFI125" s="40"/>
      <c r="AFJ125" s="40"/>
      <c r="AFK125" s="40"/>
      <c r="AFL125" s="40"/>
      <c r="AFM125" s="40"/>
      <c r="AFN125" s="40"/>
      <c r="AFO125" s="40"/>
      <c r="AFP125" s="40"/>
      <c r="AFQ125" s="40"/>
      <c r="AFR125" s="40"/>
      <c r="AFS125" s="40"/>
      <c r="AFT125" s="40"/>
      <c r="AFU125" s="40"/>
      <c r="AFV125" s="40"/>
      <c r="AFW125" s="40"/>
      <c r="AFX125" s="40"/>
      <c r="AFY125" s="40"/>
      <c r="AFZ125" s="40"/>
      <c r="AGA125" s="40"/>
      <c r="AGB125" s="40"/>
      <c r="AGC125" s="40"/>
      <c r="AGD125" s="40"/>
      <c r="AGE125" s="40"/>
      <c r="AGF125" s="40"/>
      <c r="AGG125" s="40"/>
      <c r="AGH125" s="40"/>
      <c r="AGI125" s="40"/>
      <c r="AGJ125" s="40"/>
      <c r="AGK125" s="40"/>
      <c r="AGL125" s="40"/>
      <c r="AGM125" s="40"/>
      <c r="AGN125" s="40"/>
      <c r="AGO125" s="40"/>
      <c r="AGP125" s="40"/>
      <c r="AGQ125" s="40"/>
      <c r="AGR125" s="40"/>
      <c r="AGS125" s="40"/>
      <c r="AGT125" s="40"/>
      <c r="AGU125" s="40"/>
      <c r="AGV125" s="40"/>
      <c r="AGW125" s="40"/>
      <c r="AGX125" s="40"/>
      <c r="AGY125" s="40"/>
      <c r="AGZ125" s="40"/>
      <c r="AHA125" s="40"/>
      <c r="AHB125" s="40"/>
      <c r="AHC125" s="40"/>
      <c r="AHD125" s="40"/>
      <c r="AHE125" s="40"/>
      <c r="AHF125" s="40"/>
      <c r="AHG125" s="40"/>
      <c r="AHH125" s="40"/>
      <c r="AHI125" s="40"/>
      <c r="AHJ125" s="40"/>
      <c r="AHK125" s="40"/>
      <c r="AHL125" s="40"/>
      <c r="AHM125" s="40"/>
      <c r="AHN125" s="40"/>
      <c r="AHO125" s="40"/>
      <c r="AHP125" s="40"/>
      <c r="AHQ125" s="40"/>
      <c r="AHR125" s="40"/>
      <c r="AHS125" s="40"/>
      <c r="AHT125" s="40"/>
      <c r="AHU125" s="40"/>
      <c r="AHV125" s="40"/>
      <c r="AHW125" s="40"/>
      <c r="AHX125" s="40"/>
      <c r="AHY125" s="40"/>
      <c r="AHZ125" s="40"/>
      <c r="AIA125" s="40"/>
      <c r="AIB125" s="40"/>
      <c r="AIC125" s="40"/>
      <c r="AID125" s="40"/>
      <c r="AIE125" s="40"/>
      <c r="AIF125" s="40"/>
      <c r="AIG125" s="40"/>
      <c r="AIH125" s="40"/>
      <c r="AII125" s="40"/>
      <c r="AIJ125" s="40"/>
      <c r="AIK125" s="40"/>
      <c r="AIL125" s="40"/>
      <c r="AIM125" s="40"/>
      <c r="AIN125" s="40"/>
      <c r="AIO125" s="40"/>
      <c r="AIP125" s="40"/>
      <c r="AIQ125" s="40"/>
      <c r="AIR125" s="40"/>
      <c r="AIS125" s="40"/>
      <c r="AIT125" s="40"/>
      <c r="AIU125" s="40"/>
      <c r="AIV125" s="40"/>
      <c r="AIW125" s="40"/>
      <c r="AIX125" s="40"/>
      <c r="AIY125" s="40"/>
      <c r="AIZ125" s="40"/>
      <c r="AJA125" s="40"/>
      <c r="AJB125" s="40"/>
      <c r="AJC125" s="40"/>
      <c r="AJD125" s="40"/>
      <c r="AJE125" s="40"/>
      <c r="AJF125" s="40"/>
      <c r="AJG125" s="40"/>
      <c r="AJH125" s="40"/>
      <c r="AJI125" s="40"/>
      <c r="AJJ125" s="40"/>
      <c r="AJK125" s="40"/>
      <c r="AJL125" s="40"/>
      <c r="AJM125" s="40"/>
      <c r="AJN125" s="40"/>
      <c r="AJO125" s="40"/>
      <c r="AJP125" s="40"/>
      <c r="AJQ125" s="40"/>
      <c r="AJR125" s="40"/>
      <c r="AJS125" s="40"/>
      <c r="AJT125" s="40"/>
      <c r="AJU125" s="40"/>
      <c r="AJV125" s="40"/>
      <c r="AJW125" s="40"/>
      <c r="AJX125" s="40"/>
      <c r="AJY125" s="40"/>
      <c r="AJZ125" s="40"/>
      <c r="AKA125" s="40"/>
      <c r="AKB125" s="40"/>
      <c r="AKC125" s="40"/>
      <c r="AKD125" s="40"/>
      <c r="AKE125" s="40"/>
      <c r="AKF125" s="40"/>
      <c r="AKG125" s="40"/>
      <c r="AKH125" s="40"/>
      <c r="AKI125" s="40"/>
      <c r="AKJ125" s="40"/>
      <c r="AKK125" s="40"/>
      <c r="AKL125" s="40"/>
      <c r="AKM125" s="40"/>
      <c r="AKN125" s="41"/>
      <c r="AKO125" s="41"/>
      <c r="AKP125" s="41"/>
      <c r="AKQ125" s="41"/>
      <c r="AKR125" s="41"/>
      <c r="AKS125" s="41"/>
      <c r="AKT125" s="41"/>
      <c r="AKU125" s="41"/>
      <c r="AKV125" s="41"/>
      <c r="AKW125" s="41"/>
      <c r="AKX125" s="41"/>
      <c r="AKY125" s="41"/>
      <c r="AKZ125" s="41"/>
      <c r="ALA125" s="41"/>
      <c r="ALB125" s="41"/>
      <c r="ALC125" s="41"/>
      <c r="ALD125" s="41"/>
      <c r="ALE125" s="41"/>
      <c r="ALF125" s="41"/>
      <c r="ALG125" s="41"/>
      <c r="ALH125" s="41"/>
      <c r="ALI125" s="41"/>
      <c r="ALJ125" s="41"/>
      <c r="ALK125" s="41"/>
      <c r="ALL125" s="41"/>
      <c r="ALM125" s="41"/>
    </row>
    <row r="126" spans="1:1011" ht="13.35" customHeight="1" outlineLevel="4">
      <c r="A126" s="36" t="s">
        <v>11579</v>
      </c>
      <c r="B126" s="45">
        <v>1</v>
      </c>
      <c r="C126" s="45"/>
      <c r="D126" s="53" t="s">
        <v>11471</v>
      </c>
      <c r="E126" s="43" t="s">
        <v>11365</v>
      </c>
      <c r="F126" s="52"/>
      <c r="G126" s="32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40"/>
      <c r="AAF126" s="40"/>
      <c r="AAG126" s="40"/>
      <c r="AAH126" s="40"/>
      <c r="AAI126" s="40"/>
      <c r="AAJ126" s="40"/>
      <c r="AAK126" s="40"/>
      <c r="AAL126" s="40"/>
      <c r="AAM126" s="40"/>
      <c r="AAN126" s="40"/>
      <c r="AAO126" s="40"/>
      <c r="AAP126" s="40"/>
      <c r="AAQ126" s="40"/>
      <c r="AAR126" s="40"/>
      <c r="AAS126" s="40"/>
      <c r="AAT126" s="40"/>
      <c r="AAU126" s="40"/>
      <c r="AAV126" s="40"/>
      <c r="AAW126" s="40"/>
      <c r="AAX126" s="40"/>
      <c r="AAY126" s="40"/>
      <c r="AAZ126" s="40"/>
      <c r="ABA126" s="40"/>
      <c r="ABB126" s="40"/>
      <c r="ABC126" s="40"/>
      <c r="ABD126" s="40"/>
      <c r="ABE126" s="40"/>
      <c r="ABF126" s="40"/>
      <c r="ABG126" s="40"/>
      <c r="ABH126" s="40"/>
      <c r="ABI126" s="40"/>
      <c r="ABJ126" s="40"/>
      <c r="ABK126" s="40"/>
      <c r="ABL126" s="40"/>
      <c r="ABM126" s="40"/>
      <c r="ABN126" s="40"/>
      <c r="ABO126" s="40"/>
      <c r="ABP126" s="40"/>
      <c r="ABQ126" s="40"/>
      <c r="ABR126" s="40"/>
      <c r="ABS126" s="40"/>
      <c r="ABT126" s="40"/>
      <c r="ABU126" s="40"/>
      <c r="ABV126" s="40"/>
      <c r="ABW126" s="40"/>
      <c r="ABX126" s="40"/>
      <c r="ABY126" s="40"/>
      <c r="ABZ126" s="40"/>
      <c r="ACA126" s="40"/>
      <c r="ACB126" s="40"/>
      <c r="ACC126" s="40"/>
      <c r="ACD126" s="40"/>
      <c r="ACE126" s="40"/>
      <c r="ACF126" s="40"/>
      <c r="ACG126" s="40"/>
      <c r="ACH126" s="40"/>
      <c r="ACI126" s="40"/>
      <c r="ACJ126" s="40"/>
      <c r="ACK126" s="40"/>
      <c r="ACL126" s="40"/>
      <c r="ACM126" s="40"/>
      <c r="ACN126" s="40"/>
      <c r="ACO126" s="40"/>
      <c r="ACP126" s="40"/>
      <c r="ACQ126" s="40"/>
      <c r="ACR126" s="40"/>
      <c r="ACS126" s="40"/>
      <c r="ACT126" s="40"/>
      <c r="ACU126" s="40"/>
      <c r="ACV126" s="40"/>
      <c r="ACW126" s="40"/>
      <c r="ACX126" s="40"/>
      <c r="ACY126" s="40"/>
      <c r="ACZ126" s="40"/>
      <c r="ADA126" s="40"/>
      <c r="ADB126" s="40"/>
      <c r="ADC126" s="40"/>
      <c r="ADD126" s="40"/>
      <c r="ADE126" s="40"/>
      <c r="ADF126" s="40"/>
      <c r="ADG126" s="40"/>
      <c r="ADH126" s="40"/>
      <c r="ADI126" s="40"/>
      <c r="ADJ126" s="40"/>
      <c r="ADK126" s="40"/>
      <c r="ADL126" s="40"/>
      <c r="ADM126" s="40"/>
      <c r="ADN126" s="40"/>
      <c r="ADO126" s="40"/>
      <c r="ADP126" s="40"/>
      <c r="ADQ126" s="40"/>
      <c r="ADR126" s="40"/>
      <c r="ADS126" s="40"/>
      <c r="ADT126" s="40"/>
      <c r="ADU126" s="40"/>
      <c r="ADV126" s="40"/>
      <c r="ADW126" s="40"/>
      <c r="ADX126" s="40"/>
      <c r="ADY126" s="40"/>
      <c r="ADZ126" s="40"/>
      <c r="AEA126" s="40"/>
      <c r="AEB126" s="40"/>
      <c r="AEC126" s="40"/>
      <c r="AED126" s="40"/>
      <c r="AEE126" s="40"/>
      <c r="AEF126" s="40"/>
      <c r="AEG126" s="40"/>
      <c r="AEH126" s="40"/>
      <c r="AEI126" s="40"/>
      <c r="AEJ126" s="40"/>
      <c r="AEK126" s="40"/>
      <c r="AEL126" s="40"/>
      <c r="AEM126" s="40"/>
      <c r="AEN126" s="40"/>
      <c r="AEO126" s="40"/>
      <c r="AEP126" s="40"/>
      <c r="AEQ126" s="40"/>
      <c r="AER126" s="40"/>
      <c r="AES126" s="40"/>
      <c r="AET126" s="40"/>
      <c r="AEU126" s="40"/>
      <c r="AEV126" s="40"/>
      <c r="AEW126" s="40"/>
      <c r="AEX126" s="40"/>
      <c r="AEY126" s="40"/>
      <c r="AEZ126" s="40"/>
      <c r="AFA126" s="40"/>
      <c r="AFB126" s="40"/>
      <c r="AFC126" s="40"/>
      <c r="AFD126" s="40"/>
      <c r="AFE126" s="40"/>
      <c r="AFF126" s="40"/>
      <c r="AFG126" s="40"/>
      <c r="AFH126" s="40"/>
      <c r="AFI126" s="40"/>
      <c r="AFJ126" s="40"/>
      <c r="AFK126" s="40"/>
      <c r="AFL126" s="40"/>
      <c r="AFM126" s="40"/>
      <c r="AFN126" s="40"/>
      <c r="AFO126" s="40"/>
      <c r="AFP126" s="40"/>
      <c r="AFQ126" s="40"/>
      <c r="AFR126" s="40"/>
      <c r="AFS126" s="40"/>
      <c r="AFT126" s="40"/>
      <c r="AFU126" s="40"/>
      <c r="AFV126" s="40"/>
      <c r="AFW126" s="40"/>
      <c r="AFX126" s="40"/>
      <c r="AFY126" s="40"/>
      <c r="AFZ126" s="40"/>
      <c r="AGA126" s="40"/>
      <c r="AGB126" s="40"/>
      <c r="AGC126" s="40"/>
      <c r="AGD126" s="40"/>
      <c r="AGE126" s="40"/>
      <c r="AGF126" s="40"/>
      <c r="AGG126" s="40"/>
      <c r="AGH126" s="40"/>
      <c r="AGI126" s="40"/>
      <c r="AGJ126" s="40"/>
      <c r="AGK126" s="40"/>
      <c r="AGL126" s="40"/>
      <c r="AGM126" s="40"/>
      <c r="AGN126" s="40"/>
      <c r="AGO126" s="40"/>
      <c r="AGP126" s="40"/>
      <c r="AGQ126" s="40"/>
      <c r="AGR126" s="40"/>
      <c r="AGS126" s="40"/>
      <c r="AGT126" s="40"/>
      <c r="AGU126" s="40"/>
      <c r="AGV126" s="40"/>
      <c r="AGW126" s="40"/>
      <c r="AGX126" s="40"/>
      <c r="AGY126" s="40"/>
      <c r="AGZ126" s="40"/>
      <c r="AHA126" s="40"/>
      <c r="AHB126" s="40"/>
      <c r="AHC126" s="40"/>
      <c r="AHD126" s="40"/>
      <c r="AHE126" s="40"/>
      <c r="AHF126" s="40"/>
      <c r="AHG126" s="40"/>
      <c r="AHH126" s="40"/>
      <c r="AHI126" s="40"/>
      <c r="AHJ126" s="40"/>
      <c r="AHK126" s="40"/>
      <c r="AHL126" s="40"/>
      <c r="AHM126" s="40"/>
      <c r="AHN126" s="40"/>
      <c r="AHO126" s="40"/>
      <c r="AHP126" s="40"/>
      <c r="AHQ126" s="40"/>
      <c r="AHR126" s="40"/>
      <c r="AHS126" s="40"/>
      <c r="AHT126" s="40"/>
      <c r="AHU126" s="40"/>
      <c r="AHV126" s="40"/>
      <c r="AHW126" s="40"/>
      <c r="AHX126" s="40"/>
      <c r="AHY126" s="40"/>
      <c r="AHZ126" s="40"/>
      <c r="AIA126" s="40"/>
      <c r="AIB126" s="40"/>
      <c r="AIC126" s="40"/>
      <c r="AID126" s="40"/>
      <c r="AIE126" s="40"/>
      <c r="AIF126" s="40"/>
      <c r="AIG126" s="40"/>
      <c r="AIH126" s="40"/>
      <c r="AII126" s="40"/>
      <c r="AIJ126" s="40"/>
      <c r="AIK126" s="40"/>
      <c r="AIL126" s="40"/>
      <c r="AIM126" s="40"/>
      <c r="AIN126" s="40"/>
      <c r="AIO126" s="40"/>
      <c r="AIP126" s="40"/>
      <c r="AIQ126" s="40"/>
      <c r="AIR126" s="40"/>
      <c r="AIS126" s="40"/>
      <c r="AIT126" s="40"/>
      <c r="AIU126" s="40"/>
      <c r="AIV126" s="40"/>
      <c r="AIW126" s="40"/>
      <c r="AIX126" s="40"/>
      <c r="AIY126" s="40"/>
      <c r="AIZ126" s="40"/>
      <c r="AJA126" s="40"/>
      <c r="AJB126" s="40"/>
      <c r="AJC126" s="40"/>
      <c r="AJD126" s="40"/>
      <c r="AJE126" s="40"/>
      <c r="AJF126" s="40"/>
      <c r="AJG126" s="40"/>
      <c r="AJH126" s="40"/>
      <c r="AJI126" s="40"/>
      <c r="AJJ126" s="40"/>
      <c r="AJK126" s="40"/>
      <c r="AJL126" s="40"/>
      <c r="AJM126" s="40"/>
      <c r="AJN126" s="40"/>
      <c r="AJO126" s="40"/>
      <c r="AJP126" s="40"/>
      <c r="AJQ126" s="40"/>
      <c r="AJR126" s="40"/>
      <c r="AJS126" s="40"/>
      <c r="AJT126" s="40"/>
      <c r="AJU126" s="40"/>
      <c r="AJV126" s="40"/>
      <c r="AJW126" s="40"/>
      <c r="AJX126" s="40"/>
      <c r="AJY126" s="40"/>
      <c r="AJZ126" s="40"/>
      <c r="AKA126" s="40"/>
      <c r="AKB126" s="40"/>
      <c r="AKC126" s="40"/>
      <c r="AKD126" s="40"/>
      <c r="AKE126" s="40"/>
      <c r="AKF126" s="40"/>
      <c r="AKG126" s="40"/>
      <c r="AKH126" s="40"/>
      <c r="AKI126" s="40"/>
      <c r="AKJ126" s="40"/>
      <c r="AKK126" s="40"/>
      <c r="AKL126" s="40"/>
      <c r="AKM126" s="40"/>
      <c r="AKN126" s="56"/>
      <c r="AKO126" s="56"/>
      <c r="AKP126" s="56"/>
      <c r="AKQ126" s="56"/>
      <c r="AKR126" s="56"/>
      <c r="AKS126" s="56"/>
      <c r="AKT126" s="56"/>
      <c r="AKU126" s="56"/>
      <c r="AKV126" s="56"/>
      <c r="AKW126" s="56"/>
      <c r="AKX126" s="56"/>
      <c r="AKY126" s="56"/>
      <c r="AKZ126" s="56"/>
      <c r="ALA126" s="56"/>
      <c r="ALB126" s="56"/>
      <c r="ALC126" s="56"/>
      <c r="ALD126" s="56"/>
      <c r="ALE126" s="56"/>
      <c r="ALF126" s="56"/>
      <c r="ALG126" s="56"/>
      <c r="ALH126" s="56"/>
      <c r="ALI126" s="56"/>
      <c r="ALJ126" s="56"/>
      <c r="ALK126" s="56"/>
      <c r="ALL126" s="56"/>
      <c r="ALM126" s="56"/>
      <c r="ALN126" s="59"/>
      <c r="ALO126" s="59"/>
      <c r="ALP126" s="59"/>
      <c r="ALQ126" s="59"/>
      <c r="ALR126" s="59"/>
      <c r="ALS126" s="59"/>
      <c r="ALT126" s="59"/>
      <c r="ALU126" s="59"/>
      <c r="ALV126" s="59"/>
      <c r="ALW126" s="59"/>
    </row>
    <row r="127" spans="1:1011" ht="13.35" customHeight="1" outlineLevel="4">
      <c r="A127" s="36" t="s">
        <v>11580</v>
      </c>
      <c r="B127" s="45">
        <v>1</v>
      </c>
      <c r="C127" s="45"/>
      <c r="D127" s="54" t="s">
        <v>11473</v>
      </c>
      <c r="E127" s="43" t="s">
        <v>11368</v>
      </c>
      <c r="F127" s="52"/>
      <c r="G127" s="32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40"/>
      <c r="AAF127" s="40"/>
      <c r="AAG127" s="40"/>
      <c r="AAH127" s="40"/>
      <c r="AAI127" s="40"/>
      <c r="AAJ127" s="40"/>
      <c r="AAK127" s="40"/>
      <c r="AAL127" s="40"/>
      <c r="AAM127" s="40"/>
      <c r="AAN127" s="40"/>
      <c r="AAO127" s="40"/>
      <c r="AAP127" s="40"/>
      <c r="AAQ127" s="40"/>
      <c r="AAR127" s="40"/>
      <c r="AAS127" s="40"/>
      <c r="AAT127" s="40"/>
      <c r="AAU127" s="40"/>
      <c r="AAV127" s="40"/>
      <c r="AAW127" s="40"/>
      <c r="AAX127" s="40"/>
      <c r="AAY127" s="40"/>
      <c r="AAZ127" s="40"/>
      <c r="ABA127" s="40"/>
      <c r="ABB127" s="40"/>
      <c r="ABC127" s="40"/>
      <c r="ABD127" s="40"/>
      <c r="ABE127" s="40"/>
      <c r="ABF127" s="40"/>
      <c r="ABG127" s="40"/>
      <c r="ABH127" s="40"/>
      <c r="ABI127" s="40"/>
      <c r="ABJ127" s="40"/>
      <c r="ABK127" s="40"/>
      <c r="ABL127" s="40"/>
      <c r="ABM127" s="40"/>
      <c r="ABN127" s="40"/>
      <c r="ABO127" s="40"/>
      <c r="ABP127" s="40"/>
      <c r="ABQ127" s="40"/>
      <c r="ABR127" s="40"/>
      <c r="ABS127" s="40"/>
      <c r="ABT127" s="40"/>
      <c r="ABU127" s="40"/>
      <c r="ABV127" s="40"/>
      <c r="ABW127" s="40"/>
      <c r="ABX127" s="40"/>
      <c r="ABY127" s="40"/>
      <c r="ABZ127" s="40"/>
      <c r="ACA127" s="40"/>
      <c r="ACB127" s="40"/>
      <c r="ACC127" s="40"/>
      <c r="ACD127" s="40"/>
      <c r="ACE127" s="40"/>
      <c r="ACF127" s="40"/>
      <c r="ACG127" s="40"/>
      <c r="ACH127" s="40"/>
      <c r="ACI127" s="40"/>
      <c r="ACJ127" s="40"/>
      <c r="ACK127" s="40"/>
      <c r="ACL127" s="40"/>
      <c r="ACM127" s="40"/>
      <c r="ACN127" s="40"/>
      <c r="ACO127" s="40"/>
      <c r="ACP127" s="40"/>
      <c r="ACQ127" s="40"/>
      <c r="ACR127" s="40"/>
      <c r="ACS127" s="40"/>
      <c r="ACT127" s="40"/>
      <c r="ACU127" s="40"/>
      <c r="ACV127" s="40"/>
      <c r="ACW127" s="40"/>
      <c r="ACX127" s="40"/>
      <c r="ACY127" s="40"/>
      <c r="ACZ127" s="40"/>
      <c r="ADA127" s="40"/>
      <c r="ADB127" s="40"/>
      <c r="ADC127" s="40"/>
      <c r="ADD127" s="40"/>
      <c r="ADE127" s="40"/>
      <c r="ADF127" s="40"/>
      <c r="ADG127" s="40"/>
      <c r="ADH127" s="40"/>
      <c r="ADI127" s="40"/>
      <c r="ADJ127" s="40"/>
      <c r="ADK127" s="40"/>
      <c r="ADL127" s="40"/>
      <c r="ADM127" s="40"/>
      <c r="ADN127" s="40"/>
      <c r="ADO127" s="40"/>
      <c r="ADP127" s="40"/>
      <c r="ADQ127" s="40"/>
      <c r="ADR127" s="40"/>
      <c r="ADS127" s="40"/>
      <c r="ADT127" s="40"/>
      <c r="ADU127" s="40"/>
      <c r="ADV127" s="40"/>
      <c r="ADW127" s="40"/>
      <c r="ADX127" s="40"/>
      <c r="ADY127" s="40"/>
      <c r="ADZ127" s="40"/>
      <c r="AEA127" s="40"/>
      <c r="AEB127" s="40"/>
      <c r="AEC127" s="40"/>
      <c r="AED127" s="40"/>
      <c r="AEE127" s="40"/>
      <c r="AEF127" s="40"/>
      <c r="AEG127" s="40"/>
      <c r="AEH127" s="40"/>
      <c r="AEI127" s="40"/>
      <c r="AEJ127" s="40"/>
      <c r="AEK127" s="40"/>
      <c r="AEL127" s="40"/>
      <c r="AEM127" s="40"/>
      <c r="AEN127" s="40"/>
      <c r="AEO127" s="40"/>
      <c r="AEP127" s="40"/>
      <c r="AEQ127" s="40"/>
      <c r="AER127" s="40"/>
      <c r="AES127" s="40"/>
      <c r="AET127" s="40"/>
      <c r="AEU127" s="40"/>
      <c r="AEV127" s="40"/>
      <c r="AEW127" s="40"/>
      <c r="AEX127" s="40"/>
      <c r="AEY127" s="40"/>
      <c r="AEZ127" s="40"/>
      <c r="AFA127" s="40"/>
      <c r="AFB127" s="40"/>
      <c r="AFC127" s="40"/>
      <c r="AFD127" s="40"/>
      <c r="AFE127" s="40"/>
      <c r="AFF127" s="40"/>
      <c r="AFG127" s="40"/>
      <c r="AFH127" s="40"/>
      <c r="AFI127" s="40"/>
      <c r="AFJ127" s="40"/>
      <c r="AFK127" s="40"/>
      <c r="AFL127" s="40"/>
      <c r="AFM127" s="40"/>
      <c r="AFN127" s="40"/>
      <c r="AFO127" s="40"/>
      <c r="AFP127" s="40"/>
      <c r="AFQ127" s="40"/>
      <c r="AFR127" s="40"/>
      <c r="AFS127" s="40"/>
      <c r="AFT127" s="40"/>
      <c r="AFU127" s="40"/>
      <c r="AFV127" s="40"/>
      <c r="AFW127" s="40"/>
      <c r="AFX127" s="40"/>
      <c r="AFY127" s="40"/>
      <c r="AFZ127" s="40"/>
      <c r="AGA127" s="40"/>
      <c r="AGB127" s="40"/>
      <c r="AGC127" s="40"/>
      <c r="AGD127" s="40"/>
      <c r="AGE127" s="40"/>
      <c r="AGF127" s="40"/>
      <c r="AGG127" s="40"/>
      <c r="AGH127" s="40"/>
      <c r="AGI127" s="40"/>
      <c r="AGJ127" s="40"/>
      <c r="AGK127" s="40"/>
      <c r="AGL127" s="40"/>
      <c r="AGM127" s="40"/>
      <c r="AGN127" s="40"/>
      <c r="AGO127" s="40"/>
      <c r="AGP127" s="40"/>
      <c r="AGQ127" s="40"/>
      <c r="AGR127" s="40"/>
      <c r="AGS127" s="40"/>
      <c r="AGT127" s="40"/>
      <c r="AGU127" s="40"/>
      <c r="AGV127" s="40"/>
      <c r="AGW127" s="40"/>
      <c r="AGX127" s="40"/>
      <c r="AGY127" s="40"/>
      <c r="AGZ127" s="40"/>
      <c r="AHA127" s="40"/>
      <c r="AHB127" s="40"/>
      <c r="AHC127" s="40"/>
      <c r="AHD127" s="40"/>
      <c r="AHE127" s="40"/>
      <c r="AHF127" s="40"/>
      <c r="AHG127" s="40"/>
      <c r="AHH127" s="40"/>
      <c r="AHI127" s="40"/>
      <c r="AHJ127" s="40"/>
      <c r="AHK127" s="40"/>
      <c r="AHL127" s="40"/>
      <c r="AHM127" s="40"/>
      <c r="AHN127" s="40"/>
      <c r="AHO127" s="40"/>
      <c r="AHP127" s="40"/>
      <c r="AHQ127" s="40"/>
      <c r="AHR127" s="40"/>
      <c r="AHS127" s="40"/>
      <c r="AHT127" s="40"/>
      <c r="AHU127" s="40"/>
      <c r="AHV127" s="40"/>
      <c r="AHW127" s="40"/>
      <c r="AHX127" s="40"/>
      <c r="AHY127" s="40"/>
      <c r="AHZ127" s="40"/>
      <c r="AIA127" s="40"/>
      <c r="AIB127" s="40"/>
      <c r="AIC127" s="40"/>
      <c r="AID127" s="40"/>
      <c r="AIE127" s="40"/>
      <c r="AIF127" s="40"/>
      <c r="AIG127" s="40"/>
      <c r="AIH127" s="40"/>
      <c r="AII127" s="40"/>
      <c r="AIJ127" s="40"/>
      <c r="AIK127" s="40"/>
      <c r="AIL127" s="40"/>
      <c r="AIM127" s="40"/>
      <c r="AIN127" s="40"/>
      <c r="AIO127" s="40"/>
      <c r="AIP127" s="40"/>
      <c r="AIQ127" s="40"/>
      <c r="AIR127" s="40"/>
      <c r="AIS127" s="40"/>
      <c r="AIT127" s="40"/>
      <c r="AIU127" s="40"/>
      <c r="AIV127" s="40"/>
      <c r="AIW127" s="40"/>
      <c r="AIX127" s="40"/>
      <c r="AIY127" s="40"/>
      <c r="AIZ127" s="40"/>
      <c r="AJA127" s="40"/>
      <c r="AJB127" s="40"/>
      <c r="AJC127" s="40"/>
      <c r="AJD127" s="40"/>
      <c r="AJE127" s="40"/>
      <c r="AJF127" s="40"/>
      <c r="AJG127" s="40"/>
      <c r="AJH127" s="40"/>
      <c r="AJI127" s="40"/>
      <c r="AJJ127" s="40"/>
      <c r="AJK127" s="40"/>
      <c r="AJL127" s="40"/>
      <c r="AJM127" s="40"/>
      <c r="AJN127" s="40"/>
      <c r="AJO127" s="40"/>
      <c r="AJP127" s="40"/>
      <c r="AJQ127" s="40"/>
      <c r="AJR127" s="40"/>
      <c r="AJS127" s="40"/>
      <c r="AJT127" s="40"/>
      <c r="AJU127" s="40"/>
      <c r="AJV127" s="40"/>
      <c r="AJW127" s="40"/>
      <c r="AJX127" s="40"/>
      <c r="AJY127" s="40"/>
      <c r="AJZ127" s="40"/>
      <c r="AKA127" s="40"/>
      <c r="AKB127" s="40"/>
      <c r="AKC127" s="40"/>
      <c r="AKD127" s="40"/>
      <c r="AKE127" s="40"/>
      <c r="AKF127" s="40"/>
      <c r="AKG127" s="40"/>
      <c r="AKH127" s="40"/>
      <c r="AKI127" s="40"/>
      <c r="AKJ127" s="40"/>
      <c r="AKK127" s="40"/>
      <c r="AKL127" s="40"/>
      <c r="AKM127" s="40"/>
      <c r="AKN127" s="56"/>
      <c r="AKO127" s="56"/>
      <c r="AKP127" s="56"/>
      <c r="AKQ127" s="56"/>
      <c r="AKR127" s="56"/>
      <c r="AKS127" s="56"/>
      <c r="AKT127" s="56"/>
      <c r="AKU127" s="56"/>
      <c r="AKV127" s="56"/>
      <c r="AKW127" s="56"/>
      <c r="AKX127" s="56"/>
      <c r="AKY127" s="56"/>
      <c r="AKZ127" s="56"/>
      <c r="ALA127" s="56"/>
      <c r="ALB127" s="56"/>
      <c r="ALC127" s="56"/>
      <c r="ALD127" s="56"/>
      <c r="ALE127" s="56"/>
      <c r="ALF127" s="56"/>
      <c r="ALG127" s="56"/>
      <c r="ALH127" s="56"/>
      <c r="ALI127" s="56"/>
      <c r="ALJ127" s="56"/>
      <c r="ALK127" s="56"/>
      <c r="ALL127" s="56"/>
      <c r="ALM127" s="56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</row>
    <row r="128" spans="1:1011" ht="13.35" customHeight="1" outlineLevel="4">
      <c r="A128" s="36" t="s">
        <v>11581</v>
      </c>
      <c r="B128" s="45">
        <v>1</v>
      </c>
      <c r="C128" s="45"/>
      <c r="D128" s="60" t="s">
        <v>11475</v>
      </c>
      <c r="E128" s="43" t="s">
        <v>11476</v>
      </c>
      <c r="F128" s="52"/>
      <c r="G128" s="32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40"/>
      <c r="AAF128" s="40"/>
      <c r="AAG128" s="40"/>
      <c r="AAH128" s="40"/>
      <c r="AAI128" s="40"/>
      <c r="AAJ128" s="40"/>
      <c r="AAK128" s="40"/>
      <c r="AAL128" s="40"/>
      <c r="AAM128" s="40"/>
      <c r="AAN128" s="40"/>
      <c r="AAO128" s="40"/>
      <c r="AAP128" s="40"/>
      <c r="AAQ128" s="40"/>
      <c r="AAR128" s="40"/>
      <c r="AAS128" s="40"/>
      <c r="AAT128" s="40"/>
      <c r="AAU128" s="40"/>
      <c r="AAV128" s="40"/>
      <c r="AAW128" s="40"/>
      <c r="AAX128" s="40"/>
      <c r="AAY128" s="40"/>
      <c r="AAZ128" s="40"/>
      <c r="ABA128" s="40"/>
      <c r="ABB128" s="40"/>
      <c r="ABC128" s="40"/>
      <c r="ABD128" s="40"/>
      <c r="ABE128" s="40"/>
      <c r="ABF128" s="40"/>
      <c r="ABG128" s="40"/>
      <c r="ABH128" s="40"/>
      <c r="ABI128" s="40"/>
      <c r="ABJ128" s="40"/>
      <c r="ABK128" s="40"/>
      <c r="ABL128" s="40"/>
      <c r="ABM128" s="40"/>
      <c r="ABN128" s="40"/>
      <c r="ABO128" s="40"/>
      <c r="ABP128" s="40"/>
      <c r="ABQ128" s="40"/>
      <c r="ABR128" s="40"/>
      <c r="ABS128" s="40"/>
      <c r="ABT128" s="40"/>
      <c r="ABU128" s="40"/>
      <c r="ABV128" s="40"/>
      <c r="ABW128" s="40"/>
      <c r="ABX128" s="40"/>
      <c r="ABY128" s="40"/>
      <c r="ABZ128" s="40"/>
      <c r="ACA128" s="40"/>
      <c r="ACB128" s="40"/>
      <c r="ACC128" s="40"/>
      <c r="ACD128" s="40"/>
      <c r="ACE128" s="40"/>
      <c r="ACF128" s="40"/>
      <c r="ACG128" s="40"/>
      <c r="ACH128" s="40"/>
      <c r="ACI128" s="40"/>
      <c r="ACJ128" s="40"/>
      <c r="ACK128" s="40"/>
      <c r="ACL128" s="40"/>
      <c r="ACM128" s="40"/>
      <c r="ACN128" s="40"/>
      <c r="ACO128" s="40"/>
      <c r="ACP128" s="40"/>
      <c r="ACQ128" s="40"/>
      <c r="ACR128" s="40"/>
      <c r="ACS128" s="40"/>
      <c r="ACT128" s="40"/>
      <c r="ACU128" s="40"/>
      <c r="ACV128" s="40"/>
      <c r="ACW128" s="40"/>
      <c r="ACX128" s="40"/>
      <c r="ACY128" s="40"/>
      <c r="ACZ128" s="40"/>
      <c r="ADA128" s="40"/>
      <c r="ADB128" s="40"/>
      <c r="ADC128" s="40"/>
      <c r="ADD128" s="40"/>
      <c r="ADE128" s="40"/>
      <c r="ADF128" s="40"/>
      <c r="ADG128" s="40"/>
      <c r="ADH128" s="40"/>
      <c r="ADI128" s="40"/>
      <c r="ADJ128" s="40"/>
      <c r="ADK128" s="40"/>
      <c r="ADL128" s="40"/>
      <c r="ADM128" s="40"/>
      <c r="ADN128" s="40"/>
      <c r="ADO128" s="40"/>
      <c r="ADP128" s="40"/>
      <c r="ADQ128" s="40"/>
      <c r="ADR128" s="40"/>
      <c r="ADS128" s="40"/>
      <c r="ADT128" s="40"/>
      <c r="ADU128" s="40"/>
      <c r="ADV128" s="40"/>
      <c r="ADW128" s="40"/>
      <c r="ADX128" s="40"/>
      <c r="ADY128" s="40"/>
      <c r="ADZ128" s="40"/>
      <c r="AEA128" s="40"/>
      <c r="AEB128" s="40"/>
      <c r="AEC128" s="40"/>
      <c r="AED128" s="40"/>
      <c r="AEE128" s="40"/>
      <c r="AEF128" s="40"/>
      <c r="AEG128" s="40"/>
      <c r="AEH128" s="40"/>
      <c r="AEI128" s="40"/>
      <c r="AEJ128" s="40"/>
      <c r="AEK128" s="40"/>
      <c r="AEL128" s="40"/>
      <c r="AEM128" s="40"/>
      <c r="AEN128" s="40"/>
      <c r="AEO128" s="40"/>
      <c r="AEP128" s="40"/>
      <c r="AEQ128" s="40"/>
      <c r="AER128" s="40"/>
      <c r="AES128" s="40"/>
      <c r="AET128" s="40"/>
      <c r="AEU128" s="40"/>
      <c r="AEV128" s="40"/>
      <c r="AEW128" s="40"/>
      <c r="AEX128" s="40"/>
      <c r="AEY128" s="40"/>
      <c r="AEZ128" s="40"/>
      <c r="AFA128" s="40"/>
      <c r="AFB128" s="40"/>
      <c r="AFC128" s="40"/>
      <c r="AFD128" s="40"/>
      <c r="AFE128" s="40"/>
      <c r="AFF128" s="40"/>
      <c r="AFG128" s="40"/>
      <c r="AFH128" s="40"/>
      <c r="AFI128" s="40"/>
      <c r="AFJ128" s="40"/>
      <c r="AFK128" s="40"/>
      <c r="AFL128" s="40"/>
      <c r="AFM128" s="40"/>
      <c r="AFN128" s="40"/>
      <c r="AFO128" s="40"/>
      <c r="AFP128" s="40"/>
      <c r="AFQ128" s="40"/>
      <c r="AFR128" s="40"/>
      <c r="AFS128" s="40"/>
      <c r="AFT128" s="40"/>
      <c r="AFU128" s="40"/>
      <c r="AFV128" s="40"/>
      <c r="AFW128" s="40"/>
      <c r="AFX128" s="40"/>
      <c r="AFY128" s="40"/>
      <c r="AFZ128" s="40"/>
      <c r="AGA128" s="40"/>
      <c r="AGB128" s="40"/>
      <c r="AGC128" s="40"/>
      <c r="AGD128" s="40"/>
      <c r="AGE128" s="40"/>
      <c r="AGF128" s="40"/>
      <c r="AGG128" s="40"/>
      <c r="AGH128" s="40"/>
      <c r="AGI128" s="40"/>
      <c r="AGJ128" s="40"/>
      <c r="AGK128" s="40"/>
      <c r="AGL128" s="40"/>
      <c r="AGM128" s="40"/>
      <c r="AGN128" s="40"/>
      <c r="AGO128" s="40"/>
      <c r="AGP128" s="40"/>
      <c r="AGQ128" s="40"/>
      <c r="AGR128" s="40"/>
      <c r="AGS128" s="40"/>
      <c r="AGT128" s="40"/>
      <c r="AGU128" s="40"/>
      <c r="AGV128" s="40"/>
      <c r="AGW128" s="40"/>
      <c r="AGX128" s="40"/>
      <c r="AGY128" s="40"/>
      <c r="AGZ128" s="40"/>
      <c r="AHA128" s="40"/>
      <c r="AHB128" s="40"/>
      <c r="AHC128" s="40"/>
      <c r="AHD128" s="40"/>
      <c r="AHE128" s="40"/>
      <c r="AHF128" s="40"/>
      <c r="AHG128" s="40"/>
      <c r="AHH128" s="40"/>
      <c r="AHI128" s="40"/>
      <c r="AHJ128" s="40"/>
      <c r="AHK128" s="40"/>
      <c r="AHL128" s="40"/>
      <c r="AHM128" s="40"/>
      <c r="AHN128" s="40"/>
      <c r="AHO128" s="40"/>
      <c r="AHP128" s="40"/>
      <c r="AHQ128" s="40"/>
      <c r="AHR128" s="40"/>
      <c r="AHS128" s="40"/>
      <c r="AHT128" s="40"/>
      <c r="AHU128" s="40"/>
      <c r="AHV128" s="40"/>
      <c r="AHW128" s="40"/>
      <c r="AHX128" s="40"/>
      <c r="AHY128" s="40"/>
      <c r="AHZ128" s="40"/>
      <c r="AIA128" s="40"/>
      <c r="AIB128" s="40"/>
      <c r="AIC128" s="40"/>
      <c r="AID128" s="40"/>
      <c r="AIE128" s="40"/>
      <c r="AIF128" s="40"/>
      <c r="AIG128" s="40"/>
      <c r="AIH128" s="40"/>
      <c r="AII128" s="40"/>
      <c r="AIJ128" s="40"/>
      <c r="AIK128" s="40"/>
      <c r="AIL128" s="40"/>
      <c r="AIM128" s="40"/>
      <c r="AIN128" s="40"/>
      <c r="AIO128" s="40"/>
      <c r="AIP128" s="40"/>
      <c r="AIQ128" s="40"/>
      <c r="AIR128" s="40"/>
      <c r="AIS128" s="40"/>
      <c r="AIT128" s="40"/>
      <c r="AIU128" s="40"/>
      <c r="AIV128" s="40"/>
      <c r="AIW128" s="40"/>
      <c r="AIX128" s="40"/>
      <c r="AIY128" s="40"/>
      <c r="AIZ128" s="40"/>
      <c r="AJA128" s="40"/>
      <c r="AJB128" s="40"/>
      <c r="AJC128" s="40"/>
      <c r="AJD128" s="40"/>
      <c r="AJE128" s="40"/>
      <c r="AJF128" s="40"/>
      <c r="AJG128" s="40"/>
      <c r="AJH128" s="40"/>
      <c r="AJI128" s="40"/>
      <c r="AJJ128" s="40"/>
      <c r="AJK128" s="40"/>
      <c r="AJL128" s="40"/>
      <c r="AJM128" s="40"/>
      <c r="AJN128" s="40"/>
      <c r="AJO128" s="40"/>
      <c r="AJP128" s="40"/>
      <c r="AJQ128" s="40"/>
      <c r="AJR128" s="40"/>
      <c r="AJS128" s="40"/>
      <c r="AJT128" s="40"/>
      <c r="AJU128" s="40"/>
      <c r="AJV128" s="40"/>
      <c r="AJW128" s="40"/>
      <c r="AJX128" s="40"/>
      <c r="AJY128" s="40"/>
      <c r="AJZ128" s="40"/>
      <c r="AKA128" s="40"/>
      <c r="AKB128" s="40"/>
      <c r="AKC128" s="40"/>
      <c r="AKD128" s="40"/>
      <c r="AKE128" s="40"/>
      <c r="AKF128" s="40"/>
      <c r="AKG128" s="40"/>
      <c r="AKH128" s="40"/>
      <c r="AKI128" s="40"/>
      <c r="AKJ128" s="40"/>
      <c r="AKK128" s="40"/>
      <c r="AKL128" s="40"/>
      <c r="AKM128" s="40"/>
      <c r="AKN128" s="56"/>
      <c r="AKO128" s="56"/>
      <c r="AKP128" s="56"/>
      <c r="AKQ128" s="56"/>
      <c r="AKR128" s="56"/>
      <c r="AKS128" s="56"/>
      <c r="AKT128" s="56"/>
      <c r="AKU128" s="56"/>
      <c r="AKV128" s="56"/>
      <c r="AKW128" s="56"/>
      <c r="AKX128" s="56"/>
      <c r="AKY128" s="56"/>
      <c r="AKZ128" s="56"/>
      <c r="ALA128" s="56"/>
      <c r="ALB128" s="56"/>
      <c r="ALC128" s="56"/>
      <c r="ALD128" s="56"/>
      <c r="ALE128" s="56"/>
      <c r="ALF128" s="56"/>
      <c r="ALG128" s="56"/>
      <c r="ALH128" s="56"/>
      <c r="ALI128" s="56"/>
      <c r="ALJ128" s="56"/>
      <c r="ALK128" s="56"/>
      <c r="ALL128" s="56"/>
      <c r="ALM128" s="56"/>
      <c r="ALN128" s="59"/>
      <c r="ALO128" s="59"/>
      <c r="ALP128" s="59"/>
      <c r="ALQ128" s="59"/>
      <c r="ALR128" s="59"/>
      <c r="ALS128" s="59"/>
      <c r="ALT128" s="59"/>
      <c r="ALU128" s="59"/>
      <c r="ALV128" s="59"/>
      <c r="ALW128" s="59"/>
    </row>
    <row r="129" spans="1:1011" ht="13.35" customHeight="1" outlineLevel="4">
      <c r="A129" s="36" t="s">
        <v>11582</v>
      </c>
      <c r="B129" s="45">
        <v>1</v>
      </c>
      <c r="C129" s="45"/>
      <c r="D129" s="61" t="s">
        <v>3074</v>
      </c>
      <c r="E129" s="43" t="s">
        <v>11478</v>
      </c>
      <c r="F129" s="52"/>
      <c r="G129" s="32" t="s">
        <v>11583</v>
      </c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40"/>
      <c r="AAF129" s="40"/>
      <c r="AAG129" s="40"/>
      <c r="AAH129" s="40"/>
      <c r="AAI129" s="40"/>
      <c r="AAJ129" s="40"/>
      <c r="AAK129" s="40"/>
      <c r="AAL129" s="40"/>
      <c r="AAM129" s="40"/>
      <c r="AAN129" s="40"/>
      <c r="AAO129" s="40"/>
      <c r="AAP129" s="40"/>
      <c r="AAQ129" s="40"/>
      <c r="AAR129" s="40"/>
      <c r="AAS129" s="40"/>
      <c r="AAT129" s="40"/>
      <c r="AAU129" s="40"/>
      <c r="AAV129" s="40"/>
      <c r="AAW129" s="40"/>
      <c r="AAX129" s="40"/>
      <c r="AAY129" s="40"/>
      <c r="AAZ129" s="40"/>
      <c r="ABA129" s="40"/>
      <c r="ABB129" s="40"/>
      <c r="ABC129" s="40"/>
      <c r="ABD129" s="40"/>
      <c r="ABE129" s="40"/>
      <c r="ABF129" s="40"/>
      <c r="ABG129" s="40"/>
      <c r="ABH129" s="40"/>
      <c r="ABI129" s="40"/>
      <c r="ABJ129" s="40"/>
      <c r="ABK129" s="40"/>
      <c r="ABL129" s="40"/>
      <c r="ABM129" s="40"/>
      <c r="ABN129" s="40"/>
      <c r="ABO129" s="40"/>
      <c r="ABP129" s="40"/>
      <c r="ABQ129" s="40"/>
      <c r="ABR129" s="40"/>
      <c r="ABS129" s="40"/>
      <c r="ABT129" s="40"/>
      <c r="ABU129" s="40"/>
      <c r="ABV129" s="40"/>
      <c r="ABW129" s="40"/>
      <c r="ABX129" s="40"/>
      <c r="ABY129" s="40"/>
      <c r="ABZ129" s="40"/>
      <c r="ACA129" s="40"/>
      <c r="ACB129" s="40"/>
      <c r="ACC129" s="40"/>
      <c r="ACD129" s="40"/>
      <c r="ACE129" s="40"/>
      <c r="ACF129" s="40"/>
      <c r="ACG129" s="40"/>
      <c r="ACH129" s="40"/>
      <c r="ACI129" s="40"/>
      <c r="ACJ129" s="40"/>
      <c r="ACK129" s="40"/>
      <c r="ACL129" s="40"/>
      <c r="ACM129" s="40"/>
      <c r="ACN129" s="40"/>
      <c r="ACO129" s="40"/>
      <c r="ACP129" s="40"/>
      <c r="ACQ129" s="40"/>
      <c r="ACR129" s="40"/>
      <c r="ACS129" s="40"/>
      <c r="ACT129" s="40"/>
      <c r="ACU129" s="40"/>
      <c r="ACV129" s="40"/>
      <c r="ACW129" s="40"/>
      <c r="ACX129" s="40"/>
      <c r="ACY129" s="40"/>
      <c r="ACZ129" s="40"/>
      <c r="ADA129" s="40"/>
      <c r="ADB129" s="40"/>
      <c r="ADC129" s="40"/>
      <c r="ADD129" s="40"/>
      <c r="ADE129" s="40"/>
      <c r="ADF129" s="40"/>
      <c r="ADG129" s="40"/>
      <c r="ADH129" s="40"/>
      <c r="ADI129" s="40"/>
      <c r="ADJ129" s="40"/>
      <c r="ADK129" s="40"/>
      <c r="ADL129" s="40"/>
      <c r="ADM129" s="40"/>
      <c r="ADN129" s="40"/>
      <c r="ADO129" s="40"/>
      <c r="ADP129" s="40"/>
      <c r="ADQ129" s="40"/>
      <c r="ADR129" s="40"/>
      <c r="ADS129" s="40"/>
      <c r="ADT129" s="40"/>
      <c r="ADU129" s="40"/>
      <c r="ADV129" s="40"/>
      <c r="ADW129" s="40"/>
      <c r="ADX129" s="40"/>
      <c r="ADY129" s="40"/>
      <c r="ADZ129" s="40"/>
      <c r="AEA129" s="40"/>
      <c r="AEB129" s="40"/>
      <c r="AEC129" s="40"/>
      <c r="AED129" s="40"/>
      <c r="AEE129" s="40"/>
      <c r="AEF129" s="40"/>
      <c r="AEG129" s="40"/>
      <c r="AEH129" s="40"/>
      <c r="AEI129" s="40"/>
      <c r="AEJ129" s="40"/>
      <c r="AEK129" s="40"/>
      <c r="AEL129" s="40"/>
      <c r="AEM129" s="40"/>
      <c r="AEN129" s="40"/>
      <c r="AEO129" s="40"/>
      <c r="AEP129" s="40"/>
      <c r="AEQ129" s="40"/>
      <c r="AER129" s="40"/>
      <c r="AES129" s="40"/>
      <c r="AET129" s="40"/>
      <c r="AEU129" s="40"/>
      <c r="AEV129" s="40"/>
      <c r="AEW129" s="40"/>
      <c r="AEX129" s="40"/>
      <c r="AEY129" s="40"/>
      <c r="AEZ129" s="40"/>
      <c r="AFA129" s="40"/>
      <c r="AFB129" s="40"/>
      <c r="AFC129" s="40"/>
      <c r="AFD129" s="40"/>
      <c r="AFE129" s="40"/>
      <c r="AFF129" s="40"/>
      <c r="AFG129" s="40"/>
      <c r="AFH129" s="40"/>
      <c r="AFI129" s="40"/>
      <c r="AFJ129" s="40"/>
      <c r="AFK129" s="40"/>
      <c r="AFL129" s="40"/>
      <c r="AFM129" s="40"/>
      <c r="AFN129" s="40"/>
      <c r="AFO129" s="40"/>
      <c r="AFP129" s="40"/>
      <c r="AFQ129" s="40"/>
      <c r="AFR129" s="40"/>
      <c r="AFS129" s="40"/>
      <c r="AFT129" s="40"/>
      <c r="AFU129" s="40"/>
      <c r="AFV129" s="40"/>
      <c r="AFW129" s="40"/>
      <c r="AFX129" s="40"/>
      <c r="AFY129" s="40"/>
      <c r="AFZ129" s="40"/>
      <c r="AGA129" s="40"/>
      <c r="AGB129" s="40"/>
      <c r="AGC129" s="40"/>
      <c r="AGD129" s="40"/>
      <c r="AGE129" s="40"/>
      <c r="AGF129" s="40"/>
      <c r="AGG129" s="40"/>
      <c r="AGH129" s="40"/>
      <c r="AGI129" s="40"/>
      <c r="AGJ129" s="40"/>
      <c r="AGK129" s="40"/>
      <c r="AGL129" s="40"/>
      <c r="AGM129" s="40"/>
      <c r="AGN129" s="40"/>
      <c r="AGO129" s="40"/>
      <c r="AGP129" s="40"/>
      <c r="AGQ129" s="40"/>
      <c r="AGR129" s="40"/>
      <c r="AGS129" s="40"/>
      <c r="AGT129" s="40"/>
      <c r="AGU129" s="40"/>
      <c r="AGV129" s="40"/>
      <c r="AGW129" s="40"/>
      <c r="AGX129" s="40"/>
      <c r="AGY129" s="40"/>
      <c r="AGZ129" s="40"/>
      <c r="AHA129" s="40"/>
      <c r="AHB129" s="40"/>
      <c r="AHC129" s="40"/>
      <c r="AHD129" s="40"/>
      <c r="AHE129" s="40"/>
      <c r="AHF129" s="40"/>
      <c r="AHG129" s="40"/>
      <c r="AHH129" s="40"/>
      <c r="AHI129" s="40"/>
      <c r="AHJ129" s="40"/>
      <c r="AHK129" s="40"/>
      <c r="AHL129" s="40"/>
      <c r="AHM129" s="40"/>
      <c r="AHN129" s="40"/>
      <c r="AHO129" s="40"/>
      <c r="AHP129" s="40"/>
      <c r="AHQ129" s="40"/>
      <c r="AHR129" s="40"/>
      <c r="AHS129" s="40"/>
      <c r="AHT129" s="40"/>
      <c r="AHU129" s="40"/>
      <c r="AHV129" s="40"/>
      <c r="AHW129" s="40"/>
      <c r="AHX129" s="40"/>
      <c r="AHY129" s="40"/>
      <c r="AHZ129" s="40"/>
      <c r="AIA129" s="40"/>
      <c r="AIB129" s="40"/>
      <c r="AIC129" s="40"/>
      <c r="AID129" s="40"/>
      <c r="AIE129" s="40"/>
      <c r="AIF129" s="40"/>
      <c r="AIG129" s="40"/>
      <c r="AIH129" s="40"/>
      <c r="AII129" s="40"/>
      <c r="AIJ129" s="40"/>
      <c r="AIK129" s="40"/>
      <c r="AIL129" s="40"/>
      <c r="AIM129" s="40"/>
      <c r="AIN129" s="40"/>
      <c r="AIO129" s="40"/>
      <c r="AIP129" s="40"/>
      <c r="AIQ129" s="40"/>
      <c r="AIR129" s="40"/>
      <c r="AIS129" s="40"/>
      <c r="AIT129" s="40"/>
      <c r="AIU129" s="40"/>
      <c r="AIV129" s="40"/>
      <c r="AIW129" s="40"/>
      <c r="AIX129" s="40"/>
      <c r="AIY129" s="40"/>
      <c r="AIZ129" s="40"/>
      <c r="AJA129" s="40"/>
      <c r="AJB129" s="40"/>
      <c r="AJC129" s="40"/>
      <c r="AJD129" s="40"/>
      <c r="AJE129" s="40"/>
      <c r="AJF129" s="40"/>
      <c r="AJG129" s="40"/>
      <c r="AJH129" s="40"/>
      <c r="AJI129" s="40"/>
      <c r="AJJ129" s="40"/>
      <c r="AJK129" s="40"/>
      <c r="AJL129" s="40"/>
      <c r="AJM129" s="40"/>
      <c r="AJN129" s="40"/>
      <c r="AJO129" s="40"/>
      <c r="AJP129" s="40"/>
      <c r="AJQ129" s="40"/>
      <c r="AJR129" s="40"/>
      <c r="AJS129" s="40"/>
      <c r="AJT129" s="40"/>
      <c r="AJU129" s="40"/>
      <c r="AJV129" s="40"/>
      <c r="AJW129" s="40"/>
      <c r="AJX129" s="40"/>
      <c r="AJY129" s="40"/>
      <c r="AJZ129" s="40"/>
      <c r="AKA129" s="40"/>
      <c r="AKB129" s="40"/>
      <c r="AKC129" s="40"/>
      <c r="AKD129" s="40"/>
      <c r="AKE129" s="40"/>
      <c r="AKF129" s="40"/>
      <c r="AKG129" s="40"/>
      <c r="AKH129" s="40"/>
      <c r="AKI129" s="40"/>
      <c r="AKJ129" s="40"/>
      <c r="AKK129" s="40"/>
      <c r="AKL129" s="40"/>
      <c r="AKM129" s="40"/>
      <c r="AKN129" s="56"/>
      <c r="AKO129" s="56"/>
      <c r="AKP129" s="56"/>
      <c r="AKQ129" s="56"/>
      <c r="AKR129" s="56"/>
      <c r="AKS129" s="56"/>
      <c r="AKT129" s="56"/>
      <c r="AKU129" s="56"/>
      <c r="AKV129" s="56"/>
      <c r="AKW129" s="56"/>
      <c r="AKX129" s="56"/>
      <c r="AKY129" s="56"/>
      <c r="AKZ129" s="56"/>
      <c r="ALA129" s="56"/>
      <c r="ALB129" s="56"/>
      <c r="ALC129" s="56"/>
      <c r="ALD129" s="56"/>
      <c r="ALE129" s="56"/>
      <c r="ALF129" s="56"/>
      <c r="ALG129" s="56"/>
      <c r="ALH129" s="56"/>
      <c r="ALI129" s="56"/>
      <c r="ALJ129" s="56"/>
      <c r="ALK129" s="56"/>
      <c r="ALL129" s="56"/>
      <c r="ALM129" s="56"/>
      <c r="ALN129" s="59"/>
      <c r="ALO129" s="59"/>
      <c r="ALP129" s="59"/>
      <c r="ALQ129" s="59"/>
      <c r="ALR129" s="59"/>
      <c r="ALS129" s="59"/>
      <c r="ALT129" s="59"/>
      <c r="ALU129" s="59"/>
      <c r="ALV129" s="59"/>
      <c r="ALW129" s="59"/>
    </row>
    <row r="130" spans="1:1011" ht="13.35" customHeight="1" outlineLevel="4">
      <c r="A130" s="36" t="s">
        <v>11584</v>
      </c>
      <c r="B130" s="45">
        <v>4</v>
      </c>
      <c r="C130" s="62"/>
      <c r="D130" s="54" t="s">
        <v>3449</v>
      </c>
      <c r="E130" s="43" t="s">
        <v>11481</v>
      </c>
      <c r="F130" s="52"/>
      <c r="G130" s="32" t="s">
        <v>11482</v>
      </c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40"/>
      <c r="AAF130" s="40"/>
      <c r="AAG130" s="40"/>
      <c r="AAH130" s="40"/>
      <c r="AAI130" s="40"/>
      <c r="AAJ130" s="40"/>
      <c r="AAK130" s="40"/>
      <c r="AAL130" s="40"/>
      <c r="AAM130" s="40"/>
      <c r="AAN130" s="40"/>
      <c r="AAO130" s="40"/>
      <c r="AAP130" s="40"/>
      <c r="AAQ130" s="40"/>
      <c r="AAR130" s="40"/>
      <c r="AAS130" s="40"/>
      <c r="AAT130" s="40"/>
      <c r="AAU130" s="40"/>
      <c r="AAV130" s="40"/>
      <c r="AAW130" s="40"/>
      <c r="AAX130" s="40"/>
      <c r="AAY130" s="40"/>
      <c r="AAZ130" s="40"/>
      <c r="ABA130" s="40"/>
      <c r="ABB130" s="40"/>
      <c r="ABC130" s="40"/>
      <c r="ABD130" s="40"/>
      <c r="ABE130" s="40"/>
      <c r="ABF130" s="40"/>
      <c r="ABG130" s="40"/>
      <c r="ABH130" s="40"/>
      <c r="ABI130" s="40"/>
      <c r="ABJ130" s="40"/>
      <c r="ABK130" s="40"/>
      <c r="ABL130" s="40"/>
      <c r="ABM130" s="40"/>
      <c r="ABN130" s="40"/>
      <c r="ABO130" s="40"/>
      <c r="ABP130" s="40"/>
      <c r="ABQ130" s="40"/>
      <c r="ABR130" s="40"/>
      <c r="ABS130" s="40"/>
      <c r="ABT130" s="40"/>
      <c r="ABU130" s="40"/>
      <c r="ABV130" s="40"/>
      <c r="ABW130" s="40"/>
      <c r="ABX130" s="40"/>
      <c r="ABY130" s="40"/>
      <c r="ABZ130" s="40"/>
      <c r="ACA130" s="40"/>
      <c r="ACB130" s="40"/>
      <c r="ACC130" s="40"/>
      <c r="ACD130" s="40"/>
      <c r="ACE130" s="40"/>
      <c r="ACF130" s="40"/>
      <c r="ACG130" s="40"/>
      <c r="ACH130" s="40"/>
      <c r="ACI130" s="40"/>
      <c r="ACJ130" s="40"/>
      <c r="ACK130" s="40"/>
      <c r="ACL130" s="40"/>
      <c r="ACM130" s="40"/>
      <c r="ACN130" s="40"/>
      <c r="ACO130" s="40"/>
      <c r="ACP130" s="40"/>
      <c r="ACQ130" s="40"/>
      <c r="ACR130" s="40"/>
      <c r="ACS130" s="40"/>
      <c r="ACT130" s="40"/>
      <c r="ACU130" s="40"/>
      <c r="ACV130" s="40"/>
      <c r="ACW130" s="40"/>
      <c r="ACX130" s="40"/>
      <c r="ACY130" s="40"/>
      <c r="ACZ130" s="40"/>
      <c r="ADA130" s="40"/>
      <c r="ADB130" s="40"/>
      <c r="ADC130" s="40"/>
      <c r="ADD130" s="40"/>
      <c r="ADE130" s="40"/>
      <c r="ADF130" s="40"/>
      <c r="ADG130" s="40"/>
      <c r="ADH130" s="40"/>
      <c r="ADI130" s="40"/>
      <c r="ADJ130" s="40"/>
      <c r="ADK130" s="40"/>
      <c r="ADL130" s="40"/>
      <c r="ADM130" s="40"/>
      <c r="ADN130" s="40"/>
      <c r="ADO130" s="40"/>
      <c r="ADP130" s="40"/>
      <c r="ADQ130" s="40"/>
      <c r="ADR130" s="40"/>
      <c r="ADS130" s="40"/>
      <c r="ADT130" s="40"/>
      <c r="ADU130" s="40"/>
      <c r="ADV130" s="40"/>
      <c r="ADW130" s="40"/>
      <c r="ADX130" s="40"/>
      <c r="ADY130" s="40"/>
      <c r="ADZ130" s="40"/>
      <c r="AEA130" s="40"/>
      <c r="AEB130" s="40"/>
      <c r="AEC130" s="40"/>
      <c r="AED130" s="40"/>
      <c r="AEE130" s="40"/>
      <c r="AEF130" s="40"/>
      <c r="AEG130" s="40"/>
      <c r="AEH130" s="40"/>
      <c r="AEI130" s="40"/>
      <c r="AEJ130" s="40"/>
      <c r="AEK130" s="40"/>
      <c r="AEL130" s="40"/>
      <c r="AEM130" s="40"/>
      <c r="AEN130" s="40"/>
      <c r="AEO130" s="40"/>
      <c r="AEP130" s="40"/>
      <c r="AEQ130" s="40"/>
      <c r="AER130" s="40"/>
      <c r="AES130" s="40"/>
      <c r="AET130" s="40"/>
      <c r="AEU130" s="40"/>
      <c r="AEV130" s="40"/>
      <c r="AEW130" s="40"/>
      <c r="AEX130" s="40"/>
      <c r="AEY130" s="40"/>
      <c r="AEZ130" s="40"/>
      <c r="AFA130" s="40"/>
      <c r="AFB130" s="40"/>
      <c r="AFC130" s="40"/>
      <c r="AFD130" s="40"/>
      <c r="AFE130" s="40"/>
      <c r="AFF130" s="40"/>
      <c r="AFG130" s="40"/>
      <c r="AFH130" s="40"/>
      <c r="AFI130" s="40"/>
      <c r="AFJ130" s="40"/>
      <c r="AFK130" s="40"/>
      <c r="AFL130" s="40"/>
      <c r="AFM130" s="40"/>
      <c r="AFN130" s="40"/>
      <c r="AFO130" s="40"/>
      <c r="AFP130" s="40"/>
      <c r="AFQ130" s="40"/>
      <c r="AFR130" s="40"/>
      <c r="AFS130" s="40"/>
      <c r="AFT130" s="40"/>
      <c r="AFU130" s="40"/>
      <c r="AFV130" s="40"/>
      <c r="AFW130" s="40"/>
      <c r="AFX130" s="40"/>
      <c r="AFY130" s="40"/>
      <c r="AFZ130" s="40"/>
      <c r="AGA130" s="40"/>
      <c r="AGB130" s="40"/>
      <c r="AGC130" s="40"/>
      <c r="AGD130" s="40"/>
      <c r="AGE130" s="40"/>
      <c r="AGF130" s="40"/>
      <c r="AGG130" s="40"/>
      <c r="AGH130" s="40"/>
      <c r="AGI130" s="40"/>
      <c r="AGJ130" s="40"/>
      <c r="AGK130" s="40"/>
      <c r="AGL130" s="40"/>
      <c r="AGM130" s="40"/>
      <c r="AGN130" s="40"/>
      <c r="AGO130" s="40"/>
      <c r="AGP130" s="40"/>
      <c r="AGQ130" s="40"/>
      <c r="AGR130" s="40"/>
      <c r="AGS130" s="40"/>
      <c r="AGT130" s="40"/>
      <c r="AGU130" s="40"/>
      <c r="AGV130" s="40"/>
      <c r="AGW130" s="40"/>
      <c r="AGX130" s="40"/>
      <c r="AGY130" s="40"/>
      <c r="AGZ130" s="40"/>
      <c r="AHA130" s="40"/>
      <c r="AHB130" s="40"/>
      <c r="AHC130" s="40"/>
      <c r="AHD130" s="40"/>
      <c r="AHE130" s="40"/>
      <c r="AHF130" s="40"/>
      <c r="AHG130" s="40"/>
      <c r="AHH130" s="40"/>
      <c r="AHI130" s="40"/>
      <c r="AHJ130" s="40"/>
      <c r="AHK130" s="40"/>
      <c r="AHL130" s="40"/>
      <c r="AHM130" s="40"/>
      <c r="AHN130" s="40"/>
      <c r="AHO130" s="40"/>
      <c r="AHP130" s="40"/>
      <c r="AHQ130" s="40"/>
      <c r="AHR130" s="40"/>
      <c r="AHS130" s="40"/>
      <c r="AHT130" s="40"/>
      <c r="AHU130" s="40"/>
      <c r="AHV130" s="40"/>
      <c r="AHW130" s="40"/>
      <c r="AHX130" s="40"/>
      <c r="AHY130" s="40"/>
      <c r="AHZ130" s="40"/>
      <c r="AIA130" s="40"/>
      <c r="AIB130" s="40"/>
      <c r="AIC130" s="40"/>
      <c r="AID130" s="40"/>
      <c r="AIE130" s="40"/>
      <c r="AIF130" s="40"/>
      <c r="AIG130" s="40"/>
      <c r="AIH130" s="40"/>
      <c r="AII130" s="40"/>
      <c r="AIJ130" s="40"/>
      <c r="AIK130" s="40"/>
      <c r="AIL130" s="40"/>
      <c r="AIM130" s="40"/>
      <c r="AIN130" s="40"/>
      <c r="AIO130" s="40"/>
      <c r="AIP130" s="40"/>
      <c r="AIQ130" s="40"/>
      <c r="AIR130" s="40"/>
      <c r="AIS130" s="40"/>
      <c r="AIT130" s="40"/>
      <c r="AIU130" s="40"/>
      <c r="AIV130" s="40"/>
      <c r="AIW130" s="40"/>
      <c r="AIX130" s="40"/>
      <c r="AIY130" s="40"/>
      <c r="AIZ130" s="40"/>
      <c r="AJA130" s="40"/>
      <c r="AJB130" s="40"/>
      <c r="AJC130" s="40"/>
      <c r="AJD130" s="40"/>
      <c r="AJE130" s="40"/>
      <c r="AJF130" s="40"/>
      <c r="AJG130" s="40"/>
      <c r="AJH130" s="40"/>
      <c r="AJI130" s="40"/>
      <c r="AJJ130" s="40"/>
      <c r="AJK130" s="40"/>
      <c r="AJL130" s="40"/>
      <c r="AJM130" s="40"/>
      <c r="AJN130" s="40"/>
      <c r="AJO130" s="40"/>
      <c r="AJP130" s="40"/>
      <c r="AJQ130" s="40"/>
      <c r="AJR130" s="40"/>
      <c r="AJS130" s="40"/>
      <c r="AJT130" s="40"/>
      <c r="AJU130" s="40"/>
      <c r="AJV130" s="40"/>
      <c r="AJW130" s="40"/>
      <c r="AJX130" s="40"/>
      <c r="AJY130" s="40"/>
      <c r="AJZ130" s="40"/>
      <c r="AKA130" s="40"/>
      <c r="AKB130" s="40"/>
      <c r="AKC130" s="40"/>
      <c r="AKD130" s="40"/>
      <c r="AKE130" s="40"/>
      <c r="AKF130" s="40"/>
      <c r="AKG130" s="40"/>
      <c r="AKH130" s="40"/>
      <c r="AKI130" s="40"/>
      <c r="AKJ130" s="40"/>
      <c r="AKK130" s="40"/>
      <c r="AKL130" s="40"/>
      <c r="AKM130" s="40"/>
      <c r="AKN130" s="56"/>
      <c r="AKO130" s="56"/>
      <c r="AKP130" s="56"/>
      <c r="AKQ130" s="56"/>
      <c r="AKR130" s="56"/>
      <c r="AKS130" s="56"/>
      <c r="AKT130" s="56"/>
      <c r="AKU130" s="56"/>
      <c r="AKV130" s="56"/>
      <c r="AKW130" s="56"/>
      <c r="AKX130" s="56"/>
      <c r="AKY130" s="56"/>
      <c r="AKZ130" s="56"/>
      <c r="ALA130" s="56"/>
      <c r="ALB130" s="56"/>
      <c r="ALC130" s="56"/>
      <c r="ALD130" s="56"/>
      <c r="ALE130" s="56"/>
      <c r="ALF130" s="56"/>
      <c r="ALG130" s="56"/>
      <c r="ALH130" s="56"/>
      <c r="ALI130" s="56"/>
      <c r="ALJ130" s="56"/>
      <c r="ALK130" s="56"/>
      <c r="ALL130" s="56"/>
      <c r="ALM130" s="56"/>
      <c r="ALN130" s="59"/>
      <c r="ALO130" s="59"/>
      <c r="ALP130" s="59"/>
      <c r="ALQ130" s="59"/>
      <c r="ALR130" s="59"/>
      <c r="ALS130" s="59"/>
      <c r="ALT130" s="59"/>
      <c r="ALU130" s="59"/>
      <c r="ALV130" s="59"/>
      <c r="ALW130" s="59"/>
    </row>
    <row r="131" spans="1:1011" ht="13.35" customHeight="1" outlineLevel="4">
      <c r="A131" s="36" t="s">
        <v>11585</v>
      </c>
      <c r="B131" s="45">
        <v>4</v>
      </c>
      <c r="C131" s="45"/>
      <c r="D131" s="54" t="s">
        <v>5188</v>
      </c>
      <c r="E131" s="43" t="s">
        <v>11484</v>
      </c>
      <c r="F131" s="52"/>
      <c r="G131" s="32" t="s">
        <v>11482</v>
      </c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40"/>
      <c r="AAF131" s="40"/>
      <c r="AAG131" s="40"/>
      <c r="AAH131" s="40"/>
      <c r="AAI131" s="40"/>
      <c r="AAJ131" s="40"/>
      <c r="AAK131" s="40"/>
      <c r="AAL131" s="40"/>
      <c r="AAM131" s="40"/>
      <c r="AAN131" s="40"/>
      <c r="AAO131" s="40"/>
      <c r="AAP131" s="40"/>
      <c r="AAQ131" s="40"/>
      <c r="AAR131" s="40"/>
      <c r="AAS131" s="40"/>
      <c r="AAT131" s="40"/>
      <c r="AAU131" s="40"/>
      <c r="AAV131" s="40"/>
      <c r="AAW131" s="40"/>
      <c r="AAX131" s="40"/>
      <c r="AAY131" s="40"/>
      <c r="AAZ131" s="40"/>
      <c r="ABA131" s="40"/>
      <c r="ABB131" s="40"/>
      <c r="ABC131" s="40"/>
      <c r="ABD131" s="40"/>
      <c r="ABE131" s="40"/>
      <c r="ABF131" s="40"/>
      <c r="ABG131" s="40"/>
      <c r="ABH131" s="40"/>
      <c r="ABI131" s="40"/>
      <c r="ABJ131" s="40"/>
      <c r="ABK131" s="40"/>
      <c r="ABL131" s="40"/>
      <c r="ABM131" s="40"/>
      <c r="ABN131" s="40"/>
      <c r="ABO131" s="40"/>
      <c r="ABP131" s="40"/>
      <c r="ABQ131" s="40"/>
      <c r="ABR131" s="40"/>
      <c r="ABS131" s="40"/>
      <c r="ABT131" s="40"/>
      <c r="ABU131" s="40"/>
      <c r="ABV131" s="40"/>
      <c r="ABW131" s="40"/>
      <c r="ABX131" s="40"/>
      <c r="ABY131" s="40"/>
      <c r="ABZ131" s="40"/>
      <c r="ACA131" s="40"/>
      <c r="ACB131" s="40"/>
      <c r="ACC131" s="40"/>
      <c r="ACD131" s="40"/>
      <c r="ACE131" s="40"/>
      <c r="ACF131" s="40"/>
      <c r="ACG131" s="40"/>
      <c r="ACH131" s="40"/>
      <c r="ACI131" s="40"/>
      <c r="ACJ131" s="40"/>
      <c r="ACK131" s="40"/>
      <c r="ACL131" s="40"/>
      <c r="ACM131" s="40"/>
      <c r="ACN131" s="40"/>
      <c r="ACO131" s="40"/>
      <c r="ACP131" s="40"/>
      <c r="ACQ131" s="40"/>
      <c r="ACR131" s="40"/>
      <c r="ACS131" s="40"/>
      <c r="ACT131" s="40"/>
      <c r="ACU131" s="40"/>
      <c r="ACV131" s="40"/>
      <c r="ACW131" s="40"/>
      <c r="ACX131" s="40"/>
      <c r="ACY131" s="40"/>
      <c r="ACZ131" s="40"/>
      <c r="ADA131" s="40"/>
      <c r="ADB131" s="40"/>
      <c r="ADC131" s="40"/>
      <c r="ADD131" s="40"/>
      <c r="ADE131" s="40"/>
      <c r="ADF131" s="40"/>
      <c r="ADG131" s="40"/>
      <c r="ADH131" s="40"/>
      <c r="ADI131" s="40"/>
      <c r="ADJ131" s="40"/>
      <c r="ADK131" s="40"/>
      <c r="ADL131" s="40"/>
      <c r="ADM131" s="40"/>
      <c r="ADN131" s="40"/>
      <c r="ADO131" s="40"/>
      <c r="ADP131" s="40"/>
      <c r="ADQ131" s="40"/>
      <c r="ADR131" s="40"/>
      <c r="ADS131" s="40"/>
      <c r="ADT131" s="40"/>
      <c r="ADU131" s="40"/>
      <c r="ADV131" s="40"/>
      <c r="ADW131" s="40"/>
      <c r="ADX131" s="40"/>
      <c r="ADY131" s="40"/>
      <c r="ADZ131" s="40"/>
      <c r="AEA131" s="40"/>
      <c r="AEB131" s="40"/>
      <c r="AEC131" s="40"/>
      <c r="AED131" s="40"/>
      <c r="AEE131" s="40"/>
      <c r="AEF131" s="40"/>
      <c r="AEG131" s="40"/>
      <c r="AEH131" s="40"/>
      <c r="AEI131" s="40"/>
      <c r="AEJ131" s="40"/>
      <c r="AEK131" s="40"/>
      <c r="AEL131" s="40"/>
      <c r="AEM131" s="40"/>
      <c r="AEN131" s="40"/>
      <c r="AEO131" s="40"/>
      <c r="AEP131" s="40"/>
      <c r="AEQ131" s="40"/>
      <c r="AER131" s="40"/>
      <c r="AES131" s="40"/>
      <c r="AET131" s="40"/>
      <c r="AEU131" s="40"/>
      <c r="AEV131" s="40"/>
      <c r="AEW131" s="40"/>
      <c r="AEX131" s="40"/>
      <c r="AEY131" s="40"/>
      <c r="AEZ131" s="40"/>
      <c r="AFA131" s="40"/>
      <c r="AFB131" s="40"/>
      <c r="AFC131" s="40"/>
      <c r="AFD131" s="40"/>
      <c r="AFE131" s="40"/>
      <c r="AFF131" s="40"/>
      <c r="AFG131" s="40"/>
      <c r="AFH131" s="40"/>
      <c r="AFI131" s="40"/>
      <c r="AFJ131" s="40"/>
      <c r="AFK131" s="40"/>
      <c r="AFL131" s="40"/>
      <c r="AFM131" s="40"/>
      <c r="AFN131" s="40"/>
      <c r="AFO131" s="40"/>
      <c r="AFP131" s="40"/>
      <c r="AFQ131" s="40"/>
      <c r="AFR131" s="40"/>
      <c r="AFS131" s="40"/>
      <c r="AFT131" s="40"/>
      <c r="AFU131" s="40"/>
      <c r="AFV131" s="40"/>
      <c r="AFW131" s="40"/>
      <c r="AFX131" s="40"/>
      <c r="AFY131" s="40"/>
      <c r="AFZ131" s="40"/>
      <c r="AGA131" s="40"/>
      <c r="AGB131" s="40"/>
      <c r="AGC131" s="40"/>
      <c r="AGD131" s="40"/>
      <c r="AGE131" s="40"/>
      <c r="AGF131" s="40"/>
      <c r="AGG131" s="40"/>
      <c r="AGH131" s="40"/>
      <c r="AGI131" s="40"/>
      <c r="AGJ131" s="40"/>
      <c r="AGK131" s="40"/>
      <c r="AGL131" s="40"/>
      <c r="AGM131" s="40"/>
      <c r="AGN131" s="40"/>
      <c r="AGO131" s="40"/>
      <c r="AGP131" s="40"/>
      <c r="AGQ131" s="40"/>
      <c r="AGR131" s="40"/>
      <c r="AGS131" s="40"/>
      <c r="AGT131" s="40"/>
      <c r="AGU131" s="40"/>
      <c r="AGV131" s="40"/>
      <c r="AGW131" s="40"/>
      <c r="AGX131" s="40"/>
      <c r="AGY131" s="40"/>
      <c r="AGZ131" s="40"/>
      <c r="AHA131" s="40"/>
      <c r="AHB131" s="40"/>
      <c r="AHC131" s="40"/>
      <c r="AHD131" s="40"/>
      <c r="AHE131" s="40"/>
      <c r="AHF131" s="40"/>
      <c r="AHG131" s="40"/>
      <c r="AHH131" s="40"/>
      <c r="AHI131" s="40"/>
      <c r="AHJ131" s="40"/>
      <c r="AHK131" s="40"/>
      <c r="AHL131" s="40"/>
      <c r="AHM131" s="40"/>
      <c r="AHN131" s="40"/>
      <c r="AHO131" s="40"/>
      <c r="AHP131" s="40"/>
      <c r="AHQ131" s="40"/>
      <c r="AHR131" s="40"/>
      <c r="AHS131" s="40"/>
      <c r="AHT131" s="40"/>
      <c r="AHU131" s="40"/>
      <c r="AHV131" s="40"/>
      <c r="AHW131" s="40"/>
      <c r="AHX131" s="40"/>
      <c r="AHY131" s="40"/>
      <c r="AHZ131" s="40"/>
      <c r="AIA131" s="40"/>
      <c r="AIB131" s="40"/>
      <c r="AIC131" s="40"/>
      <c r="AID131" s="40"/>
      <c r="AIE131" s="40"/>
      <c r="AIF131" s="40"/>
      <c r="AIG131" s="40"/>
      <c r="AIH131" s="40"/>
      <c r="AII131" s="40"/>
      <c r="AIJ131" s="40"/>
      <c r="AIK131" s="40"/>
      <c r="AIL131" s="40"/>
      <c r="AIM131" s="40"/>
      <c r="AIN131" s="40"/>
      <c r="AIO131" s="40"/>
      <c r="AIP131" s="40"/>
      <c r="AIQ131" s="40"/>
      <c r="AIR131" s="40"/>
      <c r="AIS131" s="40"/>
      <c r="AIT131" s="40"/>
      <c r="AIU131" s="40"/>
      <c r="AIV131" s="40"/>
      <c r="AIW131" s="40"/>
      <c r="AIX131" s="40"/>
      <c r="AIY131" s="40"/>
      <c r="AIZ131" s="40"/>
      <c r="AJA131" s="40"/>
      <c r="AJB131" s="40"/>
      <c r="AJC131" s="40"/>
      <c r="AJD131" s="40"/>
      <c r="AJE131" s="40"/>
      <c r="AJF131" s="40"/>
      <c r="AJG131" s="40"/>
      <c r="AJH131" s="40"/>
      <c r="AJI131" s="40"/>
      <c r="AJJ131" s="40"/>
      <c r="AJK131" s="40"/>
      <c r="AJL131" s="40"/>
      <c r="AJM131" s="40"/>
      <c r="AJN131" s="40"/>
      <c r="AJO131" s="40"/>
      <c r="AJP131" s="40"/>
      <c r="AJQ131" s="40"/>
      <c r="AJR131" s="40"/>
      <c r="AJS131" s="40"/>
      <c r="AJT131" s="40"/>
      <c r="AJU131" s="40"/>
      <c r="AJV131" s="40"/>
      <c r="AJW131" s="40"/>
      <c r="AJX131" s="40"/>
      <c r="AJY131" s="40"/>
      <c r="AJZ131" s="40"/>
      <c r="AKA131" s="40"/>
      <c r="AKB131" s="40"/>
      <c r="AKC131" s="40"/>
      <c r="AKD131" s="40"/>
      <c r="AKE131" s="40"/>
      <c r="AKF131" s="40"/>
      <c r="AKG131" s="40"/>
      <c r="AKH131" s="40"/>
      <c r="AKI131" s="40"/>
      <c r="AKJ131" s="40"/>
      <c r="AKK131" s="40"/>
      <c r="AKL131" s="40"/>
      <c r="AKM131" s="40"/>
      <c r="AKN131" s="56"/>
      <c r="AKO131" s="56"/>
      <c r="AKP131" s="56"/>
      <c r="AKQ131" s="56"/>
      <c r="AKR131" s="56"/>
      <c r="AKS131" s="56"/>
      <c r="AKT131" s="56"/>
      <c r="AKU131" s="56"/>
      <c r="AKV131" s="56"/>
      <c r="AKW131" s="56"/>
      <c r="AKX131" s="56"/>
      <c r="AKY131" s="56"/>
      <c r="AKZ131" s="56"/>
      <c r="ALA131" s="56"/>
      <c r="ALB131" s="56"/>
      <c r="ALC131" s="56"/>
      <c r="ALD131" s="56"/>
      <c r="ALE131" s="56"/>
      <c r="ALF131" s="56"/>
      <c r="ALG131" s="56"/>
      <c r="ALH131" s="56"/>
      <c r="ALI131" s="56"/>
      <c r="ALJ131" s="56"/>
      <c r="ALK131" s="56"/>
      <c r="ALL131" s="56"/>
      <c r="ALM131" s="56"/>
      <c r="ALN131" s="59"/>
      <c r="ALO131" s="59"/>
      <c r="ALP131" s="59"/>
      <c r="ALQ131" s="59"/>
      <c r="ALR131" s="59"/>
      <c r="ALS131" s="59"/>
      <c r="ALT131" s="59"/>
      <c r="ALU131" s="59"/>
      <c r="ALV131" s="59"/>
      <c r="ALW131" s="59"/>
    </row>
    <row r="132" spans="1:1011" ht="13.35" customHeight="1" outlineLevel="4">
      <c r="A132" s="36" t="s">
        <v>11586</v>
      </c>
      <c r="B132" s="45">
        <v>2</v>
      </c>
      <c r="C132" s="62"/>
      <c r="D132" s="53" t="s">
        <v>4892</v>
      </c>
      <c r="E132" s="43" t="s">
        <v>11486</v>
      </c>
      <c r="F132" s="52"/>
      <c r="G132" s="65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40"/>
      <c r="AAF132" s="40"/>
      <c r="AAG132" s="40"/>
      <c r="AAH132" s="40"/>
      <c r="AAI132" s="40"/>
      <c r="AAJ132" s="40"/>
      <c r="AAK132" s="40"/>
      <c r="AAL132" s="40"/>
      <c r="AAM132" s="40"/>
      <c r="AAN132" s="40"/>
      <c r="AAO132" s="40"/>
      <c r="AAP132" s="40"/>
      <c r="AAQ132" s="40"/>
      <c r="AAR132" s="40"/>
      <c r="AAS132" s="40"/>
      <c r="AAT132" s="40"/>
      <c r="AAU132" s="40"/>
      <c r="AAV132" s="40"/>
      <c r="AAW132" s="40"/>
      <c r="AAX132" s="40"/>
      <c r="AAY132" s="40"/>
      <c r="AAZ132" s="40"/>
      <c r="ABA132" s="40"/>
      <c r="ABB132" s="40"/>
      <c r="ABC132" s="40"/>
      <c r="ABD132" s="40"/>
      <c r="ABE132" s="40"/>
      <c r="ABF132" s="40"/>
      <c r="ABG132" s="40"/>
      <c r="ABH132" s="40"/>
      <c r="ABI132" s="40"/>
      <c r="ABJ132" s="40"/>
      <c r="ABK132" s="40"/>
      <c r="ABL132" s="40"/>
      <c r="ABM132" s="40"/>
      <c r="ABN132" s="40"/>
      <c r="ABO132" s="40"/>
      <c r="ABP132" s="40"/>
      <c r="ABQ132" s="40"/>
      <c r="ABR132" s="40"/>
      <c r="ABS132" s="40"/>
      <c r="ABT132" s="40"/>
      <c r="ABU132" s="40"/>
      <c r="ABV132" s="40"/>
      <c r="ABW132" s="40"/>
      <c r="ABX132" s="40"/>
      <c r="ABY132" s="40"/>
      <c r="ABZ132" s="40"/>
      <c r="ACA132" s="40"/>
      <c r="ACB132" s="40"/>
      <c r="ACC132" s="40"/>
      <c r="ACD132" s="40"/>
      <c r="ACE132" s="40"/>
      <c r="ACF132" s="40"/>
      <c r="ACG132" s="40"/>
      <c r="ACH132" s="40"/>
      <c r="ACI132" s="40"/>
      <c r="ACJ132" s="40"/>
      <c r="ACK132" s="40"/>
      <c r="ACL132" s="40"/>
      <c r="ACM132" s="40"/>
      <c r="ACN132" s="40"/>
      <c r="ACO132" s="40"/>
      <c r="ACP132" s="40"/>
      <c r="ACQ132" s="40"/>
      <c r="ACR132" s="40"/>
      <c r="ACS132" s="40"/>
      <c r="ACT132" s="40"/>
      <c r="ACU132" s="40"/>
      <c r="ACV132" s="40"/>
      <c r="ACW132" s="40"/>
      <c r="ACX132" s="40"/>
      <c r="ACY132" s="40"/>
      <c r="ACZ132" s="40"/>
      <c r="ADA132" s="40"/>
      <c r="ADB132" s="40"/>
      <c r="ADC132" s="40"/>
      <c r="ADD132" s="40"/>
      <c r="ADE132" s="40"/>
      <c r="ADF132" s="40"/>
      <c r="ADG132" s="40"/>
      <c r="ADH132" s="40"/>
      <c r="ADI132" s="40"/>
      <c r="ADJ132" s="40"/>
      <c r="ADK132" s="40"/>
      <c r="ADL132" s="40"/>
      <c r="ADM132" s="40"/>
      <c r="ADN132" s="40"/>
      <c r="ADO132" s="40"/>
      <c r="ADP132" s="40"/>
      <c r="ADQ132" s="40"/>
      <c r="ADR132" s="40"/>
      <c r="ADS132" s="40"/>
      <c r="ADT132" s="40"/>
      <c r="ADU132" s="40"/>
      <c r="ADV132" s="40"/>
      <c r="ADW132" s="40"/>
      <c r="ADX132" s="40"/>
      <c r="ADY132" s="40"/>
      <c r="ADZ132" s="40"/>
      <c r="AEA132" s="40"/>
      <c r="AEB132" s="40"/>
      <c r="AEC132" s="40"/>
      <c r="AED132" s="40"/>
      <c r="AEE132" s="40"/>
      <c r="AEF132" s="40"/>
      <c r="AEG132" s="40"/>
      <c r="AEH132" s="40"/>
      <c r="AEI132" s="40"/>
      <c r="AEJ132" s="40"/>
      <c r="AEK132" s="40"/>
      <c r="AEL132" s="40"/>
      <c r="AEM132" s="40"/>
      <c r="AEN132" s="40"/>
      <c r="AEO132" s="40"/>
      <c r="AEP132" s="40"/>
      <c r="AEQ132" s="40"/>
      <c r="AER132" s="40"/>
      <c r="AES132" s="40"/>
      <c r="AET132" s="40"/>
      <c r="AEU132" s="40"/>
      <c r="AEV132" s="40"/>
      <c r="AEW132" s="40"/>
      <c r="AEX132" s="40"/>
      <c r="AEY132" s="40"/>
      <c r="AEZ132" s="40"/>
      <c r="AFA132" s="40"/>
      <c r="AFB132" s="40"/>
      <c r="AFC132" s="40"/>
      <c r="AFD132" s="40"/>
      <c r="AFE132" s="40"/>
      <c r="AFF132" s="40"/>
      <c r="AFG132" s="40"/>
      <c r="AFH132" s="40"/>
      <c r="AFI132" s="40"/>
      <c r="AFJ132" s="40"/>
      <c r="AFK132" s="40"/>
      <c r="AFL132" s="40"/>
      <c r="AFM132" s="40"/>
      <c r="AFN132" s="40"/>
      <c r="AFO132" s="40"/>
      <c r="AFP132" s="40"/>
      <c r="AFQ132" s="40"/>
      <c r="AFR132" s="40"/>
      <c r="AFS132" s="40"/>
      <c r="AFT132" s="40"/>
      <c r="AFU132" s="40"/>
      <c r="AFV132" s="40"/>
      <c r="AFW132" s="40"/>
      <c r="AFX132" s="40"/>
      <c r="AFY132" s="40"/>
      <c r="AFZ132" s="40"/>
      <c r="AGA132" s="40"/>
      <c r="AGB132" s="40"/>
      <c r="AGC132" s="40"/>
      <c r="AGD132" s="40"/>
      <c r="AGE132" s="40"/>
      <c r="AGF132" s="40"/>
      <c r="AGG132" s="40"/>
      <c r="AGH132" s="40"/>
      <c r="AGI132" s="40"/>
      <c r="AGJ132" s="40"/>
      <c r="AGK132" s="40"/>
      <c r="AGL132" s="40"/>
      <c r="AGM132" s="40"/>
      <c r="AGN132" s="40"/>
      <c r="AGO132" s="40"/>
      <c r="AGP132" s="40"/>
      <c r="AGQ132" s="40"/>
      <c r="AGR132" s="40"/>
      <c r="AGS132" s="40"/>
      <c r="AGT132" s="40"/>
      <c r="AGU132" s="40"/>
      <c r="AGV132" s="40"/>
      <c r="AGW132" s="40"/>
      <c r="AGX132" s="40"/>
      <c r="AGY132" s="40"/>
      <c r="AGZ132" s="40"/>
      <c r="AHA132" s="40"/>
      <c r="AHB132" s="40"/>
      <c r="AHC132" s="40"/>
      <c r="AHD132" s="40"/>
      <c r="AHE132" s="40"/>
      <c r="AHF132" s="40"/>
      <c r="AHG132" s="40"/>
      <c r="AHH132" s="40"/>
      <c r="AHI132" s="40"/>
      <c r="AHJ132" s="40"/>
      <c r="AHK132" s="40"/>
      <c r="AHL132" s="40"/>
      <c r="AHM132" s="40"/>
      <c r="AHN132" s="40"/>
      <c r="AHO132" s="40"/>
      <c r="AHP132" s="40"/>
      <c r="AHQ132" s="40"/>
      <c r="AHR132" s="40"/>
      <c r="AHS132" s="40"/>
      <c r="AHT132" s="40"/>
      <c r="AHU132" s="40"/>
      <c r="AHV132" s="40"/>
      <c r="AHW132" s="40"/>
      <c r="AHX132" s="40"/>
      <c r="AHY132" s="40"/>
      <c r="AHZ132" s="40"/>
      <c r="AIA132" s="40"/>
      <c r="AIB132" s="40"/>
      <c r="AIC132" s="40"/>
      <c r="AID132" s="40"/>
      <c r="AIE132" s="40"/>
      <c r="AIF132" s="40"/>
      <c r="AIG132" s="40"/>
      <c r="AIH132" s="40"/>
      <c r="AII132" s="40"/>
      <c r="AIJ132" s="40"/>
      <c r="AIK132" s="40"/>
      <c r="AIL132" s="40"/>
      <c r="AIM132" s="40"/>
      <c r="AIN132" s="40"/>
      <c r="AIO132" s="40"/>
      <c r="AIP132" s="40"/>
      <c r="AIQ132" s="40"/>
      <c r="AIR132" s="40"/>
      <c r="AIS132" s="40"/>
      <c r="AIT132" s="40"/>
      <c r="AIU132" s="40"/>
      <c r="AIV132" s="40"/>
      <c r="AIW132" s="40"/>
      <c r="AIX132" s="40"/>
      <c r="AIY132" s="40"/>
      <c r="AIZ132" s="40"/>
      <c r="AJA132" s="40"/>
      <c r="AJB132" s="40"/>
      <c r="AJC132" s="40"/>
      <c r="AJD132" s="40"/>
      <c r="AJE132" s="40"/>
      <c r="AJF132" s="40"/>
      <c r="AJG132" s="40"/>
      <c r="AJH132" s="40"/>
      <c r="AJI132" s="40"/>
      <c r="AJJ132" s="40"/>
      <c r="AJK132" s="40"/>
      <c r="AJL132" s="40"/>
      <c r="AJM132" s="40"/>
      <c r="AJN132" s="40"/>
      <c r="AJO132" s="40"/>
      <c r="AJP132" s="40"/>
      <c r="AJQ132" s="40"/>
      <c r="AJR132" s="40"/>
      <c r="AJS132" s="40"/>
      <c r="AJT132" s="40"/>
      <c r="AJU132" s="40"/>
      <c r="AJV132" s="40"/>
      <c r="AJW132" s="40"/>
      <c r="AJX132" s="40"/>
      <c r="AJY132" s="40"/>
      <c r="AJZ132" s="40"/>
      <c r="AKA132" s="40"/>
      <c r="AKB132" s="40"/>
      <c r="AKC132" s="40"/>
      <c r="AKD132" s="40"/>
      <c r="AKE132" s="40"/>
      <c r="AKF132" s="40"/>
      <c r="AKG132" s="40"/>
      <c r="AKH132" s="40"/>
      <c r="AKI132" s="40"/>
      <c r="AKJ132" s="40"/>
      <c r="AKK132" s="40"/>
      <c r="AKL132" s="40"/>
      <c r="AKM132" s="40"/>
      <c r="AKN132" s="41"/>
      <c r="AKO132" s="41"/>
      <c r="AKP132" s="41"/>
      <c r="AKQ132" s="41"/>
      <c r="AKR132" s="41"/>
      <c r="AKS132" s="41"/>
      <c r="AKT132" s="41"/>
      <c r="AKU132" s="41"/>
      <c r="AKV132" s="41"/>
      <c r="AKW132" s="41"/>
      <c r="AKX132" s="41"/>
      <c r="AKY132" s="41"/>
      <c r="AKZ132" s="41"/>
      <c r="ALA132" s="41"/>
      <c r="ALB132" s="41"/>
      <c r="ALC132" s="41"/>
      <c r="ALD132" s="41"/>
      <c r="ALE132" s="41"/>
      <c r="ALF132" s="41"/>
      <c r="ALG132" s="41"/>
      <c r="ALH132" s="41"/>
      <c r="ALI132" s="41"/>
      <c r="ALJ132" s="41"/>
      <c r="ALK132" s="41"/>
      <c r="ALL132" s="41"/>
      <c r="ALM132" s="41"/>
    </row>
    <row r="133" spans="1:1011" ht="13.35" customHeight="1" outlineLevel="4">
      <c r="A133" s="36" t="s">
        <v>11587</v>
      </c>
      <c r="B133" s="45">
        <v>2</v>
      </c>
      <c r="C133" s="62"/>
      <c r="D133" s="53" t="s">
        <v>3111</v>
      </c>
      <c r="E133" s="43" t="s">
        <v>11588</v>
      </c>
      <c r="F133" s="52"/>
      <c r="G133" s="32" t="s">
        <v>11589</v>
      </c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40"/>
      <c r="AAF133" s="40"/>
      <c r="AAG133" s="40"/>
      <c r="AAH133" s="40"/>
      <c r="AAI133" s="40"/>
      <c r="AAJ133" s="40"/>
      <c r="AAK133" s="40"/>
      <c r="AAL133" s="40"/>
      <c r="AAM133" s="40"/>
      <c r="AAN133" s="40"/>
      <c r="AAO133" s="40"/>
      <c r="AAP133" s="40"/>
      <c r="AAQ133" s="40"/>
      <c r="AAR133" s="40"/>
      <c r="AAS133" s="40"/>
      <c r="AAT133" s="40"/>
      <c r="AAU133" s="40"/>
      <c r="AAV133" s="40"/>
      <c r="AAW133" s="40"/>
      <c r="AAX133" s="40"/>
      <c r="AAY133" s="40"/>
      <c r="AAZ133" s="40"/>
      <c r="ABA133" s="40"/>
      <c r="ABB133" s="40"/>
      <c r="ABC133" s="40"/>
      <c r="ABD133" s="40"/>
      <c r="ABE133" s="40"/>
      <c r="ABF133" s="40"/>
      <c r="ABG133" s="40"/>
      <c r="ABH133" s="40"/>
      <c r="ABI133" s="40"/>
      <c r="ABJ133" s="40"/>
      <c r="ABK133" s="40"/>
      <c r="ABL133" s="40"/>
      <c r="ABM133" s="40"/>
      <c r="ABN133" s="40"/>
      <c r="ABO133" s="40"/>
      <c r="ABP133" s="40"/>
      <c r="ABQ133" s="40"/>
      <c r="ABR133" s="40"/>
      <c r="ABS133" s="40"/>
      <c r="ABT133" s="40"/>
      <c r="ABU133" s="40"/>
      <c r="ABV133" s="40"/>
      <c r="ABW133" s="40"/>
      <c r="ABX133" s="40"/>
      <c r="ABY133" s="40"/>
      <c r="ABZ133" s="40"/>
      <c r="ACA133" s="40"/>
      <c r="ACB133" s="40"/>
      <c r="ACC133" s="40"/>
      <c r="ACD133" s="40"/>
      <c r="ACE133" s="40"/>
      <c r="ACF133" s="40"/>
      <c r="ACG133" s="40"/>
      <c r="ACH133" s="40"/>
      <c r="ACI133" s="40"/>
      <c r="ACJ133" s="40"/>
      <c r="ACK133" s="40"/>
      <c r="ACL133" s="40"/>
      <c r="ACM133" s="40"/>
      <c r="ACN133" s="40"/>
      <c r="ACO133" s="40"/>
      <c r="ACP133" s="40"/>
      <c r="ACQ133" s="40"/>
      <c r="ACR133" s="40"/>
      <c r="ACS133" s="40"/>
      <c r="ACT133" s="40"/>
      <c r="ACU133" s="40"/>
      <c r="ACV133" s="40"/>
      <c r="ACW133" s="40"/>
      <c r="ACX133" s="40"/>
      <c r="ACY133" s="40"/>
      <c r="ACZ133" s="40"/>
      <c r="ADA133" s="40"/>
      <c r="ADB133" s="40"/>
      <c r="ADC133" s="40"/>
      <c r="ADD133" s="40"/>
      <c r="ADE133" s="40"/>
      <c r="ADF133" s="40"/>
      <c r="ADG133" s="40"/>
      <c r="ADH133" s="40"/>
      <c r="ADI133" s="40"/>
      <c r="ADJ133" s="40"/>
      <c r="ADK133" s="40"/>
      <c r="ADL133" s="40"/>
      <c r="ADM133" s="40"/>
      <c r="ADN133" s="40"/>
      <c r="ADO133" s="40"/>
      <c r="ADP133" s="40"/>
      <c r="ADQ133" s="40"/>
      <c r="ADR133" s="40"/>
      <c r="ADS133" s="40"/>
      <c r="ADT133" s="40"/>
      <c r="ADU133" s="40"/>
      <c r="ADV133" s="40"/>
      <c r="ADW133" s="40"/>
      <c r="ADX133" s="40"/>
      <c r="ADY133" s="40"/>
      <c r="ADZ133" s="40"/>
      <c r="AEA133" s="40"/>
      <c r="AEB133" s="40"/>
      <c r="AEC133" s="40"/>
      <c r="AED133" s="40"/>
      <c r="AEE133" s="40"/>
      <c r="AEF133" s="40"/>
      <c r="AEG133" s="40"/>
      <c r="AEH133" s="40"/>
      <c r="AEI133" s="40"/>
      <c r="AEJ133" s="40"/>
      <c r="AEK133" s="40"/>
      <c r="AEL133" s="40"/>
      <c r="AEM133" s="40"/>
      <c r="AEN133" s="40"/>
      <c r="AEO133" s="40"/>
      <c r="AEP133" s="40"/>
      <c r="AEQ133" s="40"/>
      <c r="AER133" s="40"/>
      <c r="AES133" s="40"/>
      <c r="AET133" s="40"/>
      <c r="AEU133" s="40"/>
      <c r="AEV133" s="40"/>
      <c r="AEW133" s="40"/>
      <c r="AEX133" s="40"/>
      <c r="AEY133" s="40"/>
      <c r="AEZ133" s="40"/>
      <c r="AFA133" s="40"/>
      <c r="AFB133" s="40"/>
      <c r="AFC133" s="40"/>
      <c r="AFD133" s="40"/>
      <c r="AFE133" s="40"/>
      <c r="AFF133" s="40"/>
      <c r="AFG133" s="40"/>
      <c r="AFH133" s="40"/>
      <c r="AFI133" s="40"/>
      <c r="AFJ133" s="40"/>
      <c r="AFK133" s="40"/>
      <c r="AFL133" s="40"/>
      <c r="AFM133" s="40"/>
      <c r="AFN133" s="40"/>
      <c r="AFO133" s="40"/>
      <c r="AFP133" s="40"/>
      <c r="AFQ133" s="40"/>
      <c r="AFR133" s="40"/>
      <c r="AFS133" s="40"/>
      <c r="AFT133" s="40"/>
      <c r="AFU133" s="40"/>
      <c r="AFV133" s="40"/>
      <c r="AFW133" s="40"/>
      <c r="AFX133" s="40"/>
      <c r="AFY133" s="40"/>
      <c r="AFZ133" s="40"/>
      <c r="AGA133" s="40"/>
      <c r="AGB133" s="40"/>
      <c r="AGC133" s="40"/>
      <c r="AGD133" s="40"/>
      <c r="AGE133" s="40"/>
      <c r="AGF133" s="40"/>
      <c r="AGG133" s="40"/>
      <c r="AGH133" s="40"/>
      <c r="AGI133" s="40"/>
      <c r="AGJ133" s="40"/>
      <c r="AGK133" s="40"/>
      <c r="AGL133" s="40"/>
      <c r="AGM133" s="40"/>
      <c r="AGN133" s="40"/>
      <c r="AGO133" s="40"/>
      <c r="AGP133" s="40"/>
      <c r="AGQ133" s="40"/>
      <c r="AGR133" s="40"/>
      <c r="AGS133" s="40"/>
      <c r="AGT133" s="40"/>
      <c r="AGU133" s="40"/>
      <c r="AGV133" s="40"/>
      <c r="AGW133" s="40"/>
      <c r="AGX133" s="40"/>
      <c r="AGY133" s="40"/>
      <c r="AGZ133" s="40"/>
      <c r="AHA133" s="40"/>
      <c r="AHB133" s="40"/>
      <c r="AHC133" s="40"/>
      <c r="AHD133" s="40"/>
      <c r="AHE133" s="40"/>
      <c r="AHF133" s="40"/>
      <c r="AHG133" s="40"/>
      <c r="AHH133" s="40"/>
      <c r="AHI133" s="40"/>
      <c r="AHJ133" s="40"/>
      <c r="AHK133" s="40"/>
      <c r="AHL133" s="40"/>
      <c r="AHM133" s="40"/>
      <c r="AHN133" s="40"/>
      <c r="AHO133" s="40"/>
      <c r="AHP133" s="40"/>
      <c r="AHQ133" s="40"/>
      <c r="AHR133" s="40"/>
      <c r="AHS133" s="40"/>
      <c r="AHT133" s="40"/>
      <c r="AHU133" s="40"/>
      <c r="AHV133" s="40"/>
      <c r="AHW133" s="40"/>
      <c r="AHX133" s="40"/>
      <c r="AHY133" s="40"/>
      <c r="AHZ133" s="40"/>
      <c r="AIA133" s="40"/>
      <c r="AIB133" s="40"/>
      <c r="AIC133" s="40"/>
      <c r="AID133" s="40"/>
      <c r="AIE133" s="40"/>
      <c r="AIF133" s="40"/>
      <c r="AIG133" s="40"/>
      <c r="AIH133" s="40"/>
      <c r="AII133" s="40"/>
      <c r="AIJ133" s="40"/>
      <c r="AIK133" s="40"/>
      <c r="AIL133" s="40"/>
      <c r="AIM133" s="40"/>
      <c r="AIN133" s="40"/>
      <c r="AIO133" s="40"/>
      <c r="AIP133" s="40"/>
      <c r="AIQ133" s="40"/>
      <c r="AIR133" s="40"/>
      <c r="AIS133" s="40"/>
      <c r="AIT133" s="40"/>
      <c r="AIU133" s="40"/>
      <c r="AIV133" s="40"/>
      <c r="AIW133" s="40"/>
      <c r="AIX133" s="40"/>
      <c r="AIY133" s="40"/>
      <c r="AIZ133" s="40"/>
      <c r="AJA133" s="40"/>
      <c r="AJB133" s="40"/>
      <c r="AJC133" s="40"/>
      <c r="AJD133" s="40"/>
      <c r="AJE133" s="40"/>
      <c r="AJF133" s="40"/>
      <c r="AJG133" s="40"/>
      <c r="AJH133" s="40"/>
      <c r="AJI133" s="40"/>
      <c r="AJJ133" s="40"/>
      <c r="AJK133" s="40"/>
      <c r="AJL133" s="40"/>
      <c r="AJM133" s="40"/>
      <c r="AJN133" s="40"/>
      <c r="AJO133" s="40"/>
      <c r="AJP133" s="40"/>
      <c r="AJQ133" s="40"/>
      <c r="AJR133" s="40"/>
      <c r="AJS133" s="40"/>
      <c r="AJT133" s="40"/>
      <c r="AJU133" s="40"/>
      <c r="AJV133" s="40"/>
      <c r="AJW133" s="40"/>
      <c r="AJX133" s="40"/>
      <c r="AJY133" s="40"/>
      <c r="AJZ133" s="40"/>
      <c r="AKA133" s="40"/>
      <c r="AKB133" s="40"/>
      <c r="AKC133" s="40"/>
      <c r="AKD133" s="40"/>
      <c r="AKE133" s="40"/>
      <c r="AKF133" s="40"/>
      <c r="AKG133" s="40"/>
      <c r="AKH133" s="40"/>
      <c r="AKI133" s="40"/>
      <c r="AKJ133" s="40"/>
      <c r="AKK133" s="40"/>
      <c r="AKL133" s="40"/>
      <c r="AKM133" s="40"/>
      <c r="AKN133" s="41"/>
      <c r="AKO133" s="41"/>
      <c r="AKP133" s="41"/>
      <c r="AKQ133" s="41"/>
      <c r="AKR133" s="41"/>
      <c r="AKS133" s="41"/>
      <c r="AKT133" s="41"/>
      <c r="AKU133" s="41"/>
      <c r="AKV133" s="41"/>
      <c r="AKW133" s="41"/>
      <c r="AKX133" s="41"/>
      <c r="AKY133" s="41"/>
      <c r="AKZ133" s="41"/>
      <c r="ALA133" s="41"/>
      <c r="ALB133" s="41"/>
      <c r="ALC133" s="41"/>
      <c r="ALD133" s="41"/>
      <c r="ALE133" s="41"/>
      <c r="ALF133" s="41"/>
      <c r="ALG133" s="41"/>
      <c r="ALH133" s="41"/>
      <c r="ALI133" s="41"/>
      <c r="ALJ133" s="41"/>
      <c r="ALK133" s="41"/>
      <c r="ALL133" s="41"/>
      <c r="ALM133" s="41"/>
    </row>
    <row r="134" spans="1:1011" ht="13.35" customHeight="1" outlineLevel="4">
      <c r="A134" s="36" t="s">
        <v>11590</v>
      </c>
      <c r="B134" s="45">
        <v>1</v>
      </c>
      <c r="C134" s="62"/>
      <c r="D134" s="63" t="s">
        <v>11488</v>
      </c>
      <c r="E134" s="43" t="s">
        <v>11385</v>
      </c>
      <c r="F134" s="52"/>
      <c r="G134" s="32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40"/>
      <c r="AAF134" s="40"/>
      <c r="AAG134" s="40"/>
      <c r="AAH134" s="40"/>
      <c r="AAI134" s="40"/>
      <c r="AAJ134" s="40"/>
      <c r="AAK134" s="40"/>
      <c r="AAL134" s="40"/>
      <c r="AAM134" s="40"/>
      <c r="AAN134" s="40"/>
      <c r="AAO134" s="40"/>
      <c r="AAP134" s="40"/>
      <c r="AAQ134" s="40"/>
      <c r="AAR134" s="40"/>
      <c r="AAS134" s="40"/>
      <c r="AAT134" s="40"/>
      <c r="AAU134" s="40"/>
      <c r="AAV134" s="40"/>
      <c r="AAW134" s="40"/>
      <c r="AAX134" s="40"/>
      <c r="AAY134" s="40"/>
      <c r="AAZ134" s="40"/>
      <c r="ABA134" s="40"/>
      <c r="ABB134" s="40"/>
      <c r="ABC134" s="40"/>
      <c r="ABD134" s="40"/>
      <c r="ABE134" s="40"/>
      <c r="ABF134" s="40"/>
      <c r="ABG134" s="40"/>
      <c r="ABH134" s="40"/>
      <c r="ABI134" s="40"/>
      <c r="ABJ134" s="40"/>
      <c r="ABK134" s="40"/>
      <c r="ABL134" s="40"/>
      <c r="ABM134" s="40"/>
      <c r="ABN134" s="40"/>
      <c r="ABO134" s="40"/>
      <c r="ABP134" s="40"/>
      <c r="ABQ134" s="40"/>
      <c r="ABR134" s="40"/>
      <c r="ABS134" s="40"/>
      <c r="ABT134" s="40"/>
      <c r="ABU134" s="40"/>
      <c r="ABV134" s="40"/>
      <c r="ABW134" s="40"/>
      <c r="ABX134" s="40"/>
      <c r="ABY134" s="40"/>
      <c r="ABZ134" s="40"/>
      <c r="ACA134" s="40"/>
      <c r="ACB134" s="40"/>
      <c r="ACC134" s="40"/>
      <c r="ACD134" s="40"/>
      <c r="ACE134" s="40"/>
      <c r="ACF134" s="40"/>
      <c r="ACG134" s="40"/>
      <c r="ACH134" s="40"/>
      <c r="ACI134" s="40"/>
      <c r="ACJ134" s="40"/>
      <c r="ACK134" s="40"/>
      <c r="ACL134" s="40"/>
      <c r="ACM134" s="40"/>
      <c r="ACN134" s="40"/>
      <c r="ACO134" s="40"/>
      <c r="ACP134" s="40"/>
      <c r="ACQ134" s="40"/>
      <c r="ACR134" s="40"/>
      <c r="ACS134" s="40"/>
      <c r="ACT134" s="40"/>
      <c r="ACU134" s="40"/>
      <c r="ACV134" s="40"/>
      <c r="ACW134" s="40"/>
      <c r="ACX134" s="40"/>
      <c r="ACY134" s="40"/>
      <c r="ACZ134" s="40"/>
      <c r="ADA134" s="40"/>
      <c r="ADB134" s="40"/>
      <c r="ADC134" s="40"/>
      <c r="ADD134" s="40"/>
      <c r="ADE134" s="40"/>
      <c r="ADF134" s="40"/>
      <c r="ADG134" s="40"/>
      <c r="ADH134" s="40"/>
      <c r="ADI134" s="40"/>
      <c r="ADJ134" s="40"/>
      <c r="ADK134" s="40"/>
      <c r="ADL134" s="40"/>
      <c r="ADM134" s="40"/>
      <c r="ADN134" s="40"/>
      <c r="ADO134" s="40"/>
      <c r="ADP134" s="40"/>
      <c r="ADQ134" s="40"/>
      <c r="ADR134" s="40"/>
      <c r="ADS134" s="40"/>
      <c r="ADT134" s="40"/>
      <c r="ADU134" s="40"/>
      <c r="ADV134" s="40"/>
      <c r="ADW134" s="40"/>
      <c r="ADX134" s="40"/>
      <c r="ADY134" s="40"/>
      <c r="ADZ134" s="40"/>
      <c r="AEA134" s="40"/>
      <c r="AEB134" s="40"/>
      <c r="AEC134" s="40"/>
      <c r="AED134" s="40"/>
      <c r="AEE134" s="40"/>
      <c r="AEF134" s="40"/>
      <c r="AEG134" s="40"/>
      <c r="AEH134" s="40"/>
      <c r="AEI134" s="40"/>
      <c r="AEJ134" s="40"/>
      <c r="AEK134" s="40"/>
      <c r="AEL134" s="40"/>
      <c r="AEM134" s="40"/>
      <c r="AEN134" s="40"/>
      <c r="AEO134" s="40"/>
      <c r="AEP134" s="40"/>
      <c r="AEQ134" s="40"/>
      <c r="AER134" s="40"/>
      <c r="AES134" s="40"/>
      <c r="AET134" s="40"/>
      <c r="AEU134" s="40"/>
      <c r="AEV134" s="40"/>
      <c r="AEW134" s="40"/>
      <c r="AEX134" s="40"/>
      <c r="AEY134" s="40"/>
      <c r="AEZ134" s="40"/>
      <c r="AFA134" s="40"/>
      <c r="AFB134" s="40"/>
      <c r="AFC134" s="40"/>
      <c r="AFD134" s="40"/>
      <c r="AFE134" s="40"/>
      <c r="AFF134" s="40"/>
      <c r="AFG134" s="40"/>
      <c r="AFH134" s="40"/>
      <c r="AFI134" s="40"/>
      <c r="AFJ134" s="40"/>
      <c r="AFK134" s="40"/>
      <c r="AFL134" s="40"/>
      <c r="AFM134" s="40"/>
      <c r="AFN134" s="40"/>
      <c r="AFO134" s="40"/>
      <c r="AFP134" s="40"/>
      <c r="AFQ134" s="40"/>
      <c r="AFR134" s="40"/>
      <c r="AFS134" s="40"/>
      <c r="AFT134" s="40"/>
      <c r="AFU134" s="40"/>
      <c r="AFV134" s="40"/>
      <c r="AFW134" s="40"/>
      <c r="AFX134" s="40"/>
      <c r="AFY134" s="40"/>
      <c r="AFZ134" s="40"/>
      <c r="AGA134" s="40"/>
      <c r="AGB134" s="40"/>
      <c r="AGC134" s="40"/>
      <c r="AGD134" s="40"/>
      <c r="AGE134" s="40"/>
      <c r="AGF134" s="40"/>
      <c r="AGG134" s="40"/>
      <c r="AGH134" s="40"/>
      <c r="AGI134" s="40"/>
      <c r="AGJ134" s="40"/>
      <c r="AGK134" s="40"/>
      <c r="AGL134" s="40"/>
      <c r="AGM134" s="40"/>
      <c r="AGN134" s="40"/>
      <c r="AGO134" s="40"/>
      <c r="AGP134" s="40"/>
      <c r="AGQ134" s="40"/>
      <c r="AGR134" s="40"/>
      <c r="AGS134" s="40"/>
      <c r="AGT134" s="40"/>
      <c r="AGU134" s="40"/>
      <c r="AGV134" s="40"/>
      <c r="AGW134" s="40"/>
      <c r="AGX134" s="40"/>
      <c r="AGY134" s="40"/>
      <c r="AGZ134" s="40"/>
      <c r="AHA134" s="40"/>
      <c r="AHB134" s="40"/>
      <c r="AHC134" s="40"/>
      <c r="AHD134" s="40"/>
      <c r="AHE134" s="40"/>
      <c r="AHF134" s="40"/>
      <c r="AHG134" s="40"/>
      <c r="AHH134" s="40"/>
      <c r="AHI134" s="40"/>
      <c r="AHJ134" s="40"/>
      <c r="AHK134" s="40"/>
      <c r="AHL134" s="40"/>
      <c r="AHM134" s="40"/>
      <c r="AHN134" s="40"/>
      <c r="AHO134" s="40"/>
      <c r="AHP134" s="40"/>
      <c r="AHQ134" s="40"/>
      <c r="AHR134" s="40"/>
      <c r="AHS134" s="40"/>
      <c r="AHT134" s="40"/>
      <c r="AHU134" s="40"/>
      <c r="AHV134" s="40"/>
      <c r="AHW134" s="40"/>
      <c r="AHX134" s="40"/>
      <c r="AHY134" s="40"/>
      <c r="AHZ134" s="40"/>
      <c r="AIA134" s="40"/>
      <c r="AIB134" s="40"/>
      <c r="AIC134" s="40"/>
      <c r="AID134" s="40"/>
      <c r="AIE134" s="40"/>
      <c r="AIF134" s="40"/>
      <c r="AIG134" s="40"/>
      <c r="AIH134" s="40"/>
      <c r="AII134" s="40"/>
      <c r="AIJ134" s="40"/>
      <c r="AIK134" s="40"/>
      <c r="AIL134" s="40"/>
      <c r="AIM134" s="40"/>
      <c r="AIN134" s="40"/>
      <c r="AIO134" s="40"/>
      <c r="AIP134" s="40"/>
      <c r="AIQ134" s="40"/>
      <c r="AIR134" s="40"/>
      <c r="AIS134" s="40"/>
      <c r="AIT134" s="40"/>
      <c r="AIU134" s="40"/>
      <c r="AIV134" s="40"/>
      <c r="AIW134" s="40"/>
      <c r="AIX134" s="40"/>
      <c r="AIY134" s="40"/>
      <c r="AIZ134" s="40"/>
      <c r="AJA134" s="40"/>
      <c r="AJB134" s="40"/>
      <c r="AJC134" s="40"/>
      <c r="AJD134" s="40"/>
      <c r="AJE134" s="40"/>
      <c r="AJF134" s="40"/>
      <c r="AJG134" s="40"/>
      <c r="AJH134" s="40"/>
      <c r="AJI134" s="40"/>
      <c r="AJJ134" s="40"/>
      <c r="AJK134" s="40"/>
      <c r="AJL134" s="40"/>
      <c r="AJM134" s="40"/>
      <c r="AJN134" s="40"/>
      <c r="AJO134" s="40"/>
      <c r="AJP134" s="40"/>
      <c r="AJQ134" s="40"/>
      <c r="AJR134" s="40"/>
      <c r="AJS134" s="40"/>
      <c r="AJT134" s="40"/>
      <c r="AJU134" s="40"/>
      <c r="AJV134" s="40"/>
      <c r="AJW134" s="40"/>
      <c r="AJX134" s="40"/>
      <c r="AJY134" s="40"/>
      <c r="AJZ134" s="40"/>
      <c r="AKA134" s="40"/>
      <c r="AKB134" s="40"/>
      <c r="AKC134" s="40"/>
      <c r="AKD134" s="40"/>
      <c r="AKE134" s="40"/>
      <c r="AKF134" s="40"/>
      <c r="AKG134" s="40"/>
      <c r="AKH134" s="40"/>
      <c r="AKI134" s="40"/>
      <c r="AKJ134" s="40"/>
      <c r="AKK134" s="40"/>
      <c r="AKL134" s="40"/>
      <c r="AKM134" s="40"/>
      <c r="AKN134" s="41"/>
      <c r="AKO134" s="41"/>
      <c r="AKP134" s="41"/>
      <c r="AKQ134" s="41"/>
      <c r="AKR134" s="41"/>
      <c r="AKS134" s="41"/>
      <c r="AKT134" s="41"/>
      <c r="AKU134" s="41"/>
      <c r="AKV134" s="41"/>
      <c r="AKW134" s="41"/>
      <c r="AKX134" s="41"/>
      <c r="AKY134" s="41"/>
      <c r="AKZ134" s="41"/>
      <c r="ALA134" s="41"/>
      <c r="ALB134" s="41"/>
      <c r="ALC134" s="41"/>
      <c r="ALD134" s="41"/>
      <c r="ALE134" s="41"/>
      <c r="ALF134" s="41"/>
      <c r="ALG134" s="41"/>
      <c r="ALH134" s="41"/>
      <c r="ALI134" s="41"/>
      <c r="ALJ134" s="41"/>
      <c r="ALK134" s="41"/>
      <c r="ALL134" s="41"/>
      <c r="ALM134" s="41"/>
    </row>
    <row r="135" spans="1:1011" ht="13.35" customHeight="1" outlineLevel="4">
      <c r="A135" s="36" t="s">
        <v>11591</v>
      </c>
      <c r="B135" s="45">
        <v>2</v>
      </c>
      <c r="C135" s="62"/>
      <c r="D135" s="53" t="s">
        <v>3344</v>
      </c>
      <c r="E135" s="43" t="s">
        <v>11490</v>
      </c>
      <c r="F135" s="52"/>
      <c r="G135" s="32" t="s">
        <v>11385</v>
      </c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40"/>
      <c r="AAF135" s="40"/>
      <c r="AAG135" s="40"/>
      <c r="AAH135" s="40"/>
      <c r="AAI135" s="40"/>
      <c r="AAJ135" s="40"/>
      <c r="AAK135" s="40"/>
      <c r="AAL135" s="40"/>
      <c r="AAM135" s="40"/>
      <c r="AAN135" s="40"/>
      <c r="AAO135" s="40"/>
      <c r="AAP135" s="40"/>
      <c r="AAQ135" s="40"/>
      <c r="AAR135" s="40"/>
      <c r="AAS135" s="40"/>
      <c r="AAT135" s="40"/>
      <c r="AAU135" s="40"/>
      <c r="AAV135" s="40"/>
      <c r="AAW135" s="40"/>
      <c r="AAX135" s="40"/>
      <c r="AAY135" s="40"/>
      <c r="AAZ135" s="40"/>
      <c r="ABA135" s="40"/>
      <c r="ABB135" s="40"/>
      <c r="ABC135" s="40"/>
      <c r="ABD135" s="40"/>
      <c r="ABE135" s="40"/>
      <c r="ABF135" s="40"/>
      <c r="ABG135" s="40"/>
      <c r="ABH135" s="40"/>
      <c r="ABI135" s="40"/>
      <c r="ABJ135" s="40"/>
      <c r="ABK135" s="40"/>
      <c r="ABL135" s="40"/>
      <c r="ABM135" s="40"/>
      <c r="ABN135" s="40"/>
      <c r="ABO135" s="40"/>
      <c r="ABP135" s="40"/>
      <c r="ABQ135" s="40"/>
      <c r="ABR135" s="40"/>
      <c r="ABS135" s="40"/>
      <c r="ABT135" s="40"/>
      <c r="ABU135" s="40"/>
      <c r="ABV135" s="40"/>
      <c r="ABW135" s="40"/>
      <c r="ABX135" s="40"/>
      <c r="ABY135" s="40"/>
      <c r="ABZ135" s="40"/>
      <c r="ACA135" s="40"/>
      <c r="ACB135" s="40"/>
      <c r="ACC135" s="40"/>
      <c r="ACD135" s="40"/>
      <c r="ACE135" s="40"/>
      <c r="ACF135" s="40"/>
      <c r="ACG135" s="40"/>
      <c r="ACH135" s="40"/>
      <c r="ACI135" s="40"/>
      <c r="ACJ135" s="40"/>
      <c r="ACK135" s="40"/>
      <c r="ACL135" s="40"/>
      <c r="ACM135" s="40"/>
      <c r="ACN135" s="40"/>
      <c r="ACO135" s="40"/>
      <c r="ACP135" s="40"/>
      <c r="ACQ135" s="40"/>
      <c r="ACR135" s="40"/>
      <c r="ACS135" s="40"/>
      <c r="ACT135" s="40"/>
      <c r="ACU135" s="40"/>
      <c r="ACV135" s="40"/>
      <c r="ACW135" s="40"/>
      <c r="ACX135" s="40"/>
      <c r="ACY135" s="40"/>
      <c r="ACZ135" s="40"/>
      <c r="ADA135" s="40"/>
      <c r="ADB135" s="40"/>
      <c r="ADC135" s="40"/>
      <c r="ADD135" s="40"/>
      <c r="ADE135" s="40"/>
      <c r="ADF135" s="40"/>
      <c r="ADG135" s="40"/>
      <c r="ADH135" s="40"/>
      <c r="ADI135" s="40"/>
      <c r="ADJ135" s="40"/>
      <c r="ADK135" s="40"/>
      <c r="ADL135" s="40"/>
      <c r="ADM135" s="40"/>
      <c r="ADN135" s="40"/>
      <c r="ADO135" s="40"/>
      <c r="ADP135" s="40"/>
      <c r="ADQ135" s="40"/>
      <c r="ADR135" s="40"/>
      <c r="ADS135" s="40"/>
      <c r="ADT135" s="40"/>
      <c r="ADU135" s="40"/>
      <c r="ADV135" s="40"/>
      <c r="ADW135" s="40"/>
      <c r="ADX135" s="40"/>
      <c r="ADY135" s="40"/>
      <c r="ADZ135" s="40"/>
      <c r="AEA135" s="40"/>
      <c r="AEB135" s="40"/>
      <c r="AEC135" s="40"/>
      <c r="AED135" s="40"/>
      <c r="AEE135" s="40"/>
      <c r="AEF135" s="40"/>
      <c r="AEG135" s="40"/>
      <c r="AEH135" s="40"/>
      <c r="AEI135" s="40"/>
      <c r="AEJ135" s="40"/>
      <c r="AEK135" s="40"/>
      <c r="AEL135" s="40"/>
      <c r="AEM135" s="40"/>
      <c r="AEN135" s="40"/>
      <c r="AEO135" s="40"/>
      <c r="AEP135" s="40"/>
      <c r="AEQ135" s="40"/>
      <c r="AER135" s="40"/>
      <c r="AES135" s="40"/>
      <c r="AET135" s="40"/>
      <c r="AEU135" s="40"/>
      <c r="AEV135" s="40"/>
      <c r="AEW135" s="40"/>
      <c r="AEX135" s="40"/>
      <c r="AEY135" s="40"/>
      <c r="AEZ135" s="40"/>
      <c r="AFA135" s="40"/>
      <c r="AFB135" s="40"/>
      <c r="AFC135" s="40"/>
      <c r="AFD135" s="40"/>
      <c r="AFE135" s="40"/>
      <c r="AFF135" s="40"/>
      <c r="AFG135" s="40"/>
      <c r="AFH135" s="40"/>
      <c r="AFI135" s="40"/>
      <c r="AFJ135" s="40"/>
      <c r="AFK135" s="40"/>
      <c r="AFL135" s="40"/>
      <c r="AFM135" s="40"/>
      <c r="AFN135" s="40"/>
      <c r="AFO135" s="40"/>
      <c r="AFP135" s="40"/>
      <c r="AFQ135" s="40"/>
      <c r="AFR135" s="40"/>
      <c r="AFS135" s="40"/>
      <c r="AFT135" s="40"/>
      <c r="AFU135" s="40"/>
      <c r="AFV135" s="40"/>
      <c r="AFW135" s="40"/>
      <c r="AFX135" s="40"/>
      <c r="AFY135" s="40"/>
      <c r="AFZ135" s="40"/>
      <c r="AGA135" s="40"/>
      <c r="AGB135" s="40"/>
      <c r="AGC135" s="40"/>
      <c r="AGD135" s="40"/>
      <c r="AGE135" s="40"/>
      <c r="AGF135" s="40"/>
      <c r="AGG135" s="40"/>
      <c r="AGH135" s="40"/>
      <c r="AGI135" s="40"/>
      <c r="AGJ135" s="40"/>
      <c r="AGK135" s="40"/>
      <c r="AGL135" s="40"/>
      <c r="AGM135" s="40"/>
      <c r="AGN135" s="40"/>
      <c r="AGO135" s="40"/>
      <c r="AGP135" s="40"/>
      <c r="AGQ135" s="40"/>
      <c r="AGR135" s="40"/>
      <c r="AGS135" s="40"/>
      <c r="AGT135" s="40"/>
      <c r="AGU135" s="40"/>
      <c r="AGV135" s="40"/>
      <c r="AGW135" s="40"/>
      <c r="AGX135" s="40"/>
      <c r="AGY135" s="40"/>
      <c r="AGZ135" s="40"/>
      <c r="AHA135" s="40"/>
      <c r="AHB135" s="40"/>
      <c r="AHC135" s="40"/>
      <c r="AHD135" s="40"/>
      <c r="AHE135" s="40"/>
      <c r="AHF135" s="40"/>
      <c r="AHG135" s="40"/>
      <c r="AHH135" s="40"/>
      <c r="AHI135" s="40"/>
      <c r="AHJ135" s="40"/>
      <c r="AHK135" s="40"/>
      <c r="AHL135" s="40"/>
      <c r="AHM135" s="40"/>
      <c r="AHN135" s="40"/>
      <c r="AHO135" s="40"/>
      <c r="AHP135" s="40"/>
      <c r="AHQ135" s="40"/>
      <c r="AHR135" s="40"/>
      <c r="AHS135" s="40"/>
      <c r="AHT135" s="40"/>
      <c r="AHU135" s="40"/>
      <c r="AHV135" s="40"/>
      <c r="AHW135" s="40"/>
      <c r="AHX135" s="40"/>
      <c r="AHY135" s="40"/>
      <c r="AHZ135" s="40"/>
      <c r="AIA135" s="40"/>
      <c r="AIB135" s="40"/>
      <c r="AIC135" s="40"/>
      <c r="AID135" s="40"/>
      <c r="AIE135" s="40"/>
      <c r="AIF135" s="40"/>
      <c r="AIG135" s="40"/>
      <c r="AIH135" s="40"/>
      <c r="AII135" s="40"/>
      <c r="AIJ135" s="40"/>
      <c r="AIK135" s="40"/>
      <c r="AIL135" s="40"/>
      <c r="AIM135" s="40"/>
      <c r="AIN135" s="40"/>
      <c r="AIO135" s="40"/>
      <c r="AIP135" s="40"/>
      <c r="AIQ135" s="40"/>
      <c r="AIR135" s="40"/>
      <c r="AIS135" s="40"/>
      <c r="AIT135" s="40"/>
      <c r="AIU135" s="40"/>
      <c r="AIV135" s="40"/>
      <c r="AIW135" s="40"/>
      <c r="AIX135" s="40"/>
      <c r="AIY135" s="40"/>
      <c r="AIZ135" s="40"/>
      <c r="AJA135" s="40"/>
      <c r="AJB135" s="40"/>
      <c r="AJC135" s="40"/>
      <c r="AJD135" s="40"/>
      <c r="AJE135" s="40"/>
      <c r="AJF135" s="40"/>
      <c r="AJG135" s="40"/>
      <c r="AJH135" s="40"/>
      <c r="AJI135" s="40"/>
      <c r="AJJ135" s="40"/>
      <c r="AJK135" s="40"/>
      <c r="AJL135" s="40"/>
      <c r="AJM135" s="40"/>
      <c r="AJN135" s="40"/>
      <c r="AJO135" s="40"/>
      <c r="AJP135" s="40"/>
      <c r="AJQ135" s="40"/>
      <c r="AJR135" s="40"/>
      <c r="AJS135" s="40"/>
      <c r="AJT135" s="40"/>
      <c r="AJU135" s="40"/>
      <c r="AJV135" s="40"/>
      <c r="AJW135" s="40"/>
      <c r="AJX135" s="40"/>
      <c r="AJY135" s="40"/>
      <c r="AJZ135" s="40"/>
      <c r="AKA135" s="40"/>
      <c r="AKB135" s="40"/>
      <c r="AKC135" s="40"/>
      <c r="AKD135" s="40"/>
      <c r="AKE135" s="40"/>
      <c r="AKF135" s="40"/>
      <c r="AKG135" s="40"/>
      <c r="AKH135" s="40"/>
      <c r="AKI135" s="40"/>
      <c r="AKJ135" s="40"/>
      <c r="AKK135" s="40"/>
      <c r="AKL135" s="40"/>
      <c r="AKM135" s="40"/>
      <c r="AKN135" s="41"/>
      <c r="AKO135" s="41"/>
      <c r="AKP135" s="41"/>
      <c r="AKQ135" s="41"/>
      <c r="AKR135" s="41"/>
      <c r="AKS135" s="41"/>
      <c r="AKT135" s="41"/>
      <c r="AKU135" s="41"/>
      <c r="AKV135" s="41"/>
      <c r="AKW135" s="41"/>
      <c r="AKX135" s="41"/>
      <c r="AKY135" s="41"/>
      <c r="AKZ135" s="41"/>
      <c r="ALA135" s="41"/>
      <c r="ALB135" s="41"/>
      <c r="ALC135" s="41"/>
      <c r="ALD135" s="41"/>
      <c r="ALE135" s="41"/>
      <c r="ALF135" s="41"/>
      <c r="ALG135" s="41"/>
      <c r="ALH135" s="41"/>
      <c r="ALI135" s="41"/>
      <c r="ALJ135" s="41"/>
      <c r="ALK135" s="41"/>
      <c r="ALL135" s="41"/>
      <c r="ALM135" s="41"/>
    </row>
    <row r="136" spans="1:1011" ht="13.35" customHeight="1" outlineLevel="4">
      <c r="A136" s="36" t="s">
        <v>11592</v>
      </c>
      <c r="B136" s="45"/>
      <c r="C136" s="62"/>
      <c r="D136" s="53" t="s">
        <v>5124</v>
      </c>
      <c r="E136" s="43" t="s">
        <v>11492</v>
      </c>
      <c r="F136" s="52"/>
      <c r="G136" s="32" t="s">
        <v>11385</v>
      </c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40"/>
      <c r="AAF136" s="40"/>
      <c r="AAG136" s="40"/>
      <c r="AAH136" s="40"/>
      <c r="AAI136" s="40"/>
      <c r="AAJ136" s="40"/>
      <c r="AAK136" s="40"/>
      <c r="AAL136" s="40"/>
      <c r="AAM136" s="40"/>
      <c r="AAN136" s="40"/>
      <c r="AAO136" s="40"/>
      <c r="AAP136" s="40"/>
      <c r="AAQ136" s="40"/>
      <c r="AAR136" s="40"/>
      <c r="AAS136" s="40"/>
      <c r="AAT136" s="40"/>
      <c r="AAU136" s="40"/>
      <c r="AAV136" s="40"/>
      <c r="AAW136" s="40"/>
      <c r="AAX136" s="40"/>
      <c r="AAY136" s="40"/>
      <c r="AAZ136" s="40"/>
      <c r="ABA136" s="40"/>
      <c r="ABB136" s="40"/>
      <c r="ABC136" s="40"/>
      <c r="ABD136" s="40"/>
      <c r="ABE136" s="40"/>
      <c r="ABF136" s="40"/>
      <c r="ABG136" s="40"/>
      <c r="ABH136" s="40"/>
      <c r="ABI136" s="40"/>
      <c r="ABJ136" s="40"/>
      <c r="ABK136" s="40"/>
      <c r="ABL136" s="40"/>
      <c r="ABM136" s="40"/>
      <c r="ABN136" s="40"/>
      <c r="ABO136" s="40"/>
      <c r="ABP136" s="40"/>
      <c r="ABQ136" s="40"/>
      <c r="ABR136" s="40"/>
      <c r="ABS136" s="40"/>
      <c r="ABT136" s="40"/>
      <c r="ABU136" s="40"/>
      <c r="ABV136" s="40"/>
      <c r="ABW136" s="40"/>
      <c r="ABX136" s="40"/>
      <c r="ABY136" s="40"/>
      <c r="ABZ136" s="40"/>
      <c r="ACA136" s="40"/>
      <c r="ACB136" s="40"/>
      <c r="ACC136" s="40"/>
      <c r="ACD136" s="40"/>
      <c r="ACE136" s="40"/>
      <c r="ACF136" s="40"/>
      <c r="ACG136" s="40"/>
      <c r="ACH136" s="40"/>
      <c r="ACI136" s="40"/>
      <c r="ACJ136" s="40"/>
      <c r="ACK136" s="40"/>
      <c r="ACL136" s="40"/>
      <c r="ACM136" s="40"/>
      <c r="ACN136" s="40"/>
      <c r="ACO136" s="40"/>
      <c r="ACP136" s="40"/>
      <c r="ACQ136" s="40"/>
      <c r="ACR136" s="40"/>
      <c r="ACS136" s="40"/>
      <c r="ACT136" s="40"/>
      <c r="ACU136" s="40"/>
      <c r="ACV136" s="40"/>
      <c r="ACW136" s="40"/>
      <c r="ACX136" s="40"/>
      <c r="ACY136" s="40"/>
      <c r="ACZ136" s="40"/>
      <c r="ADA136" s="40"/>
      <c r="ADB136" s="40"/>
      <c r="ADC136" s="40"/>
      <c r="ADD136" s="40"/>
      <c r="ADE136" s="40"/>
      <c r="ADF136" s="40"/>
      <c r="ADG136" s="40"/>
      <c r="ADH136" s="40"/>
      <c r="ADI136" s="40"/>
      <c r="ADJ136" s="40"/>
      <c r="ADK136" s="40"/>
      <c r="ADL136" s="40"/>
      <c r="ADM136" s="40"/>
      <c r="ADN136" s="40"/>
      <c r="ADO136" s="40"/>
      <c r="ADP136" s="40"/>
      <c r="ADQ136" s="40"/>
      <c r="ADR136" s="40"/>
      <c r="ADS136" s="40"/>
      <c r="ADT136" s="40"/>
      <c r="ADU136" s="40"/>
      <c r="ADV136" s="40"/>
      <c r="ADW136" s="40"/>
      <c r="ADX136" s="40"/>
      <c r="ADY136" s="40"/>
      <c r="ADZ136" s="40"/>
      <c r="AEA136" s="40"/>
      <c r="AEB136" s="40"/>
      <c r="AEC136" s="40"/>
      <c r="AED136" s="40"/>
      <c r="AEE136" s="40"/>
      <c r="AEF136" s="40"/>
      <c r="AEG136" s="40"/>
      <c r="AEH136" s="40"/>
      <c r="AEI136" s="40"/>
      <c r="AEJ136" s="40"/>
      <c r="AEK136" s="40"/>
      <c r="AEL136" s="40"/>
      <c r="AEM136" s="40"/>
      <c r="AEN136" s="40"/>
      <c r="AEO136" s="40"/>
      <c r="AEP136" s="40"/>
      <c r="AEQ136" s="40"/>
      <c r="AER136" s="40"/>
      <c r="AES136" s="40"/>
      <c r="AET136" s="40"/>
      <c r="AEU136" s="40"/>
      <c r="AEV136" s="40"/>
      <c r="AEW136" s="40"/>
      <c r="AEX136" s="40"/>
      <c r="AEY136" s="40"/>
      <c r="AEZ136" s="40"/>
      <c r="AFA136" s="40"/>
      <c r="AFB136" s="40"/>
      <c r="AFC136" s="40"/>
      <c r="AFD136" s="40"/>
      <c r="AFE136" s="40"/>
      <c r="AFF136" s="40"/>
      <c r="AFG136" s="40"/>
      <c r="AFH136" s="40"/>
      <c r="AFI136" s="40"/>
      <c r="AFJ136" s="40"/>
      <c r="AFK136" s="40"/>
      <c r="AFL136" s="40"/>
      <c r="AFM136" s="40"/>
      <c r="AFN136" s="40"/>
      <c r="AFO136" s="40"/>
      <c r="AFP136" s="40"/>
      <c r="AFQ136" s="40"/>
      <c r="AFR136" s="40"/>
      <c r="AFS136" s="40"/>
      <c r="AFT136" s="40"/>
      <c r="AFU136" s="40"/>
      <c r="AFV136" s="40"/>
      <c r="AFW136" s="40"/>
      <c r="AFX136" s="40"/>
      <c r="AFY136" s="40"/>
      <c r="AFZ136" s="40"/>
      <c r="AGA136" s="40"/>
      <c r="AGB136" s="40"/>
      <c r="AGC136" s="40"/>
      <c r="AGD136" s="40"/>
      <c r="AGE136" s="40"/>
      <c r="AGF136" s="40"/>
      <c r="AGG136" s="40"/>
      <c r="AGH136" s="40"/>
      <c r="AGI136" s="40"/>
      <c r="AGJ136" s="40"/>
      <c r="AGK136" s="40"/>
      <c r="AGL136" s="40"/>
      <c r="AGM136" s="40"/>
      <c r="AGN136" s="40"/>
      <c r="AGO136" s="40"/>
      <c r="AGP136" s="40"/>
      <c r="AGQ136" s="40"/>
      <c r="AGR136" s="40"/>
      <c r="AGS136" s="40"/>
      <c r="AGT136" s="40"/>
      <c r="AGU136" s="40"/>
      <c r="AGV136" s="40"/>
      <c r="AGW136" s="40"/>
      <c r="AGX136" s="40"/>
      <c r="AGY136" s="40"/>
      <c r="AGZ136" s="40"/>
      <c r="AHA136" s="40"/>
      <c r="AHB136" s="40"/>
      <c r="AHC136" s="40"/>
      <c r="AHD136" s="40"/>
      <c r="AHE136" s="40"/>
      <c r="AHF136" s="40"/>
      <c r="AHG136" s="40"/>
      <c r="AHH136" s="40"/>
      <c r="AHI136" s="40"/>
      <c r="AHJ136" s="40"/>
      <c r="AHK136" s="40"/>
      <c r="AHL136" s="40"/>
      <c r="AHM136" s="40"/>
      <c r="AHN136" s="40"/>
      <c r="AHO136" s="40"/>
      <c r="AHP136" s="40"/>
      <c r="AHQ136" s="40"/>
      <c r="AHR136" s="40"/>
      <c r="AHS136" s="40"/>
      <c r="AHT136" s="40"/>
      <c r="AHU136" s="40"/>
      <c r="AHV136" s="40"/>
      <c r="AHW136" s="40"/>
      <c r="AHX136" s="40"/>
      <c r="AHY136" s="40"/>
      <c r="AHZ136" s="40"/>
      <c r="AIA136" s="40"/>
      <c r="AIB136" s="40"/>
      <c r="AIC136" s="40"/>
      <c r="AID136" s="40"/>
      <c r="AIE136" s="40"/>
      <c r="AIF136" s="40"/>
      <c r="AIG136" s="40"/>
      <c r="AIH136" s="40"/>
      <c r="AII136" s="40"/>
      <c r="AIJ136" s="40"/>
      <c r="AIK136" s="40"/>
      <c r="AIL136" s="40"/>
      <c r="AIM136" s="40"/>
      <c r="AIN136" s="40"/>
      <c r="AIO136" s="40"/>
      <c r="AIP136" s="40"/>
      <c r="AIQ136" s="40"/>
      <c r="AIR136" s="40"/>
      <c r="AIS136" s="40"/>
      <c r="AIT136" s="40"/>
      <c r="AIU136" s="40"/>
      <c r="AIV136" s="40"/>
      <c r="AIW136" s="40"/>
      <c r="AIX136" s="40"/>
      <c r="AIY136" s="40"/>
      <c r="AIZ136" s="40"/>
      <c r="AJA136" s="40"/>
      <c r="AJB136" s="40"/>
      <c r="AJC136" s="40"/>
      <c r="AJD136" s="40"/>
      <c r="AJE136" s="40"/>
      <c r="AJF136" s="40"/>
      <c r="AJG136" s="40"/>
      <c r="AJH136" s="40"/>
      <c r="AJI136" s="40"/>
      <c r="AJJ136" s="40"/>
      <c r="AJK136" s="40"/>
      <c r="AJL136" s="40"/>
      <c r="AJM136" s="40"/>
      <c r="AJN136" s="40"/>
      <c r="AJO136" s="40"/>
      <c r="AJP136" s="40"/>
      <c r="AJQ136" s="40"/>
      <c r="AJR136" s="40"/>
      <c r="AJS136" s="40"/>
      <c r="AJT136" s="40"/>
      <c r="AJU136" s="40"/>
      <c r="AJV136" s="40"/>
      <c r="AJW136" s="40"/>
      <c r="AJX136" s="40"/>
      <c r="AJY136" s="40"/>
      <c r="AJZ136" s="40"/>
      <c r="AKA136" s="40"/>
      <c r="AKB136" s="40"/>
      <c r="AKC136" s="40"/>
      <c r="AKD136" s="40"/>
      <c r="AKE136" s="40"/>
      <c r="AKF136" s="40"/>
      <c r="AKG136" s="40"/>
      <c r="AKH136" s="40"/>
      <c r="AKI136" s="40"/>
      <c r="AKJ136" s="40"/>
      <c r="AKK136" s="40"/>
      <c r="AKL136" s="40"/>
      <c r="AKM136" s="40"/>
      <c r="AKN136" s="41"/>
      <c r="AKO136" s="41"/>
      <c r="AKP136" s="41"/>
      <c r="AKQ136" s="41"/>
      <c r="AKR136" s="41"/>
      <c r="AKS136" s="41"/>
      <c r="AKT136" s="41"/>
      <c r="AKU136" s="41"/>
      <c r="AKV136" s="41"/>
      <c r="AKW136" s="41"/>
      <c r="AKX136" s="41"/>
      <c r="AKY136" s="41"/>
      <c r="AKZ136" s="41"/>
      <c r="ALA136" s="41"/>
      <c r="ALB136" s="41"/>
      <c r="ALC136" s="41"/>
      <c r="ALD136" s="41"/>
      <c r="ALE136" s="41"/>
      <c r="ALF136" s="41"/>
      <c r="ALG136" s="41"/>
      <c r="ALH136" s="41"/>
      <c r="ALI136" s="41"/>
      <c r="ALJ136" s="41"/>
      <c r="ALK136" s="41"/>
      <c r="ALL136" s="41"/>
      <c r="ALM136" s="41"/>
    </row>
    <row r="137" spans="1:1011" ht="13.35" customHeight="1" outlineLevel="4">
      <c r="A137" s="36" t="s">
        <v>11590</v>
      </c>
      <c r="B137" s="45"/>
      <c r="C137" s="45"/>
      <c r="D137" s="55" t="s">
        <v>11593</v>
      </c>
      <c r="E137" s="43" t="s">
        <v>11594</v>
      </c>
      <c r="F137" s="52"/>
      <c r="G137" s="32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40"/>
      <c r="AAF137" s="40"/>
      <c r="AAG137" s="40"/>
      <c r="AAH137" s="40"/>
      <c r="AAI137" s="40"/>
      <c r="AAJ137" s="40"/>
      <c r="AAK137" s="40"/>
      <c r="AAL137" s="40"/>
      <c r="AAM137" s="40"/>
      <c r="AAN137" s="40"/>
      <c r="AAO137" s="40"/>
      <c r="AAP137" s="40"/>
      <c r="AAQ137" s="40"/>
      <c r="AAR137" s="40"/>
      <c r="AAS137" s="40"/>
      <c r="AAT137" s="40"/>
      <c r="AAU137" s="40"/>
      <c r="AAV137" s="40"/>
      <c r="AAW137" s="40"/>
      <c r="AAX137" s="40"/>
      <c r="AAY137" s="40"/>
      <c r="AAZ137" s="40"/>
      <c r="ABA137" s="40"/>
      <c r="ABB137" s="40"/>
      <c r="ABC137" s="40"/>
      <c r="ABD137" s="40"/>
      <c r="ABE137" s="40"/>
      <c r="ABF137" s="40"/>
      <c r="ABG137" s="40"/>
      <c r="ABH137" s="40"/>
      <c r="ABI137" s="40"/>
      <c r="ABJ137" s="40"/>
      <c r="ABK137" s="40"/>
      <c r="ABL137" s="40"/>
      <c r="ABM137" s="40"/>
      <c r="ABN137" s="40"/>
      <c r="ABO137" s="40"/>
      <c r="ABP137" s="40"/>
      <c r="ABQ137" s="40"/>
      <c r="ABR137" s="40"/>
      <c r="ABS137" s="40"/>
      <c r="ABT137" s="40"/>
      <c r="ABU137" s="40"/>
      <c r="ABV137" s="40"/>
      <c r="ABW137" s="40"/>
      <c r="ABX137" s="40"/>
      <c r="ABY137" s="40"/>
      <c r="ABZ137" s="40"/>
      <c r="ACA137" s="40"/>
      <c r="ACB137" s="40"/>
      <c r="ACC137" s="40"/>
      <c r="ACD137" s="40"/>
      <c r="ACE137" s="40"/>
      <c r="ACF137" s="40"/>
      <c r="ACG137" s="40"/>
      <c r="ACH137" s="40"/>
      <c r="ACI137" s="40"/>
      <c r="ACJ137" s="40"/>
      <c r="ACK137" s="40"/>
      <c r="ACL137" s="40"/>
      <c r="ACM137" s="40"/>
      <c r="ACN137" s="40"/>
      <c r="ACO137" s="40"/>
      <c r="ACP137" s="40"/>
      <c r="ACQ137" s="40"/>
      <c r="ACR137" s="40"/>
      <c r="ACS137" s="40"/>
      <c r="ACT137" s="40"/>
      <c r="ACU137" s="40"/>
      <c r="ACV137" s="40"/>
      <c r="ACW137" s="40"/>
      <c r="ACX137" s="40"/>
      <c r="ACY137" s="40"/>
      <c r="ACZ137" s="40"/>
      <c r="ADA137" s="40"/>
      <c r="ADB137" s="40"/>
      <c r="ADC137" s="40"/>
      <c r="ADD137" s="40"/>
      <c r="ADE137" s="40"/>
      <c r="ADF137" s="40"/>
      <c r="ADG137" s="40"/>
      <c r="ADH137" s="40"/>
      <c r="ADI137" s="40"/>
      <c r="ADJ137" s="40"/>
      <c r="ADK137" s="40"/>
      <c r="ADL137" s="40"/>
      <c r="ADM137" s="40"/>
      <c r="ADN137" s="40"/>
      <c r="ADO137" s="40"/>
      <c r="ADP137" s="40"/>
      <c r="ADQ137" s="40"/>
      <c r="ADR137" s="40"/>
      <c r="ADS137" s="40"/>
      <c r="ADT137" s="40"/>
      <c r="ADU137" s="40"/>
      <c r="ADV137" s="40"/>
      <c r="ADW137" s="40"/>
      <c r="ADX137" s="40"/>
      <c r="ADY137" s="40"/>
      <c r="ADZ137" s="40"/>
      <c r="AEA137" s="40"/>
      <c r="AEB137" s="40"/>
      <c r="AEC137" s="40"/>
      <c r="AED137" s="40"/>
      <c r="AEE137" s="40"/>
      <c r="AEF137" s="40"/>
      <c r="AEG137" s="40"/>
      <c r="AEH137" s="40"/>
      <c r="AEI137" s="40"/>
      <c r="AEJ137" s="40"/>
      <c r="AEK137" s="40"/>
      <c r="AEL137" s="40"/>
      <c r="AEM137" s="40"/>
      <c r="AEN137" s="40"/>
      <c r="AEO137" s="40"/>
      <c r="AEP137" s="40"/>
      <c r="AEQ137" s="40"/>
      <c r="AER137" s="40"/>
      <c r="AES137" s="40"/>
      <c r="AET137" s="40"/>
      <c r="AEU137" s="40"/>
      <c r="AEV137" s="40"/>
      <c r="AEW137" s="40"/>
      <c r="AEX137" s="40"/>
      <c r="AEY137" s="40"/>
      <c r="AEZ137" s="40"/>
      <c r="AFA137" s="40"/>
      <c r="AFB137" s="40"/>
      <c r="AFC137" s="40"/>
      <c r="AFD137" s="40"/>
      <c r="AFE137" s="40"/>
      <c r="AFF137" s="40"/>
      <c r="AFG137" s="40"/>
      <c r="AFH137" s="40"/>
      <c r="AFI137" s="40"/>
      <c r="AFJ137" s="40"/>
      <c r="AFK137" s="40"/>
      <c r="AFL137" s="40"/>
      <c r="AFM137" s="40"/>
      <c r="AFN137" s="40"/>
      <c r="AFO137" s="40"/>
      <c r="AFP137" s="40"/>
      <c r="AFQ137" s="40"/>
      <c r="AFR137" s="40"/>
      <c r="AFS137" s="40"/>
      <c r="AFT137" s="40"/>
      <c r="AFU137" s="40"/>
      <c r="AFV137" s="40"/>
      <c r="AFW137" s="40"/>
      <c r="AFX137" s="40"/>
      <c r="AFY137" s="40"/>
      <c r="AFZ137" s="40"/>
      <c r="AGA137" s="40"/>
      <c r="AGB137" s="40"/>
      <c r="AGC137" s="40"/>
      <c r="AGD137" s="40"/>
      <c r="AGE137" s="40"/>
      <c r="AGF137" s="40"/>
      <c r="AGG137" s="40"/>
      <c r="AGH137" s="40"/>
      <c r="AGI137" s="40"/>
      <c r="AGJ137" s="40"/>
      <c r="AGK137" s="40"/>
      <c r="AGL137" s="40"/>
      <c r="AGM137" s="40"/>
      <c r="AGN137" s="40"/>
      <c r="AGO137" s="40"/>
      <c r="AGP137" s="40"/>
      <c r="AGQ137" s="40"/>
      <c r="AGR137" s="40"/>
      <c r="AGS137" s="40"/>
      <c r="AGT137" s="40"/>
      <c r="AGU137" s="40"/>
      <c r="AGV137" s="40"/>
      <c r="AGW137" s="40"/>
      <c r="AGX137" s="40"/>
      <c r="AGY137" s="40"/>
      <c r="AGZ137" s="40"/>
      <c r="AHA137" s="40"/>
      <c r="AHB137" s="40"/>
      <c r="AHC137" s="40"/>
      <c r="AHD137" s="40"/>
      <c r="AHE137" s="40"/>
      <c r="AHF137" s="40"/>
      <c r="AHG137" s="40"/>
      <c r="AHH137" s="40"/>
      <c r="AHI137" s="40"/>
      <c r="AHJ137" s="40"/>
      <c r="AHK137" s="40"/>
      <c r="AHL137" s="40"/>
      <c r="AHM137" s="40"/>
      <c r="AHN137" s="40"/>
      <c r="AHO137" s="40"/>
      <c r="AHP137" s="40"/>
      <c r="AHQ137" s="40"/>
      <c r="AHR137" s="40"/>
      <c r="AHS137" s="40"/>
      <c r="AHT137" s="40"/>
      <c r="AHU137" s="40"/>
      <c r="AHV137" s="40"/>
      <c r="AHW137" s="40"/>
      <c r="AHX137" s="40"/>
      <c r="AHY137" s="40"/>
      <c r="AHZ137" s="40"/>
      <c r="AIA137" s="40"/>
      <c r="AIB137" s="40"/>
      <c r="AIC137" s="40"/>
      <c r="AID137" s="40"/>
      <c r="AIE137" s="40"/>
      <c r="AIF137" s="40"/>
      <c r="AIG137" s="40"/>
      <c r="AIH137" s="40"/>
      <c r="AII137" s="40"/>
      <c r="AIJ137" s="40"/>
      <c r="AIK137" s="40"/>
      <c r="AIL137" s="40"/>
      <c r="AIM137" s="40"/>
      <c r="AIN137" s="40"/>
      <c r="AIO137" s="40"/>
      <c r="AIP137" s="40"/>
      <c r="AIQ137" s="40"/>
      <c r="AIR137" s="40"/>
      <c r="AIS137" s="40"/>
      <c r="AIT137" s="40"/>
      <c r="AIU137" s="40"/>
      <c r="AIV137" s="40"/>
      <c r="AIW137" s="40"/>
      <c r="AIX137" s="40"/>
      <c r="AIY137" s="40"/>
      <c r="AIZ137" s="40"/>
      <c r="AJA137" s="40"/>
      <c r="AJB137" s="40"/>
      <c r="AJC137" s="40"/>
      <c r="AJD137" s="40"/>
      <c r="AJE137" s="40"/>
      <c r="AJF137" s="40"/>
      <c r="AJG137" s="40"/>
      <c r="AJH137" s="40"/>
      <c r="AJI137" s="40"/>
      <c r="AJJ137" s="40"/>
      <c r="AJK137" s="40"/>
      <c r="AJL137" s="40"/>
      <c r="AJM137" s="40"/>
      <c r="AJN137" s="40"/>
      <c r="AJO137" s="40"/>
      <c r="AJP137" s="40"/>
      <c r="AJQ137" s="40"/>
      <c r="AJR137" s="40"/>
      <c r="AJS137" s="40"/>
      <c r="AJT137" s="40"/>
      <c r="AJU137" s="40"/>
      <c r="AJV137" s="40"/>
      <c r="AJW137" s="40"/>
      <c r="AJX137" s="40"/>
      <c r="AJY137" s="40"/>
      <c r="AJZ137" s="40"/>
      <c r="AKA137" s="40"/>
      <c r="AKB137" s="40"/>
      <c r="AKC137" s="40"/>
      <c r="AKD137" s="40"/>
      <c r="AKE137" s="40"/>
      <c r="AKF137" s="40"/>
      <c r="AKG137" s="40"/>
      <c r="AKH137" s="40"/>
      <c r="AKI137" s="40"/>
      <c r="AKJ137" s="40"/>
      <c r="AKK137" s="40"/>
      <c r="AKL137" s="40"/>
      <c r="AKM137" s="40"/>
      <c r="AKN137" s="56"/>
      <c r="AKO137" s="56"/>
      <c r="AKP137" s="56"/>
      <c r="AKQ137" s="56"/>
      <c r="AKR137" s="56"/>
      <c r="AKS137" s="56"/>
      <c r="AKT137" s="56"/>
      <c r="AKU137" s="56"/>
      <c r="AKV137" s="56"/>
      <c r="AKW137" s="56"/>
      <c r="AKX137" s="56"/>
      <c r="AKY137" s="56"/>
      <c r="AKZ137" s="56"/>
      <c r="ALA137" s="56"/>
      <c r="ALB137" s="56"/>
      <c r="ALC137" s="56"/>
      <c r="ALD137" s="56"/>
      <c r="ALE137" s="56"/>
      <c r="ALF137" s="56"/>
      <c r="ALG137" s="56"/>
      <c r="ALH137" s="56"/>
      <c r="ALI137" s="56"/>
      <c r="ALJ137" s="56"/>
      <c r="ALK137" s="56"/>
      <c r="ALL137" s="56"/>
      <c r="ALM137" s="56"/>
      <c r="ALN137" s="59"/>
      <c r="ALO137" s="59"/>
      <c r="ALP137" s="59"/>
      <c r="ALQ137" s="59"/>
      <c r="ALR137" s="59"/>
      <c r="ALS137" s="59"/>
      <c r="ALT137" s="59"/>
      <c r="ALU137" s="59"/>
      <c r="ALV137" s="59"/>
      <c r="ALW137" s="59"/>
    </row>
    <row r="138" spans="1:1011" ht="13.35" customHeight="1" outlineLevel="5">
      <c r="A138" s="36" t="s">
        <v>11595</v>
      </c>
      <c r="B138" s="45">
        <v>1</v>
      </c>
      <c r="C138" s="45"/>
      <c r="D138" s="55" t="s">
        <v>11496</v>
      </c>
      <c r="E138" s="43" t="s">
        <v>11497</v>
      </c>
      <c r="F138" s="52"/>
      <c r="G138" s="32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40"/>
      <c r="AAF138" s="40"/>
      <c r="AAG138" s="40"/>
      <c r="AAH138" s="40"/>
      <c r="AAI138" s="40"/>
      <c r="AAJ138" s="40"/>
      <c r="AAK138" s="40"/>
      <c r="AAL138" s="40"/>
      <c r="AAM138" s="40"/>
      <c r="AAN138" s="40"/>
      <c r="AAO138" s="40"/>
      <c r="AAP138" s="40"/>
      <c r="AAQ138" s="40"/>
      <c r="AAR138" s="40"/>
      <c r="AAS138" s="40"/>
      <c r="AAT138" s="40"/>
      <c r="AAU138" s="40"/>
      <c r="AAV138" s="40"/>
      <c r="AAW138" s="40"/>
      <c r="AAX138" s="40"/>
      <c r="AAY138" s="40"/>
      <c r="AAZ138" s="40"/>
      <c r="ABA138" s="40"/>
      <c r="ABB138" s="40"/>
      <c r="ABC138" s="40"/>
      <c r="ABD138" s="40"/>
      <c r="ABE138" s="40"/>
      <c r="ABF138" s="40"/>
      <c r="ABG138" s="40"/>
      <c r="ABH138" s="40"/>
      <c r="ABI138" s="40"/>
      <c r="ABJ138" s="40"/>
      <c r="ABK138" s="40"/>
      <c r="ABL138" s="40"/>
      <c r="ABM138" s="40"/>
      <c r="ABN138" s="40"/>
      <c r="ABO138" s="40"/>
      <c r="ABP138" s="40"/>
      <c r="ABQ138" s="40"/>
      <c r="ABR138" s="40"/>
      <c r="ABS138" s="40"/>
      <c r="ABT138" s="40"/>
      <c r="ABU138" s="40"/>
      <c r="ABV138" s="40"/>
      <c r="ABW138" s="40"/>
      <c r="ABX138" s="40"/>
      <c r="ABY138" s="40"/>
      <c r="ABZ138" s="40"/>
      <c r="ACA138" s="40"/>
      <c r="ACB138" s="40"/>
      <c r="ACC138" s="40"/>
      <c r="ACD138" s="40"/>
      <c r="ACE138" s="40"/>
      <c r="ACF138" s="40"/>
      <c r="ACG138" s="40"/>
      <c r="ACH138" s="40"/>
      <c r="ACI138" s="40"/>
      <c r="ACJ138" s="40"/>
      <c r="ACK138" s="40"/>
      <c r="ACL138" s="40"/>
      <c r="ACM138" s="40"/>
      <c r="ACN138" s="40"/>
      <c r="ACO138" s="40"/>
      <c r="ACP138" s="40"/>
      <c r="ACQ138" s="40"/>
      <c r="ACR138" s="40"/>
      <c r="ACS138" s="40"/>
      <c r="ACT138" s="40"/>
      <c r="ACU138" s="40"/>
      <c r="ACV138" s="40"/>
      <c r="ACW138" s="40"/>
      <c r="ACX138" s="40"/>
      <c r="ACY138" s="40"/>
      <c r="ACZ138" s="40"/>
      <c r="ADA138" s="40"/>
      <c r="ADB138" s="40"/>
      <c r="ADC138" s="40"/>
      <c r="ADD138" s="40"/>
      <c r="ADE138" s="40"/>
      <c r="ADF138" s="40"/>
      <c r="ADG138" s="40"/>
      <c r="ADH138" s="40"/>
      <c r="ADI138" s="40"/>
      <c r="ADJ138" s="40"/>
      <c r="ADK138" s="40"/>
      <c r="ADL138" s="40"/>
      <c r="ADM138" s="40"/>
      <c r="ADN138" s="40"/>
      <c r="ADO138" s="40"/>
      <c r="ADP138" s="40"/>
      <c r="ADQ138" s="40"/>
      <c r="ADR138" s="40"/>
      <c r="ADS138" s="40"/>
      <c r="ADT138" s="40"/>
      <c r="ADU138" s="40"/>
      <c r="ADV138" s="40"/>
      <c r="ADW138" s="40"/>
      <c r="ADX138" s="40"/>
      <c r="ADY138" s="40"/>
      <c r="ADZ138" s="40"/>
      <c r="AEA138" s="40"/>
      <c r="AEB138" s="40"/>
      <c r="AEC138" s="40"/>
      <c r="AED138" s="40"/>
      <c r="AEE138" s="40"/>
      <c r="AEF138" s="40"/>
      <c r="AEG138" s="40"/>
      <c r="AEH138" s="40"/>
      <c r="AEI138" s="40"/>
      <c r="AEJ138" s="40"/>
      <c r="AEK138" s="40"/>
      <c r="AEL138" s="40"/>
      <c r="AEM138" s="40"/>
      <c r="AEN138" s="40"/>
      <c r="AEO138" s="40"/>
      <c r="AEP138" s="40"/>
      <c r="AEQ138" s="40"/>
      <c r="AER138" s="40"/>
      <c r="AES138" s="40"/>
      <c r="AET138" s="40"/>
      <c r="AEU138" s="40"/>
      <c r="AEV138" s="40"/>
      <c r="AEW138" s="40"/>
      <c r="AEX138" s="40"/>
      <c r="AEY138" s="40"/>
      <c r="AEZ138" s="40"/>
      <c r="AFA138" s="40"/>
      <c r="AFB138" s="40"/>
      <c r="AFC138" s="40"/>
      <c r="AFD138" s="40"/>
      <c r="AFE138" s="40"/>
      <c r="AFF138" s="40"/>
      <c r="AFG138" s="40"/>
      <c r="AFH138" s="40"/>
      <c r="AFI138" s="40"/>
      <c r="AFJ138" s="40"/>
      <c r="AFK138" s="40"/>
      <c r="AFL138" s="40"/>
      <c r="AFM138" s="40"/>
      <c r="AFN138" s="40"/>
      <c r="AFO138" s="40"/>
      <c r="AFP138" s="40"/>
      <c r="AFQ138" s="40"/>
      <c r="AFR138" s="40"/>
      <c r="AFS138" s="40"/>
      <c r="AFT138" s="40"/>
      <c r="AFU138" s="40"/>
      <c r="AFV138" s="40"/>
      <c r="AFW138" s="40"/>
      <c r="AFX138" s="40"/>
      <c r="AFY138" s="40"/>
      <c r="AFZ138" s="40"/>
      <c r="AGA138" s="40"/>
      <c r="AGB138" s="40"/>
      <c r="AGC138" s="40"/>
      <c r="AGD138" s="40"/>
      <c r="AGE138" s="40"/>
      <c r="AGF138" s="40"/>
      <c r="AGG138" s="40"/>
      <c r="AGH138" s="40"/>
      <c r="AGI138" s="40"/>
      <c r="AGJ138" s="40"/>
      <c r="AGK138" s="40"/>
      <c r="AGL138" s="40"/>
      <c r="AGM138" s="40"/>
      <c r="AGN138" s="40"/>
      <c r="AGO138" s="40"/>
      <c r="AGP138" s="40"/>
      <c r="AGQ138" s="40"/>
      <c r="AGR138" s="40"/>
      <c r="AGS138" s="40"/>
      <c r="AGT138" s="40"/>
      <c r="AGU138" s="40"/>
      <c r="AGV138" s="40"/>
      <c r="AGW138" s="40"/>
      <c r="AGX138" s="40"/>
      <c r="AGY138" s="40"/>
      <c r="AGZ138" s="40"/>
      <c r="AHA138" s="40"/>
      <c r="AHB138" s="40"/>
      <c r="AHC138" s="40"/>
      <c r="AHD138" s="40"/>
      <c r="AHE138" s="40"/>
      <c r="AHF138" s="40"/>
      <c r="AHG138" s="40"/>
      <c r="AHH138" s="40"/>
      <c r="AHI138" s="40"/>
      <c r="AHJ138" s="40"/>
      <c r="AHK138" s="40"/>
      <c r="AHL138" s="40"/>
      <c r="AHM138" s="40"/>
      <c r="AHN138" s="40"/>
      <c r="AHO138" s="40"/>
      <c r="AHP138" s="40"/>
      <c r="AHQ138" s="40"/>
      <c r="AHR138" s="40"/>
      <c r="AHS138" s="40"/>
      <c r="AHT138" s="40"/>
      <c r="AHU138" s="40"/>
      <c r="AHV138" s="40"/>
      <c r="AHW138" s="40"/>
      <c r="AHX138" s="40"/>
      <c r="AHY138" s="40"/>
      <c r="AHZ138" s="40"/>
      <c r="AIA138" s="40"/>
      <c r="AIB138" s="40"/>
      <c r="AIC138" s="40"/>
      <c r="AID138" s="40"/>
      <c r="AIE138" s="40"/>
      <c r="AIF138" s="40"/>
      <c r="AIG138" s="40"/>
      <c r="AIH138" s="40"/>
      <c r="AII138" s="40"/>
      <c r="AIJ138" s="40"/>
      <c r="AIK138" s="40"/>
      <c r="AIL138" s="40"/>
      <c r="AIM138" s="40"/>
      <c r="AIN138" s="40"/>
      <c r="AIO138" s="40"/>
      <c r="AIP138" s="40"/>
      <c r="AIQ138" s="40"/>
      <c r="AIR138" s="40"/>
      <c r="AIS138" s="40"/>
      <c r="AIT138" s="40"/>
      <c r="AIU138" s="40"/>
      <c r="AIV138" s="40"/>
      <c r="AIW138" s="40"/>
      <c r="AIX138" s="40"/>
      <c r="AIY138" s="40"/>
      <c r="AIZ138" s="40"/>
      <c r="AJA138" s="40"/>
      <c r="AJB138" s="40"/>
      <c r="AJC138" s="40"/>
      <c r="AJD138" s="40"/>
      <c r="AJE138" s="40"/>
      <c r="AJF138" s="40"/>
      <c r="AJG138" s="40"/>
      <c r="AJH138" s="40"/>
      <c r="AJI138" s="40"/>
      <c r="AJJ138" s="40"/>
      <c r="AJK138" s="40"/>
      <c r="AJL138" s="40"/>
      <c r="AJM138" s="40"/>
      <c r="AJN138" s="40"/>
      <c r="AJO138" s="40"/>
      <c r="AJP138" s="40"/>
      <c r="AJQ138" s="40"/>
      <c r="AJR138" s="40"/>
      <c r="AJS138" s="40"/>
      <c r="AJT138" s="40"/>
      <c r="AJU138" s="40"/>
      <c r="AJV138" s="40"/>
      <c r="AJW138" s="40"/>
      <c r="AJX138" s="40"/>
      <c r="AJY138" s="40"/>
      <c r="AJZ138" s="40"/>
      <c r="AKA138" s="40"/>
      <c r="AKB138" s="40"/>
      <c r="AKC138" s="40"/>
      <c r="AKD138" s="40"/>
      <c r="AKE138" s="40"/>
      <c r="AKF138" s="40"/>
      <c r="AKG138" s="40"/>
      <c r="AKH138" s="40"/>
      <c r="AKI138" s="40"/>
      <c r="AKJ138" s="40"/>
      <c r="AKK138" s="40"/>
      <c r="AKL138" s="40"/>
      <c r="AKM138" s="40"/>
      <c r="AKN138" s="56"/>
      <c r="AKO138" s="56"/>
      <c r="AKP138" s="56"/>
      <c r="AKQ138" s="56"/>
      <c r="AKR138" s="56"/>
      <c r="AKS138" s="56"/>
      <c r="AKT138" s="56"/>
      <c r="AKU138" s="56"/>
      <c r="AKV138" s="56"/>
      <c r="AKW138" s="56"/>
      <c r="AKX138" s="56"/>
      <c r="AKY138" s="56"/>
      <c r="AKZ138" s="56"/>
      <c r="ALA138" s="56"/>
      <c r="ALB138" s="56"/>
      <c r="ALC138" s="56"/>
      <c r="ALD138" s="56"/>
      <c r="ALE138" s="56"/>
      <c r="ALF138" s="56"/>
      <c r="ALG138" s="56"/>
      <c r="ALH138" s="56"/>
      <c r="ALI138" s="56"/>
      <c r="ALJ138" s="56"/>
      <c r="ALK138" s="56"/>
      <c r="ALL138" s="56"/>
      <c r="ALM138" s="56"/>
      <c r="ALN138" s="59"/>
      <c r="ALO138" s="59"/>
      <c r="ALP138" s="59"/>
      <c r="ALQ138" s="59"/>
      <c r="ALR138" s="59"/>
      <c r="ALS138" s="59"/>
      <c r="ALT138" s="59"/>
      <c r="ALU138" s="59"/>
      <c r="ALV138" s="59"/>
      <c r="ALW138" s="59"/>
    </row>
    <row r="139" spans="1:1011" ht="13.35" customHeight="1" outlineLevel="6">
      <c r="A139" s="36" t="s">
        <v>11596</v>
      </c>
      <c r="B139" s="45">
        <v>1</v>
      </c>
      <c r="C139" s="45"/>
      <c r="D139" s="54"/>
      <c r="E139" s="43" t="s">
        <v>11499</v>
      </c>
      <c r="F139" s="52"/>
      <c r="G139" s="32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40"/>
      <c r="AAF139" s="40"/>
      <c r="AAG139" s="40"/>
      <c r="AAH139" s="40"/>
      <c r="AAI139" s="40"/>
      <c r="AAJ139" s="40"/>
      <c r="AAK139" s="40"/>
      <c r="AAL139" s="40"/>
      <c r="AAM139" s="40"/>
      <c r="AAN139" s="40"/>
      <c r="AAO139" s="40"/>
      <c r="AAP139" s="40"/>
      <c r="AAQ139" s="40"/>
      <c r="AAR139" s="40"/>
      <c r="AAS139" s="40"/>
      <c r="AAT139" s="40"/>
      <c r="AAU139" s="40"/>
      <c r="AAV139" s="40"/>
      <c r="AAW139" s="40"/>
      <c r="AAX139" s="40"/>
      <c r="AAY139" s="40"/>
      <c r="AAZ139" s="40"/>
      <c r="ABA139" s="40"/>
      <c r="ABB139" s="40"/>
      <c r="ABC139" s="40"/>
      <c r="ABD139" s="40"/>
      <c r="ABE139" s="40"/>
      <c r="ABF139" s="40"/>
      <c r="ABG139" s="40"/>
      <c r="ABH139" s="40"/>
      <c r="ABI139" s="40"/>
      <c r="ABJ139" s="40"/>
      <c r="ABK139" s="40"/>
      <c r="ABL139" s="40"/>
      <c r="ABM139" s="40"/>
      <c r="ABN139" s="40"/>
      <c r="ABO139" s="40"/>
      <c r="ABP139" s="40"/>
      <c r="ABQ139" s="40"/>
      <c r="ABR139" s="40"/>
      <c r="ABS139" s="40"/>
      <c r="ABT139" s="40"/>
      <c r="ABU139" s="40"/>
      <c r="ABV139" s="40"/>
      <c r="ABW139" s="40"/>
      <c r="ABX139" s="40"/>
      <c r="ABY139" s="40"/>
      <c r="ABZ139" s="40"/>
      <c r="ACA139" s="40"/>
      <c r="ACB139" s="40"/>
      <c r="ACC139" s="40"/>
      <c r="ACD139" s="40"/>
      <c r="ACE139" s="40"/>
      <c r="ACF139" s="40"/>
      <c r="ACG139" s="40"/>
      <c r="ACH139" s="40"/>
      <c r="ACI139" s="40"/>
      <c r="ACJ139" s="40"/>
      <c r="ACK139" s="40"/>
      <c r="ACL139" s="40"/>
      <c r="ACM139" s="40"/>
      <c r="ACN139" s="40"/>
      <c r="ACO139" s="40"/>
      <c r="ACP139" s="40"/>
      <c r="ACQ139" s="40"/>
      <c r="ACR139" s="40"/>
      <c r="ACS139" s="40"/>
      <c r="ACT139" s="40"/>
      <c r="ACU139" s="40"/>
      <c r="ACV139" s="40"/>
      <c r="ACW139" s="40"/>
      <c r="ACX139" s="40"/>
      <c r="ACY139" s="40"/>
      <c r="ACZ139" s="40"/>
      <c r="ADA139" s="40"/>
      <c r="ADB139" s="40"/>
      <c r="ADC139" s="40"/>
      <c r="ADD139" s="40"/>
      <c r="ADE139" s="40"/>
      <c r="ADF139" s="40"/>
      <c r="ADG139" s="40"/>
      <c r="ADH139" s="40"/>
      <c r="ADI139" s="40"/>
      <c r="ADJ139" s="40"/>
      <c r="ADK139" s="40"/>
      <c r="ADL139" s="40"/>
      <c r="ADM139" s="40"/>
      <c r="ADN139" s="40"/>
      <c r="ADO139" s="40"/>
      <c r="ADP139" s="40"/>
      <c r="ADQ139" s="40"/>
      <c r="ADR139" s="40"/>
      <c r="ADS139" s="40"/>
      <c r="ADT139" s="40"/>
      <c r="ADU139" s="40"/>
      <c r="ADV139" s="40"/>
      <c r="ADW139" s="40"/>
      <c r="ADX139" s="40"/>
      <c r="ADY139" s="40"/>
      <c r="ADZ139" s="40"/>
      <c r="AEA139" s="40"/>
      <c r="AEB139" s="40"/>
      <c r="AEC139" s="40"/>
      <c r="AED139" s="40"/>
      <c r="AEE139" s="40"/>
      <c r="AEF139" s="40"/>
      <c r="AEG139" s="40"/>
      <c r="AEH139" s="40"/>
      <c r="AEI139" s="40"/>
      <c r="AEJ139" s="40"/>
      <c r="AEK139" s="40"/>
      <c r="AEL139" s="40"/>
      <c r="AEM139" s="40"/>
      <c r="AEN139" s="40"/>
      <c r="AEO139" s="40"/>
      <c r="AEP139" s="40"/>
      <c r="AEQ139" s="40"/>
      <c r="AER139" s="40"/>
      <c r="AES139" s="40"/>
      <c r="AET139" s="40"/>
      <c r="AEU139" s="40"/>
      <c r="AEV139" s="40"/>
      <c r="AEW139" s="40"/>
      <c r="AEX139" s="40"/>
      <c r="AEY139" s="40"/>
      <c r="AEZ139" s="40"/>
      <c r="AFA139" s="40"/>
      <c r="AFB139" s="40"/>
      <c r="AFC139" s="40"/>
      <c r="AFD139" s="40"/>
      <c r="AFE139" s="40"/>
      <c r="AFF139" s="40"/>
      <c r="AFG139" s="40"/>
      <c r="AFH139" s="40"/>
      <c r="AFI139" s="40"/>
      <c r="AFJ139" s="40"/>
      <c r="AFK139" s="40"/>
      <c r="AFL139" s="40"/>
      <c r="AFM139" s="40"/>
      <c r="AFN139" s="40"/>
      <c r="AFO139" s="40"/>
      <c r="AFP139" s="40"/>
      <c r="AFQ139" s="40"/>
      <c r="AFR139" s="40"/>
      <c r="AFS139" s="40"/>
      <c r="AFT139" s="40"/>
      <c r="AFU139" s="40"/>
      <c r="AFV139" s="40"/>
      <c r="AFW139" s="40"/>
      <c r="AFX139" s="40"/>
      <c r="AFY139" s="40"/>
      <c r="AFZ139" s="40"/>
      <c r="AGA139" s="40"/>
      <c r="AGB139" s="40"/>
      <c r="AGC139" s="40"/>
      <c r="AGD139" s="40"/>
      <c r="AGE139" s="40"/>
      <c r="AGF139" s="40"/>
      <c r="AGG139" s="40"/>
      <c r="AGH139" s="40"/>
      <c r="AGI139" s="40"/>
      <c r="AGJ139" s="40"/>
      <c r="AGK139" s="40"/>
      <c r="AGL139" s="40"/>
      <c r="AGM139" s="40"/>
      <c r="AGN139" s="40"/>
      <c r="AGO139" s="40"/>
      <c r="AGP139" s="40"/>
      <c r="AGQ139" s="40"/>
      <c r="AGR139" s="40"/>
      <c r="AGS139" s="40"/>
      <c r="AGT139" s="40"/>
      <c r="AGU139" s="40"/>
      <c r="AGV139" s="40"/>
      <c r="AGW139" s="40"/>
      <c r="AGX139" s="40"/>
      <c r="AGY139" s="40"/>
      <c r="AGZ139" s="40"/>
      <c r="AHA139" s="40"/>
      <c r="AHB139" s="40"/>
      <c r="AHC139" s="40"/>
      <c r="AHD139" s="40"/>
      <c r="AHE139" s="40"/>
      <c r="AHF139" s="40"/>
      <c r="AHG139" s="40"/>
      <c r="AHH139" s="40"/>
      <c r="AHI139" s="40"/>
      <c r="AHJ139" s="40"/>
      <c r="AHK139" s="40"/>
      <c r="AHL139" s="40"/>
      <c r="AHM139" s="40"/>
      <c r="AHN139" s="40"/>
      <c r="AHO139" s="40"/>
      <c r="AHP139" s="40"/>
      <c r="AHQ139" s="40"/>
      <c r="AHR139" s="40"/>
      <c r="AHS139" s="40"/>
      <c r="AHT139" s="40"/>
      <c r="AHU139" s="40"/>
      <c r="AHV139" s="40"/>
      <c r="AHW139" s="40"/>
      <c r="AHX139" s="40"/>
      <c r="AHY139" s="40"/>
      <c r="AHZ139" s="40"/>
      <c r="AIA139" s="40"/>
      <c r="AIB139" s="40"/>
      <c r="AIC139" s="40"/>
      <c r="AID139" s="40"/>
      <c r="AIE139" s="40"/>
      <c r="AIF139" s="40"/>
      <c r="AIG139" s="40"/>
      <c r="AIH139" s="40"/>
      <c r="AII139" s="40"/>
      <c r="AIJ139" s="40"/>
      <c r="AIK139" s="40"/>
      <c r="AIL139" s="40"/>
      <c r="AIM139" s="40"/>
      <c r="AIN139" s="40"/>
      <c r="AIO139" s="40"/>
      <c r="AIP139" s="40"/>
      <c r="AIQ139" s="40"/>
      <c r="AIR139" s="40"/>
      <c r="AIS139" s="40"/>
      <c r="AIT139" s="40"/>
      <c r="AIU139" s="40"/>
      <c r="AIV139" s="40"/>
      <c r="AIW139" s="40"/>
      <c r="AIX139" s="40"/>
      <c r="AIY139" s="40"/>
      <c r="AIZ139" s="40"/>
      <c r="AJA139" s="40"/>
      <c r="AJB139" s="40"/>
      <c r="AJC139" s="40"/>
      <c r="AJD139" s="40"/>
      <c r="AJE139" s="40"/>
      <c r="AJF139" s="40"/>
      <c r="AJG139" s="40"/>
      <c r="AJH139" s="40"/>
      <c r="AJI139" s="40"/>
      <c r="AJJ139" s="40"/>
      <c r="AJK139" s="40"/>
      <c r="AJL139" s="40"/>
      <c r="AJM139" s="40"/>
      <c r="AJN139" s="40"/>
      <c r="AJO139" s="40"/>
      <c r="AJP139" s="40"/>
      <c r="AJQ139" s="40"/>
      <c r="AJR139" s="40"/>
      <c r="AJS139" s="40"/>
      <c r="AJT139" s="40"/>
      <c r="AJU139" s="40"/>
      <c r="AJV139" s="40"/>
      <c r="AJW139" s="40"/>
      <c r="AJX139" s="40"/>
      <c r="AJY139" s="40"/>
      <c r="AJZ139" s="40"/>
      <c r="AKA139" s="40"/>
      <c r="AKB139" s="40"/>
      <c r="AKC139" s="40"/>
      <c r="AKD139" s="40"/>
      <c r="AKE139" s="40"/>
      <c r="AKF139" s="40"/>
      <c r="AKG139" s="40"/>
      <c r="AKH139" s="40"/>
      <c r="AKI139" s="40"/>
      <c r="AKJ139" s="40"/>
      <c r="AKK139" s="40"/>
      <c r="AKL139" s="40"/>
      <c r="AKM139" s="40"/>
      <c r="AKN139" s="56"/>
      <c r="AKO139" s="56"/>
      <c r="AKP139" s="56"/>
      <c r="AKQ139" s="56"/>
      <c r="AKR139" s="56"/>
      <c r="AKS139" s="56"/>
      <c r="AKT139" s="56"/>
      <c r="AKU139" s="56"/>
      <c r="AKV139" s="56"/>
      <c r="AKW139" s="56"/>
      <c r="AKX139" s="56"/>
      <c r="AKY139" s="56"/>
      <c r="AKZ139" s="56"/>
      <c r="ALA139" s="56"/>
      <c r="ALB139" s="56"/>
      <c r="ALC139" s="56"/>
      <c r="ALD139" s="56"/>
      <c r="ALE139" s="56"/>
      <c r="ALF139" s="56"/>
      <c r="ALG139" s="56"/>
      <c r="ALH139" s="56"/>
      <c r="ALI139" s="56"/>
      <c r="ALJ139" s="56"/>
      <c r="ALK139" s="56"/>
      <c r="ALL139" s="56"/>
      <c r="ALM139" s="56"/>
      <c r="ALN139" s="59"/>
      <c r="ALO139" s="59"/>
      <c r="ALP139" s="59"/>
      <c r="ALQ139" s="59"/>
      <c r="ALR139" s="59"/>
      <c r="ALS139" s="59"/>
      <c r="ALT139" s="59"/>
      <c r="ALU139" s="59"/>
      <c r="ALV139" s="59"/>
      <c r="ALW139" s="59"/>
    </row>
    <row r="140" spans="1:1011" ht="13.35" customHeight="1" outlineLevel="6">
      <c r="A140" s="36" t="s">
        <v>11597</v>
      </c>
      <c r="B140" s="45">
        <v>1</v>
      </c>
      <c r="C140" s="45"/>
      <c r="D140" s="53"/>
      <c r="E140" s="43" t="s">
        <v>11501</v>
      </c>
      <c r="F140" s="52"/>
      <c r="G140" s="32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40"/>
      <c r="AAF140" s="40"/>
      <c r="AAG140" s="40"/>
      <c r="AAH140" s="40"/>
      <c r="AAI140" s="40"/>
      <c r="AAJ140" s="40"/>
      <c r="AAK140" s="40"/>
      <c r="AAL140" s="40"/>
      <c r="AAM140" s="40"/>
      <c r="AAN140" s="40"/>
      <c r="AAO140" s="40"/>
      <c r="AAP140" s="40"/>
      <c r="AAQ140" s="40"/>
      <c r="AAR140" s="40"/>
      <c r="AAS140" s="40"/>
      <c r="AAT140" s="40"/>
      <c r="AAU140" s="40"/>
      <c r="AAV140" s="40"/>
      <c r="AAW140" s="40"/>
      <c r="AAX140" s="40"/>
      <c r="AAY140" s="40"/>
      <c r="AAZ140" s="40"/>
      <c r="ABA140" s="40"/>
      <c r="ABB140" s="40"/>
      <c r="ABC140" s="40"/>
      <c r="ABD140" s="40"/>
      <c r="ABE140" s="40"/>
      <c r="ABF140" s="40"/>
      <c r="ABG140" s="40"/>
      <c r="ABH140" s="40"/>
      <c r="ABI140" s="40"/>
      <c r="ABJ140" s="40"/>
      <c r="ABK140" s="40"/>
      <c r="ABL140" s="40"/>
      <c r="ABM140" s="40"/>
      <c r="ABN140" s="40"/>
      <c r="ABO140" s="40"/>
      <c r="ABP140" s="40"/>
      <c r="ABQ140" s="40"/>
      <c r="ABR140" s="40"/>
      <c r="ABS140" s="40"/>
      <c r="ABT140" s="40"/>
      <c r="ABU140" s="40"/>
      <c r="ABV140" s="40"/>
      <c r="ABW140" s="40"/>
      <c r="ABX140" s="40"/>
      <c r="ABY140" s="40"/>
      <c r="ABZ140" s="40"/>
      <c r="ACA140" s="40"/>
      <c r="ACB140" s="40"/>
      <c r="ACC140" s="40"/>
      <c r="ACD140" s="40"/>
      <c r="ACE140" s="40"/>
      <c r="ACF140" s="40"/>
      <c r="ACG140" s="40"/>
      <c r="ACH140" s="40"/>
      <c r="ACI140" s="40"/>
      <c r="ACJ140" s="40"/>
      <c r="ACK140" s="40"/>
      <c r="ACL140" s="40"/>
      <c r="ACM140" s="40"/>
      <c r="ACN140" s="40"/>
      <c r="ACO140" s="40"/>
      <c r="ACP140" s="40"/>
      <c r="ACQ140" s="40"/>
      <c r="ACR140" s="40"/>
      <c r="ACS140" s="40"/>
      <c r="ACT140" s="40"/>
      <c r="ACU140" s="40"/>
      <c r="ACV140" s="40"/>
      <c r="ACW140" s="40"/>
      <c r="ACX140" s="40"/>
      <c r="ACY140" s="40"/>
      <c r="ACZ140" s="40"/>
      <c r="ADA140" s="40"/>
      <c r="ADB140" s="40"/>
      <c r="ADC140" s="40"/>
      <c r="ADD140" s="40"/>
      <c r="ADE140" s="40"/>
      <c r="ADF140" s="40"/>
      <c r="ADG140" s="40"/>
      <c r="ADH140" s="40"/>
      <c r="ADI140" s="40"/>
      <c r="ADJ140" s="40"/>
      <c r="ADK140" s="40"/>
      <c r="ADL140" s="40"/>
      <c r="ADM140" s="40"/>
      <c r="ADN140" s="40"/>
      <c r="ADO140" s="40"/>
      <c r="ADP140" s="40"/>
      <c r="ADQ140" s="40"/>
      <c r="ADR140" s="40"/>
      <c r="ADS140" s="40"/>
      <c r="ADT140" s="40"/>
      <c r="ADU140" s="40"/>
      <c r="ADV140" s="40"/>
      <c r="ADW140" s="40"/>
      <c r="ADX140" s="40"/>
      <c r="ADY140" s="40"/>
      <c r="ADZ140" s="40"/>
      <c r="AEA140" s="40"/>
      <c r="AEB140" s="40"/>
      <c r="AEC140" s="40"/>
      <c r="AED140" s="40"/>
      <c r="AEE140" s="40"/>
      <c r="AEF140" s="40"/>
      <c r="AEG140" s="40"/>
      <c r="AEH140" s="40"/>
      <c r="AEI140" s="40"/>
      <c r="AEJ140" s="40"/>
      <c r="AEK140" s="40"/>
      <c r="AEL140" s="40"/>
      <c r="AEM140" s="40"/>
      <c r="AEN140" s="40"/>
      <c r="AEO140" s="40"/>
      <c r="AEP140" s="40"/>
      <c r="AEQ140" s="40"/>
      <c r="AER140" s="40"/>
      <c r="AES140" s="40"/>
      <c r="AET140" s="40"/>
      <c r="AEU140" s="40"/>
      <c r="AEV140" s="40"/>
      <c r="AEW140" s="40"/>
      <c r="AEX140" s="40"/>
      <c r="AEY140" s="40"/>
      <c r="AEZ140" s="40"/>
      <c r="AFA140" s="40"/>
      <c r="AFB140" s="40"/>
      <c r="AFC140" s="40"/>
      <c r="AFD140" s="40"/>
      <c r="AFE140" s="40"/>
      <c r="AFF140" s="40"/>
      <c r="AFG140" s="40"/>
      <c r="AFH140" s="40"/>
      <c r="AFI140" s="40"/>
      <c r="AFJ140" s="40"/>
      <c r="AFK140" s="40"/>
      <c r="AFL140" s="40"/>
      <c r="AFM140" s="40"/>
      <c r="AFN140" s="40"/>
      <c r="AFO140" s="40"/>
      <c r="AFP140" s="40"/>
      <c r="AFQ140" s="40"/>
      <c r="AFR140" s="40"/>
      <c r="AFS140" s="40"/>
      <c r="AFT140" s="40"/>
      <c r="AFU140" s="40"/>
      <c r="AFV140" s="40"/>
      <c r="AFW140" s="40"/>
      <c r="AFX140" s="40"/>
      <c r="AFY140" s="40"/>
      <c r="AFZ140" s="40"/>
      <c r="AGA140" s="40"/>
      <c r="AGB140" s="40"/>
      <c r="AGC140" s="40"/>
      <c r="AGD140" s="40"/>
      <c r="AGE140" s="40"/>
      <c r="AGF140" s="40"/>
      <c r="AGG140" s="40"/>
      <c r="AGH140" s="40"/>
      <c r="AGI140" s="40"/>
      <c r="AGJ140" s="40"/>
      <c r="AGK140" s="40"/>
      <c r="AGL140" s="40"/>
      <c r="AGM140" s="40"/>
      <c r="AGN140" s="40"/>
      <c r="AGO140" s="40"/>
      <c r="AGP140" s="40"/>
      <c r="AGQ140" s="40"/>
      <c r="AGR140" s="40"/>
      <c r="AGS140" s="40"/>
      <c r="AGT140" s="40"/>
      <c r="AGU140" s="40"/>
      <c r="AGV140" s="40"/>
      <c r="AGW140" s="40"/>
      <c r="AGX140" s="40"/>
      <c r="AGY140" s="40"/>
      <c r="AGZ140" s="40"/>
      <c r="AHA140" s="40"/>
      <c r="AHB140" s="40"/>
      <c r="AHC140" s="40"/>
      <c r="AHD140" s="40"/>
      <c r="AHE140" s="40"/>
      <c r="AHF140" s="40"/>
      <c r="AHG140" s="40"/>
      <c r="AHH140" s="40"/>
      <c r="AHI140" s="40"/>
      <c r="AHJ140" s="40"/>
      <c r="AHK140" s="40"/>
      <c r="AHL140" s="40"/>
      <c r="AHM140" s="40"/>
      <c r="AHN140" s="40"/>
      <c r="AHO140" s="40"/>
      <c r="AHP140" s="40"/>
      <c r="AHQ140" s="40"/>
      <c r="AHR140" s="40"/>
      <c r="AHS140" s="40"/>
      <c r="AHT140" s="40"/>
      <c r="AHU140" s="40"/>
      <c r="AHV140" s="40"/>
      <c r="AHW140" s="40"/>
      <c r="AHX140" s="40"/>
      <c r="AHY140" s="40"/>
      <c r="AHZ140" s="40"/>
      <c r="AIA140" s="40"/>
      <c r="AIB140" s="40"/>
      <c r="AIC140" s="40"/>
      <c r="AID140" s="40"/>
      <c r="AIE140" s="40"/>
      <c r="AIF140" s="40"/>
      <c r="AIG140" s="40"/>
      <c r="AIH140" s="40"/>
      <c r="AII140" s="40"/>
      <c r="AIJ140" s="40"/>
      <c r="AIK140" s="40"/>
      <c r="AIL140" s="40"/>
      <c r="AIM140" s="40"/>
      <c r="AIN140" s="40"/>
      <c r="AIO140" s="40"/>
      <c r="AIP140" s="40"/>
      <c r="AIQ140" s="40"/>
      <c r="AIR140" s="40"/>
      <c r="AIS140" s="40"/>
      <c r="AIT140" s="40"/>
      <c r="AIU140" s="40"/>
      <c r="AIV140" s="40"/>
      <c r="AIW140" s="40"/>
      <c r="AIX140" s="40"/>
      <c r="AIY140" s="40"/>
      <c r="AIZ140" s="40"/>
      <c r="AJA140" s="40"/>
      <c r="AJB140" s="40"/>
      <c r="AJC140" s="40"/>
      <c r="AJD140" s="40"/>
      <c r="AJE140" s="40"/>
      <c r="AJF140" s="40"/>
      <c r="AJG140" s="40"/>
      <c r="AJH140" s="40"/>
      <c r="AJI140" s="40"/>
      <c r="AJJ140" s="40"/>
      <c r="AJK140" s="40"/>
      <c r="AJL140" s="40"/>
      <c r="AJM140" s="40"/>
      <c r="AJN140" s="40"/>
      <c r="AJO140" s="40"/>
      <c r="AJP140" s="40"/>
      <c r="AJQ140" s="40"/>
      <c r="AJR140" s="40"/>
      <c r="AJS140" s="40"/>
      <c r="AJT140" s="40"/>
      <c r="AJU140" s="40"/>
      <c r="AJV140" s="40"/>
      <c r="AJW140" s="40"/>
      <c r="AJX140" s="40"/>
      <c r="AJY140" s="40"/>
      <c r="AJZ140" s="40"/>
      <c r="AKA140" s="40"/>
      <c r="AKB140" s="40"/>
      <c r="AKC140" s="40"/>
      <c r="AKD140" s="40"/>
      <c r="AKE140" s="40"/>
      <c r="AKF140" s="40"/>
      <c r="AKG140" s="40"/>
      <c r="AKH140" s="40"/>
      <c r="AKI140" s="40"/>
      <c r="AKJ140" s="40"/>
      <c r="AKK140" s="40"/>
      <c r="AKL140" s="40"/>
      <c r="AKM140" s="40"/>
      <c r="AKN140" s="56"/>
      <c r="AKO140" s="56"/>
      <c r="AKP140" s="56"/>
      <c r="AKQ140" s="56"/>
      <c r="AKR140" s="56"/>
      <c r="AKS140" s="56"/>
      <c r="AKT140" s="56"/>
      <c r="AKU140" s="56"/>
      <c r="AKV140" s="56"/>
      <c r="AKW140" s="56"/>
      <c r="AKX140" s="56"/>
      <c r="AKY140" s="56"/>
      <c r="AKZ140" s="56"/>
      <c r="ALA140" s="56"/>
      <c r="ALB140" s="56"/>
      <c r="ALC140" s="56"/>
      <c r="ALD140" s="56"/>
      <c r="ALE140" s="56"/>
      <c r="ALF140" s="56"/>
      <c r="ALG140" s="56"/>
      <c r="ALH140" s="56"/>
      <c r="ALI140" s="56"/>
      <c r="ALJ140" s="56"/>
      <c r="ALK140" s="56"/>
      <c r="ALL140" s="56"/>
      <c r="ALM140" s="56"/>
      <c r="ALN140" s="59"/>
      <c r="ALO140" s="59"/>
      <c r="ALP140" s="59"/>
      <c r="ALQ140" s="59"/>
      <c r="ALR140" s="59"/>
      <c r="ALS140" s="59"/>
      <c r="ALT140" s="59"/>
      <c r="ALU140" s="59"/>
      <c r="ALV140" s="59"/>
      <c r="ALW140" s="59"/>
    </row>
    <row r="141" spans="1:1011" ht="13.35" customHeight="1" outlineLevel="5">
      <c r="A141" s="36" t="s">
        <v>11598</v>
      </c>
      <c r="B141" s="45">
        <v>1</v>
      </c>
      <c r="C141" s="45"/>
      <c r="D141" s="54" t="s">
        <v>5193</v>
      </c>
      <c r="E141" s="43" t="s">
        <v>11503</v>
      </c>
      <c r="F141" s="52"/>
      <c r="G141" s="32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40"/>
      <c r="AAF141" s="40"/>
      <c r="AAG141" s="40"/>
      <c r="AAH141" s="40"/>
      <c r="AAI141" s="40"/>
      <c r="AAJ141" s="40"/>
      <c r="AAK141" s="40"/>
      <c r="AAL141" s="40"/>
      <c r="AAM141" s="40"/>
      <c r="AAN141" s="40"/>
      <c r="AAO141" s="40"/>
      <c r="AAP141" s="40"/>
      <c r="AAQ141" s="40"/>
      <c r="AAR141" s="40"/>
      <c r="AAS141" s="40"/>
      <c r="AAT141" s="40"/>
      <c r="AAU141" s="40"/>
      <c r="AAV141" s="40"/>
      <c r="AAW141" s="40"/>
      <c r="AAX141" s="40"/>
      <c r="AAY141" s="40"/>
      <c r="AAZ141" s="40"/>
      <c r="ABA141" s="40"/>
      <c r="ABB141" s="40"/>
      <c r="ABC141" s="40"/>
      <c r="ABD141" s="40"/>
      <c r="ABE141" s="40"/>
      <c r="ABF141" s="40"/>
      <c r="ABG141" s="40"/>
      <c r="ABH141" s="40"/>
      <c r="ABI141" s="40"/>
      <c r="ABJ141" s="40"/>
      <c r="ABK141" s="40"/>
      <c r="ABL141" s="40"/>
      <c r="ABM141" s="40"/>
      <c r="ABN141" s="40"/>
      <c r="ABO141" s="40"/>
      <c r="ABP141" s="40"/>
      <c r="ABQ141" s="40"/>
      <c r="ABR141" s="40"/>
      <c r="ABS141" s="40"/>
      <c r="ABT141" s="40"/>
      <c r="ABU141" s="40"/>
      <c r="ABV141" s="40"/>
      <c r="ABW141" s="40"/>
      <c r="ABX141" s="40"/>
      <c r="ABY141" s="40"/>
      <c r="ABZ141" s="40"/>
      <c r="ACA141" s="40"/>
      <c r="ACB141" s="40"/>
      <c r="ACC141" s="40"/>
      <c r="ACD141" s="40"/>
      <c r="ACE141" s="40"/>
      <c r="ACF141" s="40"/>
      <c r="ACG141" s="40"/>
      <c r="ACH141" s="40"/>
      <c r="ACI141" s="40"/>
      <c r="ACJ141" s="40"/>
      <c r="ACK141" s="40"/>
      <c r="ACL141" s="40"/>
      <c r="ACM141" s="40"/>
      <c r="ACN141" s="40"/>
      <c r="ACO141" s="40"/>
      <c r="ACP141" s="40"/>
      <c r="ACQ141" s="40"/>
      <c r="ACR141" s="40"/>
      <c r="ACS141" s="40"/>
      <c r="ACT141" s="40"/>
      <c r="ACU141" s="40"/>
      <c r="ACV141" s="40"/>
      <c r="ACW141" s="40"/>
      <c r="ACX141" s="40"/>
      <c r="ACY141" s="40"/>
      <c r="ACZ141" s="40"/>
      <c r="ADA141" s="40"/>
      <c r="ADB141" s="40"/>
      <c r="ADC141" s="40"/>
      <c r="ADD141" s="40"/>
      <c r="ADE141" s="40"/>
      <c r="ADF141" s="40"/>
      <c r="ADG141" s="40"/>
      <c r="ADH141" s="40"/>
      <c r="ADI141" s="40"/>
      <c r="ADJ141" s="40"/>
      <c r="ADK141" s="40"/>
      <c r="ADL141" s="40"/>
      <c r="ADM141" s="40"/>
      <c r="ADN141" s="40"/>
      <c r="ADO141" s="40"/>
      <c r="ADP141" s="40"/>
      <c r="ADQ141" s="40"/>
      <c r="ADR141" s="40"/>
      <c r="ADS141" s="40"/>
      <c r="ADT141" s="40"/>
      <c r="ADU141" s="40"/>
      <c r="ADV141" s="40"/>
      <c r="ADW141" s="40"/>
      <c r="ADX141" s="40"/>
      <c r="ADY141" s="40"/>
      <c r="ADZ141" s="40"/>
      <c r="AEA141" s="40"/>
      <c r="AEB141" s="40"/>
      <c r="AEC141" s="40"/>
      <c r="AED141" s="40"/>
      <c r="AEE141" s="40"/>
      <c r="AEF141" s="40"/>
      <c r="AEG141" s="40"/>
      <c r="AEH141" s="40"/>
      <c r="AEI141" s="40"/>
      <c r="AEJ141" s="40"/>
      <c r="AEK141" s="40"/>
      <c r="AEL141" s="40"/>
      <c r="AEM141" s="40"/>
      <c r="AEN141" s="40"/>
      <c r="AEO141" s="40"/>
      <c r="AEP141" s="40"/>
      <c r="AEQ141" s="40"/>
      <c r="AER141" s="40"/>
      <c r="AES141" s="40"/>
      <c r="AET141" s="40"/>
      <c r="AEU141" s="40"/>
      <c r="AEV141" s="40"/>
      <c r="AEW141" s="40"/>
      <c r="AEX141" s="40"/>
      <c r="AEY141" s="40"/>
      <c r="AEZ141" s="40"/>
      <c r="AFA141" s="40"/>
      <c r="AFB141" s="40"/>
      <c r="AFC141" s="40"/>
      <c r="AFD141" s="40"/>
      <c r="AFE141" s="40"/>
      <c r="AFF141" s="40"/>
      <c r="AFG141" s="40"/>
      <c r="AFH141" s="40"/>
      <c r="AFI141" s="40"/>
      <c r="AFJ141" s="40"/>
      <c r="AFK141" s="40"/>
      <c r="AFL141" s="40"/>
      <c r="AFM141" s="40"/>
      <c r="AFN141" s="40"/>
      <c r="AFO141" s="40"/>
      <c r="AFP141" s="40"/>
      <c r="AFQ141" s="40"/>
      <c r="AFR141" s="40"/>
      <c r="AFS141" s="40"/>
      <c r="AFT141" s="40"/>
      <c r="AFU141" s="40"/>
      <c r="AFV141" s="40"/>
      <c r="AFW141" s="40"/>
      <c r="AFX141" s="40"/>
      <c r="AFY141" s="40"/>
      <c r="AFZ141" s="40"/>
      <c r="AGA141" s="40"/>
      <c r="AGB141" s="40"/>
      <c r="AGC141" s="40"/>
      <c r="AGD141" s="40"/>
      <c r="AGE141" s="40"/>
      <c r="AGF141" s="40"/>
      <c r="AGG141" s="40"/>
      <c r="AGH141" s="40"/>
      <c r="AGI141" s="40"/>
      <c r="AGJ141" s="40"/>
      <c r="AGK141" s="40"/>
      <c r="AGL141" s="40"/>
      <c r="AGM141" s="40"/>
      <c r="AGN141" s="40"/>
      <c r="AGO141" s="40"/>
      <c r="AGP141" s="40"/>
      <c r="AGQ141" s="40"/>
      <c r="AGR141" s="40"/>
      <c r="AGS141" s="40"/>
      <c r="AGT141" s="40"/>
      <c r="AGU141" s="40"/>
      <c r="AGV141" s="40"/>
      <c r="AGW141" s="40"/>
      <c r="AGX141" s="40"/>
      <c r="AGY141" s="40"/>
      <c r="AGZ141" s="40"/>
      <c r="AHA141" s="40"/>
      <c r="AHB141" s="40"/>
      <c r="AHC141" s="40"/>
      <c r="AHD141" s="40"/>
      <c r="AHE141" s="40"/>
      <c r="AHF141" s="40"/>
      <c r="AHG141" s="40"/>
      <c r="AHH141" s="40"/>
      <c r="AHI141" s="40"/>
      <c r="AHJ141" s="40"/>
      <c r="AHK141" s="40"/>
      <c r="AHL141" s="40"/>
      <c r="AHM141" s="40"/>
      <c r="AHN141" s="40"/>
      <c r="AHO141" s="40"/>
      <c r="AHP141" s="40"/>
      <c r="AHQ141" s="40"/>
      <c r="AHR141" s="40"/>
      <c r="AHS141" s="40"/>
      <c r="AHT141" s="40"/>
      <c r="AHU141" s="40"/>
      <c r="AHV141" s="40"/>
      <c r="AHW141" s="40"/>
      <c r="AHX141" s="40"/>
      <c r="AHY141" s="40"/>
      <c r="AHZ141" s="40"/>
      <c r="AIA141" s="40"/>
      <c r="AIB141" s="40"/>
      <c r="AIC141" s="40"/>
      <c r="AID141" s="40"/>
      <c r="AIE141" s="40"/>
      <c r="AIF141" s="40"/>
      <c r="AIG141" s="40"/>
      <c r="AIH141" s="40"/>
      <c r="AII141" s="40"/>
      <c r="AIJ141" s="40"/>
      <c r="AIK141" s="40"/>
      <c r="AIL141" s="40"/>
      <c r="AIM141" s="40"/>
      <c r="AIN141" s="40"/>
      <c r="AIO141" s="40"/>
      <c r="AIP141" s="40"/>
      <c r="AIQ141" s="40"/>
      <c r="AIR141" s="40"/>
      <c r="AIS141" s="40"/>
      <c r="AIT141" s="40"/>
      <c r="AIU141" s="40"/>
      <c r="AIV141" s="40"/>
      <c r="AIW141" s="40"/>
      <c r="AIX141" s="40"/>
      <c r="AIY141" s="40"/>
      <c r="AIZ141" s="40"/>
      <c r="AJA141" s="40"/>
      <c r="AJB141" s="40"/>
      <c r="AJC141" s="40"/>
      <c r="AJD141" s="40"/>
      <c r="AJE141" s="40"/>
      <c r="AJF141" s="40"/>
      <c r="AJG141" s="40"/>
      <c r="AJH141" s="40"/>
      <c r="AJI141" s="40"/>
      <c r="AJJ141" s="40"/>
      <c r="AJK141" s="40"/>
      <c r="AJL141" s="40"/>
      <c r="AJM141" s="40"/>
      <c r="AJN141" s="40"/>
      <c r="AJO141" s="40"/>
      <c r="AJP141" s="40"/>
      <c r="AJQ141" s="40"/>
      <c r="AJR141" s="40"/>
      <c r="AJS141" s="40"/>
      <c r="AJT141" s="40"/>
      <c r="AJU141" s="40"/>
      <c r="AJV141" s="40"/>
      <c r="AJW141" s="40"/>
      <c r="AJX141" s="40"/>
      <c r="AJY141" s="40"/>
      <c r="AJZ141" s="40"/>
      <c r="AKA141" s="40"/>
      <c r="AKB141" s="40"/>
      <c r="AKC141" s="40"/>
      <c r="AKD141" s="40"/>
      <c r="AKE141" s="40"/>
      <c r="AKF141" s="40"/>
      <c r="AKG141" s="40"/>
      <c r="AKH141" s="40"/>
      <c r="AKI141" s="40"/>
      <c r="AKJ141" s="40"/>
      <c r="AKK141" s="40"/>
      <c r="AKL141" s="40"/>
      <c r="AKM141" s="40"/>
      <c r="AKN141" s="56"/>
      <c r="AKO141" s="56"/>
      <c r="AKP141" s="56"/>
      <c r="AKQ141" s="56"/>
      <c r="AKR141" s="56"/>
      <c r="AKS141" s="56"/>
      <c r="AKT141" s="56"/>
      <c r="AKU141" s="56"/>
      <c r="AKV141" s="56"/>
      <c r="AKW141" s="56"/>
      <c r="AKX141" s="56"/>
      <c r="AKY141" s="56"/>
      <c r="AKZ141" s="56"/>
      <c r="ALA141" s="56"/>
      <c r="ALB141" s="56"/>
      <c r="ALC141" s="56"/>
      <c r="ALD141" s="56"/>
      <c r="ALE141" s="56"/>
      <c r="ALF141" s="56"/>
      <c r="ALG141" s="56"/>
      <c r="ALH141" s="56"/>
      <c r="ALI141" s="56"/>
      <c r="ALJ141" s="56"/>
      <c r="ALK141" s="56"/>
      <c r="ALL141" s="56"/>
      <c r="ALM141" s="56"/>
      <c r="ALN141" s="59"/>
      <c r="ALO141" s="59"/>
      <c r="ALP141" s="59"/>
      <c r="ALQ141" s="59"/>
      <c r="ALR141" s="59"/>
      <c r="ALS141" s="59"/>
      <c r="ALT141" s="59"/>
      <c r="ALU141" s="59"/>
      <c r="ALV141" s="59"/>
      <c r="ALW141" s="59"/>
    </row>
    <row r="142" spans="1:1011" ht="13.35" customHeight="1" outlineLevel="5">
      <c r="A142" s="36" t="s">
        <v>11599</v>
      </c>
      <c r="B142" s="45"/>
      <c r="C142" s="45"/>
      <c r="D142" s="55" t="s">
        <v>11600</v>
      </c>
      <c r="E142" t="s">
        <v>11601</v>
      </c>
      <c r="F142" s="52"/>
      <c r="G142" s="32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40"/>
      <c r="AAF142" s="40"/>
      <c r="AAG142" s="40"/>
      <c r="AAH142" s="40"/>
      <c r="AAI142" s="40"/>
      <c r="AAJ142" s="40"/>
      <c r="AAK142" s="40"/>
      <c r="AAL142" s="40"/>
      <c r="AAM142" s="40"/>
      <c r="AAN142" s="40"/>
      <c r="AAO142" s="40"/>
      <c r="AAP142" s="40"/>
      <c r="AAQ142" s="40"/>
      <c r="AAR142" s="40"/>
      <c r="AAS142" s="40"/>
      <c r="AAT142" s="40"/>
      <c r="AAU142" s="40"/>
      <c r="AAV142" s="40"/>
      <c r="AAW142" s="40"/>
      <c r="AAX142" s="40"/>
      <c r="AAY142" s="40"/>
      <c r="AAZ142" s="40"/>
      <c r="ABA142" s="40"/>
      <c r="ABB142" s="40"/>
      <c r="ABC142" s="40"/>
      <c r="ABD142" s="40"/>
      <c r="ABE142" s="40"/>
      <c r="ABF142" s="40"/>
      <c r="ABG142" s="40"/>
      <c r="ABH142" s="40"/>
      <c r="ABI142" s="40"/>
      <c r="ABJ142" s="40"/>
      <c r="ABK142" s="40"/>
      <c r="ABL142" s="40"/>
      <c r="ABM142" s="40"/>
      <c r="ABN142" s="40"/>
      <c r="ABO142" s="40"/>
      <c r="ABP142" s="40"/>
      <c r="ABQ142" s="40"/>
      <c r="ABR142" s="40"/>
      <c r="ABS142" s="40"/>
      <c r="ABT142" s="40"/>
      <c r="ABU142" s="40"/>
      <c r="ABV142" s="40"/>
      <c r="ABW142" s="40"/>
      <c r="ABX142" s="40"/>
      <c r="ABY142" s="40"/>
      <c r="ABZ142" s="40"/>
      <c r="ACA142" s="40"/>
      <c r="ACB142" s="40"/>
      <c r="ACC142" s="40"/>
      <c r="ACD142" s="40"/>
      <c r="ACE142" s="40"/>
      <c r="ACF142" s="40"/>
      <c r="ACG142" s="40"/>
      <c r="ACH142" s="40"/>
      <c r="ACI142" s="40"/>
      <c r="ACJ142" s="40"/>
      <c r="ACK142" s="40"/>
      <c r="ACL142" s="40"/>
      <c r="ACM142" s="40"/>
      <c r="ACN142" s="40"/>
      <c r="ACO142" s="40"/>
      <c r="ACP142" s="40"/>
      <c r="ACQ142" s="40"/>
      <c r="ACR142" s="40"/>
      <c r="ACS142" s="40"/>
      <c r="ACT142" s="40"/>
      <c r="ACU142" s="40"/>
      <c r="ACV142" s="40"/>
      <c r="ACW142" s="40"/>
      <c r="ACX142" s="40"/>
      <c r="ACY142" s="40"/>
      <c r="ACZ142" s="40"/>
      <c r="ADA142" s="40"/>
      <c r="ADB142" s="40"/>
      <c r="ADC142" s="40"/>
      <c r="ADD142" s="40"/>
      <c r="ADE142" s="40"/>
      <c r="ADF142" s="40"/>
      <c r="ADG142" s="40"/>
      <c r="ADH142" s="40"/>
      <c r="ADI142" s="40"/>
      <c r="ADJ142" s="40"/>
      <c r="ADK142" s="40"/>
      <c r="ADL142" s="40"/>
      <c r="ADM142" s="40"/>
      <c r="ADN142" s="40"/>
      <c r="ADO142" s="40"/>
      <c r="ADP142" s="40"/>
      <c r="ADQ142" s="40"/>
      <c r="ADR142" s="40"/>
      <c r="ADS142" s="40"/>
      <c r="ADT142" s="40"/>
      <c r="ADU142" s="40"/>
      <c r="ADV142" s="40"/>
      <c r="ADW142" s="40"/>
      <c r="ADX142" s="40"/>
      <c r="ADY142" s="40"/>
      <c r="ADZ142" s="40"/>
      <c r="AEA142" s="40"/>
      <c r="AEB142" s="40"/>
      <c r="AEC142" s="40"/>
      <c r="AED142" s="40"/>
      <c r="AEE142" s="40"/>
      <c r="AEF142" s="40"/>
      <c r="AEG142" s="40"/>
      <c r="AEH142" s="40"/>
      <c r="AEI142" s="40"/>
      <c r="AEJ142" s="40"/>
      <c r="AEK142" s="40"/>
      <c r="AEL142" s="40"/>
      <c r="AEM142" s="40"/>
      <c r="AEN142" s="40"/>
      <c r="AEO142" s="40"/>
      <c r="AEP142" s="40"/>
      <c r="AEQ142" s="40"/>
      <c r="AER142" s="40"/>
      <c r="AES142" s="40"/>
      <c r="AET142" s="40"/>
      <c r="AEU142" s="40"/>
      <c r="AEV142" s="40"/>
      <c r="AEW142" s="40"/>
      <c r="AEX142" s="40"/>
      <c r="AEY142" s="40"/>
      <c r="AEZ142" s="40"/>
      <c r="AFA142" s="40"/>
      <c r="AFB142" s="40"/>
      <c r="AFC142" s="40"/>
      <c r="AFD142" s="40"/>
      <c r="AFE142" s="40"/>
      <c r="AFF142" s="40"/>
      <c r="AFG142" s="40"/>
      <c r="AFH142" s="40"/>
      <c r="AFI142" s="40"/>
      <c r="AFJ142" s="40"/>
      <c r="AFK142" s="40"/>
      <c r="AFL142" s="40"/>
      <c r="AFM142" s="40"/>
      <c r="AFN142" s="40"/>
      <c r="AFO142" s="40"/>
      <c r="AFP142" s="40"/>
      <c r="AFQ142" s="40"/>
      <c r="AFR142" s="40"/>
      <c r="AFS142" s="40"/>
      <c r="AFT142" s="40"/>
      <c r="AFU142" s="40"/>
      <c r="AFV142" s="40"/>
      <c r="AFW142" s="40"/>
      <c r="AFX142" s="40"/>
      <c r="AFY142" s="40"/>
      <c r="AFZ142" s="40"/>
      <c r="AGA142" s="40"/>
      <c r="AGB142" s="40"/>
      <c r="AGC142" s="40"/>
      <c r="AGD142" s="40"/>
      <c r="AGE142" s="40"/>
      <c r="AGF142" s="40"/>
      <c r="AGG142" s="40"/>
      <c r="AGH142" s="40"/>
      <c r="AGI142" s="40"/>
      <c r="AGJ142" s="40"/>
      <c r="AGK142" s="40"/>
      <c r="AGL142" s="40"/>
      <c r="AGM142" s="40"/>
      <c r="AGN142" s="40"/>
      <c r="AGO142" s="40"/>
      <c r="AGP142" s="40"/>
      <c r="AGQ142" s="40"/>
      <c r="AGR142" s="40"/>
      <c r="AGS142" s="40"/>
      <c r="AGT142" s="40"/>
      <c r="AGU142" s="40"/>
      <c r="AGV142" s="40"/>
      <c r="AGW142" s="40"/>
      <c r="AGX142" s="40"/>
      <c r="AGY142" s="40"/>
      <c r="AGZ142" s="40"/>
      <c r="AHA142" s="40"/>
      <c r="AHB142" s="40"/>
      <c r="AHC142" s="40"/>
      <c r="AHD142" s="40"/>
      <c r="AHE142" s="40"/>
      <c r="AHF142" s="40"/>
      <c r="AHG142" s="40"/>
      <c r="AHH142" s="40"/>
      <c r="AHI142" s="40"/>
      <c r="AHJ142" s="40"/>
      <c r="AHK142" s="40"/>
      <c r="AHL142" s="40"/>
      <c r="AHM142" s="40"/>
      <c r="AHN142" s="40"/>
      <c r="AHO142" s="40"/>
      <c r="AHP142" s="40"/>
      <c r="AHQ142" s="40"/>
      <c r="AHR142" s="40"/>
      <c r="AHS142" s="40"/>
      <c r="AHT142" s="40"/>
      <c r="AHU142" s="40"/>
      <c r="AHV142" s="40"/>
      <c r="AHW142" s="40"/>
      <c r="AHX142" s="40"/>
      <c r="AHY142" s="40"/>
      <c r="AHZ142" s="40"/>
      <c r="AIA142" s="40"/>
      <c r="AIB142" s="40"/>
      <c r="AIC142" s="40"/>
      <c r="AID142" s="40"/>
      <c r="AIE142" s="40"/>
      <c r="AIF142" s="40"/>
      <c r="AIG142" s="40"/>
      <c r="AIH142" s="40"/>
      <c r="AII142" s="40"/>
      <c r="AIJ142" s="40"/>
      <c r="AIK142" s="40"/>
      <c r="AIL142" s="40"/>
      <c r="AIM142" s="40"/>
      <c r="AIN142" s="40"/>
      <c r="AIO142" s="40"/>
      <c r="AIP142" s="40"/>
      <c r="AIQ142" s="40"/>
      <c r="AIR142" s="40"/>
      <c r="AIS142" s="40"/>
      <c r="AIT142" s="40"/>
      <c r="AIU142" s="40"/>
      <c r="AIV142" s="40"/>
      <c r="AIW142" s="40"/>
      <c r="AIX142" s="40"/>
      <c r="AIY142" s="40"/>
      <c r="AIZ142" s="40"/>
      <c r="AJA142" s="40"/>
      <c r="AJB142" s="40"/>
      <c r="AJC142" s="40"/>
      <c r="AJD142" s="40"/>
      <c r="AJE142" s="40"/>
      <c r="AJF142" s="40"/>
      <c r="AJG142" s="40"/>
      <c r="AJH142" s="40"/>
      <c r="AJI142" s="40"/>
      <c r="AJJ142" s="40"/>
      <c r="AJK142" s="40"/>
      <c r="AJL142" s="40"/>
      <c r="AJM142" s="40"/>
      <c r="AJN142" s="40"/>
      <c r="AJO142" s="40"/>
      <c r="AJP142" s="40"/>
      <c r="AJQ142" s="40"/>
      <c r="AJR142" s="40"/>
      <c r="AJS142" s="40"/>
      <c r="AJT142" s="40"/>
      <c r="AJU142" s="40"/>
      <c r="AJV142" s="40"/>
      <c r="AJW142" s="40"/>
      <c r="AJX142" s="40"/>
      <c r="AJY142" s="40"/>
      <c r="AJZ142" s="40"/>
      <c r="AKA142" s="40"/>
      <c r="AKB142" s="40"/>
      <c r="AKC142" s="40"/>
      <c r="AKD142" s="40"/>
      <c r="AKE142" s="40"/>
      <c r="AKF142" s="40"/>
      <c r="AKG142" s="40"/>
      <c r="AKH142" s="40"/>
      <c r="AKI142" s="40"/>
      <c r="AKJ142" s="40"/>
      <c r="AKK142" s="40"/>
      <c r="AKL142" s="40"/>
      <c r="AKM142" s="40"/>
      <c r="AKN142" s="56"/>
      <c r="AKO142" s="56"/>
      <c r="AKP142" s="56"/>
      <c r="AKQ142" s="56"/>
      <c r="AKR142" s="56"/>
      <c r="AKS142" s="56"/>
      <c r="AKT142" s="56"/>
      <c r="AKU142" s="56"/>
      <c r="AKV142" s="56"/>
      <c r="AKW142" s="56"/>
      <c r="AKX142" s="56"/>
      <c r="AKY142" s="56"/>
      <c r="AKZ142" s="56"/>
      <c r="ALA142" s="56"/>
      <c r="ALB142" s="56"/>
      <c r="ALC142" s="56"/>
      <c r="ALD142" s="56"/>
      <c r="ALE142" s="56"/>
      <c r="ALF142" s="56"/>
      <c r="ALG142" s="56"/>
      <c r="ALH142" s="56"/>
      <c r="ALI142" s="56"/>
      <c r="ALJ142" s="56"/>
      <c r="ALK142" s="56"/>
      <c r="ALL142" s="56"/>
      <c r="ALM142" s="56"/>
      <c r="ALN142" s="59"/>
      <c r="ALO142" s="59"/>
      <c r="ALP142" s="59"/>
      <c r="ALQ142" s="59"/>
      <c r="ALR142" s="59"/>
      <c r="ALS142" s="59"/>
      <c r="ALT142" s="59"/>
      <c r="ALU142" s="59"/>
      <c r="ALV142" s="59"/>
      <c r="ALW142" s="59"/>
    </row>
    <row r="143" spans="1:1011" ht="13.35" customHeight="1" outlineLevel="6">
      <c r="A143" s="36" t="s">
        <v>11602</v>
      </c>
      <c r="B143" s="45">
        <v>1</v>
      </c>
      <c r="C143" s="48"/>
      <c r="D143" s="63" t="s">
        <v>11603</v>
      </c>
      <c r="E143" s="43" t="s">
        <v>11604</v>
      </c>
      <c r="F143" s="52"/>
      <c r="G143" s="32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40"/>
      <c r="AAF143" s="40"/>
      <c r="AAG143" s="40"/>
      <c r="AAH143" s="40"/>
      <c r="AAI143" s="40"/>
      <c r="AAJ143" s="40"/>
      <c r="AAK143" s="40"/>
      <c r="AAL143" s="40"/>
      <c r="AAM143" s="40"/>
      <c r="AAN143" s="40"/>
      <c r="AAO143" s="40"/>
      <c r="AAP143" s="40"/>
      <c r="AAQ143" s="40"/>
      <c r="AAR143" s="40"/>
      <c r="AAS143" s="40"/>
      <c r="AAT143" s="40"/>
      <c r="AAU143" s="40"/>
      <c r="AAV143" s="40"/>
      <c r="AAW143" s="40"/>
      <c r="AAX143" s="40"/>
      <c r="AAY143" s="40"/>
      <c r="AAZ143" s="40"/>
      <c r="ABA143" s="40"/>
      <c r="ABB143" s="40"/>
      <c r="ABC143" s="40"/>
      <c r="ABD143" s="40"/>
      <c r="ABE143" s="40"/>
      <c r="ABF143" s="40"/>
      <c r="ABG143" s="40"/>
      <c r="ABH143" s="40"/>
      <c r="ABI143" s="40"/>
      <c r="ABJ143" s="40"/>
      <c r="ABK143" s="40"/>
      <c r="ABL143" s="40"/>
      <c r="ABM143" s="40"/>
      <c r="ABN143" s="40"/>
      <c r="ABO143" s="40"/>
      <c r="ABP143" s="40"/>
      <c r="ABQ143" s="40"/>
      <c r="ABR143" s="40"/>
      <c r="ABS143" s="40"/>
      <c r="ABT143" s="40"/>
      <c r="ABU143" s="40"/>
      <c r="ABV143" s="40"/>
      <c r="ABW143" s="40"/>
      <c r="ABX143" s="40"/>
      <c r="ABY143" s="40"/>
      <c r="ABZ143" s="40"/>
      <c r="ACA143" s="40"/>
      <c r="ACB143" s="40"/>
      <c r="ACC143" s="40"/>
      <c r="ACD143" s="40"/>
      <c r="ACE143" s="40"/>
      <c r="ACF143" s="40"/>
      <c r="ACG143" s="40"/>
      <c r="ACH143" s="40"/>
      <c r="ACI143" s="40"/>
      <c r="ACJ143" s="40"/>
      <c r="ACK143" s="40"/>
      <c r="ACL143" s="40"/>
      <c r="ACM143" s="40"/>
      <c r="ACN143" s="40"/>
      <c r="ACO143" s="40"/>
      <c r="ACP143" s="40"/>
      <c r="ACQ143" s="40"/>
      <c r="ACR143" s="40"/>
      <c r="ACS143" s="40"/>
      <c r="ACT143" s="40"/>
      <c r="ACU143" s="40"/>
      <c r="ACV143" s="40"/>
      <c r="ACW143" s="40"/>
      <c r="ACX143" s="40"/>
      <c r="ACY143" s="40"/>
      <c r="ACZ143" s="40"/>
      <c r="ADA143" s="40"/>
      <c r="ADB143" s="40"/>
      <c r="ADC143" s="40"/>
      <c r="ADD143" s="40"/>
      <c r="ADE143" s="40"/>
      <c r="ADF143" s="40"/>
      <c r="ADG143" s="40"/>
      <c r="ADH143" s="40"/>
      <c r="ADI143" s="40"/>
      <c r="ADJ143" s="40"/>
      <c r="ADK143" s="40"/>
      <c r="ADL143" s="40"/>
      <c r="ADM143" s="40"/>
      <c r="ADN143" s="40"/>
      <c r="ADO143" s="40"/>
      <c r="ADP143" s="40"/>
      <c r="ADQ143" s="40"/>
      <c r="ADR143" s="40"/>
      <c r="ADS143" s="40"/>
      <c r="ADT143" s="40"/>
      <c r="ADU143" s="40"/>
      <c r="ADV143" s="40"/>
      <c r="ADW143" s="40"/>
      <c r="ADX143" s="40"/>
      <c r="ADY143" s="40"/>
      <c r="ADZ143" s="40"/>
      <c r="AEA143" s="40"/>
      <c r="AEB143" s="40"/>
      <c r="AEC143" s="40"/>
      <c r="AED143" s="40"/>
      <c r="AEE143" s="40"/>
      <c r="AEF143" s="40"/>
      <c r="AEG143" s="40"/>
      <c r="AEH143" s="40"/>
      <c r="AEI143" s="40"/>
      <c r="AEJ143" s="40"/>
      <c r="AEK143" s="40"/>
      <c r="AEL143" s="40"/>
      <c r="AEM143" s="40"/>
      <c r="AEN143" s="40"/>
      <c r="AEO143" s="40"/>
      <c r="AEP143" s="40"/>
      <c r="AEQ143" s="40"/>
      <c r="AER143" s="40"/>
      <c r="AES143" s="40"/>
      <c r="AET143" s="40"/>
      <c r="AEU143" s="40"/>
      <c r="AEV143" s="40"/>
      <c r="AEW143" s="40"/>
      <c r="AEX143" s="40"/>
      <c r="AEY143" s="40"/>
      <c r="AEZ143" s="40"/>
      <c r="AFA143" s="40"/>
      <c r="AFB143" s="40"/>
      <c r="AFC143" s="40"/>
      <c r="AFD143" s="40"/>
      <c r="AFE143" s="40"/>
      <c r="AFF143" s="40"/>
      <c r="AFG143" s="40"/>
      <c r="AFH143" s="40"/>
      <c r="AFI143" s="40"/>
      <c r="AFJ143" s="40"/>
      <c r="AFK143" s="40"/>
      <c r="AFL143" s="40"/>
      <c r="AFM143" s="40"/>
      <c r="AFN143" s="40"/>
      <c r="AFO143" s="40"/>
      <c r="AFP143" s="40"/>
      <c r="AFQ143" s="40"/>
      <c r="AFR143" s="40"/>
      <c r="AFS143" s="40"/>
      <c r="AFT143" s="40"/>
      <c r="AFU143" s="40"/>
      <c r="AFV143" s="40"/>
      <c r="AFW143" s="40"/>
      <c r="AFX143" s="40"/>
      <c r="AFY143" s="40"/>
      <c r="AFZ143" s="40"/>
      <c r="AGA143" s="40"/>
      <c r="AGB143" s="40"/>
      <c r="AGC143" s="40"/>
      <c r="AGD143" s="40"/>
      <c r="AGE143" s="40"/>
      <c r="AGF143" s="40"/>
      <c r="AGG143" s="40"/>
      <c r="AGH143" s="40"/>
      <c r="AGI143" s="40"/>
      <c r="AGJ143" s="40"/>
      <c r="AGK143" s="40"/>
      <c r="AGL143" s="40"/>
      <c r="AGM143" s="40"/>
      <c r="AGN143" s="40"/>
      <c r="AGO143" s="40"/>
      <c r="AGP143" s="40"/>
      <c r="AGQ143" s="40"/>
      <c r="AGR143" s="40"/>
      <c r="AGS143" s="40"/>
      <c r="AGT143" s="40"/>
      <c r="AGU143" s="40"/>
      <c r="AGV143" s="40"/>
      <c r="AGW143" s="40"/>
      <c r="AGX143" s="40"/>
      <c r="AGY143" s="40"/>
      <c r="AGZ143" s="40"/>
      <c r="AHA143" s="40"/>
      <c r="AHB143" s="40"/>
      <c r="AHC143" s="40"/>
      <c r="AHD143" s="40"/>
      <c r="AHE143" s="40"/>
      <c r="AHF143" s="40"/>
      <c r="AHG143" s="40"/>
      <c r="AHH143" s="40"/>
      <c r="AHI143" s="40"/>
      <c r="AHJ143" s="40"/>
      <c r="AHK143" s="40"/>
      <c r="AHL143" s="40"/>
      <c r="AHM143" s="40"/>
      <c r="AHN143" s="40"/>
      <c r="AHO143" s="40"/>
      <c r="AHP143" s="40"/>
      <c r="AHQ143" s="40"/>
      <c r="AHR143" s="40"/>
      <c r="AHS143" s="40"/>
      <c r="AHT143" s="40"/>
      <c r="AHU143" s="40"/>
      <c r="AHV143" s="40"/>
      <c r="AHW143" s="40"/>
      <c r="AHX143" s="40"/>
      <c r="AHY143" s="40"/>
      <c r="AHZ143" s="40"/>
      <c r="AIA143" s="40"/>
      <c r="AIB143" s="40"/>
      <c r="AIC143" s="40"/>
      <c r="AID143" s="40"/>
      <c r="AIE143" s="40"/>
      <c r="AIF143" s="40"/>
      <c r="AIG143" s="40"/>
      <c r="AIH143" s="40"/>
      <c r="AII143" s="40"/>
      <c r="AIJ143" s="40"/>
      <c r="AIK143" s="40"/>
      <c r="AIL143" s="40"/>
      <c r="AIM143" s="40"/>
      <c r="AIN143" s="40"/>
      <c r="AIO143" s="40"/>
      <c r="AIP143" s="40"/>
      <c r="AIQ143" s="40"/>
      <c r="AIR143" s="40"/>
      <c r="AIS143" s="40"/>
      <c r="AIT143" s="40"/>
      <c r="AIU143" s="40"/>
      <c r="AIV143" s="40"/>
      <c r="AIW143" s="40"/>
      <c r="AIX143" s="40"/>
      <c r="AIY143" s="40"/>
      <c r="AIZ143" s="40"/>
      <c r="AJA143" s="40"/>
      <c r="AJB143" s="40"/>
      <c r="AJC143" s="40"/>
      <c r="AJD143" s="40"/>
      <c r="AJE143" s="40"/>
      <c r="AJF143" s="40"/>
      <c r="AJG143" s="40"/>
      <c r="AJH143" s="40"/>
      <c r="AJI143" s="40"/>
      <c r="AJJ143" s="40"/>
      <c r="AJK143" s="40"/>
      <c r="AJL143" s="40"/>
      <c r="AJM143" s="40"/>
      <c r="AJN143" s="40"/>
      <c r="AJO143" s="40"/>
      <c r="AJP143" s="40"/>
      <c r="AJQ143" s="40"/>
      <c r="AJR143" s="40"/>
      <c r="AJS143" s="40"/>
      <c r="AJT143" s="40"/>
      <c r="AJU143" s="40"/>
      <c r="AJV143" s="40"/>
      <c r="AJW143" s="40"/>
      <c r="AJX143" s="40"/>
      <c r="AJY143" s="40"/>
      <c r="AJZ143" s="40"/>
      <c r="AKA143" s="40"/>
      <c r="AKB143" s="40"/>
      <c r="AKC143" s="40"/>
      <c r="AKD143" s="40"/>
      <c r="AKE143" s="40"/>
      <c r="AKF143" s="40"/>
      <c r="AKG143" s="40"/>
      <c r="AKH143" s="40"/>
      <c r="AKI143" s="40"/>
      <c r="AKJ143" s="40"/>
      <c r="AKK143" s="40"/>
      <c r="AKL143" s="40"/>
      <c r="AKM143" s="40"/>
      <c r="AKN143" s="56"/>
      <c r="AKO143" s="56"/>
      <c r="AKP143" s="56"/>
      <c r="AKQ143" s="56"/>
      <c r="AKR143" s="56"/>
      <c r="AKS143" s="56"/>
      <c r="AKT143" s="56"/>
      <c r="AKU143" s="56"/>
      <c r="AKV143" s="56"/>
      <c r="AKW143" s="56"/>
      <c r="AKX143" s="56"/>
      <c r="AKY143" s="56"/>
      <c r="AKZ143" s="56"/>
      <c r="ALA143" s="56"/>
      <c r="ALB143" s="56"/>
      <c r="ALC143" s="56"/>
      <c r="ALD143" s="56"/>
      <c r="ALE143" s="56"/>
      <c r="ALF143" s="56"/>
      <c r="ALG143" s="56"/>
      <c r="ALH143" s="56"/>
      <c r="ALI143" s="56"/>
      <c r="ALJ143" s="56"/>
      <c r="ALK143" s="56"/>
      <c r="ALL143" s="56"/>
      <c r="ALM143" s="56"/>
      <c r="ALN143" s="59"/>
      <c r="ALO143" s="59"/>
      <c r="ALP143" s="59"/>
      <c r="ALQ143" s="59"/>
      <c r="ALR143" s="59"/>
      <c r="ALS143" s="59"/>
      <c r="ALT143" s="59"/>
      <c r="ALU143" s="59"/>
      <c r="ALV143" s="59"/>
      <c r="ALW143" s="59"/>
    </row>
    <row r="144" spans="1:1011" ht="13.35" customHeight="1" outlineLevel="6">
      <c r="A144" s="36" t="s">
        <v>11605</v>
      </c>
      <c r="B144" s="45">
        <v>6</v>
      </c>
      <c r="C144" s="45"/>
      <c r="D144" s="54" t="s">
        <v>3846</v>
      </c>
      <c r="E144" s="43" t="str">
        <f>VLOOKUP(D144,OdooParts_PurchaseNotes!$A$1:$F8259,2,0)</f>
        <v>Metric Brass Heat-Set Insert for Plastics Tapered, M3-.5 Internal Thread, 3.8mm Length</v>
      </c>
      <c r="F144" s="52"/>
      <c r="G144" s="32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40"/>
      <c r="AAF144" s="40"/>
      <c r="AAG144" s="40"/>
      <c r="AAH144" s="40"/>
      <c r="AAI144" s="40"/>
      <c r="AAJ144" s="40"/>
      <c r="AAK144" s="40"/>
      <c r="AAL144" s="40"/>
      <c r="AAM144" s="40"/>
      <c r="AAN144" s="40"/>
      <c r="AAO144" s="40"/>
      <c r="AAP144" s="40"/>
      <c r="AAQ144" s="40"/>
      <c r="AAR144" s="40"/>
      <c r="AAS144" s="40"/>
      <c r="AAT144" s="40"/>
      <c r="AAU144" s="40"/>
      <c r="AAV144" s="40"/>
      <c r="AAW144" s="40"/>
      <c r="AAX144" s="40"/>
      <c r="AAY144" s="40"/>
      <c r="AAZ144" s="40"/>
      <c r="ABA144" s="40"/>
      <c r="ABB144" s="40"/>
      <c r="ABC144" s="40"/>
      <c r="ABD144" s="40"/>
      <c r="ABE144" s="40"/>
      <c r="ABF144" s="40"/>
      <c r="ABG144" s="40"/>
      <c r="ABH144" s="40"/>
      <c r="ABI144" s="40"/>
      <c r="ABJ144" s="40"/>
      <c r="ABK144" s="40"/>
      <c r="ABL144" s="40"/>
      <c r="ABM144" s="40"/>
      <c r="ABN144" s="40"/>
      <c r="ABO144" s="40"/>
      <c r="ABP144" s="40"/>
      <c r="ABQ144" s="40"/>
      <c r="ABR144" s="40"/>
      <c r="ABS144" s="40"/>
      <c r="ABT144" s="40"/>
      <c r="ABU144" s="40"/>
      <c r="ABV144" s="40"/>
      <c r="ABW144" s="40"/>
      <c r="ABX144" s="40"/>
      <c r="ABY144" s="40"/>
      <c r="ABZ144" s="40"/>
      <c r="ACA144" s="40"/>
      <c r="ACB144" s="40"/>
      <c r="ACC144" s="40"/>
      <c r="ACD144" s="40"/>
      <c r="ACE144" s="40"/>
      <c r="ACF144" s="40"/>
      <c r="ACG144" s="40"/>
      <c r="ACH144" s="40"/>
      <c r="ACI144" s="40"/>
      <c r="ACJ144" s="40"/>
      <c r="ACK144" s="40"/>
      <c r="ACL144" s="40"/>
      <c r="ACM144" s="40"/>
      <c r="ACN144" s="40"/>
      <c r="ACO144" s="40"/>
      <c r="ACP144" s="40"/>
      <c r="ACQ144" s="40"/>
      <c r="ACR144" s="40"/>
      <c r="ACS144" s="40"/>
      <c r="ACT144" s="40"/>
      <c r="ACU144" s="40"/>
      <c r="ACV144" s="40"/>
      <c r="ACW144" s="40"/>
      <c r="ACX144" s="40"/>
      <c r="ACY144" s="40"/>
      <c r="ACZ144" s="40"/>
      <c r="ADA144" s="40"/>
      <c r="ADB144" s="40"/>
      <c r="ADC144" s="40"/>
      <c r="ADD144" s="40"/>
      <c r="ADE144" s="40"/>
      <c r="ADF144" s="40"/>
      <c r="ADG144" s="40"/>
      <c r="ADH144" s="40"/>
      <c r="ADI144" s="40"/>
      <c r="ADJ144" s="40"/>
      <c r="ADK144" s="40"/>
      <c r="ADL144" s="40"/>
      <c r="ADM144" s="40"/>
      <c r="ADN144" s="40"/>
      <c r="ADO144" s="40"/>
      <c r="ADP144" s="40"/>
      <c r="ADQ144" s="40"/>
      <c r="ADR144" s="40"/>
      <c r="ADS144" s="40"/>
      <c r="ADT144" s="40"/>
      <c r="ADU144" s="40"/>
      <c r="ADV144" s="40"/>
      <c r="ADW144" s="40"/>
      <c r="ADX144" s="40"/>
      <c r="ADY144" s="40"/>
      <c r="ADZ144" s="40"/>
      <c r="AEA144" s="40"/>
      <c r="AEB144" s="40"/>
      <c r="AEC144" s="40"/>
      <c r="AED144" s="40"/>
      <c r="AEE144" s="40"/>
      <c r="AEF144" s="40"/>
      <c r="AEG144" s="40"/>
      <c r="AEH144" s="40"/>
      <c r="AEI144" s="40"/>
      <c r="AEJ144" s="40"/>
      <c r="AEK144" s="40"/>
      <c r="AEL144" s="40"/>
      <c r="AEM144" s="40"/>
      <c r="AEN144" s="40"/>
      <c r="AEO144" s="40"/>
      <c r="AEP144" s="40"/>
      <c r="AEQ144" s="40"/>
      <c r="AER144" s="40"/>
      <c r="AES144" s="40"/>
      <c r="AET144" s="40"/>
      <c r="AEU144" s="40"/>
      <c r="AEV144" s="40"/>
      <c r="AEW144" s="40"/>
      <c r="AEX144" s="40"/>
      <c r="AEY144" s="40"/>
      <c r="AEZ144" s="40"/>
      <c r="AFA144" s="40"/>
      <c r="AFB144" s="40"/>
      <c r="AFC144" s="40"/>
      <c r="AFD144" s="40"/>
      <c r="AFE144" s="40"/>
      <c r="AFF144" s="40"/>
      <c r="AFG144" s="40"/>
      <c r="AFH144" s="40"/>
      <c r="AFI144" s="40"/>
      <c r="AFJ144" s="40"/>
      <c r="AFK144" s="40"/>
      <c r="AFL144" s="40"/>
      <c r="AFM144" s="40"/>
      <c r="AFN144" s="40"/>
      <c r="AFO144" s="40"/>
      <c r="AFP144" s="40"/>
      <c r="AFQ144" s="40"/>
      <c r="AFR144" s="40"/>
      <c r="AFS144" s="40"/>
      <c r="AFT144" s="40"/>
      <c r="AFU144" s="40"/>
      <c r="AFV144" s="40"/>
      <c r="AFW144" s="40"/>
      <c r="AFX144" s="40"/>
      <c r="AFY144" s="40"/>
      <c r="AFZ144" s="40"/>
      <c r="AGA144" s="40"/>
      <c r="AGB144" s="40"/>
      <c r="AGC144" s="40"/>
      <c r="AGD144" s="40"/>
      <c r="AGE144" s="40"/>
      <c r="AGF144" s="40"/>
      <c r="AGG144" s="40"/>
      <c r="AGH144" s="40"/>
      <c r="AGI144" s="40"/>
      <c r="AGJ144" s="40"/>
      <c r="AGK144" s="40"/>
      <c r="AGL144" s="40"/>
      <c r="AGM144" s="40"/>
      <c r="AGN144" s="40"/>
      <c r="AGO144" s="40"/>
      <c r="AGP144" s="40"/>
      <c r="AGQ144" s="40"/>
      <c r="AGR144" s="40"/>
      <c r="AGS144" s="40"/>
      <c r="AGT144" s="40"/>
      <c r="AGU144" s="40"/>
      <c r="AGV144" s="40"/>
      <c r="AGW144" s="40"/>
      <c r="AGX144" s="40"/>
      <c r="AGY144" s="40"/>
      <c r="AGZ144" s="40"/>
      <c r="AHA144" s="40"/>
      <c r="AHB144" s="40"/>
      <c r="AHC144" s="40"/>
      <c r="AHD144" s="40"/>
      <c r="AHE144" s="40"/>
      <c r="AHF144" s="40"/>
      <c r="AHG144" s="40"/>
      <c r="AHH144" s="40"/>
      <c r="AHI144" s="40"/>
      <c r="AHJ144" s="40"/>
      <c r="AHK144" s="40"/>
      <c r="AHL144" s="40"/>
      <c r="AHM144" s="40"/>
      <c r="AHN144" s="40"/>
      <c r="AHO144" s="40"/>
      <c r="AHP144" s="40"/>
      <c r="AHQ144" s="40"/>
      <c r="AHR144" s="40"/>
      <c r="AHS144" s="40"/>
      <c r="AHT144" s="40"/>
      <c r="AHU144" s="40"/>
      <c r="AHV144" s="40"/>
      <c r="AHW144" s="40"/>
      <c r="AHX144" s="40"/>
      <c r="AHY144" s="40"/>
      <c r="AHZ144" s="40"/>
      <c r="AIA144" s="40"/>
      <c r="AIB144" s="40"/>
      <c r="AIC144" s="40"/>
      <c r="AID144" s="40"/>
      <c r="AIE144" s="40"/>
      <c r="AIF144" s="40"/>
      <c r="AIG144" s="40"/>
      <c r="AIH144" s="40"/>
      <c r="AII144" s="40"/>
      <c r="AIJ144" s="40"/>
      <c r="AIK144" s="40"/>
      <c r="AIL144" s="40"/>
      <c r="AIM144" s="40"/>
      <c r="AIN144" s="40"/>
      <c r="AIO144" s="40"/>
      <c r="AIP144" s="40"/>
      <c r="AIQ144" s="40"/>
      <c r="AIR144" s="40"/>
      <c r="AIS144" s="40"/>
      <c r="AIT144" s="40"/>
      <c r="AIU144" s="40"/>
      <c r="AIV144" s="40"/>
      <c r="AIW144" s="40"/>
      <c r="AIX144" s="40"/>
      <c r="AIY144" s="40"/>
      <c r="AIZ144" s="40"/>
      <c r="AJA144" s="40"/>
      <c r="AJB144" s="40"/>
      <c r="AJC144" s="40"/>
      <c r="AJD144" s="40"/>
      <c r="AJE144" s="40"/>
      <c r="AJF144" s="40"/>
      <c r="AJG144" s="40"/>
      <c r="AJH144" s="40"/>
      <c r="AJI144" s="40"/>
      <c r="AJJ144" s="40"/>
      <c r="AJK144" s="40"/>
      <c r="AJL144" s="40"/>
      <c r="AJM144" s="40"/>
      <c r="AJN144" s="40"/>
      <c r="AJO144" s="40"/>
      <c r="AJP144" s="40"/>
      <c r="AJQ144" s="40"/>
      <c r="AJR144" s="40"/>
      <c r="AJS144" s="40"/>
      <c r="AJT144" s="40"/>
      <c r="AJU144" s="40"/>
      <c r="AJV144" s="40"/>
      <c r="AJW144" s="40"/>
      <c r="AJX144" s="40"/>
      <c r="AJY144" s="40"/>
      <c r="AJZ144" s="40"/>
      <c r="AKA144" s="40"/>
      <c r="AKB144" s="40"/>
      <c r="AKC144" s="40"/>
      <c r="AKD144" s="40"/>
      <c r="AKE144" s="40"/>
      <c r="AKF144" s="40"/>
      <c r="AKG144" s="40"/>
      <c r="AKH144" s="40"/>
      <c r="AKI144" s="40"/>
      <c r="AKJ144" s="40"/>
      <c r="AKK144" s="40"/>
      <c r="AKL144" s="40"/>
      <c r="AKM144" s="40"/>
      <c r="AKN144" s="56"/>
      <c r="AKO144" s="56"/>
      <c r="AKP144" s="56"/>
      <c r="AKQ144" s="56"/>
      <c r="AKR144" s="56"/>
      <c r="AKS144" s="56"/>
      <c r="AKT144" s="56"/>
      <c r="AKU144" s="56"/>
      <c r="AKV144" s="56"/>
      <c r="AKW144" s="56"/>
      <c r="AKX144" s="56"/>
      <c r="AKY144" s="56"/>
      <c r="AKZ144" s="56"/>
      <c r="ALA144" s="56"/>
      <c r="ALB144" s="56"/>
      <c r="ALC144" s="56"/>
      <c r="ALD144" s="56"/>
      <c r="ALE144" s="56"/>
      <c r="ALF144" s="56"/>
      <c r="ALG144" s="56"/>
      <c r="ALH144" s="56"/>
      <c r="ALI144" s="56"/>
      <c r="ALJ144" s="56"/>
      <c r="ALK144" s="56"/>
      <c r="ALL144" s="56"/>
      <c r="ALM144" s="56"/>
      <c r="ALN144" s="59"/>
      <c r="ALO144" s="59"/>
      <c r="ALP144" s="59"/>
      <c r="ALQ144" s="59"/>
      <c r="ALR144" s="59"/>
      <c r="ALS144" s="59"/>
      <c r="ALT144" s="59"/>
      <c r="ALU144" s="59"/>
      <c r="ALV144" s="59"/>
      <c r="ALW144" s="59"/>
    </row>
    <row r="145" spans="1:1011" ht="13.35" customHeight="1" outlineLevel="4">
      <c r="A145" s="36" t="s">
        <v>11591</v>
      </c>
      <c r="B145" s="45"/>
      <c r="C145" s="45"/>
      <c r="D145" s="55" t="s">
        <v>11606</v>
      </c>
      <c r="E145" t="s">
        <v>11607</v>
      </c>
      <c r="F145" s="52"/>
      <c r="G145" s="32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40"/>
      <c r="AAF145" s="40"/>
      <c r="AAG145" s="40"/>
      <c r="AAH145" s="40"/>
      <c r="AAI145" s="40"/>
      <c r="AAJ145" s="40"/>
      <c r="AAK145" s="40"/>
      <c r="AAL145" s="40"/>
      <c r="AAM145" s="40"/>
      <c r="AAN145" s="40"/>
      <c r="AAO145" s="40"/>
      <c r="AAP145" s="40"/>
      <c r="AAQ145" s="40"/>
      <c r="AAR145" s="40"/>
      <c r="AAS145" s="40"/>
      <c r="AAT145" s="40"/>
      <c r="AAU145" s="40"/>
      <c r="AAV145" s="40"/>
      <c r="AAW145" s="40"/>
      <c r="AAX145" s="40"/>
      <c r="AAY145" s="40"/>
      <c r="AAZ145" s="40"/>
      <c r="ABA145" s="40"/>
      <c r="ABB145" s="40"/>
      <c r="ABC145" s="40"/>
      <c r="ABD145" s="40"/>
      <c r="ABE145" s="40"/>
      <c r="ABF145" s="40"/>
      <c r="ABG145" s="40"/>
      <c r="ABH145" s="40"/>
      <c r="ABI145" s="40"/>
      <c r="ABJ145" s="40"/>
      <c r="ABK145" s="40"/>
      <c r="ABL145" s="40"/>
      <c r="ABM145" s="40"/>
      <c r="ABN145" s="40"/>
      <c r="ABO145" s="40"/>
      <c r="ABP145" s="40"/>
      <c r="ABQ145" s="40"/>
      <c r="ABR145" s="40"/>
      <c r="ABS145" s="40"/>
      <c r="ABT145" s="40"/>
      <c r="ABU145" s="40"/>
      <c r="ABV145" s="40"/>
      <c r="ABW145" s="40"/>
      <c r="ABX145" s="40"/>
      <c r="ABY145" s="40"/>
      <c r="ABZ145" s="40"/>
      <c r="ACA145" s="40"/>
      <c r="ACB145" s="40"/>
      <c r="ACC145" s="40"/>
      <c r="ACD145" s="40"/>
      <c r="ACE145" s="40"/>
      <c r="ACF145" s="40"/>
      <c r="ACG145" s="40"/>
      <c r="ACH145" s="40"/>
      <c r="ACI145" s="40"/>
      <c r="ACJ145" s="40"/>
      <c r="ACK145" s="40"/>
      <c r="ACL145" s="40"/>
      <c r="ACM145" s="40"/>
      <c r="ACN145" s="40"/>
      <c r="ACO145" s="40"/>
      <c r="ACP145" s="40"/>
      <c r="ACQ145" s="40"/>
      <c r="ACR145" s="40"/>
      <c r="ACS145" s="40"/>
      <c r="ACT145" s="40"/>
      <c r="ACU145" s="40"/>
      <c r="ACV145" s="40"/>
      <c r="ACW145" s="40"/>
      <c r="ACX145" s="40"/>
      <c r="ACY145" s="40"/>
      <c r="ACZ145" s="40"/>
      <c r="ADA145" s="40"/>
      <c r="ADB145" s="40"/>
      <c r="ADC145" s="40"/>
      <c r="ADD145" s="40"/>
      <c r="ADE145" s="40"/>
      <c r="ADF145" s="40"/>
      <c r="ADG145" s="40"/>
      <c r="ADH145" s="40"/>
      <c r="ADI145" s="40"/>
      <c r="ADJ145" s="40"/>
      <c r="ADK145" s="40"/>
      <c r="ADL145" s="40"/>
      <c r="ADM145" s="40"/>
      <c r="ADN145" s="40"/>
      <c r="ADO145" s="40"/>
      <c r="ADP145" s="40"/>
      <c r="ADQ145" s="40"/>
      <c r="ADR145" s="40"/>
      <c r="ADS145" s="40"/>
      <c r="ADT145" s="40"/>
      <c r="ADU145" s="40"/>
      <c r="ADV145" s="40"/>
      <c r="ADW145" s="40"/>
      <c r="ADX145" s="40"/>
      <c r="ADY145" s="40"/>
      <c r="ADZ145" s="40"/>
      <c r="AEA145" s="40"/>
      <c r="AEB145" s="40"/>
      <c r="AEC145" s="40"/>
      <c r="AED145" s="40"/>
      <c r="AEE145" s="40"/>
      <c r="AEF145" s="40"/>
      <c r="AEG145" s="40"/>
      <c r="AEH145" s="40"/>
      <c r="AEI145" s="40"/>
      <c r="AEJ145" s="40"/>
      <c r="AEK145" s="40"/>
      <c r="AEL145" s="40"/>
      <c r="AEM145" s="40"/>
      <c r="AEN145" s="40"/>
      <c r="AEO145" s="40"/>
      <c r="AEP145" s="40"/>
      <c r="AEQ145" s="40"/>
      <c r="AER145" s="40"/>
      <c r="AES145" s="40"/>
      <c r="AET145" s="40"/>
      <c r="AEU145" s="40"/>
      <c r="AEV145" s="40"/>
      <c r="AEW145" s="40"/>
      <c r="AEX145" s="40"/>
      <c r="AEY145" s="40"/>
      <c r="AEZ145" s="40"/>
      <c r="AFA145" s="40"/>
      <c r="AFB145" s="40"/>
      <c r="AFC145" s="40"/>
      <c r="AFD145" s="40"/>
      <c r="AFE145" s="40"/>
      <c r="AFF145" s="40"/>
      <c r="AFG145" s="40"/>
      <c r="AFH145" s="40"/>
      <c r="AFI145" s="40"/>
      <c r="AFJ145" s="40"/>
      <c r="AFK145" s="40"/>
      <c r="AFL145" s="40"/>
      <c r="AFM145" s="40"/>
      <c r="AFN145" s="40"/>
      <c r="AFO145" s="40"/>
      <c r="AFP145" s="40"/>
      <c r="AFQ145" s="40"/>
      <c r="AFR145" s="40"/>
      <c r="AFS145" s="40"/>
      <c r="AFT145" s="40"/>
      <c r="AFU145" s="40"/>
      <c r="AFV145" s="40"/>
      <c r="AFW145" s="40"/>
      <c r="AFX145" s="40"/>
      <c r="AFY145" s="40"/>
      <c r="AFZ145" s="40"/>
      <c r="AGA145" s="40"/>
      <c r="AGB145" s="40"/>
      <c r="AGC145" s="40"/>
      <c r="AGD145" s="40"/>
      <c r="AGE145" s="40"/>
      <c r="AGF145" s="40"/>
      <c r="AGG145" s="40"/>
      <c r="AGH145" s="40"/>
      <c r="AGI145" s="40"/>
      <c r="AGJ145" s="40"/>
      <c r="AGK145" s="40"/>
      <c r="AGL145" s="40"/>
      <c r="AGM145" s="40"/>
      <c r="AGN145" s="40"/>
      <c r="AGO145" s="40"/>
      <c r="AGP145" s="40"/>
      <c r="AGQ145" s="40"/>
      <c r="AGR145" s="40"/>
      <c r="AGS145" s="40"/>
      <c r="AGT145" s="40"/>
      <c r="AGU145" s="40"/>
      <c r="AGV145" s="40"/>
      <c r="AGW145" s="40"/>
      <c r="AGX145" s="40"/>
      <c r="AGY145" s="40"/>
      <c r="AGZ145" s="40"/>
      <c r="AHA145" s="40"/>
      <c r="AHB145" s="40"/>
      <c r="AHC145" s="40"/>
      <c r="AHD145" s="40"/>
      <c r="AHE145" s="40"/>
      <c r="AHF145" s="40"/>
      <c r="AHG145" s="40"/>
      <c r="AHH145" s="40"/>
      <c r="AHI145" s="40"/>
      <c r="AHJ145" s="40"/>
      <c r="AHK145" s="40"/>
      <c r="AHL145" s="40"/>
      <c r="AHM145" s="40"/>
      <c r="AHN145" s="40"/>
      <c r="AHO145" s="40"/>
      <c r="AHP145" s="40"/>
      <c r="AHQ145" s="40"/>
      <c r="AHR145" s="40"/>
      <c r="AHS145" s="40"/>
      <c r="AHT145" s="40"/>
      <c r="AHU145" s="40"/>
      <c r="AHV145" s="40"/>
      <c r="AHW145" s="40"/>
      <c r="AHX145" s="40"/>
      <c r="AHY145" s="40"/>
      <c r="AHZ145" s="40"/>
      <c r="AIA145" s="40"/>
      <c r="AIB145" s="40"/>
      <c r="AIC145" s="40"/>
      <c r="AID145" s="40"/>
      <c r="AIE145" s="40"/>
      <c r="AIF145" s="40"/>
      <c r="AIG145" s="40"/>
      <c r="AIH145" s="40"/>
      <c r="AII145" s="40"/>
      <c r="AIJ145" s="40"/>
      <c r="AIK145" s="40"/>
      <c r="AIL145" s="40"/>
      <c r="AIM145" s="40"/>
      <c r="AIN145" s="40"/>
      <c r="AIO145" s="40"/>
      <c r="AIP145" s="40"/>
      <c r="AIQ145" s="40"/>
      <c r="AIR145" s="40"/>
      <c r="AIS145" s="40"/>
      <c r="AIT145" s="40"/>
      <c r="AIU145" s="40"/>
      <c r="AIV145" s="40"/>
      <c r="AIW145" s="40"/>
      <c r="AIX145" s="40"/>
      <c r="AIY145" s="40"/>
      <c r="AIZ145" s="40"/>
      <c r="AJA145" s="40"/>
      <c r="AJB145" s="40"/>
      <c r="AJC145" s="40"/>
      <c r="AJD145" s="40"/>
      <c r="AJE145" s="40"/>
      <c r="AJF145" s="40"/>
      <c r="AJG145" s="40"/>
      <c r="AJH145" s="40"/>
      <c r="AJI145" s="40"/>
      <c r="AJJ145" s="40"/>
      <c r="AJK145" s="40"/>
      <c r="AJL145" s="40"/>
      <c r="AJM145" s="40"/>
      <c r="AJN145" s="40"/>
      <c r="AJO145" s="40"/>
      <c r="AJP145" s="40"/>
      <c r="AJQ145" s="40"/>
      <c r="AJR145" s="40"/>
      <c r="AJS145" s="40"/>
      <c r="AJT145" s="40"/>
      <c r="AJU145" s="40"/>
      <c r="AJV145" s="40"/>
      <c r="AJW145" s="40"/>
      <c r="AJX145" s="40"/>
      <c r="AJY145" s="40"/>
      <c r="AJZ145" s="40"/>
      <c r="AKA145" s="40"/>
      <c r="AKB145" s="40"/>
      <c r="AKC145" s="40"/>
      <c r="AKD145" s="40"/>
      <c r="AKE145" s="40"/>
      <c r="AKF145" s="40"/>
      <c r="AKG145" s="40"/>
      <c r="AKH145" s="40"/>
      <c r="AKI145" s="40"/>
      <c r="AKJ145" s="40"/>
      <c r="AKK145" s="40"/>
      <c r="AKL145" s="40"/>
      <c r="AKM145" s="40"/>
      <c r="AKN145" s="56"/>
      <c r="AKO145" s="56"/>
      <c r="AKP145" s="56"/>
      <c r="AKQ145" s="56"/>
      <c r="AKR145" s="56"/>
      <c r="AKS145" s="56"/>
      <c r="AKT145" s="56"/>
      <c r="AKU145" s="56"/>
      <c r="AKV145" s="56"/>
      <c r="AKW145" s="56"/>
      <c r="AKX145" s="56"/>
      <c r="AKY145" s="56"/>
      <c r="AKZ145" s="56"/>
      <c r="ALA145" s="56"/>
      <c r="ALB145" s="56"/>
      <c r="ALC145" s="56"/>
      <c r="ALD145" s="56"/>
      <c r="ALE145" s="56"/>
      <c r="ALF145" s="56"/>
      <c r="ALG145" s="56"/>
      <c r="ALH145" s="56"/>
      <c r="ALI145" s="56"/>
      <c r="ALJ145" s="56"/>
      <c r="ALK145" s="56"/>
      <c r="ALL145" s="56"/>
      <c r="ALM145" s="56"/>
      <c r="ALN145" s="59"/>
      <c r="ALO145" s="59"/>
      <c r="ALP145" s="59"/>
      <c r="ALQ145" s="59"/>
      <c r="ALR145" s="59"/>
      <c r="ALS145" s="59"/>
      <c r="ALT145" s="59"/>
      <c r="ALU145" s="59"/>
      <c r="ALV145" s="59"/>
      <c r="ALW145" s="59"/>
    </row>
    <row r="146" spans="1:1011" ht="13.35" customHeight="1" outlineLevel="5">
      <c r="A146" s="36" t="s">
        <v>11608</v>
      </c>
      <c r="B146" s="45">
        <v>1</v>
      </c>
      <c r="C146" s="45"/>
      <c r="D146" s="63" t="s">
        <v>11609</v>
      </c>
      <c r="E146" s="43" t="s">
        <v>11610</v>
      </c>
      <c r="F146" s="52"/>
      <c r="G146" s="32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40"/>
      <c r="AAF146" s="40"/>
      <c r="AAG146" s="40"/>
      <c r="AAH146" s="40"/>
      <c r="AAI146" s="40"/>
      <c r="AAJ146" s="40"/>
      <c r="AAK146" s="40"/>
      <c r="AAL146" s="40"/>
      <c r="AAM146" s="40"/>
      <c r="AAN146" s="40"/>
      <c r="AAO146" s="40"/>
      <c r="AAP146" s="40"/>
      <c r="AAQ146" s="40"/>
      <c r="AAR146" s="40"/>
      <c r="AAS146" s="40"/>
      <c r="AAT146" s="40"/>
      <c r="AAU146" s="40"/>
      <c r="AAV146" s="40"/>
      <c r="AAW146" s="40"/>
      <c r="AAX146" s="40"/>
      <c r="AAY146" s="40"/>
      <c r="AAZ146" s="40"/>
      <c r="ABA146" s="40"/>
      <c r="ABB146" s="40"/>
      <c r="ABC146" s="40"/>
      <c r="ABD146" s="40"/>
      <c r="ABE146" s="40"/>
      <c r="ABF146" s="40"/>
      <c r="ABG146" s="40"/>
      <c r="ABH146" s="40"/>
      <c r="ABI146" s="40"/>
      <c r="ABJ146" s="40"/>
      <c r="ABK146" s="40"/>
      <c r="ABL146" s="40"/>
      <c r="ABM146" s="40"/>
      <c r="ABN146" s="40"/>
      <c r="ABO146" s="40"/>
      <c r="ABP146" s="40"/>
      <c r="ABQ146" s="40"/>
      <c r="ABR146" s="40"/>
      <c r="ABS146" s="40"/>
      <c r="ABT146" s="40"/>
      <c r="ABU146" s="40"/>
      <c r="ABV146" s="40"/>
      <c r="ABW146" s="40"/>
      <c r="ABX146" s="40"/>
      <c r="ABY146" s="40"/>
      <c r="ABZ146" s="40"/>
      <c r="ACA146" s="40"/>
      <c r="ACB146" s="40"/>
      <c r="ACC146" s="40"/>
      <c r="ACD146" s="40"/>
      <c r="ACE146" s="40"/>
      <c r="ACF146" s="40"/>
      <c r="ACG146" s="40"/>
      <c r="ACH146" s="40"/>
      <c r="ACI146" s="40"/>
      <c r="ACJ146" s="40"/>
      <c r="ACK146" s="40"/>
      <c r="ACL146" s="40"/>
      <c r="ACM146" s="40"/>
      <c r="ACN146" s="40"/>
      <c r="ACO146" s="40"/>
      <c r="ACP146" s="40"/>
      <c r="ACQ146" s="40"/>
      <c r="ACR146" s="40"/>
      <c r="ACS146" s="40"/>
      <c r="ACT146" s="40"/>
      <c r="ACU146" s="40"/>
      <c r="ACV146" s="40"/>
      <c r="ACW146" s="40"/>
      <c r="ACX146" s="40"/>
      <c r="ACY146" s="40"/>
      <c r="ACZ146" s="40"/>
      <c r="ADA146" s="40"/>
      <c r="ADB146" s="40"/>
      <c r="ADC146" s="40"/>
      <c r="ADD146" s="40"/>
      <c r="ADE146" s="40"/>
      <c r="ADF146" s="40"/>
      <c r="ADG146" s="40"/>
      <c r="ADH146" s="40"/>
      <c r="ADI146" s="40"/>
      <c r="ADJ146" s="40"/>
      <c r="ADK146" s="40"/>
      <c r="ADL146" s="40"/>
      <c r="ADM146" s="40"/>
      <c r="ADN146" s="40"/>
      <c r="ADO146" s="40"/>
      <c r="ADP146" s="40"/>
      <c r="ADQ146" s="40"/>
      <c r="ADR146" s="40"/>
      <c r="ADS146" s="40"/>
      <c r="ADT146" s="40"/>
      <c r="ADU146" s="40"/>
      <c r="ADV146" s="40"/>
      <c r="ADW146" s="40"/>
      <c r="ADX146" s="40"/>
      <c r="ADY146" s="40"/>
      <c r="ADZ146" s="40"/>
      <c r="AEA146" s="40"/>
      <c r="AEB146" s="40"/>
      <c r="AEC146" s="40"/>
      <c r="AED146" s="40"/>
      <c r="AEE146" s="40"/>
      <c r="AEF146" s="40"/>
      <c r="AEG146" s="40"/>
      <c r="AEH146" s="40"/>
      <c r="AEI146" s="40"/>
      <c r="AEJ146" s="40"/>
      <c r="AEK146" s="40"/>
      <c r="AEL146" s="40"/>
      <c r="AEM146" s="40"/>
      <c r="AEN146" s="40"/>
      <c r="AEO146" s="40"/>
      <c r="AEP146" s="40"/>
      <c r="AEQ146" s="40"/>
      <c r="AER146" s="40"/>
      <c r="AES146" s="40"/>
      <c r="AET146" s="40"/>
      <c r="AEU146" s="40"/>
      <c r="AEV146" s="40"/>
      <c r="AEW146" s="40"/>
      <c r="AEX146" s="40"/>
      <c r="AEY146" s="40"/>
      <c r="AEZ146" s="40"/>
      <c r="AFA146" s="40"/>
      <c r="AFB146" s="40"/>
      <c r="AFC146" s="40"/>
      <c r="AFD146" s="40"/>
      <c r="AFE146" s="40"/>
      <c r="AFF146" s="40"/>
      <c r="AFG146" s="40"/>
      <c r="AFH146" s="40"/>
      <c r="AFI146" s="40"/>
      <c r="AFJ146" s="40"/>
      <c r="AFK146" s="40"/>
      <c r="AFL146" s="40"/>
      <c r="AFM146" s="40"/>
      <c r="AFN146" s="40"/>
      <c r="AFO146" s="40"/>
      <c r="AFP146" s="40"/>
      <c r="AFQ146" s="40"/>
      <c r="AFR146" s="40"/>
      <c r="AFS146" s="40"/>
      <c r="AFT146" s="40"/>
      <c r="AFU146" s="40"/>
      <c r="AFV146" s="40"/>
      <c r="AFW146" s="40"/>
      <c r="AFX146" s="40"/>
      <c r="AFY146" s="40"/>
      <c r="AFZ146" s="40"/>
      <c r="AGA146" s="40"/>
      <c r="AGB146" s="40"/>
      <c r="AGC146" s="40"/>
      <c r="AGD146" s="40"/>
      <c r="AGE146" s="40"/>
      <c r="AGF146" s="40"/>
      <c r="AGG146" s="40"/>
      <c r="AGH146" s="40"/>
      <c r="AGI146" s="40"/>
      <c r="AGJ146" s="40"/>
      <c r="AGK146" s="40"/>
      <c r="AGL146" s="40"/>
      <c r="AGM146" s="40"/>
      <c r="AGN146" s="40"/>
      <c r="AGO146" s="40"/>
      <c r="AGP146" s="40"/>
      <c r="AGQ146" s="40"/>
      <c r="AGR146" s="40"/>
      <c r="AGS146" s="40"/>
      <c r="AGT146" s="40"/>
      <c r="AGU146" s="40"/>
      <c r="AGV146" s="40"/>
      <c r="AGW146" s="40"/>
      <c r="AGX146" s="40"/>
      <c r="AGY146" s="40"/>
      <c r="AGZ146" s="40"/>
      <c r="AHA146" s="40"/>
      <c r="AHB146" s="40"/>
      <c r="AHC146" s="40"/>
      <c r="AHD146" s="40"/>
      <c r="AHE146" s="40"/>
      <c r="AHF146" s="40"/>
      <c r="AHG146" s="40"/>
      <c r="AHH146" s="40"/>
      <c r="AHI146" s="40"/>
      <c r="AHJ146" s="40"/>
      <c r="AHK146" s="40"/>
      <c r="AHL146" s="40"/>
      <c r="AHM146" s="40"/>
      <c r="AHN146" s="40"/>
      <c r="AHO146" s="40"/>
      <c r="AHP146" s="40"/>
      <c r="AHQ146" s="40"/>
      <c r="AHR146" s="40"/>
      <c r="AHS146" s="40"/>
      <c r="AHT146" s="40"/>
      <c r="AHU146" s="40"/>
      <c r="AHV146" s="40"/>
      <c r="AHW146" s="40"/>
      <c r="AHX146" s="40"/>
      <c r="AHY146" s="40"/>
      <c r="AHZ146" s="40"/>
      <c r="AIA146" s="40"/>
      <c r="AIB146" s="40"/>
      <c r="AIC146" s="40"/>
      <c r="AID146" s="40"/>
      <c r="AIE146" s="40"/>
      <c r="AIF146" s="40"/>
      <c r="AIG146" s="40"/>
      <c r="AIH146" s="40"/>
      <c r="AII146" s="40"/>
      <c r="AIJ146" s="40"/>
      <c r="AIK146" s="40"/>
      <c r="AIL146" s="40"/>
      <c r="AIM146" s="40"/>
      <c r="AIN146" s="40"/>
      <c r="AIO146" s="40"/>
      <c r="AIP146" s="40"/>
      <c r="AIQ146" s="40"/>
      <c r="AIR146" s="40"/>
      <c r="AIS146" s="40"/>
      <c r="AIT146" s="40"/>
      <c r="AIU146" s="40"/>
      <c r="AIV146" s="40"/>
      <c r="AIW146" s="40"/>
      <c r="AIX146" s="40"/>
      <c r="AIY146" s="40"/>
      <c r="AIZ146" s="40"/>
      <c r="AJA146" s="40"/>
      <c r="AJB146" s="40"/>
      <c r="AJC146" s="40"/>
      <c r="AJD146" s="40"/>
      <c r="AJE146" s="40"/>
      <c r="AJF146" s="40"/>
      <c r="AJG146" s="40"/>
      <c r="AJH146" s="40"/>
      <c r="AJI146" s="40"/>
      <c r="AJJ146" s="40"/>
      <c r="AJK146" s="40"/>
      <c r="AJL146" s="40"/>
      <c r="AJM146" s="40"/>
      <c r="AJN146" s="40"/>
      <c r="AJO146" s="40"/>
      <c r="AJP146" s="40"/>
      <c r="AJQ146" s="40"/>
      <c r="AJR146" s="40"/>
      <c r="AJS146" s="40"/>
      <c r="AJT146" s="40"/>
      <c r="AJU146" s="40"/>
      <c r="AJV146" s="40"/>
      <c r="AJW146" s="40"/>
      <c r="AJX146" s="40"/>
      <c r="AJY146" s="40"/>
      <c r="AJZ146" s="40"/>
      <c r="AKA146" s="40"/>
      <c r="AKB146" s="40"/>
      <c r="AKC146" s="40"/>
      <c r="AKD146" s="40"/>
      <c r="AKE146" s="40"/>
      <c r="AKF146" s="40"/>
      <c r="AKG146" s="40"/>
      <c r="AKH146" s="40"/>
      <c r="AKI146" s="40"/>
      <c r="AKJ146" s="40"/>
      <c r="AKK146" s="40"/>
      <c r="AKL146" s="40"/>
      <c r="AKM146" s="40"/>
      <c r="AKN146" s="56"/>
      <c r="AKO146" s="56"/>
      <c r="AKP146" s="56"/>
      <c r="AKQ146" s="56"/>
      <c r="AKR146" s="56"/>
      <c r="AKS146" s="56"/>
      <c r="AKT146" s="56"/>
      <c r="AKU146" s="56"/>
      <c r="AKV146" s="56"/>
      <c r="AKW146" s="56"/>
      <c r="AKX146" s="56"/>
      <c r="AKY146" s="56"/>
      <c r="AKZ146" s="56"/>
      <c r="ALA146" s="56"/>
      <c r="ALB146" s="56"/>
      <c r="ALC146" s="56"/>
      <c r="ALD146" s="56"/>
      <c r="ALE146" s="56"/>
      <c r="ALF146" s="56"/>
      <c r="ALG146" s="56"/>
      <c r="ALH146" s="56"/>
      <c r="ALI146" s="56"/>
      <c r="ALJ146" s="56"/>
      <c r="ALK146" s="56"/>
      <c r="ALL146" s="56"/>
      <c r="ALM146" s="56"/>
      <c r="ALN146" s="59"/>
      <c r="ALO146" s="59"/>
      <c r="ALP146" s="59"/>
      <c r="ALQ146" s="59"/>
      <c r="ALR146" s="59"/>
      <c r="ALS146" s="59"/>
      <c r="ALT146" s="59"/>
      <c r="ALU146" s="59"/>
      <c r="ALV146" s="59"/>
      <c r="ALW146" s="59"/>
    </row>
    <row r="147" spans="1:1011" ht="13.35" customHeight="1" outlineLevel="5">
      <c r="A147" s="36" t="s">
        <v>11611</v>
      </c>
      <c r="B147" s="45">
        <v>6</v>
      </c>
      <c r="C147" s="45"/>
      <c r="D147" s="54" t="s">
        <v>3846</v>
      </c>
      <c r="E147" s="43" t="str">
        <f>VLOOKUP(D147,OdooParts_PurchaseNotes!$A$1:$F8262,2,0)</f>
        <v>Metric Brass Heat-Set Insert for Plastics Tapered, M3-.5 Internal Thread, 3.8mm Length</v>
      </c>
      <c r="F147" s="52"/>
      <c r="G147" s="32" t="s">
        <v>11612</v>
      </c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40"/>
      <c r="AAF147" s="40"/>
      <c r="AAG147" s="40"/>
      <c r="AAH147" s="40"/>
      <c r="AAI147" s="40"/>
      <c r="AAJ147" s="40"/>
      <c r="AAK147" s="40"/>
      <c r="AAL147" s="40"/>
      <c r="AAM147" s="40"/>
      <c r="AAN147" s="40"/>
      <c r="AAO147" s="40"/>
      <c r="AAP147" s="40"/>
      <c r="AAQ147" s="40"/>
      <c r="AAR147" s="40"/>
      <c r="AAS147" s="40"/>
      <c r="AAT147" s="40"/>
      <c r="AAU147" s="40"/>
      <c r="AAV147" s="40"/>
      <c r="AAW147" s="40"/>
      <c r="AAX147" s="40"/>
      <c r="AAY147" s="40"/>
      <c r="AAZ147" s="40"/>
      <c r="ABA147" s="40"/>
      <c r="ABB147" s="40"/>
      <c r="ABC147" s="40"/>
      <c r="ABD147" s="40"/>
      <c r="ABE147" s="40"/>
      <c r="ABF147" s="40"/>
      <c r="ABG147" s="40"/>
      <c r="ABH147" s="40"/>
      <c r="ABI147" s="40"/>
      <c r="ABJ147" s="40"/>
      <c r="ABK147" s="40"/>
      <c r="ABL147" s="40"/>
      <c r="ABM147" s="40"/>
      <c r="ABN147" s="40"/>
      <c r="ABO147" s="40"/>
      <c r="ABP147" s="40"/>
      <c r="ABQ147" s="40"/>
      <c r="ABR147" s="40"/>
      <c r="ABS147" s="40"/>
      <c r="ABT147" s="40"/>
      <c r="ABU147" s="40"/>
      <c r="ABV147" s="40"/>
      <c r="ABW147" s="40"/>
      <c r="ABX147" s="40"/>
      <c r="ABY147" s="40"/>
      <c r="ABZ147" s="40"/>
      <c r="ACA147" s="40"/>
      <c r="ACB147" s="40"/>
      <c r="ACC147" s="40"/>
      <c r="ACD147" s="40"/>
      <c r="ACE147" s="40"/>
      <c r="ACF147" s="40"/>
      <c r="ACG147" s="40"/>
      <c r="ACH147" s="40"/>
      <c r="ACI147" s="40"/>
      <c r="ACJ147" s="40"/>
      <c r="ACK147" s="40"/>
      <c r="ACL147" s="40"/>
      <c r="ACM147" s="40"/>
      <c r="ACN147" s="40"/>
      <c r="ACO147" s="40"/>
      <c r="ACP147" s="40"/>
      <c r="ACQ147" s="40"/>
      <c r="ACR147" s="40"/>
      <c r="ACS147" s="40"/>
      <c r="ACT147" s="40"/>
      <c r="ACU147" s="40"/>
      <c r="ACV147" s="40"/>
      <c r="ACW147" s="40"/>
      <c r="ACX147" s="40"/>
      <c r="ACY147" s="40"/>
      <c r="ACZ147" s="40"/>
      <c r="ADA147" s="40"/>
      <c r="ADB147" s="40"/>
      <c r="ADC147" s="40"/>
      <c r="ADD147" s="40"/>
      <c r="ADE147" s="40"/>
      <c r="ADF147" s="40"/>
      <c r="ADG147" s="40"/>
      <c r="ADH147" s="40"/>
      <c r="ADI147" s="40"/>
      <c r="ADJ147" s="40"/>
      <c r="ADK147" s="40"/>
      <c r="ADL147" s="40"/>
      <c r="ADM147" s="40"/>
      <c r="ADN147" s="40"/>
      <c r="ADO147" s="40"/>
      <c r="ADP147" s="40"/>
      <c r="ADQ147" s="40"/>
      <c r="ADR147" s="40"/>
      <c r="ADS147" s="40"/>
      <c r="ADT147" s="40"/>
      <c r="ADU147" s="40"/>
      <c r="ADV147" s="40"/>
      <c r="ADW147" s="40"/>
      <c r="ADX147" s="40"/>
      <c r="ADY147" s="40"/>
      <c r="ADZ147" s="40"/>
      <c r="AEA147" s="40"/>
      <c r="AEB147" s="40"/>
      <c r="AEC147" s="40"/>
      <c r="AED147" s="40"/>
      <c r="AEE147" s="40"/>
      <c r="AEF147" s="40"/>
      <c r="AEG147" s="40"/>
      <c r="AEH147" s="40"/>
      <c r="AEI147" s="40"/>
      <c r="AEJ147" s="40"/>
      <c r="AEK147" s="40"/>
      <c r="AEL147" s="40"/>
      <c r="AEM147" s="40"/>
      <c r="AEN147" s="40"/>
      <c r="AEO147" s="40"/>
      <c r="AEP147" s="40"/>
      <c r="AEQ147" s="40"/>
      <c r="AER147" s="40"/>
      <c r="AES147" s="40"/>
      <c r="AET147" s="40"/>
      <c r="AEU147" s="40"/>
      <c r="AEV147" s="40"/>
      <c r="AEW147" s="40"/>
      <c r="AEX147" s="40"/>
      <c r="AEY147" s="40"/>
      <c r="AEZ147" s="40"/>
      <c r="AFA147" s="40"/>
      <c r="AFB147" s="40"/>
      <c r="AFC147" s="40"/>
      <c r="AFD147" s="40"/>
      <c r="AFE147" s="40"/>
      <c r="AFF147" s="40"/>
      <c r="AFG147" s="40"/>
      <c r="AFH147" s="40"/>
      <c r="AFI147" s="40"/>
      <c r="AFJ147" s="40"/>
      <c r="AFK147" s="40"/>
      <c r="AFL147" s="40"/>
      <c r="AFM147" s="40"/>
      <c r="AFN147" s="40"/>
      <c r="AFO147" s="40"/>
      <c r="AFP147" s="40"/>
      <c r="AFQ147" s="40"/>
      <c r="AFR147" s="40"/>
      <c r="AFS147" s="40"/>
      <c r="AFT147" s="40"/>
      <c r="AFU147" s="40"/>
      <c r="AFV147" s="40"/>
      <c r="AFW147" s="40"/>
      <c r="AFX147" s="40"/>
      <c r="AFY147" s="40"/>
      <c r="AFZ147" s="40"/>
      <c r="AGA147" s="40"/>
      <c r="AGB147" s="40"/>
      <c r="AGC147" s="40"/>
      <c r="AGD147" s="40"/>
      <c r="AGE147" s="40"/>
      <c r="AGF147" s="40"/>
      <c r="AGG147" s="40"/>
      <c r="AGH147" s="40"/>
      <c r="AGI147" s="40"/>
      <c r="AGJ147" s="40"/>
      <c r="AGK147" s="40"/>
      <c r="AGL147" s="40"/>
      <c r="AGM147" s="40"/>
      <c r="AGN147" s="40"/>
      <c r="AGO147" s="40"/>
      <c r="AGP147" s="40"/>
      <c r="AGQ147" s="40"/>
      <c r="AGR147" s="40"/>
      <c r="AGS147" s="40"/>
      <c r="AGT147" s="40"/>
      <c r="AGU147" s="40"/>
      <c r="AGV147" s="40"/>
      <c r="AGW147" s="40"/>
      <c r="AGX147" s="40"/>
      <c r="AGY147" s="40"/>
      <c r="AGZ147" s="40"/>
      <c r="AHA147" s="40"/>
      <c r="AHB147" s="40"/>
      <c r="AHC147" s="40"/>
      <c r="AHD147" s="40"/>
      <c r="AHE147" s="40"/>
      <c r="AHF147" s="40"/>
      <c r="AHG147" s="40"/>
      <c r="AHH147" s="40"/>
      <c r="AHI147" s="40"/>
      <c r="AHJ147" s="40"/>
      <c r="AHK147" s="40"/>
      <c r="AHL147" s="40"/>
      <c r="AHM147" s="40"/>
      <c r="AHN147" s="40"/>
      <c r="AHO147" s="40"/>
      <c r="AHP147" s="40"/>
      <c r="AHQ147" s="40"/>
      <c r="AHR147" s="40"/>
      <c r="AHS147" s="40"/>
      <c r="AHT147" s="40"/>
      <c r="AHU147" s="40"/>
      <c r="AHV147" s="40"/>
      <c r="AHW147" s="40"/>
      <c r="AHX147" s="40"/>
      <c r="AHY147" s="40"/>
      <c r="AHZ147" s="40"/>
      <c r="AIA147" s="40"/>
      <c r="AIB147" s="40"/>
      <c r="AIC147" s="40"/>
      <c r="AID147" s="40"/>
      <c r="AIE147" s="40"/>
      <c r="AIF147" s="40"/>
      <c r="AIG147" s="40"/>
      <c r="AIH147" s="40"/>
      <c r="AII147" s="40"/>
      <c r="AIJ147" s="40"/>
      <c r="AIK147" s="40"/>
      <c r="AIL147" s="40"/>
      <c r="AIM147" s="40"/>
      <c r="AIN147" s="40"/>
      <c r="AIO147" s="40"/>
      <c r="AIP147" s="40"/>
      <c r="AIQ147" s="40"/>
      <c r="AIR147" s="40"/>
      <c r="AIS147" s="40"/>
      <c r="AIT147" s="40"/>
      <c r="AIU147" s="40"/>
      <c r="AIV147" s="40"/>
      <c r="AIW147" s="40"/>
      <c r="AIX147" s="40"/>
      <c r="AIY147" s="40"/>
      <c r="AIZ147" s="40"/>
      <c r="AJA147" s="40"/>
      <c r="AJB147" s="40"/>
      <c r="AJC147" s="40"/>
      <c r="AJD147" s="40"/>
      <c r="AJE147" s="40"/>
      <c r="AJF147" s="40"/>
      <c r="AJG147" s="40"/>
      <c r="AJH147" s="40"/>
      <c r="AJI147" s="40"/>
      <c r="AJJ147" s="40"/>
      <c r="AJK147" s="40"/>
      <c r="AJL147" s="40"/>
      <c r="AJM147" s="40"/>
      <c r="AJN147" s="40"/>
      <c r="AJO147" s="40"/>
      <c r="AJP147" s="40"/>
      <c r="AJQ147" s="40"/>
      <c r="AJR147" s="40"/>
      <c r="AJS147" s="40"/>
      <c r="AJT147" s="40"/>
      <c r="AJU147" s="40"/>
      <c r="AJV147" s="40"/>
      <c r="AJW147" s="40"/>
      <c r="AJX147" s="40"/>
      <c r="AJY147" s="40"/>
      <c r="AJZ147" s="40"/>
      <c r="AKA147" s="40"/>
      <c r="AKB147" s="40"/>
      <c r="AKC147" s="40"/>
      <c r="AKD147" s="40"/>
      <c r="AKE147" s="40"/>
      <c r="AKF147" s="40"/>
      <c r="AKG147" s="40"/>
      <c r="AKH147" s="40"/>
      <c r="AKI147" s="40"/>
      <c r="AKJ147" s="40"/>
      <c r="AKK147" s="40"/>
      <c r="AKL147" s="40"/>
      <c r="AKM147" s="40"/>
      <c r="AKN147" s="56"/>
      <c r="AKO147" s="56"/>
      <c r="AKP147" s="56"/>
      <c r="AKQ147" s="56"/>
      <c r="AKR147" s="56"/>
      <c r="AKS147" s="56"/>
      <c r="AKT147" s="56"/>
      <c r="AKU147" s="56"/>
      <c r="AKV147" s="56"/>
      <c r="AKW147" s="56"/>
      <c r="AKX147" s="56"/>
      <c r="AKY147" s="56"/>
      <c r="AKZ147" s="56"/>
      <c r="ALA147" s="56"/>
      <c r="ALB147" s="56"/>
      <c r="ALC147" s="56"/>
      <c r="ALD147" s="56"/>
      <c r="ALE147" s="56"/>
      <c r="ALF147" s="56"/>
      <c r="ALG147" s="56"/>
      <c r="ALH147" s="56"/>
      <c r="ALI147" s="56"/>
      <c r="ALJ147" s="56"/>
      <c r="ALK147" s="56"/>
      <c r="ALL147" s="56"/>
      <c r="ALM147" s="56"/>
      <c r="ALN147" s="59"/>
      <c r="ALO147" s="59"/>
      <c r="ALP147" s="59"/>
      <c r="ALQ147" s="59"/>
      <c r="ALR147" s="59"/>
      <c r="ALS147" s="59"/>
      <c r="ALT147" s="59"/>
      <c r="ALU147" s="59"/>
      <c r="ALV147" s="59"/>
      <c r="ALW147" s="59"/>
    </row>
    <row r="148" spans="1:1011" ht="13.35" customHeight="1" outlineLevel="4">
      <c r="A148" s="36" t="s">
        <v>11592</v>
      </c>
      <c r="B148" s="45">
        <v>1</v>
      </c>
      <c r="C148" s="45"/>
      <c r="D148" s="55" t="s">
        <v>11613</v>
      </c>
      <c r="E148" t="s">
        <v>11614</v>
      </c>
      <c r="F148" s="52"/>
      <c r="G148" s="32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40"/>
      <c r="AAF148" s="40"/>
      <c r="AAG148" s="40"/>
      <c r="AAH148" s="40"/>
      <c r="AAI148" s="40"/>
      <c r="AAJ148" s="40"/>
      <c r="AAK148" s="40"/>
      <c r="AAL148" s="40"/>
      <c r="AAM148" s="40"/>
      <c r="AAN148" s="40"/>
      <c r="AAO148" s="40"/>
      <c r="AAP148" s="40"/>
      <c r="AAQ148" s="40"/>
      <c r="AAR148" s="40"/>
      <c r="AAS148" s="40"/>
      <c r="AAT148" s="40"/>
      <c r="AAU148" s="40"/>
      <c r="AAV148" s="40"/>
      <c r="AAW148" s="40"/>
      <c r="AAX148" s="40"/>
      <c r="AAY148" s="40"/>
      <c r="AAZ148" s="40"/>
      <c r="ABA148" s="40"/>
      <c r="ABB148" s="40"/>
      <c r="ABC148" s="40"/>
      <c r="ABD148" s="40"/>
      <c r="ABE148" s="40"/>
      <c r="ABF148" s="40"/>
      <c r="ABG148" s="40"/>
      <c r="ABH148" s="40"/>
      <c r="ABI148" s="40"/>
      <c r="ABJ148" s="40"/>
      <c r="ABK148" s="40"/>
      <c r="ABL148" s="40"/>
      <c r="ABM148" s="40"/>
      <c r="ABN148" s="40"/>
      <c r="ABO148" s="40"/>
      <c r="ABP148" s="40"/>
      <c r="ABQ148" s="40"/>
      <c r="ABR148" s="40"/>
      <c r="ABS148" s="40"/>
      <c r="ABT148" s="40"/>
      <c r="ABU148" s="40"/>
      <c r="ABV148" s="40"/>
      <c r="ABW148" s="40"/>
      <c r="ABX148" s="40"/>
      <c r="ABY148" s="40"/>
      <c r="ABZ148" s="40"/>
      <c r="ACA148" s="40"/>
      <c r="ACB148" s="40"/>
      <c r="ACC148" s="40"/>
      <c r="ACD148" s="40"/>
      <c r="ACE148" s="40"/>
      <c r="ACF148" s="40"/>
      <c r="ACG148" s="40"/>
      <c r="ACH148" s="40"/>
      <c r="ACI148" s="40"/>
      <c r="ACJ148" s="40"/>
      <c r="ACK148" s="40"/>
      <c r="ACL148" s="40"/>
      <c r="ACM148" s="40"/>
      <c r="ACN148" s="40"/>
      <c r="ACO148" s="40"/>
      <c r="ACP148" s="40"/>
      <c r="ACQ148" s="40"/>
      <c r="ACR148" s="40"/>
      <c r="ACS148" s="40"/>
      <c r="ACT148" s="40"/>
      <c r="ACU148" s="40"/>
      <c r="ACV148" s="40"/>
      <c r="ACW148" s="40"/>
      <c r="ACX148" s="40"/>
      <c r="ACY148" s="40"/>
      <c r="ACZ148" s="40"/>
      <c r="ADA148" s="40"/>
      <c r="ADB148" s="40"/>
      <c r="ADC148" s="40"/>
      <c r="ADD148" s="40"/>
      <c r="ADE148" s="40"/>
      <c r="ADF148" s="40"/>
      <c r="ADG148" s="40"/>
      <c r="ADH148" s="40"/>
      <c r="ADI148" s="40"/>
      <c r="ADJ148" s="40"/>
      <c r="ADK148" s="40"/>
      <c r="ADL148" s="40"/>
      <c r="ADM148" s="40"/>
      <c r="ADN148" s="40"/>
      <c r="ADO148" s="40"/>
      <c r="ADP148" s="40"/>
      <c r="ADQ148" s="40"/>
      <c r="ADR148" s="40"/>
      <c r="ADS148" s="40"/>
      <c r="ADT148" s="40"/>
      <c r="ADU148" s="40"/>
      <c r="ADV148" s="40"/>
      <c r="ADW148" s="40"/>
      <c r="ADX148" s="40"/>
      <c r="ADY148" s="40"/>
      <c r="ADZ148" s="40"/>
      <c r="AEA148" s="40"/>
      <c r="AEB148" s="40"/>
      <c r="AEC148" s="40"/>
      <c r="AED148" s="40"/>
      <c r="AEE148" s="40"/>
      <c r="AEF148" s="40"/>
      <c r="AEG148" s="40"/>
      <c r="AEH148" s="40"/>
      <c r="AEI148" s="40"/>
      <c r="AEJ148" s="40"/>
      <c r="AEK148" s="40"/>
      <c r="AEL148" s="40"/>
      <c r="AEM148" s="40"/>
      <c r="AEN148" s="40"/>
      <c r="AEO148" s="40"/>
      <c r="AEP148" s="40"/>
      <c r="AEQ148" s="40"/>
      <c r="AER148" s="40"/>
      <c r="AES148" s="40"/>
      <c r="AET148" s="40"/>
      <c r="AEU148" s="40"/>
      <c r="AEV148" s="40"/>
      <c r="AEW148" s="40"/>
      <c r="AEX148" s="40"/>
      <c r="AEY148" s="40"/>
      <c r="AEZ148" s="40"/>
      <c r="AFA148" s="40"/>
      <c r="AFB148" s="40"/>
      <c r="AFC148" s="40"/>
      <c r="AFD148" s="40"/>
      <c r="AFE148" s="40"/>
      <c r="AFF148" s="40"/>
      <c r="AFG148" s="40"/>
      <c r="AFH148" s="40"/>
      <c r="AFI148" s="40"/>
      <c r="AFJ148" s="40"/>
      <c r="AFK148" s="40"/>
      <c r="AFL148" s="40"/>
      <c r="AFM148" s="40"/>
      <c r="AFN148" s="40"/>
      <c r="AFO148" s="40"/>
      <c r="AFP148" s="40"/>
      <c r="AFQ148" s="40"/>
      <c r="AFR148" s="40"/>
      <c r="AFS148" s="40"/>
      <c r="AFT148" s="40"/>
      <c r="AFU148" s="40"/>
      <c r="AFV148" s="40"/>
      <c r="AFW148" s="40"/>
      <c r="AFX148" s="40"/>
      <c r="AFY148" s="40"/>
      <c r="AFZ148" s="40"/>
      <c r="AGA148" s="40"/>
      <c r="AGB148" s="40"/>
      <c r="AGC148" s="40"/>
      <c r="AGD148" s="40"/>
      <c r="AGE148" s="40"/>
      <c r="AGF148" s="40"/>
      <c r="AGG148" s="40"/>
      <c r="AGH148" s="40"/>
      <c r="AGI148" s="40"/>
      <c r="AGJ148" s="40"/>
      <c r="AGK148" s="40"/>
      <c r="AGL148" s="40"/>
      <c r="AGM148" s="40"/>
      <c r="AGN148" s="40"/>
      <c r="AGO148" s="40"/>
      <c r="AGP148" s="40"/>
      <c r="AGQ148" s="40"/>
      <c r="AGR148" s="40"/>
      <c r="AGS148" s="40"/>
      <c r="AGT148" s="40"/>
      <c r="AGU148" s="40"/>
      <c r="AGV148" s="40"/>
      <c r="AGW148" s="40"/>
      <c r="AGX148" s="40"/>
      <c r="AGY148" s="40"/>
      <c r="AGZ148" s="40"/>
      <c r="AHA148" s="40"/>
      <c r="AHB148" s="40"/>
      <c r="AHC148" s="40"/>
      <c r="AHD148" s="40"/>
      <c r="AHE148" s="40"/>
      <c r="AHF148" s="40"/>
      <c r="AHG148" s="40"/>
      <c r="AHH148" s="40"/>
      <c r="AHI148" s="40"/>
      <c r="AHJ148" s="40"/>
      <c r="AHK148" s="40"/>
      <c r="AHL148" s="40"/>
      <c r="AHM148" s="40"/>
      <c r="AHN148" s="40"/>
      <c r="AHO148" s="40"/>
      <c r="AHP148" s="40"/>
      <c r="AHQ148" s="40"/>
      <c r="AHR148" s="40"/>
      <c r="AHS148" s="40"/>
      <c r="AHT148" s="40"/>
      <c r="AHU148" s="40"/>
      <c r="AHV148" s="40"/>
      <c r="AHW148" s="40"/>
      <c r="AHX148" s="40"/>
      <c r="AHY148" s="40"/>
      <c r="AHZ148" s="40"/>
      <c r="AIA148" s="40"/>
      <c r="AIB148" s="40"/>
      <c r="AIC148" s="40"/>
      <c r="AID148" s="40"/>
      <c r="AIE148" s="40"/>
      <c r="AIF148" s="40"/>
      <c r="AIG148" s="40"/>
      <c r="AIH148" s="40"/>
      <c r="AII148" s="40"/>
      <c r="AIJ148" s="40"/>
      <c r="AIK148" s="40"/>
      <c r="AIL148" s="40"/>
      <c r="AIM148" s="40"/>
      <c r="AIN148" s="40"/>
      <c r="AIO148" s="40"/>
      <c r="AIP148" s="40"/>
      <c r="AIQ148" s="40"/>
      <c r="AIR148" s="40"/>
      <c r="AIS148" s="40"/>
      <c r="AIT148" s="40"/>
      <c r="AIU148" s="40"/>
      <c r="AIV148" s="40"/>
      <c r="AIW148" s="40"/>
      <c r="AIX148" s="40"/>
      <c r="AIY148" s="40"/>
      <c r="AIZ148" s="40"/>
      <c r="AJA148" s="40"/>
      <c r="AJB148" s="40"/>
      <c r="AJC148" s="40"/>
      <c r="AJD148" s="40"/>
      <c r="AJE148" s="40"/>
      <c r="AJF148" s="40"/>
      <c r="AJG148" s="40"/>
      <c r="AJH148" s="40"/>
      <c r="AJI148" s="40"/>
      <c r="AJJ148" s="40"/>
      <c r="AJK148" s="40"/>
      <c r="AJL148" s="40"/>
      <c r="AJM148" s="40"/>
      <c r="AJN148" s="40"/>
      <c r="AJO148" s="40"/>
      <c r="AJP148" s="40"/>
      <c r="AJQ148" s="40"/>
      <c r="AJR148" s="40"/>
      <c r="AJS148" s="40"/>
      <c r="AJT148" s="40"/>
      <c r="AJU148" s="40"/>
      <c r="AJV148" s="40"/>
      <c r="AJW148" s="40"/>
      <c r="AJX148" s="40"/>
      <c r="AJY148" s="40"/>
      <c r="AJZ148" s="40"/>
      <c r="AKA148" s="40"/>
      <c r="AKB148" s="40"/>
      <c r="AKC148" s="40"/>
      <c r="AKD148" s="40"/>
      <c r="AKE148" s="40"/>
      <c r="AKF148" s="40"/>
      <c r="AKG148" s="40"/>
      <c r="AKH148" s="40"/>
      <c r="AKI148" s="40"/>
      <c r="AKJ148" s="40"/>
      <c r="AKK148" s="40"/>
      <c r="AKL148" s="40"/>
      <c r="AKM148" s="40"/>
      <c r="AKN148" s="56"/>
      <c r="AKO148" s="56"/>
      <c r="AKP148" s="56"/>
      <c r="AKQ148" s="56"/>
      <c r="AKR148" s="56"/>
      <c r="AKS148" s="56"/>
      <c r="AKT148" s="56"/>
      <c r="AKU148" s="56"/>
      <c r="AKV148" s="56"/>
      <c r="AKW148" s="56"/>
      <c r="AKX148" s="56"/>
      <c r="AKY148" s="56"/>
      <c r="AKZ148" s="56"/>
      <c r="ALA148" s="56"/>
      <c r="ALB148" s="56"/>
      <c r="ALC148" s="56"/>
      <c r="ALD148" s="56"/>
      <c r="ALE148" s="56"/>
      <c r="ALF148" s="56"/>
      <c r="ALG148" s="56"/>
      <c r="ALH148" s="56"/>
      <c r="ALI148" s="56"/>
      <c r="ALJ148" s="56"/>
      <c r="ALK148" s="56"/>
      <c r="ALL148" s="56"/>
      <c r="ALM148" s="56"/>
      <c r="ALN148" s="59"/>
      <c r="ALO148" s="59"/>
      <c r="ALP148" s="59"/>
      <c r="ALQ148" s="59"/>
      <c r="ALR148" s="59"/>
      <c r="ALS148" s="59"/>
      <c r="ALT148" s="59"/>
      <c r="ALU148" s="59"/>
      <c r="ALV148" s="59"/>
      <c r="ALW148" s="59"/>
    </row>
    <row r="149" spans="1:1011" ht="13.35" customHeight="1" outlineLevel="4">
      <c r="A149" s="36" t="s">
        <v>11615</v>
      </c>
      <c r="B149" s="45">
        <v>2</v>
      </c>
      <c r="C149" s="45"/>
      <c r="D149" s="54" t="s">
        <v>3846</v>
      </c>
      <c r="E149" s="43" t="str">
        <f>VLOOKUP(D149,OdooParts_PurchaseNotes!$A$1:$F8264,2,0)</f>
        <v>Metric Brass Heat-Set Insert for Plastics Tapered, M3-.5 Internal Thread, 3.8mm Length</v>
      </c>
      <c r="F149" s="52"/>
      <c r="G149" s="32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40"/>
      <c r="AAF149" s="40"/>
      <c r="AAG149" s="40"/>
      <c r="AAH149" s="40"/>
      <c r="AAI149" s="40"/>
      <c r="AAJ149" s="40"/>
      <c r="AAK149" s="40"/>
      <c r="AAL149" s="40"/>
      <c r="AAM149" s="40"/>
      <c r="AAN149" s="40"/>
      <c r="AAO149" s="40"/>
      <c r="AAP149" s="40"/>
      <c r="AAQ149" s="40"/>
      <c r="AAR149" s="40"/>
      <c r="AAS149" s="40"/>
      <c r="AAT149" s="40"/>
      <c r="AAU149" s="40"/>
      <c r="AAV149" s="40"/>
      <c r="AAW149" s="40"/>
      <c r="AAX149" s="40"/>
      <c r="AAY149" s="40"/>
      <c r="AAZ149" s="40"/>
      <c r="ABA149" s="40"/>
      <c r="ABB149" s="40"/>
      <c r="ABC149" s="40"/>
      <c r="ABD149" s="40"/>
      <c r="ABE149" s="40"/>
      <c r="ABF149" s="40"/>
      <c r="ABG149" s="40"/>
      <c r="ABH149" s="40"/>
      <c r="ABI149" s="40"/>
      <c r="ABJ149" s="40"/>
      <c r="ABK149" s="40"/>
      <c r="ABL149" s="40"/>
      <c r="ABM149" s="40"/>
      <c r="ABN149" s="40"/>
      <c r="ABO149" s="40"/>
      <c r="ABP149" s="40"/>
      <c r="ABQ149" s="40"/>
      <c r="ABR149" s="40"/>
      <c r="ABS149" s="40"/>
      <c r="ABT149" s="40"/>
      <c r="ABU149" s="40"/>
      <c r="ABV149" s="40"/>
      <c r="ABW149" s="40"/>
      <c r="ABX149" s="40"/>
      <c r="ABY149" s="40"/>
      <c r="ABZ149" s="40"/>
      <c r="ACA149" s="40"/>
      <c r="ACB149" s="40"/>
      <c r="ACC149" s="40"/>
      <c r="ACD149" s="40"/>
      <c r="ACE149" s="40"/>
      <c r="ACF149" s="40"/>
      <c r="ACG149" s="40"/>
      <c r="ACH149" s="40"/>
      <c r="ACI149" s="40"/>
      <c r="ACJ149" s="40"/>
      <c r="ACK149" s="40"/>
      <c r="ACL149" s="40"/>
      <c r="ACM149" s="40"/>
      <c r="ACN149" s="40"/>
      <c r="ACO149" s="40"/>
      <c r="ACP149" s="40"/>
      <c r="ACQ149" s="40"/>
      <c r="ACR149" s="40"/>
      <c r="ACS149" s="40"/>
      <c r="ACT149" s="40"/>
      <c r="ACU149" s="40"/>
      <c r="ACV149" s="40"/>
      <c r="ACW149" s="40"/>
      <c r="ACX149" s="40"/>
      <c r="ACY149" s="40"/>
      <c r="ACZ149" s="40"/>
      <c r="ADA149" s="40"/>
      <c r="ADB149" s="40"/>
      <c r="ADC149" s="40"/>
      <c r="ADD149" s="40"/>
      <c r="ADE149" s="40"/>
      <c r="ADF149" s="40"/>
      <c r="ADG149" s="40"/>
      <c r="ADH149" s="40"/>
      <c r="ADI149" s="40"/>
      <c r="ADJ149" s="40"/>
      <c r="ADK149" s="40"/>
      <c r="ADL149" s="40"/>
      <c r="ADM149" s="40"/>
      <c r="ADN149" s="40"/>
      <c r="ADO149" s="40"/>
      <c r="ADP149" s="40"/>
      <c r="ADQ149" s="40"/>
      <c r="ADR149" s="40"/>
      <c r="ADS149" s="40"/>
      <c r="ADT149" s="40"/>
      <c r="ADU149" s="40"/>
      <c r="ADV149" s="40"/>
      <c r="ADW149" s="40"/>
      <c r="ADX149" s="40"/>
      <c r="ADY149" s="40"/>
      <c r="ADZ149" s="40"/>
      <c r="AEA149" s="40"/>
      <c r="AEB149" s="40"/>
      <c r="AEC149" s="40"/>
      <c r="AED149" s="40"/>
      <c r="AEE149" s="40"/>
      <c r="AEF149" s="40"/>
      <c r="AEG149" s="40"/>
      <c r="AEH149" s="40"/>
      <c r="AEI149" s="40"/>
      <c r="AEJ149" s="40"/>
      <c r="AEK149" s="40"/>
      <c r="AEL149" s="40"/>
      <c r="AEM149" s="40"/>
      <c r="AEN149" s="40"/>
      <c r="AEO149" s="40"/>
      <c r="AEP149" s="40"/>
      <c r="AEQ149" s="40"/>
      <c r="AER149" s="40"/>
      <c r="AES149" s="40"/>
      <c r="AET149" s="40"/>
      <c r="AEU149" s="40"/>
      <c r="AEV149" s="40"/>
      <c r="AEW149" s="40"/>
      <c r="AEX149" s="40"/>
      <c r="AEY149" s="40"/>
      <c r="AEZ149" s="40"/>
      <c r="AFA149" s="40"/>
      <c r="AFB149" s="40"/>
      <c r="AFC149" s="40"/>
      <c r="AFD149" s="40"/>
      <c r="AFE149" s="40"/>
      <c r="AFF149" s="40"/>
      <c r="AFG149" s="40"/>
      <c r="AFH149" s="40"/>
      <c r="AFI149" s="40"/>
      <c r="AFJ149" s="40"/>
      <c r="AFK149" s="40"/>
      <c r="AFL149" s="40"/>
      <c r="AFM149" s="40"/>
      <c r="AFN149" s="40"/>
      <c r="AFO149" s="40"/>
      <c r="AFP149" s="40"/>
      <c r="AFQ149" s="40"/>
      <c r="AFR149" s="40"/>
      <c r="AFS149" s="40"/>
      <c r="AFT149" s="40"/>
      <c r="AFU149" s="40"/>
      <c r="AFV149" s="40"/>
      <c r="AFW149" s="40"/>
      <c r="AFX149" s="40"/>
      <c r="AFY149" s="40"/>
      <c r="AFZ149" s="40"/>
      <c r="AGA149" s="40"/>
      <c r="AGB149" s="40"/>
      <c r="AGC149" s="40"/>
      <c r="AGD149" s="40"/>
      <c r="AGE149" s="40"/>
      <c r="AGF149" s="40"/>
      <c r="AGG149" s="40"/>
      <c r="AGH149" s="40"/>
      <c r="AGI149" s="40"/>
      <c r="AGJ149" s="40"/>
      <c r="AGK149" s="40"/>
      <c r="AGL149" s="40"/>
      <c r="AGM149" s="40"/>
      <c r="AGN149" s="40"/>
      <c r="AGO149" s="40"/>
      <c r="AGP149" s="40"/>
      <c r="AGQ149" s="40"/>
      <c r="AGR149" s="40"/>
      <c r="AGS149" s="40"/>
      <c r="AGT149" s="40"/>
      <c r="AGU149" s="40"/>
      <c r="AGV149" s="40"/>
      <c r="AGW149" s="40"/>
      <c r="AGX149" s="40"/>
      <c r="AGY149" s="40"/>
      <c r="AGZ149" s="40"/>
      <c r="AHA149" s="40"/>
      <c r="AHB149" s="40"/>
      <c r="AHC149" s="40"/>
      <c r="AHD149" s="40"/>
      <c r="AHE149" s="40"/>
      <c r="AHF149" s="40"/>
      <c r="AHG149" s="40"/>
      <c r="AHH149" s="40"/>
      <c r="AHI149" s="40"/>
      <c r="AHJ149" s="40"/>
      <c r="AHK149" s="40"/>
      <c r="AHL149" s="40"/>
      <c r="AHM149" s="40"/>
      <c r="AHN149" s="40"/>
      <c r="AHO149" s="40"/>
      <c r="AHP149" s="40"/>
      <c r="AHQ149" s="40"/>
      <c r="AHR149" s="40"/>
      <c r="AHS149" s="40"/>
      <c r="AHT149" s="40"/>
      <c r="AHU149" s="40"/>
      <c r="AHV149" s="40"/>
      <c r="AHW149" s="40"/>
      <c r="AHX149" s="40"/>
      <c r="AHY149" s="40"/>
      <c r="AHZ149" s="40"/>
      <c r="AIA149" s="40"/>
      <c r="AIB149" s="40"/>
      <c r="AIC149" s="40"/>
      <c r="AID149" s="40"/>
      <c r="AIE149" s="40"/>
      <c r="AIF149" s="40"/>
      <c r="AIG149" s="40"/>
      <c r="AIH149" s="40"/>
      <c r="AII149" s="40"/>
      <c r="AIJ149" s="40"/>
      <c r="AIK149" s="40"/>
      <c r="AIL149" s="40"/>
      <c r="AIM149" s="40"/>
      <c r="AIN149" s="40"/>
      <c r="AIO149" s="40"/>
      <c r="AIP149" s="40"/>
      <c r="AIQ149" s="40"/>
      <c r="AIR149" s="40"/>
      <c r="AIS149" s="40"/>
      <c r="AIT149" s="40"/>
      <c r="AIU149" s="40"/>
      <c r="AIV149" s="40"/>
      <c r="AIW149" s="40"/>
      <c r="AIX149" s="40"/>
      <c r="AIY149" s="40"/>
      <c r="AIZ149" s="40"/>
      <c r="AJA149" s="40"/>
      <c r="AJB149" s="40"/>
      <c r="AJC149" s="40"/>
      <c r="AJD149" s="40"/>
      <c r="AJE149" s="40"/>
      <c r="AJF149" s="40"/>
      <c r="AJG149" s="40"/>
      <c r="AJH149" s="40"/>
      <c r="AJI149" s="40"/>
      <c r="AJJ149" s="40"/>
      <c r="AJK149" s="40"/>
      <c r="AJL149" s="40"/>
      <c r="AJM149" s="40"/>
      <c r="AJN149" s="40"/>
      <c r="AJO149" s="40"/>
      <c r="AJP149" s="40"/>
      <c r="AJQ149" s="40"/>
      <c r="AJR149" s="40"/>
      <c r="AJS149" s="40"/>
      <c r="AJT149" s="40"/>
      <c r="AJU149" s="40"/>
      <c r="AJV149" s="40"/>
      <c r="AJW149" s="40"/>
      <c r="AJX149" s="40"/>
      <c r="AJY149" s="40"/>
      <c r="AJZ149" s="40"/>
      <c r="AKA149" s="40"/>
      <c r="AKB149" s="40"/>
      <c r="AKC149" s="40"/>
      <c r="AKD149" s="40"/>
      <c r="AKE149" s="40"/>
      <c r="AKF149" s="40"/>
      <c r="AKG149" s="40"/>
      <c r="AKH149" s="40"/>
      <c r="AKI149" s="40"/>
      <c r="AKJ149" s="40"/>
      <c r="AKK149" s="40"/>
      <c r="AKL149" s="40"/>
      <c r="AKM149" s="40"/>
      <c r="AKN149" s="56"/>
      <c r="AKO149" s="56"/>
      <c r="AKP149" s="56"/>
      <c r="AKQ149" s="56"/>
      <c r="AKR149" s="56"/>
      <c r="AKS149" s="56"/>
      <c r="AKT149" s="56"/>
      <c r="AKU149" s="56"/>
      <c r="AKV149" s="56"/>
      <c r="AKW149" s="56"/>
      <c r="AKX149" s="56"/>
      <c r="AKY149" s="56"/>
      <c r="AKZ149" s="56"/>
      <c r="ALA149" s="56"/>
      <c r="ALB149" s="56"/>
      <c r="ALC149" s="56"/>
      <c r="ALD149" s="56"/>
      <c r="ALE149" s="56"/>
      <c r="ALF149" s="56"/>
      <c r="ALG149" s="56"/>
      <c r="ALH149" s="56"/>
      <c r="ALI149" s="56"/>
      <c r="ALJ149" s="56"/>
      <c r="ALK149" s="56"/>
      <c r="ALL149" s="56"/>
      <c r="ALM149" s="56"/>
      <c r="ALN149" s="59"/>
      <c r="ALO149" s="59"/>
      <c r="ALP149" s="59"/>
      <c r="ALQ149" s="59"/>
      <c r="ALR149" s="59"/>
      <c r="ALS149" s="59"/>
      <c r="ALT149" s="59"/>
      <c r="ALU149" s="59"/>
      <c r="ALV149" s="59"/>
      <c r="ALW149" s="59"/>
    </row>
    <row r="150" spans="1:1011" ht="13.35" customHeight="1" outlineLevel="4">
      <c r="A150" s="36" t="s">
        <v>11616</v>
      </c>
      <c r="B150" s="45">
        <v>2</v>
      </c>
      <c r="C150" s="45"/>
      <c r="D150" s="54" t="s">
        <v>7039</v>
      </c>
      <c r="E150" s="43" t="str">
        <f>VLOOKUP(D150,OdooParts_PurchaseNotes!$A$1:$F8265,2,0)</f>
        <v>Metric Brass Heat-Set Insert for Plastics, Tapered, M2-.4 Internal Thread, 2.9MM Length</v>
      </c>
      <c r="F150" s="52"/>
      <c r="G150" s="32" t="s">
        <v>11617</v>
      </c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40"/>
      <c r="AAF150" s="40"/>
      <c r="AAG150" s="40"/>
      <c r="AAH150" s="40"/>
      <c r="AAI150" s="40"/>
      <c r="AAJ150" s="40"/>
      <c r="AAK150" s="40"/>
      <c r="AAL150" s="40"/>
      <c r="AAM150" s="40"/>
      <c r="AAN150" s="40"/>
      <c r="AAO150" s="40"/>
      <c r="AAP150" s="40"/>
      <c r="AAQ150" s="40"/>
      <c r="AAR150" s="40"/>
      <c r="AAS150" s="40"/>
      <c r="AAT150" s="40"/>
      <c r="AAU150" s="40"/>
      <c r="AAV150" s="40"/>
      <c r="AAW150" s="40"/>
      <c r="AAX150" s="40"/>
      <c r="AAY150" s="40"/>
      <c r="AAZ150" s="40"/>
      <c r="ABA150" s="40"/>
      <c r="ABB150" s="40"/>
      <c r="ABC150" s="40"/>
      <c r="ABD150" s="40"/>
      <c r="ABE150" s="40"/>
      <c r="ABF150" s="40"/>
      <c r="ABG150" s="40"/>
      <c r="ABH150" s="40"/>
      <c r="ABI150" s="40"/>
      <c r="ABJ150" s="40"/>
      <c r="ABK150" s="40"/>
      <c r="ABL150" s="40"/>
      <c r="ABM150" s="40"/>
      <c r="ABN150" s="40"/>
      <c r="ABO150" s="40"/>
      <c r="ABP150" s="40"/>
      <c r="ABQ150" s="40"/>
      <c r="ABR150" s="40"/>
      <c r="ABS150" s="40"/>
      <c r="ABT150" s="40"/>
      <c r="ABU150" s="40"/>
      <c r="ABV150" s="40"/>
      <c r="ABW150" s="40"/>
      <c r="ABX150" s="40"/>
      <c r="ABY150" s="40"/>
      <c r="ABZ150" s="40"/>
      <c r="ACA150" s="40"/>
      <c r="ACB150" s="40"/>
      <c r="ACC150" s="40"/>
      <c r="ACD150" s="40"/>
      <c r="ACE150" s="40"/>
      <c r="ACF150" s="40"/>
      <c r="ACG150" s="40"/>
      <c r="ACH150" s="40"/>
      <c r="ACI150" s="40"/>
      <c r="ACJ150" s="40"/>
      <c r="ACK150" s="40"/>
      <c r="ACL150" s="40"/>
      <c r="ACM150" s="40"/>
      <c r="ACN150" s="40"/>
      <c r="ACO150" s="40"/>
      <c r="ACP150" s="40"/>
      <c r="ACQ150" s="40"/>
      <c r="ACR150" s="40"/>
      <c r="ACS150" s="40"/>
      <c r="ACT150" s="40"/>
      <c r="ACU150" s="40"/>
      <c r="ACV150" s="40"/>
      <c r="ACW150" s="40"/>
      <c r="ACX150" s="40"/>
      <c r="ACY150" s="40"/>
      <c r="ACZ150" s="40"/>
      <c r="ADA150" s="40"/>
      <c r="ADB150" s="40"/>
      <c r="ADC150" s="40"/>
      <c r="ADD150" s="40"/>
      <c r="ADE150" s="40"/>
      <c r="ADF150" s="40"/>
      <c r="ADG150" s="40"/>
      <c r="ADH150" s="40"/>
      <c r="ADI150" s="40"/>
      <c r="ADJ150" s="40"/>
      <c r="ADK150" s="40"/>
      <c r="ADL150" s="40"/>
      <c r="ADM150" s="40"/>
      <c r="ADN150" s="40"/>
      <c r="ADO150" s="40"/>
      <c r="ADP150" s="40"/>
      <c r="ADQ150" s="40"/>
      <c r="ADR150" s="40"/>
      <c r="ADS150" s="40"/>
      <c r="ADT150" s="40"/>
      <c r="ADU150" s="40"/>
      <c r="ADV150" s="40"/>
      <c r="ADW150" s="40"/>
      <c r="ADX150" s="40"/>
      <c r="ADY150" s="40"/>
      <c r="ADZ150" s="40"/>
      <c r="AEA150" s="40"/>
      <c r="AEB150" s="40"/>
      <c r="AEC150" s="40"/>
      <c r="AED150" s="40"/>
      <c r="AEE150" s="40"/>
      <c r="AEF150" s="40"/>
      <c r="AEG150" s="40"/>
      <c r="AEH150" s="40"/>
      <c r="AEI150" s="40"/>
      <c r="AEJ150" s="40"/>
      <c r="AEK150" s="40"/>
      <c r="AEL150" s="40"/>
      <c r="AEM150" s="40"/>
      <c r="AEN150" s="40"/>
      <c r="AEO150" s="40"/>
      <c r="AEP150" s="40"/>
      <c r="AEQ150" s="40"/>
      <c r="AER150" s="40"/>
      <c r="AES150" s="40"/>
      <c r="AET150" s="40"/>
      <c r="AEU150" s="40"/>
      <c r="AEV150" s="40"/>
      <c r="AEW150" s="40"/>
      <c r="AEX150" s="40"/>
      <c r="AEY150" s="40"/>
      <c r="AEZ150" s="40"/>
      <c r="AFA150" s="40"/>
      <c r="AFB150" s="40"/>
      <c r="AFC150" s="40"/>
      <c r="AFD150" s="40"/>
      <c r="AFE150" s="40"/>
      <c r="AFF150" s="40"/>
      <c r="AFG150" s="40"/>
      <c r="AFH150" s="40"/>
      <c r="AFI150" s="40"/>
      <c r="AFJ150" s="40"/>
      <c r="AFK150" s="40"/>
      <c r="AFL150" s="40"/>
      <c r="AFM150" s="40"/>
      <c r="AFN150" s="40"/>
      <c r="AFO150" s="40"/>
      <c r="AFP150" s="40"/>
      <c r="AFQ150" s="40"/>
      <c r="AFR150" s="40"/>
      <c r="AFS150" s="40"/>
      <c r="AFT150" s="40"/>
      <c r="AFU150" s="40"/>
      <c r="AFV150" s="40"/>
      <c r="AFW150" s="40"/>
      <c r="AFX150" s="40"/>
      <c r="AFY150" s="40"/>
      <c r="AFZ150" s="40"/>
      <c r="AGA150" s="40"/>
      <c r="AGB150" s="40"/>
      <c r="AGC150" s="40"/>
      <c r="AGD150" s="40"/>
      <c r="AGE150" s="40"/>
      <c r="AGF150" s="40"/>
      <c r="AGG150" s="40"/>
      <c r="AGH150" s="40"/>
      <c r="AGI150" s="40"/>
      <c r="AGJ150" s="40"/>
      <c r="AGK150" s="40"/>
      <c r="AGL150" s="40"/>
      <c r="AGM150" s="40"/>
      <c r="AGN150" s="40"/>
      <c r="AGO150" s="40"/>
      <c r="AGP150" s="40"/>
      <c r="AGQ150" s="40"/>
      <c r="AGR150" s="40"/>
      <c r="AGS150" s="40"/>
      <c r="AGT150" s="40"/>
      <c r="AGU150" s="40"/>
      <c r="AGV150" s="40"/>
      <c r="AGW150" s="40"/>
      <c r="AGX150" s="40"/>
      <c r="AGY150" s="40"/>
      <c r="AGZ150" s="40"/>
      <c r="AHA150" s="40"/>
      <c r="AHB150" s="40"/>
      <c r="AHC150" s="40"/>
      <c r="AHD150" s="40"/>
      <c r="AHE150" s="40"/>
      <c r="AHF150" s="40"/>
      <c r="AHG150" s="40"/>
      <c r="AHH150" s="40"/>
      <c r="AHI150" s="40"/>
      <c r="AHJ150" s="40"/>
      <c r="AHK150" s="40"/>
      <c r="AHL150" s="40"/>
      <c r="AHM150" s="40"/>
      <c r="AHN150" s="40"/>
      <c r="AHO150" s="40"/>
      <c r="AHP150" s="40"/>
      <c r="AHQ150" s="40"/>
      <c r="AHR150" s="40"/>
      <c r="AHS150" s="40"/>
      <c r="AHT150" s="40"/>
      <c r="AHU150" s="40"/>
      <c r="AHV150" s="40"/>
      <c r="AHW150" s="40"/>
      <c r="AHX150" s="40"/>
      <c r="AHY150" s="40"/>
      <c r="AHZ150" s="40"/>
      <c r="AIA150" s="40"/>
      <c r="AIB150" s="40"/>
      <c r="AIC150" s="40"/>
      <c r="AID150" s="40"/>
      <c r="AIE150" s="40"/>
      <c r="AIF150" s="40"/>
      <c r="AIG150" s="40"/>
      <c r="AIH150" s="40"/>
      <c r="AII150" s="40"/>
      <c r="AIJ150" s="40"/>
      <c r="AIK150" s="40"/>
      <c r="AIL150" s="40"/>
      <c r="AIM150" s="40"/>
      <c r="AIN150" s="40"/>
      <c r="AIO150" s="40"/>
      <c r="AIP150" s="40"/>
      <c r="AIQ150" s="40"/>
      <c r="AIR150" s="40"/>
      <c r="AIS150" s="40"/>
      <c r="AIT150" s="40"/>
      <c r="AIU150" s="40"/>
      <c r="AIV150" s="40"/>
      <c r="AIW150" s="40"/>
      <c r="AIX150" s="40"/>
      <c r="AIY150" s="40"/>
      <c r="AIZ150" s="40"/>
      <c r="AJA150" s="40"/>
      <c r="AJB150" s="40"/>
      <c r="AJC150" s="40"/>
      <c r="AJD150" s="40"/>
      <c r="AJE150" s="40"/>
      <c r="AJF150" s="40"/>
      <c r="AJG150" s="40"/>
      <c r="AJH150" s="40"/>
      <c r="AJI150" s="40"/>
      <c r="AJJ150" s="40"/>
      <c r="AJK150" s="40"/>
      <c r="AJL150" s="40"/>
      <c r="AJM150" s="40"/>
      <c r="AJN150" s="40"/>
      <c r="AJO150" s="40"/>
      <c r="AJP150" s="40"/>
      <c r="AJQ150" s="40"/>
      <c r="AJR150" s="40"/>
      <c r="AJS150" s="40"/>
      <c r="AJT150" s="40"/>
      <c r="AJU150" s="40"/>
      <c r="AJV150" s="40"/>
      <c r="AJW150" s="40"/>
      <c r="AJX150" s="40"/>
      <c r="AJY150" s="40"/>
      <c r="AJZ150" s="40"/>
      <c r="AKA150" s="40"/>
      <c r="AKB150" s="40"/>
      <c r="AKC150" s="40"/>
      <c r="AKD150" s="40"/>
      <c r="AKE150" s="40"/>
      <c r="AKF150" s="40"/>
      <c r="AKG150" s="40"/>
      <c r="AKH150" s="40"/>
      <c r="AKI150" s="40"/>
      <c r="AKJ150" s="40"/>
      <c r="AKK150" s="40"/>
      <c r="AKL150" s="40"/>
      <c r="AKM150" s="40"/>
      <c r="AKN150" s="56"/>
      <c r="AKO150" s="56"/>
      <c r="AKP150" s="56"/>
      <c r="AKQ150" s="56"/>
      <c r="AKR150" s="56"/>
      <c r="AKS150" s="56"/>
      <c r="AKT150" s="56"/>
      <c r="AKU150" s="56"/>
      <c r="AKV150" s="56"/>
      <c r="AKW150" s="56"/>
      <c r="AKX150" s="56"/>
      <c r="AKY150" s="56"/>
      <c r="AKZ150" s="56"/>
      <c r="ALA150" s="56"/>
      <c r="ALB150" s="56"/>
      <c r="ALC150" s="56"/>
      <c r="ALD150" s="56"/>
      <c r="ALE150" s="56"/>
      <c r="ALF150" s="56"/>
      <c r="ALG150" s="56"/>
      <c r="ALH150" s="56"/>
      <c r="ALI150" s="56"/>
      <c r="ALJ150" s="56"/>
      <c r="ALK150" s="56"/>
      <c r="ALL150" s="56"/>
      <c r="ALM150" s="56"/>
      <c r="ALN150" s="59"/>
      <c r="ALO150" s="59"/>
      <c r="ALP150" s="59"/>
      <c r="ALQ150" s="59"/>
      <c r="ALR150" s="59"/>
      <c r="ALS150" s="59"/>
      <c r="ALT150" s="59"/>
      <c r="ALU150" s="59"/>
      <c r="ALV150" s="59"/>
      <c r="ALW150" s="59"/>
    </row>
    <row r="151" spans="1:1011" ht="13.35" customHeight="1" outlineLevel="4">
      <c r="A151" s="36" t="s">
        <v>11618</v>
      </c>
      <c r="B151" s="45">
        <v>2</v>
      </c>
      <c r="C151" s="45"/>
      <c r="D151" s="54" t="s">
        <v>11619</v>
      </c>
      <c r="E151" s="43" t="s">
        <v>11620</v>
      </c>
      <c r="F151" s="52"/>
      <c r="G151" s="32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40"/>
      <c r="AAF151" s="40"/>
      <c r="AAG151" s="40"/>
      <c r="AAH151" s="40"/>
      <c r="AAI151" s="40"/>
      <c r="AAJ151" s="40"/>
      <c r="AAK151" s="40"/>
      <c r="AAL151" s="40"/>
      <c r="AAM151" s="40"/>
      <c r="AAN151" s="40"/>
      <c r="AAO151" s="40"/>
      <c r="AAP151" s="40"/>
      <c r="AAQ151" s="40"/>
      <c r="AAR151" s="40"/>
      <c r="AAS151" s="40"/>
      <c r="AAT151" s="40"/>
      <c r="AAU151" s="40"/>
      <c r="AAV151" s="40"/>
      <c r="AAW151" s="40"/>
      <c r="AAX151" s="40"/>
      <c r="AAY151" s="40"/>
      <c r="AAZ151" s="40"/>
      <c r="ABA151" s="40"/>
      <c r="ABB151" s="40"/>
      <c r="ABC151" s="40"/>
      <c r="ABD151" s="40"/>
      <c r="ABE151" s="40"/>
      <c r="ABF151" s="40"/>
      <c r="ABG151" s="40"/>
      <c r="ABH151" s="40"/>
      <c r="ABI151" s="40"/>
      <c r="ABJ151" s="40"/>
      <c r="ABK151" s="40"/>
      <c r="ABL151" s="40"/>
      <c r="ABM151" s="40"/>
      <c r="ABN151" s="40"/>
      <c r="ABO151" s="40"/>
      <c r="ABP151" s="40"/>
      <c r="ABQ151" s="40"/>
      <c r="ABR151" s="40"/>
      <c r="ABS151" s="40"/>
      <c r="ABT151" s="40"/>
      <c r="ABU151" s="40"/>
      <c r="ABV151" s="40"/>
      <c r="ABW151" s="40"/>
      <c r="ABX151" s="40"/>
      <c r="ABY151" s="40"/>
      <c r="ABZ151" s="40"/>
      <c r="ACA151" s="40"/>
      <c r="ACB151" s="40"/>
      <c r="ACC151" s="40"/>
      <c r="ACD151" s="40"/>
      <c r="ACE151" s="40"/>
      <c r="ACF151" s="40"/>
      <c r="ACG151" s="40"/>
      <c r="ACH151" s="40"/>
      <c r="ACI151" s="40"/>
      <c r="ACJ151" s="40"/>
      <c r="ACK151" s="40"/>
      <c r="ACL151" s="40"/>
      <c r="ACM151" s="40"/>
      <c r="ACN151" s="40"/>
      <c r="ACO151" s="40"/>
      <c r="ACP151" s="40"/>
      <c r="ACQ151" s="40"/>
      <c r="ACR151" s="40"/>
      <c r="ACS151" s="40"/>
      <c r="ACT151" s="40"/>
      <c r="ACU151" s="40"/>
      <c r="ACV151" s="40"/>
      <c r="ACW151" s="40"/>
      <c r="ACX151" s="40"/>
      <c r="ACY151" s="40"/>
      <c r="ACZ151" s="40"/>
      <c r="ADA151" s="40"/>
      <c r="ADB151" s="40"/>
      <c r="ADC151" s="40"/>
      <c r="ADD151" s="40"/>
      <c r="ADE151" s="40"/>
      <c r="ADF151" s="40"/>
      <c r="ADG151" s="40"/>
      <c r="ADH151" s="40"/>
      <c r="ADI151" s="40"/>
      <c r="ADJ151" s="40"/>
      <c r="ADK151" s="40"/>
      <c r="ADL151" s="40"/>
      <c r="ADM151" s="40"/>
      <c r="ADN151" s="40"/>
      <c r="ADO151" s="40"/>
      <c r="ADP151" s="40"/>
      <c r="ADQ151" s="40"/>
      <c r="ADR151" s="40"/>
      <c r="ADS151" s="40"/>
      <c r="ADT151" s="40"/>
      <c r="ADU151" s="40"/>
      <c r="ADV151" s="40"/>
      <c r="ADW151" s="40"/>
      <c r="ADX151" s="40"/>
      <c r="ADY151" s="40"/>
      <c r="ADZ151" s="40"/>
      <c r="AEA151" s="40"/>
      <c r="AEB151" s="40"/>
      <c r="AEC151" s="40"/>
      <c r="AED151" s="40"/>
      <c r="AEE151" s="40"/>
      <c r="AEF151" s="40"/>
      <c r="AEG151" s="40"/>
      <c r="AEH151" s="40"/>
      <c r="AEI151" s="40"/>
      <c r="AEJ151" s="40"/>
      <c r="AEK151" s="40"/>
      <c r="AEL151" s="40"/>
      <c r="AEM151" s="40"/>
      <c r="AEN151" s="40"/>
      <c r="AEO151" s="40"/>
      <c r="AEP151" s="40"/>
      <c r="AEQ151" s="40"/>
      <c r="AER151" s="40"/>
      <c r="AES151" s="40"/>
      <c r="AET151" s="40"/>
      <c r="AEU151" s="40"/>
      <c r="AEV151" s="40"/>
      <c r="AEW151" s="40"/>
      <c r="AEX151" s="40"/>
      <c r="AEY151" s="40"/>
      <c r="AEZ151" s="40"/>
      <c r="AFA151" s="40"/>
      <c r="AFB151" s="40"/>
      <c r="AFC151" s="40"/>
      <c r="AFD151" s="40"/>
      <c r="AFE151" s="40"/>
      <c r="AFF151" s="40"/>
      <c r="AFG151" s="40"/>
      <c r="AFH151" s="40"/>
      <c r="AFI151" s="40"/>
      <c r="AFJ151" s="40"/>
      <c r="AFK151" s="40"/>
      <c r="AFL151" s="40"/>
      <c r="AFM151" s="40"/>
      <c r="AFN151" s="40"/>
      <c r="AFO151" s="40"/>
      <c r="AFP151" s="40"/>
      <c r="AFQ151" s="40"/>
      <c r="AFR151" s="40"/>
      <c r="AFS151" s="40"/>
      <c r="AFT151" s="40"/>
      <c r="AFU151" s="40"/>
      <c r="AFV151" s="40"/>
      <c r="AFW151" s="40"/>
      <c r="AFX151" s="40"/>
      <c r="AFY151" s="40"/>
      <c r="AFZ151" s="40"/>
      <c r="AGA151" s="40"/>
      <c r="AGB151" s="40"/>
      <c r="AGC151" s="40"/>
      <c r="AGD151" s="40"/>
      <c r="AGE151" s="40"/>
      <c r="AGF151" s="40"/>
      <c r="AGG151" s="40"/>
      <c r="AGH151" s="40"/>
      <c r="AGI151" s="40"/>
      <c r="AGJ151" s="40"/>
      <c r="AGK151" s="40"/>
      <c r="AGL151" s="40"/>
      <c r="AGM151" s="40"/>
      <c r="AGN151" s="40"/>
      <c r="AGO151" s="40"/>
      <c r="AGP151" s="40"/>
      <c r="AGQ151" s="40"/>
      <c r="AGR151" s="40"/>
      <c r="AGS151" s="40"/>
      <c r="AGT151" s="40"/>
      <c r="AGU151" s="40"/>
      <c r="AGV151" s="40"/>
      <c r="AGW151" s="40"/>
      <c r="AGX151" s="40"/>
      <c r="AGY151" s="40"/>
      <c r="AGZ151" s="40"/>
      <c r="AHA151" s="40"/>
      <c r="AHB151" s="40"/>
      <c r="AHC151" s="40"/>
      <c r="AHD151" s="40"/>
      <c r="AHE151" s="40"/>
      <c r="AHF151" s="40"/>
      <c r="AHG151" s="40"/>
      <c r="AHH151" s="40"/>
      <c r="AHI151" s="40"/>
      <c r="AHJ151" s="40"/>
      <c r="AHK151" s="40"/>
      <c r="AHL151" s="40"/>
      <c r="AHM151" s="40"/>
      <c r="AHN151" s="40"/>
      <c r="AHO151" s="40"/>
      <c r="AHP151" s="40"/>
      <c r="AHQ151" s="40"/>
      <c r="AHR151" s="40"/>
      <c r="AHS151" s="40"/>
      <c r="AHT151" s="40"/>
      <c r="AHU151" s="40"/>
      <c r="AHV151" s="40"/>
      <c r="AHW151" s="40"/>
      <c r="AHX151" s="40"/>
      <c r="AHY151" s="40"/>
      <c r="AHZ151" s="40"/>
      <c r="AIA151" s="40"/>
      <c r="AIB151" s="40"/>
      <c r="AIC151" s="40"/>
      <c r="AID151" s="40"/>
      <c r="AIE151" s="40"/>
      <c r="AIF151" s="40"/>
      <c r="AIG151" s="40"/>
      <c r="AIH151" s="40"/>
      <c r="AII151" s="40"/>
      <c r="AIJ151" s="40"/>
      <c r="AIK151" s="40"/>
      <c r="AIL151" s="40"/>
      <c r="AIM151" s="40"/>
      <c r="AIN151" s="40"/>
      <c r="AIO151" s="40"/>
      <c r="AIP151" s="40"/>
      <c r="AIQ151" s="40"/>
      <c r="AIR151" s="40"/>
      <c r="AIS151" s="40"/>
      <c r="AIT151" s="40"/>
      <c r="AIU151" s="40"/>
      <c r="AIV151" s="40"/>
      <c r="AIW151" s="40"/>
      <c r="AIX151" s="40"/>
      <c r="AIY151" s="40"/>
      <c r="AIZ151" s="40"/>
      <c r="AJA151" s="40"/>
      <c r="AJB151" s="40"/>
      <c r="AJC151" s="40"/>
      <c r="AJD151" s="40"/>
      <c r="AJE151" s="40"/>
      <c r="AJF151" s="40"/>
      <c r="AJG151" s="40"/>
      <c r="AJH151" s="40"/>
      <c r="AJI151" s="40"/>
      <c r="AJJ151" s="40"/>
      <c r="AJK151" s="40"/>
      <c r="AJL151" s="40"/>
      <c r="AJM151" s="40"/>
      <c r="AJN151" s="40"/>
      <c r="AJO151" s="40"/>
      <c r="AJP151" s="40"/>
      <c r="AJQ151" s="40"/>
      <c r="AJR151" s="40"/>
      <c r="AJS151" s="40"/>
      <c r="AJT151" s="40"/>
      <c r="AJU151" s="40"/>
      <c r="AJV151" s="40"/>
      <c r="AJW151" s="40"/>
      <c r="AJX151" s="40"/>
      <c r="AJY151" s="40"/>
      <c r="AJZ151" s="40"/>
      <c r="AKA151" s="40"/>
      <c r="AKB151" s="40"/>
      <c r="AKC151" s="40"/>
      <c r="AKD151" s="40"/>
      <c r="AKE151" s="40"/>
      <c r="AKF151" s="40"/>
      <c r="AKG151" s="40"/>
      <c r="AKH151" s="40"/>
      <c r="AKI151" s="40"/>
      <c r="AKJ151" s="40"/>
      <c r="AKK151" s="40"/>
      <c r="AKL151" s="40"/>
      <c r="AKM151" s="40"/>
      <c r="AKN151" s="56"/>
      <c r="AKO151" s="56"/>
      <c r="AKP151" s="56"/>
      <c r="AKQ151" s="56"/>
      <c r="AKR151" s="56"/>
      <c r="AKS151" s="56"/>
      <c r="AKT151" s="56"/>
      <c r="AKU151" s="56"/>
      <c r="AKV151" s="56"/>
      <c r="AKW151" s="56"/>
      <c r="AKX151" s="56"/>
      <c r="AKY151" s="56"/>
      <c r="AKZ151" s="56"/>
      <c r="ALA151" s="56"/>
      <c r="ALB151" s="56"/>
      <c r="ALC151" s="56"/>
      <c r="ALD151" s="56"/>
      <c r="ALE151" s="56"/>
      <c r="ALF151" s="56"/>
      <c r="ALG151" s="56"/>
      <c r="ALH151" s="56"/>
      <c r="ALI151" s="56"/>
      <c r="ALJ151" s="56"/>
      <c r="ALK151" s="56"/>
      <c r="ALL151" s="56"/>
      <c r="ALM151" s="56"/>
      <c r="ALN151" s="59"/>
      <c r="ALO151" s="59"/>
      <c r="ALP151" s="59"/>
      <c r="ALQ151" s="59"/>
      <c r="ALR151" s="59"/>
      <c r="ALS151" s="59"/>
      <c r="ALT151" s="59"/>
      <c r="ALU151" s="59"/>
      <c r="ALV151" s="59"/>
      <c r="ALW151" s="59"/>
    </row>
    <row r="152" spans="1:1011" ht="13.35" customHeight="1" outlineLevel="4">
      <c r="A152" s="36" t="s">
        <v>11621</v>
      </c>
      <c r="B152" s="45">
        <v>2</v>
      </c>
      <c r="C152" s="45"/>
      <c r="D152" s="54" t="s">
        <v>11622</v>
      </c>
      <c r="E152" s="43" t="s">
        <v>11623</v>
      </c>
      <c r="F152" s="52"/>
      <c r="G152" s="32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40"/>
      <c r="AAF152" s="40"/>
      <c r="AAG152" s="40"/>
      <c r="AAH152" s="40"/>
      <c r="AAI152" s="40"/>
      <c r="AAJ152" s="40"/>
      <c r="AAK152" s="40"/>
      <c r="AAL152" s="40"/>
      <c r="AAM152" s="40"/>
      <c r="AAN152" s="40"/>
      <c r="AAO152" s="40"/>
      <c r="AAP152" s="40"/>
      <c r="AAQ152" s="40"/>
      <c r="AAR152" s="40"/>
      <c r="AAS152" s="40"/>
      <c r="AAT152" s="40"/>
      <c r="AAU152" s="40"/>
      <c r="AAV152" s="40"/>
      <c r="AAW152" s="40"/>
      <c r="AAX152" s="40"/>
      <c r="AAY152" s="40"/>
      <c r="AAZ152" s="40"/>
      <c r="ABA152" s="40"/>
      <c r="ABB152" s="40"/>
      <c r="ABC152" s="40"/>
      <c r="ABD152" s="40"/>
      <c r="ABE152" s="40"/>
      <c r="ABF152" s="40"/>
      <c r="ABG152" s="40"/>
      <c r="ABH152" s="40"/>
      <c r="ABI152" s="40"/>
      <c r="ABJ152" s="40"/>
      <c r="ABK152" s="40"/>
      <c r="ABL152" s="40"/>
      <c r="ABM152" s="40"/>
      <c r="ABN152" s="40"/>
      <c r="ABO152" s="40"/>
      <c r="ABP152" s="40"/>
      <c r="ABQ152" s="40"/>
      <c r="ABR152" s="40"/>
      <c r="ABS152" s="40"/>
      <c r="ABT152" s="40"/>
      <c r="ABU152" s="40"/>
      <c r="ABV152" s="40"/>
      <c r="ABW152" s="40"/>
      <c r="ABX152" s="40"/>
      <c r="ABY152" s="40"/>
      <c r="ABZ152" s="40"/>
      <c r="ACA152" s="40"/>
      <c r="ACB152" s="40"/>
      <c r="ACC152" s="40"/>
      <c r="ACD152" s="40"/>
      <c r="ACE152" s="40"/>
      <c r="ACF152" s="40"/>
      <c r="ACG152" s="40"/>
      <c r="ACH152" s="40"/>
      <c r="ACI152" s="40"/>
      <c r="ACJ152" s="40"/>
      <c r="ACK152" s="40"/>
      <c r="ACL152" s="40"/>
      <c r="ACM152" s="40"/>
      <c r="ACN152" s="40"/>
      <c r="ACO152" s="40"/>
      <c r="ACP152" s="40"/>
      <c r="ACQ152" s="40"/>
      <c r="ACR152" s="40"/>
      <c r="ACS152" s="40"/>
      <c r="ACT152" s="40"/>
      <c r="ACU152" s="40"/>
      <c r="ACV152" s="40"/>
      <c r="ACW152" s="40"/>
      <c r="ACX152" s="40"/>
      <c r="ACY152" s="40"/>
      <c r="ACZ152" s="40"/>
      <c r="ADA152" s="40"/>
      <c r="ADB152" s="40"/>
      <c r="ADC152" s="40"/>
      <c r="ADD152" s="40"/>
      <c r="ADE152" s="40"/>
      <c r="ADF152" s="40"/>
      <c r="ADG152" s="40"/>
      <c r="ADH152" s="40"/>
      <c r="ADI152" s="40"/>
      <c r="ADJ152" s="40"/>
      <c r="ADK152" s="40"/>
      <c r="ADL152" s="40"/>
      <c r="ADM152" s="40"/>
      <c r="ADN152" s="40"/>
      <c r="ADO152" s="40"/>
      <c r="ADP152" s="40"/>
      <c r="ADQ152" s="40"/>
      <c r="ADR152" s="40"/>
      <c r="ADS152" s="40"/>
      <c r="ADT152" s="40"/>
      <c r="ADU152" s="40"/>
      <c r="ADV152" s="40"/>
      <c r="ADW152" s="40"/>
      <c r="ADX152" s="40"/>
      <c r="ADY152" s="40"/>
      <c r="ADZ152" s="40"/>
      <c r="AEA152" s="40"/>
      <c r="AEB152" s="40"/>
      <c r="AEC152" s="40"/>
      <c r="AED152" s="40"/>
      <c r="AEE152" s="40"/>
      <c r="AEF152" s="40"/>
      <c r="AEG152" s="40"/>
      <c r="AEH152" s="40"/>
      <c r="AEI152" s="40"/>
      <c r="AEJ152" s="40"/>
      <c r="AEK152" s="40"/>
      <c r="AEL152" s="40"/>
      <c r="AEM152" s="40"/>
      <c r="AEN152" s="40"/>
      <c r="AEO152" s="40"/>
      <c r="AEP152" s="40"/>
      <c r="AEQ152" s="40"/>
      <c r="AER152" s="40"/>
      <c r="AES152" s="40"/>
      <c r="AET152" s="40"/>
      <c r="AEU152" s="40"/>
      <c r="AEV152" s="40"/>
      <c r="AEW152" s="40"/>
      <c r="AEX152" s="40"/>
      <c r="AEY152" s="40"/>
      <c r="AEZ152" s="40"/>
      <c r="AFA152" s="40"/>
      <c r="AFB152" s="40"/>
      <c r="AFC152" s="40"/>
      <c r="AFD152" s="40"/>
      <c r="AFE152" s="40"/>
      <c r="AFF152" s="40"/>
      <c r="AFG152" s="40"/>
      <c r="AFH152" s="40"/>
      <c r="AFI152" s="40"/>
      <c r="AFJ152" s="40"/>
      <c r="AFK152" s="40"/>
      <c r="AFL152" s="40"/>
      <c r="AFM152" s="40"/>
      <c r="AFN152" s="40"/>
      <c r="AFO152" s="40"/>
      <c r="AFP152" s="40"/>
      <c r="AFQ152" s="40"/>
      <c r="AFR152" s="40"/>
      <c r="AFS152" s="40"/>
      <c r="AFT152" s="40"/>
      <c r="AFU152" s="40"/>
      <c r="AFV152" s="40"/>
      <c r="AFW152" s="40"/>
      <c r="AFX152" s="40"/>
      <c r="AFY152" s="40"/>
      <c r="AFZ152" s="40"/>
      <c r="AGA152" s="40"/>
      <c r="AGB152" s="40"/>
      <c r="AGC152" s="40"/>
      <c r="AGD152" s="40"/>
      <c r="AGE152" s="40"/>
      <c r="AGF152" s="40"/>
      <c r="AGG152" s="40"/>
      <c r="AGH152" s="40"/>
      <c r="AGI152" s="40"/>
      <c r="AGJ152" s="40"/>
      <c r="AGK152" s="40"/>
      <c r="AGL152" s="40"/>
      <c r="AGM152" s="40"/>
      <c r="AGN152" s="40"/>
      <c r="AGO152" s="40"/>
      <c r="AGP152" s="40"/>
      <c r="AGQ152" s="40"/>
      <c r="AGR152" s="40"/>
      <c r="AGS152" s="40"/>
      <c r="AGT152" s="40"/>
      <c r="AGU152" s="40"/>
      <c r="AGV152" s="40"/>
      <c r="AGW152" s="40"/>
      <c r="AGX152" s="40"/>
      <c r="AGY152" s="40"/>
      <c r="AGZ152" s="40"/>
      <c r="AHA152" s="40"/>
      <c r="AHB152" s="40"/>
      <c r="AHC152" s="40"/>
      <c r="AHD152" s="40"/>
      <c r="AHE152" s="40"/>
      <c r="AHF152" s="40"/>
      <c r="AHG152" s="40"/>
      <c r="AHH152" s="40"/>
      <c r="AHI152" s="40"/>
      <c r="AHJ152" s="40"/>
      <c r="AHK152" s="40"/>
      <c r="AHL152" s="40"/>
      <c r="AHM152" s="40"/>
      <c r="AHN152" s="40"/>
      <c r="AHO152" s="40"/>
      <c r="AHP152" s="40"/>
      <c r="AHQ152" s="40"/>
      <c r="AHR152" s="40"/>
      <c r="AHS152" s="40"/>
      <c r="AHT152" s="40"/>
      <c r="AHU152" s="40"/>
      <c r="AHV152" s="40"/>
      <c r="AHW152" s="40"/>
      <c r="AHX152" s="40"/>
      <c r="AHY152" s="40"/>
      <c r="AHZ152" s="40"/>
      <c r="AIA152" s="40"/>
      <c r="AIB152" s="40"/>
      <c r="AIC152" s="40"/>
      <c r="AID152" s="40"/>
      <c r="AIE152" s="40"/>
      <c r="AIF152" s="40"/>
      <c r="AIG152" s="40"/>
      <c r="AIH152" s="40"/>
      <c r="AII152" s="40"/>
      <c r="AIJ152" s="40"/>
      <c r="AIK152" s="40"/>
      <c r="AIL152" s="40"/>
      <c r="AIM152" s="40"/>
      <c r="AIN152" s="40"/>
      <c r="AIO152" s="40"/>
      <c r="AIP152" s="40"/>
      <c r="AIQ152" s="40"/>
      <c r="AIR152" s="40"/>
      <c r="AIS152" s="40"/>
      <c r="AIT152" s="40"/>
      <c r="AIU152" s="40"/>
      <c r="AIV152" s="40"/>
      <c r="AIW152" s="40"/>
      <c r="AIX152" s="40"/>
      <c r="AIY152" s="40"/>
      <c r="AIZ152" s="40"/>
      <c r="AJA152" s="40"/>
      <c r="AJB152" s="40"/>
      <c r="AJC152" s="40"/>
      <c r="AJD152" s="40"/>
      <c r="AJE152" s="40"/>
      <c r="AJF152" s="40"/>
      <c r="AJG152" s="40"/>
      <c r="AJH152" s="40"/>
      <c r="AJI152" s="40"/>
      <c r="AJJ152" s="40"/>
      <c r="AJK152" s="40"/>
      <c r="AJL152" s="40"/>
      <c r="AJM152" s="40"/>
      <c r="AJN152" s="40"/>
      <c r="AJO152" s="40"/>
      <c r="AJP152" s="40"/>
      <c r="AJQ152" s="40"/>
      <c r="AJR152" s="40"/>
      <c r="AJS152" s="40"/>
      <c r="AJT152" s="40"/>
      <c r="AJU152" s="40"/>
      <c r="AJV152" s="40"/>
      <c r="AJW152" s="40"/>
      <c r="AJX152" s="40"/>
      <c r="AJY152" s="40"/>
      <c r="AJZ152" s="40"/>
      <c r="AKA152" s="40"/>
      <c r="AKB152" s="40"/>
      <c r="AKC152" s="40"/>
      <c r="AKD152" s="40"/>
      <c r="AKE152" s="40"/>
      <c r="AKF152" s="40"/>
      <c r="AKG152" s="40"/>
      <c r="AKH152" s="40"/>
      <c r="AKI152" s="40"/>
      <c r="AKJ152" s="40"/>
      <c r="AKK152" s="40"/>
      <c r="AKL152" s="40"/>
      <c r="AKM152" s="40"/>
      <c r="AKN152" s="56"/>
      <c r="AKO152" s="56"/>
      <c r="AKP152" s="56"/>
      <c r="AKQ152" s="56"/>
      <c r="AKR152" s="56"/>
      <c r="AKS152" s="56"/>
      <c r="AKT152" s="56"/>
      <c r="AKU152" s="56"/>
      <c r="AKV152" s="56"/>
      <c r="AKW152" s="56"/>
      <c r="AKX152" s="56"/>
      <c r="AKY152" s="56"/>
      <c r="AKZ152" s="56"/>
      <c r="ALA152" s="56"/>
      <c r="ALB152" s="56"/>
      <c r="ALC152" s="56"/>
      <c r="ALD152" s="56"/>
      <c r="ALE152" s="56"/>
      <c r="ALF152" s="56"/>
      <c r="ALG152" s="56"/>
      <c r="ALH152" s="56"/>
      <c r="ALI152" s="56"/>
      <c r="ALJ152" s="56"/>
      <c r="ALK152" s="56"/>
      <c r="ALL152" s="56"/>
      <c r="ALM152" s="56"/>
      <c r="ALN152" s="59"/>
      <c r="ALO152" s="59"/>
      <c r="ALP152" s="59"/>
      <c r="ALQ152" s="59"/>
      <c r="ALR152" s="59"/>
      <c r="ALS152" s="59"/>
      <c r="ALT152" s="59"/>
      <c r="ALU152" s="59"/>
      <c r="ALV152" s="59"/>
      <c r="ALW152" s="59"/>
    </row>
    <row r="153" spans="1:1011" ht="13.35" customHeight="1" outlineLevel="4">
      <c r="A153" s="36" t="s">
        <v>11624</v>
      </c>
      <c r="B153" s="45">
        <v>1</v>
      </c>
      <c r="C153" s="45"/>
      <c r="D153" s="54" t="s">
        <v>11625</v>
      </c>
      <c r="E153" s="43" t="s">
        <v>11626</v>
      </c>
      <c r="F153" s="52"/>
      <c r="G153" s="32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40"/>
      <c r="AAF153" s="40"/>
      <c r="AAG153" s="40"/>
      <c r="AAH153" s="40"/>
      <c r="AAI153" s="40"/>
      <c r="AAJ153" s="40"/>
      <c r="AAK153" s="40"/>
      <c r="AAL153" s="40"/>
      <c r="AAM153" s="40"/>
      <c r="AAN153" s="40"/>
      <c r="AAO153" s="40"/>
      <c r="AAP153" s="40"/>
      <c r="AAQ153" s="40"/>
      <c r="AAR153" s="40"/>
      <c r="AAS153" s="40"/>
      <c r="AAT153" s="40"/>
      <c r="AAU153" s="40"/>
      <c r="AAV153" s="40"/>
      <c r="AAW153" s="40"/>
      <c r="AAX153" s="40"/>
      <c r="AAY153" s="40"/>
      <c r="AAZ153" s="40"/>
      <c r="ABA153" s="40"/>
      <c r="ABB153" s="40"/>
      <c r="ABC153" s="40"/>
      <c r="ABD153" s="40"/>
      <c r="ABE153" s="40"/>
      <c r="ABF153" s="40"/>
      <c r="ABG153" s="40"/>
      <c r="ABH153" s="40"/>
      <c r="ABI153" s="40"/>
      <c r="ABJ153" s="40"/>
      <c r="ABK153" s="40"/>
      <c r="ABL153" s="40"/>
      <c r="ABM153" s="40"/>
      <c r="ABN153" s="40"/>
      <c r="ABO153" s="40"/>
      <c r="ABP153" s="40"/>
      <c r="ABQ153" s="40"/>
      <c r="ABR153" s="40"/>
      <c r="ABS153" s="40"/>
      <c r="ABT153" s="40"/>
      <c r="ABU153" s="40"/>
      <c r="ABV153" s="40"/>
      <c r="ABW153" s="40"/>
      <c r="ABX153" s="40"/>
      <c r="ABY153" s="40"/>
      <c r="ABZ153" s="40"/>
      <c r="ACA153" s="40"/>
      <c r="ACB153" s="40"/>
      <c r="ACC153" s="40"/>
      <c r="ACD153" s="40"/>
      <c r="ACE153" s="40"/>
      <c r="ACF153" s="40"/>
      <c r="ACG153" s="40"/>
      <c r="ACH153" s="40"/>
      <c r="ACI153" s="40"/>
      <c r="ACJ153" s="40"/>
      <c r="ACK153" s="40"/>
      <c r="ACL153" s="40"/>
      <c r="ACM153" s="40"/>
      <c r="ACN153" s="40"/>
      <c r="ACO153" s="40"/>
      <c r="ACP153" s="40"/>
      <c r="ACQ153" s="40"/>
      <c r="ACR153" s="40"/>
      <c r="ACS153" s="40"/>
      <c r="ACT153" s="40"/>
      <c r="ACU153" s="40"/>
      <c r="ACV153" s="40"/>
      <c r="ACW153" s="40"/>
      <c r="ACX153" s="40"/>
      <c r="ACY153" s="40"/>
      <c r="ACZ153" s="40"/>
      <c r="ADA153" s="40"/>
      <c r="ADB153" s="40"/>
      <c r="ADC153" s="40"/>
      <c r="ADD153" s="40"/>
      <c r="ADE153" s="40"/>
      <c r="ADF153" s="40"/>
      <c r="ADG153" s="40"/>
      <c r="ADH153" s="40"/>
      <c r="ADI153" s="40"/>
      <c r="ADJ153" s="40"/>
      <c r="ADK153" s="40"/>
      <c r="ADL153" s="40"/>
      <c r="ADM153" s="40"/>
      <c r="ADN153" s="40"/>
      <c r="ADO153" s="40"/>
      <c r="ADP153" s="40"/>
      <c r="ADQ153" s="40"/>
      <c r="ADR153" s="40"/>
      <c r="ADS153" s="40"/>
      <c r="ADT153" s="40"/>
      <c r="ADU153" s="40"/>
      <c r="ADV153" s="40"/>
      <c r="ADW153" s="40"/>
      <c r="ADX153" s="40"/>
      <c r="ADY153" s="40"/>
      <c r="ADZ153" s="40"/>
      <c r="AEA153" s="40"/>
      <c r="AEB153" s="40"/>
      <c r="AEC153" s="40"/>
      <c r="AED153" s="40"/>
      <c r="AEE153" s="40"/>
      <c r="AEF153" s="40"/>
      <c r="AEG153" s="40"/>
      <c r="AEH153" s="40"/>
      <c r="AEI153" s="40"/>
      <c r="AEJ153" s="40"/>
      <c r="AEK153" s="40"/>
      <c r="AEL153" s="40"/>
      <c r="AEM153" s="40"/>
      <c r="AEN153" s="40"/>
      <c r="AEO153" s="40"/>
      <c r="AEP153" s="40"/>
      <c r="AEQ153" s="40"/>
      <c r="AER153" s="40"/>
      <c r="AES153" s="40"/>
      <c r="AET153" s="40"/>
      <c r="AEU153" s="40"/>
      <c r="AEV153" s="40"/>
      <c r="AEW153" s="40"/>
      <c r="AEX153" s="40"/>
      <c r="AEY153" s="40"/>
      <c r="AEZ153" s="40"/>
      <c r="AFA153" s="40"/>
      <c r="AFB153" s="40"/>
      <c r="AFC153" s="40"/>
      <c r="AFD153" s="40"/>
      <c r="AFE153" s="40"/>
      <c r="AFF153" s="40"/>
      <c r="AFG153" s="40"/>
      <c r="AFH153" s="40"/>
      <c r="AFI153" s="40"/>
      <c r="AFJ153" s="40"/>
      <c r="AFK153" s="40"/>
      <c r="AFL153" s="40"/>
      <c r="AFM153" s="40"/>
      <c r="AFN153" s="40"/>
      <c r="AFO153" s="40"/>
      <c r="AFP153" s="40"/>
      <c r="AFQ153" s="40"/>
      <c r="AFR153" s="40"/>
      <c r="AFS153" s="40"/>
      <c r="AFT153" s="40"/>
      <c r="AFU153" s="40"/>
      <c r="AFV153" s="40"/>
      <c r="AFW153" s="40"/>
      <c r="AFX153" s="40"/>
      <c r="AFY153" s="40"/>
      <c r="AFZ153" s="40"/>
      <c r="AGA153" s="40"/>
      <c r="AGB153" s="40"/>
      <c r="AGC153" s="40"/>
      <c r="AGD153" s="40"/>
      <c r="AGE153" s="40"/>
      <c r="AGF153" s="40"/>
      <c r="AGG153" s="40"/>
      <c r="AGH153" s="40"/>
      <c r="AGI153" s="40"/>
      <c r="AGJ153" s="40"/>
      <c r="AGK153" s="40"/>
      <c r="AGL153" s="40"/>
      <c r="AGM153" s="40"/>
      <c r="AGN153" s="40"/>
      <c r="AGO153" s="40"/>
      <c r="AGP153" s="40"/>
      <c r="AGQ153" s="40"/>
      <c r="AGR153" s="40"/>
      <c r="AGS153" s="40"/>
      <c r="AGT153" s="40"/>
      <c r="AGU153" s="40"/>
      <c r="AGV153" s="40"/>
      <c r="AGW153" s="40"/>
      <c r="AGX153" s="40"/>
      <c r="AGY153" s="40"/>
      <c r="AGZ153" s="40"/>
      <c r="AHA153" s="40"/>
      <c r="AHB153" s="40"/>
      <c r="AHC153" s="40"/>
      <c r="AHD153" s="40"/>
      <c r="AHE153" s="40"/>
      <c r="AHF153" s="40"/>
      <c r="AHG153" s="40"/>
      <c r="AHH153" s="40"/>
      <c r="AHI153" s="40"/>
      <c r="AHJ153" s="40"/>
      <c r="AHK153" s="40"/>
      <c r="AHL153" s="40"/>
      <c r="AHM153" s="40"/>
      <c r="AHN153" s="40"/>
      <c r="AHO153" s="40"/>
      <c r="AHP153" s="40"/>
      <c r="AHQ153" s="40"/>
      <c r="AHR153" s="40"/>
      <c r="AHS153" s="40"/>
      <c r="AHT153" s="40"/>
      <c r="AHU153" s="40"/>
      <c r="AHV153" s="40"/>
      <c r="AHW153" s="40"/>
      <c r="AHX153" s="40"/>
      <c r="AHY153" s="40"/>
      <c r="AHZ153" s="40"/>
      <c r="AIA153" s="40"/>
      <c r="AIB153" s="40"/>
      <c r="AIC153" s="40"/>
      <c r="AID153" s="40"/>
      <c r="AIE153" s="40"/>
      <c r="AIF153" s="40"/>
      <c r="AIG153" s="40"/>
      <c r="AIH153" s="40"/>
      <c r="AII153" s="40"/>
      <c r="AIJ153" s="40"/>
      <c r="AIK153" s="40"/>
      <c r="AIL153" s="40"/>
      <c r="AIM153" s="40"/>
      <c r="AIN153" s="40"/>
      <c r="AIO153" s="40"/>
      <c r="AIP153" s="40"/>
      <c r="AIQ153" s="40"/>
      <c r="AIR153" s="40"/>
      <c r="AIS153" s="40"/>
      <c r="AIT153" s="40"/>
      <c r="AIU153" s="40"/>
      <c r="AIV153" s="40"/>
      <c r="AIW153" s="40"/>
      <c r="AIX153" s="40"/>
      <c r="AIY153" s="40"/>
      <c r="AIZ153" s="40"/>
      <c r="AJA153" s="40"/>
      <c r="AJB153" s="40"/>
      <c r="AJC153" s="40"/>
      <c r="AJD153" s="40"/>
      <c r="AJE153" s="40"/>
      <c r="AJF153" s="40"/>
      <c r="AJG153" s="40"/>
      <c r="AJH153" s="40"/>
      <c r="AJI153" s="40"/>
      <c r="AJJ153" s="40"/>
      <c r="AJK153" s="40"/>
      <c r="AJL153" s="40"/>
      <c r="AJM153" s="40"/>
      <c r="AJN153" s="40"/>
      <c r="AJO153" s="40"/>
      <c r="AJP153" s="40"/>
      <c r="AJQ153" s="40"/>
      <c r="AJR153" s="40"/>
      <c r="AJS153" s="40"/>
      <c r="AJT153" s="40"/>
      <c r="AJU153" s="40"/>
      <c r="AJV153" s="40"/>
      <c r="AJW153" s="40"/>
      <c r="AJX153" s="40"/>
      <c r="AJY153" s="40"/>
      <c r="AJZ153" s="40"/>
      <c r="AKA153" s="40"/>
      <c r="AKB153" s="40"/>
      <c r="AKC153" s="40"/>
      <c r="AKD153" s="40"/>
      <c r="AKE153" s="40"/>
      <c r="AKF153" s="40"/>
      <c r="AKG153" s="40"/>
      <c r="AKH153" s="40"/>
      <c r="AKI153" s="40"/>
      <c r="AKJ153" s="40"/>
      <c r="AKK153" s="40"/>
      <c r="AKL153" s="40"/>
      <c r="AKM153" s="40"/>
      <c r="AKN153" s="56"/>
      <c r="AKO153" s="56"/>
      <c r="AKP153" s="56"/>
      <c r="AKQ153" s="56"/>
      <c r="AKR153" s="56"/>
      <c r="AKS153" s="56"/>
      <c r="AKT153" s="56"/>
      <c r="AKU153" s="56"/>
      <c r="AKV153" s="56"/>
      <c r="AKW153" s="56"/>
      <c r="AKX153" s="56"/>
      <c r="AKY153" s="56"/>
      <c r="AKZ153" s="56"/>
      <c r="ALA153" s="56"/>
      <c r="ALB153" s="56"/>
      <c r="ALC153" s="56"/>
      <c r="ALD153" s="56"/>
      <c r="ALE153" s="56"/>
      <c r="ALF153" s="56"/>
      <c r="ALG153" s="56"/>
      <c r="ALH153" s="56"/>
      <c r="ALI153" s="56"/>
      <c r="ALJ153" s="56"/>
      <c r="ALK153" s="56"/>
      <c r="ALL153" s="56"/>
      <c r="ALM153" s="56"/>
      <c r="ALN153" s="59"/>
      <c r="ALO153" s="59"/>
      <c r="ALP153" s="59"/>
      <c r="ALQ153" s="59"/>
      <c r="ALR153" s="59"/>
      <c r="ALS153" s="59"/>
      <c r="ALT153" s="59"/>
      <c r="ALU153" s="59"/>
      <c r="ALV153" s="59"/>
      <c r="ALW153" s="59"/>
    </row>
    <row r="154" spans="1:1011" ht="13.35" customHeight="1" outlineLevel="4">
      <c r="A154" s="36" t="s">
        <v>11627</v>
      </c>
      <c r="B154" s="45">
        <v>1</v>
      </c>
      <c r="C154" s="45"/>
      <c r="D154" s="54" t="s">
        <v>11628</v>
      </c>
      <c r="E154" s="43" t="s">
        <v>11629</v>
      </c>
      <c r="F154" s="52"/>
      <c r="G154" s="32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40"/>
      <c r="AAF154" s="40"/>
      <c r="AAG154" s="40"/>
      <c r="AAH154" s="40"/>
      <c r="AAI154" s="40"/>
      <c r="AAJ154" s="40"/>
      <c r="AAK154" s="40"/>
      <c r="AAL154" s="40"/>
      <c r="AAM154" s="40"/>
      <c r="AAN154" s="40"/>
      <c r="AAO154" s="40"/>
      <c r="AAP154" s="40"/>
      <c r="AAQ154" s="40"/>
      <c r="AAR154" s="40"/>
      <c r="AAS154" s="40"/>
      <c r="AAT154" s="40"/>
      <c r="AAU154" s="40"/>
      <c r="AAV154" s="40"/>
      <c r="AAW154" s="40"/>
      <c r="AAX154" s="40"/>
      <c r="AAY154" s="40"/>
      <c r="AAZ154" s="40"/>
      <c r="ABA154" s="40"/>
      <c r="ABB154" s="40"/>
      <c r="ABC154" s="40"/>
      <c r="ABD154" s="40"/>
      <c r="ABE154" s="40"/>
      <c r="ABF154" s="40"/>
      <c r="ABG154" s="40"/>
      <c r="ABH154" s="40"/>
      <c r="ABI154" s="40"/>
      <c r="ABJ154" s="40"/>
      <c r="ABK154" s="40"/>
      <c r="ABL154" s="40"/>
      <c r="ABM154" s="40"/>
      <c r="ABN154" s="40"/>
      <c r="ABO154" s="40"/>
      <c r="ABP154" s="40"/>
      <c r="ABQ154" s="40"/>
      <c r="ABR154" s="40"/>
      <c r="ABS154" s="40"/>
      <c r="ABT154" s="40"/>
      <c r="ABU154" s="40"/>
      <c r="ABV154" s="40"/>
      <c r="ABW154" s="40"/>
      <c r="ABX154" s="40"/>
      <c r="ABY154" s="40"/>
      <c r="ABZ154" s="40"/>
      <c r="ACA154" s="40"/>
      <c r="ACB154" s="40"/>
      <c r="ACC154" s="40"/>
      <c r="ACD154" s="40"/>
      <c r="ACE154" s="40"/>
      <c r="ACF154" s="40"/>
      <c r="ACG154" s="40"/>
      <c r="ACH154" s="40"/>
      <c r="ACI154" s="40"/>
      <c r="ACJ154" s="40"/>
      <c r="ACK154" s="40"/>
      <c r="ACL154" s="40"/>
      <c r="ACM154" s="40"/>
      <c r="ACN154" s="40"/>
      <c r="ACO154" s="40"/>
      <c r="ACP154" s="40"/>
      <c r="ACQ154" s="40"/>
      <c r="ACR154" s="40"/>
      <c r="ACS154" s="40"/>
      <c r="ACT154" s="40"/>
      <c r="ACU154" s="40"/>
      <c r="ACV154" s="40"/>
      <c r="ACW154" s="40"/>
      <c r="ACX154" s="40"/>
      <c r="ACY154" s="40"/>
      <c r="ACZ154" s="40"/>
      <c r="ADA154" s="40"/>
      <c r="ADB154" s="40"/>
      <c r="ADC154" s="40"/>
      <c r="ADD154" s="40"/>
      <c r="ADE154" s="40"/>
      <c r="ADF154" s="40"/>
      <c r="ADG154" s="40"/>
      <c r="ADH154" s="40"/>
      <c r="ADI154" s="40"/>
      <c r="ADJ154" s="40"/>
      <c r="ADK154" s="40"/>
      <c r="ADL154" s="40"/>
      <c r="ADM154" s="40"/>
      <c r="ADN154" s="40"/>
      <c r="ADO154" s="40"/>
      <c r="ADP154" s="40"/>
      <c r="ADQ154" s="40"/>
      <c r="ADR154" s="40"/>
      <c r="ADS154" s="40"/>
      <c r="ADT154" s="40"/>
      <c r="ADU154" s="40"/>
      <c r="ADV154" s="40"/>
      <c r="ADW154" s="40"/>
      <c r="ADX154" s="40"/>
      <c r="ADY154" s="40"/>
      <c r="ADZ154" s="40"/>
      <c r="AEA154" s="40"/>
      <c r="AEB154" s="40"/>
      <c r="AEC154" s="40"/>
      <c r="AED154" s="40"/>
      <c r="AEE154" s="40"/>
      <c r="AEF154" s="40"/>
      <c r="AEG154" s="40"/>
      <c r="AEH154" s="40"/>
      <c r="AEI154" s="40"/>
      <c r="AEJ154" s="40"/>
      <c r="AEK154" s="40"/>
      <c r="AEL154" s="40"/>
      <c r="AEM154" s="40"/>
      <c r="AEN154" s="40"/>
      <c r="AEO154" s="40"/>
      <c r="AEP154" s="40"/>
      <c r="AEQ154" s="40"/>
      <c r="AER154" s="40"/>
      <c r="AES154" s="40"/>
      <c r="AET154" s="40"/>
      <c r="AEU154" s="40"/>
      <c r="AEV154" s="40"/>
      <c r="AEW154" s="40"/>
      <c r="AEX154" s="40"/>
      <c r="AEY154" s="40"/>
      <c r="AEZ154" s="40"/>
      <c r="AFA154" s="40"/>
      <c r="AFB154" s="40"/>
      <c r="AFC154" s="40"/>
      <c r="AFD154" s="40"/>
      <c r="AFE154" s="40"/>
      <c r="AFF154" s="40"/>
      <c r="AFG154" s="40"/>
      <c r="AFH154" s="40"/>
      <c r="AFI154" s="40"/>
      <c r="AFJ154" s="40"/>
      <c r="AFK154" s="40"/>
      <c r="AFL154" s="40"/>
      <c r="AFM154" s="40"/>
      <c r="AFN154" s="40"/>
      <c r="AFO154" s="40"/>
      <c r="AFP154" s="40"/>
      <c r="AFQ154" s="40"/>
      <c r="AFR154" s="40"/>
      <c r="AFS154" s="40"/>
      <c r="AFT154" s="40"/>
      <c r="AFU154" s="40"/>
      <c r="AFV154" s="40"/>
      <c r="AFW154" s="40"/>
      <c r="AFX154" s="40"/>
      <c r="AFY154" s="40"/>
      <c r="AFZ154" s="40"/>
      <c r="AGA154" s="40"/>
      <c r="AGB154" s="40"/>
      <c r="AGC154" s="40"/>
      <c r="AGD154" s="40"/>
      <c r="AGE154" s="40"/>
      <c r="AGF154" s="40"/>
      <c r="AGG154" s="40"/>
      <c r="AGH154" s="40"/>
      <c r="AGI154" s="40"/>
      <c r="AGJ154" s="40"/>
      <c r="AGK154" s="40"/>
      <c r="AGL154" s="40"/>
      <c r="AGM154" s="40"/>
      <c r="AGN154" s="40"/>
      <c r="AGO154" s="40"/>
      <c r="AGP154" s="40"/>
      <c r="AGQ154" s="40"/>
      <c r="AGR154" s="40"/>
      <c r="AGS154" s="40"/>
      <c r="AGT154" s="40"/>
      <c r="AGU154" s="40"/>
      <c r="AGV154" s="40"/>
      <c r="AGW154" s="40"/>
      <c r="AGX154" s="40"/>
      <c r="AGY154" s="40"/>
      <c r="AGZ154" s="40"/>
      <c r="AHA154" s="40"/>
      <c r="AHB154" s="40"/>
      <c r="AHC154" s="40"/>
      <c r="AHD154" s="40"/>
      <c r="AHE154" s="40"/>
      <c r="AHF154" s="40"/>
      <c r="AHG154" s="40"/>
      <c r="AHH154" s="40"/>
      <c r="AHI154" s="40"/>
      <c r="AHJ154" s="40"/>
      <c r="AHK154" s="40"/>
      <c r="AHL154" s="40"/>
      <c r="AHM154" s="40"/>
      <c r="AHN154" s="40"/>
      <c r="AHO154" s="40"/>
      <c r="AHP154" s="40"/>
      <c r="AHQ154" s="40"/>
      <c r="AHR154" s="40"/>
      <c r="AHS154" s="40"/>
      <c r="AHT154" s="40"/>
      <c r="AHU154" s="40"/>
      <c r="AHV154" s="40"/>
      <c r="AHW154" s="40"/>
      <c r="AHX154" s="40"/>
      <c r="AHY154" s="40"/>
      <c r="AHZ154" s="40"/>
      <c r="AIA154" s="40"/>
      <c r="AIB154" s="40"/>
      <c r="AIC154" s="40"/>
      <c r="AID154" s="40"/>
      <c r="AIE154" s="40"/>
      <c r="AIF154" s="40"/>
      <c r="AIG154" s="40"/>
      <c r="AIH154" s="40"/>
      <c r="AII154" s="40"/>
      <c r="AIJ154" s="40"/>
      <c r="AIK154" s="40"/>
      <c r="AIL154" s="40"/>
      <c r="AIM154" s="40"/>
      <c r="AIN154" s="40"/>
      <c r="AIO154" s="40"/>
      <c r="AIP154" s="40"/>
      <c r="AIQ154" s="40"/>
      <c r="AIR154" s="40"/>
      <c r="AIS154" s="40"/>
      <c r="AIT154" s="40"/>
      <c r="AIU154" s="40"/>
      <c r="AIV154" s="40"/>
      <c r="AIW154" s="40"/>
      <c r="AIX154" s="40"/>
      <c r="AIY154" s="40"/>
      <c r="AIZ154" s="40"/>
      <c r="AJA154" s="40"/>
      <c r="AJB154" s="40"/>
      <c r="AJC154" s="40"/>
      <c r="AJD154" s="40"/>
      <c r="AJE154" s="40"/>
      <c r="AJF154" s="40"/>
      <c r="AJG154" s="40"/>
      <c r="AJH154" s="40"/>
      <c r="AJI154" s="40"/>
      <c r="AJJ154" s="40"/>
      <c r="AJK154" s="40"/>
      <c r="AJL154" s="40"/>
      <c r="AJM154" s="40"/>
      <c r="AJN154" s="40"/>
      <c r="AJO154" s="40"/>
      <c r="AJP154" s="40"/>
      <c r="AJQ154" s="40"/>
      <c r="AJR154" s="40"/>
      <c r="AJS154" s="40"/>
      <c r="AJT154" s="40"/>
      <c r="AJU154" s="40"/>
      <c r="AJV154" s="40"/>
      <c r="AJW154" s="40"/>
      <c r="AJX154" s="40"/>
      <c r="AJY154" s="40"/>
      <c r="AJZ154" s="40"/>
      <c r="AKA154" s="40"/>
      <c r="AKB154" s="40"/>
      <c r="AKC154" s="40"/>
      <c r="AKD154" s="40"/>
      <c r="AKE154" s="40"/>
      <c r="AKF154" s="40"/>
      <c r="AKG154" s="40"/>
      <c r="AKH154" s="40"/>
      <c r="AKI154" s="40"/>
      <c r="AKJ154" s="40"/>
      <c r="AKK154" s="40"/>
      <c r="AKL154" s="40"/>
      <c r="AKM154" s="40"/>
      <c r="AKN154" s="56"/>
      <c r="AKO154" s="56"/>
      <c r="AKP154" s="56"/>
      <c r="AKQ154" s="56"/>
      <c r="AKR154" s="56"/>
      <c r="AKS154" s="56"/>
      <c r="AKT154" s="56"/>
      <c r="AKU154" s="56"/>
      <c r="AKV154" s="56"/>
      <c r="AKW154" s="56"/>
      <c r="AKX154" s="56"/>
      <c r="AKY154" s="56"/>
      <c r="AKZ154" s="56"/>
      <c r="ALA154" s="56"/>
      <c r="ALB154" s="56"/>
      <c r="ALC154" s="56"/>
      <c r="ALD154" s="56"/>
      <c r="ALE154" s="56"/>
      <c r="ALF154" s="56"/>
      <c r="ALG154" s="56"/>
      <c r="ALH154" s="56"/>
      <c r="ALI154" s="56"/>
      <c r="ALJ154" s="56"/>
      <c r="ALK154" s="56"/>
      <c r="ALL154" s="56"/>
      <c r="ALM154" s="56"/>
      <c r="ALN154" s="59"/>
      <c r="ALO154" s="59"/>
      <c r="ALP154" s="59"/>
      <c r="ALQ154" s="59"/>
      <c r="ALR154" s="59"/>
      <c r="ALS154" s="59"/>
      <c r="ALT154" s="59"/>
      <c r="ALU154" s="59"/>
      <c r="ALV154" s="59"/>
      <c r="ALW154" s="59"/>
    </row>
    <row r="155" spans="1:1011" ht="13.35" customHeight="1" outlineLevel="4">
      <c r="A155" s="36" t="s">
        <v>11630</v>
      </c>
      <c r="B155" s="45">
        <v>1</v>
      </c>
      <c r="C155" s="45"/>
      <c r="D155" s="55" t="s">
        <v>11631</v>
      </c>
      <c r="E155" s="43" t="s">
        <v>11632</v>
      </c>
      <c r="F155" s="52"/>
      <c r="G155" s="32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40"/>
      <c r="AAF155" s="40"/>
      <c r="AAG155" s="40"/>
      <c r="AAH155" s="40"/>
      <c r="AAI155" s="40"/>
      <c r="AAJ155" s="40"/>
      <c r="AAK155" s="40"/>
      <c r="AAL155" s="40"/>
      <c r="AAM155" s="40"/>
      <c r="AAN155" s="40"/>
      <c r="AAO155" s="40"/>
      <c r="AAP155" s="40"/>
      <c r="AAQ155" s="40"/>
      <c r="AAR155" s="40"/>
      <c r="AAS155" s="40"/>
      <c r="AAT155" s="40"/>
      <c r="AAU155" s="40"/>
      <c r="AAV155" s="40"/>
      <c r="AAW155" s="40"/>
      <c r="AAX155" s="40"/>
      <c r="AAY155" s="40"/>
      <c r="AAZ155" s="40"/>
      <c r="ABA155" s="40"/>
      <c r="ABB155" s="40"/>
      <c r="ABC155" s="40"/>
      <c r="ABD155" s="40"/>
      <c r="ABE155" s="40"/>
      <c r="ABF155" s="40"/>
      <c r="ABG155" s="40"/>
      <c r="ABH155" s="40"/>
      <c r="ABI155" s="40"/>
      <c r="ABJ155" s="40"/>
      <c r="ABK155" s="40"/>
      <c r="ABL155" s="40"/>
      <c r="ABM155" s="40"/>
      <c r="ABN155" s="40"/>
      <c r="ABO155" s="40"/>
      <c r="ABP155" s="40"/>
      <c r="ABQ155" s="40"/>
      <c r="ABR155" s="40"/>
      <c r="ABS155" s="40"/>
      <c r="ABT155" s="40"/>
      <c r="ABU155" s="40"/>
      <c r="ABV155" s="40"/>
      <c r="ABW155" s="40"/>
      <c r="ABX155" s="40"/>
      <c r="ABY155" s="40"/>
      <c r="ABZ155" s="40"/>
      <c r="ACA155" s="40"/>
      <c r="ACB155" s="40"/>
      <c r="ACC155" s="40"/>
      <c r="ACD155" s="40"/>
      <c r="ACE155" s="40"/>
      <c r="ACF155" s="40"/>
      <c r="ACG155" s="40"/>
      <c r="ACH155" s="40"/>
      <c r="ACI155" s="40"/>
      <c r="ACJ155" s="40"/>
      <c r="ACK155" s="40"/>
      <c r="ACL155" s="40"/>
      <c r="ACM155" s="40"/>
      <c r="ACN155" s="40"/>
      <c r="ACO155" s="40"/>
      <c r="ACP155" s="40"/>
      <c r="ACQ155" s="40"/>
      <c r="ACR155" s="40"/>
      <c r="ACS155" s="40"/>
      <c r="ACT155" s="40"/>
      <c r="ACU155" s="40"/>
      <c r="ACV155" s="40"/>
      <c r="ACW155" s="40"/>
      <c r="ACX155" s="40"/>
      <c r="ACY155" s="40"/>
      <c r="ACZ155" s="40"/>
      <c r="ADA155" s="40"/>
      <c r="ADB155" s="40"/>
      <c r="ADC155" s="40"/>
      <c r="ADD155" s="40"/>
      <c r="ADE155" s="40"/>
      <c r="ADF155" s="40"/>
      <c r="ADG155" s="40"/>
      <c r="ADH155" s="40"/>
      <c r="ADI155" s="40"/>
      <c r="ADJ155" s="40"/>
      <c r="ADK155" s="40"/>
      <c r="ADL155" s="40"/>
      <c r="ADM155" s="40"/>
      <c r="ADN155" s="40"/>
      <c r="ADO155" s="40"/>
      <c r="ADP155" s="40"/>
      <c r="ADQ155" s="40"/>
      <c r="ADR155" s="40"/>
      <c r="ADS155" s="40"/>
      <c r="ADT155" s="40"/>
      <c r="ADU155" s="40"/>
      <c r="ADV155" s="40"/>
      <c r="ADW155" s="40"/>
      <c r="ADX155" s="40"/>
      <c r="ADY155" s="40"/>
      <c r="ADZ155" s="40"/>
      <c r="AEA155" s="40"/>
      <c r="AEB155" s="40"/>
      <c r="AEC155" s="40"/>
      <c r="AED155" s="40"/>
      <c r="AEE155" s="40"/>
      <c r="AEF155" s="40"/>
      <c r="AEG155" s="40"/>
      <c r="AEH155" s="40"/>
      <c r="AEI155" s="40"/>
      <c r="AEJ155" s="40"/>
      <c r="AEK155" s="40"/>
      <c r="AEL155" s="40"/>
      <c r="AEM155" s="40"/>
      <c r="AEN155" s="40"/>
      <c r="AEO155" s="40"/>
      <c r="AEP155" s="40"/>
      <c r="AEQ155" s="40"/>
      <c r="AER155" s="40"/>
      <c r="AES155" s="40"/>
      <c r="AET155" s="40"/>
      <c r="AEU155" s="40"/>
      <c r="AEV155" s="40"/>
      <c r="AEW155" s="40"/>
      <c r="AEX155" s="40"/>
      <c r="AEY155" s="40"/>
      <c r="AEZ155" s="40"/>
      <c r="AFA155" s="40"/>
      <c r="AFB155" s="40"/>
      <c r="AFC155" s="40"/>
      <c r="AFD155" s="40"/>
      <c r="AFE155" s="40"/>
      <c r="AFF155" s="40"/>
      <c r="AFG155" s="40"/>
      <c r="AFH155" s="40"/>
      <c r="AFI155" s="40"/>
      <c r="AFJ155" s="40"/>
      <c r="AFK155" s="40"/>
      <c r="AFL155" s="40"/>
      <c r="AFM155" s="40"/>
      <c r="AFN155" s="40"/>
      <c r="AFO155" s="40"/>
      <c r="AFP155" s="40"/>
      <c r="AFQ155" s="40"/>
      <c r="AFR155" s="40"/>
      <c r="AFS155" s="40"/>
      <c r="AFT155" s="40"/>
      <c r="AFU155" s="40"/>
      <c r="AFV155" s="40"/>
      <c r="AFW155" s="40"/>
      <c r="AFX155" s="40"/>
      <c r="AFY155" s="40"/>
      <c r="AFZ155" s="40"/>
      <c r="AGA155" s="40"/>
      <c r="AGB155" s="40"/>
      <c r="AGC155" s="40"/>
      <c r="AGD155" s="40"/>
      <c r="AGE155" s="40"/>
      <c r="AGF155" s="40"/>
      <c r="AGG155" s="40"/>
      <c r="AGH155" s="40"/>
      <c r="AGI155" s="40"/>
      <c r="AGJ155" s="40"/>
      <c r="AGK155" s="40"/>
      <c r="AGL155" s="40"/>
      <c r="AGM155" s="40"/>
      <c r="AGN155" s="40"/>
      <c r="AGO155" s="40"/>
      <c r="AGP155" s="40"/>
      <c r="AGQ155" s="40"/>
      <c r="AGR155" s="40"/>
      <c r="AGS155" s="40"/>
      <c r="AGT155" s="40"/>
      <c r="AGU155" s="40"/>
      <c r="AGV155" s="40"/>
      <c r="AGW155" s="40"/>
      <c r="AGX155" s="40"/>
      <c r="AGY155" s="40"/>
      <c r="AGZ155" s="40"/>
      <c r="AHA155" s="40"/>
      <c r="AHB155" s="40"/>
      <c r="AHC155" s="40"/>
      <c r="AHD155" s="40"/>
      <c r="AHE155" s="40"/>
      <c r="AHF155" s="40"/>
      <c r="AHG155" s="40"/>
      <c r="AHH155" s="40"/>
      <c r="AHI155" s="40"/>
      <c r="AHJ155" s="40"/>
      <c r="AHK155" s="40"/>
      <c r="AHL155" s="40"/>
      <c r="AHM155" s="40"/>
      <c r="AHN155" s="40"/>
      <c r="AHO155" s="40"/>
      <c r="AHP155" s="40"/>
      <c r="AHQ155" s="40"/>
      <c r="AHR155" s="40"/>
      <c r="AHS155" s="40"/>
      <c r="AHT155" s="40"/>
      <c r="AHU155" s="40"/>
      <c r="AHV155" s="40"/>
      <c r="AHW155" s="40"/>
      <c r="AHX155" s="40"/>
      <c r="AHY155" s="40"/>
      <c r="AHZ155" s="40"/>
      <c r="AIA155" s="40"/>
      <c r="AIB155" s="40"/>
      <c r="AIC155" s="40"/>
      <c r="AID155" s="40"/>
      <c r="AIE155" s="40"/>
      <c r="AIF155" s="40"/>
      <c r="AIG155" s="40"/>
      <c r="AIH155" s="40"/>
      <c r="AII155" s="40"/>
      <c r="AIJ155" s="40"/>
      <c r="AIK155" s="40"/>
      <c r="AIL155" s="40"/>
      <c r="AIM155" s="40"/>
      <c r="AIN155" s="40"/>
      <c r="AIO155" s="40"/>
      <c r="AIP155" s="40"/>
      <c r="AIQ155" s="40"/>
      <c r="AIR155" s="40"/>
      <c r="AIS155" s="40"/>
      <c r="AIT155" s="40"/>
      <c r="AIU155" s="40"/>
      <c r="AIV155" s="40"/>
      <c r="AIW155" s="40"/>
      <c r="AIX155" s="40"/>
      <c r="AIY155" s="40"/>
      <c r="AIZ155" s="40"/>
      <c r="AJA155" s="40"/>
      <c r="AJB155" s="40"/>
      <c r="AJC155" s="40"/>
      <c r="AJD155" s="40"/>
      <c r="AJE155" s="40"/>
      <c r="AJF155" s="40"/>
      <c r="AJG155" s="40"/>
      <c r="AJH155" s="40"/>
      <c r="AJI155" s="40"/>
      <c r="AJJ155" s="40"/>
      <c r="AJK155" s="40"/>
      <c r="AJL155" s="40"/>
      <c r="AJM155" s="40"/>
      <c r="AJN155" s="40"/>
      <c r="AJO155" s="40"/>
      <c r="AJP155" s="40"/>
      <c r="AJQ155" s="40"/>
      <c r="AJR155" s="40"/>
      <c r="AJS155" s="40"/>
      <c r="AJT155" s="40"/>
      <c r="AJU155" s="40"/>
      <c r="AJV155" s="40"/>
      <c r="AJW155" s="40"/>
      <c r="AJX155" s="40"/>
      <c r="AJY155" s="40"/>
      <c r="AJZ155" s="40"/>
      <c r="AKA155" s="40"/>
      <c r="AKB155" s="40"/>
      <c r="AKC155" s="40"/>
      <c r="AKD155" s="40"/>
      <c r="AKE155" s="40"/>
      <c r="AKF155" s="40"/>
      <c r="AKG155" s="40"/>
      <c r="AKH155" s="40"/>
      <c r="AKI155" s="40"/>
      <c r="AKJ155" s="40"/>
      <c r="AKK155" s="40"/>
      <c r="AKL155" s="40"/>
      <c r="AKM155" s="40"/>
      <c r="AKN155" s="56"/>
      <c r="AKO155" s="56"/>
      <c r="AKP155" s="56"/>
      <c r="AKQ155" s="56"/>
      <c r="AKR155" s="56"/>
      <c r="AKS155" s="56"/>
      <c r="AKT155" s="56"/>
      <c r="AKU155" s="56"/>
      <c r="AKV155" s="56"/>
      <c r="AKW155" s="56"/>
      <c r="AKX155" s="56"/>
      <c r="AKY155" s="56"/>
      <c r="AKZ155" s="56"/>
      <c r="ALA155" s="56"/>
      <c r="ALB155" s="56"/>
      <c r="ALC155" s="56"/>
      <c r="ALD155" s="56"/>
      <c r="ALE155" s="56"/>
      <c r="ALF155" s="56"/>
      <c r="ALG155" s="56"/>
      <c r="ALH155" s="56"/>
      <c r="ALI155" s="56"/>
      <c r="ALJ155" s="56"/>
      <c r="ALK155" s="56"/>
      <c r="ALL155" s="56"/>
      <c r="ALM155" s="56"/>
      <c r="ALN155" s="59"/>
      <c r="ALO155" s="59"/>
      <c r="ALP155" s="59"/>
      <c r="ALQ155" s="59"/>
      <c r="ALR155" s="59"/>
      <c r="ALS155" s="59"/>
      <c r="ALT155" s="59"/>
      <c r="ALU155" s="59"/>
      <c r="ALV155" s="59"/>
      <c r="ALW155" s="59"/>
    </row>
    <row r="156" spans="1:1011" ht="13.35" customHeight="1" outlineLevel="5">
      <c r="A156" s="36" t="s">
        <v>11633</v>
      </c>
      <c r="B156" s="45">
        <v>1</v>
      </c>
      <c r="C156" s="45"/>
      <c r="D156" s="60" t="s">
        <v>11634</v>
      </c>
      <c r="E156" s="43" t="s">
        <v>11635</v>
      </c>
      <c r="F156" s="52"/>
      <c r="G156" s="32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40"/>
      <c r="AAF156" s="40"/>
      <c r="AAG156" s="40"/>
      <c r="AAH156" s="40"/>
      <c r="AAI156" s="40"/>
      <c r="AAJ156" s="40"/>
      <c r="AAK156" s="40"/>
      <c r="AAL156" s="40"/>
      <c r="AAM156" s="40"/>
      <c r="AAN156" s="40"/>
      <c r="AAO156" s="40"/>
      <c r="AAP156" s="40"/>
      <c r="AAQ156" s="40"/>
      <c r="AAR156" s="40"/>
      <c r="AAS156" s="40"/>
      <c r="AAT156" s="40"/>
      <c r="AAU156" s="40"/>
      <c r="AAV156" s="40"/>
      <c r="AAW156" s="40"/>
      <c r="AAX156" s="40"/>
      <c r="AAY156" s="40"/>
      <c r="AAZ156" s="40"/>
      <c r="ABA156" s="40"/>
      <c r="ABB156" s="40"/>
      <c r="ABC156" s="40"/>
      <c r="ABD156" s="40"/>
      <c r="ABE156" s="40"/>
      <c r="ABF156" s="40"/>
      <c r="ABG156" s="40"/>
      <c r="ABH156" s="40"/>
      <c r="ABI156" s="40"/>
      <c r="ABJ156" s="40"/>
      <c r="ABK156" s="40"/>
      <c r="ABL156" s="40"/>
      <c r="ABM156" s="40"/>
      <c r="ABN156" s="40"/>
      <c r="ABO156" s="40"/>
      <c r="ABP156" s="40"/>
      <c r="ABQ156" s="40"/>
      <c r="ABR156" s="40"/>
      <c r="ABS156" s="40"/>
      <c r="ABT156" s="40"/>
      <c r="ABU156" s="40"/>
      <c r="ABV156" s="40"/>
      <c r="ABW156" s="40"/>
      <c r="ABX156" s="40"/>
      <c r="ABY156" s="40"/>
      <c r="ABZ156" s="40"/>
      <c r="ACA156" s="40"/>
      <c r="ACB156" s="40"/>
      <c r="ACC156" s="40"/>
      <c r="ACD156" s="40"/>
      <c r="ACE156" s="40"/>
      <c r="ACF156" s="40"/>
      <c r="ACG156" s="40"/>
      <c r="ACH156" s="40"/>
      <c r="ACI156" s="40"/>
      <c r="ACJ156" s="40"/>
      <c r="ACK156" s="40"/>
      <c r="ACL156" s="40"/>
      <c r="ACM156" s="40"/>
      <c r="ACN156" s="40"/>
      <c r="ACO156" s="40"/>
      <c r="ACP156" s="40"/>
      <c r="ACQ156" s="40"/>
      <c r="ACR156" s="40"/>
      <c r="ACS156" s="40"/>
      <c r="ACT156" s="40"/>
      <c r="ACU156" s="40"/>
      <c r="ACV156" s="40"/>
      <c r="ACW156" s="40"/>
      <c r="ACX156" s="40"/>
      <c r="ACY156" s="40"/>
      <c r="ACZ156" s="40"/>
      <c r="ADA156" s="40"/>
      <c r="ADB156" s="40"/>
      <c r="ADC156" s="40"/>
      <c r="ADD156" s="40"/>
      <c r="ADE156" s="40"/>
      <c r="ADF156" s="40"/>
      <c r="ADG156" s="40"/>
      <c r="ADH156" s="40"/>
      <c r="ADI156" s="40"/>
      <c r="ADJ156" s="40"/>
      <c r="ADK156" s="40"/>
      <c r="ADL156" s="40"/>
      <c r="ADM156" s="40"/>
      <c r="ADN156" s="40"/>
      <c r="ADO156" s="40"/>
      <c r="ADP156" s="40"/>
      <c r="ADQ156" s="40"/>
      <c r="ADR156" s="40"/>
      <c r="ADS156" s="40"/>
      <c r="ADT156" s="40"/>
      <c r="ADU156" s="40"/>
      <c r="ADV156" s="40"/>
      <c r="ADW156" s="40"/>
      <c r="ADX156" s="40"/>
      <c r="ADY156" s="40"/>
      <c r="ADZ156" s="40"/>
      <c r="AEA156" s="40"/>
      <c r="AEB156" s="40"/>
      <c r="AEC156" s="40"/>
      <c r="AED156" s="40"/>
      <c r="AEE156" s="40"/>
      <c r="AEF156" s="40"/>
      <c r="AEG156" s="40"/>
      <c r="AEH156" s="40"/>
      <c r="AEI156" s="40"/>
      <c r="AEJ156" s="40"/>
      <c r="AEK156" s="40"/>
      <c r="AEL156" s="40"/>
      <c r="AEM156" s="40"/>
      <c r="AEN156" s="40"/>
      <c r="AEO156" s="40"/>
      <c r="AEP156" s="40"/>
      <c r="AEQ156" s="40"/>
      <c r="AER156" s="40"/>
      <c r="AES156" s="40"/>
      <c r="AET156" s="40"/>
      <c r="AEU156" s="40"/>
      <c r="AEV156" s="40"/>
      <c r="AEW156" s="40"/>
      <c r="AEX156" s="40"/>
      <c r="AEY156" s="40"/>
      <c r="AEZ156" s="40"/>
      <c r="AFA156" s="40"/>
      <c r="AFB156" s="40"/>
      <c r="AFC156" s="40"/>
      <c r="AFD156" s="40"/>
      <c r="AFE156" s="40"/>
      <c r="AFF156" s="40"/>
      <c r="AFG156" s="40"/>
      <c r="AFH156" s="40"/>
      <c r="AFI156" s="40"/>
      <c r="AFJ156" s="40"/>
      <c r="AFK156" s="40"/>
      <c r="AFL156" s="40"/>
      <c r="AFM156" s="40"/>
      <c r="AFN156" s="40"/>
      <c r="AFO156" s="40"/>
      <c r="AFP156" s="40"/>
      <c r="AFQ156" s="40"/>
      <c r="AFR156" s="40"/>
      <c r="AFS156" s="40"/>
      <c r="AFT156" s="40"/>
      <c r="AFU156" s="40"/>
      <c r="AFV156" s="40"/>
      <c r="AFW156" s="40"/>
      <c r="AFX156" s="40"/>
      <c r="AFY156" s="40"/>
      <c r="AFZ156" s="40"/>
      <c r="AGA156" s="40"/>
      <c r="AGB156" s="40"/>
      <c r="AGC156" s="40"/>
      <c r="AGD156" s="40"/>
      <c r="AGE156" s="40"/>
      <c r="AGF156" s="40"/>
      <c r="AGG156" s="40"/>
      <c r="AGH156" s="40"/>
      <c r="AGI156" s="40"/>
      <c r="AGJ156" s="40"/>
      <c r="AGK156" s="40"/>
      <c r="AGL156" s="40"/>
      <c r="AGM156" s="40"/>
      <c r="AGN156" s="40"/>
      <c r="AGO156" s="40"/>
      <c r="AGP156" s="40"/>
      <c r="AGQ156" s="40"/>
      <c r="AGR156" s="40"/>
      <c r="AGS156" s="40"/>
      <c r="AGT156" s="40"/>
      <c r="AGU156" s="40"/>
      <c r="AGV156" s="40"/>
      <c r="AGW156" s="40"/>
      <c r="AGX156" s="40"/>
      <c r="AGY156" s="40"/>
      <c r="AGZ156" s="40"/>
      <c r="AHA156" s="40"/>
      <c r="AHB156" s="40"/>
      <c r="AHC156" s="40"/>
      <c r="AHD156" s="40"/>
      <c r="AHE156" s="40"/>
      <c r="AHF156" s="40"/>
      <c r="AHG156" s="40"/>
      <c r="AHH156" s="40"/>
      <c r="AHI156" s="40"/>
      <c r="AHJ156" s="40"/>
      <c r="AHK156" s="40"/>
      <c r="AHL156" s="40"/>
      <c r="AHM156" s="40"/>
      <c r="AHN156" s="40"/>
      <c r="AHO156" s="40"/>
      <c r="AHP156" s="40"/>
      <c r="AHQ156" s="40"/>
      <c r="AHR156" s="40"/>
      <c r="AHS156" s="40"/>
      <c r="AHT156" s="40"/>
      <c r="AHU156" s="40"/>
      <c r="AHV156" s="40"/>
      <c r="AHW156" s="40"/>
      <c r="AHX156" s="40"/>
      <c r="AHY156" s="40"/>
      <c r="AHZ156" s="40"/>
      <c r="AIA156" s="40"/>
      <c r="AIB156" s="40"/>
      <c r="AIC156" s="40"/>
      <c r="AID156" s="40"/>
      <c r="AIE156" s="40"/>
      <c r="AIF156" s="40"/>
      <c r="AIG156" s="40"/>
      <c r="AIH156" s="40"/>
      <c r="AII156" s="40"/>
      <c r="AIJ156" s="40"/>
      <c r="AIK156" s="40"/>
      <c r="AIL156" s="40"/>
      <c r="AIM156" s="40"/>
      <c r="AIN156" s="40"/>
      <c r="AIO156" s="40"/>
      <c r="AIP156" s="40"/>
      <c r="AIQ156" s="40"/>
      <c r="AIR156" s="40"/>
      <c r="AIS156" s="40"/>
      <c r="AIT156" s="40"/>
      <c r="AIU156" s="40"/>
      <c r="AIV156" s="40"/>
      <c r="AIW156" s="40"/>
      <c r="AIX156" s="40"/>
      <c r="AIY156" s="40"/>
      <c r="AIZ156" s="40"/>
      <c r="AJA156" s="40"/>
      <c r="AJB156" s="40"/>
      <c r="AJC156" s="40"/>
      <c r="AJD156" s="40"/>
      <c r="AJE156" s="40"/>
      <c r="AJF156" s="40"/>
      <c r="AJG156" s="40"/>
      <c r="AJH156" s="40"/>
      <c r="AJI156" s="40"/>
      <c r="AJJ156" s="40"/>
      <c r="AJK156" s="40"/>
      <c r="AJL156" s="40"/>
      <c r="AJM156" s="40"/>
      <c r="AJN156" s="40"/>
      <c r="AJO156" s="40"/>
      <c r="AJP156" s="40"/>
      <c r="AJQ156" s="40"/>
      <c r="AJR156" s="40"/>
      <c r="AJS156" s="40"/>
      <c r="AJT156" s="40"/>
      <c r="AJU156" s="40"/>
      <c r="AJV156" s="40"/>
      <c r="AJW156" s="40"/>
      <c r="AJX156" s="40"/>
      <c r="AJY156" s="40"/>
      <c r="AJZ156" s="40"/>
      <c r="AKA156" s="40"/>
      <c r="AKB156" s="40"/>
      <c r="AKC156" s="40"/>
      <c r="AKD156" s="40"/>
      <c r="AKE156" s="40"/>
      <c r="AKF156" s="40"/>
      <c r="AKG156" s="40"/>
      <c r="AKH156" s="40"/>
      <c r="AKI156" s="40"/>
      <c r="AKJ156" s="40"/>
      <c r="AKK156" s="40"/>
      <c r="AKL156" s="40"/>
      <c r="AKM156" s="40"/>
      <c r="AKN156" s="56"/>
      <c r="AKO156" s="56"/>
      <c r="AKP156" s="56"/>
      <c r="AKQ156" s="56"/>
      <c r="AKR156" s="56"/>
      <c r="AKS156" s="56"/>
      <c r="AKT156" s="56"/>
      <c r="AKU156" s="56"/>
      <c r="AKV156" s="56"/>
      <c r="AKW156" s="56"/>
      <c r="AKX156" s="56"/>
      <c r="AKY156" s="56"/>
      <c r="AKZ156" s="56"/>
      <c r="ALA156" s="56"/>
      <c r="ALB156" s="56"/>
      <c r="ALC156" s="56"/>
      <c r="ALD156" s="56"/>
      <c r="ALE156" s="56"/>
      <c r="ALF156" s="56"/>
      <c r="ALG156" s="56"/>
      <c r="ALH156" s="56"/>
      <c r="ALI156" s="56"/>
      <c r="ALJ156" s="56"/>
      <c r="ALK156" s="56"/>
      <c r="ALL156" s="56"/>
      <c r="ALM156" s="56"/>
      <c r="ALN156" s="59"/>
      <c r="ALO156" s="59"/>
      <c r="ALP156" s="59"/>
      <c r="ALQ156" s="59"/>
      <c r="ALR156" s="59"/>
      <c r="ALS156" s="59"/>
      <c r="ALT156" s="59"/>
      <c r="ALU156" s="59"/>
      <c r="ALV156" s="59"/>
      <c r="ALW156" s="59"/>
    </row>
    <row r="157" spans="1:1011" ht="13.35" customHeight="1" outlineLevel="5">
      <c r="A157" s="36" t="s">
        <v>11636</v>
      </c>
      <c r="B157" s="45">
        <v>2</v>
      </c>
      <c r="C157" s="45"/>
      <c r="D157" s="64" t="s">
        <v>11531</v>
      </c>
      <c r="E157" s="43" t="s">
        <v>11532</v>
      </c>
      <c r="F157" s="52"/>
      <c r="G157" s="32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40"/>
      <c r="AAF157" s="40"/>
      <c r="AAG157" s="40"/>
      <c r="AAH157" s="40"/>
      <c r="AAI157" s="40"/>
      <c r="AAJ157" s="40"/>
      <c r="AAK157" s="40"/>
      <c r="AAL157" s="40"/>
      <c r="AAM157" s="40"/>
      <c r="AAN157" s="40"/>
      <c r="AAO157" s="40"/>
      <c r="AAP157" s="40"/>
      <c r="AAQ157" s="40"/>
      <c r="AAR157" s="40"/>
      <c r="AAS157" s="40"/>
      <c r="AAT157" s="40"/>
      <c r="AAU157" s="40"/>
      <c r="AAV157" s="40"/>
      <c r="AAW157" s="40"/>
      <c r="AAX157" s="40"/>
      <c r="AAY157" s="40"/>
      <c r="AAZ157" s="40"/>
      <c r="ABA157" s="40"/>
      <c r="ABB157" s="40"/>
      <c r="ABC157" s="40"/>
      <c r="ABD157" s="40"/>
      <c r="ABE157" s="40"/>
      <c r="ABF157" s="40"/>
      <c r="ABG157" s="40"/>
      <c r="ABH157" s="40"/>
      <c r="ABI157" s="40"/>
      <c r="ABJ157" s="40"/>
      <c r="ABK157" s="40"/>
      <c r="ABL157" s="40"/>
      <c r="ABM157" s="40"/>
      <c r="ABN157" s="40"/>
      <c r="ABO157" s="40"/>
      <c r="ABP157" s="40"/>
      <c r="ABQ157" s="40"/>
      <c r="ABR157" s="40"/>
      <c r="ABS157" s="40"/>
      <c r="ABT157" s="40"/>
      <c r="ABU157" s="40"/>
      <c r="ABV157" s="40"/>
      <c r="ABW157" s="40"/>
      <c r="ABX157" s="40"/>
      <c r="ABY157" s="40"/>
      <c r="ABZ157" s="40"/>
      <c r="ACA157" s="40"/>
      <c r="ACB157" s="40"/>
      <c r="ACC157" s="40"/>
      <c r="ACD157" s="40"/>
      <c r="ACE157" s="40"/>
      <c r="ACF157" s="40"/>
      <c r="ACG157" s="40"/>
      <c r="ACH157" s="40"/>
      <c r="ACI157" s="40"/>
      <c r="ACJ157" s="40"/>
      <c r="ACK157" s="40"/>
      <c r="ACL157" s="40"/>
      <c r="ACM157" s="40"/>
      <c r="ACN157" s="40"/>
      <c r="ACO157" s="40"/>
      <c r="ACP157" s="40"/>
      <c r="ACQ157" s="40"/>
      <c r="ACR157" s="40"/>
      <c r="ACS157" s="40"/>
      <c r="ACT157" s="40"/>
      <c r="ACU157" s="40"/>
      <c r="ACV157" s="40"/>
      <c r="ACW157" s="40"/>
      <c r="ACX157" s="40"/>
      <c r="ACY157" s="40"/>
      <c r="ACZ157" s="40"/>
      <c r="ADA157" s="40"/>
      <c r="ADB157" s="40"/>
      <c r="ADC157" s="40"/>
      <c r="ADD157" s="40"/>
      <c r="ADE157" s="40"/>
      <c r="ADF157" s="40"/>
      <c r="ADG157" s="40"/>
      <c r="ADH157" s="40"/>
      <c r="ADI157" s="40"/>
      <c r="ADJ157" s="40"/>
      <c r="ADK157" s="40"/>
      <c r="ADL157" s="40"/>
      <c r="ADM157" s="40"/>
      <c r="ADN157" s="40"/>
      <c r="ADO157" s="40"/>
      <c r="ADP157" s="40"/>
      <c r="ADQ157" s="40"/>
      <c r="ADR157" s="40"/>
      <c r="ADS157" s="40"/>
      <c r="ADT157" s="40"/>
      <c r="ADU157" s="40"/>
      <c r="ADV157" s="40"/>
      <c r="ADW157" s="40"/>
      <c r="ADX157" s="40"/>
      <c r="ADY157" s="40"/>
      <c r="ADZ157" s="40"/>
      <c r="AEA157" s="40"/>
      <c r="AEB157" s="40"/>
      <c r="AEC157" s="40"/>
      <c r="AED157" s="40"/>
      <c r="AEE157" s="40"/>
      <c r="AEF157" s="40"/>
      <c r="AEG157" s="40"/>
      <c r="AEH157" s="40"/>
      <c r="AEI157" s="40"/>
      <c r="AEJ157" s="40"/>
      <c r="AEK157" s="40"/>
      <c r="AEL157" s="40"/>
      <c r="AEM157" s="40"/>
      <c r="AEN157" s="40"/>
      <c r="AEO157" s="40"/>
      <c r="AEP157" s="40"/>
      <c r="AEQ157" s="40"/>
      <c r="AER157" s="40"/>
      <c r="AES157" s="40"/>
      <c r="AET157" s="40"/>
      <c r="AEU157" s="40"/>
      <c r="AEV157" s="40"/>
      <c r="AEW157" s="40"/>
      <c r="AEX157" s="40"/>
      <c r="AEY157" s="40"/>
      <c r="AEZ157" s="40"/>
      <c r="AFA157" s="40"/>
      <c r="AFB157" s="40"/>
      <c r="AFC157" s="40"/>
      <c r="AFD157" s="40"/>
      <c r="AFE157" s="40"/>
      <c r="AFF157" s="40"/>
      <c r="AFG157" s="40"/>
      <c r="AFH157" s="40"/>
      <c r="AFI157" s="40"/>
      <c r="AFJ157" s="40"/>
      <c r="AFK157" s="40"/>
      <c r="AFL157" s="40"/>
      <c r="AFM157" s="40"/>
      <c r="AFN157" s="40"/>
      <c r="AFO157" s="40"/>
      <c r="AFP157" s="40"/>
      <c r="AFQ157" s="40"/>
      <c r="AFR157" s="40"/>
      <c r="AFS157" s="40"/>
      <c r="AFT157" s="40"/>
      <c r="AFU157" s="40"/>
      <c r="AFV157" s="40"/>
      <c r="AFW157" s="40"/>
      <c r="AFX157" s="40"/>
      <c r="AFY157" s="40"/>
      <c r="AFZ157" s="40"/>
      <c r="AGA157" s="40"/>
      <c r="AGB157" s="40"/>
      <c r="AGC157" s="40"/>
      <c r="AGD157" s="40"/>
      <c r="AGE157" s="40"/>
      <c r="AGF157" s="40"/>
      <c r="AGG157" s="40"/>
      <c r="AGH157" s="40"/>
      <c r="AGI157" s="40"/>
      <c r="AGJ157" s="40"/>
      <c r="AGK157" s="40"/>
      <c r="AGL157" s="40"/>
      <c r="AGM157" s="40"/>
      <c r="AGN157" s="40"/>
      <c r="AGO157" s="40"/>
      <c r="AGP157" s="40"/>
      <c r="AGQ157" s="40"/>
      <c r="AGR157" s="40"/>
      <c r="AGS157" s="40"/>
      <c r="AGT157" s="40"/>
      <c r="AGU157" s="40"/>
      <c r="AGV157" s="40"/>
      <c r="AGW157" s="40"/>
      <c r="AGX157" s="40"/>
      <c r="AGY157" s="40"/>
      <c r="AGZ157" s="40"/>
      <c r="AHA157" s="40"/>
      <c r="AHB157" s="40"/>
      <c r="AHC157" s="40"/>
      <c r="AHD157" s="40"/>
      <c r="AHE157" s="40"/>
      <c r="AHF157" s="40"/>
      <c r="AHG157" s="40"/>
      <c r="AHH157" s="40"/>
      <c r="AHI157" s="40"/>
      <c r="AHJ157" s="40"/>
      <c r="AHK157" s="40"/>
      <c r="AHL157" s="40"/>
      <c r="AHM157" s="40"/>
      <c r="AHN157" s="40"/>
      <c r="AHO157" s="40"/>
      <c r="AHP157" s="40"/>
      <c r="AHQ157" s="40"/>
      <c r="AHR157" s="40"/>
      <c r="AHS157" s="40"/>
      <c r="AHT157" s="40"/>
      <c r="AHU157" s="40"/>
      <c r="AHV157" s="40"/>
      <c r="AHW157" s="40"/>
      <c r="AHX157" s="40"/>
      <c r="AHY157" s="40"/>
      <c r="AHZ157" s="40"/>
      <c r="AIA157" s="40"/>
      <c r="AIB157" s="40"/>
      <c r="AIC157" s="40"/>
      <c r="AID157" s="40"/>
      <c r="AIE157" s="40"/>
      <c r="AIF157" s="40"/>
      <c r="AIG157" s="40"/>
      <c r="AIH157" s="40"/>
      <c r="AII157" s="40"/>
      <c r="AIJ157" s="40"/>
      <c r="AIK157" s="40"/>
      <c r="AIL157" s="40"/>
      <c r="AIM157" s="40"/>
      <c r="AIN157" s="40"/>
      <c r="AIO157" s="40"/>
      <c r="AIP157" s="40"/>
      <c r="AIQ157" s="40"/>
      <c r="AIR157" s="40"/>
      <c r="AIS157" s="40"/>
      <c r="AIT157" s="40"/>
      <c r="AIU157" s="40"/>
      <c r="AIV157" s="40"/>
      <c r="AIW157" s="40"/>
      <c r="AIX157" s="40"/>
      <c r="AIY157" s="40"/>
      <c r="AIZ157" s="40"/>
      <c r="AJA157" s="40"/>
      <c r="AJB157" s="40"/>
      <c r="AJC157" s="40"/>
      <c r="AJD157" s="40"/>
      <c r="AJE157" s="40"/>
      <c r="AJF157" s="40"/>
      <c r="AJG157" s="40"/>
      <c r="AJH157" s="40"/>
      <c r="AJI157" s="40"/>
      <c r="AJJ157" s="40"/>
      <c r="AJK157" s="40"/>
      <c r="AJL157" s="40"/>
      <c r="AJM157" s="40"/>
      <c r="AJN157" s="40"/>
      <c r="AJO157" s="40"/>
      <c r="AJP157" s="40"/>
      <c r="AJQ157" s="40"/>
      <c r="AJR157" s="40"/>
      <c r="AJS157" s="40"/>
      <c r="AJT157" s="40"/>
      <c r="AJU157" s="40"/>
      <c r="AJV157" s="40"/>
      <c r="AJW157" s="40"/>
      <c r="AJX157" s="40"/>
      <c r="AJY157" s="40"/>
      <c r="AJZ157" s="40"/>
      <c r="AKA157" s="40"/>
      <c r="AKB157" s="40"/>
      <c r="AKC157" s="40"/>
      <c r="AKD157" s="40"/>
      <c r="AKE157" s="40"/>
      <c r="AKF157" s="40"/>
      <c r="AKG157" s="40"/>
      <c r="AKH157" s="40"/>
      <c r="AKI157" s="40"/>
      <c r="AKJ157" s="40"/>
      <c r="AKK157" s="40"/>
      <c r="AKL157" s="40"/>
      <c r="AKM157" s="40"/>
      <c r="AKN157" s="56"/>
      <c r="AKO157" s="56"/>
      <c r="AKP157" s="56"/>
      <c r="AKQ157" s="56"/>
      <c r="AKR157" s="56"/>
      <c r="AKS157" s="56"/>
      <c r="AKT157" s="56"/>
      <c r="AKU157" s="56"/>
      <c r="AKV157" s="56"/>
      <c r="AKW157" s="56"/>
      <c r="AKX157" s="56"/>
      <c r="AKY157" s="56"/>
      <c r="AKZ157" s="56"/>
      <c r="ALA157" s="56"/>
      <c r="ALB157" s="56"/>
      <c r="ALC157" s="56"/>
      <c r="ALD157" s="56"/>
      <c r="ALE157" s="56"/>
      <c r="ALF157" s="56"/>
      <c r="ALG157" s="56"/>
      <c r="ALH157" s="56"/>
      <c r="ALI157" s="56"/>
      <c r="ALJ157" s="56"/>
      <c r="ALK157" s="56"/>
      <c r="ALL157" s="56"/>
      <c r="ALM157" s="56"/>
      <c r="ALN157" s="59"/>
      <c r="ALO157" s="59"/>
      <c r="ALP157" s="59"/>
      <c r="ALQ157" s="59"/>
      <c r="ALR157" s="59"/>
      <c r="ALS157" s="59"/>
      <c r="ALT157" s="59"/>
      <c r="ALU157" s="59"/>
      <c r="ALV157" s="59"/>
      <c r="ALW157" s="59"/>
    </row>
    <row r="158" spans="1:1011" ht="13.35" customHeight="1" outlineLevel="5">
      <c r="A158" s="36" t="s">
        <v>11637</v>
      </c>
      <c r="B158" s="45">
        <v>1</v>
      </c>
      <c r="C158" s="45"/>
      <c r="D158" s="64" t="s">
        <v>11534</v>
      </c>
      <c r="E158" s="43" t="s">
        <v>11535</v>
      </c>
      <c r="F158" s="52"/>
      <c r="G158" s="32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40"/>
      <c r="AAF158" s="40"/>
      <c r="AAG158" s="40"/>
      <c r="AAH158" s="40"/>
      <c r="AAI158" s="40"/>
      <c r="AAJ158" s="40"/>
      <c r="AAK158" s="40"/>
      <c r="AAL158" s="40"/>
      <c r="AAM158" s="40"/>
      <c r="AAN158" s="40"/>
      <c r="AAO158" s="40"/>
      <c r="AAP158" s="40"/>
      <c r="AAQ158" s="40"/>
      <c r="AAR158" s="40"/>
      <c r="AAS158" s="40"/>
      <c r="AAT158" s="40"/>
      <c r="AAU158" s="40"/>
      <c r="AAV158" s="40"/>
      <c r="AAW158" s="40"/>
      <c r="AAX158" s="40"/>
      <c r="AAY158" s="40"/>
      <c r="AAZ158" s="40"/>
      <c r="ABA158" s="40"/>
      <c r="ABB158" s="40"/>
      <c r="ABC158" s="40"/>
      <c r="ABD158" s="40"/>
      <c r="ABE158" s="40"/>
      <c r="ABF158" s="40"/>
      <c r="ABG158" s="40"/>
      <c r="ABH158" s="40"/>
      <c r="ABI158" s="40"/>
      <c r="ABJ158" s="40"/>
      <c r="ABK158" s="40"/>
      <c r="ABL158" s="40"/>
      <c r="ABM158" s="40"/>
      <c r="ABN158" s="40"/>
      <c r="ABO158" s="40"/>
      <c r="ABP158" s="40"/>
      <c r="ABQ158" s="40"/>
      <c r="ABR158" s="40"/>
      <c r="ABS158" s="40"/>
      <c r="ABT158" s="40"/>
      <c r="ABU158" s="40"/>
      <c r="ABV158" s="40"/>
      <c r="ABW158" s="40"/>
      <c r="ABX158" s="40"/>
      <c r="ABY158" s="40"/>
      <c r="ABZ158" s="40"/>
      <c r="ACA158" s="40"/>
      <c r="ACB158" s="40"/>
      <c r="ACC158" s="40"/>
      <c r="ACD158" s="40"/>
      <c r="ACE158" s="40"/>
      <c r="ACF158" s="40"/>
      <c r="ACG158" s="40"/>
      <c r="ACH158" s="40"/>
      <c r="ACI158" s="40"/>
      <c r="ACJ158" s="40"/>
      <c r="ACK158" s="40"/>
      <c r="ACL158" s="40"/>
      <c r="ACM158" s="40"/>
      <c r="ACN158" s="40"/>
      <c r="ACO158" s="40"/>
      <c r="ACP158" s="40"/>
      <c r="ACQ158" s="40"/>
      <c r="ACR158" s="40"/>
      <c r="ACS158" s="40"/>
      <c r="ACT158" s="40"/>
      <c r="ACU158" s="40"/>
      <c r="ACV158" s="40"/>
      <c r="ACW158" s="40"/>
      <c r="ACX158" s="40"/>
      <c r="ACY158" s="40"/>
      <c r="ACZ158" s="40"/>
      <c r="ADA158" s="40"/>
      <c r="ADB158" s="40"/>
      <c r="ADC158" s="40"/>
      <c r="ADD158" s="40"/>
      <c r="ADE158" s="40"/>
      <c r="ADF158" s="40"/>
      <c r="ADG158" s="40"/>
      <c r="ADH158" s="40"/>
      <c r="ADI158" s="40"/>
      <c r="ADJ158" s="40"/>
      <c r="ADK158" s="40"/>
      <c r="ADL158" s="40"/>
      <c r="ADM158" s="40"/>
      <c r="ADN158" s="40"/>
      <c r="ADO158" s="40"/>
      <c r="ADP158" s="40"/>
      <c r="ADQ158" s="40"/>
      <c r="ADR158" s="40"/>
      <c r="ADS158" s="40"/>
      <c r="ADT158" s="40"/>
      <c r="ADU158" s="40"/>
      <c r="ADV158" s="40"/>
      <c r="ADW158" s="40"/>
      <c r="ADX158" s="40"/>
      <c r="ADY158" s="40"/>
      <c r="ADZ158" s="40"/>
      <c r="AEA158" s="40"/>
      <c r="AEB158" s="40"/>
      <c r="AEC158" s="40"/>
      <c r="AED158" s="40"/>
      <c r="AEE158" s="40"/>
      <c r="AEF158" s="40"/>
      <c r="AEG158" s="40"/>
      <c r="AEH158" s="40"/>
      <c r="AEI158" s="40"/>
      <c r="AEJ158" s="40"/>
      <c r="AEK158" s="40"/>
      <c r="AEL158" s="40"/>
      <c r="AEM158" s="40"/>
      <c r="AEN158" s="40"/>
      <c r="AEO158" s="40"/>
      <c r="AEP158" s="40"/>
      <c r="AEQ158" s="40"/>
      <c r="AER158" s="40"/>
      <c r="AES158" s="40"/>
      <c r="AET158" s="40"/>
      <c r="AEU158" s="40"/>
      <c r="AEV158" s="40"/>
      <c r="AEW158" s="40"/>
      <c r="AEX158" s="40"/>
      <c r="AEY158" s="40"/>
      <c r="AEZ158" s="40"/>
      <c r="AFA158" s="40"/>
      <c r="AFB158" s="40"/>
      <c r="AFC158" s="40"/>
      <c r="AFD158" s="40"/>
      <c r="AFE158" s="40"/>
      <c r="AFF158" s="40"/>
      <c r="AFG158" s="40"/>
      <c r="AFH158" s="40"/>
      <c r="AFI158" s="40"/>
      <c r="AFJ158" s="40"/>
      <c r="AFK158" s="40"/>
      <c r="AFL158" s="40"/>
      <c r="AFM158" s="40"/>
      <c r="AFN158" s="40"/>
      <c r="AFO158" s="40"/>
      <c r="AFP158" s="40"/>
      <c r="AFQ158" s="40"/>
      <c r="AFR158" s="40"/>
      <c r="AFS158" s="40"/>
      <c r="AFT158" s="40"/>
      <c r="AFU158" s="40"/>
      <c r="AFV158" s="40"/>
      <c r="AFW158" s="40"/>
      <c r="AFX158" s="40"/>
      <c r="AFY158" s="40"/>
      <c r="AFZ158" s="40"/>
      <c r="AGA158" s="40"/>
      <c r="AGB158" s="40"/>
      <c r="AGC158" s="40"/>
      <c r="AGD158" s="40"/>
      <c r="AGE158" s="40"/>
      <c r="AGF158" s="40"/>
      <c r="AGG158" s="40"/>
      <c r="AGH158" s="40"/>
      <c r="AGI158" s="40"/>
      <c r="AGJ158" s="40"/>
      <c r="AGK158" s="40"/>
      <c r="AGL158" s="40"/>
      <c r="AGM158" s="40"/>
      <c r="AGN158" s="40"/>
      <c r="AGO158" s="40"/>
      <c r="AGP158" s="40"/>
      <c r="AGQ158" s="40"/>
      <c r="AGR158" s="40"/>
      <c r="AGS158" s="40"/>
      <c r="AGT158" s="40"/>
      <c r="AGU158" s="40"/>
      <c r="AGV158" s="40"/>
      <c r="AGW158" s="40"/>
      <c r="AGX158" s="40"/>
      <c r="AGY158" s="40"/>
      <c r="AGZ158" s="40"/>
      <c r="AHA158" s="40"/>
      <c r="AHB158" s="40"/>
      <c r="AHC158" s="40"/>
      <c r="AHD158" s="40"/>
      <c r="AHE158" s="40"/>
      <c r="AHF158" s="40"/>
      <c r="AHG158" s="40"/>
      <c r="AHH158" s="40"/>
      <c r="AHI158" s="40"/>
      <c r="AHJ158" s="40"/>
      <c r="AHK158" s="40"/>
      <c r="AHL158" s="40"/>
      <c r="AHM158" s="40"/>
      <c r="AHN158" s="40"/>
      <c r="AHO158" s="40"/>
      <c r="AHP158" s="40"/>
      <c r="AHQ158" s="40"/>
      <c r="AHR158" s="40"/>
      <c r="AHS158" s="40"/>
      <c r="AHT158" s="40"/>
      <c r="AHU158" s="40"/>
      <c r="AHV158" s="40"/>
      <c r="AHW158" s="40"/>
      <c r="AHX158" s="40"/>
      <c r="AHY158" s="40"/>
      <c r="AHZ158" s="40"/>
      <c r="AIA158" s="40"/>
      <c r="AIB158" s="40"/>
      <c r="AIC158" s="40"/>
      <c r="AID158" s="40"/>
      <c r="AIE158" s="40"/>
      <c r="AIF158" s="40"/>
      <c r="AIG158" s="40"/>
      <c r="AIH158" s="40"/>
      <c r="AII158" s="40"/>
      <c r="AIJ158" s="40"/>
      <c r="AIK158" s="40"/>
      <c r="AIL158" s="40"/>
      <c r="AIM158" s="40"/>
      <c r="AIN158" s="40"/>
      <c r="AIO158" s="40"/>
      <c r="AIP158" s="40"/>
      <c r="AIQ158" s="40"/>
      <c r="AIR158" s="40"/>
      <c r="AIS158" s="40"/>
      <c r="AIT158" s="40"/>
      <c r="AIU158" s="40"/>
      <c r="AIV158" s="40"/>
      <c r="AIW158" s="40"/>
      <c r="AIX158" s="40"/>
      <c r="AIY158" s="40"/>
      <c r="AIZ158" s="40"/>
      <c r="AJA158" s="40"/>
      <c r="AJB158" s="40"/>
      <c r="AJC158" s="40"/>
      <c r="AJD158" s="40"/>
      <c r="AJE158" s="40"/>
      <c r="AJF158" s="40"/>
      <c r="AJG158" s="40"/>
      <c r="AJH158" s="40"/>
      <c r="AJI158" s="40"/>
      <c r="AJJ158" s="40"/>
      <c r="AJK158" s="40"/>
      <c r="AJL158" s="40"/>
      <c r="AJM158" s="40"/>
      <c r="AJN158" s="40"/>
      <c r="AJO158" s="40"/>
      <c r="AJP158" s="40"/>
      <c r="AJQ158" s="40"/>
      <c r="AJR158" s="40"/>
      <c r="AJS158" s="40"/>
      <c r="AJT158" s="40"/>
      <c r="AJU158" s="40"/>
      <c r="AJV158" s="40"/>
      <c r="AJW158" s="40"/>
      <c r="AJX158" s="40"/>
      <c r="AJY158" s="40"/>
      <c r="AJZ158" s="40"/>
      <c r="AKA158" s="40"/>
      <c r="AKB158" s="40"/>
      <c r="AKC158" s="40"/>
      <c r="AKD158" s="40"/>
      <c r="AKE158" s="40"/>
      <c r="AKF158" s="40"/>
      <c r="AKG158" s="40"/>
      <c r="AKH158" s="40"/>
      <c r="AKI158" s="40"/>
      <c r="AKJ158" s="40"/>
      <c r="AKK158" s="40"/>
      <c r="AKL158" s="40"/>
      <c r="AKM158" s="40"/>
      <c r="AKN158" s="56"/>
      <c r="AKO158" s="56"/>
      <c r="AKP158" s="56"/>
      <c r="AKQ158" s="56"/>
      <c r="AKR158" s="56"/>
      <c r="AKS158" s="56"/>
      <c r="AKT158" s="56"/>
      <c r="AKU158" s="56"/>
      <c r="AKV158" s="56"/>
      <c r="AKW158" s="56"/>
      <c r="AKX158" s="56"/>
      <c r="AKY158" s="56"/>
      <c r="AKZ158" s="56"/>
      <c r="ALA158" s="56"/>
      <c r="ALB158" s="56"/>
      <c r="ALC158" s="56"/>
      <c r="ALD158" s="56"/>
      <c r="ALE158" s="56"/>
      <c r="ALF158" s="56"/>
      <c r="ALG158" s="56"/>
      <c r="ALH158" s="56"/>
      <c r="ALI158" s="56"/>
      <c r="ALJ158" s="56"/>
      <c r="ALK158" s="56"/>
      <c r="ALL158" s="56"/>
      <c r="ALM158" s="56"/>
      <c r="ALN158" s="59"/>
      <c r="ALO158" s="59"/>
      <c r="ALP158" s="59"/>
      <c r="ALQ158" s="59"/>
      <c r="ALR158" s="59"/>
      <c r="ALS158" s="59"/>
      <c r="ALT158" s="59"/>
      <c r="ALU158" s="59"/>
      <c r="ALV158" s="59"/>
      <c r="ALW158" s="59"/>
    </row>
    <row r="159" spans="1:1011" ht="13.35" customHeight="1" outlineLevel="3">
      <c r="A159" s="36" t="s">
        <v>11638</v>
      </c>
      <c r="B159" s="45">
        <v>1</v>
      </c>
      <c r="C159" s="45"/>
      <c r="D159" s="47" t="s">
        <v>11639</v>
      </c>
      <c r="E159" s="43" t="s">
        <v>11640</v>
      </c>
      <c r="F159" s="52"/>
      <c r="G159" s="32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40"/>
      <c r="AAF159" s="40"/>
      <c r="AAG159" s="40"/>
      <c r="AAH159" s="40"/>
      <c r="AAI159" s="40"/>
      <c r="AAJ159" s="40"/>
      <c r="AAK159" s="40"/>
      <c r="AAL159" s="40"/>
      <c r="AAM159" s="40"/>
      <c r="AAN159" s="40"/>
      <c r="AAO159" s="40"/>
      <c r="AAP159" s="40"/>
      <c r="AAQ159" s="40"/>
      <c r="AAR159" s="40"/>
      <c r="AAS159" s="40"/>
      <c r="AAT159" s="40"/>
      <c r="AAU159" s="40"/>
      <c r="AAV159" s="40"/>
      <c r="AAW159" s="40"/>
      <c r="AAX159" s="40"/>
      <c r="AAY159" s="40"/>
      <c r="AAZ159" s="40"/>
      <c r="ABA159" s="40"/>
      <c r="ABB159" s="40"/>
      <c r="ABC159" s="40"/>
      <c r="ABD159" s="40"/>
      <c r="ABE159" s="40"/>
      <c r="ABF159" s="40"/>
      <c r="ABG159" s="40"/>
      <c r="ABH159" s="40"/>
      <c r="ABI159" s="40"/>
      <c r="ABJ159" s="40"/>
      <c r="ABK159" s="40"/>
      <c r="ABL159" s="40"/>
      <c r="ABM159" s="40"/>
      <c r="ABN159" s="40"/>
      <c r="ABO159" s="40"/>
      <c r="ABP159" s="40"/>
      <c r="ABQ159" s="40"/>
      <c r="ABR159" s="40"/>
      <c r="ABS159" s="40"/>
      <c r="ABT159" s="40"/>
      <c r="ABU159" s="40"/>
      <c r="ABV159" s="40"/>
      <c r="ABW159" s="40"/>
      <c r="ABX159" s="40"/>
      <c r="ABY159" s="40"/>
      <c r="ABZ159" s="40"/>
      <c r="ACA159" s="40"/>
      <c r="ACB159" s="40"/>
      <c r="ACC159" s="40"/>
      <c r="ACD159" s="40"/>
      <c r="ACE159" s="40"/>
      <c r="ACF159" s="40"/>
      <c r="ACG159" s="40"/>
      <c r="ACH159" s="40"/>
      <c r="ACI159" s="40"/>
      <c r="ACJ159" s="40"/>
      <c r="ACK159" s="40"/>
      <c r="ACL159" s="40"/>
      <c r="ACM159" s="40"/>
      <c r="ACN159" s="40"/>
      <c r="ACO159" s="40"/>
      <c r="ACP159" s="40"/>
      <c r="ACQ159" s="40"/>
      <c r="ACR159" s="40"/>
      <c r="ACS159" s="40"/>
      <c r="ACT159" s="40"/>
      <c r="ACU159" s="40"/>
      <c r="ACV159" s="40"/>
      <c r="ACW159" s="40"/>
      <c r="ACX159" s="40"/>
      <c r="ACY159" s="40"/>
      <c r="ACZ159" s="40"/>
      <c r="ADA159" s="40"/>
      <c r="ADB159" s="40"/>
      <c r="ADC159" s="40"/>
      <c r="ADD159" s="40"/>
      <c r="ADE159" s="40"/>
      <c r="ADF159" s="40"/>
      <c r="ADG159" s="40"/>
      <c r="ADH159" s="40"/>
      <c r="ADI159" s="40"/>
      <c r="ADJ159" s="40"/>
      <c r="ADK159" s="40"/>
      <c r="ADL159" s="40"/>
      <c r="ADM159" s="40"/>
      <c r="ADN159" s="40"/>
      <c r="ADO159" s="40"/>
      <c r="ADP159" s="40"/>
      <c r="ADQ159" s="40"/>
      <c r="ADR159" s="40"/>
      <c r="ADS159" s="40"/>
      <c r="ADT159" s="40"/>
      <c r="ADU159" s="40"/>
      <c r="ADV159" s="40"/>
      <c r="ADW159" s="40"/>
      <c r="ADX159" s="40"/>
      <c r="ADY159" s="40"/>
      <c r="ADZ159" s="40"/>
      <c r="AEA159" s="40"/>
      <c r="AEB159" s="40"/>
      <c r="AEC159" s="40"/>
      <c r="AED159" s="40"/>
      <c r="AEE159" s="40"/>
      <c r="AEF159" s="40"/>
      <c r="AEG159" s="40"/>
      <c r="AEH159" s="40"/>
      <c r="AEI159" s="40"/>
      <c r="AEJ159" s="40"/>
      <c r="AEK159" s="40"/>
      <c r="AEL159" s="40"/>
      <c r="AEM159" s="40"/>
      <c r="AEN159" s="40"/>
      <c r="AEO159" s="40"/>
      <c r="AEP159" s="40"/>
      <c r="AEQ159" s="40"/>
      <c r="AER159" s="40"/>
      <c r="AES159" s="40"/>
      <c r="AET159" s="40"/>
      <c r="AEU159" s="40"/>
      <c r="AEV159" s="40"/>
      <c r="AEW159" s="40"/>
      <c r="AEX159" s="40"/>
      <c r="AEY159" s="40"/>
      <c r="AEZ159" s="40"/>
      <c r="AFA159" s="40"/>
      <c r="AFB159" s="40"/>
      <c r="AFC159" s="40"/>
      <c r="AFD159" s="40"/>
      <c r="AFE159" s="40"/>
      <c r="AFF159" s="40"/>
      <c r="AFG159" s="40"/>
      <c r="AFH159" s="40"/>
      <c r="AFI159" s="40"/>
      <c r="AFJ159" s="40"/>
      <c r="AFK159" s="40"/>
      <c r="AFL159" s="40"/>
      <c r="AFM159" s="40"/>
      <c r="AFN159" s="40"/>
      <c r="AFO159" s="40"/>
      <c r="AFP159" s="40"/>
      <c r="AFQ159" s="40"/>
      <c r="AFR159" s="40"/>
      <c r="AFS159" s="40"/>
      <c r="AFT159" s="40"/>
      <c r="AFU159" s="40"/>
      <c r="AFV159" s="40"/>
      <c r="AFW159" s="40"/>
      <c r="AFX159" s="40"/>
      <c r="AFY159" s="40"/>
      <c r="AFZ159" s="40"/>
      <c r="AGA159" s="40"/>
      <c r="AGB159" s="40"/>
      <c r="AGC159" s="40"/>
      <c r="AGD159" s="40"/>
      <c r="AGE159" s="40"/>
      <c r="AGF159" s="40"/>
      <c r="AGG159" s="40"/>
      <c r="AGH159" s="40"/>
      <c r="AGI159" s="40"/>
      <c r="AGJ159" s="40"/>
      <c r="AGK159" s="40"/>
      <c r="AGL159" s="40"/>
      <c r="AGM159" s="40"/>
      <c r="AGN159" s="40"/>
      <c r="AGO159" s="40"/>
      <c r="AGP159" s="40"/>
      <c r="AGQ159" s="40"/>
      <c r="AGR159" s="40"/>
      <c r="AGS159" s="40"/>
      <c r="AGT159" s="40"/>
      <c r="AGU159" s="40"/>
      <c r="AGV159" s="40"/>
      <c r="AGW159" s="40"/>
      <c r="AGX159" s="40"/>
      <c r="AGY159" s="40"/>
      <c r="AGZ159" s="40"/>
      <c r="AHA159" s="40"/>
      <c r="AHB159" s="40"/>
      <c r="AHC159" s="40"/>
      <c r="AHD159" s="40"/>
      <c r="AHE159" s="40"/>
      <c r="AHF159" s="40"/>
      <c r="AHG159" s="40"/>
      <c r="AHH159" s="40"/>
      <c r="AHI159" s="40"/>
      <c r="AHJ159" s="40"/>
      <c r="AHK159" s="40"/>
      <c r="AHL159" s="40"/>
      <c r="AHM159" s="40"/>
      <c r="AHN159" s="40"/>
      <c r="AHO159" s="40"/>
      <c r="AHP159" s="40"/>
      <c r="AHQ159" s="40"/>
      <c r="AHR159" s="40"/>
      <c r="AHS159" s="40"/>
      <c r="AHT159" s="40"/>
      <c r="AHU159" s="40"/>
      <c r="AHV159" s="40"/>
      <c r="AHW159" s="40"/>
      <c r="AHX159" s="40"/>
      <c r="AHY159" s="40"/>
      <c r="AHZ159" s="40"/>
      <c r="AIA159" s="40"/>
      <c r="AIB159" s="40"/>
      <c r="AIC159" s="40"/>
      <c r="AID159" s="40"/>
      <c r="AIE159" s="40"/>
      <c r="AIF159" s="40"/>
      <c r="AIG159" s="40"/>
      <c r="AIH159" s="40"/>
      <c r="AII159" s="40"/>
      <c r="AIJ159" s="40"/>
      <c r="AIK159" s="40"/>
      <c r="AIL159" s="40"/>
      <c r="AIM159" s="40"/>
      <c r="AIN159" s="40"/>
      <c r="AIO159" s="40"/>
      <c r="AIP159" s="40"/>
      <c r="AIQ159" s="40"/>
      <c r="AIR159" s="40"/>
      <c r="AIS159" s="40"/>
      <c r="AIT159" s="40"/>
      <c r="AIU159" s="40"/>
      <c r="AIV159" s="40"/>
      <c r="AIW159" s="40"/>
      <c r="AIX159" s="40"/>
      <c r="AIY159" s="40"/>
      <c r="AIZ159" s="40"/>
      <c r="AJA159" s="40"/>
      <c r="AJB159" s="40"/>
      <c r="AJC159" s="40"/>
      <c r="AJD159" s="40"/>
      <c r="AJE159" s="40"/>
      <c r="AJF159" s="40"/>
      <c r="AJG159" s="40"/>
      <c r="AJH159" s="40"/>
      <c r="AJI159" s="40"/>
      <c r="AJJ159" s="40"/>
      <c r="AJK159" s="40"/>
      <c r="AJL159" s="40"/>
      <c r="AJM159" s="40"/>
      <c r="AJN159" s="40"/>
      <c r="AJO159" s="40"/>
      <c r="AJP159" s="40"/>
      <c r="AJQ159" s="40"/>
      <c r="AJR159" s="40"/>
      <c r="AJS159" s="40"/>
      <c r="AJT159" s="40"/>
      <c r="AJU159" s="40"/>
      <c r="AJV159" s="40"/>
      <c r="AJW159" s="40"/>
      <c r="AJX159" s="40"/>
      <c r="AJY159" s="40"/>
      <c r="AJZ159" s="40"/>
      <c r="AKA159" s="40"/>
      <c r="AKB159" s="40"/>
      <c r="AKC159" s="40"/>
      <c r="AKD159" s="40"/>
      <c r="AKE159" s="40"/>
      <c r="AKF159" s="40"/>
      <c r="AKG159" s="40"/>
      <c r="AKH159" s="40"/>
      <c r="AKI159" s="40"/>
      <c r="AKJ159" s="40"/>
      <c r="AKK159" s="40"/>
      <c r="AKL159" s="40"/>
      <c r="AKM159" s="40"/>
      <c r="AKN159" s="56"/>
      <c r="AKO159" s="56"/>
      <c r="AKP159" s="56"/>
      <c r="AKQ159" s="56"/>
      <c r="AKR159" s="56"/>
      <c r="AKS159" s="56"/>
      <c r="AKT159" s="56"/>
      <c r="AKU159" s="56"/>
      <c r="AKV159" s="56"/>
      <c r="AKW159" s="56"/>
      <c r="AKX159" s="56"/>
      <c r="AKY159" s="56"/>
      <c r="AKZ159" s="56"/>
      <c r="ALA159" s="56"/>
      <c r="ALB159" s="56"/>
      <c r="ALC159" s="56"/>
      <c r="ALD159" s="56"/>
      <c r="ALE159" s="56"/>
      <c r="ALF159" s="56"/>
      <c r="ALG159" s="56"/>
      <c r="ALH159" s="56"/>
      <c r="ALI159" s="56"/>
      <c r="ALJ159" s="56"/>
      <c r="ALK159" s="56"/>
      <c r="ALL159" s="56"/>
      <c r="ALM159" s="56"/>
      <c r="ALN159" s="59"/>
      <c r="ALO159" s="59"/>
      <c r="ALP159" s="59"/>
      <c r="ALQ159" s="59"/>
      <c r="ALR159" s="59"/>
      <c r="ALS159" s="59"/>
      <c r="ALT159" s="59"/>
      <c r="ALU159" s="59"/>
      <c r="ALV159" s="59"/>
      <c r="ALW159" s="59"/>
    </row>
    <row r="160" spans="1:1011" ht="13.35" customHeight="1" outlineLevel="3">
      <c r="A160" s="36" t="s">
        <v>11641</v>
      </c>
      <c r="B160" s="48">
        <v>2</v>
      </c>
      <c r="C160" s="30"/>
      <c r="D160" t="s">
        <v>11475</v>
      </c>
      <c r="E160" s="43" t="s">
        <v>11476</v>
      </c>
      <c r="F160" s="52"/>
      <c r="G160" s="32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40"/>
      <c r="AAF160" s="40"/>
      <c r="AAG160" s="40"/>
      <c r="AAH160" s="40"/>
      <c r="AAI160" s="40"/>
      <c r="AAJ160" s="40"/>
      <c r="AAK160" s="40"/>
      <c r="AAL160" s="40"/>
      <c r="AAM160" s="40"/>
      <c r="AAN160" s="40"/>
      <c r="AAO160" s="40"/>
      <c r="AAP160" s="40"/>
      <c r="AAQ160" s="40"/>
      <c r="AAR160" s="40"/>
      <c r="AAS160" s="40"/>
      <c r="AAT160" s="40"/>
      <c r="AAU160" s="40"/>
      <c r="AAV160" s="40"/>
      <c r="AAW160" s="40"/>
      <c r="AAX160" s="40"/>
      <c r="AAY160" s="40"/>
      <c r="AAZ160" s="40"/>
      <c r="ABA160" s="40"/>
      <c r="ABB160" s="40"/>
      <c r="ABC160" s="40"/>
      <c r="ABD160" s="40"/>
      <c r="ABE160" s="40"/>
      <c r="ABF160" s="40"/>
      <c r="ABG160" s="40"/>
      <c r="ABH160" s="40"/>
      <c r="ABI160" s="40"/>
      <c r="ABJ160" s="40"/>
      <c r="ABK160" s="40"/>
      <c r="ABL160" s="40"/>
      <c r="ABM160" s="40"/>
      <c r="ABN160" s="40"/>
      <c r="ABO160" s="40"/>
      <c r="ABP160" s="40"/>
      <c r="ABQ160" s="40"/>
      <c r="ABR160" s="40"/>
      <c r="ABS160" s="40"/>
      <c r="ABT160" s="40"/>
      <c r="ABU160" s="40"/>
      <c r="ABV160" s="40"/>
      <c r="ABW160" s="40"/>
      <c r="ABX160" s="40"/>
      <c r="ABY160" s="40"/>
      <c r="ABZ160" s="40"/>
      <c r="ACA160" s="40"/>
      <c r="ACB160" s="40"/>
      <c r="ACC160" s="40"/>
      <c r="ACD160" s="40"/>
      <c r="ACE160" s="40"/>
      <c r="ACF160" s="40"/>
      <c r="ACG160" s="40"/>
      <c r="ACH160" s="40"/>
      <c r="ACI160" s="40"/>
      <c r="ACJ160" s="40"/>
      <c r="ACK160" s="40"/>
      <c r="ACL160" s="40"/>
      <c r="ACM160" s="40"/>
      <c r="ACN160" s="40"/>
      <c r="ACO160" s="40"/>
      <c r="ACP160" s="40"/>
      <c r="ACQ160" s="40"/>
      <c r="ACR160" s="40"/>
      <c r="ACS160" s="40"/>
      <c r="ACT160" s="40"/>
      <c r="ACU160" s="40"/>
      <c r="ACV160" s="40"/>
      <c r="ACW160" s="40"/>
      <c r="ACX160" s="40"/>
      <c r="ACY160" s="40"/>
      <c r="ACZ160" s="40"/>
      <c r="ADA160" s="40"/>
      <c r="ADB160" s="40"/>
      <c r="ADC160" s="40"/>
      <c r="ADD160" s="40"/>
      <c r="ADE160" s="40"/>
      <c r="ADF160" s="40"/>
      <c r="ADG160" s="40"/>
      <c r="ADH160" s="40"/>
      <c r="ADI160" s="40"/>
      <c r="ADJ160" s="40"/>
      <c r="ADK160" s="40"/>
      <c r="ADL160" s="40"/>
      <c r="ADM160" s="40"/>
      <c r="ADN160" s="40"/>
      <c r="ADO160" s="40"/>
      <c r="ADP160" s="40"/>
      <c r="ADQ160" s="40"/>
      <c r="ADR160" s="40"/>
      <c r="ADS160" s="40"/>
      <c r="ADT160" s="40"/>
      <c r="ADU160" s="40"/>
      <c r="ADV160" s="40"/>
      <c r="ADW160" s="40"/>
      <c r="ADX160" s="40"/>
      <c r="ADY160" s="40"/>
      <c r="ADZ160" s="40"/>
      <c r="AEA160" s="40"/>
      <c r="AEB160" s="40"/>
      <c r="AEC160" s="40"/>
      <c r="AED160" s="40"/>
      <c r="AEE160" s="40"/>
      <c r="AEF160" s="40"/>
      <c r="AEG160" s="40"/>
      <c r="AEH160" s="40"/>
      <c r="AEI160" s="40"/>
      <c r="AEJ160" s="40"/>
      <c r="AEK160" s="40"/>
      <c r="AEL160" s="40"/>
      <c r="AEM160" s="40"/>
      <c r="AEN160" s="40"/>
      <c r="AEO160" s="40"/>
      <c r="AEP160" s="40"/>
      <c r="AEQ160" s="40"/>
      <c r="AER160" s="40"/>
      <c r="AES160" s="40"/>
      <c r="AET160" s="40"/>
      <c r="AEU160" s="40"/>
      <c r="AEV160" s="40"/>
      <c r="AEW160" s="40"/>
      <c r="AEX160" s="40"/>
      <c r="AEY160" s="40"/>
      <c r="AEZ160" s="40"/>
      <c r="AFA160" s="40"/>
      <c r="AFB160" s="40"/>
      <c r="AFC160" s="40"/>
      <c r="AFD160" s="40"/>
      <c r="AFE160" s="40"/>
      <c r="AFF160" s="40"/>
      <c r="AFG160" s="40"/>
      <c r="AFH160" s="40"/>
      <c r="AFI160" s="40"/>
      <c r="AFJ160" s="40"/>
      <c r="AFK160" s="40"/>
      <c r="AFL160" s="40"/>
      <c r="AFM160" s="40"/>
      <c r="AFN160" s="40"/>
      <c r="AFO160" s="40"/>
      <c r="AFP160" s="40"/>
      <c r="AFQ160" s="40"/>
      <c r="AFR160" s="40"/>
      <c r="AFS160" s="40"/>
      <c r="AFT160" s="40"/>
      <c r="AFU160" s="40"/>
      <c r="AFV160" s="40"/>
      <c r="AFW160" s="40"/>
      <c r="AFX160" s="40"/>
      <c r="AFY160" s="40"/>
      <c r="AFZ160" s="40"/>
      <c r="AGA160" s="40"/>
      <c r="AGB160" s="40"/>
      <c r="AGC160" s="40"/>
      <c r="AGD160" s="40"/>
      <c r="AGE160" s="40"/>
      <c r="AGF160" s="40"/>
      <c r="AGG160" s="40"/>
      <c r="AGH160" s="40"/>
      <c r="AGI160" s="40"/>
      <c r="AGJ160" s="40"/>
      <c r="AGK160" s="40"/>
      <c r="AGL160" s="40"/>
      <c r="AGM160" s="40"/>
      <c r="AGN160" s="40"/>
      <c r="AGO160" s="40"/>
      <c r="AGP160" s="40"/>
      <c r="AGQ160" s="40"/>
      <c r="AGR160" s="40"/>
      <c r="AGS160" s="40"/>
      <c r="AGT160" s="40"/>
      <c r="AGU160" s="40"/>
      <c r="AGV160" s="40"/>
      <c r="AGW160" s="40"/>
      <c r="AGX160" s="40"/>
      <c r="AGY160" s="40"/>
      <c r="AGZ160" s="40"/>
      <c r="AHA160" s="40"/>
      <c r="AHB160" s="40"/>
      <c r="AHC160" s="40"/>
      <c r="AHD160" s="40"/>
      <c r="AHE160" s="40"/>
      <c r="AHF160" s="40"/>
      <c r="AHG160" s="40"/>
      <c r="AHH160" s="40"/>
      <c r="AHI160" s="40"/>
      <c r="AHJ160" s="40"/>
      <c r="AHK160" s="40"/>
      <c r="AHL160" s="40"/>
      <c r="AHM160" s="40"/>
      <c r="AHN160" s="40"/>
      <c r="AHO160" s="40"/>
      <c r="AHP160" s="40"/>
      <c r="AHQ160" s="40"/>
      <c r="AHR160" s="40"/>
      <c r="AHS160" s="40"/>
      <c r="AHT160" s="40"/>
      <c r="AHU160" s="40"/>
      <c r="AHV160" s="40"/>
      <c r="AHW160" s="40"/>
      <c r="AHX160" s="40"/>
      <c r="AHY160" s="40"/>
      <c r="AHZ160" s="40"/>
      <c r="AIA160" s="40"/>
      <c r="AIB160" s="40"/>
      <c r="AIC160" s="40"/>
      <c r="AID160" s="40"/>
      <c r="AIE160" s="40"/>
      <c r="AIF160" s="40"/>
      <c r="AIG160" s="40"/>
      <c r="AIH160" s="40"/>
      <c r="AII160" s="40"/>
      <c r="AIJ160" s="40"/>
      <c r="AIK160" s="40"/>
      <c r="AIL160" s="40"/>
      <c r="AIM160" s="40"/>
      <c r="AIN160" s="40"/>
      <c r="AIO160" s="40"/>
      <c r="AIP160" s="40"/>
      <c r="AIQ160" s="40"/>
      <c r="AIR160" s="40"/>
      <c r="AIS160" s="40"/>
      <c r="AIT160" s="40"/>
      <c r="AIU160" s="40"/>
      <c r="AIV160" s="40"/>
      <c r="AIW160" s="40"/>
      <c r="AIX160" s="40"/>
      <c r="AIY160" s="40"/>
      <c r="AIZ160" s="40"/>
      <c r="AJA160" s="40"/>
      <c r="AJB160" s="40"/>
      <c r="AJC160" s="40"/>
      <c r="AJD160" s="40"/>
      <c r="AJE160" s="40"/>
      <c r="AJF160" s="40"/>
      <c r="AJG160" s="40"/>
      <c r="AJH160" s="40"/>
      <c r="AJI160" s="40"/>
      <c r="AJJ160" s="40"/>
      <c r="AJK160" s="40"/>
      <c r="AJL160" s="40"/>
      <c r="AJM160" s="40"/>
      <c r="AJN160" s="40"/>
      <c r="AJO160" s="40"/>
      <c r="AJP160" s="40"/>
      <c r="AJQ160" s="40"/>
      <c r="AJR160" s="40"/>
      <c r="AJS160" s="40"/>
      <c r="AJT160" s="40"/>
      <c r="AJU160" s="40"/>
      <c r="AJV160" s="40"/>
      <c r="AJW160" s="40"/>
      <c r="AJX160" s="40"/>
      <c r="AJY160" s="40"/>
      <c r="AJZ160" s="40"/>
      <c r="AKA160" s="40"/>
      <c r="AKB160" s="40"/>
      <c r="AKC160" s="40"/>
      <c r="AKD160" s="40"/>
      <c r="AKE160" s="40"/>
      <c r="AKF160" s="40"/>
      <c r="AKG160" s="40"/>
      <c r="AKH160" s="40"/>
      <c r="AKI160" s="40"/>
      <c r="AKJ160" s="40"/>
      <c r="AKK160" s="40"/>
      <c r="AKL160" s="40"/>
      <c r="AKM160" s="40"/>
      <c r="AKN160" s="56"/>
      <c r="AKO160" s="56"/>
      <c r="AKP160" s="56"/>
      <c r="AKQ160" s="56"/>
      <c r="AKR160" s="56"/>
      <c r="AKS160" s="56"/>
      <c r="AKT160" s="56"/>
      <c r="AKU160" s="56"/>
      <c r="AKV160" s="56"/>
      <c r="AKW160" s="56"/>
      <c r="AKX160" s="56"/>
      <c r="AKY160" s="56"/>
      <c r="AKZ160" s="56"/>
      <c r="ALA160" s="56"/>
      <c r="ALB160" s="56"/>
      <c r="ALC160" s="56"/>
      <c r="ALD160" s="56"/>
      <c r="ALE160" s="56"/>
      <c r="ALF160" s="56"/>
      <c r="ALG160" s="56"/>
      <c r="ALH160" s="56"/>
      <c r="ALI160" s="56"/>
      <c r="ALJ160" s="56"/>
      <c r="ALK160" s="56"/>
      <c r="ALL160" s="56"/>
      <c r="ALM160" s="56"/>
      <c r="ALN160" s="59"/>
      <c r="ALO160" s="59"/>
      <c r="ALP160" s="59"/>
      <c r="ALQ160" s="59"/>
      <c r="ALR160" s="59"/>
      <c r="ALS160" s="59"/>
      <c r="ALT160" s="59"/>
      <c r="ALU160" s="59"/>
      <c r="ALV160" s="59"/>
      <c r="ALW160" s="59"/>
    </row>
    <row r="161" spans="1:1011" ht="13.35" customHeight="1" outlineLevel="3">
      <c r="A161" s="36" t="s">
        <v>11642</v>
      </c>
      <c r="B161" s="48">
        <v>2</v>
      </c>
      <c r="C161" s="48"/>
      <c r="D161" s="39" t="s">
        <v>3359</v>
      </c>
      <c r="E161" s="43" t="s">
        <v>11643</v>
      </c>
      <c r="F161" s="52"/>
      <c r="G161" s="32" t="s">
        <v>11644</v>
      </c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40"/>
      <c r="AAF161" s="40"/>
      <c r="AAG161" s="40"/>
      <c r="AAH161" s="40"/>
      <c r="AAI161" s="40"/>
      <c r="AAJ161" s="40"/>
      <c r="AAK161" s="40"/>
      <c r="AAL161" s="40"/>
      <c r="AAM161" s="40"/>
      <c r="AAN161" s="40"/>
      <c r="AAO161" s="40"/>
      <c r="AAP161" s="40"/>
      <c r="AAQ161" s="40"/>
      <c r="AAR161" s="40"/>
      <c r="AAS161" s="40"/>
      <c r="AAT161" s="40"/>
      <c r="AAU161" s="40"/>
      <c r="AAV161" s="40"/>
      <c r="AAW161" s="40"/>
      <c r="AAX161" s="40"/>
      <c r="AAY161" s="40"/>
      <c r="AAZ161" s="40"/>
      <c r="ABA161" s="40"/>
      <c r="ABB161" s="40"/>
      <c r="ABC161" s="40"/>
      <c r="ABD161" s="40"/>
      <c r="ABE161" s="40"/>
      <c r="ABF161" s="40"/>
      <c r="ABG161" s="40"/>
      <c r="ABH161" s="40"/>
      <c r="ABI161" s="40"/>
      <c r="ABJ161" s="40"/>
      <c r="ABK161" s="40"/>
      <c r="ABL161" s="40"/>
      <c r="ABM161" s="40"/>
      <c r="ABN161" s="40"/>
      <c r="ABO161" s="40"/>
      <c r="ABP161" s="40"/>
      <c r="ABQ161" s="40"/>
      <c r="ABR161" s="40"/>
      <c r="ABS161" s="40"/>
      <c r="ABT161" s="40"/>
      <c r="ABU161" s="40"/>
      <c r="ABV161" s="40"/>
      <c r="ABW161" s="40"/>
      <c r="ABX161" s="40"/>
      <c r="ABY161" s="40"/>
      <c r="ABZ161" s="40"/>
      <c r="ACA161" s="40"/>
      <c r="ACB161" s="40"/>
      <c r="ACC161" s="40"/>
      <c r="ACD161" s="40"/>
      <c r="ACE161" s="40"/>
      <c r="ACF161" s="40"/>
      <c r="ACG161" s="40"/>
      <c r="ACH161" s="40"/>
      <c r="ACI161" s="40"/>
      <c r="ACJ161" s="40"/>
      <c r="ACK161" s="40"/>
      <c r="ACL161" s="40"/>
      <c r="ACM161" s="40"/>
      <c r="ACN161" s="40"/>
      <c r="ACO161" s="40"/>
      <c r="ACP161" s="40"/>
      <c r="ACQ161" s="40"/>
      <c r="ACR161" s="40"/>
      <c r="ACS161" s="40"/>
      <c r="ACT161" s="40"/>
      <c r="ACU161" s="40"/>
      <c r="ACV161" s="40"/>
      <c r="ACW161" s="40"/>
      <c r="ACX161" s="40"/>
      <c r="ACY161" s="40"/>
      <c r="ACZ161" s="40"/>
      <c r="ADA161" s="40"/>
      <c r="ADB161" s="40"/>
      <c r="ADC161" s="40"/>
      <c r="ADD161" s="40"/>
      <c r="ADE161" s="40"/>
      <c r="ADF161" s="40"/>
      <c r="ADG161" s="40"/>
      <c r="ADH161" s="40"/>
      <c r="ADI161" s="40"/>
      <c r="ADJ161" s="40"/>
      <c r="ADK161" s="40"/>
      <c r="ADL161" s="40"/>
      <c r="ADM161" s="40"/>
      <c r="ADN161" s="40"/>
      <c r="ADO161" s="40"/>
      <c r="ADP161" s="40"/>
      <c r="ADQ161" s="40"/>
      <c r="ADR161" s="40"/>
      <c r="ADS161" s="40"/>
      <c r="ADT161" s="40"/>
      <c r="ADU161" s="40"/>
      <c r="ADV161" s="40"/>
      <c r="ADW161" s="40"/>
      <c r="ADX161" s="40"/>
      <c r="ADY161" s="40"/>
      <c r="ADZ161" s="40"/>
      <c r="AEA161" s="40"/>
      <c r="AEB161" s="40"/>
      <c r="AEC161" s="40"/>
      <c r="AED161" s="40"/>
      <c r="AEE161" s="40"/>
      <c r="AEF161" s="40"/>
      <c r="AEG161" s="40"/>
      <c r="AEH161" s="40"/>
      <c r="AEI161" s="40"/>
      <c r="AEJ161" s="40"/>
      <c r="AEK161" s="40"/>
      <c r="AEL161" s="40"/>
      <c r="AEM161" s="40"/>
      <c r="AEN161" s="40"/>
      <c r="AEO161" s="40"/>
      <c r="AEP161" s="40"/>
      <c r="AEQ161" s="40"/>
      <c r="AER161" s="40"/>
      <c r="AES161" s="40"/>
      <c r="AET161" s="40"/>
      <c r="AEU161" s="40"/>
      <c r="AEV161" s="40"/>
      <c r="AEW161" s="40"/>
      <c r="AEX161" s="40"/>
      <c r="AEY161" s="40"/>
      <c r="AEZ161" s="40"/>
      <c r="AFA161" s="40"/>
      <c r="AFB161" s="40"/>
      <c r="AFC161" s="40"/>
      <c r="AFD161" s="40"/>
      <c r="AFE161" s="40"/>
      <c r="AFF161" s="40"/>
      <c r="AFG161" s="40"/>
      <c r="AFH161" s="40"/>
      <c r="AFI161" s="40"/>
      <c r="AFJ161" s="40"/>
      <c r="AFK161" s="40"/>
      <c r="AFL161" s="40"/>
      <c r="AFM161" s="40"/>
      <c r="AFN161" s="40"/>
      <c r="AFO161" s="40"/>
      <c r="AFP161" s="40"/>
      <c r="AFQ161" s="40"/>
      <c r="AFR161" s="40"/>
      <c r="AFS161" s="40"/>
      <c r="AFT161" s="40"/>
      <c r="AFU161" s="40"/>
      <c r="AFV161" s="40"/>
      <c r="AFW161" s="40"/>
      <c r="AFX161" s="40"/>
      <c r="AFY161" s="40"/>
      <c r="AFZ161" s="40"/>
      <c r="AGA161" s="40"/>
      <c r="AGB161" s="40"/>
      <c r="AGC161" s="40"/>
      <c r="AGD161" s="40"/>
      <c r="AGE161" s="40"/>
      <c r="AGF161" s="40"/>
      <c r="AGG161" s="40"/>
      <c r="AGH161" s="40"/>
      <c r="AGI161" s="40"/>
      <c r="AGJ161" s="40"/>
      <c r="AGK161" s="40"/>
      <c r="AGL161" s="40"/>
      <c r="AGM161" s="40"/>
      <c r="AGN161" s="40"/>
      <c r="AGO161" s="40"/>
      <c r="AGP161" s="40"/>
      <c r="AGQ161" s="40"/>
      <c r="AGR161" s="40"/>
      <c r="AGS161" s="40"/>
      <c r="AGT161" s="40"/>
      <c r="AGU161" s="40"/>
      <c r="AGV161" s="40"/>
      <c r="AGW161" s="40"/>
      <c r="AGX161" s="40"/>
      <c r="AGY161" s="40"/>
      <c r="AGZ161" s="40"/>
      <c r="AHA161" s="40"/>
      <c r="AHB161" s="40"/>
      <c r="AHC161" s="40"/>
      <c r="AHD161" s="40"/>
      <c r="AHE161" s="40"/>
      <c r="AHF161" s="40"/>
      <c r="AHG161" s="40"/>
      <c r="AHH161" s="40"/>
      <c r="AHI161" s="40"/>
      <c r="AHJ161" s="40"/>
      <c r="AHK161" s="40"/>
      <c r="AHL161" s="40"/>
      <c r="AHM161" s="40"/>
      <c r="AHN161" s="40"/>
      <c r="AHO161" s="40"/>
      <c r="AHP161" s="40"/>
      <c r="AHQ161" s="40"/>
      <c r="AHR161" s="40"/>
      <c r="AHS161" s="40"/>
      <c r="AHT161" s="40"/>
      <c r="AHU161" s="40"/>
      <c r="AHV161" s="40"/>
      <c r="AHW161" s="40"/>
      <c r="AHX161" s="40"/>
      <c r="AHY161" s="40"/>
      <c r="AHZ161" s="40"/>
      <c r="AIA161" s="40"/>
      <c r="AIB161" s="40"/>
      <c r="AIC161" s="40"/>
      <c r="AID161" s="40"/>
      <c r="AIE161" s="40"/>
      <c r="AIF161" s="40"/>
      <c r="AIG161" s="40"/>
      <c r="AIH161" s="40"/>
      <c r="AII161" s="40"/>
      <c r="AIJ161" s="40"/>
      <c r="AIK161" s="40"/>
      <c r="AIL161" s="40"/>
      <c r="AIM161" s="40"/>
      <c r="AIN161" s="40"/>
      <c r="AIO161" s="40"/>
      <c r="AIP161" s="40"/>
      <c r="AIQ161" s="40"/>
      <c r="AIR161" s="40"/>
      <c r="AIS161" s="40"/>
      <c r="AIT161" s="40"/>
      <c r="AIU161" s="40"/>
      <c r="AIV161" s="40"/>
      <c r="AIW161" s="40"/>
      <c r="AIX161" s="40"/>
      <c r="AIY161" s="40"/>
      <c r="AIZ161" s="40"/>
      <c r="AJA161" s="40"/>
      <c r="AJB161" s="40"/>
      <c r="AJC161" s="40"/>
      <c r="AJD161" s="40"/>
      <c r="AJE161" s="40"/>
      <c r="AJF161" s="40"/>
      <c r="AJG161" s="40"/>
      <c r="AJH161" s="40"/>
      <c r="AJI161" s="40"/>
      <c r="AJJ161" s="40"/>
      <c r="AJK161" s="40"/>
      <c r="AJL161" s="40"/>
      <c r="AJM161" s="40"/>
      <c r="AJN161" s="40"/>
      <c r="AJO161" s="40"/>
      <c r="AJP161" s="40"/>
      <c r="AJQ161" s="40"/>
      <c r="AJR161" s="40"/>
      <c r="AJS161" s="40"/>
      <c r="AJT161" s="40"/>
      <c r="AJU161" s="40"/>
      <c r="AJV161" s="40"/>
      <c r="AJW161" s="40"/>
      <c r="AJX161" s="40"/>
      <c r="AJY161" s="40"/>
      <c r="AJZ161" s="40"/>
      <c r="AKA161" s="40"/>
      <c r="AKB161" s="40"/>
      <c r="AKC161" s="40"/>
      <c r="AKD161" s="40"/>
      <c r="AKE161" s="40"/>
      <c r="AKF161" s="40"/>
      <c r="AKG161" s="40"/>
      <c r="AKH161" s="40"/>
      <c r="AKI161" s="40"/>
      <c r="AKJ161" s="40"/>
      <c r="AKK161" s="40"/>
      <c r="AKL161" s="40"/>
      <c r="AKM161" s="40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9"/>
      <c r="ALO161" s="59"/>
      <c r="ALP161" s="59"/>
      <c r="ALQ161" s="59"/>
      <c r="ALR161" s="59"/>
      <c r="ALS161" s="59"/>
      <c r="ALT161" s="59"/>
      <c r="ALU161" s="59"/>
      <c r="ALV161" s="59"/>
      <c r="ALW161" s="59"/>
    </row>
    <row r="162" spans="1:1011" ht="13.35" customHeight="1" outlineLevel="3">
      <c r="A162" s="36" t="s">
        <v>11645</v>
      </c>
      <c r="B162" s="48">
        <v>8</v>
      </c>
      <c r="C162" s="48"/>
      <c r="D162" s="54" t="s">
        <v>3846</v>
      </c>
      <c r="E162" s="43" t="str">
        <f>VLOOKUP(D162,OdooParts_PurchaseNotes!$A$1:$F8278,2,0)</f>
        <v>Metric Brass Heat-Set Insert for Plastics Tapered, M3-.5 Internal Thread, 3.8mm Length</v>
      </c>
      <c r="F162" s="52"/>
      <c r="G162" s="32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40"/>
      <c r="AAF162" s="40"/>
      <c r="AAG162" s="40"/>
      <c r="AAH162" s="40"/>
      <c r="AAI162" s="40"/>
      <c r="AAJ162" s="40"/>
      <c r="AAK162" s="40"/>
      <c r="AAL162" s="40"/>
      <c r="AAM162" s="40"/>
      <c r="AAN162" s="40"/>
      <c r="AAO162" s="40"/>
      <c r="AAP162" s="40"/>
      <c r="AAQ162" s="40"/>
      <c r="AAR162" s="40"/>
      <c r="AAS162" s="40"/>
      <c r="AAT162" s="40"/>
      <c r="AAU162" s="40"/>
      <c r="AAV162" s="40"/>
      <c r="AAW162" s="40"/>
      <c r="AAX162" s="40"/>
      <c r="AAY162" s="40"/>
      <c r="AAZ162" s="40"/>
      <c r="ABA162" s="40"/>
      <c r="ABB162" s="40"/>
      <c r="ABC162" s="40"/>
      <c r="ABD162" s="40"/>
      <c r="ABE162" s="40"/>
      <c r="ABF162" s="40"/>
      <c r="ABG162" s="40"/>
      <c r="ABH162" s="40"/>
      <c r="ABI162" s="40"/>
      <c r="ABJ162" s="40"/>
      <c r="ABK162" s="40"/>
      <c r="ABL162" s="40"/>
      <c r="ABM162" s="40"/>
      <c r="ABN162" s="40"/>
      <c r="ABO162" s="40"/>
      <c r="ABP162" s="40"/>
      <c r="ABQ162" s="40"/>
      <c r="ABR162" s="40"/>
      <c r="ABS162" s="40"/>
      <c r="ABT162" s="40"/>
      <c r="ABU162" s="40"/>
      <c r="ABV162" s="40"/>
      <c r="ABW162" s="40"/>
      <c r="ABX162" s="40"/>
      <c r="ABY162" s="40"/>
      <c r="ABZ162" s="40"/>
      <c r="ACA162" s="40"/>
      <c r="ACB162" s="40"/>
      <c r="ACC162" s="40"/>
      <c r="ACD162" s="40"/>
      <c r="ACE162" s="40"/>
      <c r="ACF162" s="40"/>
      <c r="ACG162" s="40"/>
      <c r="ACH162" s="40"/>
      <c r="ACI162" s="40"/>
      <c r="ACJ162" s="40"/>
      <c r="ACK162" s="40"/>
      <c r="ACL162" s="40"/>
      <c r="ACM162" s="40"/>
      <c r="ACN162" s="40"/>
      <c r="ACO162" s="40"/>
      <c r="ACP162" s="40"/>
      <c r="ACQ162" s="40"/>
      <c r="ACR162" s="40"/>
      <c r="ACS162" s="40"/>
      <c r="ACT162" s="40"/>
      <c r="ACU162" s="40"/>
      <c r="ACV162" s="40"/>
      <c r="ACW162" s="40"/>
      <c r="ACX162" s="40"/>
      <c r="ACY162" s="40"/>
      <c r="ACZ162" s="40"/>
      <c r="ADA162" s="40"/>
      <c r="ADB162" s="40"/>
      <c r="ADC162" s="40"/>
      <c r="ADD162" s="40"/>
      <c r="ADE162" s="40"/>
      <c r="ADF162" s="40"/>
      <c r="ADG162" s="40"/>
      <c r="ADH162" s="40"/>
      <c r="ADI162" s="40"/>
      <c r="ADJ162" s="40"/>
      <c r="ADK162" s="40"/>
      <c r="ADL162" s="40"/>
      <c r="ADM162" s="40"/>
      <c r="ADN162" s="40"/>
      <c r="ADO162" s="40"/>
      <c r="ADP162" s="40"/>
      <c r="ADQ162" s="40"/>
      <c r="ADR162" s="40"/>
      <c r="ADS162" s="40"/>
      <c r="ADT162" s="40"/>
      <c r="ADU162" s="40"/>
      <c r="ADV162" s="40"/>
      <c r="ADW162" s="40"/>
      <c r="ADX162" s="40"/>
      <c r="ADY162" s="40"/>
      <c r="ADZ162" s="40"/>
      <c r="AEA162" s="40"/>
      <c r="AEB162" s="40"/>
      <c r="AEC162" s="40"/>
      <c r="AED162" s="40"/>
      <c r="AEE162" s="40"/>
      <c r="AEF162" s="40"/>
      <c r="AEG162" s="40"/>
      <c r="AEH162" s="40"/>
      <c r="AEI162" s="40"/>
      <c r="AEJ162" s="40"/>
      <c r="AEK162" s="40"/>
      <c r="AEL162" s="40"/>
      <c r="AEM162" s="40"/>
      <c r="AEN162" s="40"/>
      <c r="AEO162" s="40"/>
      <c r="AEP162" s="40"/>
      <c r="AEQ162" s="40"/>
      <c r="AER162" s="40"/>
      <c r="AES162" s="40"/>
      <c r="AET162" s="40"/>
      <c r="AEU162" s="40"/>
      <c r="AEV162" s="40"/>
      <c r="AEW162" s="40"/>
      <c r="AEX162" s="40"/>
      <c r="AEY162" s="40"/>
      <c r="AEZ162" s="40"/>
      <c r="AFA162" s="40"/>
      <c r="AFB162" s="40"/>
      <c r="AFC162" s="40"/>
      <c r="AFD162" s="40"/>
      <c r="AFE162" s="40"/>
      <c r="AFF162" s="40"/>
      <c r="AFG162" s="40"/>
      <c r="AFH162" s="40"/>
      <c r="AFI162" s="40"/>
      <c r="AFJ162" s="40"/>
      <c r="AFK162" s="40"/>
      <c r="AFL162" s="40"/>
      <c r="AFM162" s="40"/>
      <c r="AFN162" s="40"/>
      <c r="AFO162" s="40"/>
      <c r="AFP162" s="40"/>
      <c r="AFQ162" s="40"/>
      <c r="AFR162" s="40"/>
      <c r="AFS162" s="40"/>
      <c r="AFT162" s="40"/>
      <c r="AFU162" s="40"/>
      <c r="AFV162" s="40"/>
      <c r="AFW162" s="40"/>
      <c r="AFX162" s="40"/>
      <c r="AFY162" s="40"/>
      <c r="AFZ162" s="40"/>
      <c r="AGA162" s="40"/>
      <c r="AGB162" s="40"/>
      <c r="AGC162" s="40"/>
      <c r="AGD162" s="40"/>
      <c r="AGE162" s="40"/>
      <c r="AGF162" s="40"/>
      <c r="AGG162" s="40"/>
      <c r="AGH162" s="40"/>
      <c r="AGI162" s="40"/>
      <c r="AGJ162" s="40"/>
      <c r="AGK162" s="40"/>
      <c r="AGL162" s="40"/>
      <c r="AGM162" s="40"/>
      <c r="AGN162" s="40"/>
      <c r="AGO162" s="40"/>
      <c r="AGP162" s="40"/>
      <c r="AGQ162" s="40"/>
      <c r="AGR162" s="40"/>
      <c r="AGS162" s="40"/>
      <c r="AGT162" s="40"/>
      <c r="AGU162" s="40"/>
      <c r="AGV162" s="40"/>
      <c r="AGW162" s="40"/>
      <c r="AGX162" s="40"/>
      <c r="AGY162" s="40"/>
      <c r="AGZ162" s="40"/>
      <c r="AHA162" s="40"/>
      <c r="AHB162" s="40"/>
      <c r="AHC162" s="40"/>
      <c r="AHD162" s="40"/>
      <c r="AHE162" s="40"/>
      <c r="AHF162" s="40"/>
      <c r="AHG162" s="40"/>
      <c r="AHH162" s="40"/>
      <c r="AHI162" s="40"/>
      <c r="AHJ162" s="40"/>
      <c r="AHK162" s="40"/>
      <c r="AHL162" s="40"/>
      <c r="AHM162" s="40"/>
      <c r="AHN162" s="40"/>
      <c r="AHO162" s="40"/>
      <c r="AHP162" s="40"/>
      <c r="AHQ162" s="40"/>
      <c r="AHR162" s="40"/>
      <c r="AHS162" s="40"/>
      <c r="AHT162" s="40"/>
      <c r="AHU162" s="40"/>
      <c r="AHV162" s="40"/>
      <c r="AHW162" s="40"/>
      <c r="AHX162" s="40"/>
      <c r="AHY162" s="40"/>
      <c r="AHZ162" s="40"/>
      <c r="AIA162" s="40"/>
      <c r="AIB162" s="40"/>
      <c r="AIC162" s="40"/>
      <c r="AID162" s="40"/>
      <c r="AIE162" s="40"/>
      <c r="AIF162" s="40"/>
      <c r="AIG162" s="40"/>
      <c r="AIH162" s="40"/>
      <c r="AII162" s="40"/>
      <c r="AIJ162" s="40"/>
      <c r="AIK162" s="40"/>
      <c r="AIL162" s="40"/>
      <c r="AIM162" s="40"/>
      <c r="AIN162" s="40"/>
      <c r="AIO162" s="40"/>
      <c r="AIP162" s="40"/>
      <c r="AIQ162" s="40"/>
      <c r="AIR162" s="40"/>
      <c r="AIS162" s="40"/>
      <c r="AIT162" s="40"/>
      <c r="AIU162" s="40"/>
      <c r="AIV162" s="40"/>
      <c r="AIW162" s="40"/>
      <c r="AIX162" s="40"/>
      <c r="AIY162" s="40"/>
      <c r="AIZ162" s="40"/>
      <c r="AJA162" s="40"/>
      <c r="AJB162" s="40"/>
      <c r="AJC162" s="40"/>
      <c r="AJD162" s="40"/>
      <c r="AJE162" s="40"/>
      <c r="AJF162" s="40"/>
      <c r="AJG162" s="40"/>
      <c r="AJH162" s="40"/>
      <c r="AJI162" s="40"/>
      <c r="AJJ162" s="40"/>
      <c r="AJK162" s="40"/>
      <c r="AJL162" s="40"/>
      <c r="AJM162" s="40"/>
      <c r="AJN162" s="40"/>
      <c r="AJO162" s="40"/>
      <c r="AJP162" s="40"/>
      <c r="AJQ162" s="40"/>
      <c r="AJR162" s="40"/>
      <c r="AJS162" s="40"/>
      <c r="AJT162" s="40"/>
      <c r="AJU162" s="40"/>
      <c r="AJV162" s="40"/>
      <c r="AJW162" s="40"/>
      <c r="AJX162" s="40"/>
      <c r="AJY162" s="40"/>
      <c r="AJZ162" s="40"/>
      <c r="AKA162" s="40"/>
      <c r="AKB162" s="40"/>
      <c r="AKC162" s="40"/>
      <c r="AKD162" s="40"/>
      <c r="AKE162" s="40"/>
      <c r="AKF162" s="40"/>
      <c r="AKG162" s="40"/>
      <c r="AKH162" s="40"/>
      <c r="AKI162" s="40"/>
      <c r="AKJ162" s="40"/>
      <c r="AKK162" s="40"/>
      <c r="AKL162" s="40"/>
      <c r="AKM162" s="40"/>
      <c r="AKN162" s="56"/>
      <c r="AKO162" s="56"/>
      <c r="AKP162" s="56"/>
      <c r="AKQ162" s="56"/>
      <c r="AKR162" s="56"/>
      <c r="AKS162" s="56"/>
      <c r="AKT162" s="56"/>
      <c r="AKU162" s="56"/>
      <c r="AKV162" s="56"/>
      <c r="AKW162" s="56"/>
      <c r="AKX162" s="56"/>
      <c r="AKY162" s="56"/>
      <c r="AKZ162" s="56"/>
      <c r="ALA162" s="56"/>
      <c r="ALB162" s="56"/>
      <c r="ALC162" s="56"/>
      <c r="ALD162" s="56"/>
      <c r="ALE162" s="56"/>
      <c r="ALF162" s="56"/>
      <c r="ALG162" s="56"/>
      <c r="ALH162" s="56"/>
      <c r="ALI162" s="56"/>
      <c r="ALJ162" s="56"/>
      <c r="ALK162" s="56"/>
      <c r="ALL162" s="56"/>
      <c r="ALM162" s="56"/>
      <c r="ALN162" s="59"/>
      <c r="ALO162" s="59"/>
      <c r="ALP162" s="59"/>
      <c r="ALQ162" s="59"/>
      <c r="ALR162" s="59"/>
      <c r="ALS162" s="59"/>
      <c r="ALT162" s="59"/>
      <c r="ALU162" s="59"/>
      <c r="ALV162" s="59"/>
      <c r="ALW162" s="59"/>
    </row>
    <row r="163" spans="1:1011" ht="13.35" customHeight="1" outlineLevel="3">
      <c r="A163" s="36" t="s">
        <v>11646</v>
      </c>
      <c r="B163" s="45">
        <v>1</v>
      </c>
      <c r="C163" s="45"/>
      <c r="D163" s="47" t="s">
        <v>11647</v>
      </c>
      <c r="E163" s="43" t="s">
        <v>11648</v>
      </c>
      <c r="F163" s="52"/>
      <c r="G163" s="32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40"/>
      <c r="AAF163" s="40"/>
      <c r="AAG163" s="40"/>
      <c r="AAH163" s="40"/>
      <c r="AAI163" s="40"/>
      <c r="AAJ163" s="40"/>
      <c r="AAK163" s="40"/>
      <c r="AAL163" s="40"/>
      <c r="AAM163" s="40"/>
      <c r="AAN163" s="40"/>
      <c r="AAO163" s="40"/>
      <c r="AAP163" s="40"/>
      <c r="AAQ163" s="40"/>
      <c r="AAR163" s="40"/>
      <c r="AAS163" s="40"/>
      <c r="AAT163" s="40"/>
      <c r="AAU163" s="40"/>
      <c r="AAV163" s="40"/>
      <c r="AAW163" s="40"/>
      <c r="AAX163" s="40"/>
      <c r="AAY163" s="40"/>
      <c r="AAZ163" s="40"/>
      <c r="ABA163" s="40"/>
      <c r="ABB163" s="40"/>
      <c r="ABC163" s="40"/>
      <c r="ABD163" s="40"/>
      <c r="ABE163" s="40"/>
      <c r="ABF163" s="40"/>
      <c r="ABG163" s="40"/>
      <c r="ABH163" s="40"/>
      <c r="ABI163" s="40"/>
      <c r="ABJ163" s="40"/>
      <c r="ABK163" s="40"/>
      <c r="ABL163" s="40"/>
      <c r="ABM163" s="40"/>
      <c r="ABN163" s="40"/>
      <c r="ABO163" s="40"/>
      <c r="ABP163" s="40"/>
      <c r="ABQ163" s="40"/>
      <c r="ABR163" s="40"/>
      <c r="ABS163" s="40"/>
      <c r="ABT163" s="40"/>
      <c r="ABU163" s="40"/>
      <c r="ABV163" s="40"/>
      <c r="ABW163" s="40"/>
      <c r="ABX163" s="40"/>
      <c r="ABY163" s="40"/>
      <c r="ABZ163" s="40"/>
      <c r="ACA163" s="40"/>
      <c r="ACB163" s="40"/>
      <c r="ACC163" s="40"/>
      <c r="ACD163" s="40"/>
      <c r="ACE163" s="40"/>
      <c r="ACF163" s="40"/>
      <c r="ACG163" s="40"/>
      <c r="ACH163" s="40"/>
      <c r="ACI163" s="40"/>
      <c r="ACJ163" s="40"/>
      <c r="ACK163" s="40"/>
      <c r="ACL163" s="40"/>
      <c r="ACM163" s="40"/>
      <c r="ACN163" s="40"/>
      <c r="ACO163" s="40"/>
      <c r="ACP163" s="40"/>
      <c r="ACQ163" s="40"/>
      <c r="ACR163" s="40"/>
      <c r="ACS163" s="40"/>
      <c r="ACT163" s="40"/>
      <c r="ACU163" s="40"/>
      <c r="ACV163" s="40"/>
      <c r="ACW163" s="40"/>
      <c r="ACX163" s="40"/>
      <c r="ACY163" s="40"/>
      <c r="ACZ163" s="40"/>
      <c r="ADA163" s="40"/>
      <c r="ADB163" s="40"/>
      <c r="ADC163" s="40"/>
      <c r="ADD163" s="40"/>
      <c r="ADE163" s="40"/>
      <c r="ADF163" s="40"/>
      <c r="ADG163" s="40"/>
      <c r="ADH163" s="40"/>
      <c r="ADI163" s="40"/>
      <c r="ADJ163" s="40"/>
      <c r="ADK163" s="40"/>
      <c r="ADL163" s="40"/>
      <c r="ADM163" s="40"/>
      <c r="ADN163" s="40"/>
      <c r="ADO163" s="40"/>
      <c r="ADP163" s="40"/>
      <c r="ADQ163" s="40"/>
      <c r="ADR163" s="40"/>
      <c r="ADS163" s="40"/>
      <c r="ADT163" s="40"/>
      <c r="ADU163" s="40"/>
      <c r="ADV163" s="40"/>
      <c r="ADW163" s="40"/>
      <c r="ADX163" s="40"/>
      <c r="ADY163" s="40"/>
      <c r="ADZ163" s="40"/>
      <c r="AEA163" s="40"/>
      <c r="AEB163" s="40"/>
      <c r="AEC163" s="40"/>
      <c r="AED163" s="40"/>
      <c r="AEE163" s="40"/>
      <c r="AEF163" s="40"/>
      <c r="AEG163" s="40"/>
      <c r="AEH163" s="40"/>
      <c r="AEI163" s="40"/>
      <c r="AEJ163" s="40"/>
      <c r="AEK163" s="40"/>
      <c r="AEL163" s="40"/>
      <c r="AEM163" s="40"/>
      <c r="AEN163" s="40"/>
      <c r="AEO163" s="40"/>
      <c r="AEP163" s="40"/>
      <c r="AEQ163" s="40"/>
      <c r="AER163" s="40"/>
      <c r="AES163" s="40"/>
      <c r="AET163" s="40"/>
      <c r="AEU163" s="40"/>
      <c r="AEV163" s="40"/>
      <c r="AEW163" s="40"/>
      <c r="AEX163" s="40"/>
      <c r="AEY163" s="40"/>
      <c r="AEZ163" s="40"/>
      <c r="AFA163" s="40"/>
      <c r="AFB163" s="40"/>
      <c r="AFC163" s="40"/>
      <c r="AFD163" s="40"/>
      <c r="AFE163" s="40"/>
      <c r="AFF163" s="40"/>
      <c r="AFG163" s="40"/>
      <c r="AFH163" s="40"/>
      <c r="AFI163" s="40"/>
      <c r="AFJ163" s="40"/>
      <c r="AFK163" s="40"/>
      <c r="AFL163" s="40"/>
      <c r="AFM163" s="40"/>
      <c r="AFN163" s="40"/>
      <c r="AFO163" s="40"/>
      <c r="AFP163" s="40"/>
      <c r="AFQ163" s="40"/>
      <c r="AFR163" s="40"/>
      <c r="AFS163" s="40"/>
      <c r="AFT163" s="40"/>
      <c r="AFU163" s="40"/>
      <c r="AFV163" s="40"/>
      <c r="AFW163" s="40"/>
      <c r="AFX163" s="40"/>
      <c r="AFY163" s="40"/>
      <c r="AFZ163" s="40"/>
      <c r="AGA163" s="40"/>
      <c r="AGB163" s="40"/>
      <c r="AGC163" s="40"/>
      <c r="AGD163" s="40"/>
      <c r="AGE163" s="40"/>
      <c r="AGF163" s="40"/>
      <c r="AGG163" s="40"/>
      <c r="AGH163" s="40"/>
      <c r="AGI163" s="40"/>
      <c r="AGJ163" s="40"/>
      <c r="AGK163" s="40"/>
      <c r="AGL163" s="40"/>
      <c r="AGM163" s="40"/>
      <c r="AGN163" s="40"/>
      <c r="AGO163" s="40"/>
      <c r="AGP163" s="40"/>
      <c r="AGQ163" s="40"/>
      <c r="AGR163" s="40"/>
      <c r="AGS163" s="40"/>
      <c r="AGT163" s="40"/>
      <c r="AGU163" s="40"/>
      <c r="AGV163" s="40"/>
      <c r="AGW163" s="40"/>
      <c r="AGX163" s="40"/>
      <c r="AGY163" s="40"/>
      <c r="AGZ163" s="40"/>
      <c r="AHA163" s="40"/>
      <c r="AHB163" s="40"/>
      <c r="AHC163" s="40"/>
      <c r="AHD163" s="40"/>
      <c r="AHE163" s="40"/>
      <c r="AHF163" s="40"/>
      <c r="AHG163" s="40"/>
      <c r="AHH163" s="40"/>
      <c r="AHI163" s="40"/>
      <c r="AHJ163" s="40"/>
      <c r="AHK163" s="40"/>
      <c r="AHL163" s="40"/>
      <c r="AHM163" s="40"/>
      <c r="AHN163" s="40"/>
      <c r="AHO163" s="40"/>
      <c r="AHP163" s="40"/>
      <c r="AHQ163" s="40"/>
      <c r="AHR163" s="40"/>
      <c r="AHS163" s="40"/>
      <c r="AHT163" s="40"/>
      <c r="AHU163" s="40"/>
      <c r="AHV163" s="40"/>
      <c r="AHW163" s="40"/>
      <c r="AHX163" s="40"/>
      <c r="AHY163" s="40"/>
      <c r="AHZ163" s="40"/>
      <c r="AIA163" s="40"/>
      <c r="AIB163" s="40"/>
      <c r="AIC163" s="40"/>
      <c r="AID163" s="40"/>
      <c r="AIE163" s="40"/>
      <c r="AIF163" s="40"/>
      <c r="AIG163" s="40"/>
      <c r="AIH163" s="40"/>
      <c r="AII163" s="40"/>
      <c r="AIJ163" s="40"/>
      <c r="AIK163" s="40"/>
      <c r="AIL163" s="40"/>
      <c r="AIM163" s="40"/>
      <c r="AIN163" s="40"/>
      <c r="AIO163" s="40"/>
      <c r="AIP163" s="40"/>
      <c r="AIQ163" s="40"/>
      <c r="AIR163" s="40"/>
      <c r="AIS163" s="40"/>
      <c r="AIT163" s="40"/>
      <c r="AIU163" s="40"/>
      <c r="AIV163" s="40"/>
      <c r="AIW163" s="40"/>
      <c r="AIX163" s="40"/>
      <c r="AIY163" s="40"/>
      <c r="AIZ163" s="40"/>
      <c r="AJA163" s="40"/>
      <c r="AJB163" s="40"/>
      <c r="AJC163" s="40"/>
      <c r="AJD163" s="40"/>
      <c r="AJE163" s="40"/>
      <c r="AJF163" s="40"/>
      <c r="AJG163" s="40"/>
      <c r="AJH163" s="40"/>
      <c r="AJI163" s="40"/>
      <c r="AJJ163" s="40"/>
      <c r="AJK163" s="40"/>
      <c r="AJL163" s="40"/>
      <c r="AJM163" s="40"/>
      <c r="AJN163" s="40"/>
      <c r="AJO163" s="40"/>
      <c r="AJP163" s="40"/>
      <c r="AJQ163" s="40"/>
      <c r="AJR163" s="40"/>
      <c r="AJS163" s="40"/>
      <c r="AJT163" s="40"/>
      <c r="AJU163" s="40"/>
      <c r="AJV163" s="40"/>
      <c r="AJW163" s="40"/>
      <c r="AJX163" s="40"/>
      <c r="AJY163" s="40"/>
      <c r="AJZ163" s="40"/>
      <c r="AKA163" s="40"/>
      <c r="AKB163" s="40"/>
      <c r="AKC163" s="40"/>
      <c r="AKD163" s="40"/>
      <c r="AKE163" s="40"/>
      <c r="AKF163" s="40"/>
      <c r="AKG163" s="40"/>
      <c r="AKH163" s="40"/>
      <c r="AKI163" s="40"/>
      <c r="AKJ163" s="40"/>
      <c r="AKK163" s="40"/>
      <c r="AKL163" s="40"/>
      <c r="AKM163" s="40"/>
      <c r="AKN163" s="56"/>
      <c r="AKO163" s="56"/>
      <c r="AKP163" s="56"/>
      <c r="AKQ163" s="56"/>
      <c r="AKR163" s="56"/>
      <c r="AKS163" s="56"/>
      <c r="AKT163" s="56"/>
      <c r="AKU163" s="56"/>
      <c r="AKV163" s="56"/>
      <c r="AKW163" s="56"/>
      <c r="AKX163" s="56"/>
      <c r="AKY163" s="56"/>
      <c r="AKZ163" s="56"/>
      <c r="ALA163" s="56"/>
      <c r="ALB163" s="56"/>
      <c r="ALC163" s="56"/>
      <c r="ALD163" s="56"/>
      <c r="ALE163" s="56"/>
      <c r="ALF163" s="56"/>
      <c r="ALG163" s="56"/>
      <c r="ALH163" s="56"/>
      <c r="ALI163" s="56"/>
      <c r="ALJ163" s="56"/>
      <c r="ALK163" s="56"/>
      <c r="ALL163" s="56"/>
      <c r="ALM163" s="56"/>
      <c r="ALN163" s="59"/>
      <c r="ALO163" s="59"/>
      <c r="ALP163" s="59"/>
      <c r="ALQ163" s="59"/>
      <c r="ALR163" s="59"/>
      <c r="ALS163" s="59"/>
      <c r="ALT163" s="59"/>
      <c r="ALU163" s="59"/>
      <c r="ALV163" s="59"/>
      <c r="ALW163" s="59"/>
    </row>
    <row r="164" spans="1:1011" ht="13.35" customHeight="1" outlineLevel="4">
      <c r="A164" s="36" t="s">
        <v>11649</v>
      </c>
      <c r="B164" s="48">
        <v>1</v>
      </c>
      <c r="C164" s="48"/>
      <c r="D164" s="66" t="s">
        <v>11650</v>
      </c>
      <c r="E164" s="43" t="s">
        <v>11651</v>
      </c>
      <c r="F164" s="52"/>
      <c r="G164" s="32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40"/>
      <c r="AAF164" s="40"/>
      <c r="AAG164" s="40"/>
      <c r="AAH164" s="40"/>
      <c r="AAI164" s="40"/>
      <c r="AAJ164" s="40"/>
      <c r="AAK164" s="40"/>
      <c r="AAL164" s="40"/>
      <c r="AAM164" s="40"/>
      <c r="AAN164" s="40"/>
      <c r="AAO164" s="40"/>
      <c r="AAP164" s="40"/>
      <c r="AAQ164" s="40"/>
      <c r="AAR164" s="40"/>
      <c r="AAS164" s="40"/>
      <c r="AAT164" s="40"/>
      <c r="AAU164" s="40"/>
      <c r="AAV164" s="40"/>
      <c r="AAW164" s="40"/>
      <c r="AAX164" s="40"/>
      <c r="AAY164" s="40"/>
      <c r="AAZ164" s="40"/>
      <c r="ABA164" s="40"/>
      <c r="ABB164" s="40"/>
      <c r="ABC164" s="40"/>
      <c r="ABD164" s="40"/>
      <c r="ABE164" s="40"/>
      <c r="ABF164" s="40"/>
      <c r="ABG164" s="40"/>
      <c r="ABH164" s="40"/>
      <c r="ABI164" s="40"/>
      <c r="ABJ164" s="40"/>
      <c r="ABK164" s="40"/>
      <c r="ABL164" s="40"/>
      <c r="ABM164" s="40"/>
      <c r="ABN164" s="40"/>
      <c r="ABO164" s="40"/>
      <c r="ABP164" s="40"/>
      <c r="ABQ164" s="40"/>
      <c r="ABR164" s="40"/>
      <c r="ABS164" s="40"/>
      <c r="ABT164" s="40"/>
      <c r="ABU164" s="40"/>
      <c r="ABV164" s="40"/>
      <c r="ABW164" s="40"/>
      <c r="ABX164" s="40"/>
      <c r="ABY164" s="40"/>
      <c r="ABZ164" s="40"/>
      <c r="ACA164" s="40"/>
      <c r="ACB164" s="40"/>
      <c r="ACC164" s="40"/>
      <c r="ACD164" s="40"/>
      <c r="ACE164" s="40"/>
      <c r="ACF164" s="40"/>
      <c r="ACG164" s="40"/>
      <c r="ACH164" s="40"/>
      <c r="ACI164" s="40"/>
      <c r="ACJ164" s="40"/>
      <c r="ACK164" s="40"/>
      <c r="ACL164" s="40"/>
      <c r="ACM164" s="40"/>
      <c r="ACN164" s="40"/>
      <c r="ACO164" s="40"/>
      <c r="ACP164" s="40"/>
      <c r="ACQ164" s="40"/>
      <c r="ACR164" s="40"/>
      <c r="ACS164" s="40"/>
      <c r="ACT164" s="40"/>
      <c r="ACU164" s="40"/>
      <c r="ACV164" s="40"/>
      <c r="ACW164" s="40"/>
      <c r="ACX164" s="40"/>
      <c r="ACY164" s="40"/>
      <c r="ACZ164" s="40"/>
      <c r="ADA164" s="40"/>
      <c r="ADB164" s="40"/>
      <c r="ADC164" s="40"/>
      <c r="ADD164" s="40"/>
      <c r="ADE164" s="40"/>
      <c r="ADF164" s="40"/>
      <c r="ADG164" s="40"/>
      <c r="ADH164" s="40"/>
      <c r="ADI164" s="40"/>
      <c r="ADJ164" s="40"/>
      <c r="ADK164" s="40"/>
      <c r="ADL164" s="40"/>
      <c r="ADM164" s="40"/>
      <c r="ADN164" s="40"/>
      <c r="ADO164" s="40"/>
      <c r="ADP164" s="40"/>
      <c r="ADQ164" s="40"/>
      <c r="ADR164" s="40"/>
      <c r="ADS164" s="40"/>
      <c r="ADT164" s="40"/>
      <c r="ADU164" s="40"/>
      <c r="ADV164" s="40"/>
      <c r="ADW164" s="40"/>
      <c r="ADX164" s="40"/>
      <c r="ADY164" s="40"/>
      <c r="ADZ164" s="40"/>
      <c r="AEA164" s="40"/>
      <c r="AEB164" s="40"/>
      <c r="AEC164" s="40"/>
      <c r="AED164" s="40"/>
      <c r="AEE164" s="40"/>
      <c r="AEF164" s="40"/>
      <c r="AEG164" s="40"/>
      <c r="AEH164" s="40"/>
      <c r="AEI164" s="40"/>
      <c r="AEJ164" s="40"/>
      <c r="AEK164" s="40"/>
      <c r="AEL164" s="40"/>
      <c r="AEM164" s="40"/>
      <c r="AEN164" s="40"/>
      <c r="AEO164" s="40"/>
      <c r="AEP164" s="40"/>
      <c r="AEQ164" s="40"/>
      <c r="AER164" s="40"/>
      <c r="AES164" s="40"/>
      <c r="AET164" s="40"/>
      <c r="AEU164" s="40"/>
      <c r="AEV164" s="40"/>
      <c r="AEW164" s="40"/>
      <c r="AEX164" s="40"/>
      <c r="AEY164" s="40"/>
      <c r="AEZ164" s="40"/>
      <c r="AFA164" s="40"/>
      <c r="AFB164" s="40"/>
      <c r="AFC164" s="40"/>
      <c r="AFD164" s="40"/>
      <c r="AFE164" s="40"/>
      <c r="AFF164" s="40"/>
      <c r="AFG164" s="40"/>
      <c r="AFH164" s="40"/>
      <c r="AFI164" s="40"/>
      <c r="AFJ164" s="40"/>
      <c r="AFK164" s="40"/>
      <c r="AFL164" s="40"/>
      <c r="AFM164" s="40"/>
      <c r="AFN164" s="40"/>
      <c r="AFO164" s="40"/>
      <c r="AFP164" s="40"/>
      <c r="AFQ164" s="40"/>
      <c r="AFR164" s="40"/>
      <c r="AFS164" s="40"/>
      <c r="AFT164" s="40"/>
      <c r="AFU164" s="40"/>
      <c r="AFV164" s="40"/>
      <c r="AFW164" s="40"/>
      <c r="AFX164" s="40"/>
      <c r="AFY164" s="40"/>
      <c r="AFZ164" s="40"/>
      <c r="AGA164" s="40"/>
      <c r="AGB164" s="40"/>
      <c r="AGC164" s="40"/>
      <c r="AGD164" s="40"/>
      <c r="AGE164" s="40"/>
      <c r="AGF164" s="40"/>
      <c r="AGG164" s="40"/>
      <c r="AGH164" s="40"/>
      <c r="AGI164" s="40"/>
      <c r="AGJ164" s="40"/>
      <c r="AGK164" s="40"/>
      <c r="AGL164" s="40"/>
      <c r="AGM164" s="40"/>
      <c r="AGN164" s="40"/>
      <c r="AGO164" s="40"/>
      <c r="AGP164" s="40"/>
      <c r="AGQ164" s="40"/>
      <c r="AGR164" s="40"/>
      <c r="AGS164" s="40"/>
      <c r="AGT164" s="40"/>
      <c r="AGU164" s="40"/>
      <c r="AGV164" s="40"/>
      <c r="AGW164" s="40"/>
      <c r="AGX164" s="40"/>
      <c r="AGY164" s="40"/>
      <c r="AGZ164" s="40"/>
      <c r="AHA164" s="40"/>
      <c r="AHB164" s="40"/>
      <c r="AHC164" s="40"/>
      <c r="AHD164" s="40"/>
      <c r="AHE164" s="40"/>
      <c r="AHF164" s="40"/>
      <c r="AHG164" s="40"/>
      <c r="AHH164" s="40"/>
      <c r="AHI164" s="40"/>
      <c r="AHJ164" s="40"/>
      <c r="AHK164" s="40"/>
      <c r="AHL164" s="40"/>
      <c r="AHM164" s="40"/>
      <c r="AHN164" s="40"/>
      <c r="AHO164" s="40"/>
      <c r="AHP164" s="40"/>
      <c r="AHQ164" s="40"/>
      <c r="AHR164" s="40"/>
      <c r="AHS164" s="40"/>
      <c r="AHT164" s="40"/>
      <c r="AHU164" s="40"/>
      <c r="AHV164" s="40"/>
      <c r="AHW164" s="40"/>
      <c r="AHX164" s="40"/>
      <c r="AHY164" s="40"/>
      <c r="AHZ164" s="40"/>
      <c r="AIA164" s="40"/>
      <c r="AIB164" s="40"/>
      <c r="AIC164" s="40"/>
      <c r="AID164" s="40"/>
      <c r="AIE164" s="40"/>
      <c r="AIF164" s="40"/>
      <c r="AIG164" s="40"/>
      <c r="AIH164" s="40"/>
      <c r="AII164" s="40"/>
      <c r="AIJ164" s="40"/>
      <c r="AIK164" s="40"/>
      <c r="AIL164" s="40"/>
      <c r="AIM164" s="40"/>
      <c r="AIN164" s="40"/>
      <c r="AIO164" s="40"/>
      <c r="AIP164" s="40"/>
      <c r="AIQ164" s="40"/>
      <c r="AIR164" s="40"/>
      <c r="AIS164" s="40"/>
      <c r="AIT164" s="40"/>
      <c r="AIU164" s="40"/>
      <c r="AIV164" s="40"/>
      <c r="AIW164" s="40"/>
      <c r="AIX164" s="40"/>
      <c r="AIY164" s="40"/>
      <c r="AIZ164" s="40"/>
      <c r="AJA164" s="40"/>
      <c r="AJB164" s="40"/>
      <c r="AJC164" s="40"/>
      <c r="AJD164" s="40"/>
      <c r="AJE164" s="40"/>
      <c r="AJF164" s="40"/>
      <c r="AJG164" s="40"/>
      <c r="AJH164" s="40"/>
      <c r="AJI164" s="40"/>
      <c r="AJJ164" s="40"/>
      <c r="AJK164" s="40"/>
      <c r="AJL164" s="40"/>
      <c r="AJM164" s="40"/>
      <c r="AJN164" s="40"/>
      <c r="AJO164" s="40"/>
      <c r="AJP164" s="40"/>
      <c r="AJQ164" s="40"/>
      <c r="AJR164" s="40"/>
      <c r="AJS164" s="40"/>
      <c r="AJT164" s="40"/>
      <c r="AJU164" s="40"/>
      <c r="AJV164" s="40"/>
      <c r="AJW164" s="40"/>
      <c r="AJX164" s="40"/>
      <c r="AJY164" s="40"/>
      <c r="AJZ164" s="40"/>
      <c r="AKA164" s="40"/>
      <c r="AKB164" s="40"/>
      <c r="AKC164" s="40"/>
      <c r="AKD164" s="40"/>
      <c r="AKE164" s="40"/>
      <c r="AKF164" s="40"/>
      <c r="AKG164" s="40"/>
      <c r="AKH164" s="40"/>
      <c r="AKI164" s="40"/>
      <c r="AKJ164" s="40"/>
      <c r="AKK164" s="40"/>
      <c r="AKL164" s="40"/>
      <c r="AKM164" s="40"/>
      <c r="AKN164" s="56"/>
      <c r="AKO164" s="56"/>
      <c r="AKP164" s="56"/>
      <c r="AKQ164" s="56"/>
      <c r="AKR164" s="56"/>
      <c r="AKS164" s="56"/>
      <c r="AKT164" s="56"/>
      <c r="AKU164" s="56"/>
      <c r="AKV164" s="56"/>
      <c r="AKW164" s="56"/>
      <c r="AKX164" s="56"/>
      <c r="AKY164" s="56"/>
      <c r="AKZ164" s="56"/>
      <c r="ALA164" s="56"/>
      <c r="ALB164" s="56"/>
      <c r="ALC164" s="56"/>
      <c r="ALD164" s="56"/>
      <c r="ALE164" s="56"/>
      <c r="ALF164" s="56"/>
      <c r="ALG164" s="56"/>
      <c r="ALH164" s="56"/>
      <c r="ALI164" s="56"/>
      <c r="ALJ164" s="56"/>
      <c r="ALK164" s="56"/>
      <c r="ALL164" s="56"/>
      <c r="ALM164" s="56"/>
      <c r="ALN164" s="59"/>
      <c r="ALO164" s="59"/>
      <c r="ALP164" s="59"/>
      <c r="ALQ164" s="59"/>
      <c r="ALR164" s="59"/>
      <c r="ALS164" s="59"/>
      <c r="ALT164" s="59"/>
      <c r="ALU164" s="59"/>
      <c r="ALV164" s="59"/>
      <c r="ALW164" s="59"/>
    </row>
    <row r="165" spans="1:1011" ht="13.35" customHeight="1" outlineLevel="4">
      <c r="A165" s="36" t="s">
        <v>11652</v>
      </c>
      <c r="B165" s="48">
        <v>1</v>
      </c>
      <c r="C165" s="48"/>
      <c r="D165" s="64" t="s">
        <v>11531</v>
      </c>
      <c r="E165" s="43" t="s">
        <v>11532</v>
      </c>
      <c r="F165" s="52"/>
      <c r="G165" s="32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40"/>
      <c r="AAF165" s="40"/>
      <c r="AAG165" s="40"/>
      <c r="AAH165" s="40"/>
      <c r="AAI165" s="40"/>
      <c r="AAJ165" s="40"/>
      <c r="AAK165" s="40"/>
      <c r="AAL165" s="40"/>
      <c r="AAM165" s="40"/>
      <c r="AAN165" s="40"/>
      <c r="AAO165" s="40"/>
      <c r="AAP165" s="40"/>
      <c r="AAQ165" s="40"/>
      <c r="AAR165" s="40"/>
      <c r="AAS165" s="40"/>
      <c r="AAT165" s="40"/>
      <c r="AAU165" s="40"/>
      <c r="AAV165" s="40"/>
      <c r="AAW165" s="40"/>
      <c r="AAX165" s="40"/>
      <c r="AAY165" s="40"/>
      <c r="AAZ165" s="40"/>
      <c r="ABA165" s="40"/>
      <c r="ABB165" s="40"/>
      <c r="ABC165" s="40"/>
      <c r="ABD165" s="40"/>
      <c r="ABE165" s="40"/>
      <c r="ABF165" s="40"/>
      <c r="ABG165" s="40"/>
      <c r="ABH165" s="40"/>
      <c r="ABI165" s="40"/>
      <c r="ABJ165" s="40"/>
      <c r="ABK165" s="40"/>
      <c r="ABL165" s="40"/>
      <c r="ABM165" s="40"/>
      <c r="ABN165" s="40"/>
      <c r="ABO165" s="40"/>
      <c r="ABP165" s="40"/>
      <c r="ABQ165" s="40"/>
      <c r="ABR165" s="40"/>
      <c r="ABS165" s="40"/>
      <c r="ABT165" s="40"/>
      <c r="ABU165" s="40"/>
      <c r="ABV165" s="40"/>
      <c r="ABW165" s="40"/>
      <c r="ABX165" s="40"/>
      <c r="ABY165" s="40"/>
      <c r="ABZ165" s="40"/>
      <c r="ACA165" s="40"/>
      <c r="ACB165" s="40"/>
      <c r="ACC165" s="40"/>
      <c r="ACD165" s="40"/>
      <c r="ACE165" s="40"/>
      <c r="ACF165" s="40"/>
      <c r="ACG165" s="40"/>
      <c r="ACH165" s="40"/>
      <c r="ACI165" s="40"/>
      <c r="ACJ165" s="40"/>
      <c r="ACK165" s="40"/>
      <c r="ACL165" s="40"/>
      <c r="ACM165" s="40"/>
      <c r="ACN165" s="40"/>
      <c r="ACO165" s="40"/>
      <c r="ACP165" s="40"/>
      <c r="ACQ165" s="40"/>
      <c r="ACR165" s="40"/>
      <c r="ACS165" s="40"/>
      <c r="ACT165" s="40"/>
      <c r="ACU165" s="40"/>
      <c r="ACV165" s="40"/>
      <c r="ACW165" s="40"/>
      <c r="ACX165" s="40"/>
      <c r="ACY165" s="40"/>
      <c r="ACZ165" s="40"/>
      <c r="ADA165" s="40"/>
      <c r="ADB165" s="40"/>
      <c r="ADC165" s="40"/>
      <c r="ADD165" s="40"/>
      <c r="ADE165" s="40"/>
      <c r="ADF165" s="40"/>
      <c r="ADG165" s="40"/>
      <c r="ADH165" s="40"/>
      <c r="ADI165" s="40"/>
      <c r="ADJ165" s="40"/>
      <c r="ADK165" s="40"/>
      <c r="ADL165" s="40"/>
      <c r="ADM165" s="40"/>
      <c r="ADN165" s="40"/>
      <c r="ADO165" s="40"/>
      <c r="ADP165" s="40"/>
      <c r="ADQ165" s="40"/>
      <c r="ADR165" s="40"/>
      <c r="ADS165" s="40"/>
      <c r="ADT165" s="40"/>
      <c r="ADU165" s="40"/>
      <c r="ADV165" s="40"/>
      <c r="ADW165" s="40"/>
      <c r="ADX165" s="40"/>
      <c r="ADY165" s="40"/>
      <c r="ADZ165" s="40"/>
      <c r="AEA165" s="40"/>
      <c r="AEB165" s="40"/>
      <c r="AEC165" s="40"/>
      <c r="AED165" s="40"/>
      <c r="AEE165" s="40"/>
      <c r="AEF165" s="40"/>
      <c r="AEG165" s="40"/>
      <c r="AEH165" s="40"/>
      <c r="AEI165" s="40"/>
      <c r="AEJ165" s="40"/>
      <c r="AEK165" s="40"/>
      <c r="AEL165" s="40"/>
      <c r="AEM165" s="40"/>
      <c r="AEN165" s="40"/>
      <c r="AEO165" s="40"/>
      <c r="AEP165" s="40"/>
      <c r="AEQ165" s="40"/>
      <c r="AER165" s="40"/>
      <c r="AES165" s="40"/>
      <c r="AET165" s="40"/>
      <c r="AEU165" s="40"/>
      <c r="AEV165" s="40"/>
      <c r="AEW165" s="40"/>
      <c r="AEX165" s="40"/>
      <c r="AEY165" s="40"/>
      <c r="AEZ165" s="40"/>
      <c r="AFA165" s="40"/>
      <c r="AFB165" s="40"/>
      <c r="AFC165" s="40"/>
      <c r="AFD165" s="40"/>
      <c r="AFE165" s="40"/>
      <c r="AFF165" s="40"/>
      <c r="AFG165" s="40"/>
      <c r="AFH165" s="40"/>
      <c r="AFI165" s="40"/>
      <c r="AFJ165" s="40"/>
      <c r="AFK165" s="40"/>
      <c r="AFL165" s="40"/>
      <c r="AFM165" s="40"/>
      <c r="AFN165" s="40"/>
      <c r="AFO165" s="40"/>
      <c r="AFP165" s="40"/>
      <c r="AFQ165" s="40"/>
      <c r="AFR165" s="40"/>
      <c r="AFS165" s="40"/>
      <c r="AFT165" s="40"/>
      <c r="AFU165" s="40"/>
      <c r="AFV165" s="40"/>
      <c r="AFW165" s="40"/>
      <c r="AFX165" s="40"/>
      <c r="AFY165" s="40"/>
      <c r="AFZ165" s="40"/>
      <c r="AGA165" s="40"/>
      <c r="AGB165" s="40"/>
      <c r="AGC165" s="40"/>
      <c r="AGD165" s="40"/>
      <c r="AGE165" s="40"/>
      <c r="AGF165" s="40"/>
      <c r="AGG165" s="40"/>
      <c r="AGH165" s="40"/>
      <c r="AGI165" s="40"/>
      <c r="AGJ165" s="40"/>
      <c r="AGK165" s="40"/>
      <c r="AGL165" s="40"/>
      <c r="AGM165" s="40"/>
      <c r="AGN165" s="40"/>
      <c r="AGO165" s="40"/>
      <c r="AGP165" s="40"/>
      <c r="AGQ165" s="40"/>
      <c r="AGR165" s="40"/>
      <c r="AGS165" s="40"/>
      <c r="AGT165" s="40"/>
      <c r="AGU165" s="40"/>
      <c r="AGV165" s="40"/>
      <c r="AGW165" s="40"/>
      <c r="AGX165" s="40"/>
      <c r="AGY165" s="40"/>
      <c r="AGZ165" s="40"/>
      <c r="AHA165" s="40"/>
      <c r="AHB165" s="40"/>
      <c r="AHC165" s="40"/>
      <c r="AHD165" s="40"/>
      <c r="AHE165" s="40"/>
      <c r="AHF165" s="40"/>
      <c r="AHG165" s="40"/>
      <c r="AHH165" s="40"/>
      <c r="AHI165" s="40"/>
      <c r="AHJ165" s="40"/>
      <c r="AHK165" s="40"/>
      <c r="AHL165" s="40"/>
      <c r="AHM165" s="40"/>
      <c r="AHN165" s="40"/>
      <c r="AHO165" s="40"/>
      <c r="AHP165" s="40"/>
      <c r="AHQ165" s="40"/>
      <c r="AHR165" s="40"/>
      <c r="AHS165" s="40"/>
      <c r="AHT165" s="40"/>
      <c r="AHU165" s="40"/>
      <c r="AHV165" s="40"/>
      <c r="AHW165" s="40"/>
      <c r="AHX165" s="40"/>
      <c r="AHY165" s="40"/>
      <c r="AHZ165" s="40"/>
      <c r="AIA165" s="40"/>
      <c r="AIB165" s="40"/>
      <c r="AIC165" s="40"/>
      <c r="AID165" s="40"/>
      <c r="AIE165" s="40"/>
      <c r="AIF165" s="40"/>
      <c r="AIG165" s="40"/>
      <c r="AIH165" s="40"/>
      <c r="AII165" s="40"/>
      <c r="AIJ165" s="40"/>
      <c r="AIK165" s="40"/>
      <c r="AIL165" s="40"/>
      <c r="AIM165" s="40"/>
      <c r="AIN165" s="40"/>
      <c r="AIO165" s="40"/>
      <c r="AIP165" s="40"/>
      <c r="AIQ165" s="40"/>
      <c r="AIR165" s="40"/>
      <c r="AIS165" s="40"/>
      <c r="AIT165" s="40"/>
      <c r="AIU165" s="40"/>
      <c r="AIV165" s="40"/>
      <c r="AIW165" s="40"/>
      <c r="AIX165" s="40"/>
      <c r="AIY165" s="40"/>
      <c r="AIZ165" s="40"/>
      <c r="AJA165" s="40"/>
      <c r="AJB165" s="40"/>
      <c r="AJC165" s="40"/>
      <c r="AJD165" s="40"/>
      <c r="AJE165" s="40"/>
      <c r="AJF165" s="40"/>
      <c r="AJG165" s="40"/>
      <c r="AJH165" s="40"/>
      <c r="AJI165" s="40"/>
      <c r="AJJ165" s="40"/>
      <c r="AJK165" s="40"/>
      <c r="AJL165" s="40"/>
      <c r="AJM165" s="40"/>
      <c r="AJN165" s="40"/>
      <c r="AJO165" s="40"/>
      <c r="AJP165" s="40"/>
      <c r="AJQ165" s="40"/>
      <c r="AJR165" s="40"/>
      <c r="AJS165" s="40"/>
      <c r="AJT165" s="40"/>
      <c r="AJU165" s="40"/>
      <c r="AJV165" s="40"/>
      <c r="AJW165" s="40"/>
      <c r="AJX165" s="40"/>
      <c r="AJY165" s="40"/>
      <c r="AJZ165" s="40"/>
      <c r="AKA165" s="40"/>
      <c r="AKB165" s="40"/>
      <c r="AKC165" s="40"/>
      <c r="AKD165" s="40"/>
      <c r="AKE165" s="40"/>
      <c r="AKF165" s="40"/>
      <c r="AKG165" s="40"/>
      <c r="AKH165" s="40"/>
      <c r="AKI165" s="40"/>
      <c r="AKJ165" s="40"/>
      <c r="AKK165" s="40"/>
      <c r="AKL165" s="40"/>
      <c r="AKM165" s="40"/>
      <c r="AKN165" s="56"/>
      <c r="AKO165" s="56"/>
      <c r="AKP165" s="56"/>
      <c r="AKQ165" s="56"/>
      <c r="AKR165" s="56"/>
      <c r="AKS165" s="56"/>
      <c r="AKT165" s="56"/>
      <c r="AKU165" s="56"/>
      <c r="AKV165" s="56"/>
      <c r="AKW165" s="56"/>
      <c r="AKX165" s="56"/>
      <c r="AKY165" s="56"/>
      <c r="AKZ165" s="56"/>
      <c r="ALA165" s="56"/>
      <c r="ALB165" s="56"/>
      <c r="ALC165" s="56"/>
      <c r="ALD165" s="56"/>
      <c r="ALE165" s="56"/>
      <c r="ALF165" s="56"/>
      <c r="ALG165" s="56"/>
      <c r="ALH165" s="56"/>
      <c r="ALI165" s="56"/>
      <c r="ALJ165" s="56"/>
      <c r="ALK165" s="56"/>
      <c r="ALL165" s="56"/>
      <c r="ALM165" s="56"/>
      <c r="ALN165" s="59"/>
      <c r="ALO165" s="59"/>
      <c r="ALP165" s="59"/>
      <c r="ALQ165" s="59"/>
      <c r="ALR165" s="59"/>
      <c r="ALS165" s="59"/>
      <c r="ALT165" s="59"/>
      <c r="ALU165" s="59"/>
      <c r="ALV165" s="59"/>
      <c r="ALW165" s="59"/>
    </row>
    <row r="166" spans="1:1011" ht="13.35" customHeight="1" outlineLevel="4">
      <c r="A166" s="36" t="s">
        <v>11653</v>
      </c>
      <c r="B166" s="48">
        <v>1</v>
      </c>
      <c r="C166" s="48"/>
      <c r="D166" s="64" t="s">
        <v>11534</v>
      </c>
      <c r="E166" s="43" t="s">
        <v>11535</v>
      </c>
      <c r="F166" s="52"/>
      <c r="G166" s="32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40"/>
      <c r="AAF166" s="40"/>
      <c r="AAG166" s="40"/>
      <c r="AAH166" s="40"/>
      <c r="AAI166" s="40"/>
      <c r="AAJ166" s="40"/>
      <c r="AAK166" s="40"/>
      <c r="AAL166" s="40"/>
      <c r="AAM166" s="40"/>
      <c r="AAN166" s="40"/>
      <c r="AAO166" s="40"/>
      <c r="AAP166" s="40"/>
      <c r="AAQ166" s="40"/>
      <c r="AAR166" s="40"/>
      <c r="AAS166" s="40"/>
      <c r="AAT166" s="40"/>
      <c r="AAU166" s="40"/>
      <c r="AAV166" s="40"/>
      <c r="AAW166" s="40"/>
      <c r="AAX166" s="40"/>
      <c r="AAY166" s="40"/>
      <c r="AAZ166" s="40"/>
      <c r="ABA166" s="40"/>
      <c r="ABB166" s="40"/>
      <c r="ABC166" s="40"/>
      <c r="ABD166" s="40"/>
      <c r="ABE166" s="40"/>
      <c r="ABF166" s="40"/>
      <c r="ABG166" s="40"/>
      <c r="ABH166" s="40"/>
      <c r="ABI166" s="40"/>
      <c r="ABJ166" s="40"/>
      <c r="ABK166" s="40"/>
      <c r="ABL166" s="40"/>
      <c r="ABM166" s="40"/>
      <c r="ABN166" s="40"/>
      <c r="ABO166" s="40"/>
      <c r="ABP166" s="40"/>
      <c r="ABQ166" s="40"/>
      <c r="ABR166" s="40"/>
      <c r="ABS166" s="40"/>
      <c r="ABT166" s="40"/>
      <c r="ABU166" s="40"/>
      <c r="ABV166" s="40"/>
      <c r="ABW166" s="40"/>
      <c r="ABX166" s="40"/>
      <c r="ABY166" s="40"/>
      <c r="ABZ166" s="40"/>
      <c r="ACA166" s="40"/>
      <c r="ACB166" s="40"/>
      <c r="ACC166" s="40"/>
      <c r="ACD166" s="40"/>
      <c r="ACE166" s="40"/>
      <c r="ACF166" s="40"/>
      <c r="ACG166" s="40"/>
      <c r="ACH166" s="40"/>
      <c r="ACI166" s="40"/>
      <c r="ACJ166" s="40"/>
      <c r="ACK166" s="40"/>
      <c r="ACL166" s="40"/>
      <c r="ACM166" s="40"/>
      <c r="ACN166" s="40"/>
      <c r="ACO166" s="40"/>
      <c r="ACP166" s="40"/>
      <c r="ACQ166" s="40"/>
      <c r="ACR166" s="40"/>
      <c r="ACS166" s="40"/>
      <c r="ACT166" s="40"/>
      <c r="ACU166" s="40"/>
      <c r="ACV166" s="40"/>
      <c r="ACW166" s="40"/>
      <c r="ACX166" s="40"/>
      <c r="ACY166" s="40"/>
      <c r="ACZ166" s="40"/>
      <c r="ADA166" s="40"/>
      <c r="ADB166" s="40"/>
      <c r="ADC166" s="40"/>
      <c r="ADD166" s="40"/>
      <c r="ADE166" s="40"/>
      <c r="ADF166" s="40"/>
      <c r="ADG166" s="40"/>
      <c r="ADH166" s="40"/>
      <c r="ADI166" s="40"/>
      <c r="ADJ166" s="40"/>
      <c r="ADK166" s="40"/>
      <c r="ADL166" s="40"/>
      <c r="ADM166" s="40"/>
      <c r="ADN166" s="40"/>
      <c r="ADO166" s="40"/>
      <c r="ADP166" s="40"/>
      <c r="ADQ166" s="40"/>
      <c r="ADR166" s="40"/>
      <c r="ADS166" s="40"/>
      <c r="ADT166" s="40"/>
      <c r="ADU166" s="40"/>
      <c r="ADV166" s="40"/>
      <c r="ADW166" s="40"/>
      <c r="ADX166" s="40"/>
      <c r="ADY166" s="40"/>
      <c r="ADZ166" s="40"/>
      <c r="AEA166" s="40"/>
      <c r="AEB166" s="40"/>
      <c r="AEC166" s="40"/>
      <c r="AED166" s="40"/>
      <c r="AEE166" s="40"/>
      <c r="AEF166" s="40"/>
      <c r="AEG166" s="40"/>
      <c r="AEH166" s="40"/>
      <c r="AEI166" s="40"/>
      <c r="AEJ166" s="40"/>
      <c r="AEK166" s="40"/>
      <c r="AEL166" s="40"/>
      <c r="AEM166" s="40"/>
      <c r="AEN166" s="40"/>
      <c r="AEO166" s="40"/>
      <c r="AEP166" s="40"/>
      <c r="AEQ166" s="40"/>
      <c r="AER166" s="40"/>
      <c r="AES166" s="40"/>
      <c r="AET166" s="40"/>
      <c r="AEU166" s="40"/>
      <c r="AEV166" s="40"/>
      <c r="AEW166" s="40"/>
      <c r="AEX166" s="40"/>
      <c r="AEY166" s="40"/>
      <c r="AEZ166" s="40"/>
      <c r="AFA166" s="40"/>
      <c r="AFB166" s="40"/>
      <c r="AFC166" s="40"/>
      <c r="AFD166" s="40"/>
      <c r="AFE166" s="40"/>
      <c r="AFF166" s="40"/>
      <c r="AFG166" s="40"/>
      <c r="AFH166" s="40"/>
      <c r="AFI166" s="40"/>
      <c r="AFJ166" s="40"/>
      <c r="AFK166" s="40"/>
      <c r="AFL166" s="40"/>
      <c r="AFM166" s="40"/>
      <c r="AFN166" s="40"/>
      <c r="AFO166" s="40"/>
      <c r="AFP166" s="40"/>
      <c r="AFQ166" s="40"/>
      <c r="AFR166" s="40"/>
      <c r="AFS166" s="40"/>
      <c r="AFT166" s="40"/>
      <c r="AFU166" s="40"/>
      <c r="AFV166" s="40"/>
      <c r="AFW166" s="40"/>
      <c r="AFX166" s="40"/>
      <c r="AFY166" s="40"/>
      <c r="AFZ166" s="40"/>
      <c r="AGA166" s="40"/>
      <c r="AGB166" s="40"/>
      <c r="AGC166" s="40"/>
      <c r="AGD166" s="40"/>
      <c r="AGE166" s="40"/>
      <c r="AGF166" s="40"/>
      <c r="AGG166" s="40"/>
      <c r="AGH166" s="40"/>
      <c r="AGI166" s="40"/>
      <c r="AGJ166" s="40"/>
      <c r="AGK166" s="40"/>
      <c r="AGL166" s="40"/>
      <c r="AGM166" s="40"/>
      <c r="AGN166" s="40"/>
      <c r="AGO166" s="40"/>
      <c r="AGP166" s="40"/>
      <c r="AGQ166" s="40"/>
      <c r="AGR166" s="40"/>
      <c r="AGS166" s="40"/>
      <c r="AGT166" s="40"/>
      <c r="AGU166" s="40"/>
      <c r="AGV166" s="40"/>
      <c r="AGW166" s="40"/>
      <c r="AGX166" s="40"/>
      <c r="AGY166" s="40"/>
      <c r="AGZ166" s="40"/>
      <c r="AHA166" s="40"/>
      <c r="AHB166" s="40"/>
      <c r="AHC166" s="40"/>
      <c r="AHD166" s="40"/>
      <c r="AHE166" s="40"/>
      <c r="AHF166" s="40"/>
      <c r="AHG166" s="40"/>
      <c r="AHH166" s="40"/>
      <c r="AHI166" s="40"/>
      <c r="AHJ166" s="40"/>
      <c r="AHK166" s="40"/>
      <c r="AHL166" s="40"/>
      <c r="AHM166" s="40"/>
      <c r="AHN166" s="40"/>
      <c r="AHO166" s="40"/>
      <c r="AHP166" s="40"/>
      <c r="AHQ166" s="40"/>
      <c r="AHR166" s="40"/>
      <c r="AHS166" s="40"/>
      <c r="AHT166" s="40"/>
      <c r="AHU166" s="40"/>
      <c r="AHV166" s="40"/>
      <c r="AHW166" s="40"/>
      <c r="AHX166" s="40"/>
      <c r="AHY166" s="40"/>
      <c r="AHZ166" s="40"/>
      <c r="AIA166" s="40"/>
      <c r="AIB166" s="40"/>
      <c r="AIC166" s="40"/>
      <c r="AID166" s="40"/>
      <c r="AIE166" s="40"/>
      <c r="AIF166" s="40"/>
      <c r="AIG166" s="40"/>
      <c r="AIH166" s="40"/>
      <c r="AII166" s="40"/>
      <c r="AIJ166" s="40"/>
      <c r="AIK166" s="40"/>
      <c r="AIL166" s="40"/>
      <c r="AIM166" s="40"/>
      <c r="AIN166" s="40"/>
      <c r="AIO166" s="40"/>
      <c r="AIP166" s="40"/>
      <c r="AIQ166" s="40"/>
      <c r="AIR166" s="40"/>
      <c r="AIS166" s="40"/>
      <c r="AIT166" s="40"/>
      <c r="AIU166" s="40"/>
      <c r="AIV166" s="40"/>
      <c r="AIW166" s="40"/>
      <c r="AIX166" s="40"/>
      <c r="AIY166" s="40"/>
      <c r="AIZ166" s="40"/>
      <c r="AJA166" s="40"/>
      <c r="AJB166" s="40"/>
      <c r="AJC166" s="40"/>
      <c r="AJD166" s="40"/>
      <c r="AJE166" s="40"/>
      <c r="AJF166" s="40"/>
      <c r="AJG166" s="40"/>
      <c r="AJH166" s="40"/>
      <c r="AJI166" s="40"/>
      <c r="AJJ166" s="40"/>
      <c r="AJK166" s="40"/>
      <c r="AJL166" s="40"/>
      <c r="AJM166" s="40"/>
      <c r="AJN166" s="40"/>
      <c r="AJO166" s="40"/>
      <c r="AJP166" s="40"/>
      <c r="AJQ166" s="40"/>
      <c r="AJR166" s="40"/>
      <c r="AJS166" s="40"/>
      <c r="AJT166" s="40"/>
      <c r="AJU166" s="40"/>
      <c r="AJV166" s="40"/>
      <c r="AJW166" s="40"/>
      <c r="AJX166" s="40"/>
      <c r="AJY166" s="40"/>
      <c r="AJZ166" s="40"/>
      <c r="AKA166" s="40"/>
      <c r="AKB166" s="40"/>
      <c r="AKC166" s="40"/>
      <c r="AKD166" s="40"/>
      <c r="AKE166" s="40"/>
      <c r="AKF166" s="40"/>
      <c r="AKG166" s="40"/>
      <c r="AKH166" s="40"/>
      <c r="AKI166" s="40"/>
      <c r="AKJ166" s="40"/>
      <c r="AKK166" s="40"/>
      <c r="AKL166" s="40"/>
      <c r="AKM166" s="40"/>
      <c r="AKN166" s="56"/>
      <c r="AKO166" s="56"/>
      <c r="AKP166" s="56"/>
      <c r="AKQ166" s="56"/>
      <c r="AKR166" s="56"/>
      <c r="AKS166" s="56"/>
      <c r="AKT166" s="56"/>
      <c r="AKU166" s="56"/>
      <c r="AKV166" s="56"/>
      <c r="AKW166" s="56"/>
      <c r="AKX166" s="56"/>
      <c r="AKY166" s="56"/>
      <c r="AKZ166" s="56"/>
      <c r="ALA166" s="56"/>
      <c r="ALB166" s="56"/>
      <c r="ALC166" s="56"/>
      <c r="ALD166" s="56"/>
      <c r="ALE166" s="56"/>
      <c r="ALF166" s="56"/>
      <c r="ALG166" s="56"/>
      <c r="ALH166" s="56"/>
      <c r="ALI166" s="56"/>
      <c r="ALJ166" s="56"/>
      <c r="ALK166" s="56"/>
      <c r="ALL166" s="56"/>
      <c r="ALM166" s="56"/>
      <c r="ALN166" s="59"/>
      <c r="ALO166" s="59"/>
      <c r="ALP166" s="59"/>
      <c r="ALQ166" s="59"/>
      <c r="ALR166" s="59"/>
      <c r="ALS166" s="59"/>
      <c r="ALT166" s="59"/>
      <c r="ALU166" s="59"/>
      <c r="ALV166" s="59"/>
      <c r="ALW166" s="59"/>
    </row>
    <row r="167" spans="1:1011" ht="13.35" customHeight="1" outlineLevel="4">
      <c r="A167" s="36" t="s">
        <v>11654</v>
      </c>
      <c r="B167" s="48"/>
      <c r="C167" s="48"/>
      <c r="D167" s="47" t="s">
        <v>11655</v>
      </c>
      <c r="E167" t="s">
        <v>11656</v>
      </c>
      <c r="F167" s="52"/>
      <c r="G167" s="32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40"/>
      <c r="AAF167" s="40"/>
      <c r="AAG167" s="40"/>
      <c r="AAH167" s="40"/>
      <c r="AAI167" s="40"/>
      <c r="AAJ167" s="40"/>
      <c r="AAK167" s="40"/>
      <c r="AAL167" s="40"/>
      <c r="AAM167" s="40"/>
      <c r="AAN167" s="40"/>
      <c r="AAO167" s="40"/>
      <c r="AAP167" s="40"/>
      <c r="AAQ167" s="40"/>
      <c r="AAR167" s="40"/>
      <c r="AAS167" s="40"/>
      <c r="AAT167" s="40"/>
      <c r="AAU167" s="40"/>
      <c r="AAV167" s="40"/>
      <c r="AAW167" s="40"/>
      <c r="AAX167" s="40"/>
      <c r="AAY167" s="40"/>
      <c r="AAZ167" s="40"/>
      <c r="ABA167" s="40"/>
      <c r="ABB167" s="40"/>
      <c r="ABC167" s="40"/>
      <c r="ABD167" s="40"/>
      <c r="ABE167" s="40"/>
      <c r="ABF167" s="40"/>
      <c r="ABG167" s="40"/>
      <c r="ABH167" s="40"/>
      <c r="ABI167" s="40"/>
      <c r="ABJ167" s="40"/>
      <c r="ABK167" s="40"/>
      <c r="ABL167" s="40"/>
      <c r="ABM167" s="40"/>
      <c r="ABN167" s="40"/>
      <c r="ABO167" s="40"/>
      <c r="ABP167" s="40"/>
      <c r="ABQ167" s="40"/>
      <c r="ABR167" s="40"/>
      <c r="ABS167" s="40"/>
      <c r="ABT167" s="40"/>
      <c r="ABU167" s="40"/>
      <c r="ABV167" s="40"/>
      <c r="ABW167" s="40"/>
      <c r="ABX167" s="40"/>
      <c r="ABY167" s="40"/>
      <c r="ABZ167" s="40"/>
      <c r="ACA167" s="40"/>
      <c r="ACB167" s="40"/>
      <c r="ACC167" s="40"/>
      <c r="ACD167" s="40"/>
      <c r="ACE167" s="40"/>
      <c r="ACF167" s="40"/>
      <c r="ACG167" s="40"/>
      <c r="ACH167" s="40"/>
      <c r="ACI167" s="40"/>
      <c r="ACJ167" s="40"/>
      <c r="ACK167" s="40"/>
      <c r="ACL167" s="40"/>
      <c r="ACM167" s="40"/>
      <c r="ACN167" s="40"/>
      <c r="ACO167" s="40"/>
      <c r="ACP167" s="40"/>
      <c r="ACQ167" s="40"/>
      <c r="ACR167" s="40"/>
      <c r="ACS167" s="40"/>
      <c r="ACT167" s="40"/>
      <c r="ACU167" s="40"/>
      <c r="ACV167" s="40"/>
      <c r="ACW167" s="40"/>
      <c r="ACX167" s="40"/>
      <c r="ACY167" s="40"/>
      <c r="ACZ167" s="40"/>
      <c r="ADA167" s="40"/>
      <c r="ADB167" s="40"/>
      <c r="ADC167" s="40"/>
      <c r="ADD167" s="40"/>
      <c r="ADE167" s="40"/>
      <c r="ADF167" s="40"/>
      <c r="ADG167" s="40"/>
      <c r="ADH167" s="40"/>
      <c r="ADI167" s="40"/>
      <c r="ADJ167" s="40"/>
      <c r="ADK167" s="40"/>
      <c r="ADL167" s="40"/>
      <c r="ADM167" s="40"/>
      <c r="ADN167" s="40"/>
      <c r="ADO167" s="40"/>
      <c r="ADP167" s="40"/>
      <c r="ADQ167" s="40"/>
      <c r="ADR167" s="40"/>
      <c r="ADS167" s="40"/>
      <c r="ADT167" s="40"/>
      <c r="ADU167" s="40"/>
      <c r="ADV167" s="40"/>
      <c r="ADW167" s="40"/>
      <c r="ADX167" s="40"/>
      <c r="ADY167" s="40"/>
      <c r="ADZ167" s="40"/>
      <c r="AEA167" s="40"/>
      <c r="AEB167" s="40"/>
      <c r="AEC167" s="40"/>
      <c r="AED167" s="40"/>
      <c r="AEE167" s="40"/>
      <c r="AEF167" s="40"/>
      <c r="AEG167" s="40"/>
      <c r="AEH167" s="40"/>
      <c r="AEI167" s="40"/>
      <c r="AEJ167" s="40"/>
      <c r="AEK167" s="40"/>
      <c r="AEL167" s="40"/>
      <c r="AEM167" s="40"/>
      <c r="AEN167" s="40"/>
      <c r="AEO167" s="40"/>
      <c r="AEP167" s="40"/>
      <c r="AEQ167" s="40"/>
      <c r="AER167" s="40"/>
      <c r="AES167" s="40"/>
      <c r="AET167" s="40"/>
      <c r="AEU167" s="40"/>
      <c r="AEV167" s="40"/>
      <c r="AEW167" s="40"/>
      <c r="AEX167" s="40"/>
      <c r="AEY167" s="40"/>
      <c r="AEZ167" s="40"/>
      <c r="AFA167" s="40"/>
      <c r="AFB167" s="40"/>
      <c r="AFC167" s="40"/>
      <c r="AFD167" s="40"/>
      <c r="AFE167" s="40"/>
      <c r="AFF167" s="40"/>
      <c r="AFG167" s="40"/>
      <c r="AFH167" s="40"/>
      <c r="AFI167" s="40"/>
      <c r="AFJ167" s="40"/>
      <c r="AFK167" s="40"/>
      <c r="AFL167" s="40"/>
      <c r="AFM167" s="40"/>
      <c r="AFN167" s="40"/>
      <c r="AFO167" s="40"/>
      <c r="AFP167" s="40"/>
      <c r="AFQ167" s="40"/>
      <c r="AFR167" s="40"/>
      <c r="AFS167" s="40"/>
      <c r="AFT167" s="40"/>
      <c r="AFU167" s="40"/>
      <c r="AFV167" s="40"/>
      <c r="AFW167" s="40"/>
      <c r="AFX167" s="40"/>
      <c r="AFY167" s="40"/>
      <c r="AFZ167" s="40"/>
      <c r="AGA167" s="40"/>
      <c r="AGB167" s="40"/>
      <c r="AGC167" s="40"/>
      <c r="AGD167" s="40"/>
      <c r="AGE167" s="40"/>
      <c r="AGF167" s="40"/>
      <c r="AGG167" s="40"/>
      <c r="AGH167" s="40"/>
      <c r="AGI167" s="40"/>
      <c r="AGJ167" s="40"/>
      <c r="AGK167" s="40"/>
      <c r="AGL167" s="40"/>
      <c r="AGM167" s="40"/>
      <c r="AGN167" s="40"/>
      <c r="AGO167" s="40"/>
      <c r="AGP167" s="40"/>
      <c r="AGQ167" s="40"/>
      <c r="AGR167" s="40"/>
      <c r="AGS167" s="40"/>
      <c r="AGT167" s="40"/>
      <c r="AGU167" s="40"/>
      <c r="AGV167" s="40"/>
      <c r="AGW167" s="40"/>
      <c r="AGX167" s="40"/>
      <c r="AGY167" s="40"/>
      <c r="AGZ167" s="40"/>
      <c r="AHA167" s="40"/>
      <c r="AHB167" s="40"/>
      <c r="AHC167" s="40"/>
      <c r="AHD167" s="40"/>
      <c r="AHE167" s="40"/>
      <c r="AHF167" s="40"/>
      <c r="AHG167" s="40"/>
      <c r="AHH167" s="40"/>
      <c r="AHI167" s="40"/>
      <c r="AHJ167" s="40"/>
      <c r="AHK167" s="40"/>
      <c r="AHL167" s="40"/>
      <c r="AHM167" s="40"/>
      <c r="AHN167" s="40"/>
      <c r="AHO167" s="40"/>
      <c r="AHP167" s="40"/>
      <c r="AHQ167" s="40"/>
      <c r="AHR167" s="40"/>
      <c r="AHS167" s="40"/>
      <c r="AHT167" s="40"/>
      <c r="AHU167" s="40"/>
      <c r="AHV167" s="40"/>
      <c r="AHW167" s="40"/>
      <c r="AHX167" s="40"/>
      <c r="AHY167" s="40"/>
      <c r="AHZ167" s="40"/>
      <c r="AIA167" s="40"/>
      <c r="AIB167" s="40"/>
      <c r="AIC167" s="40"/>
      <c r="AID167" s="40"/>
      <c r="AIE167" s="40"/>
      <c r="AIF167" s="40"/>
      <c r="AIG167" s="40"/>
      <c r="AIH167" s="40"/>
      <c r="AII167" s="40"/>
      <c r="AIJ167" s="40"/>
      <c r="AIK167" s="40"/>
      <c r="AIL167" s="40"/>
      <c r="AIM167" s="40"/>
      <c r="AIN167" s="40"/>
      <c r="AIO167" s="40"/>
      <c r="AIP167" s="40"/>
      <c r="AIQ167" s="40"/>
      <c r="AIR167" s="40"/>
      <c r="AIS167" s="40"/>
      <c r="AIT167" s="40"/>
      <c r="AIU167" s="40"/>
      <c r="AIV167" s="40"/>
      <c r="AIW167" s="40"/>
      <c r="AIX167" s="40"/>
      <c r="AIY167" s="40"/>
      <c r="AIZ167" s="40"/>
      <c r="AJA167" s="40"/>
      <c r="AJB167" s="40"/>
      <c r="AJC167" s="40"/>
      <c r="AJD167" s="40"/>
      <c r="AJE167" s="40"/>
      <c r="AJF167" s="40"/>
      <c r="AJG167" s="40"/>
      <c r="AJH167" s="40"/>
      <c r="AJI167" s="40"/>
      <c r="AJJ167" s="40"/>
      <c r="AJK167" s="40"/>
      <c r="AJL167" s="40"/>
      <c r="AJM167" s="40"/>
      <c r="AJN167" s="40"/>
      <c r="AJO167" s="40"/>
      <c r="AJP167" s="40"/>
      <c r="AJQ167" s="40"/>
      <c r="AJR167" s="40"/>
      <c r="AJS167" s="40"/>
      <c r="AJT167" s="40"/>
      <c r="AJU167" s="40"/>
      <c r="AJV167" s="40"/>
      <c r="AJW167" s="40"/>
      <c r="AJX167" s="40"/>
      <c r="AJY167" s="40"/>
      <c r="AJZ167" s="40"/>
      <c r="AKA167" s="40"/>
      <c r="AKB167" s="40"/>
      <c r="AKC167" s="40"/>
      <c r="AKD167" s="40"/>
      <c r="AKE167" s="40"/>
      <c r="AKF167" s="40"/>
      <c r="AKG167" s="40"/>
      <c r="AKH167" s="40"/>
      <c r="AKI167" s="40"/>
      <c r="AKJ167" s="40"/>
      <c r="AKK167" s="40"/>
      <c r="AKL167" s="40"/>
      <c r="AKM167" s="40"/>
      <c r="AKN167" s="56"/>
      <c r="AKO167" s="56"/>
      <c r="AKP167" s="56"/>
      <c r="AKQ167" s="56"/>
      <c r="AKR167" s="56"/>
      <c r="AKS167" s="56"/>
      <c r="AKT167" s="56"/>
      <c r="AKU167" s="56"/>
      <c r="AKV167" s="56"/>
      <c r="AKW167" s="56"/>
      <c r="AKX167" s="56"/>
      <c r="AKY167" s="56"/>
      <c r="AKZ167" s="56"/>
      <c r="ALA167" s="56"/>
      <c r="ALB167" s="56"/>
      <c r="ALC167" s="56"/>
      <c r="ALD167" s="56"/>
      <c r="ALE167" s="56"/>
      <c r="ALF167" s="56"/>
      <c r="ALG167" s="56"/>
      <c r="ALH167" s="56"/>
      <c r="ALI167" s="56"/>
      <c r="ALJ167" s="56"/>
      <c r="ALK167" s="56"/>
      <c r="ALL167" s="56"/>
      <c r="ALM167" s="56"/>
      <c r="ALN167" s="59"/>
      <c r="ALO167" s="59"/>
      <c r="ALP167" s="59"/>
      <c r="ALQ167" s="59"/>
      <c r="ALR167" s="59"/>
      <c r="ALS167" s="59"/>
      <c r="ALT167" s="59"/>
      <c r="ALU167" s="59"/>
      <c r="ALV167" s="59"/>
      <c r="ALW167" s="59"/>
    </row>
    <row r="168" spans="1:1011" ht="13.35" customHeight="1" outlineLevel="4">
      <c r="A168" s="36" t="s">
        <v>11657</v>
      </c>
      <c r="B168" s="48">
        <v>1</v>
      </c>
      <c r="C168" s="48"/>
      <c r="D168" s="67" t="s">
        <v>11658</v>
      </c>
      <c r="E168" s="43" t="s">
        <v>11659</v>
      </c>
      <c r="F168" s="52"/>
      <c r="G168" s="32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40"/>
      <c r="AAF168" s="40"/>
      <c r="AAG168" s="40"/>
      <c r="AAH168" s="40"/>
      <c r="AAI168" s="40"/>
      <c r="AAJ168" s="40"/>
      <c r="AAK168" s="40"/>
      <c r="AAL168" s="40"/>
      <c r="AAM168" s="40"/>
      <c r="AAN168" s="40"/>
      <c r="AAO168" s="40"/>
      <c r="AAP168" s="40"/>
      <c r="AAQ168" s="40"/>
      <c r="AAR168" s="40"/>
      <c r="AAS168" s="40"/>
      <c r="AAT168" s="40"/>
      <c r="AAU168" s="40"/>
      <c r="AAV168" s="40"/>
      <c r="AAW168" s="40"/>
      <c r="AAX168" s="40"/>
      <c r="AAY168" s="40"/>
      <c r="AAZ168" s="40"/>
      <c r="ABA168" s="40"/>
      <c r="ABB168" s="40"/>
      <c r="ABC168" s="40"/>
      <c r="ABD168" s="40"/>
      <c r="ABE168" s="40"/>
      <c r="ABF168" s="40"/>
      <c r="ABG168" s="40"/>
      <c r="ABH168" s="40"/>
      <c r="ABI168" s="40"/>
      <c r="ABJ168" s="40"/>
      <c r="ABK168" s="40"/>
      <c r="ABL168" s="40"/>
      <c r="ABM168" s="40"/>
      <c r="ABN168" s="40"/>
      <c r="ABO168" s="40"/>
      <c r="ABP168" s="40"/>
      <c r="ABQ168" s="40"/>
      <c r="ABR168" s="40"/>
      <c r="ABS168" s="40"/>
      <c r="ABT168" s="40"/>
      <c r="ABU168" s="40"/>
      <c r="ABV168" s="40"/>
      <c r="ABW168" s="40"/>
      <c r="ABX168" s="40"/>
      <c r="ABY168" s="40"/>
      <c r="ABZ168" s="40"/>
      <c r="ACA168" s="40"/>
      <c r="ACB168" s="40"/>
      <c r="ACC168" s="40"/>
      <c r="ACD168" s="40"/>
      <c r="ACE168" s="40"/>
      <c r="ACF168" s="40"/>
      <c r="ACG168" s="40"/>
      <c r="ACH168" s="40"/>
      <c r="ACI168" s="40"/>
      <c r="ACJ168" s="40"/>
      <c r="ACK168" s="40"/>
      <c r="ACL168" s="40"/>
      <c r="ACM168" s="40"/>
      <c r="ACN168" s="40"/>
      <c r="ACO168" s="40"/>
      <c r="ACP168" s="40"/>
      <c r="ACQ168" s="40"/>
      <c r="ACR168" s="40"/>
      <c r="ACS168" s="40"/>
      <c r="ACT168" s="40"/>
      <c r="ACU168" s="40"/>
      <c r="ACV168" s="40"/>
      <c r="ACW168" s="40"/>
      <c r="ACX168" s="40"/>
      <c r="ACY168" s="40"/>
      <c r="ACZ168" s="40"/>
      <c r="ADA168" s="40"/>
      <c r="ADB168" s="40"/>
      <c r="ADC168" s="40"/>
      <c r="ADD168" s="40"/>
      <c r="ADE168" s="40"/>
      <c r="ADF168" s="40"/>
      <c r="ADG168" s="40"/>
      <c r="ADH168" s="40"/>
      <c r="ADI168" s="40"/>
      <c r="ADJ168" s="40"/>
      <c r="ADK168" s="40"/>
      <c r="ADL168" s="40"/>
      <c r="ADM168" s="40"/>
      <c r="ADN168" s="40"/>
      <c r="ADO168" s="40"/>
      <c r="ADP168" s="40"/>
      <c r="ADQ168" s="40"/>
      <c r="ADR168" s="40"/>
      <c r="ADS168" s="40"/>
      <c r="ADT168" s="40"/>
      <c r="ADU168" s="40"/>
      <c r="ADV168" s="40"/>
      <c r="ADW168" s="40"/>
      <c r="ADX168" s="40"/>
      <c r="ADY168" s="40"/>
      <c r="ADZ168" s="40"/>
      <c r="AEA168" s="40"/>
      <c r="AEB168" s="40"/>
      <c r="AEC168" s="40"/>
      <c r="AED168" s="40"/>
      <c r="AEE168" s="40"/>
      <c r="AEF168" s="40"/>
      <c r="AEG168" s="40"/>
      <c r="AEH168" s="40"/>
      <c r="AEI168" s="40"/>
      <c r="AEJ168" s="40"/>
      <c r="AEK168" s="40"/>
      <c r="AEL168" s="40"/>
      <c r="AEM168" s="40"/>
      <c r="AEN168" s="40"/>
      <c r="AEO168" s="40"/>
      <c r="AEP168" s="40"/>
      <c r="AEQ168" s="40"/>
      <c r="AER168" s="40"/>
      <c r="AES168" s="40"/>
      <c r="AET168" s="40"/>
      <c r="AEU168" s="40"/>
      <c r="AEV168" s="40"/>
      <c r="AEW168" s="40"/>
      <c r="AEX168" s="40"/>
      <c r="AEY168" s="40"/>
      <c r="AEZ168" s="40"/>
      <c r="AFA168" s="40"/>
      <c r="AFB168" s="40"/>
      <c r="AFC168" s="40"/>
      <c r="AFD168" s="40"/>
      <c r="AFE168" s="40"/>
      <c r="AFF168" s="40"/>
      <c r="AFG168" s="40"/>
      <c r="AFH168" s="40"/>
      <c r="AFI168" s="40"/>
      <c r="AFJ168" s="40"/>
      <c r="AFK168" s="40"/>
      <c r="AFL168" s="40"/>
      <c r="AFM168" s="40"/>
      <c r="AFN168" s="40"/>
      <c r="AFO168" s="40"/>
      <c r="AFP168" s="40"/>
      <c r="AFQ168" s="40"/>
      <c r="AFR168" s="40"/>
      <c r="AFS168" s="40"/>
      <c r="AFT168" s="40"/>
      <c r="AFU168" s="40"/>
      <c r="AFV168" s="40"/>
      <c r="AFW168" s="40"/>
      <c r="AFX168" s="40"/>
      <c r="AFY168" s="40"/>
      <c r="AFZ168" s="40"/>
      <c r="AGA168" s="40"/>
      <c r="AGB168" s="40"/>
      <c r="AGC168" s="40"/>
      <c r="AGD168" s="40"/>
      <c r="AGE168" s="40"/>
      <c r="AGF168" s="40"/>
      <c r="AGG168" s="40"/>
      <c r="AGH168" s="40"/>
      <c r="AGI168" s="40"/>
      <c r="AGJ168" s="40"/>
      <c r="AGK168" s="40"/>
      <c r="AGL168" s="40"/>
      <c r="AGM168" s="40"/>
      <c r="AGN168" s="40"/>
      <c r="AGO168" s="40"/>
      <c r="AGP168" s="40"/>
      <c r="AGQ168" s="40"/>
      <c r="AGR168" s="40"/>
      <c r="AGS168" s="40"/>
      <c r="AGT168" s="40"/>
      <c r="AGU168" s="40"/>
      <c r="AGV168" s="40"/>
      <c r="AGW168" s="40"/>
      <c r="AGX168" s="40"/>
      <c r="AGY168" s="40"/>
      <c r="AGZ168" s="40"/>
      <c r="AHA168" s="40"/>
      <c r="AHB168" s="40"/>
      <c r="AHC168" s="40"/>
      <c r="AHD168" s="40"/>
      <c r="AHE168" s="40"/>
      <c r="AHF168" s="40"/>
      <c r="AHG168" s="40"/>
      <c r="AHH168" s="40"/>
      <c r="AHI168" s="40"/>
      <c r="AHJ168" s="40"/>
      <c r="AHK168" s="40"/>
      <c r="AHL168" s="40"/>
      <c r="AHM168" s="40"/>
      <c r="AHN168" s="40"/>
      <c r="AHO168" s="40"/>
      <c r="AHP168" s="40"/>
      <c r="AHQ168" s="40"/>
      <c r="AHR168" s="40"/>
      <c r="AHS168" s="40"/>
      <c r="AHT168" s="40"/>
      <c r="AHU168" s="40"/>
      <c r="AHV168" s="40"/>
      <c r="AHW168" s="40"/>
      <c r="AHX168" s="40"/>
      <c r="AHY168" s="40"/>
      <c r="AHZ168" s="40"/>
      <c r="AIA168" s="40"/>
      <c r="AIB168" s="40"/>
      <c r="AIC168" s="40"/>
      <c r="AID168" s="40"/>
      <c r="AIE168" s="40"/>
      <c r="AIF168" s="40"/>
      <c r="AIG168" s="40"/>
      <c r="AIH168" s="40"/>
      <c r="AII168" s="40"/>
      <c r="AIJ168" s="40"/>
      <c r="AIK168" s="40"/>
      <c r="AIL168" s="40"/>
      <c r="AIM168" s="40"/>
      <c r="AIN168" s="40"/>
      <c r="AIO168" s="40"/>
      <c r="AIP168" s="40"/>
      <c r="AIQ168" s="40"/>
      <c r="AIR168" s="40"/>
      <c r="AIS168" s="40"/>
      <c r="AIT168" s="40"/>
      <c r="AIU168" s="40"/>
      <c r="AIV168" s="40"/>
      <c r="AIW168" s="40"/>
      <c r="AIX168" s="40"/>
      <c r="AIY168" s="40"/>
      <c r="AIZ168" s="40"/>
      <c r="AJA168" s="40"/>
      <c r="AJB168" s="40"/>
      <c r="AJC168" s="40"/>
      <c r="AJD168" s="40"/>
      <c r="AJE168" s="40"/>
      <c r="AJF168" s="40"/>
      <c r="AJG168" s="40"/>
      <c r="AJH168" s="40"/>
      <c r="AJI168" s="40"/>
      <c r="AJJ168" s="40"/>
      <c r="AJK168" s="40"/>
      <c r="AJL168" s="40"/>
      <c r="AJM168" s="40"/>
      <c r="AJN168" s="40"/>
      <c r="AJO168" s="40"/>
      <c r="AJP168" s="40"/>
      <c r="AJQ168" s="40"/>
      <c r="AJR168" s="40"/>
      <c r="AJS168" s="40"/>
      <c r="AJT168" s="40"/>
      <c r="AJU168" s="40"/>
      <c r="AJV168" s="40"/>
      <c r="AJW168" s="40"/>
      <c r="AJX168" s="40"/>
      <c r="AJY168" s="40"/>
      <c r="AJZ168" s="40"/>
      <c r="AKA168" s="40"/>
      <c r="AKB168" s="40"/>
      <c r="AKC168" s="40"/>
      <c r="AKD168" s="40"/>
      <c r="AKE168" s="40"/>
      <c r="AKF168" s="40"/>
      <c r="AKG168" s="40"/>
      <c r="AKH168" s="40"/>
      <c r="AKI168" s="40"/>
      <c r="AKJ168" s="40"/>
      <c r="AKK168" s="40"/>
      <c r="AKL168" s="40"/>
      <c r="AKM168" s="40"/>
      <c r="AKN168" s="56"/>
      <c r="AKO168" s="56"/>
      <c r="AKP168" s="56"/>
      <c r="AKQ168" s="56"/>
      <c r="AKR168" s="56"/>
      <c r="AKS168" s="56"/>
      <c r="AKT168" s="56"/>
      <c r="AKU168" s="56"/>
      <c r="AKV168" s="56"/>
      <c r="AKW168" s="56"/>
      <c r="AKX168" s="56"/>
      <c r="AKY168" s="56"/>
      <c r="AKZ168" s="56"/>
      <c r="ALA168" s="56"/>
      <c r="ALB168" s="56"/>
      <c r="ALC168" s="56"/>
      <c r="ALD168" s="56"/>
      <c r="ALE168" s="56"/>
      <c r="ALF168" s="56"/>
      <c r="ALG168" s="56"/>
      <c r="ALH168" s="56"/>
      <c r="ALI168" s="56"/>
      <c r="ALJ168" s="56"/>
      <c r="ALK168" s="56"/>
      <c r="ALL168" s="56"/>
      <c r="ALM168" s="56"/>
      <c r="ALN168" s="59"/>
      <c r="ALO168" s="59"/>
      <c r="ALP168" s="59"/>
      <c r="ALQ168" s="59"/>
      <c r="ALR168" s="59"/>
      <c r="ALS168" s="59"/>
      <c r="ALT168" s="59"/>
      <c r="ALU168" s="59"/>
      <c r="ALV168" s="59"/>
      <c r="ALW168" s="59"/>
    </row>
    <row r="169" spans="1:1011" ht="13.35" customHeight="1" outlineLevel="4">
      <c r="A169" s="36" t="s">
        <v>11660</v>
      </c>
      <c r="B169" s="48">
        <v>1</v>
      </c>
      <c r="C169" s="48"/>
      <c r="D169" s="64" t="s">
        <v>11531</v>
      </c>
      <c r="E169" s="43" t="s">
        <v>11532</v>
      </c>
      <c r="F169" s="52"/>
      <c r="G169" s="32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40"/>
      <c r="AAF169" s="40"/>
      <c r="AAG169" s="40"/>
      <c r="AAH169" s="40"/>
      <c r="AAI169" s="40"/>
      <c r="AAJ169" s="40"/>
      <c r="AAK169" s="40"/>
      <c r="AAL169" s="40"/>
      <c r="AAM169" s="40"/>
      <c r="AAN169" s="40"/>
      <c r="AAO169" s="40"/>
      <c r="AAP169" s="40"/>
      <c r="AAQ169" s="40"/>
      <c r="AAR169" s="40"/>
      <c r="AAS169" s="40"/>
      <c r="AAT169" s="40"/>
      <c r="AAU169" s="40"/>
      <c r="AAV169" s="40"/>
      <c r="AAW169" s="40"/>
      <c r="AAX169" s="40"/>
      <c r="AAY169" s="40"/>
      <c r="AAZ169" s="40"/>
      <c r="ABA169" s="40"/>
      <c r="ABB169" s="40"/>
      <c r="ABC169" s="40"/>
      <c r="ABD169" s="40"/>
      <c r="ABE169" s="40"/>
      <c r="ABF169" s="40"/>
      <c r="ABG169" s="40"/>
      <c r="ABH169" s="40"/>
      <c r="ABI169" s="40"/>
      <c r="ABJ169" s="40"/>
      <c r="ABK169" s="40"/>
      <c r="ABL169" s="40"/>
      <c r="ABM169" s="40"/>
      <c r="ABN169" s="40"/>
      <c r="ABO169" s="40"/>
      <c r="ABP169" s="40"/>
      <c r="ABQ169" s="40"/>
      <c r="ABR169" s="40"/>
      <c r="ABS169" s="40"/>
      <c r="ABT169" s="40"/>
      <c r="ABU169" s="40"/>
      <c r="ABV169" s="40"/>
      <c r="ABW169" s="40"/>
      <c r="ABX169" s="40"/>
      <c r="ABY169" s="40"/>
      <c r="ABZ169" s="40"/>
      <c r="ACA169" s="40"/>
      <c r="ACB169" s="40"/>
      <c r="ACC169" s="40"/>
      <c r="ACD169" s="40"/>
      <c r="ACE169" s="40"/>
      <c r="ACF169" s="40"/>
      <c r="ACG169" s="40"/>
      <c r="ACH169" s="40"/>
      <c r="ACI169" s="40"/>
      <c r="ACJ169" s="40"/>
      <c r="ACK169" s="40"/>
      <c r="ACL169" s="40"/>
      <c r="ACM169" s="40"/>
      <c r="ACN169" s="40"/>
      <c r="ACO169" s="40"/>
      <c r="ACP169" s="40"/>
      <c r="ACQ169" s="40"/>
      <c r="ACR169" s="40"/>
      <c r="ACS169" s="40"/>
      <c r="ACT169" s="40"/>
      <c r="ACU169" s="40"/>
      <c r="ACV169" s="40"/>
      <c r="ACW169" s="40"/>
      <c r="ACX169" s="40"/>
      <c r="ACY169" s="40"/>
      <c r="ACZ169" s="40"/>
      <c r="ADA169" s="40"/>
      <c r="ADB169" s="40"/>
      <c r="ADC169" s="40"/>
      <c r="ADD169" s="40"/>
      <c r="ADE169" s="40"/>
      <c r="ADF169" s="40"/>
      <c r="ADG169" s="40"/>
      <c r="ADH169" s="40"/>
      <c r="ADI169" s="40"/>
      <c r="ADJ169" s="40"/>
      <c r="ADK169" s="40"/>
      <c r="ADL169" s="40"/>
      <c r="ADM169" s="40"/>
      <c r="ADN169" s="40"/>
      <c r="ADO169" s="40"/>
      <c r="ADP169" s="40"/>
      <c r="ADQ169" s="40"/>
      <c r="ADR169" s="40"/>
      <c r="ADS169" s="40"/>
      <c r="ADT169" s="40"/>
      <c r="ADU169" s="40"/>
      <c r="ADV169" s="40"/>
      <c r="ADW169" s="40"/>
      <c r="ADX169" s="40"/>
      <c r="ADY169" s="40"/>
      <c r="ADZ169" s="40"/>
      <c r="AEA169" s="40"/>
      <c r="AEB169" s="40"/>
      <c r="AEC169" s="40"/>
      <c r="AED169" s="40"/>
      <c r="AEE169" s="40"/>
      <c r="AEF169" s="40"/>
      <c r="AEG169" s="40"/>
      <c r="AEH169" s="40"/>
      <c r="AEI169" s="40"/>
      <c r="AEJ169" s="40"/>
      <c r="AEK169" s="40"/>
      <c r="AEL169" s="40"/>
      <c r="AEM169" s="40"/>
      <c r="AEN169" s="40"/>
      <c r="AEO169" s="40"/>
      <c r="AEP169" s="40"/>
      <c r="AEQ169" s="40"/>
      <c r="AER169" s="40"/>
      <c r="AES169" s="40"/>
      <c r="AET169" s="40"/>
      <c r="AEU169" s="40"/>
      <c r="AEV169" s="40"/>
      <c r="AEW169" s="40"/>
      <c r="AEX169" s="40"/>
      <c r="AEY169" s="40"/>
      <c r="AEZ169" s="40"/>
      <c r="AFA169" s="40"/>
      <c r="AFB169" s="40"/>
      <c r="AFC169" s="40"/>
      <c r="AFD169" s="40"/>
      <c r="AFE169" s="40"/>
      <c r="AFF169" s="40"/>
      <c r="AFG169" s="40"/>
      <c r="AFH169" s="40"/>
      <c r="AFI169" s="40"/>
      <c r="AFJ169" s="40"/>
      <c r="AFK169" s="40"/>
      <c r="AFL169" s="40"/>
      <c r="AFM169" s="40"/>
      <c r="AFN169" s="40"/>
      <c r="AFO169" s="40"/>
      <c r="AFP169" s="40"/>
      <c r="AFQ169" s="40"/>
      <c r="AFR169" s="40"/>
      <c r="AFS169" s="40"/>
      <c r="AFT169" s="40"/>
      <c r="AFU169" s="40"/>
      <c r="AFV169" s="40"/>
      <c r="AFW169" s="40"/>
      <c r="AFX169" s="40"/>
      <c r="AFY169" s="40"/>
      <c r="AFZ169" s="40"/>
      <c r="AGA169" s="40"/>
      <c r="AGB169" s="40"/>
      <c r="AGC169" s="40"/>
      <c r="AGD169" s="40"/>
      <c r="AGE169" s="40"/>
      <c r="AGF169" s="40"/>
      <c r="AGG169" s="40"/>
      <c r="AGH169" s="40"/>
      <c r="AGI169" s="40"/>
      <c r="AGJ169" s="40"/>
      <c r="AGK169" s="40"/>
      <c r="AGL169" s="40"/>
      <c r="AGM169" s="40"/>
      <c r="AGN169" s="40"/>
      <c r="AGO169" s="40"/>
      <c r="AGP169" s="40"/>
      <c r="AGQ169" s="40"/>
      <c r="AGR169" s="40"/>
      <c r="AGS169" s="40"/>
      <c r="AGT169" s="40"/>
      <c r="AGU169" s="40"/>
      <c r="AGV169" s="40"/>
      <c r="AGW169" s="40"/>
      <c r="AGX169" s="40"/>
      <c r="AGY169" s="40"/>
      <c r="AGZ169" s="40"/>
      <c r="AHA169" s="40"/>
      <c r="AHB169" s="40"/>
      <c r="AHC169" s="40"/>
      <c r="AHD169" s="40"/>
      <c r="AHE169" s="40"/>
      <c r="AHF169" s="40"/>
      <c r="AHG169" s="40"/>
      <c r="AHH169" s="40"/>
      <c r="AHI169" s="40"/>
      <c r="AHJ169" s="40"/>
      <c r="AHK169" s="40"/>
      <c r="AHL169" s="40"/>
      <c r="AHM169" s="40"/>
      <c r="AHN169" s="40"/>
      <c r="AHO169" s="40"/>
      <c r="AHP169" s="40"/>
      <c r="AHQ169" s="40"/>
      <c r="AHR169" s="40"/>
      <c r="AHS169" s="40"/>
      <c r="AHT169" s="40"/>
      <c r="AHU169" s="40"/>
      <c r="AHV169" s="40"/>
      <c r="AHW169" s="40"/>
      <c r="AHX169" s="40"/>
      <c r="AHY169" s="40"/>
      <c r="AHZ169" s="40"/>
      <c r="AIA169" s="40"/>
      <c r="AIB169" s="40"/>
      <c r="AIC169" s="40"/>
      <c r="AID169" s="40"/>
      <c r="AIE169" s="40"/>
      <c r="AIF169" s="40"/>
      <c r="AIG169" s="40"/>
      <c r="AIH169" s="40"/>
      <c r="AII169" s="40"/>
      <c r="AIJ169" s="40"/>
      <c r="AIK169" s="40"/>
      <c r="AIL169" s="40"/>
      <c r="AIM169" s="40"/>
      <c r="AIN169" s="40"/>
      <c r="AIO169" s="40"/>
      <c r="AIP169" s="40"/>
      <c r="AIQ169" s="40"/>
      <c r="AIR169" s="40"/>
      <c r="AIS169" s="40"/>
      <c r="AIT169" s="40"/>
      <c r="AIU169" s="40"/>
      <c r="AIV169" s="40"/>
      <c r="AIW169" s="40"/>
      <c r="AIX169" s="40"/>
      <c r="AIY169" s="40"/>
      <c r="AIZ169" s="40"/>
      <c r="AJA169" s="40"/>
      <c r="AJB169" s="40"/>
      <c r="AJC169" s="40"/>
      <c r="AJD169" s="40"/>
      <c r="AJE169" s="40"/>
      <c r="AJF169" s="40"/>
      <c r="AJG169" s="40"/>
      <c r="AJH169" s="40"/>
      <c r="AJI169" s="40"/>
      <c r="AJJ169" s="40"/>
      <c r="AJK169" s="40"/>
      <c r="AJL169" s="40"/>
      <c r="AJM169" s="40"/>
      <c r="AJN169" s="40"/>
      <c r="AJO169" s="40"/>
      <c r="AJP169" s="40"/>
      <c r="AJQ169" s="40"/>
      <c r="AJR169" s="40"/>
      <c r="AJS169" s="40"/>
      <c r="AJT169" s="40"/>
      <c r="AJU169" s="40"/>
      <c r="AJV169" s="40"/>
      <c r="AJW169" s="40"/>
      <c r="AJX169" s="40"/>
      <c r="AJY169" s="40"/>
      <c r="AJZ169" s="40"/>
      <c r="AKA169" s="40"/>
      <c r="AKB169" s="40"/>
      <c r="AKC169" s="40"/>
      <c r="AKD169" s="40"/>
      <c r="AKE169" s="40"/>
      <c r="AKF169" s="40"/>
      <c r="AKG169" s="40"/>
      <c r="AKH169" s="40"/>
      <c r="AKI169" s="40"/>
      <c r="AKJ169" s="40"/>
      <c r="AKK169" s="40"/>
      <c r="AKL169" s="40"/>
      <c r="AKM169" s="40"/>
      <c r="AKN169" s="56"/>
      <c r="AKO169" s="56"/>
      <c r="AKP169" s="56"/>
      <c r="AKQ169" s="56"/>
      <c r="AKR169" s="56"/>
      <c r="AKS169" s="56"/>
      <c r="AKT169" s="56"/>
      <c r="AKU169" s="56"/>
      <c r="AKV169" s="56"/>
      <c r="AKW169" s="56"/>
      <c r="AKX169" s="56"/>
      <c r="AKY169" s="56"/>
      <c r="AKZ169" s="56"/>
      <c r="ALA169" s="56"/>
      <c r="ALB169" s="56"/>
      <c r="ALC169" s="56"/>
      <c r="ALD169" s="56"/>
      <c r="ALE169" s="56"/>
      <c r="ALF169" s="56"/>
      <c r="ALG169" s="56"/>
      <c r="ALH169" s="56"/>
      <c r="ALI169" s="56"/>
      <c r="ALJ169" s="56"/>
      <c r="ALK169" s="56"/>
      <c r="ALL169" s="56"/>
      <c r="ALM169" s="56"/>
      <c r="ALN169" s="59"/>
      <c r="ALO169" s="59"/>
      <c r="ALP169" s="59"/>
      <c r="ALQ169" s="59"/>
      <c r="ALR169" s="59"/>
      <c r="ALS169" s="59"/>
      <c r="ALT169" s="59"/>
      <c r="ALU169" s="59"/>
      <c r="ALV169" s="59"/>
      <c r="ALW169" s="59"/>
    </row>
    <row r="170" spans="1:1011" ht="13.35" customHeight="1" outlineLevel="4">
      <c r="A170" s="36" t="s">
        <v>11661</v>
      </c>
      <c r="B170" s="48">
        <v>1</v>
      </c>
      <c r="C170" s="48"/>
      <c r="D170" s="64" t="s">
        <v>11534</v>
      </c>
      <c r="E170" s="43" t="s">
        <v>11535</v>
      </c>
      <c r="F170" s="52"/>
      <c r="G170" s="32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40"/>
      <c r="AAF170" s="40"/>
      <c r="AAG170" s="40"/>
      <c r="AAH170" s="40"/>
      <c r="AAI170" s="40"/>
      <c r="AAJ170" s="40"/>
      <c r="AAK170" s="40"/>
      <c r="AAL170" s="40"/>
      <c r="AAM170" s="40"/>
      <c r="AAN170" s="40"/>
      <c r="AAO170" s="40"/>
      <c r="AAP170" s="40"/>
      <c r="AAQ170" s="40"/>
      <c r="AAR170" s="40"/>
      <c r="AAS170" s="40"/>
      <c r="AAT170" s="40"/>
      <c r="AAU170" s="40"/>
      <c r="AAV170" s="40"/>
      <c r="AAW170" s="40"/>
      <c r="AAX170" s="40"/>
      <c r="AAY170" s="40"/>
      <c r="AAZ170" s="40"/>
      <c r="ABA170" s="40"/>
      <c r="ABB170" s="40"/>
      <c r="ABC170" s="40"/>
      <c r="ABD170" s="40"/>
      <c r="ABE170" s="40"/>
      <c r="ABF170" s="40"/>
      <c r="ABG170" s="40"/>
      <c r="ABH170" s="40"/>
      <c r="ABI170" s="40"/>
      <c r="ABJ170" s="40"/>
      <c r="ABK170" s="40"/>
      <c r="ABL170" s="40"/>
      <c r="ABM170" s="40"/>
      <c r="ABN170" s="40"/>
      <c r="ABO170" s="40"/>
      <c r="ABP170" s="40"/>
      <c r="ABQ170" s="40"/>
      <c r="ABR170" s="40"/>
      <c r="ABS170" s="40"/>
      <c r="ABT170" s="40"/>
      <c r="ABU170" s="40"/>
      <c r="ABV170" s="40"/>
      <c r="ABW170" s="40"/>
      <c r="ABX170" s="40"/>
      <c r="ABY170" s="40"/>
      <c r="ABZ170" s="40"/>
      <c r="ACA170" s="40"/>
      <c r="ACB170" s="40"/>
      <c r="ACC170" s="40"/>
      <c r="ACD170" s="40"/>
      <c r="ACE170" s="40"/>
      <c r="ACF170" s="40"/>
      <c r="ACG170" s="40"/>
      <c r="ACH170" s="40"/>
      <c r="ACI170" s="40"/>
      <c r="ACJ170" s="40"/>
      <c r="ACK170" s="40"/>
      <c r="ACL170" s="40"/>
      <c r="ACM170" s="40"/>
      <c r="ACN170" s="40"/>
      <c r="ACO170" s="40"/>
      <c r="ACP170" s="40"/>
      <c r="ACQ170" s="40"/>
      <c r="ACR170" s="40"/>
      <c r="ACS170" s="40"/>
      <c r="ACT170" s="40"/>
      <c r="ACU170" s="40"/>
      <c r="ACV170" s="40"/>
      <c r="ACW170" s="40"/>
      <c r="ACX170" s="40"/>
      <c r="ACY170" s="40"/>
      <c r="ACZ170" s="40"/>
      <c r="ADA170" s="40"/>
      <c r="ADB170" s="40"/>
      <c r="ADC170" s="40"/>
      <c r="ADD170" s="40"/>
      <c r="ADE170" s="40"/>
      <c r="ADF170" s="40"/>
      <c r="ADG170" s="40"/>
      <c r="ADH170" s="40"/>
      <c r="ADI170" s="40"/>
      <c r="ADJ170" s="40"/>
      <c r="ADK170" s="40"/>
      <c r="ADL170" s="40"/>
      <c r="ADM170" s="40"/>
      <c r="ADN170" s="40"/>
      <c r="ADO170" s="40"/>
      <c r="ADP170" s="40"/>
      <c r="ADQ170" s="40"/>
      <c r="ADR170" s="40"/>
      <c r="ADS170" s="40"/>
      <c r="ADT170" s="40"/>
      <c r="ADU170" s="40"/>
      <c r="ADV170" s="40"/>
      <c r="ADW170" s="40"/>
      <c r="ADX170" s="40"/>
      <c r="ADY170" s="40"/>
      <c r="ADZ170" s="40"/>
      <c r="AEA170" s="40"/>
      <c r="AEB170" s="40"/>
      <c r="AEC170" s="40"/>
      <c r="AED170" s="40"/>
      <c r="AEE170" s="40"/>
      <c r="AEF170" s="40"/>
      <c r="AEG170" s="40"/>
      <c r="AEH170" s="40"/>
      <c r="AEI170" s="40"/>
      <c r="AEJ170" s="40"/>
      <c r="AEK170" s="40"/>
      <c r="AEL170" s="40"/>
      <c r="AEM170" s="40"/>
      <c r="AEN170" s="40"/>
      <c r="AEO170" s="40"/>
      <c r="AEP170" s="40"/>
      <c r="AEQ170" s="40"/>
      <c r="AER170" s="40"/>
      <c r="AES170" s="40"/>
      <c r="AET170" s="40"/>
      <c r="AEU170" s="40"/>
      <c r="AEV170" s="40"/>
      <c r="AEW170" s="40"/>
      <c r="AEX170" s="40"/>
      <c r="AEY170" s="40"/>
      <c r="AEZ170" s="40"/>
      <c r="AFA170" s="40"/>
      <c r="AFB170" s="40"/>
      <c r="AFC170" s="40"/>
      <c r="AFD170" s="40"/>
      <c r="AFE170" s="40"/>
      <c r="AFF170" s="40"/>
      <c r="AFG170" s="40"/>
      <c r="AFH170" s="40"/>
      <c r="AFI170" s="40"/>
      <c r="AFJ170" s="40"/>
      <c r="AFK170" s="40"/>
      <c r="AFL170" s="40"/>
      <c r="AFM170" s="40"/>
      <c r="AFN170" s="40"/>
      <c r="AFO170" s="40"/>
      <c r="AFP170" s="40"/>
      <c r="AFQ170" s="40"/>
      <c r="AFR170" s="40"/>
      <c r="AFS170" s="40"/>
      <c r="AFT170" s="40"/>
      <c r="AFU170" s="40"/>
      <c r="AFV170" s="40"/>
      <c r="AFW170" s="40"/>
      <c r="AFX170" s="40"/>
      <c r="AFY170" s="40"/>
      <c r="AFZ170" s="40"/>
      <c r="AGA170" s="40"/>
      <c r="AGB170" s="40"/>
      <c r="AGC170" s="40"/>
      <c r="AGD170" s="40"/>
      <c r="AGE170" s="40"/>
      <c r="AGF170" s="40"/>
      <c r="AGG170" s="40"/>
      <c r="AGH170" s="40"/>
      <c r="AGI170" s="40"/>
      <c r="AGJ170" s="40"/>
      <c r="AGK170" s="40"/>
      <c r="AGL170" s="40"/>
      <c r="AGM170" s="40"/>
      <c r="AGN170" s="40"/>
      <c r="AGO170" s="40"/>
      <c r="AGP170" s="40"/>
      <c r="AGQ170" s="40"/>
      <c r="AGR170" s="40"/>
      <c r="AGS170" s="40"/>
      <c r="AGT170" s="40"/>
      <c r="AGU170" s="40"/>
      <c r="AGV170" s="40"/>
      <c r="AGW170" s="40"/>
      <c r="AGX170" s="40"/>
      <c r="AGY170" s="40"/>
      <c r="AGZ170" s="40"/>
      <c r="AHA170" s="40"/>
      <c r="AHB170" s="40"/>
      <c r="AHC170" s="40"/>
      <c r="AHD170" s="40"/>
      <c r="AHE170" s="40"/>
      <c r="AHF170" s="40"/>
      <c r="AHG170" s="40"/>
      <c r="AHH170" s="40"/>
      <c r="AHI170" s="40"/>
      <c r="AHJ170" s="40"/>
      <c r="AHK170" s="40"/>
      <c r="AHL170" s="40"/>
      <c r="AHM170" s="40"/>
      <c r="AHN170" s="40"/>
      <c r="AHO170" s="40"/>
      <c r="AHP170" s="40"/>
      <c r="AHQ170" s="40"/>
      <c r="AHR170" s="40"/>
      <c r="AHS170" s="40"/>
      <c r="AHT170" s="40"/>
      <c r="AHU170" s="40"/>
      <c r="AHV170" s="40"/>
      <c r="AHW170" s="40"/>
      <c r="AHX170" s="40"/>
      <c r="AHY170" s="40"/>
      <c r="AHZ170" s="40"/>
      <c r="AIA170" s="40"/>
      <c r="AIB170" s="40"/>
      <c r="AIC170" s="40"/>
      <c r="AID170" s="40"/>
      <c r="AIE170" s="40"/>
      <c r="AIF170" s="40"/>
      <c r="AIG170" s="40"/>
      <c r="AIH170" s="40"/>
      <c r="AII170" s="40"/>
      <c r="AIJ170" s="40"/>
      <c r="AIK170" s="40"/>
      <c r="AIL170" s="40"/>
      <c r="AIM170" s="40"/>
      <c r="AIN170" s="40"/>
      <c r="AIO170" s="40"/>
      <c r="AIP170" s="40"/>
      <c r="AIQ170" s="40"/>
      <c r="AIR170" s="40"/>
      <c r="AIS170" s="40"/>
      <c r="AIT170" s="40"/>
      <c r="AIU170" s="40"/>
      <c r="AIV170" s="40"/>
      <c r="AIW170" s="40"/>
      <c r="AIX170" s="40"/>
      <c r="AIY170" s="40"/>
      <c r="AIZ170" s="40"/>
      <c r="AJA170" s="40"/>
      <c r="AJB170" s="40"/>
      <c r="AJC170" s="40"/>
      <c r="AJD170" s="40"/>
      <c r="AJE170" s="40"/>
      <c r="AJF170" s="40"/>
      <c r="AJG170" s="40"/>
      <c r="AJH170" s="40"/>
      <c r="AJI170" s="40"/>
      <c r="AJJ170" s="40"/>
      <c r="AJK170" s="40"/>
      <c r="AJL170" s="40"/>
      <c r="AJM170" s="40"/>
      <c r="AJN170" s="40"/>
      <c r="AJO170" s="40"/>
      <c r="AJP170" s="40"/>
      <c r="AJQ170" s="40"/>
      <c r="AJR170" s="40"/>
      <c r="AJS170" s="40"/>
      <c r="AJT170" s="40"/>
      <c r="AJU170" s="40"/>
      <c r="AJV170" s="40"/>
      <c r="AJW170" s="40"/>
      <c r="AJX170" s="40"/>
      <c r="AJY170" s="40"/>
      <c r="AJZ170" s="40"/>
      <c r="AKA170" s="40"/>
      <c r="AKB170" s="40"/>
      <c r="AKC170" s="40"/>
      <c r="AKD170" s="40"/>
      <c r="AKE170" s="40"/>
      <c r="AKF170" s="40"/>
      <c r="AKG170" s="40"/>
      <c r="AKH170" s="40"/>
      <c r="AKI170" s="40"/>
      <c r="AKJ170" s="40"/>
      <c r="AKK170" s="40"/>
      <c r="AKL170" s="40"/>
      <c r="AKM170" s="40"/>
      <c r="AKN170" s="56"/>
      <c r="AKO170" s="56"/>
      <c r="AKP170" s="56"/>
      <c r="AKQ170" s="56"/>
      <c r="AKR170" s="56"/>
      <c r="AKS170" s="56"/>
      <c r="AKT170" s="56"/>
      <c r="AKU170" s="56"/>
      <c r="AKV170" s="56"/>
      <c r="AKW170" s="56"/>
      <c r="AKX170" s="56"/>
      <c r="AKY170" s="56"/>
      <c r="AKZ170" s="56"/>
      <c r="ALA170" s="56"/>
      <c r="ALB170" s="56"/>
      <c r="ALC170" s="56"/>
      <c r="ALD170" s="56"/>
      <c r="ALE170" s="56"/>
      <c r="ALF170" s="56"/>
      <c r="ALG170" s="56"/>
      <c r="ALH170" s="56"/>
      <c r="ALI170" s="56"/>
      <c r="ALJ170" s="56"/>
      <c r="ALK170" s="56"/>
      <c r="ALL170" s="56"/>
      <c r="ALM170" s="56"/>
      <c r="ALN170" s="59"/>
      <c r="ALO170" s="59"/>
      <c r="ALP170" s="59"/>
      <c r="ALQ170" s="59"/>
      <c r="ALR170" s="59"/>
      <c r="ALS170" s="59"/>
      <c r="ALT170" s="59"/>
      <c r="ALU170" s="59"/>
      <c r="ALV170" s="59"/>
      <c r="ALW170" s="59"/>
    </row>
    <row r="171" spans="1:1011" ht="13.35" customHeight="1" outlineLevel="3">
      <c r="A171" s="36" t="s">
        <v>11662</v>
      </c>
      <c r="B171" s="48">
        <v>1</v>
      </c>
      <c r="C171" s="48"/>
      <c r="D171" s="47" t="s">
        <v>11663</v>
      </c>
      <c r="E171" s="43" t="s">
        <v>11664</v>
      </c>
      <c r="F171" s="52"/>
      <c r="G171" s="32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40"/>
      <c r="AAF171" s="40"/>
      <c r="AAG171" s="40"/>
      <c r="AAH171" s="40"/>
      <c r="AAI171" s="40"/>
      <c r="AAJ171" s="40"/>
      <c r="AAK171" s="40"/>
      <c r="AAL171" s="40"/>
      <c r="AAM171" s="40"/>
      <c r="AAN171" s="40"/>
      <c r="AAO171" s="40"/>
      <c r="AAP171" s="40"/>
      <c r="AAQ171" s="40"/>
      <c r="AAR171" s="40"/>
      <c r="AAS171" s="40"/>
      <c r="AAT171" s="40"/>
      <c r="AAU171" s="40"/>
      <c r="AAV171" s="40"/>
      <c r="AAW171" s="40"/>
      <c r="AAX171" s="40"/>
      <c r="AAY171" s="40"/>
      <c r="AAZ171" s="40"/>
      <c r="ABA171" s="40"/>
      <c r="ABB171" s="40"/>
      <c r="ABC171" s="40"/>
      <c r="ABD171" s="40"/>
      <c r="ABE171" s="40"/>
      <c r="ABF171" s="40"/>
      <c r="ABG171" s="40"/>
      <c r="ABH171" s="40"/>
      <c r="ABI171" s="40"/>
      <c r="ABJ171" s="40"/>
      <c r="ABK171" s="40"/>
      <c r="ABL171" s="40"/>
      <c r="ABM171" s="40"/>
      <c r="ABN171" s="40"/>
      <c r="ABO171" s="40"/>
      <c r="ABP171" s="40"/>
      <c r="ABQ171" s="40"/>
      <c r="ABR171" s="40"/>
      <c r="ABS171" s="40"/>
      <c r="ABT171" s="40"/>
      <c r="ABU171" s="40"/>
      <c r="ABV171" s="40"/>
      <c r="ABW171" s="40"/>
      <c r="ABX171" s="40"/>
      <c r="ABY171" s="40"/>
      <c r="ABZ171" s="40"/>
      <c r="ACA171" s="40"/>
      <c r="ACB171" s="40"/>
      <c r="ACC171" s="40"/>
      <c r="ACD171" s="40"/>
      <c r="ACE171" s="40"/>
      <c r="ACF171" s="40"/>
      <c r="ACG171" s="40"/>
      <c r="ACH171" s="40"/>
      <c r="ACI171" s="40"/>
      <c r="ACJ171" s="40"/>
      <c r="ACK171" s="40"/>
      <c r="ACL171" s="40"/>
      <c r="ACM171" s="40"/>
      <c r="ACN171" s="40"/>
      <c r="ACO171" s="40"/>
      <c r="ACP171" s="40"/>
      <c r="ACQ171" s="40"/>
      <c r="ACR171" s="40"/>
      <c r="ACS171" s="40"/>
      <c r="ACT171" s="40"/>
      <c r="ACU171" s="40"/>
      <c r="ACV171" s="40"/>
      <c r="ACW171" s="40"/>
      <c r="ACX171" s="40"/>
      <c r="ACY171" s="40"/>
      <c r="ACZ171" s="40"/>
      <c r="ADA171" s="40"/>
      <c r="ADB171" s="40"/>
      <c r="ADC171" s="40"/>
      <c r="ADD171" s="40"/>
      <c r="ADE171" s="40"/>
      <c r="ADF171" s="40"/>
      <c r="ADG171" s="40"/>
      <c r="ADH171" s="40"/>
      <c r="ADI171" s="40"/>
      <c r="ADJ171" s="40"/>
      <c r="ADK171" s="40"/>
      <c r="ADL171" s="40"/>
      <c r="ADM171" s="40"/>
      <c r="ADN171" s="40"/>
      <c r="ADO171" s="40"/>
      <c r="ADP171" s="40"/>
      <c r="ADQ171" s="40"/>
      <c r="ADR171" s="40"/>
      <c r="ADS171" s="40"/>
      <c r="ADT171" s="40"/>
      <c r="ADU171" s="40"/>
      <c r="ADV171" s="40"/>
      <c r="ADW171" s="40"/>
      <c r="ADX171" s="40"/>
      <c r="ADY171" s="40"/>
      <c r="ADZ171" s="40"/>
      <c r="AEA171" s="40"/>
      <c r="AEB171" s="40"/>
      <c r="AEC171" s="40"/>
      <c r="AED171" s="40"/>
      <c r="AEE171" s="40"/>
      <c r="AEF171" s="40"/>
      <c r="AEG171" s="40"/>
      <c r="AEH171" s="40"/>
      <c r="AEI171" s="40"/>
      <c r="AEJ171" s="40"/>
      <c r="AEK171" s="40"/>
      <c r="AEL171" s="40"/>
      <c r="AEM171" s="40"/>
      <c r="AEN171" s="40"/>
      <c r="AEO171" s="40"/>
      <c r="AEP171" s="40"/>
      <c r="AEQ171" s="40"/>
      <c r="AER171" s="40"/>
      <c r="AES171" s="40"/>
      <c r="AET171" s="40"/>
      <c r="AEU171" s="40"/>
      <c r="AEV171" s="40"/>
      <c r="AEW171" s="40"/>
      <c r="AEX171" s="40"/>
      <c r="AEY171" s="40"/>
      <c r="AEZ171" s="40"/>
      <c r="AFA171" s="40"/>
      <c r="AFB171" s="40"/>
      <c r="AFC171" s="40"/>
      <c r="AFD171" s="40"/>
      <c r="AFE171" s="40"/>
      <c r="AFF171" s="40"/>
      <c r="AFG171" s="40"/>
      <c r="AFH171" s="40"/>
      <c r="AFI171" s="40"/>
      <c r="AFJ171" s="40"/>
      <c r="AFK171" s="40"/>
      <c r="AFL171" s="40"/>
      <c r="AFM171" s="40"/>
      <c r="AFN171" s="40"/>
      <c r="AFO171" s="40"/>
      <c r="AFP171" s="40"/>
      <c r="AFQ171" s="40"/>
      <c r="AFR171" s="40"/>
      <c r="AFS171" s="40"/>
      <c r="AFT171" s="40"/>
      <c r="AFU171" s="40"/>
      <c r="AFV171" s="40"/>
      <c r="AFW171" s="40"/>
      <c r="AFX171" s="40"/>
      <c r="AFY171" s="40"/>
      <c r="AFZ171" s="40"/>
      <c r="AGA171" s="40"/>
      <c r="AGB171" s="40"/>
      <c r="AGC171" s="40"/>
      <c r="AGD171" s="40"/>
      <c r="AGE171" s="40"/>
      <c r="AGF171" s="40"/>
      <c r="AGG171" s="40"/>
      <c r="AGH171" s="40"/>
      <c r="AGI171" s="40"/>
      <c r="AGJ171" s="40"/>
      <c r="AGK171" s="40"/>
      <c r="AGL171" s="40"/>
      <c r="AGM171" s="40"/>
      <c r="AGN171" s="40"/>
      <c r="AGO171" s="40"/>
      <c r="AGP171" s="40"/>
      <c r="AGQ171" s="40"/>
      <c r="AGR171" s="40"/>
      <c r="AGS171" s="40"/>
      <c r="AGT171" s="40"/>
      <c r="AGU171" s="40"/>
      <c r="AGV171" s="40"/>
      <c r="AGW171" s="40"/>
      <c r="AGX171" s="40"/>
      <c r="AGY171" s="40"/>
      <c r="AGZ171" s="40"/>
      <c r="AHA171" s="40"/>
      <c r="AHB171" s="40"/>
      <c r="AHC171" s="40"/>
      <c r="AHD171" s="40"/>
      <c r="AHE171" s="40"/>
      <c r="AHF171" s="40"/>
      <c r="AHG171" s="40"/>
      <c r="AHH171" s="40"/>
      <c r="AHI171" s="40"/>
      <c r="AHJ171" s="40"/>
      <c r="AHK171" s="40"/>
      <c r="AHL171" s="40"/>
      <c r="AHM171" s="40"/>
      <c r="AHN171" s="40"/>
      <c r="AHO171" s="40"/>
      <c r="AHP171" s="40"/>
      <c r="AHQ171" s="40"/>
      <c r="AHR171" s="40"/>
      <c r="AHS171" s="40"/>
      <c r="AHT171" s="40"/>
      <c r="AHU171" s="40"/>
      <c r="AHV171" s="40"/>
      <c r="AHW171" s="40"/>
      <c r="AHX171" s="40"/>
      <c r="AHY171" s="40"/>
      <c r="AHZ171" s="40"/>
      <c r="AIA171" s="40"/>
      <c r="AIB171" s="40"/>
      <c r="AIC171" s="40"/>
      <c r="AID171" s="40"/>
      <c r="AIE171" s="40"/>
      <c r="AIF171" s="40"/>
      <c r="AIG171" s="40"/>
      <c r="AIH171" s="40"/>
      <c r="AII171" s="40"/>
      <c r="AIJ171" s="40"/>
      <c r="AIK171" s="40"/>
      <c r="AIL171" s="40"/>
      <c r="AIM171" s="40"/>
      <c r="AIN171" s="40"/>
      <c r="AIO171" s="40"/>
      <c r="AIP171" s="40"/>
      <c r="AIQ171" s="40"/>
      <c r="AIR171" s="40"/>
      <c r="AIS171" s="40"/>
      <c r="AIT171" s="40"/>
      <c r="AIU171" s="40"/>
      <c r="AIV171" s="40"/>
      <c r="AIW171" s="40"/>
      <c r="AIX171" s="40"/>
      <c r="AIY171" s="40"/>
      <c r="AIZ171" s="40"/>
      <c r="AJA171" s="40"/>
      <c r="AJB171" s="40"/>
      <c r="AJC171" s="40"/>
      <c r="AJD171" s="40"/>
      <c r="AJE171" s="40"/>
      <c r="AJF171" s="40"/>
      <c r="AJG171" s="40"/>
      <c r="AJH171" s="40"/>
      <c r="AJI171" s="40"/>
      <c r="AJJ171" s="40"/>
      <c r="AJK171" s="40"/>
      <c r="AJL171" s="40"/>
      <c r="AJM171" s="40"/>
      <c r="AJN171" s="40"/>
      <c r="AJO171" s="40"/>
      <c r="AJP171" s="40"/>
      <c r="AJQ171" s="40"/>
      <c r="AJR171" s="40"/>
      <c r="AJS171" s="40"/>
      <c r="AJT171" s="40"/>
      <c r="AJU171" s="40"/>
      <c r="AJV171" s="40"/>
      <c r="AJW171" s="40"/>
      <c r="AJX171" s="40"/>
      <c r="AJY171" s="40"/>
      <c r="AJZ171" s="40"/>
      <c r="AKA171" s="40"/>
      <c r="AKB171" s="40"/>
      <c r="AKC171" s="40"/>
      <c r="AKD171" s="40"/>
      <c r="AKE171" s="40"/>
      <c r="AKF171" s="40"/>
      <c r="AKG171" s="40"/>
      <c r="AKH171" s="40"/>
      <c r="AKI171" s="40"/>
      <c r="AKJ171" s="40"/>
      <c r="AKK171" s="40"/>
      <c r="AKL171" s="40"/>
      <c r="AKM171" s="40"/>
      <c r="AKN171" s="56"/>
      <c r="AKO171" s="56"/>
      <c r="AKP171" s="56"/>
      <c r="AKQ171" s="56"/>
      <c r="AKR171" s="56"/>
      <c r="AKS171" s="56"/>
      <c r="AKT171" s="56"/>
      <c r="AKU171" s="56"/>
      <c r="AKV171" s="56"/>
      <c r="AKW171" s="56"/>
      <c r="AKX171" s="56"/>
      <c r="AKY171" s="56"/>
      <c r="AKZ171" s="56"/>
      <c r="ALA171" s="56"/>
      <c r="ALB171" s="56"/>
      <c r="ALC171" s="56"/>
      <c r="ALD171" s="56"/>
      <c r="ALE171" s="56"/>
      <c r="ALF171" s="56"/>
      <c r="ALG171" s="56"/>
      <c r="ALH171" s="56"/>
      <c r="ALI171" s="56"/>
      <c r="ALJ171" s="56"/>
      <c r="ALK171" s="56"/>
      <c r="ALL171" s="56"/>
      <c r="ALM171" s="56"/>
      <c r="ALN171" s="59"/>
      <c r="ALO171" s="59"/>
      <c r="ALP171" s="59"/>
      <c r="ALQ171" s="59"/>
      <c r="ALR171" s="59"/>
      <c r="ALS171" s="59"/>
      <c r="ALT171" s="59"/>
      <c r="ALU171" s="59"/>
      <c r="ALV171" s="59"/>
      <c r="ALW171" s="59"/>
    </row>
    <row r="172" spans="1:1011" ht="13.35" customHeight="1" outlineLevel="4">
      <c r="A172" s="36" t="s">
        <v>11665</v>
      </c>
      <c r="B172" s="48">
        <v>1</v>
      </c>
      <c r="C172" s="48"/>
      <c r="D172" s="67" t="s">
        <v>11666</v>
      </c>
      <c r="E172" s="43" t="s">
        <v>11667</v>
      </c>
      <c r="F172" s="52"/>
      <c r="G172" s="32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40"/>
      <c r="AAF172" s="40"/>
      <c r="AAG172" s="40"/>
      <c r="AAH172" s="40"/>
      <c r="AAI172" s="40"/>
      <c r="AAJ172" s="40"/>
      <c r="AAK172" s="40"/>
      <c r="AAL172" s="40"/>
      <c r="AAM172" s="40"/>
      <c r="AAN172" s="40"/>
      <c r="AAO172" s="40"/>
      <c r="AAP172" s="40"/>
      <c r="AAQ172" s="40"/>
      <c r="AAR172" s="40"/>
      <c r="AAS172" s="40"/>
      <c r="AAT172" s="40"/>
      <c r="AAU172" s="40"/>
      <c r="AAV172" s="40"/>
      <c r="AAW172" s="40"/>
      <c r="AAX172" s="40"/>
      <c r="AAY172" s="40"/>
      <c r="AAZ172" s="40"/>
      <c r="ABA172" s="40"/>
      <c r="ABB172" s="40"/>
      <c r="ABC172" s="40"/>
      <c r="ABD172" s="40"/>
      <c r="ABE172" s="40"/>
      <c r="ABF172" s="40"/>
      <c r="ABG172" s="40"/>
      <c r="ABH172" s="40"/>
      <c r="ABI172" s="40"/>
      <c r="ABJ172" s="40"/>
      <c r="ABK172" s="40"/>
      <c r="ABL172" s="40"/>
      <c r="ABM172" s="40"/>
      <c r="ABN172" s="40"/>
      <c r="ABO172" s="40"/>
      <c r="ABP172" s="40"/>
      <c r="ABQ172" s="40"/>
      <c r="ABR172" s="40"/>
      <c r="ABS172" s="40"/>
      <c r="ABT172" s="40"/>
      <c r="ABU172" s="40"/>
      <c r="ABV172" s="40"/>
      <c r="ABW172" s="40"/>
      <c r="ABX172" s="40"/>
      <c r="ABY172" s="40"/>
      <c r="ABZ172" s="40"/>
      <c r="ACA172" s="40"/>
      <c r="ACB172" s="40"/>
      <c r="ACC172" s="40"/>
      <c r="ACD172" s="40"/>
      <c r="ACE172" s="40"/>
      <c r="ACF172" s="40"/>
      <c r="ACG172" s="40"/>
      <c r="ACH172" s="40"/>
      <c r="ACI172" s="40"/>
      <c r="ACJ172" s="40"/>
      <c r="ACK172" s="40"/>
      <c r="ACL172" s="40"/>
      <c r="ACM172" s="40"/>
      <c r="ACN172" s="40"/>
      <c r="ACO172" s="40"/>
      <c r="ACP172" s="40"/>
      <c r="ACQ172" s="40"/>
      <c r="ACR172" s="40"/>
      <c r="ACS172" s="40"/>
      <c r="ACT172" s="40"/>
      <c r="ACU172" s="40"/>
      <c r="ACV172" s="40"/>
      <c r="ACW172" s="40"/>
      <c r="ACX172" s="40"/>
      <c r="ACY172" s="40"/>
      <c r="ACZ172" s="40"/>
      <c r="ADA172" s="40"/>
      <c r="ADB172" s="40"/>
      <c r="ADC172" s="40"/>
      <c r="ADD172" s="40"/>
      <c r="ADE172" s="40"/>
      <c r="ADF172" s="40"/>
      <c r="ADG172" s="40"/>
      <c r="ADH172" s="40"/>
      <c r="ADI172" s="40"/>
      <c r="ADJ172" s="40"/>
      <c r="ADK172" s="40"/>
      <c r="ADL172" s="40"/>
      <c r="ADM172" s="40"/>
      <c r="ADN172" s="40"/>
      <c r="ADO172" s="40"/>
      <c r="ADP172" s="40"/>
      <c r="ADQ172" s="40"/>
      <c r="ADR172" s="40"/>
      <c r="ADS172" s="40"/>
      <c r="ADT172" s="40"/>
      <c r="ADU172" s="40"/>
      <c r="ADV172" s="40"/>
      <c r="ADW172" s="40"/>
      <c r="ADX172" s="40"/>
      <c r="ADY172" s="40"/>
      <c r="ADZ172" s="40"/>
      <c r="AEA172" s="40"/>
      <c r="AEB172" s="40"/>
      <c r="AEC172" s="40"/>
      <c r="AED172" s="40"/>
      <c r="AEE172" s="40"/>
      <c r="AEF172" s="40"/>
      <c r="AEG172" s="40"/>
      <c r="AEH172" s="40"/>
      <c r="AEI172" s="40"/>
      <c r="AEJ172" s="40"/>
      <c r="AEK172" s="40"/>
      <c r="AEL172" s="40"/>
      <c r="AEM172" s="40"/>
      <c r="AEN172" s="40"/>
      <c r="AEO172" s="40"/>
      <c r="AEP172" s="40"/>
      <c r="AEQ172" s="40"/>
      <c r="AER172" s="40"/>
      <c r="AES172" s="40"/>
      <c r="AET172" s="40"/>
      <c r="AEU172" s="40"/>
      <c r="AEV172" s="40"/>
      <c r="AEW172" s="40"/>
      <c r="AEX172" s="40"/>
      <c r="AEY172" s="40"/>
      <c r="AEZ172" s="40"/>
      <c r="AFA172" s="40"/>
      <c r="AFB172" s="40"/>
      <c r="AFC172" s="40"/>
      <c r="AFD172" s="40"/>
      <c r="AFE172" s="40"/>
      <c r="AFF172" s="40"/>
      <c r="AFG172" s="40"/>
      <c r="AFH172" s="40"/>
      <c r="AFI172" s="40"/>
      <c r="AFJ172" s="40"/>
      <c r="AFK172" s="40"/>
      <c r="AFL172" s="40"/>
      <c r="AFM172" s="40"/>
      <c r="AFN172" s="40"/>
      <c r="AFO172" s="40"/>
      <c r="AFP172" s="40"/>
      <c r="AFQ172" s="40"/>
      <c r="AFR172" s="40"/>
      <c r="AFS172" s="40"/>
      <c r="AFT172" s="40"/>
      <c r="AFU172" s="40"/>
      <c r="AFV172" s="40"/>
      <c r="AFW172" s="40"/>
      <c r="AFX172" s="40"/>
      <c r="AFY172" s="40"/>
      <c r="AFZ172" s="40"/>
      <c r="AGA172" s="40"/>
      <c r="AGB172" s="40"/>
      <c r="AGC172" s="40"/>
      <c r="AGD172" s="40"/>
      <c r="AGE172" s="40"/>
      <c r="AGF172" s="40"/>
      <c r="AGG172" s="40"/>
      <c r="AGH172" s="40"/>
      <c r="AGI172" s="40"/>
      <c r="AGJ172" s="40"/>
      <c r="AGK172" s="40"/>
      <c r="AGL172" s="40"/>
      <c r="AGM172" s="40"/>
      <c r="AGN172" s="40"/>
      <c r="AGO172" s="40"/>
      <c r="AGP172" s="40"/>
      <c r="AGQ172" s="40"/>
      <c r="AGR172" s="40"/>
      <c r="AGS172" s="40"/>
      <c r="AGT172" s="40"/>
      <c r="AGU172" s="40"/>
      <c r="AGV172" s="40"/>
      <c r="AGW172" s="40"/>
      <c r="AGX172" s="40"/>
      <c r="AGY172" s="40"/>
      <c r="AGZ172" s="40"/>
      <c r="AHA172" s="40"/>
      <c r="AHB172" s="40"/>
      <c r="AHC172" s="40"/>
      <c r="AHD172" s="40"/>
      <c r="AHE172" s="40"/>
      <c r="AHF172" s="40"/>
      <c r="AHG172" s="40"/>
      <c r="AHH172" s="40"/>
      <c r="AHI172" s="40"/>
      <c r="AHJ172" s="40"/>
      <c r="AHK172" s="40"/>
      <c r="AHL172" s="40"/>
      <c r="AHM172" s="40"/>
      <c r="AHN172" s="40"/>
      <c r="AHO172" s="40"/>
      <c r="AHP172" s="40"/>
      <c r="AHQ172" s="40"/>
      <c r="AHR172" s="40"/>
      <c r="AHS172" s="40"/>
      <c r="AHT172" s="40"/>
      <c r="AHU172" s="40"/>
      <c r="AHV172" s="40"/>
      <c r="AHW172" s="40"/>
      <c r="AHX172" s="40"/>
      <c r="AHY172" s="40"/>
      <c r="AHZ172" s="40"/>
      <c r="AIA172" s="40"/>
      <c r="AIB172" s="40"/>
      <c r="AIC172" s="40"/>
      <c r="AID172" s="40"/>
      <c r="AIE172" s="40"/>
      <c r="AIF172" s="40"/>
      <c r="AIG172" s="40"/>
      <c r="AIH172" s="40"/>
      <c r="AII172" s="40"/>
      <c r="AIJ172" s="40"/>
      <c r="AIK172" s="40"/>
      <c r="AIL172" s="40"/>
      <c r="AIM172" s="40"/>
      <c r="AIN172" s="40"/>
      <c r="AIO172" s="40"/>
      <c r="AIP172" s="40"/>
      <c r="AIQ172" s="40"/>
      <c r="AIR172" s="40"/>
      <c r="AIS172" s="40"/>
      <c r="AIT172" s="40"/>
      <c r="AIU172" s="40"/>
      <c r="AIV172" s="40"/>
      <c r="AIW172" s="40"/>
      <c r="AIX172" s="40"/>
      <c r="AIY172" s="40"/>
      <c r="AIZ172" s="40"/>
      <c r="AJA172" s="40"/>
      <c r="AJB172" s="40"/>
      <c r="AJC172" s="40"/>
      <c r="AJD172" s="40"/>
      <c r="AJE172" s="40"/>
      <c r="AJF172" s="40"/>
      <c r="AJG172" s="40"/>
      <c r="AJH172" s="40"/>
      <c r="AJI172" s="40"/>
      <c r="AJJ172" s="40"/>
      <c r="AJK172" s="40"/>
      <c r="AJL172" s="40"/>
      <c r="AJM172" s="40"/>
      <c r="AJN172" s="40"/>
      <c r="AJO172" s="40"/>
      <c r="AJP172" s="40"/>
      <c r="AJQ172" s="40"/>
      <c r="AJR172" s="40"/>
      <c r="AJS172" s="40"/>
      <c r="AJT172" s="40"/>
      <c r="AJU172" s="40"/>
      <c r="AJV172" s="40"/>
      <c r="AJW172" s="40"/>
      <c r="AJX172" s="40"/>
      <c r="AJY172" s="40"/>
      <c r="AJZ172" s="40"/>
      <c r="AKA172" s="40"/>
      <c r="AKB172" s="40"/>
      <c r="AKC172" s="40"/>
      <c r="AKD172" s="40"/>
      <c r="AKE172" s="40"/>
      <c r="AKF172" s="40"/>
      <c r="AKG172" s="40"/>
      <c r="AKH172" s="40"/>
      <c r="AKI172" s="40"/>
      <c r="AKJ172" s="40"/>
      <c r="AKK172" s="40"/>
      <c r="AKL172" s="40"/>
      <c r="AKM172" s="40"/>
      <c r="AKN172" s="56"/>
      <c r="AKO172" s="56"/>
      <c r="AKP172" s="56"/>
      <c r="AKQ172" s="56"/>
      <c r="AKR172" s="56"/>
      <c r="AKS172" s="56"/>
      <c r="AKT172" s="56"/>
      <c r="AKU172" s="56"/>
      <c r="AKV172" s="56"/>
      <c r="AKW172" s="56"/>
      <c r="AKX172" s="56"/>
      <c r="AKY172" s="56"/>
      <c r="AKZ172" s="56"/>
      <c r="ALA172" s="56"/>
      <c r="ALB172" s="56"/>
      <c r="ALC172" s="56"/>
      <c r="ALD172" s="56"/>
      <c r="ALE172" s="56"/>
      <c r="ALF172" s="56"/>
      <c r="ALG172" s="56"/>
      <c r="ALH172" s="56"/>
      <c r="ALI172" s="56"/>
      <c r="ALJ172" s="56"/>
      <c r="ALK172" s="56"/>
      <c r="ALL172" s="56"/>
      <c r="ALM172" s="56"/>
      <c r="ALN172" s="59"/>
      <c r="ALO172" s="59"/>
      <c r="ALP172" s="59"/>
      <c r="ALQ172" s="59"/>
      <c r="ALR172" s="59"/>
      <c r="ALS172" s="59"/>
      <c r="ALT172" s="59"/>
      <c r="ALU172" s="59"/>
      <c r="ALV172" s="59"/>
      <c r="ALW172" s="59"/>
    </row>
    <row r="173" spans="1:1011" ht="13.35" customHeight="1" outlineLevel="4">
      <c r="A173" s="36" t="s">
        <v>11668</v>
      </c>
      <c r="B173" s="48">
        <v>2</v>
      </c>
      <c r="C173" s="48"/>
      <c r="D173" s="54" t="s">
        <v>3846</v>
      </c>
      <c r="E173" s="43" t="str">
        <f>VLOOKUP(D173,OdooParts_PurchaseNotes!$A$1:$F8288,2,0)</f>
        <v>Metric Brass Heat-Set Insert for Plastics Tapered, M3-.5 Internal Thread, 3.8mm Length</v>
      </c>
      <c r="F173" s="52"/>
      <c r="G173" s="32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40"/>
      <c r="AAF173" s="40"/>
      <c r="AAG173" s="40"/>
      <c r="AAH173" s="40"/>
      <c r="AAI173" s="40"/>
      <c r="AAJ173" s="40"/>
      <c r="AAK173" s="40"/>
      <c r="AAL173" s="40"/>
      <c r="AAM173" s="40"/>
      <c r="AAN173" s="40"/>
      <c r="AAO173" s="40"/>
      <c r="AAP173" s="40"/>
      <c r="AAQ173" s="40"/>
      <c r="AAR173" s="40"/>
      <c r="AAS173" s="40"/>
      <c r="AAT173" s="40"/>
      <c r="AAU173" s="40"/>
      <c r="AAV173" s="40"/>
      <c r="AAW173" s="40"/>
      <c r="AAX173" s="40"/>
      <c r="AAY173" s="40"/>
      <c r="AAZ173" s="40"/>
      <c r="ABA173" s="40"/>
      <c r="ABB173" s="40"/>
      <c r="ABC173" s="40"/>
      <c r="ABD173" s="40"/>
      <c r="ABE173" s="40"/>
      <c r="ABF173" s="40"/>
      <c r="ABG173" s="40"/>
      <c r="ABH173" s="40"/>
      <c r="ABI173" s="40"/>
      <c r="ABJ173" s="40"/>
      <c r="ABK173" s="40"/>
      <c r="ABL173" s="40"/>
      <c r="ABM173" s="40"/>
      <c r="ABN173" s="40"/>
      <c r="ABO173" s="40"/>
      <c r="ABP173" s="40"/>
      <c r="ABQ173" s="40"/>
      <c r="ABR173" s="40"/>
      <c r="ABS173" s="40"/>
      <c r="ABT173" s="40"/>
      <c r="ABU173" s="40"/>
      <c r="ABV173" s="40"/>
      <c r="ABW173" s="40"/>
      <c r="ABX173" s="40"/>
      <c r="ABY173" s="40"/>
      <c r="ABZ173" s="40"/>
      <c r="ACA173" s="40"/>
      <c r="ACB173" s="40"/>
      <c r="ACC173" s="40"/>
      <c r="ACD173" s="40"/>
      <c r="ACE173" s="40"/>
      <c r="ACF173" s="40"/>
      <c r="ACG173" s="40"/>
      <c r="ACH173" s="40"/>
      <c r="ACI173" s="40"/>
      <c r="ACJ173" s="40"/>
      <c r="ACK173" s="40"/>
      <c r="ACL173" s="40"/>
      <c r="ACM173" s="40"/>
      <c r="ACN173" s="40"/>
      <c r="ACO173" s="40"/>
      <c r="ACP173" s="40"/>
      <c r="ACQ173" s="40"/>
      <c r="ACR173" s="40"/>
      <c r="ACS173" s="40"/>
      <c r="ACT173" s="40"/>
      <c r="ACU173" s="40"/>
      <c r="ACV173" s="40"/>
      <c r="ACW173" s="40"/>
      <c r="ACX173" s="40"/>
      <c r="ACY173" s="40"/>
      <c r="ACZ173" s="40"/>
      <c r="ADA173" s="40"/>
      <c r="ADB173" s="40"/>
      <c r="ADC173" s="40"/>
      <c r="ADD173" s="40"/>
      <c r="ADE173" s="40"/>
      <c r="ADF173" s="40"/>
      <c r="ADG173" s="40"/>
      <c r="ADH173" s="40"/>
      <c r="ADI173" s="40"/>
      <c r="ADJ173" s="40"/>
      <c r="ADK173" s="40"/>
      <c r="ADL173" s="40"/>
      <c r="ADM173" s="40"/>
      <c r="ADN173" s="40"/>
      <c r="ADO173" s="40"/>
      <c r="ADP173" s="40"/>
      <c r="ADQ173" s="40"/>
      <c r="ADR173" s="40"/>
      <c r="ADS173" s="40"/>
      <c r="ADT173" s="40"/>
      <c r="ADU173" s="40"/>
      <c r="ADV173" s="40"/>
      <c r="ADW173" s="40"/>
      <c r="ADX173" s="40"/>
      <c r="ADY173" s="40"/>
      <c r="ADZ173" s="40"/>
      <c r="AEA173" s="40"/>
      <c r="AEB173" s="40"/>
      <c r="AEC173" s="40"/>
      <c r="AED173" s="40"/>
      <c r="AEE173" s="40"/>
      <c r="AEF173" s="40"/>
      <c r="AEG173" s="40"/>
      <c r="AEH173" s="40"/>
      <c r="AEI173" s="40"/>
      <c r="AEJ173" s="40"/>
      <c r="AEK173" s="40"/>
      <c r="AEL173" s="40"/>
      <c r="AEM173" s="40"/>
      <c r="AEN173" s="40"/>
      <c r="AEO173" s="40"/>
      <c r="AEP173" s="40"/>
      <c r="AEQ173" s="40"/>
      <c r="AER173" s="40"/>
      <c r="AES173" s="40"/>
      <c r="AET173" s="40"/>
      <c r="AEU173" s="40"/>
      <c r="AEV173" s="40"/>
      <c r="AEW173" s="40"/>
      <c r="AEX173" s="40"/>
      <c r="AEY173" s="40"/>
      <c r="AEZ173" s="40"/>
      <c r="AFA173" s="40"/>
      <c r="AFB173" s="40"/>
      <c r="AFC173" s="40"/>
      <c r="AFD173" s="40"/>
      <c r="AFE173" s="40"/>
      <c r="AFF173" s="40"/>
      <c r="AFG173" s="40"/>
      <c r="AFH173" s="40"/>
      <c r="AFI173" s="40"/>
      <c r="AFJ173" s="40"/>
      <c r="AFK173" s="40"/>
      <c r="AFL173" s="40"/>
      <c r="AFM173" s="40"/>
      <c r="AFN173" s="40"/>
      <c r="AFO173" s="40"/>
      <c r="AFP173" s="40"/>
      <c r="AFQ173" s="40"/>
      <c r="AFR173" s="40"/>
      <c r="AFS173" s="40"/>
      <c r="AFT173" s="40"/>
      <c r="AFU173" s="40"/>
      <c r="AFV173" s="40"/>
      <c r="AFW173" s="40"/>
      <c r="AFX173" s="40"/>
      <c r="AFY173" s="40"/>
      <c r="AFZ173" s="40"/>
      <c r="AGA173" s="40"/>
      <c r="AGB173" s="40"/>
      <c r="AGC173" s="40"/>
      <c r="AGD173" s="40"/>
      <c r="AGE173" s="40"/>
      <c r="AGF173" s="40"/>
      <c r="AGG173" s="40"/>
      <c r="AGH173" s="40"/>
      <c r="AGI173" s="40"/>
      <c r="AGJ173" s="40"/>
      <c r="AGK173" s="40"/>
      <c r="AGL173" s="40"/>
      <c r="AGM173" s="40"/>
      <c r="AGN173" s="40"/>
      <c r="AGO173" s="40"/>
      <c r="AGP173" s="40"/>
      <c r="AGQ173" s="40"/>
      <c r="AGR173" s="40"/>
      <c r="AGS173" s="40"/>
      <c r="AGT173" s="40"/>
      <c r="AGU173" s="40"/>
      <c r="AGV173" s="40"/>
      <c r="AGW173" s="40"/>
      <c r="AGX173" s="40"/>
      <c r="AGY173" s="40"/>
      <c r="AGZ173" s="40"/>
      <c r="AHA173" s="40"/>
      <c r="AHB173" s="40"/>
      <c r="AHC173" s="40"/>
      <c r="AHD173" s="40"/>
      <c r="AHE173" s="40"/>
      <c r="AHF173" s="40"/>
      <c r="AHG173" s="40"/>
      <c r="AHH173" s="40"/>
      <c r="AHI173" s="40"/>
      <c r="AHJ173" s="40"/>
      <c r="AHK173" s="40"/>
      <c r="AHL173" s="40"/>
      <c r="AHM173" s="40"/>
      <c r="AHN173" s="40"/>
      <c r="AHO173" s="40"/>
      <c r="AHP173" s="40"/>
      <c r="AHQ173" s="40"/>
      <c r="AHR173" s="40"/>
      <c r="AHS173" s="40"/>
      <c r="AHT173" s="40"/>
      <c r="AHU173" s="40"/>
      <c r="AHV173" s="40"/>
      <c r="AHW173" s="40"/>
      <c r="AHX173" s="40"/>
      <c r="AHY173" s="40"/>
      <c r="AHZ173" s="40"/>
      <c r="AIA173" s="40"/>
      <c r="AIB173" s="40"/>
      <c r="AIC173" s="40"/>
      <c r="AID173" s="40"/>
      <c r="AIE173" s="40"/>
      <c r="AIF173" s="40"/>
      <c r="AIG173" s="40"/>
      <c r="AIH173" s="40"/>
      <c r="AII173" s="40"/>
      <c r="AIJ173" s="40"/>
      <c r="AIK173" s="40"/>
      <c r="AIL173" s="40"/>
      <c r="AIM173" s="40"/>
      <c r="AIN173" s="40"/>
      <c r="AIO173" s="40"/>
      <c r="AIP173" s="40"/>
      <c r="AIQ173" s="40"/>
      <c r="AIR173" s="40"/>
      <c r="AIS173" s="40"/>
      <c r="AIT173" s="40"/>
      <c r="AIU173" s="40"/>
      <c r="AIV173" s="40"/>
      <c r="AIW173" s="40"/>
      <c r="AIX173" s="40"/>
      <c r="AIY173" s="40"/>
      <c r="AIZ173" s="40"/>
      <c r="AJA173" s="40"/>
      <c r="AJB173" s="40"/>
      <c r="AJC173" s="40"/>
      <c r="AJD173" s="40"/>
      <c r="AJE173" s="40"/>
      <c r="AJF173" s="40"/>
      <c r="AJG173" s="40"/>
      <c r="AJH173" s="40"/>
      <c r="AJI173" s="40"/>
      <c r="AJJ173" s="40"/>
      <c r="AJK173" s="40"/>
      <c r="AJL173" s="40"/>
      <c r="AJM173" s="40"/>
      <c r="AJN173" s="40"/>
      <c r="AJO173" s="40"/>
      <c r="AJP173" s="40"/>
      <c r="AJQ173" s="40"/>
      <c r="AJR173" s="40"/>
      <c r="AJS173" s="40"/>
      <c r="AJT173" s="40"/>
      <c r="AJU173" s="40"/>
      <c r="AJV173" s="40"/>
      <c r="AJW173" s="40"/>
      <c r="AJX173" s="40"/>
      <c r="AJY173" s="40"/>
      <c r="AJZ173" s="40"/>
      <c r="AKA173" s="40"/>
      <c r="AKB173" s="40"/>
      <c r="AKC173" s="40"/>
      <c r="AKD173" s="40"/>
      <c r="AKE173" s="40"/>
      <c r="AKF173" s="40"/>
      <c r="AKG173" s="40"/>
      <c r="AKH173" s="40"/>
      <c r="AKI173" s="40"/>
      <c r="AKJ173" s="40"/>
      <c r="AKK173" s="40"/>
      <c r="AKL173" s="40"/>
      <c r="AKM173" s="40"/>
      <c r="AKN173" s="56"/>
      <c r="AKO173" s="56"/>
      <c r="AKP173" s="56"/>
      <c r="AKQ173" s="56"/>
      <c r="AKR173" s="56"/>
      <c r="AKS173" s="56"/>
      <c r="AKT173" s="56"/>
      <c r="AKU173" s="56"/>
      <c r="AKV173" s="56"/>
      <c r="AKW173" s="56"/>
      <c r="AKX173" s="56"/>
      <c r="AKY173" s="56"/>
      <c r="AKZ173" s="56"/>
      <c r="ALA173" s="56"/>
      <c r="ALB173" s="56"/>
      <c r="ALC173" s="56"/>
      <c r="ALD173" s="56"/>
      <c r="ALE173" s="56"/>
      <c r="ALF173" s="56"/>
      <c r="ALG173" s="56"/>
      <c r="ALH173" s="56"/>
      <c r="ALI173" s="56"/>
      <c r="ALJ173" s="56"/>
      <c r="ALK173" s="56"/>
      <c r="ALL173" s="56"/>
      <c r="ALM173" s="56"/>
      <c r="ALN173" s="59"/>
      <c r="ALO173" s="59"/>
      <c r="ALP173" s="59"/>
      <c r="ALQ173" s="59"/>
      <c r="ALR173" s="59"/>
      <c r="ALS173" s="59"/>
      <c r="ALT173" s="59"/>
      <c r="ALU173" s="59"/>
      <c r="ALV173" s="59"/>
      <c r="ALW173" s="59"/>
    </row>
    <row r="174" spans="1:1011" ht="13.35" customHeight="1" outlineLevel="3">
      <c r="A174" s="36" t="s">
        <v>11669</v>
      </c>
      <c r="B174" s="45">
        <v>1</v>
      </c>
      <c r="C174" s="45"/>
      <c r="D174" s="47" t="s">
        <v>206</v>
      </c>
      <c r="E174" s="43" t="str">
        <f>VLOOKUP(D174,OdooParts_PurchaseNotes!$A$1:$F8294,2,0)</f>
        <v>Mini Spool Arm Assembly</v>
      </c>
      <c r="F174" s="52" t="s">
        <v>11345</v>
      </c>
      <c r="G174" s="32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40"/>
      <c r="AAF174" s="40"/>
      <c r="AAG174" s="40"/>
      <c r="AAH174" s="40"/>
      <c r="AAI174" s="40"/>
      <c r="AAJ174" s="40"/>
      <c r="AAK174" s="40"/>
      <c r="AAL174" s="40"/>
      <c r="AAM174" s="40"/>
      <c r="AAN174" s="40"/>
      <c r="AAO174" s="40"/>
      <c r="AAP174" s="40"/>
      <c r="AAQ174" s="40"/>
      <c r="AAR174" s="40"/>
      <c r="AAS174" s="40"/>
      <c r="AAT174" s="40"/>
      <c r="AAU174" s="40"/>
      <c r="AAV174" s="40"/>
      <c r="AAW174" s="40"/>
      <c r="AAX174" s="40"/>
      <c r="AAY174" s="40"/>
      <c r="AAZ174" s="40"/>
      <c r="ABA174" s="40"/>
      <c r="ABB174" s="40"/>
      <c r="ABC174" s="40"/>
      <c r="ABD174" s="40"/>
      <c r="ABE174" s="40"/>
      <c r="ABF174" s="40"/>
      <c r="ABG174" s="40"/>
      <c r="ABH174" s="40"/>
      <c r="ABI174" s="40"/>
      <c r="ABJ174" s="40"/>
      <c r="ABK174" s="40"/>
      <c r="ABL174" s="40"/>
      <c r="ABM174" s="40"/>
      <c r="ABN174" s="40"/>
      <c r="ABO174" s="40"/>
      <c r="ABP174" s="40"/>
      <c r="ABQ174" s="40"/>
      <c r="ABR174" s="40"/>
      <c r="ABS174" s="40"/>
      <c r="ABT174" s="40"/>
      <c r="ABU174" s="40"/>
      <c r="ABV174" s="40"/>
      <c r="ABW174" s="40"/>
      <c r="ABX174" s="40"/>
      <c r="ABY174" s="40"/>
      <c r="ABZ174" s="40"/>
      <c r="ACA174" s="40"/>
      <c r="ACB174" s="40"/>
      <c r="ACC174" s="40"/>
      <c r="ACD174" s="40"/>
      <c r="ACE174" s="40"/>
      <c r="ACF174" s="40"/>
      <c r="ACG174" s="40"/>
      <c r="ACH174" s="40"/>
      <c r="ACI174" s="40"/>
      <c r="ACJ174" s="40"/>
      <c r="ACK174" s="40"/>
      <c r="ACL174" s="40"/>
      <c r="ACM174" s="40"/>
      <c r="ACN174" s="40"/>
      <c r="ACO174" s="40"/>
      <c r="ACP174" s="40"/>
      <c r="ACQ174" s="40"/>
      <c r="ACR174" s="40"/>
      <c r="ACS174" s="40"/>
      <c r="ACT174" s="40"/>
      <c r="ACU174" s="40"/>
      <c r="ACV174" s="40"/>
      <c r="ACW174" s="40"/>
      <c r="ACX174" s="40"/>
      <c r="ACY174" s="40"/>
      <c r="ACZ174" s="40"/>
      <c r="ADA174" s="40"/>
      <c r="ADB174" s="40"/>
      <c r="ADC174" s="40"/>
      <c r="ADD174" s="40"/>
      <c r="ADE174" s="40"/>
      <c r="ADF174" s="40"/>
      <c r="ADG174" s="40"/>
      <c r="ADH174" s="40"/>
      <c r="ADI174" s="40"/>
      <c r="ADJ174" s="40"/>
      <c r="ADK174" s="40"/>
      <c r="ADL174" s="40"/>
      <c r="ADM174" s="40"/>
      <c r="ADN174" s="40"/>
      <c r="ADO174" s="40"/>
      <c r="ADP174" s="40"/>
      <c r="ADQ174" s="40"/>
      <c r="ADR174" s="40"/>
      <c r="ADS174" s="40"/>
      <c r="ADT174" s="40"/>
      <c r="ADU174" s="40"/>
      <c r="ADV174" s="40"/>
      <c r="ADW174" s="40"/>
      <c r="ADX174" s="40"/>
      <c r="ADY174" s="40"/>
      <c r="ADZ174" s="40"/>
      <c r="AEA174" s="40"/>
      <c r="AEB174" s="40"/>
      <c r="AEC174" s="40"/>
      <c r="AED174" s="40"/>
      <c r="AEE174" s="40"/>
      <c r="AEF174" s="40"/>
      <c r="AEG174" s="40"/>
      <c r="AEH174" s="40"/>
      <c r="AEI174" s="40"/>
      <c r="AEJ174" s="40"/>
      <c r="AEK174" s="40"/>
      <c r="AEL174" s="40"/>
      <c r="AEM174" s="40"/>
      <c r="AEN174" s="40"/>
      <c r="AEO174" s="40"/>
      <c r="AEP174" s="40"/>
      <c r="AEQ174" s="40"/>
      <c r="AER174" s="40"/>
      <c r="AES174" s="40"/>
      <c r="AET174" s="40"/>
      <c r="AEU174" s="40"/>
      <c r="AEV174" s="40"/>
      <c r="AEW174" s="40"/>
      <c r="AEX174" s="40"/>
      <c r="AEY174" s="40"/>
      <c r="AEZ174" s="40"/>
      <c r="AFA174" s="40"/>
      <c r="AFB174" s="40"/>
      <c r="AFC174" s="40"/>
      <c r="AFD174" s="40"/>
      <c r="AFE174" s="40"/>
      <c r="AFF174" s="40"/>
      <c r="AFG174" s="40"/>
      <c r="AFH174" s="40"/>
      <c r="AFI174" s="40"/>
      <c r="AFJ174" s="40"/>
      <c r="AFK174" s="40"/>
      <c r="AFL174" s="40"/>
      <c r="AFM174" s="40"/>
      <c r="AFN174" s="40"/>
      <c r="AFO174" s="40"/>
      <c r="AFP174" s="40"/>
      <c r="AFQ174" s="40"/>
      <c r="AFR174" s="40"/>
      <c r="AFS174" s="40"/>
      <c r="AFT174" s="40"/>
      <c r="AFU174" s="40"/>
      <c r="AFV174" s="40"/>
      <c r="AFW174" s="40"/>
      <c r="AFX174" s="40"/>
      <c r="AFY174" s="40"/>
      <c r="AFZ174" s="40"/>
      <c r="AGA174" s="40"/>
      <c r="AGB174" s="40"/>
      <c r="AGC174" s="40"/>
      <c r="AGD174" s="40"/>
      <c r="AGE174" s="40"/>
      <c r="AGF174" s="40"/>
      <c r="AGG174" s="40"/>
      <c r="AGH174" s="40"/>
      <c r="AGI174" s="40"/>
      <c r="AGJ174" s="40"/>
      <c r="AGK174" s="40"/>
      <c r="AGL174" s="40"/>
      <c r="AGM174" s="40"/>
      <c r="AGN174" s="40"/>
      <c r="AGO174" s="40"/>
      <c r="AGP174" s="40"/>
      <c r="AGQ174" s="40"/>
      <c r="AGR174" s="40"/>
      <c r="AGS174" s="40"/>
      <c r="AGT174" s="40"/>
      <c r="AGU174" s="40"/>
      <c r="AGV174" s="40"/>
      <c r="AGW174" s="40"/>
      <c r="AGX174" s="40"/>
      <c r="AGY174" s="40"/>
      <c r="AGZ174" s="40"/>
      <c r="AHA174" s="40"/>
      <c r="AHB174" s="40"/>
      <c r="AHC174" s="40"/>
      <c r="AHD174" s="40"/>
      <c r="AHE174" s="40"/>
      <c r="AHF174" s="40"/>
      <c r="AHG174" s="40"/>
      <c r="AHH174" s="40"/>
      <c r="AHI174" s="40"/>
      <c r="AHJ174" s="40"/>
      <c r="AHK174" s="40"/>
      <c r="AHL174" s="40"/>
      <c r="AHM174" s="40"/>
      <c r="AHN174" s="40"/>
      <c r="AHO174" s="40"/>
      <c r="AHP174" s="40"/>
      <c r="AHQ174" s="40"/>
      <c r="AHR174" s="40"/>
      <c r="AHS174" s="40"/>
      <c r="AHT174" s="40"/>
      <c r="AHU174" s="40"/>
      <c r="AHV174" s="40"/>
      <c r="AHW174" s="40"/>
      <c r="AHX174" s="40"/>
      <c r="AHY174" s="40"/>
      <c r="AHZ174" s="40"/>
      <c r="AIA174" s="40"/>
      <c r="AIB174" s="40"/>
      <c r="AIC174" s="40"/>
      <c r="AID174" s="40"/>
      <c r="AIE174" s="40"/>
      <c r="AIF174" s="40"/>
      <c r="AIG174" s="40"/>
      <c r="AIH174" s="40"/>
      <c r="AII174" s="40"/>
      <c r="AIJ174" s="40"/>
      <c r="AIK174" s="40"/>
      <c r="AIL174" s="40"/>
      <c r="AIM174" s="40"/>
      <c r="AIN174" s="40"/>
      <c r="AIO174" s="40"/>
      <c r="AIP174" s="40"/>
      <c r="AIQ174" s="40"/>
      <c r="AIR174" s="40"/>
      <c r="AIS174" s="40"/>
      <c r="AIT174" s="40"/>
      <c r="AIU174" s="40"/>
      <c r="AIV174" s="40"/>
      <c r="AIW174" s="40"/>
      <c r="AIX174" s="40"/>
      <c r="AIY174" s="40"/>
      <c r="AIZ174" s="40"/>
      <c r="AJA174" s="40"/>
      <c r="AJB174" s="40"/>
      <c r="AJC174" s="40"/>
      <c r="AJD174" s="40"/>
      <c r="AJE174" s="40"/>
      <c r="AJF174" s="40"/>
      <c r="AJG174" s="40"/>
      <c r="AJH174" s="40"/>
      <c r="AJI174" s="40"/>
      <c r="AJJ174" s="40"/>
      <c r="AJK174" s="40"/>
      <c r="AJL174" s="40"/>
      <c r="AJM174" s="40"/>
      <c r="AJN174" s="40"/>
      <c r="AJO174" s="40"/>
      <c r="AJP174" s="40"/>
      <c r="AJQ174" s="40"/>
      <c r="AJR174" s="40"/>
      <c r="AJS174" s="40"/>
      <c r="AJT174" s="40"/>
      <c r="AJU174" s="40"/>
      <c r="AJV174" s="40"/>
      <c r="AJW174" s="40"/>
      <c r="AJX174" s="40"/>
      <c r="AJY174" s="40"/>
      <c r="AJZ174" s="40"/>
      <c r="AKA174" s="40"/>
      <c r="AKB174" s="40"/>
      <c r="AKC174" s="40"/>
      <c r="AKD174" s="40"/>
      <c r="AKE174" s="40"/>
      <c r="AKF174" s="40"/>
      <c r="AKG174" s="40"/>
      <c r="AKH174" s="40"/>
      <c r="AKI174" s="40"/>
      <c r="AKJ174" s="40"/>
      <c r="AKK174" s="40"/>
      <c r="AKL174" s="40"/>
      <c r="AKM174" s="40"/>
      <c r="AKN174" s="41"/>
      <c r="AKO174" s="41"/>
      <c r="AKP174" s="41"/>
      <c r="AKQ174" s="41"/>
      <c r="AKR174" s="41"/>
      <c r="AKS174" s="41"/>
      <c r="AKT174" s="41"/>
      <c r="AKU174" s="41"/>
      <c r="AKV174" s="41"/>
      <c r="AKW174" s="41"/>
      <c r="AKX174" s="41"/>
      <c r="AKY174" s="41"/>
      <c r="AKZ174" s="41"/>
      <c r="ALA174" s="41"/>
      <c r="ALB174" s="41"/>
      <c r="ALC174" s="41"/>
      <c r="ALD174" s="41"/>
      <c r="ALE174" s="41"/>
      <c r="ALF174" s="41"/>
      <c r="ALG174" s="41"/>
      <c r="ALH174" s="41"/>
      <c r="ALI174" s="41"/>
      <c r="ALJ174" s="41"/>
      <c r="ALK174" s="41"/>
      <c r="ALL174" s="41"/>
      <c r="ALM174" s="41"/>
    </row>
    <row r="175" spans="1:1011" ht="13.35" customHeight="1" outlineLevel="4">
      <c r="A175" s="36" t="s">
        <v>11670</v>
      </c>
      <c r="B175" s="45">
        <v>1</v>
      </c>
      <c r="C175" s="45"/>
      <c r="D175" s="55" t="s">
        <v>208</v>
      </c>
      <c r="E175" s="43" t="str">
        <f>VLOOKUP(D175,OdooParts_PurchaseNotes!$A$1:$F8295,2,0)</f>
        <v>Mini, Spool Hinge</v>
      </c>
      <c r="F175" s="52" t="s">
        <v>11345</v>
      </c>
      <c r="G175" s="32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40"/>
      <c r="AAF175" s="40"/>
      <c r="AAG175" s="40"/>
      <c r="AAH175" s="40"/>
      <c r="AAI175" s="40"/>
      <c r="AAJ175" s="40"/>
      <c r="AAK175" s="40"/>
      <c r="AAL175" s="40"/>
      <c r="AAM175" s="40"/>
      <c r="AAN175" s="40"/>
      <c r="AAO175" s="40"/>
      <c r="AAP175" s="40"/>
      <c r="AAQ175" s="40"/>
      <c r="AAR175" s="40"/>
      <c r="AAS175" s="40"/>
      <c r="AAT175" s="40"/>
      <c r="AAU175" s="40"/>
      <c r="AAV175" s="40"/>
      <c r="AAW175" s="40"/>
      <c r="AAX175" s="40"/>
      <c r="AAY175" s="40"/>
      <c r="AAZ175" s="40"/>
      <c r="ABA175" s="40"/>
      <c r="ABB175" s="40"/>
      <c r="ABC175" s="40"/>
      <c r="ABD175" s="40"/>
      <c r="ABE175" s="40"/>
      <c r="ABF175" s="40"/>
      <c r="ABG175" s="40"/>
      <c r="ABH175" s="40"/>
      <c r="ABI175" s="40"/>
      <c r="ABJ175" s="40"/>
      <c r="ABK175" s="40"/>
      <c r="ABL175" s="40"/>
      <c r="ABM175" s="40"/>
      <c r="ABN175" s="40"/>
      <c r="ABO175" s="40"/>
      <c r="ABP175" s="40"/>
      <c r="ABQ175" s="40"/>
      <c r="ABR175" s="40"/>
      <c r="ABS175" s="40"/>
      <c r="ABT175" s="40"/>
      <c r="ABU175" s="40"/>
      <c r="ABV175" s="40"/>
      <c r="ABW175" s="40"/>
      <c r="ABX175" s="40"/>
      <c r="ABY175" s="40"/>
      <c r="ABZ175" s="40"/>
      <c r="ACA175" s="40"/>
      <c r="ACB175" s="40"/>
      <c r="ACC175" s="40"/>
      <c r="ACD175" s="40"/>
      <c r="ACE175" s="40"/>
      <c r="ACF175" s="40"/>
      <c r="ACG175" s="40"/>
      <c r="ACH175" s="40"/>
      <c r="ACI175" s="40"/>
      <c r="ACJ175" s="40"/>
      <c r="ACK175" s="40"/>
      <c r="ACL175" s="40"/>
      <c r="ACM175" s="40"/>
      <c r="ACN175" s="40"/>
      <c r="ACO175" s="40"/>
      <c r="ACP175" s="40"/>
      <c r="ACQ175" s="40"/>
      <c r="ACR175" s="40"/>
      <c r="ACS175" s="40"/>
      <c r="ACT175" s="40"/>
      <c r="ACU175" s="40"/>
      <c r="ACV175" s="40"/>
      <c r="ACW175" s="40"/>
      <c r="ACX175" s="40"/>
      <c r="ACY175" s="40"/>
      <c r="ACZ175" s="40"/>
      <c r="ADA175" s="40"/>
      <c r="ADB175" s="40"/>
      <c r="ADC175" s="40"/>
      <c r="ADD175" s="40"/>
      <c r="ADE175" s="40"/>
      <c r="ADF175" s="40"/>
      <c r="ADG175" s="40"/>
      <c r="ADH175" s="40"/>
      <c r="ADI175" s="40"/>
      <c r="ADJ175" s="40"/>
      <c r="ADK175" s="40"/>
      <c r="ADL175" s="40"/>
      <c r="ADM175" s="40"/>
      <c r="ADN175" s="40"/>
      <c r="ADO175" s="40"/>
      <c r="ADP175" s="40"/>
      <c r="ADQ175" s="40"/>
      <c r="ADR175" s="40"/>
      <c r="ADS175" s="40"/>
      <c r="ADT175" s="40"/>
      <c r="ADU175" s="40"/>
      <c r="ADV175" s="40"/>
      <c r="ADW175" s="40"/>
      <c r="ADX175" s="40"/>
      <c r="ADY175" s="40"/>
      <c r="ADZ175" s="40"/>
      <c r="AEA175" s="40"/>
      <c r="AEB175" s="40"/>
      <c r="AEC175" s="40"/>
      <c r="AED175" s="40"/>
      <c r="AEE175" s="40"/>
      <c r="AEF175" s="40"/>
      <c r="AEG175" s="40"/>
      <c r="AEH175" s="40"/>
      <c r="AEI175" s="40"/>
      <c r="AEJ175" s="40"/>
      <c r="AEK175" s="40"/>
      <c r="AEL175" s="40"/>
      <c r="AEM175" s="40"/>
      <c r="AEN175" s="40"/>
      <c r="AEO175" s="40"/>
      <c r="AEP175" s="40"/>
      <c r="AEQ175" s="40"/>
      <c r="AER175" s="40"/>
      <c r="AES175" s="40"/>
      <c r="AET175" s="40"/>
      <c r="AEU175" s="40"/>
      <c r="AEV175" s="40"/>
      <c r="AEW175" s="40"/>
      <c r="AEX175" s="40"/>
      <c r="AEY175" s="40"/>
      <c r="AEZ175" s="40"/>
      <c r="AFA175" s="40"/>
      <c r="AFB175" s="40"/>
      <c r="AFC175" s="40"/>
      <c r="AFD175" s="40"/>
      <c r="AFE175" s="40"/>
      <c r="AFF175" s="40"/>
      <c r="AFG175" s="40"/>
      <c r="AFH175" s="40"/>
      <c r="AFI175" s="40"/>
      <c r="AFJ175" s="40"/>
      <c r="AFK175" s="40"/>
      <c r="AFL175" s="40"/>
      <c r="AFM175" s="40"/>
      <c r="AFN175" s="40"/>
      <c r="AFO175" s="40"/>
      <c r="AFP175" s="40"/>
      <c r="AFQ175" s="40"/>
      <c r="AFR175" s="40"/>
      <c r="AFS175" s="40"/>
      <c r="AFT175" s="40"/>
      <c r="AFU175" s="40"/>
      <c r="AFV175" s="40"/>
      <c r="AFW175" s="40"/>
      <c r="AFX175" s="40"/>
      <c r="AFY175" s="40"/>
      <c r="AFZ175" s="40"/>
      <c r="AGA175" s="40"/>
      <c r="AGB175" s="40"/>
      <c r="AGC175" s="40"/>
      <c r="AGD175" s="40"/>
      <c r="AGE175" s="40"/>
      <c r="AGF175" s="40"/>
      <c r="AGG175" s="40"/>
      <c r="AGH175" s="40"/>
      <c r="AGI175" s="40"/>
      <c r="AGJ175" s="40"/>
      <c r="AGK175" s="40"/>
      <c r="AGL175" s="40"/>
      <c r="AGM175" s="40"/>
      <c r="AGN175" s="40"/>
      <c r="AGO175" s="40"/>
      <c r="AGP175" s="40"/>
      <c r="AGQ175" s="40"/>
      <c r="AGR175" s="40"/>
      <c r="AGS175" s="40"/>
      <c r="AGT175" s="40"/>
      <c r="AGU175" s="40"/>
      <c r="AGV175" s="40"/>
      <c r="AGW175" s="40"/>
      <c r="AGX175" s="40"/>
      <c r="AGY175" s="40"/>
      <c r="AGZ175" s="40"/>
      <c r="AHA175" s="40"/>
      <c r="AHB175" s="40"/>
      <c r="AHC175" s="40"/>
      <c r="AHD175" s="40"/>
      <c r="AHE175" s="40"/>
      <c r="AHF175" s="40"/>
      <c r="AHG175" s="40"/>
      <c r="AHH175" s="40"/>
      <c r="AHI175" s="40"/>
      <c r="AHJ175" s="40"/>
      <c r="AHK175" s="40"/>
      <c r="AHL175" s="40"/>
      <c r="AHM175" s="40"/>
      <c r="AHN175" s="40"/>
      <c r="AHO175" s="40"/>
      <c r="AHP175" s="40"/>
      <c r="AHQ175" s="40"/>
      <c r="AHR175" s="40"/>
      <c r="AHS175" s="40"/>
      <c r="AHT175" s="40"/>
      <c r="AHU175" s="40"/>
      <c r="AHV175" s="40"/>
      <c r="AHW175" s="40"/>
      <c r="AHX175" s="40"/>
      <c r="AHY175" s="40"/>
      <c r="AHZ175" s="40"/>
      <c r="AIA175" s="40"/>
      <c r="AIB175" s="40"/>
      <c r="AIC175" s="40"/>
      <c r="AID175" s="40"/>
      <c r="AIE175" s="40"/>
      <c r="AIF175" s="40"/>
      <c r="AIG175" s="40"/>
      <c r="AIH175" s="40"/>
      <c r="AII175" s="40"/>
      <c r="AIJ175" s="40"/>
      <c r="AIK175" s="40"/>
      <c r="AIL175" s="40"/>
      <c r="AIM175" s="40"/>
      <c r="AIN175" s="40"/>
      <c r="AIO175" s="40"/>
      <c r="AIP175" s="40"/>
      <c r="AIQ175" s="40"/>
      <c r="AIR175" s="40"/>
      <c r="AIS175" s="40"/>
      <c r="AIT175" s="40"/>
      <c r="AIU175" s="40"/>
      <c r="AIV175" s="40"/>
      <c r="AIW175" s="40"/>
      <c r="AIX175" s="40"/>
      <c r="AIY175" s="40"/>
      <c r="AIZ175" s="40"/>
      <c r="AJA175" s="40"/>
      <c r="AJB175" s="40"/>
      <c r="AJC175" s="40"/>
      <c r="AJD175" s="40"/>
      <c r="AJE175" s="40"/>
      <c r="AJF175" s="40"/>
      <c r="AJG175" s="40"/>
      <c r="AJH175" s="40"/>
      <c r="AJI175" s="40"/>
      <c r="AJJ175" s="40"/>
      <c r="AJK175" s="40"/>
      <c r="AJL175" s="40"/>
      <c r="AJM175" s="40"/>
      <c r="AJN175" s="40"/>
      <c r="AJO175" s="40"/>
      <c r="AJP175" s="40"/>
      <c r="AJQ175" s="40"/>
      <c r="AJR175" s="40"/>
      <c r="AJS175" s="40"/>
      <c r="AJT175" s="40"/>
      <c r="AJU175" s="40"/>
      <c r="AJV175" s="40"/>
      <c r="AJW175" s="40"/>
      <c r="AJX175" s="40"/>
      <c r="AJY175" s="40"/>
      <c r="AJZ175" s="40"/>
      <c r="AKA175" s="40"/>
      <c r="AKB175" s="40"/>
      <c r="AKC175" s="40"/>
      <c r="AKD175" s="40"/>
      <c r="AKE175" s="40"/>
      <c r="AKF175" s="40"/>
      <c r="AKG175" s="40"/>
      <c r="AKH175" s="40"/>
      <c r="AKI175" s="40"/>
      <c r="AKJ175" s="40"/>
      <c r="AKK175" s="40"/>
      <c r="AKL175" s="40"/>
      <c r="AKM175" s="40"/>
      <c r="AKN175" s="41"/>
      <c r="AKO175" s="41"/>
      <c r="AKP175" s="41"/>
      <c r="AKQ175" s="41"/>
      <c r="AKR175" s="41"/>
      <c r="AKS175" s="41"/>
      <c r="AKT175" s="41"/>
      <c r="AKU175" s="41"/>
      <c r="AKV175" s="41"/>
      <c r="AKW175" s="41"/>
      <c r="AKX175" s="41"/>
      <c r="AKY175" s="41"/>
      <c r="AKZ175" s="41"/>
      <c r="ALA175" s="41"/>
      <c r="ALB175" s="41"/>
      <c r="ALC175" s="41"/>
      <c r="ALD175" s="41"/>
      <c r="ALE175" s="41"/>
      <c r="ALF175" s="41"/>
      <c r="ALG175" s="41"/>
      <c r="ALH175" s="41"/>
      <c r="ALI175" s="41"/>
      <c r="ALJ175" s="41"/>
      <c r="ALK175" s="41"/>
      <c r="ALL175" s="41"/>
      <c r="ALM175" s="41"/>
    </row>
    <row r="176" spans="1:1011" ht="13.35" customHeight="1" outlineLevel="5">
      <c r="A176" s="36" t="s">
        <v>11671</v>
      </c>
      <c r="B176" s="45">
        <v>4</v>
      </c>
      <c r="C176" s="45"/>
      <c r="D176" s="54" t="s">
        <v>3846</v>
      </c>
      <c r="E176" s="43" t="str">
        <f>VLOOKUP(D176,OdooParts_PurchaseNotes!$A$1:$F8296,2,0)</f>
        <v>Metric Brass Heat-Set Insert for Plastics Tapered, M3-.5 Internal Thread, 3.8mm Length</v>
      </c>
      <c r="F176" s="52" t="s">
        <v>11370</v>
      </c>
      <c r="G176" s="32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40"/>
      <c r="AAF176" s="40"/>
      <c r="AAG176" s="40"/>
      <c r="AAH176" s="40"/>
      <c r="AAI176" s="40"/>
      <c r="AAJ176" s="40"/>
      <c r="AAK176" s="40"/>
      <c r="AAL176" s="40"/>
      <c r="AAM176" s="40"/>
      <c r="AAN176" s="40"/>
      <c r="AAO176" s="40"/>
      <c r="AAP176" s="40"/>
      <c r="AAQ176" s="40"/>
      <c r="AAR176" s="40"/>
      <c r="AAS176" s="40"/>
      <c r="AAT176" s="40"/>
      <c r="AAU176" s="40"/>
      <c r="AAV176" s="40"/>
      <c r="AAW176" s="40"/>
      <c r="AAX176" s="40"/>
      <c r="AAY176" s="40"/>
      <c r="AAZ176" s="40"/>
      <c r="ABA176" s="40"/>
      <c r="ABB176" s="40"/>
      <c r="ABC176" s="40"/>
      <c r="ABD176" s="40"/>
      <c r="ABE176" s="40"/>
      <c r="ABF176" s="40"/>
      <c r="ABG176" s="40"/>
      <c r="ABH176" s="40"/>
      <c r="ABI176" s="40"/>
      <c r="ABJ176" s="40"/>
      <c r="ABK176" s="40"/>
      <c r="ABL176" s="40"/>
      <c r="ABM176" s="40"/>
      <c r="ABN176" s="40"/>
      <c r="ABO176" s="40"/>
      <c r="ABP176" s="40"/>
      <c r="ABQ176" s="40"/>
      <c r="ABR176" s="40"/>
      <c r="ABS176" s="40"/>
      <c r="ABT176" s="40"/>
      <c r="ABU176" s="40"/>
      <c r="ABV176" s="40"/>
      <c r="ABW176" s="40"/>
      <c r="ABX176" s="40"/>
      <c r="ABY176" s="40"/>
      <c r="ABZ176" s="40"/>
      <c r="ACA176" s="40"/>
      <c r="ACB176" s="40"/>
      <c r="ACC176" s="40"/>
      <c r="ACD176" s="40"/>
      <c r="ACE176" s="40"/>
      <c r="ACF176" s="40"/>
      <c r="ACG176" s="40"/>
      <c r="ACH176" s="40"/>
      <c r="ACI176" s="40"/>
      <c r="ACJ176" s="40"/>
      <c r="ACK176" s="40"/>
      <c r="ACL176" s="40"/>
      <c r="ACM176" s="40"/>
      <c r="ACN176" s="40"/>
      <c r="ACO176" s="40"/>
      <c r="ACP176" s="40"/>
      <c r="ACQ176" s="40"/>
      <c r="ACR176" s="40"/>
      <c r="ACS176" s="40"/>
      <c r="ACT176" s="40"/>
      <c r="ACU176" s="40"/>
      <c r="ACV176" s="40"/>
      <c r="ACW176" s="40"/>
      <c r="ACX176" s="40"/>
      <c r="ACY176" s="40"/>
      <c r="ACZ176" s="40"/>
      <c r="ADA176" s="40"/>
      <c r="ADB176" s="40"/>
      <c r="ADC176" s="40"/>
      <c r="ADD176" s="40"/>
      <c r="ADE176" s="40"/>
      <c r="ADF176" s="40"/>
      <c r="ADG176" s="40"/>
      <c r="ADH176" s="40"/>
      <c r="ADI176" s="40"/>
      <c r="ADJ176" s="40"/>
      <c r="ADK176" s="40"/>
      <c r="ADL176" s="40"/>
      <c r="ADM176" s="40"/>
      <c r="ADN176" s="40"/>
      <c r="ADO176" s="40"/>
      <c r="ADP176" s="40"/>
      <c r="ADQ176" s="40"/>
      <c r="ADR176" s="40"/>
      <c r="ADS176" s="40"/>
      <c r="ADT176" s="40"/>
      <c r="ADU176" s="40"/>
      <c r="ADV176" s="40"/>
      <c r="ADW176" s="40"/>
      <c r="ADX176" s="40"/>
      <c r="ADY176" s="40"/>
      <c r="ADZ176" s="40"/>
      <c r="AEA176" s="40"/>
      <c r="AEB176" s="40"/>
      <c r="AEC176" s="40"/>
      <c r="AED176" s="40"/>
      <c r="AEE176" s="40"/>
      <c r="AEF176" s="40"/>
      <c r="AEG176" s="40"/>
      <c r="AEH176" s="40"/>
      <c r="AEI176" s="40"/>
      <c r="AEJ176" s="40"/>
      <c r="AEK176" s="40"/>
      <c r="AEL176" s="40"/>
      <c r="AEM176" s="40"/>
      <c r="AEN176" s="40"/>
      <c r="AEO176" s="40"/>
      <c r="AEP176" s="40"/>
      <c r="AEQ176" s="40"/>
      <c r="AER176" s="40"/>
      <c r="AES176" s="40"/>
      <c r="AET176" s="40"/>
      <c r="AEU176" s="40"/>
      <c r="AEV176" s="40"/>
      <c r="AEW176" s="40"/>
      <c r="AEX176" s="40"/>
      <c r="AEY176" s="40"/>
      <c r="AEZ176" s="40"/>
      <c r="AFA176" s="40"/>
      <c r="AFB176" s="40"/>
      <c r="AFC176" s="40"/>
      <c r="AFD176" s="40"/>
      <c r="AFE176" s="40"/>
      <c r="AFF176" s="40"/>
      <c r="AFG176" s="40"/>
      <c r="AFH176" s="40"/>
      <c r="AFI176" s="40"/>
      <c r="AFJ176" s="40"/>
      <c r="AFK176" s="40"/>
      <c r="AFL176" s="40"/>
      <c r="AFM176" s="40"/>
      <c r="AFN176" s="40"/>
      <c r="AFO176" s="40"/>
      <c r="AFP176" s="40"/>
      <c r="AFQ176" s="40"/>
      <c r="AFR176" s="40"/>
      <c r="AFS176" s="40"/>
      <c r="AFT176" s="40"/>
      <c r="AFU176" s="40"/>
      <c r="AFV176" s="40"/>
      <c r="AFW176" s="40"/>
      <c r="AFX176" s="40"/>
      <c r="AFY176" s="40"/>
      <c r="AFZ176" s="40"/>
      <c r="AGA176" s="40"/>
      <c r="AGB176" s="40"/>
      <c r="AGC176" s="40"/>
      <c r="AGD176" s="40"/>
      <c r="AGE176" s="40"/>
      <c r="AGF176" s="40"/>
      <c r="AGG176" s="40"/>
      <c r="AGH176" s="40"/>
      <c r="AGI176" s="40"/>
      <c r="AGJ176" s="40"/>
      <c r="AGK176" s="40"/>
      <c r="AGL176" s="40"/>
      <c r="AGM176" s="40"/>
      <c r="AGN176" s="40"/>
      <c r="AGO176" s="40"/>
      <c r="AGP176" s="40"/>
      <c r="AGQ176" s="40"/>
      <c r="AGR176" s="40"/>
      <c r="AGS176" s="40"/>
      <c r="AGT176" s="40"/>
      <c r="AGU176" s="40"/>
      <c r="AGV176" s="40"/>
      <c r="AGW176" s="40"/>
      <c r="AGX176" s="40"/>
      <c r="AGY176" s="40"/>
      <c r="AGZ176" s="40"/>
      <c r="AHA176" s="40"/>
      <c r="AHB176" s="40"/>
      <c r="AHC176" s="40"/>
      <c r="AHD176" s="40"/>
      <c r="AHE176" s="40"/>
      <c r="AHF176" s="40"/>
      <c r="AHG176" s="40"/>
      <c r="AHH176" s="40"/>
      <c r="AHI176" s="40"/>
      <c r="AHJ176" s="40"/>
      <c r="AHK176" s="40"/>
      <c r="AHL176" s="40"/>
      <c r="AHM176" s="40"/>
      <c r="AHN176" s="40"/>
      <c r="AHO176" s="40"/>
      <c r="AHP176" s="40"/>
      <c r="AHQ176" s="40"/>
      <c r="AHR176" s="40"/>
      <c r="AHS176" s="40"/>
      <c r="AHT176" s="40"/>
      <c r="AHU176" s="40"/>
      <c r="AHV176" s="40"/>
      <c r="AHW176" s="40"/>
      <c r="AHX176" s="40"/>
      <c r="AHY176" s="40"/>
      <c r="AHZ176" s="40"/>
      <c r="AIA176" s="40"/>
      <c r="AIB176" s="40"/>
      <c r="AIC176" s="40"/>
      <c r="AID176" s="40"/>
      <c r="AIE176" s="40"/>
      <c r="AIF176" s="40"/>
      <c r="AIG176" s="40"/>
      <c r="AIH176" s="40"/>
      <c r="AII176" s="40"/>
      <c r="AIJ176" s="40"/>
      <c r="AIK176" s="40"/>
      <c r="AIL176" s="40"/>
      <c r="AIM176" s="40"/>
      <c r="AIN176" s="40"/>
      <c r="AIO176" s="40"/>
      <c r="AIP176" s="40"/>
      <c r="AIQ176" s="40"/>
      <c r="AIR176" s="40"/>
      <c r="AIS176" s="40"/>
      <c r="AIT176" s="40"/>
      <c r="AIU176" s="40"/>
      <c r="AIV176" s="40"/>
      <c r="AIW176" s="40"/>
      <c r="AIX176" s="40"/>
      <c r="AIY176" s="40"/>
      <c r="AIZ176" s="40"/>
      <c r="AJA176" s="40"/>
      <c r="AJB176" s="40"/>
      <c r="AJC176" s="40"/>
      <c r="AJD176" s="40"/>
      <c r="AJE176" s="40"/>
      <c r="AJF176" s="40"/>
      <c r="AJG176" s="40"/>
      <c r="AJH176" s="40"/>
      <c r="AJI176" s="40"/>
      <c r="AJJ176" s="40"/>
      <c r="AJK176" s="40"/>
      <c r="AJL176" s="40"/>
      <c r="AJM176" s="40"/>
      <c r="AJN176" s="40"/>
      <c r="AJO176" s="40"/>
      <c r="AJP176" s="40"/>
      <c r="AJQ176" s="40"/>
      <c r="AJR176" s="40"/>
      <c r="AJS176" s="40"/>
      <c r="AJT176" s="40"/>
      <c r="AJU176" s="40"/>
      <c r="AJV176" s="40"/>
      <c r="AJW176" s="40"/>
      <c r="AJX176" s="40"/>
      <c r="AJY176" s="40"/>
      <c r="AJZ176" s="40"/>
      <c r="AKA176" s="40"/>
      <c r="AKB176" s="40"/>
      <c r="AKC176" s="40"/>
      <c r="AKD176" s="40"/>
      <c r="AKE176" s="40"/>
      <c r="AKF176" s="40"/>
      <c r="AKG176" s="40"/>
      <c r="AKH176" s="40"/>
      <c r="AKI176" s="40"/>
      <c r="AKJ176" s="40"/>
      <c r="AKK176" s="40"/>
      <c r="AKL176" s="40"/>
      <c r="AKM176" s="40"/>
      <c r="AKN176" s="41"/>
      <c r="AKO176" s="41"/>
      <c r="AKP176" s="41"/>
      <c r="AKQ176" s="41"/>
      <c r="AKR176" s="41"/>
      <c r="AKS176" s="41"/>
      <c r="AKT176" s="41"/>
      <c r="AKU176" s="41"/>
      <c r="AKV176" s="41"/>
      <c r="AKW176" s="41"/>
      <c r="AKX176" s="41"/>
      <c r="AKY176" s="41"/>
      <c r="AKZ176" s="41"/>
      <c r="ALA176" s="41"/>
      <c r="ALB176" s="41"/>
      <c r="ALC176" s="41"/>
      <c r="ALD176" s="41"/>
      <c r="ALE176" s="41"/>
      <c r="ALF176" s="41"/>
      <c r="ALG176" s="41"/>
      <c r="ALH176" s="41"/>
      <c r="ALI176" s="41"/>
      <c r="ALJ176" s="41"/>
      <c r="ALK176" s="41"/>
      <c r="ALL176" s="41"/>
      <c r="ALM176" s="41"/>
    </row>
    <row r="177" spans="1:1001" ht="13.35" customHeight="1" outlineLevel="5">
      <c r="A177" s="36" t="s">
        <v>11672</v>
      </c>
      <c r="B177" s="45">
        <v>1</v>
      </c>
      <c r="C177" s="45"/>
      <c r="D177" s="54" t="s">
        <v>6752</v>
      </c>
      <c r="E177" s="43" t="str">
        <f>VLOOKUP(D177,OdooParts_PurchaseNotes!$A$1:$F8297,2,0)</f>
        <v>spool-arm-bracket_black_v1.0</v>
      </c>
      <c r="F177" s="52" t="s">
        <v>11345</v>
      </c>
      <c r="G177" s="32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40"/>
      <c r="AAF177" s="40"/>
      <c r="AAG177" s="40"/>
      <c r="AAH177" s="40"/>
      <c r="AAI177" s="40"/>
      <c r="AAJ177" s="40"/>
      <c r="AAK177" s="40"/>
      <c r="AAL177" s="40"/>
      <c r="AAM177" s="40"/>
      <c r="AAN177" s="40"/>
      <c r="AAO177" s="40"/>
      <c r="AAP177" s="40"/>
      <c r="AAQ177" s="40"/>
      <c r="AAR177" s="40"/>
      <c r="AAS177" s="40"/>
      <c r="AAT177" s="40"/>
      <c r="AAU177" s="40"/>
      <c r="AAV177" s="40"/>
      <c r="AAW177" s="40"/>
      <c r="AAX177" s="40"/>
      <c r="AAY177" s="40"/>
      <c r="AAZ177" s="40"/>
      <c r="ABA177" s="40"/>
      <c r="ABB177" s="40"/>
      <c r="ABC177" s="40"/>
      <c r="ABD177" s="40"/>
      <c r="ABE177" s="40"/>
      <c r="ABF177" s="40"/>
      <c r="ABG177" s="40"/>
      <c r="ABH177" s="40"/>
      <c r="ABI177" s="40"/>
      <c r="ABJ177" s="40"/>
      <c r="ABK177" s="40"/>
      <c r="ABL177" s="40"/>
      <c r="ABM177" s="40"/>
      <c r="ABN177" s="40"/>
      <c r="ABO177" s="40"/>
      <c r="ABP177" s="40"/>
      <c r="ABQ177" s="40"/>
      <c r="ABR177" s="40"/>
      <c r="ABS177" s="40"/>
      <c r="ABT177" s="40"/>
      <c r="ABU177" s="40"/>
      <c r="ABV177" s="40"/>
      <c r="ABW177" s="40"/>
      <c r="ABX177" s="40"/>
      <c r="ABY177" s="40"/>
      <c r="ABZ177" s="40"/>
      <c r="ACA177" s="40"/>
      <c r="ACB177" s="40"/>
      <c r="ACC177" s="40"/>
      <c r="ACD177" s="40"/>
      <c r="ACE177" s="40"/>
      <c r="ACF177" s="40"/>
      <c r="ACG177" s="40"/>
      <c r="ACH177" s="40"/>
      <c r="ACI177" s="40"/>
      <c r="ACJ177" s="40"/>
      <c r="ACK177" s="40"/>
      <c r="ACL177" s="40"/>
      <c r="ACM177" s="40"/>
      <c r="ACN177" s="40"/>
      <c r="ACO177" s="40"/>
      <c r="ACP177" s="40"/>
      <c r="ACQ177" s="40"/>
      <c r="ACR177" s="40"/>
      <c r="ACS177" s="40"/>
      <c r="ACT177" s="40"/>
      <c r="ACU177" s="40"/>
      <c r="ACV177" s="40"/>
      <c r="ACW177" s="40"/>
      <c r="ACX177" s="40"/>
      <c r="ACY177" s="40"/>
      <c r="ACZ177" s="40"/>
      <c r="ADA177" s="40"/>
      <c r="ADB177" s="40"/>
      <c r="ADC177" s="40"/>
      <c r="ADD177" s="40"/>
      <c r="ADE177" s="40"/>
      <c r="ADF177" s="40"/>
      <c r="ADG177" s="40"/>
      <c r="ADH177" s="40"/>
      <c r="ADI177" s="40"/>
      <c r="ADJ177" s="40"/>
      <c r="ADK177" s="40"/>
      <c r="ADL177" s="40"/>
      <c r="ADM177" s="40"/>
      <c r="ADN177" s="40"/>
      <c r="ADO177" s="40"/>
      <c r="ADP177" s="40"/>
      <c r="ADQ177" s="40"/>
      <c r="ADR177" s="40"/>
      <c r="ADS177" s="40"/>
      <c r="ADT177" s="40"/>
      <c r="ADU177" s="40"/>
      <c r="ADV177" s="40"/>
      <c r="ADW177" s="40"/>
      <c r="ADX177" s="40"/>
      <c r="ADY177" s="40"/>
      <c r="ADZ177" s="40"/>
      <c r="AEA177" s="40"/>
      <c r="AEB177" s="40"/>
      <c r="AEC177" s="40"/>
      <c r="AED177" s="40"/>
      <c r="AEE177" s="40"/>
      <c r="AEF177" s="40"/>
      <c r="AEG177" s="40"/>
      <c r="AEH177" s="40"/>
      <c r="AEI177" s="40"/>
      <c r="AEJ177" s="40"/>
      <c r="AEK177" s="40"/>
      <c r="AEL177" s="40"/>
      <c r="AEM177" s="40"/>
      <c r="AEN177" s="40"/>
      <c r="AEO177" s="40"/>
      <c r="AEP177" s="40"/>
      <c r="AEQ177" s="40"/>
      <c r="AER177" s="40"/>
      <c r="AES177" s="40"/>
      <c r="AET177" s="40"/>
      <c r="AEU177" s="40"/>
      <c r="AEV177" s="40"/>
      <c r="AEW177" s="40"/>
      <c r="AEX177" s="40"/>
      <c r="AEY177" s="40"/>
      <c r="AEZ177" s="40"/>
      <c r="AFA177" s="40"/>
      <c r="AFB177" s="40"/>
      <c r="AFC177" s="40"/>
      <c r="AFD177" s="40"/>
      <c r="AFE177" s="40"/>
      <c r="AFF177" s="40"/>
      <c r="AFG177" s="40"/>
      <c r="AFH177" s="40"/>
      <c r="AFI177" s="40"/>
      <c r="AFJ177" s="40"/>
      <c r="AFK177" s="40"/>
      <c r="AFL177" s="40"/>
      <c r="AFM177" s="40"/>
      <c r="AFN177" s="40"/>
      <c r="AFO177" s="40"/>
      <c r="AFP177" s="40"/>
      <c r="AFQ177" s="40"/>
      <c r="AFR177" s="40"/>
      <c r="AFS177" s="40"/>
      <c r="AFT177" s="40"/>
      <c r="AFU177" s="40"/>
      <c r="AFV177" s="40"/>
      <c r="AFW177" s="40"/>
      <c r="AFX177" s="40"/>
      <c r="AFY177" s="40"/>
      <c r="AFZ177" s="40"/>
      <c r="AGA177" s="40"/>
      <c r="AGB177" s="40"/>
      <c r="AGC177" s="40"/>
      <c r="AGD177" s="40"/>
      <c r="AGE177" s="40"/>
      <c r="AGF177" s="40"/>
      <c r="AGG177" s="40"/>
      <c r="AGH177" s="40"/>
      <c r="AGI177" s="40"/>
      <c r="AGJ177" s="40"/>
      <c r="AGK177" s="40"/>
      <c r="AGL177" s="40"/>
      <c r="AGM177" s="40"/>
      <c r="AGN177" s="40"/>
      <c r="AGO177" s="40"/>
      <c r="AGP177" s="40"/>
      <c r="AGQ177" s="40"/>
      <c r="AGR177" s="40"/>
      <c r="AGS177" s="40"/>
      <c r="AGT177" s="40"/>
      <c r="AGU177" s="40"/>
      <c r="AGV177" s="40"/>
      <c r="AGW177" s="40"/>
      <c r="AGX177" s="40"/>
      <c r="AGY177" s="40"/>
      <c r="AGZ177" s="40"/>
      <c r="AHA177" s="40"/>
      <c r="AHB177" s="40"/>
      <c r="AHC177" s="40"/>
      <c r="AHD177" s="40"/>
      <c r="AHE177" s="40"/>
      <c r="AHF177" s="40"/>
      <c r="AHG177" s="40"/>
      <c r="AHH177" s="40"/>
      <c r="AHI177" s="40"/>
      <c r="AHJ177" s="40"/>
      <c r="AHK177" s="40"/>
      <c r="AHL177" s="40"/>
      <c r="AHM177" s="40"/>
      <c r="AHN177" s="40"/>
      <c r="AHO177" s="40"/>
      <c r="AHP177" s="40"/>
      <c r="AHQ177" s="40"/>
      <c r="AHR177" s="40"/>
      <c r="AHS177" s="40"/>
      <c r="AHT177" s="40"/>
      <c r="AHU177" s="40"/>
      <c r="AHV177" s="40"/>
      <c r="AHW177" s="40"/>
      <c r="AHX177" s="40"/>
      <c r="AHY177" s="40"/>
      <c r="AHZ177" s="40"/>
      <c r="AIA177" s="40"/>
      <c r="AIB177" s="40"/>
      <c r="AIC177" s="40"/>
      <c r="AID177" s="40"/>
      <c r="AIE177" s="40"/>
      <c r="AIF177" s="40"/>
      <c r="AIG177" s="40"/>
      <c r="AIH177" s="40"/>
      <c r="AII177" s="40"/>
      <c r="AIJ177" s="40"/>
      <c r="AIK177" s="40"/>
      <c r="AIL177" s="40"/>
      <c r="AIM177" s="40"/>
      <c r="AIN177" s="40"/>
      <c r="AIO177" s="40"/>
      <c r="AIP177" s="40"/>
      <c r="AIQ177" s="40"/>
      <c r="AIR177" s="40"/>
      <c r="AIS177" s="40"/>
      <c r="AIT177" s="40"/>
      <c r="AIU177" s="40"/>
      <c r="AIV177" s="40"/>
      <c r="AIW177" s="40"/>
      <c r="AIX177" s="40"/>
      <c r="AIY177" s="40"/>
      <c r="AIZ177" s="40"/>
      <c r="AJA177" s="40"/>
      <c r="AJB177" s="40"/>
      <c r="AJC177" s="40"/>
      <c r="AJD177" s="40"/>
      <c r="AJE177" s="40"/>
      <c r="AJF177" s="40"/>
      <c r="AJG177" s="40"/>
      <c r="AJH177" s="40"/>
      <c r="AJI177" s="40"/>
      <c r="AJJ177" s="40"/>
      <c r="AJK177" s="40"/>
      <c r="AJL177" s="40"/>
      <c r="AJM177" s="40"/>
      <c r="AJN177" s="40"/>
      <c r="AJO177" s="40"/>
      <c r="AJP177" s="40"/>
      <c r="AJQ177" s="40"/>
      <c r="AJR177" s="40"/>
      <c r="AJS177" s="40"/>
      <c r="AJT177" s="40"/>
      <c r="AJU177" s="40"/>
      <c r="AJV177" s="40"/>
      <c r="AJW177" s="40"/>
      <c r="AJX177" s="40"/>
      <c r="AJY177" s="40"/>
      <c r="AJZ177" s="40"/>
      <c r="AKA177" s="40"/>
      <c r="AKB177" s="40"/>
      <c r="AKC177" s="40"/>
      <c r="AKD177" s="40"/>
      <c r="AKE177" s="40"/>
      <c r="AKF177" s="40"/>
      <c r="AKG177" s="40"/>
      <c r="AKH177" s="40"/>
      <c r="AKI177" s="40"/>
      <c r="AKJ177" s="40"/>
      <c r="AKK177" s="40"/>
      <c r="AKL177" s="40"/>
      <c r="AKM177" s="40"/>
      <c r="AKN177" s="41"/>
      <c r="AKO177" s="41"/>
      <c r="AKP177" s="41"/>
      <c r="AKQ177" s="41"/>
      <c r="AKR177" s="41"/>
      <c r="AKS177" s="41"/>
      <c r="AKT177" s="41"/>
      <c r="AKU177" s="41"/>
      <c r="AKV177" s="41"/>
      <c r="AKW177" s="41"/>
      <c r="AKX177" s="41"/>
      <c r="AKY177" s="41"/>
      <c r="AKZ177" s="41"/>
      <c r="ALA177" s="41"/>
      <c r="ALB177" s="41"/>
      <c r="ALC177" s="41"/>
      <c r="ALD177" s="41"/>
      <c r="ALE177" s="41"/>
      <c r="ALF177" s="41"/>
      <c r="ALG177" s="41"/>
      <c r="ALH177" s="41"/>
      <c r="ALI177" s="41"/>
      <c r="ALJ177" s="41"/>
      <c r="ALK177" s="41"/>
      <c r="ALL177" s="41"/>
      <c r="ALM177" s="41"/>
    </row>
    <row r="178" spans="1:1001" ht="13.35" customHeight="1" outlineLevel="4">
      <c r="A178" s="36" t="s">
        <v>11673</v>
      </c>
      <c r="B178" s="45">
        <v>1</v>
      </c>
      <c r="C178" s="45"/>
      <c r="D178" s="55" t="s">
        <v>11674</v>
      </c>
      <c r="E178" s="43" t="s">
        <v>11675</v>
      </c>
      <c r="F178" s="52" t="s">
        <v>11345</v>
      </c>
      <c r="G178" s="32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40"/>
      <c r="AAF178" s="40"/>
      <c r="AAG178" s="40"/>
      <c r="AAH178" s="40"/>
      <c r="AAI178" s="40"/>
      <c r="AAJ178" s="40"/>
      <c r="AAK178" s="40"/>
      <c r="AAL178" s="40"/>
      <c r="AAM178" s="40"/>
      <c r="AAN178" s="40"/>
      <c r="AAO178" s="40"/>
      <c r="AAP178" s="40"/>
      <c r="AAQ178" s="40"/>
      <c r="AAR178" s="40"/>
      <c r="AAS178" s="40"/>
      <c r="AAT178" s="40"/>
      <c r="AAU178" s="40"/>
      <c r="AAV178" s="40"/>
      <c r="AAW178" s="40"/>
      <c r="AAX178" s="40"/>
      <c r="AAY178" s="40"/>
      <c r="AAZ178" s="40"/>
      <c r="ABA178" s="40"/>
      <c r="ABB178" s="40"/>
      <c r="ABC178" s="40"/>
      <c r="ABD178" s="40"/>
      <c r="ABE178" s="40"/>
      <c r="ABF178" s="40"/>
      <c r="ABG178" s="40"/>
      <c r="ABH178" s="40"/>
      <c r="ABI178" s="40"/>
      <c r="ABJ178" s="40"/>
      <c r="ABK178" s="40"/>
      <c r="ABL178" s="40"/>
      <c r="ABM178" s="40"/>
      <c r="ABN178" s="40"/>
      <c r="ABO178" s="40"/>
      <c r="ABP178" s="40"/>
      <c r="ABQ178" s="40"/>
      <c r="ABR178" s="40"/>
      <c r="ABS178" s="40"/>
      <c r="ABT178" s="40"/>
      <c r="ABU178" s="40"/>
      <c r="ABV178" s="40"/>
      <c r="ABW178" s="40"/>
      <c r="ABX178" s="40"/>
      <c r="ABY178" s="40"/>
      <c r="ABZ178" s="40"/>
      <c r="ACA178" s="40"/>
      <c r="ACB178" s="40"/>
      <c r="ACC178" s="40"/>
      <c r="ACD178" s="40"/>
      <c r="ACE178" s="40"/>
      <c r="ACF178" s="40"/>
      <c r="ACG178" s="40"/>
      <c r="ACH178" s="40"/>
      <c r="ACI178" s="40"/>
      <c r="ACJ178" s="40"/>
      <c r="ACK178" s="40"/>
      <c r="ACL178" s="40"/>
      <c r="ACM178" s="40"/>
      <c r="ACN178" s="40"/>
      <c r="ACO178" s="40"/>
      <c r="ACP178" s="40"/>
      <c r="ACQ178" s="40"/>
      <c r="ACR178" s="40"/>
      <c r="ACS178" s="40"/>
      <c r="ACT178" s="40"/>
      <c r="ACU178" s="40"/>
      <c r="ACV178" s="40"/>
      <c r="ACW178" s="40"/>
      <c r="ACX178" s="40"/>
      <c r="ACY178" s="40"/>
      <c r="ACZ178" s="40"/>
      <c r="ADA178" s="40"/>
      <c r="ADB178" s="40"/>
      <c r="ADC178" s="40"/>
      <c r="ADD178" s="40"/>
      <c r="ADE178" s="40"/>
      <c r="ADF178" s="40"/>
      <c r="ADG178" s="40"/>
      <c r="ADH178" s="40"/>
      <c r="ADI178" s="40"/>
      <c r="ADJ178" s="40"/>
      <c r="ADK178" s="40"/>
      <c r="ADL178" s="40"/>
      <c r="ADM178" s="40"/>
      <c r="ADN178" s="40"/>
      <c r="ADO178" s="40"/>
      <c r="ADP178" s="40"/>
      <c r="ADQ178" s="40"/>
      <c r="ADR178" s="40"/>
      <c r="ADS178" s="40"/>
      <c r="ADT178" s="40"/>
      <c r="ADU178" s="40"/>
      <c r="ADV178" s="40"/>
      <c r="ADW178" s="40"/>
      <c r="ADX178" s="40"/>
      <c r="ADY178" s="40"/>
      <c r="ADZ178" s="40"/>
      <c r="AEA178" s="40"/>
      <c r="AEB178" s="40"/>
      <c r="AEC178" s="40"/>
      <c r="AED178" s="40"/>
      <c r="AEE178" s="40"/>
      <c r="AEF178" s="40"/>
      <c r="AEG178" s="40"/>
      <c r="AEH178" s="40"/>
      <c r="AEI178" s="40"/>
      <c r="AEJ178" s="40"/>
      <c r="AEK178" s="40"/>
      <c r="AEL178" s="40"/>
      <c r="AEM178" s="40"/>
      <c r="AEN178" s="40"/>
      <c r="AEO178" s="40"/>
      <c r="AEP178" s="40"/>
      <c r="AEQ178" s="40"/>
      <c r="AER178" s="40"/>
      <c r="AES178" s="40"/>
      <c r="AET178" s="40"/>
      <c r="AEU178" s="40"/>
      <c r="AEV178" s="40"/>
      <c r="AEW178" s="40"/>
      <c r="AEX178" s="40"/>
      <c r="AEY178" s="40"/>
      <c r="AEZ178" s="40"/>
      <c r="AFA178" s="40"/>
      <c r="AFB178" s="40"/>
      <c r="AFC178" s="40"/>
      <c r="AFD178" s="40"/>
      <c r="AFE178" s="40"/>
      <c r="AFF178" s="40"/>
      <c r="AFG178" s="40"/>
      <c r="AFH178" s="40"/>
      <c r="AFI178" s="40"/>
      <c r="AFJ178" s="40"/>
      <c r="AFK178" s="40"/>
      <c r="AFL178" s="40"/>
      <c r="AFM178" s="40"/>
      <c r="AFN178" s="40"/>
      <c r="AFO178" s="40"/>
      <c r="AFP178" s="40"/>
      <c r="AFQ178" s="40"/>
      <c r="AFR178" s="40"/>
      <c r="AFS178" s="40"/>
      <c r="AFT178" s="40"/>
      <c r="AFU178" s="40"/>
      <c r="AFV178" s="40"/>
      <c r="AFW178" s="40"/>
      <c r="AFX178" s="40"/>
      <c r="AFY178" s="40"/>
      <c r="AFZ178" s="40"/>
      <c r="AGA178" s="40"/>
      <c r="AGB178" s="40"/>
      <c r="AGC178" s="40"/>
      <c r="AGD178" s="40"/>
      <c r="AGE178" s="40"/>
      <c r="AGF178" s="40"/>
      <c r="AGG178" s="40"/>
      <c r="AGH178" s="40"/>
      <c r="AGI178" s="40"/>
      <c r="AGJ178" s="40"/>
      <c r="AGK178" s="40"/>
      <c r="AGL178" s="40"/>
      <c r="AGM178" s="40"/>
      <c r="AGN178" s="40"/>
      <c r="AGO178" s="40"/>
      <c r="AGP178" s="40"/>
      <c r="AGQ178" s="40"/>
      <c r="AGR178" s="40"/>
      <c r="AGS178" s="40"/>
      <c r="AGT178" s="40"/>
      <c r="AGU178" s="40"/>
      <c r="AGV178" s="40"/>
      <c r="AGW178" s="40"/>
      <c r="AGX178" s="40"/>
      <c r="AGY178" s="40"/>
      <c r="AGZ178" s="40"/>
      <c r="AHA178" s="40"/>
      <c r="AHB178" s="40"/>
      <c r="AHC178" s="40"/>
      <c r="AHD178" s="40"/>
      <c r="AHE178" s="40"/>
      <c r="AHF178" s="40"/>
      <c r="AHG178" s="40"/>
      <c r="AHH178" s="40"/>
      <c r="AHI178" s="40"/>
      <c r="AHJ178" s="40"/>
      <c r="AHK178" s="40"/>
      <c r="AHL178" s="40"/>
      <c r="AHM178" s="40"/>
      <c r="AHN178" s="40"/>
      <c r="AHO178" s="40"/>
      <c r="AHP178" s="40"/>
      <c r="AHQ178" s="40"/>
      <c r="AHR178" s="40"/>
      <c r="AHS178" s="40"/>
      <c r="AHT178" s="40"/>
      <c r="AHU178" s="40"/>
      <c r="AHV178" s="40"/>
      <c r="AHW178" s="40"/>
      <c r="AHX178" s="40"/>
      <c r="AHY178" s="40"/>
      <c r="AHZ178" s="40"/>
      <c r="AIA178" s="40"/>
      <c r="AIB178" s="40"/>
      <c r="AIC178" s="40"/>
      <c r="AID178" s="40"/>
      <c r="AIE178" s="40"/>
      <c r="AIF178" s="40"/>
      <c r="AIG178" s="40"/>
      <c r="AIH178" s="40"/>
      <c r="AII178" s="40"/>
      <c r="AIJ178" s="40"/>
      <c r="AIK178" s="40"/>
      <c r="AIL178" s="40"/>
      <c r="AIM178" s="40"/>
      <c r="AIN178" s="40"/>
      <c r="AIO178" s="40"/>
      <c r="AIP178" s="40"/>
      <c r="AIQ178" s="40"/>
      <c r="AIR178" s="40"/>
      <c r="AIS178" s="40"/>
      <c r="AIT178" s="40"/>
      <c r="AIU178" s="40"/>
      <c r="AIV178" s="40"/>
      <c r="AIW178" s="40"/>
      <c r="AIX178" s="40"/>
      <c r="AIY178" s="40"/>
      <c r="AIZ178" s="40"/>
      <c r="AJA178" s="40"/>
      <c r="AJB178" s="40"/>
      <c r="AJC178" s="40"/>
      <c r="AJD178" s="40"/>
      <c r="AJE178" s="40"/>
      <c r="AJF178" s="40"/>
      <c r="AJG178" s="40"/>
      <c r="AJH178" s="40"/>
      <c r="AJI178" s="40"/>
      <c r="AJJ178" s="40"/>
      <c r="AJK178" s="40"/>
      <c r="AJL178" s="40"/>
      <c r="AJM178" s="40"/>
      <c r="AJN178" s="40"/>
      <c r="AJO178" s="40"/>
      <c r="AJP178" s="40"/>
      <c r="AJQ178" s="40"/>
      <c r="AJR178" s="40"/>
      <c r="AJS178" s="40"/>
      <c r="AJT178" s="40"/>
      <c r="AJU178" s="40"/>
      <c r="AJV178" s="40"/>
      <c r="AJW178" s="40"/>
      <c r="AJX178" s="40"/>
      <c r="AJY178" s="40"/>
      <c r="AJZ178" s="40"/>
      <c r="AKA178" s="40"/>
      <c r="AKB178" s="40"/>
      <c r="AKC178" s="40"/>
      <c r="AKD178" s="40"/>
      <c r="AKE178" s="40"/>
      <c r="AKF178" s="40"/>
      <c r="AKG178" s="40"/>
      <c r="AKH178" s="40"/>
      <c r="AKI178" s="40"/>
      <c r="AKJ178" s="40"/>
      <c r="AKK178" s="40"/>
      <c r="AKL178" s="40"/>
      <c r="AKM178" s="40"/>
      <c r="AKN178" s="41"/>
      <c r="AKO178" s="41"/>
      <c r="AKP178" s="41"/>
      <c r="AKQ178" s="41"/>
      <c r="AKR178" s="41"/>
      <c r="AKS178" s="41"/>
      <c r="AKT178" s="41"/>
      <c r="AKU178" s="41"/>
      <c r="AKV178" s="41"/>
      <c r="AKW178" s="41"/>
      <c r="AKX178" s="41"/>
      <c r="AKY178" s="41"/>
      <c r="AKZ178" s="41"/>
      <c r="ALA178" s="41"/>
      <c r="ALB178" s="41"/>
      <c r="ALC178" s="41"/>
      <c r="ALD178" s="41"/>
      <c r="ALE178" s="41"/>
      <c r="ALF178" s="41"/>
      <c r="ALG178" s="41"/>
      <c r="ALH178" s="41"/>
      <c r="ALI178" s="41"/>
      <c r="ALJ178" s="41"/>
      <c r="ALK178" s="41"/>
      <c r="ALL178" s="41"/>
      <c r="ALM178" s="41"/>
    </row>
    <row r="179" spans="1:1001" ht="13.35" customHeight="1" outlineLevel="5">
      <c r="A179" s="36" t="s">
        <v>11676</v>
      </c>
      <c r="B179" s="45">
        <v>1</v>
      </c>
      <c r="C179" s="45"/>
      <c r="D179" s="68" t="s">
        <v>11677</v>
      </c>
      <c r="E179" s="43" t="s">
        <v>11678</v>
      </c>
      <c r="F179" s="52" t="s">
        <v>11370</v>
      </c>
      <c r="G179" s="69"/>
      <c r="H179" s="43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40"/>
      <c r="AAF179" s="40"/>
      <c r="AAG179" s="40"/>
      <c r="AAH179" s="40"/>
      <c r="AAI179" s="40"/>
      <c r="AAJ179" s="40"/>
      <c r="AAK179" s="40"/>
      <c r="AAL179" s="40"/>
      <c r="AAM179" s="40"/>
      <c r="AAN179" s="40"/>
      <c r="AAO179" s="40"/>
      <c r="AAP179" s="40"/>
      <c r="AAQ179" s="40"/>
      <c r="AAR179" s="40"/>
      <c r="AAS179" s="40"/>
      <c r="AAT179" s="40"/>
      <c r="AAU179" s="40"/>
      <c r="AAV179" s="40"/>
      <c r="AAW179" s="40"/>
      <c r="AAX179" s="40"/>
      <c r="AAY179" s="40"/>
      <c r="AAZ179" s="40"/>
      <c r="ABA179" s="40"/>
      <c r="ABB179" s="40"/>
      <c r="ABC179" s="40"/>
      <c r="ABD179" s="40"/>
      <c r="ABE179" s="40"/>
      <c r="ABF179" s="40"/>
      <c r="ABG179" s="40"/>
      <c r="ABH179" s="40"/>
      <c r="ABI179" s="40"/>
      <c r="ABJ179" s="40"/>
      <c r="ABK179" s="40"/>
      <c r="ABL179" s="40"/>
      <c r="ABM179" s="40"/>
      <c r="ABN179" s="40"/>
      <c r="ABO179" s="40"/>
      <c r="ABP179" s="40"/>
      <c r="ABQ179" s="40"/>
      <c r="ABR179" s="40"/>
      <c r="ABS179" s="40"/>
      <c r="ABT179" s="40"/>
      <c r="ABU179" s="40"/>
      <c r="ABV179" s="40"/>
      <c r="ABW179" s="40"/>
      <c r="ABX179" s="40"/>
      <c r="ABY179" s="40"/>
      <c r="ABZ179" s="40"/>
      <c r="ACA179" s="40"/>
      <c r="ACB179" s="40"/>
      <c r="ACC179" s="40"/>
      <c r="ACD179" s="40"/>
      <c r="ACE179" s="40"/>
      <c r="ACF179" s="40"/>
      <c r="ACG179" s="40"/>
      <c r="ACH179" s="40"/>
      <c r="ACI179" s="40"/>
      <c r="ACJ179" s="40"/>
      <c r="ACK179" s="40"/>
      <c r="ACL179" s="40"/>
      <c r="ACM179" s="40"/>
      <c r="ACN179" s="40"/>
      <c r="ACO179" s="40"/>
      <c r="ACP179" s="40"/>
      <c r="ACQ179" s="40"/>
      <c r="ACR179" s="40"/>
      <c r="ACS179" s="40"/>
      <c r="ACT179" s="40"/>
      <c r="ACU179" s="40"/>
      <c r="ACV179" s="40"/>
      <c r="ACW179" s="40"/>
      <c r="ACX179" s="40"/>
      <c r="ACY179" s="40"/>
      <c r="ACZ179" s="40"/>
      <c r="ADA179" s="40"/>
      <c r="ADB179" s="40"/>
      <c r="ADC179" s="40"/>
      <c r="ADD179" s="40"/>
      <c r="ADE179" s="40"/>
      <c r="ADF179" s="40"/>
      <c r="ADG179" s="40"/>
      <c r="ADH179" s="40"/>
      <c r="ADI179" s="40"/>
      <c r="ADJ179" s="40"/>
      <c r="ADK179" s="40"/>
      <c r="ADL179" s="40"/>
      <c r="ADM179" s="40"/>
      <c r="ADN179" s="40"/>
      <c r="ADO179" s="40"/>
      <c r="ADP179" s="40"/>
      <c r="ADQ179" s="40"/>
      <c r="ADR179" s="40"/>
      <c r="ADS179" s="40"/>
      <c r="ADT179" s="40"/>
      <c r="ADU179" s="40"/>
      <c r="ADV179" s="40"/>
      <c r="ADW179" s="40"/>
      <c r="ADX179" s="40"/>
      <c r="ADY179" s="40"/>
      <c r="ADZ179" s="40"/>
      <c r="AEA179" s="40"/>
      <c r="AEB179" s="40"/>
      <c r="AEC179" s="40"/>
      <c r="AED179" s="40"/>
      <c r="AEE179" s="40"/>
      <c r="AEF179" s="40"/>
      <c r="AEG179" s="40"/>
      <c r="AEH179" s="40"/>
      <c r="AEI179" s="40"/>
      <c r="AEJ179" s="40"/>
      <c r="AEK179" s="40"/>
      <c r="AEL179" s="40"/>
      <c r="AEM179" s="40"/>
      <c r="AEN179" s="40"/>
      <c r="AEO179" s="40"/>
      <c r="AEP179" s="40"/>
      <c r="AEQ179" s="40"/>
      <c r="AER179" s="40"/>
      <c r="AES179" s="40"/>
      <c r="AET179" s="40"/>
      <c r="AEU179" s="40"/>
      <c r="AEV179" s="40"/>
      <c r="AEW179" s="40"/>
      <c r="AEX179" s="40"/>
      <c r="AEY179" s="40"/>
      <c r="AEZ179" s="40"/>
      <c r="AFA179" s="40"/>
      <c r="AFB179" s="40"/>
      <c r="AFC179" s="40"/>
      <c r="AFD179" s="40"/>
      <c r="AFE179" s="40"/>
      <c r="AFF179" s="40"/>
      <c r="AFG179" s="40"/>
      <c r="AFH179" s="40"/>
      <c r="AFI179" s="40"/>
      <c r="AFJ179" s="40"/>
      <c r="AFK179" s="40"/>
      <c r="AFL179" s="40"/>
      <c r="AFM179" s="40"/>
      <c r="AFN179" s="40"/>
      <c r="AFO179" s="40"/>
      <c r="AFP179" s="40"/>
      <c r="AFQ179" s="40"/>
      <c r="AFR179" s="40"/>
      <c r="AFS179" s="40"/>
      <c r="AFT179" s="40"/>
      <c r="AFU179" s="40"/>
      <c r="AFV179" s="40"/>
      <c r="AFW179" s="40"/>
      <c r="AFX179" s="40"/>
      <c r="AFY179" s="40"/>
      <c r="AFZ179" s="40"/>
      <c r="AGA179" s="40"/>
      <c r="AGB179" s="40"/>
      <c r="AGC179" s="40"/>
      <c r="AGD179" s="40"/>
      <c r="AGE179" s="40"/>
      <c r="AGF179" s="40"/>
      <c r="AGG179" s="40"/>
      <c r="AGH179" s="40"/>
      <c r="AGI179" s="40"/>
      <c r="AGJ179" s="40"/>
      <c r="AGK179" s="40"/>
      <c r="AGL179" s="40"/>
      <c r="AGM179" s="40"/>
      <c r="AGN179" s="40"/>
      <c r="AGO179" s="40"/>
      <c r="AGP179" s="40"/>
      <c r="AGQ179" s="40"/>
      <c r="AGR179" s="40"/>
      <c r="AGS179" s="40"/>
      <c r="AGT179" s="40"/>
      <c r="AGU179" s="40"/>
      <c r="AGV179" s="40"/>
      <c r="AGW179" s="40"/>
      <c r="AGX179" s="40"/>
      <c r="AGY179" s="40"/>
      <c r="AGZ179" s="40"/>
      <c r="AHA179" s="40"/>
      <c r="AHB179" s="40"/>
      <c r="AHC179" s="40"/>
      <c r="AHD179" s="40"/>
      <c r="AHE179" s="40"/>
      <c r="AHF179" s="40"/>
      <c r="AHG179" s="40"/>
      <c r="AHH179" s="40"/>
      <c r="AHI179" s="40"/>
      <c r="AHJ179" s="40"/>
      <c r="AHK179" s="40"/>
      <c r="AHL179" s="40"/>
      <c r="AHM179" s="40"/>
      <c r="AHN179" s="40"/>
      <c r="AHO179" s="40"/>
      <c r="AHP179" s="40"/>
      <c r="AHQ179" s="40"/>
      <c r="AHR179" s="40"/>
      <c r="AHS179" s="40"/>
      <c r="AHT179" s="40"/>
      <c r="AHU179" s="40"/>
      <c r="AHV179" s="40"/>
      <c r="AHW179" s="40"/>
      <c r="AHX179" s="40"/>
      <c r="AHY179" s="40"/>
      <c r="AHZ179" s="40"/>
      <c r="AIA179" s="40"/>
      <c r="AIB179" s="40"/>
      <c r="AIC179" s="40"/>
      <c r="AID179" s="40"/>
      <c r="AIE179" s="40"/>
      <c r="AIF179" s="40"/>
      <c r="AIG179" s="40"/>
      <c r="AIH179" s="40"/>
      <c r="AII179" s="40"/>
      <c r="AIJ179" s="40"/>
      <c r="AIK179" s="40"/>
      <c r="AIL179" s="40"/>
      <c r="AIM179" s="40"/>
      <c r="AIN179" s="40"/>
      <c r="AIO179" s="40"/>
      <c r="AIP179" s="40"/>
      <c r="AIQ179" s="40"/>
      <c r="AIR179" s="40"/>
      <c r="AIS179" s="40"/>
      <c r="AIT179" s="40"/>
      <c r="AIU179" s="40"/>
      <c r="AIV179" s="40"/>
      <c r="AIW179" s="40"/>
      <c r="AIX179" s="40"/>
      <c r="AIY179" s="40"/>
      <c r="AIZ179" s="40"/>
      <c r="AJA179" s="40"/>
      <c r="AJB179" s="40"/>
      <c r="AJC179" s="40"/>
      <c r="AJD179" s="40"/>
      <c r="AJE179" s="40"/>
      <c r="AJF179" s="40"/>
      <c r="AJG179" s="40"/>
      <c r="AJH179" s="40"/>
      <c r="AJI179" s="40"/>
      <c r="AJJ179" s="40"/>
      <c r="AJK179" s="40"/>
      <c r="AJL179" s="40"/>
      <c r="AJM179" s="40"/>
      <c r="AJN179" s="40"/>
      <c r="AJO179" s="40"/>
      <c r="AJP179" s="40"/>
      <c r="AJQ179" s="40"/>
      <c r="AJR179" s="40"/>
      <c r="AJS179" s="40"/>
      <c r="AJT179" s="40"/>
      <c r="AJU179" s="40"/>
      <c r="AJV179" s="40"/>
      <c r="AJW179" s="40"/>
      <c r="AJX179" s="40"/>
      <c r="AJY179" s="40"/>
      <c r="AJZ179" s="40"/>
      <c r="AKA179" s="40"/>
      <c r="AKB179" s="40"/>
      <c r="AKC179" s="40"/>
      <c r="AKD179" s="40"/>
      <c r="AKE179" s="40"/>
      <c r="AKF179" s="40"/>
      <c r="AKG179" s="40"/>
      <c r="AKH179" s="40"/>
      <c r="AKI179" s="40"/>
      <c r="AKJ179" s="40"/>
      <c r="AKK179" s="40"/>
      <c r="AKL179" s="40"/>
      <c r="AKM179" s="40"/>
      <c r="AKN179" s="41"/>
      <c r="AKO179" s="41"/>
      <c r="AKP179" s="41"/>
      <c r="AKQ179" s="41"/>
      <c r="AKR179" s="41"/>
      <c r="AKS179" s="41"/>
      <c r="AKT179" s="41"/>
      <c r="AKU179" s="41"/>
      <c r="AKV179" s="41"/>
      <c r="AKW179" s="41"/>
      <c r="AKX179" s="41"/>
      <c r="AKY179" s="41"/>
      <c r="AKZ179" s="41"/>
      <c r="ALA179" s="41"/>
      <c r="ALB179" s="41"/>
      <c r="ALC179" s="41"/>
      <c r="ALD179" s="41"/>
      <c r="ALE179" s="41"/>
      <c r="ALF179" s="41"/>
      <c r="ALG179" s="41"/>
      <c r="ALH179" s="41"/>
      <c r="ALI179" s="41"/>
      <c r="ALJ179" s="41"/>
      <c r="ALK179" s="41"/>
      <c r="ALL179" s="41"/>
      <c r="ALM179" s="41"/>
    </row>
    <row r="180" spans="1:1001" ht="13.35" customHeight="1" outlineLevel="5">
      <c r="A180" s="36" t="s">
        <v>11679</v>
      </c>
      <c r="B180" s="45">
        <v>1</v>
      </c>
      <c r="C180" s="45"/>
      <c r="D180" s="70" t="s">
        <v>11680</v>
      </c>
      <c r="E180" s="43" t="s">
        <v>11681</v>
      </c>
      <c r="F180" s="52"/>
      <c r="G180" s="69"/>
      <c r="H180" s="43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40"/>
      <c r="AAF180" s="40"/>
      <c r="AAG180" s="40"/>
      <c r="AAH180" s="40"/>
      <c r="AAI180" s="40"/>
      <c r="AAJ180" s="40"/>
      <c r="AAK180" s="40"/>
      <c r="AAL180" s="40"/>
      <c r="AAM180" s="40"/>
      <c r="AAN180" s="40"/>
      <c r="AAO180" s="40"/>
      <c r="AAP180" s="40"/>
      <c r="AAQ180" s="40"/>
      <c r="AAR180" s="40"/>
      <c r="AAS180" s="40"/>
      <c r="AAT180" s="40"/>
      <c r="AAU180" s="40"/>
      <c r="AAV180" s="40"/>
      <c r="AAW180" s="40"/>
      <c r="AAX180" s="40"/>
      <c r="AAY180" s="40"/>
      <c r="AAZ180" s="40"/>
      <c r="ABA180" s="40"/>
      <c r="ABB180" s="40"/>
      <c r="ABC180" s="40"/>
      <c r="ABD180" s="40"/>
      <c r="ABE180" s="40"/>
      <c r="ABF180" s="40"/>
      <c r="ABG180" s="40"/>
      <c r="ABH180" s="40"/>
      <c r="ABI180" s="40"/>
      <c r="ABJ180" s="40"/>
      <c r="ABK180" s="40"/>
      <c r="ABL180" s="40"/>
      <c r="ABM180" s="40"/>
      <c r="ABN180" s="40"/>
      <c r="ABO180" s="40"/>
      <c r="ABP180" s="40"/>
      <c r="ABQ180" s="40"/>
      <c r="ABR180" s="40"/>
      <c r="ABS180" s="40"/>
      <c r="ABT180" s="40"/>
      <c r="ABU180" s="40"/>
      <c r="ABV180" s="40"/>
      <c r="ABW180" s="40"/>
      <c r="ABX180" s="40"/>
      <c r="ABY180" s="40"/>
      <c r="ABZ180" s="40"/>
      <c r="ACA180" s="40"/>
      <c r="ACB180" s="40"/>
      <c r="ACC180" s="40"/>
      <c r="ACD180" s="40"/>
      <c r="ACE180" s="40"/>
      <c r="ACF180" s="40"/>
      <c r="ACG180" s="40"/>
      <c r="ACH180" s="40"/>
      <c r="ACI180" s="40"/>
      <c r="ACJ180" s="40"/>
      <c r="ACK180" s="40"/>
      <c r="ACL180" s="40"/>
      <c r="ACM180" s="40"/>
      <c r="ACN180" s="40"/>
      <c r="ACO180" s="40"/>
      <c r="ACP180" s="40"/>
      <c r="ACQ180" s="40"/>
      <c r="ACR180" s="40"/>
      <c r="ACS180" s="40"/>
      <c r="ACT180" s="40"/>
      <c r="ACU180" s="40"/>
      <c r="ACV180" s="40"/>
      <c r="ACW180" s="40"/>
      <c r="ACX180" s="40"/>
      <c r="ACY180" s="40"/>
      <c r="ACZ180" s="40"/>
      <c r="ADA180" s="40"/>
      <c r="ADB180" s="40"/>
      <c r="ADC180" s="40"/>
      <c r="ADD180" s="40"/>
      <c r="ADE180" s="40"/>
      <c r="ADF180" s="40"/>
      <c r="ADG180" s="40"/>
      <c r="ADH180" s="40"/>
      <c r="ADI180" s="40"/>
      <c r="ADJ180" s="40"/>
      <c r="ADK180" s="40"/>
      <c r="ADL180" s="40"/>
      <c r="ADM180" s="40"/>
      <c r="ADN180" s="40"/>
      <c r="ADO180" s="40"/>
      <c r="ADP180" s="40"/>
      <c r="ADQ180" s="40"/>
      <c r="ADR180" s="40"/>
      <c r="ADS180" s="40"/>
      <c r="ADT180" s="40"/>
      <c r="ADU180" s="40"/>
      <c r="ADV180" s="40"/>
      <c r="ADW180" s="40"/>
      <c r="ADX180" s="40"/>
      <c r="ADY180" s="40"/>
      <c r="ADZ180" s="40"/>
      <c r="AEA180" s="40"/>
      <c r="AEB180" s="40"/>
      <c r="AEC180" s="40"/>
      <c r="AED180" s="40"/>
      <c r="AEE180" s="40"/>
      <c r="AEF180" s="40"/>
      <c r="AEG180" s="40"/>
      <c r="AEH180" s="40"/>
      <c r="AEI180" s="40"/>
      <c r="AEJ180" s="40"/>
      <c r="AEK180" s="40"/>
      <c r="AEL180" s="40"/>
      <c r="AEM180" s="40"/>
      <c r="AEN180" s="40"/>
      <c r="AEO180" s="40"/>
      <c r="AEP180" s="40"/>
      <c r="AEQ180" s="40"/>
      <c r="AER180" s="40"/>
      <c r="AES180" s="40"/>
      <c r="AET180" s="40"/>
      <c r="AEU180" s="40"/>
      <c r="AEV180" s="40"/>
      <c r="AEW180" s="40"/>
      <c r="AEX180" s="40"/>
      <c r="AEY180" s="40"/>
      <c r="AEZ180" s="40"/>
      <c r="AFA180" s="40"/>
      <c r="AFB180" s="40"/>
      <c r="AFC180" s="40"/>
      <c r="AFD180" s="40"/>
      <c r="AFE180" s="40"/>
      <c r="AFF180" s="40"/>
      <c r="AFG180" s="40"/>
      <c r="AFH180" s="40"/>
      <c r="AFI180" s="40"/>
      <c r="AFJ180" s="40"/>
      <c r="AFK180" s="40"/>
      <c r="AFL180" s="40"/>
      <c r="AFM180" s="40"/>
      <c r="AFN180" s="40"/>
      <c r="AFO180" s="40"/>
      <c r="AFP180" s="40"/>
      <c r="AFQ180" s="40"/>
      <c r="AFR180" s="40"/>
      <c r="AFS180" s="40"/>
      <c r="AFT180" s="40"/>
      <c r="AFU180" s="40"/>
      <c r="AFV180" s="40"/>
      <c r="AFW180" s="40"/>
      <c r="AFX180" s="40"/>
      <c r="AFY180" s="40"/>
      <c r="AFZ180" s="40"/>
      <c r="AGA180" s="40"/>
      <c r="AGB180" s="40"/>
      <c r="AGC180" s="40"/>
      <c r="AGD180" s="40"/>
      <c r="AGE180" s="40"/>
      <c r="AGF180" s="40"/>
      <c r="AGG180" s="40"/>
      <c r="AGH180" s="40"/>
      <c r="AGI180" s="40"/>
      <c r="AGJ180" s="40"/>
      <c r="AGK180" s="40"/>
      <c r="AGL180" s="40"/>
      <c r="AGM180" s="40"/>
      <c r="AGN180" s="40"/>
      <c r="AGO180" s="40"/>
      <c r="AGP180" s="40"/>
      <c r="AGQ180" s="40"/>
      <c r="AGR180" s="40"/>
      <c r="AGS180" s="40"/>
      <c r="AGT180" s="40"/>
      <c r="AGU180" s="40"/>
      <c r="AGV180" s="40"/>
      <c r="AGW180" s="40"/>
      <c r="AGX180" s="40"/>
      <c r="AGY180" s="40"/>
      <c r="AGZ180" s="40"/>
      <c r="AHA180" s="40"/>
      <c r="AHB180" s="40"/>
      <c r="AHC180" s="40"/>
      <c r="AHD180" s="40"/>
      <c r="AHE180" s="40"/>
      <c r="AHF180" s="40"/>
      <c r="AHG180" s="40"/>
      <c r="AHH180" s="40"/>
      <c r="AHI180" s="40"/>
      <c r="AHJ180" s="40"/>
      <c r="AHK180" s="40"/>
      <c r="AHL180" s="40"/>
      <c r="AHM180" s="40"/>
      <c r="AHN180" s="40"/>
      <c r="AHO180" s="40"/>
      <c r="AHP180" s="40"/>
      <c r="AHQ180" s="40"/>
      <c r="AHR180" s="40"/>
      <c r="AHS180" s="40"/>
      <c r="AHT180" s="40"/>
      <c r="AHU180" s="40"/>
      <c r="AHV180" s="40"/>
      <c r="AHW180" s="40"/>
      <c r="AHX180" s="40"/>
      <c r="AHY180" s="40"/>
      <c r="AHZ180" s="40"/>
      <c r="AIA180" s="40"/>
      <c r="AIB180" s="40"/>
      <c r="AIC180" s="40"/>
      <c r="AID180" s="40"/>
      <c r="AIE180" s="40"/>
      <c r="AIF180" s="40"/>
      <c r="AIG180" s="40"/>
      <c r="AIH180" s="40"/>
      <c r="AII180" s="40"/>
      <c r="AIJ180" s="40"/>
      <c r="AIK180" s="40"/>
      <c r="AIL180" s="40"/>
      <c r="AIM180" s="40"/>
      <c r="AIN180" s="40"/>
      <c r="AIO180" s="40"/>
      <c r="AIP180" s="40"/>
      <c r="AIQ180" s="40"/>
      <c r="AIR180" s="40"/>
      <c r="AIS180" s="40"/>
      <c r="AIT180" s="40"/>
      <c r="AIU180" s="40"/>
      <c r="AIV180" s="40"/>
      <c r="AIW180" s="40"/>
      <c r="AIX180" s="40"/>
      <c r="AIY180" s="40"/>
      <c r="AIZ180" s="40"/>
      <c r="AJA180" s="40"/>
      <c r="AJB180" s="40"/>
      <c r="AJC180" s="40"/>
      <c r="AJD180" s="40"/>
      <c r="AJE180" s="40"/>
      <c r="AJF180" s="40"/>
      <c r="AJG180" s="40"/>
      <c r="AJH180" s="40"/>
      <c r="AJI180" s="40"/>
      <c r="AJJ180" s="40"/>
      <c r="AJK180" s="40"/>
      <c r="AJL180" s="40"/>
      <c r="AJM180" s="40"/>
      <c r="AJN180" s="40"/>
      <c r="AJO180" s="40"/>
      <c r="AJP180" s="40"/>
      <c r="AJQ180" s="40"/>
      <c r="AJR180" s="40"/>
      <c r="AJS180" s="40"/>
      <c r="AJT180" s="40"/>
      <c r="AJU180" s="40"/>
      <c r="AJV180" s="40"/>
      <c r="AJW180" s="40"/>
      <c r="AJX180" s="40"/>
      <c r="AJY180" s="40"/>
      <c r="AJZ180" s="40"/>
      <c r="AKA180" s="40"/>
      <c r="AKB180" s="40"/>
      <c r="AKC180" s="40"/>
      <c r="AKD180" s="40"/>
      <c r="AKE180" s="40"/>
      <c r="AKF180" s="40"/>
      <c r="AKG180" s="40"/>
      <c r="AKH180" s="40"/>
      <c r="AKI180" s="40"/>
      <c r="AKJ180" s="40"/>
      <c r="AKK180" s="40"/>
      <c r="AKL180" s="40"/>
      <c r="AKM180" s="40"/>
      <c r="AKN180" s="41"/>
      <c r="AKO180" s="41"/>
      <c r="AKP180" s="41"/>
      <c r="AKQ180" s="41"/>
      <c r="AKR180" s="41"/>
      <c r="AKS180" s="41"/>
      <c r="AKT180" s="41"/>
      <c r="AKU180" s="41"/>
      <c r="AKV180" s="41"/>
      <c r="AKW180" s="41"/>
      <c r="AKX180" s="41"/>
      <c r="AKY180" s="41"/>
      <c r="AKZ180" s="41"/>
      <c r="ALA180" s="41"/>
      <c r="ALB180" s="41"/>
      <c r="ALC180" s="41"/>
      <c r="ALD180" s="41"/>
      <c r="ALE180" s="41"/>
      <c r="ALF180" s="41"/>
      <c r="ALG180" s="41"/>
      <c r="ALH180" s="41"/>
      <c r="ALI180" s="41"/>
      <c r="ALJ180" s="41"/>
      <c r="ALK180" s="41"/>
      <c r="ALL180" s="41"/>
      <c r="ALM180" s="41"/>
    </row>
    <row r="181" spans="1:1001" ht="13.35" customHeight="1" outlineLevel="5">
      <c r="A181" s="36" t="s">
        <v>11682</v>
      </c>
      <c r="B181" s="45">
        <v>4</v>
      </c>
      <c r="C181" s="45"/>
      <c r="D181" s="54" t="s">
        <v>4146</v>
      </c>
      <c r="E181" s="43" t="str">
        <f>VLOOKUP(D181,OdooParts_PurchaseNotes!$A$1:$F8300,2,0)</f>
        <v>Metric Brass Heat-Set Insert For Plastics Tapered, M5-.8 Internal Thread, 6.7mm Length</v>
      </c>
      <c r="F181" s="52"/>
      <c r="G181" s="32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40"/>
      <c r="AAF181" s="40"/>
      <c r="AAG181" s="40"/>
      <c r="AAH181" s="40"/>
      <c r="AAI181" s="40"/>
      <c r="AAJ181" s="40"/>
      <c r="AAK181" s="40"/>
      <c r="AAL181" s="40"/>
      <c r="AAM181" s="40"/>
      <c r="AAN181" s="40"/>
      <c r="AAO181" s="40"/>
      <c r="AAP181" s="40"/>
      <c r="AAQ181" s="40"/>
      <c r="AAR181" s="40"/>
      <c r="AAS181" s="40"/>
      <c r="AAT181" s="40"/>
      <c r="AAU181" s="40"/>
      <c r="AAV181" s="40"/>
      <c r="AAW181" s="40"/>
      <c r="AAX181" s="40"/>
      <c r="AAY181" s="40"/>
      <c r="AAZ181" s="40"/>
      <c r="ABA181" s="40"/>
      <c r="ABB181" s="40"/>
      <c r="ABC181" s="40"/>
      <c r="ABD181" s="40"/>
      <c r="ABE181" s="40"/>
      <c r="ABF181" s="40"/>
      <c r="ABG181" s="40"/>
      <c r="ABH181" s="40"/>
      <c r="ABI181" s="40"/>
      <c r="ABJ181" s="40"/>
      <c r="ABK181" s="40"/>
      <c r="ABL181" s="40"/>
      <c r="ABM181" s="40"/>
      <c r="ABN181" s="40"/>
      <c r="ABO181" s="40"/>
      <c r="ABP181" s="40"/>
      <c r="ABQ181" s="40"/>
      <c r="ABR181" s="40"/>
      <c r="ABS181" s="40"/>
      <c r="ABT181" s="40"/>
      <c r="ABU181" s="40"/>
      <c r="ABV181" s="40"/>
      <c r="ABW181" s="40"/>
      <c r="ABX181" s="40"/>
      <c r="ABY181" s="40"/>
      <c r="ABZ181" s="40"/>
      <c r="ACA181" s="40"/>
      <c r="ACB181" s="40"/>
      <c r="ACC181" s="40"/>
      <c r="ACD181" s="40"/>
      <c r="ACE181" s="40"/>
      <c r="ACF181" s="40"/>
      <c r="ACG181" s="40"/>
      <c r="ACH181" s="40"/>
      <c r="ACI181" s="40"/>
      <c r="ACJ181" s="40"/>
      <c r="ACK181" s="40"/>
      <c r="ACL181" s="40"/>
      <c r="ACM181" s="40"/>
      <c r="ACN181" s="40"/>
      <c r="ACO181" s="40"/>
      <c r="ACP181" s="40"/>
      <c r="ACQ181" s="40"/>
      <c r="ACR181" s="40"/>
      <c r="ACS181" s="40"/>
      <c r="ACT181" s="40"/>
      <c r="ACU181" s="40"/>
      <c r="ACV181" s="40"/>
      <c r="ACW181" s="40"/>
      <c r="ACX181" s="40"/>
      <c r="ACY181" s="40"/>
      <c r="ACZ181" s="40"/>
      <c r="ADA181" s="40"/>
      <c r="ADB181" s="40"/>
      <c r="ADC181" s="40"/>
      <c r="ADD181" s="40"/>
      <c r="ADE181" s="40"/>
      <c r="ADF181" s="40"/>
      <c r="ADG181" s="40"/>
      <c r="ADH181" s="40"/>
      <c r="ADI181" s="40"/>
      <c r="ADJ181" s="40"/>
      <c r="ADK181" s="40"/>
      <c r="ADL181" s="40"/>
      <c r="ADM181" s="40"/>
      <c r="ADN181" s="40"/>
      <c r="ADO181" s="40"/>
      <c r="ADP181" s="40"/>
      <c r="ADQ181" s="40"/>
      <c r="ADR181" s="40"/>
      <c r="ADS181" s="40"/>
      <c r="ADT181" s="40"/>
      <c r="ADU181" s="40"/>
      <c r="ADV181" s="40"/>
      <c r="ADW181" s="40"/>
      <c r="ADX181" s="40"/>
      <c r="ADY181" s="40"/>
      <c r="ADZ181" s="40"/>
      <c r="AEA181" s="40"/>
      <c r="AEB181" s="40"/>
      <c r="AEC181" s="40"/>
      <c r="AED181" s="40"/>
      <c r="AEE181" s="40"/>
      <c r="AEF181" s="40"/>
      <c r="AEG181" s="40"/>
      <c r="AEH181" s="40"/>
      <c r="AEI181" s="40"/>
      <c r="AEJ181" s="40"/>
      <c r="AEK181" s="40"/>
      <c r="AEL181" s="40"/>
      <c r="AEM181" s="40"/>
      <c r="AEN181" s="40"/>
      <c r="AEO181" s="40"/>
      <c r="AEP181" s="40"/>
      <c r="AEQ181" s="40"/>
      <c r="AER181" s="40"/>
      <c r="AES181" s="40"/>
      <c r="AET181" s="40"/>
      <c r="AEU181" s="40"/>
      <c r="AEV181" s="40"/>
      <c r="AEW181" s="40"/>
      <c r="AEX181" s="40"/>
      <c r="AEY181" s="40"/>
      <c r="AEZ181" s="40"/>
      <c r="AFA181" s="40"/>
      <c r="AFB181" s="40"/>
      <c r="AFC181" s="40"/>
      <c r="AFD181" s="40"/>
      <c r="AFE181" s="40"/>
      <c r="AFF181" s="40"/>
      <c r="AFG181" s="40"/>
      <c r="AFH181" s="40"/>
      <c r="AFI181" s="40"/>
      <c r="AFJ181" s="40"/>
      <c r="AFK181" s="40"/>
      <c r="AFL181" s="40"/>
      <c r="AFM181" s="40"/>
      <c r="AFN181" s="40"/>
      <c r="AFO181" s="40"/>
      <c r="AFP181" s="40"/>
      <c r="AFQ181" s="40"/>
      <c r="AFR181" s="40"/>
      <c r="AFS181" s="40"/>
      <c r="AFT181" s="40"/>
      <c r="AFU181" s="40"/>
      <c r="AFV181" s="40"/>
      <c r="AFW181" s="40"/>
      <c r="AFX181" s="40"/>
      <c r="AFY181" s="40"/>
      <c r="AFZ181" s="40"/>
      <c r="AGA181" s="40"/>
      <c r="AGB181" s="40"/>
      <c r="AGC181" s="40"/>
      <c r="AGD181" s="40"/>
      <c r="AGE181" s="40"/>
      <c r="AGF181" s="40"/>
      <c r="AGG181" s="40"/>
      <c r="AGH181" s="40"/>
      <c r="AGI181" s="40"/>
      <c r="AGJ181" s="40"/>
      <c r="AGK181" s="40"/>
      <c r="AGL181" s="40"/>
      <c r="AGM181" s="40"/>
      <c r="AGN181" s="40"/>
      <c r="AGO181" s="40"/>
      <c r="AGP181" s="40"/>
      <c r="AGQ181" s="40"/>
      <c r="AGR181" s="40"/>
      <c r="AGS181" s="40"/>
      <c r="AGT181" s="40"/>
      <c r="AGU181" s="40"/>
      <c r="AGV181" s="40"/>
      <c r="AGW181" s="40"/>
      <c r="AGX181" s="40"/>
      <c r="AGY181" s="40"/>
      <c r="AGZ181" s="40"/>
      <c r="AHA181" s="40"/>
      <c r="AHB181" s="40"/>
      <c r="AHC181" s="40"/>
      <c r="AHD181" s="40"/>
      <c r="AHE181" s="40"/>
      <c r="AHF181" s="40"/>
      <c r="AHG181" s="40"/>
      <c r="AHH181" s="40"/>
      <c r="AHI181" s="40"/>
      <c r="AHJ181" s="40"/>
      <c r="AHK181" s="40"/>
      <c r="AHL181" s="40"/>
      <c r="AHM181" s="40"/>
      <c r="AHN181" s="40"/>
      <c r="AHO181" s="40"/>
      <c r="AHP181" s="40"/>
      <c r="AHQ181" s="40"/>
      <c r="AHR181" s="40"/>
      <c r="AHS181" s="40"/>
      <c r="AHT181" s="40"/>
      <c r="AHU181" s="40"/>
      <c r="AHV181" s="40"/>
      <c r="AHW181" s="40"/>
      <c r="AHX181" s="40"/>
      <c r="AHY181" s="40"/>
      <c r="AHZ181" s="40"/>
      <c r="AIA181" s="40"/>
      <c r="AIB181" s="40"/>
      <c r="AIC181" s="40"/>
      <c r="AID181" s="40"/>
      <c r="AIE181" s="40"/>
      <c r="AIF181" s="40"/>
      <c r="AIG181" s="40"/>
      <c r="AIH181" s="40"/>
      <c r="AII181" s="40"/>
      <c r="AIJ181" s="40"/>
      <c r="AIK181" s="40"/>
      <c r="AIL181" s="40"/>
      <c r="AIM181" s="40"/>
      <c r="AIN181" s="40"/>
      <c r="AIO181" s="40"/>
      <c r="AIP181" s="40"/>
      <c r="AIQ181" s="40"/>
      <c r="AIR181" s="40"/>
      <c r="AIS181" s="40"/>
      <c r="AIT181" s="40"/>
      <c r="AIU181" s="40"/>
      <c r="AIV181" s="40"/>
      <c r="AIW181" s="40"/>
      <c r="AIX181" s="40"/>
      <c r="AIY181" s="40"/>
      <c r="AIZ181" s="40"/>
      <c r="AJA181" s="40"/>
      <c r="AJB181" s="40"/>
      <c r="AJC181" s="40"/>
      <c r="AJD181" s="40"/>
      <c r="AJE181" s="40"/>
      <c r="AJF181" s="40"/>
      <c r="AJG181" s="40"/>
      <c r="AJH181" s="40"/>
      <c r="AJI181" s="40"/>
      <c r="AJJ181" s="40"/>
      <c r="AJK181" s="40"/>
      <c r="AJL181" s="40"/>
      <c r="AJM181" s="40"/>
      <c r="AJN181" s="40"/>
      <c r="AJO181" s="40"/>
      <c r="AJP181" s="40"/>
      <c r="AJQ181" s="40"/>
      <c r="AJR181" s="40"/>
      <c r="AJS181" s="40"/>
      <c r="AJT181" s="40"/>
      <c r="AJU181" s="40"/>
      <c r="AJV181" s="40"/>
      <c r="AJW181" s="40"/>
      <c r="AJX181" s="40"/>
      <c r="AJY181" s="40"/>
      <c r="AJZ181" s="40"/>
      <c r="AKA181" s="40"/>
      <c r="AKB181" s="40"/>
      <c r="AKC181" s="40"/>
      <c r="AKD181" s="40"/>
      <c r="AKE181" s="40"/>
      <c r="AKF181" s="40"/>
      <c r="AKG181" s="40"/>
      <c r="AKH181" s="40"/>
      <c r="AKI181" s="40"/>
      <c r="AKJ181" s="40"/>
      <c r="AKK181" s="40"/>
      <c r="AKL181" s="40"/>
      <c r="AKM181" s="40"/>
      <c r="AKN181" s="41"/>
      <c r="AKO181" s="41"/>
      <c r="AKP181" s="41"/>
      <c r="AKQ181" s="41"/>
      <c r="AKR181" s="41"/>
      <c r="AKS181" s="41"/>
      <c r="AKT181" s="41"/>
      <c r="AKU181" s="41"/>
      <c r="AKV181" s="41"/>
      <c r="AKW181" s="41"/>
      <c r="AKX181" s="41"/>
      <c r="AKY181" s="41"/>
      <c r="AKZ181" s="41"/>
      <c r="ALA181" s="41"/>
      <c r="ALB181" s="41"/>
      <c r="ALC181" s="41"/>
      <c r="ALD181" s="41"/>
      <c r="ALE181" s="41"/>
      <c r="ALF181" s="41"/>
      <c r="ALG181" s="41"/>
      <c r="ALH181" s="41"/>
      <c r="ALI181" s="41"/>
      <c r="ALJ181" s="41"/>
      <c r="ALK181" s="41"/>
      <c r="ALL181" s="41"/>
      <c r="ALM181" s="41"/>
    </row>
    <row r="182" spans="1:1001" ht="13.35" customHeight="1" outlineLevel="4">
      <c r="A182" s="36" t="s">
        <v>11683</v>
      </c>
      <c r="B182" s="30">
        <v>1</v>
      </c>
      <c r="C182" s="30"/>
      <c r="D182" s="68" t="s">
        <v>11684</v>
      </c>
      <c r="E182" s="43" t="s">
        <v>11685</v>
      </c>
      <c r="F182" s="30"/>
      <c r="G182" s="32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40"/>
      <c r="AAF182" s="40"/>
      <c r="AAG182" s="40"/>
      <c r="AAH182" s="40"/>
      <c r="AAI182" s="40"/>
      <c r="AAJ182" s="40"/>
      <c r="AAK182" s="40"/>
      <c r="AAL182" s="40"/>
      <c r="AAM182" s="40"/>
      <c r="AAN182" s="40"/>
      <c r="AAO182" s="40"/>
      <c r="AAP182" s="40"/>
      <c r="AAQ182" s="40"/>
      <c r="AAR182" s="40"/>
      <c r="AAS182" s="40"/>
      <c r="AAT182" s="40"/>
      <c r="AAU182" s="40"/>
      <c r="AAV182" s="40"/>
      <c r="AAW182" s="40"/>
      <c r="AAX182" s="40"/>
      <c r="AAY182" s="40"/>
      <c r="AAZ182" s="40"/>
      <c r="ABA182" s="40"/>
      <c r="ABB182" s="40"/>
      <c r="ABC182" s="40"/>
      <c r="ABD182" s="40"/>
      <c r="ABE182" s="40"/>
      <c r="ABF182" s="40"/>
      <c r="ABG182" s="40"/>
      <c r="ABH182" s="40"/>
      <c r="ABI182" s="40"/>
      <c r="ABJ182" s="40"/>
      <c r="ABK182" s="40"/>
      <c r="ABL182" s="40"/>
      <c r="ABM182" s="40"/>
      <c r="ABN182" s="40"/>
      <c r="ABO182" s="40"/>
      <c r="ABP182" s="40"/>
      <c r="ABQ182" s="40"/>
      <c r="ABR182" s="40"/>
      <c r="ABS182" s="40"/>
      <c r="ABT182" s="40"/>
      <c r="ABU182" s="40"/>
      <c r="ABV182" s="40"/>
      <c r="ABW182" s="40"/>
      <c r="ABX182" s="40"/>
      <c r="ABY182" s="40"/>
      <c r="ABZ182" s="40"/>
      <c r="ACA182" s="40"/>
      <c r="ACB182" s="40"/>
      <c r="ACC182" s="40"/>
      <c r="ACD182" s="40"/>
      <c r="ACE182" s="40"/>
      <c r="ACF182" s="40"/>
      <c r="ACG182" s="40"/>
      <c r="ACH182" s="40"/>
      <c r="ACI182" s="40"/>
      <c r="ACJ182" s="40"/>
      <c r="ACK182" s="40"/>
      <c r="ACL182" s="40"/>
      <c r="ACM182" s="40"/>
      <c r="ACN182" s="40"/>
      <c r="ACO182" s="40"/>
      <c r="ACP182" s="40"/>
      <c r="ACQ182" s="40"/>
      <c r="ACR182" s="40"/>
      <c r="ACS182" s="40"/>
      <c r="ACT182" s="40"/>
      <c r="ACU182" s="40"/>
      <c r="ACV182" s="40"/>
      <c r="ACW182" s="40"/>
      <c r="ACX182" s="40"/>
      <c r="ACY182" s="40"/>
      <c r="ACZ182" s="40"/>
      <c r="ADA182" s="40"/>
      <c r="ADB182" s="40"/>
      <c r="ADC182" s="40"/>
      <c r="ADD182" s="40"/>
      <c r="ADE182" s="40"/>
      <c r="ADF182" s="40"/>
      <c r="ADG182" s="40"/>
      <c r="ADH182" s="40"/>
      <c r="ADI182" s="40"/>
      <c r="ADJ182" s="40"/>
      <c r="ADK182" s="40"/>
      <c r="ADL182" s="40"/>
      <c r="ADM182" s="40"/>
      <c r="ADN182" s="40"/>
      <c r="ADO182" s="40"/>
      <c r="ADP182" s="40"/>
      <c r="ADQ182" s="40"/>
      <c r="ADR182" s="40"/>
      <c r="ADS182" s="40"/>
      <c r="ADT182" s="40"/>
      <c r="ADU182" s="40"/>
      <c r="ADV182" s="40"/>
      <c r="ADW182" s="40"/>
      <c r="ADX182" s="40"/>
      <c r="ADY182" s="40"/>
      <c r="ADZ182" s="40"/>
      <c r="AEA182" s="40"/>
      <c r="AEB182" s="40"/>
      <c r="AEC182" s="40"/>
      <c r="AED182" s="40"/>
      <c r="AEE182" s="40"/>
      <c r="AEF182" s="40"/>
      <c r="AEG182" s="40"/>
      <c r="AEH182" s="40"/>
      <c r="AEI182" s="40"/>
      <c r="AEJ182" s="40"/>
      <c r="AEK182" s="40"/>
      <c r="AEL182" s="40"/>
      <c r="AEM182" s="40"/>
      <c r="AEN182" s="40"/>
      <c r="AEO182" s="40"/>
      <c r="AEP182" s="40"/>
      <c r="AEQ182" s="40"/>
      <c r="AER182" s="40"/>
      <c r="AES182" s="40"/>
      <c r="AET182" s="40"/>
      <c r="AEU182" s="40"/>
      <c r="AEV182" s="40"/>
      <c r="AEW182" s="40"/>
      <c r="AEX182" s="40"/>
      <c r="AEY182" s="40"/>
      <c r="AEZ182" s="40"/>
      <c r="AFA182" s="40"/>
      <c r="AFB182" s="40"/>
      <c r="AFC182" s="40"/>
      <c r="AFD182" s="40"/>
      <c r="AFE182" s="40"/>
      <c r="AFF182" s="40"/>
      <c r="AFG182" s="40"/>
      <c r="AFH182" s="40"/>
      <c r="AFI182" s="40"/>
      <c r="AFJ182" s="40"/>
      <c r="AFK182" s="40"/>
      <c r="AFL182" s="40"/>
      <c r="AFM182" s="40"/>
      <c r="AFN182" s="40"/>
      <c r="AFO182" s="40"/>
      <c r="AFP182" s="40"/>
      <c r="AFQ182" s="40"/>
      <c r="AFR182" s="40"/>
      <c r="AFS182" s="40"/>
      <c r="AFT182" s="40"/>
      <c r="AFU182" s="40"/>
      <c r="AFV182" s="40"/>
      <c r="AFW182" s="40"/>
      <c r="AFX182" s="40"/>
      <c r="AFY182" s="40"/>
      <c r="AFZ182" s="40"/>
      <c r="AGA182" s="40"/>
      <c r="AGB182" s="40"/>
      <c r="AGC182" s="40"/>
      <c r="AGD182" s="40"/>
      <c r="AGE182" s="40"/>
      <c r="AGF182" s="40"/>
      <c r="AGG182" s="40"/>
      <c r="AGH182" s="40"/>
      <c r="AGI182" s="40"/>
      <c r="AGJ182" s="40"/>
      <c r="AGK182" s="40"/>
      <c r="AGL182" s="40"/>
      <c r="AGM182" s="40"/>
      <c r="AGN182" s="40"/>
      <c r="AGO182" s="40"/>
      <c r="AGP182" s="40"/>
      <c r="AGQ182" s="40"/>
      <c r="AGR182" s="40"/>
      <c r="AGS182" s="40"/>
      <c r="AGT182" s="40"/>
      <c r="AGU182" s="40"/>
      <c r="AGV182" s="40"/>
      <c r="AGW182" s="40"/>
      <c r="AGX182" s="40"/>
      <c r="AGY182" s="40"/>
      <c r="AGZ182" s="40"/>
      <c r="AHA182" s="40"/>
      <c r="AHB182" s="40"/>
      <c r="AHC182" s="40"/>
      <c r="AHD182" s="40"/>
      <c r="AHE182" s="40"/>
      <c r="AHF182" s="40"/>
      <c r="AHG182" s="40"/>
      <c r="AHH182" s="40"/>
      <c r="AHI182" s="40"/>
      <c r="AHJ182" s="40"/>
      <c r="AHK182" s="40"/>
      <c r="AHL182" s="40"/>
      <c r="AHM182" s="40"/>
      <c r="AHN182" s="40"/>
      <c r="AHO182" s="40"/>
      <c r="AHP182" s="40"/>
      <c r="AHQ182" s="40"/>
      <c r="AHR182" s="40"/>
      <c r="AHS182" s="40"/>
      <c r="AHT182" s="40"/>
      <c r="AHU182" s="40"/>
      <c r="AHV182" s="40"/>
      <c r="AHW182" s="40"/>
      <c r="AHX182" s="40"/>
      <c r="AHY182" s="40"/>
      <c r="AHZ182" s="40"/>
      <c r="AIA182" s="40"/>
      <c r="AIB182" s="40"/>
      <c r="AIC182" s="40"/>
      <c r="AID182" s="40"/>
      <c r="AIE182" s="40"/>
      <c r="AIF182" s="40"/>
      <c r="AIG182" s="40"/>
      <c r="AIH182" s="40"/>
      <c r="AII182" s="40"/>
      <c r="AIJ182" s="40"/>
      <c r="AIK182" s="40"/>
      <c r="AIL182" s="40"/>
      <c r="AIM182" s="40"/>
      <c r="AIN182" s="40"/>
      <c r="AIO182" s="40"/>
      <c r="AIP182" s="40"/>
      <c r="AIQ182" s="40"/>
      <c r="AIR182" s="40"/>
      <c r="AIS182" s="40"/>
      <c r="AIT182" s="40"/>
      <c r="AIU182" s="40"/>
      <c r="AIV182" s="40"/>
      <c r="AIW182" s="40"/>
      <c r="AIX182" s="40"/>
      <c r="AIY182" s="40"/>
      <c r="AIZ182" s="40"/>
      <c r="AJA182" s="40"/>
      <c r="AJB182" s="40"/>
      <c r="AJC182" s="40"/>
      <c r="AJD182" s="40"/>
      <c r="AJE182" s="40"/>
      <c r="AJF182" s="40"/>
      <c r="AJG182" s="40"/>
      <c r="AJH182" s="40"/>
      <c r="AJI182" s="40"/>
      <c r="AJJ182" s="40"/>
      <c r="AJK182" s="40"/>
      <c r="AJL182" s="40"/>
      <c r="AJM182" s="40"/>
      <c r="AJN182" s="40"/>
      <c r="AJO182" s="40"/>
      <c r="AJP182" s="40"/>
      <c r="AJQ182" s="40"/>
      <c r="AJR182" s="40"/>
      <c r="AJS182" s="40"/>
      <c r="AJT182" s="40"/>
      <c r="AJU182" s="40"/>
      <c r="AJV182" s="40"/>
      <c r="AJW182" s="40"/>
      <c r="AJX182" s="40"/>
      <c r="AJY182" s="40"/>
      <c r="AJZ182" s="40"/>
      <c r="AKA182" s="40"/>
      <c r="AKB182" s="40"/>
      <c r="AKC182" s="40"/>
      <c r="AKD182" s="40"/>
      <c r="AKE182" s="40"/>
      <c r="AKF182" s="40"/>
      <c r="AKG182" s="40"/>
      <c r="AKH182" s="40"/>
      <c r="AKI182" s="40"/>
      <c r="AKJ182" s="40"/>
      <c r="AKK182" s="40"/>
      <c r="AKL182" s="40"/>
      <c r="AKM182" s="40"/>
      <c r="AKN182" s="41"/>
      <c r="AKO182" s="41"/>
      <c r="AKP182" s="41"/>
      <c r="AKQ182" s="41"/>
      <c r="AKR182" s="41"/>
      <c r="AKS182" s="41"/>
      <c r="AKT182" s="41"/>
      <c r="AKU182" s="41"/>
      <c r="AKV182" s="41"/>
      <c r="AKW182" s="41"/>
      <c r="AKX182" s="41"/>
      <c r="AKY182" s="41"/>
      <c r="AKZ182" s="41"/>
      <c r="ALA182" s="41"/>
      <c r="ALB182" s="41"/>
      <c r="ALC182" s="41"/>
      <c r="ALD182" s="41"/>
      <c r="ALE182" s="41"/>
      <c r="ALF182" s="41"/>
      <c r="ALG182" s="41"/>
      <c r="ALH182" s="41"/>
      <c r="ALI182" s="41"/>
      <c r="ALJ182" s="41"/>
      <c r="ALK182" s="41"/>
      <c r="ALL182" s="41"/>
      <c r="ALM182" s="41"/>
    </row>
    <row r="183" spans="1:1001" ht="13.35" customHeight="1" outlineLevel="4">
      <c r="A183" s="36" t="s">
        <v>11686</v>
      </c>
      <c r="B183" s="45">
        <v>1</v>
      </c>
      <c r="C183" s="30"/>
      <c r="D183" s="70" t="s">
        <v>11687</v>
      </c>
      <c r="E183" s="43" t="s">
        <v>11688</v>
      </c>
      <c r="F183" s="30"/>
      <c r="G183" s="32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40"/>
      <c r="AAF183" s="40"/>
      <c r="AAG183" s="40"/>
      <c r="AAH183" s="40"/>
      <c r="AAI183" s="40"/>
      <c r="AAJ183" s="40"/>
      <c r="AAK183" s="40"/>
      <c r="AAL183" s="40"/>
      <c r="AAM183" s="40"/>
      <c r="AAN183" s="40"/>
      <c r="AAO183" s="40"/>
      <c r="AAP183" s="40"/>
      <c r="AAQ183" s="40"/>
      <c r="AAR183" s="40"/>
      <c r="AAS183" s="40"/>
      <c r="AAT183" s="40"/>
      <c r="AAU183" s="40"/>
      <c r="AAV183" s="40"/>
      <c r="AAW183" s="40"/>
      <c r="AAX183" s="40"/>
      <c r="AAY183" s="40"/>
      <c r="AAZ183" s="40"/>
      <c r="ABA183" s="40"/>
      <c r="ABB183" s="40"/>
      <c r="ABC183" s="40"/>
      <c r="ABD183" s="40"/>
      <c r="ABE183" s="40"/>
      <c r="ABF183" s="40"/>
      <c r="ABG183" s="40"/>
      <c r="ABH183" s="40"/>
      <c r="ABI183" s="40"/>
      <c r="ABJ183" s="40"/>
      <c r="ABK183" s="40"/>
      <c r="ABL183" s="40"/>
      <c r="ABM183" s="40"/>
      <c r="ABN183" s="40"/>
      <c r="ABO183" s="40"/>
      <c r="ABP183" s="40"/>
      <c r="ABQ183" s="40"/>
      <c r="ABR183" s="40"/>
      <c r="ABS183" s="40"/>
      <c r="ABT183" s="40"/>
      <c r="ABU183" s="40"/>
      <c r="ABV183" s="40"/>
      <c r="ABW183" s="40"/>
      <c r="ABX183" s="40"/>
      <c r="ABY183" s="40"/>
      <c r="ABZ183" s="40"/>
      <c r="ACA183" s="40"/>
      <c r="ACB183" s="40"/>
      <c r="ACC183" s="40"/>
      <c r="ACD183" s="40"/>
      <c r="ACE183" s="40"/>
      <c r="ACF183" s="40"/>
      <c r="ACG183" s="40"/>
      <c r="ACH183" s="40"/>
      <c r="ACI183" s="40"/>
      <c r="ACJ183" s="40"/>
      <c r="ACK183" s="40"/>
      <c r="ACL183" s="40"/>
      <c r="ACM183" s="40"/>
      <c r="ACN183" s="40"/>
      <c r="ACO183" s="40"/>
      <c r="ACP183" s="40"/>
      <c r="ACQ183" s="40"/>
      <c r="ACR183" s="40"/>
      <c r="ACS183" s="40"/>
      <c r="ACT183" s="40"/>
      <c r="ACU183" s="40"/>
      <c r="ACV183" s="40"/>
      <c r="ACW183" s="40"/>
      <c r="ACX183" s="40"/>
      <c r="ACY183" s="40"/>
      <c r="ACZ183" s="40"/>
      <c r="ADA183" s="40"/>
      <c r="ADB183" s="40"/>
      <c r="ADC183" s="40"/>
      <c r="ADD183" s="40"/>
      <c r="ADE183" s="40"/>
      <c r="ADF183" s="40"/>
      <c r="ADG183" s="40"/>
      <c r="ADH183" s="40"/>
      <c r="ADI183" s="40"/>
      <c r="ADJ183" s="40"/>
      <c r="ADK183" s="40"/>
      <c r="ADL183" s="40"/>
      <c r="ADM183" s="40"/>
      <c r="ADN183" s="40"/>
      <c r="ADO183" s="40"/>
      <c r="ADP183" s="40"/>
      <c r="ADQ183" s="40"/>
      <c r="ADR183" s="40"/>
      <c r="ADS183" s="40"/>
      <c r="ADT183" s="40"/>
      <c r="ADU183" s="40"/>
      <c r="ADV183" s="40"/>
      <c r="ADW183" s="40"/>
      <c r="ADX183" s="40"/>
      <c r="ADY183" s="40"/>
      <c r="ADZ183" s="40"/>
      <c r="AEA183" s="40"/>
      <c r="AEB183" s="40"/>
      <c r="AEC183" s="40"/>
      <c r="AED183" s="40"/>
      <c r="AEE183" s="40"/>
      <c r="AEF183" s="40"/>
      <c r="AEG183" s="40"/>
      <c r="AEH183" s="40"/>
      <c r="AEI183" s="40"/>
      <c r="AEJ183" s="40"/>
      <c r="AEK183" s="40"/>
      <c r="AEL183" s="40"/>
      <c r="AEM183" s="40"/>
      <c r="AEN183" s="40"/>
      <c r="AEO183" s="40"/>
      <c r="AEP183" s="40"/>
      <c r="AEQ183" s="40"/>
      <c r="AER183" s="40"/>
      <c r="AES183" s="40"/>
      <c r="AET183" s="40"/>
      <c r="AEU183" s="40"/>
      <c r="AEV183" s="40"/>
      <c r="AEW183" s="40"/>
      <c r="AEX183" s="40"/>
      <c r="AEY183" s="40"/>
      <c r="AEZ183" s="40"/>
      <c r="AFA183" s="40"/>
      <c r="AFB183" s="40"/>
      <c r="AFC183" s="40"/>
      <c r="AFD183" s="40"/>
      <c r="AFE183" s="40"/>
      <c r="AFF183" s="40"/>
      <c r="AFG183" s="40"/>
      <c r="AFH183" s="40"/>
      <c r="AFI183" s="40"/>
      <c r="AFJ183" s="40"/>
      <c r="AFK183" s="40"/>
      <c r="AFL183" s="40"/>
      <c r="AFM183" s="40"/>
      <c r="AFN183" s="40"/>
      <c r="AFO183" s="40"/>
      <c r="AFP183" s="40"/>
      <c r="AFQ183" s="40"/>
      <c r="AFR183" s="40"/>
      <c r="AFS183" s="40"/>
      <c r="AFT183" s="40"/>
      <c r="AFU183" s="40"/>
      <c r="AFV183" s="40"/>
      <c r="AFW183" s="40"/>
      <c r="AFX183" s="40"/>
      <c r="AFY183" s="40"/>
      <c r="AFZ183" s="40"/>
      <c r="AGA183" s="40"/>
      <c r="AGB183" s="40"/>
      <c r="AGC183" s="40"/>
      <c r="AGD183" s="40"/>
      <c r="AGE183" s="40"/>
      <c r="AGF183" s="40"/>
      <c r="AGG183" s="40"/>
      <c r="AGH183" s="40"/>
      <c r="AGI183" s="40"/>
      <c r="AGJ183" s="40"/>
      <c r="AGK183" s="40"/>
      <c r="AGL183" s="40"/>
      <c r="AGM183" s="40"/>
      <c r="AGN183" s="40"/>
      <c r="AGO183" s="40"/>
      <c r="AGP183" s="40"/>
      <c r="AGQ183" s="40"/>
      <c r="AGR183" s="40"/>
      <c r="AGS183" s="40"/>
      <c r="AGT183" s="40"/>
      <c r="AGU183" s="40"/>
      <c r="AGV183" s="40"/>
      <c r="AGW183" s="40"/>
      <c r="AGX183" s="40"/>
      <c r="AGY183" s="40"/>
      <c r="AGZ183" s="40"/>
      <c r="AHA183" s="40"/>
      <c r="AHB183" s="40"/>
      <c r="AHC183" s="40"/>
      <c r="AHD183" s="40"/>
      <c r="AHE183" s="40"/>
      <c r="AHF183" s="40"/>
      <c r="AHG183" s="40"/>
      <c r="AHH183" s="40"/>
      <c r="AHI183" s="40"/>
      <c r="AHJ183" s="40"/>
      <c r="AHK183" s="40"/>
      <c r="AHL183" s="40"/>
      <c r="AHM183" s="40"/>
      <c r="AHN183" s="40"/>
      <c r="AHO183" s="40"/>
      <c r="AHP183" s="40"/>
      <c r="AHQ183" s="40"/>
      <c r="AHR183" s="40"/>
      <c r="AHS183" s="40"/>
      <c r="AHT183" s="40"/>
      <c r="AHU183" s="40"/>
      <c r="AHV183" s="40"/>
      <c r="AHW183" s="40"/>
      <c r="AHX183" s="40"/>
      <c r="AHY183" s="40"/>
      <c r="AHZ183" s="40"/>
      <c r="AIA183" s="40"/>
      <c r="AIB183" s="40"/>
      <c r="AIC183" s="40"/>
      <c r="AID183" s="40"/>
      <c r="AIE183" s="40"/>
      <c r="AIF183" s="40"/>
      <c r="AIG183" s="40"/>
      <c r="AIH183" s="40"/>
      <c r="AII183" s="40"/>
      <c r="AIJ183" s="40"/>
      <c r="AIK183" s="40"/>
      <c r="AIL183" s="40"/>
      <c r="AIM183" s="40"/>
      <c r="AIN183" s="40"/>
      <c r="AIO183" s="40"/>
      <c r="AIP183" s="40"/>
      <c r="AIQ183" s="40"/>
      <c r="AIR183" s="40"/>
      <c r="AIS183" s="40"/>
      <c r="AIT183" s="40"/>
      <c r="AIU183" s="40"/>
      <c r="AIV183" s="40"/>
      <c r="AIW183" s="40"/>
      <c r="AIX183" s="40"/>
      <c r="AIY183" s="40"/>
      <c r="AIZ183" s="40"/>
      <c r="AJA183" s="40"/>
      <c r="AJB183" s="40"/>
      <c r="AJC183" s="40"/>
      <c r="AJD183" s="40"/>
      <c r="AJE183" s="40"/>
      <c r="AJF183" s="40"/>
      <c r="AJG183" s="40"/>
      <c r="AJH183" s="40"/>
      <c r="AJI183" s="40"/>
      <c r="AJJ183" s="40"/>
      <c r="AJK183" s="40"/>
      <c r="AJL183" s="40"/>
      <c r="AJM183" s="40"/>
      <c r="AJN183" s="40"/>
      <c r="AJO183" s="40"/>
      <c r="AJP183" s="40"/>
      <c r="AJQ183" s="40"/>
      <c r="AJR183" s="40"/>
      <c r="AJS183" s="40"/>
      <c r="AJT183" s="40"/>
      <c r="AJU183" s="40"/>
      <c r="AJV183" s="40"/>
      <c r="AJW183" s="40"/>
      <c r="AJX183" s="40"/>
      <c r="AJY183" s="40"/>
      <c r="AJZ183" s="40"/>
      <c r="AKA183" s="40"/>
      <c r="AKB183" s="40"/>
      <c r="AKC183" s="40"/>
      <c r="AKD183" s="40"/>
      <c r="AKE183" s="40"/>
      <c r="AKF183" s="40"/>
      <c r="AKG183" s="40"/>
      <c r="AKH183" s="40"/>
      <c r="AKI183" s="40"/>
      <c r="AKJ183" s="40"/>
      <c r="AKK183" s="40"/>
      <c r="AKL183" s="40"/>
      <c r="AKM183" s="40"/>
      <c r="AKN183" s="41"/>
      <c r="AKO183" s="41"/>
      <c r="AKP183" s="41"/>
      <c r="AKQ183" s="41"/>
      <c r="AKR183" s="41"/>
      <c r="AKS183" s="41"/>
      <c r="AKT183" s="41"/>
      <c r="AKU183" s="41"/>
      <c r="AKV183" s="41"/>
      <c r="AKW183" s="41"/>
      <c r="AKX183" s="41"/>
      <c r="AKY183" s="41"/>
      <c r="AKZ183" s="41"/>
      <c r="ALA183" s="41"/>
      <c r="ALB183" s="41"/>
      <c r="ALC183" s="41"/>
      <c r="ALD183" s="41"/>
      <c r="ALE183" s="41"/>
      <c r="ALF183" s="41"/>
      <c r="ALG183" s="41"/>
      <c r="ALH183" s="41"/>
      <c r="ALI183" s="41"/>
      <c r="ALJ183" s="41"/>
      <c r="ALK183" s="41"/>
      <c r="ALL183" s="41"/>
      <c r="ALM183" s="41"/>
    </row>
    <row r="184" spans="1:1001" ht="13.35" customHeight="1" outlineLevel="4">
      <c r="A184" s="36" t="s">
        <v>11689</v>
      </c>
      <c r="B184" s="45">
        <v>2</v>
      </c>
      <c r="C184" s="45"/>
      <c r="D184" s="54" t="s">
        <v>4146</v>
      </c>
      <c r="E184" s="43" t="str">
        <f>VLOOKUP(D184,OdooParts_PurchaseNotes!$A$1:$F8303,2,0)</f>
        <v>Metric Brass Heat-Set Insert For Plastics Tapered, M5-.8 Internal Thread, 6.7mm Length</v>
      </c>
      <c r="F184" s="52"/>
      <c r="G184" s="32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40"/>
      <c r="AAF184" s="40"/>
      <c r="AAG184" s="40"/>
      <c r="AAH184" s="40"/>
      <c r="AAI184" s="40"/>
      <c r="AAJ184" s="40"/>
      <c r="AAK184" s="40"/>
      <c r="AAL184" s="40"/>
      <c r="AAM184" s="40"/>
      <c r="AAN184" s="40"/>
      <c r="AAO184" s="40"/>
      <c r="AAP184" s="40"/>
      <c r="AAQ184" s="40"/>
      <c r="AAR184" s="40"/>
      <c r="AAS184" s="40"/>
      <c r="AAT184" s="40"/>
      <c r="AAU184" s="40"/>
      <c r="AAV184" s="40"/>
      <c r="AAW184" s="40"/>
      <c r="AAX184" s="40"/>
      <c r="AAY184" s="40"/>
      <c r="AAZ184" s="40"/>
      <c r="ABA184" s="40"/>
      <c r="ABB184" s="40"/>
      <c r="ABC184" s="40"/>
      <c r="ABD184" s="40"/>
      <c r="ABE184" s="40"/>
      <c r="ABF184" s="40"/>
      <c r="ABG184" s="40"/>
      <c r="ABH184" s="40"/>
      <c r="ABI184" s="40"/>
      <c r="ABJ184" s="40"/>
      <c r="ABK184" s="40"/>
      <c r="ABL184" s="40"/>
      <c r="ABM184" s="40"/>
      <c r="ABN184" s="40"/>
      <c r="ABO184" s="40"/>
      <c r="ABP184" s="40"/>
      <c r="ABQ184" s="40"/>
      <c r="ABR184" s="40"/>
      <c r="ABS184" s="40"/>
      <c r="ABT184" s="40"/>
      <c r="ABU184" s="40"/>
      <c r="ABV184" s="40"/>
      <c r="ABW184" s="40"/>
      <c r="ABX184" s="40"/>
      <c r="ABY184" s="40"/>
      <c r="ABZ184" s="40"/>
      <c r="ACA184" s="40"/>
      <c r="ACB184" s="40"/>
      <c r="ACC184" s="40"/>
      <c r="ACD184" s="40"/>
      <c r="ACE184" s="40"/>
      <c r="ACF184" s="40"/>
      <c r="ACG184" s="40"/>
      <c r="ACH184" s="40"/>
      <c r="ACI184" s="40"/>
      <c r="ACJ184" s="40"/>
      <c r="ACK184" s="40"/>
      <c r="ACL184" s="40"/>
      <c r="ACM184" s="40"/>
      <c r="ACN184" s="40"/>
      <c r="ACO184" s="40"/>
      <c r="ACP184" s="40"/>
      <c r="ACQ184" s="40"/>
      <c r="ACR184" s="40"/>
      <c r="ACS184" s="40"/>
      <c r="ACT184" s="40"/>
      <c r="ACU184" s="40"/>
      <c r="ACV184" s="40"/>
      <c r="ACW184" s="40"/>
      <c r="ACX184" s="40"/>
      <c r="ACY184" s="40"/>
      <c r="ACZ184" s="40"/>
      <c r="ADA184" s="40"/>
      <c r="ADB184" s="40"/>
      <c r="ADC184" s="40"/>
      <c r="ADD184" s="40"/>
      <c r="ADE184" s="40"/>
      <c r="ADF184" s="40"/>
      <c r="ADG184" s="40"/>
      <c r="ADH184" s="40"/>
      <c r="ADI184" s="40"/>
      <c r="ADJ184" s="40"/>
      <c r="ADK184" s="40"/>
      <c r="ADL184" s="40"/>
      <c r="ADM184" s="40"/>
      <c r="ADN184" s="40"/>
      <c r="ADO184" s="40"/>
      <c r="ADP184" s="40"/>
      <c r="ADQ184" s="40"/>
      <c r="ADR184" s="40"/>
      <c r="ADS184" s="40"/>
      <c r="ADT184" s="40"/>
      <c r="ADU184" s="40"/>
      <c r="ADV184" s="40"/>
      <c r="ADW184" s="40"/>
      <c r="ADX184" s="40"/>
      <c r="ADY184" s="40"/>
      <c r="ADZ184" s="40"/>
      <c r="AEA184" s="40"/>
      <c r="AEB184" s="40"/>
      <c r="AEC184" s="40"/>
      <c r="AED184" s="40"/>
      <c r="AEE184" s="40"/>
      <c r="AEF184" s="40"/>
      <c r="AEG184" s="40"/>
      <c r="AEH184" s="40"/>
      <c r="AEI184" s="40"/>
      <c r="AEJ184" s="40"/>
      <c r="AEK184" s="40"/>
      <c r="AEL184" s="40"/>
      <c r="AEM184" s="40"/>
      <c r="AEN184" s="40"/>
      <c r="AEO184" s="40"/>
      <c r="AEP184" s="40"/>
      <c r="AEQ184" s="40"/>
      <c r="AER184" s="40"/>
      <c r="AES184" s="40"/>
      <c r="AET184" s="40"/>
      <c r="AEU184" s="40"/>
      <c r="AEV184" s="40"/>
      <c r="AEW184" s="40"/>
      <c r="AEX184" s="40"/>
      <c r="AEY184" s="40"/>
      <c r="AEZ184" s="40"/>
      <c r="AFA184" s="40"/>
      <c r="AFB184" s="40"/>
      <c r="AFC184" s="40"/>
      <c r="AFD184" s="40"/>
      <c r="AFE184" s="40"/>
      <c r="AFF184" s="40"/>
      <c r="AFG184" s="40"/>
      <c r="AFH184" s="40"/>
      <c r="AFI184" s="40"/>
      <c r="AFJ184" s="40"/>
      <c r="AFK184" s="40"/>
      <c r="AFL184" s="40"/>
      <c r="AFM184" s="40"/>
      <c r="AFN184" s="40"/>
      <c r="AFO184" s="40"/>
      <c r="AFP184" s="40"/>
      <c r="AFQ184" s="40"/>
      <c r="AFR184" s="40"/>
      <c r="AFS184" s="40"/>
      <c r="AFT184" s="40"/>
      <c r="AFU184" s="40"/>
      <c r="AFV184" s="40"/>
      <c r="AFW184" s="40"/>
      <c r="AFX184" s="40"/>
      <c r="AFY184" s="40"/>
      <c r="AFZ184" s="40"/>
      <c r="AGA184" s="40"/>
      <c r="AGB184" s="40"/>
      <c r="AGC184" s="40"/>
      <c r="AGD184" s="40"/>
      <c r="AGE184" s="40"/>
      <c r="AGF184" s="40"/>
      <c r="AGG184" s="40"/>
      <c r="AGH184" s="40"/>
      <c r="AGI184" s="40"/>
      <c r="AGJ184" s="40"/>
      <c r="AGK184" s="40"/>
      <c r="AGL184" s="40"/>
      <c r="AGM184" s="40"/>
      <c r="AGN184" s="40"/>
      <c r="AGO184" s="40"/>
      <c r="AGP184" s="40"/>
      <c r="AGQ184" s="40"/>
      <c r="AGR184" s="40"/>
      <c r="AGS184" s="40"/>
      <c r="AGT184" s="40"/>
      <c r="AGU184" s="40"/>
      <c r="AGV184" s="40"/>
      <c r="AGW184" s="40"/>
      <c r="AGX184" s="40"/>
      <c r="AGY184" s="40"/>
      <c r="AGZ184" s="40"/>
      <c r="AHA184" s="40"/>
      <c r="AHB184" s="40"/>
      <c r="AHC184" s="40"/>
      <c r="AHD184" s="40"/>
      <c r="AHE184" s="40"/>
      <c r="AHF184" s="40"/>
      <c r="AHG184" s="40"/>
      <c r="AHH184" s="40"/>
      <c r="AHI184" s="40"/>
      <c r="AHJ184" s="40"/>
      <c r="AHK184" s="40"/>
      <c r="AHL184" s="40"/>
      <c r="AHM184" s="40"/>
      <c r="AHN184" s="40"/>
      <c r="AHO184" s="40"/>
      <c r="AHP184" s="40"/>
      <c r="AHQ184" s="40"/>
      <c r="AHR184" s="40"/>
      <c r="AHS184" s="40"/>
      <c r="AHT184" s="40"/>
      <c r="AHU184" s="40"/>
      <c r="AHV184" s="40"/>
      <c r="AHW184" s="40"/>
      <c r="AHX184" s="40"/>
      <c r="AHY184" s="40"/>
      <c r="AHZ184" s="40"/>
      <c r="AIA184" s="40"/>
      <c r="AIB184" s="40"/>
      <c r="AIC184" s="40"/>
      <c r="AID184" s="40"/>
      <c r="AIE184" s="40"/>
      <c r="AIF184" s="40"/>
      <c r="AIG184" s="40"/>
      <c r="AIH184" s="40"/>
      <c r="AII184" s="40"/>
      <c r="AIJ184" s="40"/>
      <c r="AIK184" s="40"/>
      <c r="AIL184" s="40"/>
      <c r="AIM184" s="40"/>
      <c r="AIN184" s="40"/>
      <c r="AIO184" s="40"/>
      <c r="AIP184" s="40"/>
      <c r="AIQ184" s="40"/>
      <c r="AIR184" s="40"/>
      <c r="AIS184" s="40"/>
      <c r="AIT184" s="40"/>
      <c r="AIU184" s="40"/>
      <c r="AIV184" s="40"/>
      <c r="AIW184" s="40"/>
      <c r="AIX184" s="40"/>
      <c r="AIY184" s="40"/>
      <c r="AIZ184" s="40"/>
      <c r="AJA184" s="40"/>
      <c r="AJB184" s="40"/>
      <c r="AJC184" s="40"/>
      <c r="AJD184" s="40"/>
      <c r="AJE184" s="40"/>
      <c r="AJF184" s="40"/>
      <c r="AJG184" s="40"/>
      <c r="AJH184" s="40"/>
      <c r="AJI184" s="40"/>
      <c r="AJJ184" s="40"/>
      <c r="AJK184" s="40"/>
      <c r="AJL184" s="40"/>
      <c r="AJM184" s="40"/>
      <c r="AJN184" s="40"/>
      <c r="AJO184" s="40"/>
      <c r="AJP184" s="40"/>
      <c r="AJQ184" s="40"/>
      <c r="AJR184" s="40"/>
      <c r="AJS184" s="40"/>
      <c r="AJT184" s="40"/>
      <c r="AJU184" s="40"/>
      <c r="AJV184" s="40"/>
      <c r="AJW184" s="40"/>
      <c r="AJX184" s="40"/>
      <c r="AJY184" s="40"/>
      <c r="AJZ184" s="40"/>
      <c r="AKA184" s="40"/>
      <c r="AKB184" s="40"/>
      <c r="AKC184" s="40"/>
      <c r="AKD184" s="40"/>
      <c r="AKE184" s="40"/>
      <c r="AKF184" s="40"/>
      <c r="AKG184" s="40"/>
      <c r="AKH184" s="40"/>
      <c r="AKI184" s="40"/>
      <c r="AKJ184" s="40"/>
      <c r="AKK184" s="40"/>
      <c r="AKL184" s="40"/>
      <c r="AKM184" s="40"/>
      <c r="AKN184" s="41"/>
      <c r="AKO184" s="41"/>
      <c r="AKP184" s="41"/>
      <c r="AKQ184" s="41"/>
      <c r="AKR184" s="41"/>
      <c r="AKS184" s="41"/>
      <c r="AKT184" s="41"/>
      <c r="AKU184" s="41"/>
      <c r="AKV184" s="41"/>
      <c r="AKW184" s="41"/>
      <c r="AKX184" s="41"/>
      <c r="AKY184" s="41"/>
      <c r="AKZ184" s="41"/>
      <c r="ALA184" s="41"/>
      <c r="ALB184" s="41"/>
      <c r="ALC184" s="41"/>
      <c r="ALD184" s="41"/>
      <c r="ALE184" s="41"/>
      <c r="ALF184" s="41"/>
      <c r="ALG184" s="41"/>
      <c r="ALH184" s="41"/>
      <c r="ALI184" s="41"/>
      <c r="ALJ184" s="41"/>
      <c r="ALK184" s="41"/>
      <c r="ALL184" s="41"/>
      <c r="ALM184" s="41"/>
    </row>
    <row r="185" spans="1:1001" ht="13.35" customHeight="1" outlineLevel="4">
      <c r="A185" s="36" t="s">
        <v>11673</v>
      </c>
      <c r="B185" s="45">
        <v>4</v>
      </c>
      <c r="C185" s="45"/>
      <c r="D185" s="53" t="s">
        <v>5193</v>
      </c>
      <c r="E185" s="43" t="str">
        <f>VLOOKUP(D185,OdooParts_PurchaseNotes!$A$1:$F8303,2,0)</f>
        <v>Black-Oxide 18-8 Stainless Steel Flat Washer, M5 Screw Size, 5.3mm ID, 10.0mm OD</v>
      </c>
      <c r="F185" s="52" t="s">
        <v>11370</v>
      </c>
      <c r="G185" s="32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40"/>
      <c r="AAF185" s="40"/>
      <c r="AAG185" s="40"/>
      <c r="AAH185" s="40"/>
      <c r="AAI185" s="40"/>
      <c r="AAJ185" s="40"/>
      <c r="AAK185" s="40"/>
      <c r="AAL185" s="40"/>
      <c r="AAM185" s="40"/>
      <c r="AAN185" s="40"/>
      <c r="AAO185" s="40"/>
      <c r="AAP185" s="40"/>
      <c r="AAQ185" s="40"/>
      <c r="AAR185" s="40"/>
      <c r="AAS185" s="40"/>
      <c r="AAT185" s="40"/>
      <c r="AAU185" s="40"/>
      <c r="AAV185" s="40"/>
      <c r="AAW185" s="40"/>
      <c r="AAX185" s="40"/>
      <c r="AAY185" s="40"/>
      <c r="AAZ185" s="40"/>
      <c r="ABA185" s="40"/>
      <c r="ABB185" s="40"/>
      <c r="ABC185" s="40"/>
      <c r="ABD185" s="40"/>
      <c r="ABE185" s="40"/>
      <c r="ABF185" s="40"/>
      <c r="ABG185" s="40"/>
      <c r="ABH185" s="40"/>
      <c r="ABI185" s="40"/>
      <c r="ABJ185" s="40"/>
      <c r="ABK185" s="40"/>
      <c r="ABL185" s="40"/>
      <c r="ABM185" s="40"/>
      <c r="ABN185" s="40"/>
      <c r="ABO185" s="40"/>
      <c r="ABP185" s="40"/>
      <c r="ABQ185" s="40"/>
      <c r="ABR185" s="40"/>
      <c r="ABS185" s="40"/>
      <c r="ABT185" s="40"/>
      <c r="ABU185" s="40"/>
      <c r="ABV185" s="40"/>
      <c r="ABW185" s="40"/>
      <c r="ABX185" s="40"/>
      <c r="ABY185" s="40"/>
      <c r="ABZ185" s="40"/>
      <c r="ACA185" s="40"/>
      <c r="ACB185" s="40"/>
      <c r="ACC185" s="40"/>
      <c r="ACD185" s="40"/>
      <c r="ACE185" s="40"/>
      <c r="ACF185" s="40"/>
      <c r="ACG185" s="40"/>
      <c r="ACH185" s="40"/>
      <c r="ACI185" s="40"/>
      <c r="ACJ185" s="40"/>
      <c r="ACK185" s="40"/>
      <c r="ACL185" s="40"/>
      <c r="ACM185" s="40"/>
      <c r="ACN185" s="40"/>
      <c r="ACO185" s="40"/>
      <c r="ACP185" s="40"/>
      <c r="ACQ185" s="40"/>
      <c r="ACR185" s="40"/>
      <c r="ACS185" s="40"/>
      <c r="ACT185" s="40"/>
      <c r="ACU185" s="40"/>
      <c r="ACV185" s="40"/>
      <c r="ACW185" s="40"/>
      <c r="ACX185" s="40"/>
      <c r="ACY185" s="40"/>
      <c r="ACZ185" s="40"/>
      <c r="ADA185" s="40"/>
      <c r="ADB185" s="40"/>
      <c r="ADC185" s="40"/>
      <c r="ADD185" s="40"/>
      <c r="ADE185" s="40"/>
      <c r="ADF185" s="40"/>
      <c r="ADG185" s="40"/>
      <c r="ADH185" s="40"/>
      <c r="ADI185" s="40"/>
      <c r="ADJ185" s="40"/>
      <c r="ADK185" s="40"/>
      <c r="ADL185" s="40"/>
      <c r="ADM185" s="40"/>
      <c r="ADN185" s="40"/>
      <c r="ADO185" s="40"/>
      <c r="ADP185" s="40"/>
      <c r="ADQ185" s="40"/>
      <c r="ADR185" s="40"/>
      <c r="ADS185" s="40"/>
      <c r="ADT185" s="40"/>
      <c r="ADU185" s="40"/>
      <c r="ADV185" s="40"/>
      <c r="ADW185" s="40"/>
      <c r="ADX185" s="40"/>
      <c r="ADY185" s="40"/>
      <c r="ADZ185" s="40"/>
      <c r="AEA185" s="40"/>
      <c r="AEB185" s="40"/>
      <c r="AEC185" s="40"/>
      <c r="AED185" s="40"/>
      <c r="AEE185" s="40"/>
      <c r="AEF185" s="40"/>
      <c r="AEG185" s="40"/>
      <c r="AEH185" s="40"/>
      <c r="AEI185" s="40"/>
      <c r="AEJ185" s="40"/>
      <c r="AEK185" s="40"/>
      <c r="AEL185" s="40"/>
      <c r="AEM185" s="40"/>
      <c r="AEN185" s="40"/>
      <c r="AEO185" s="40"/>
      <c r="AEP185" s="40"/>
      <c r="AEQ185" s="40"/>
      <c r="AER185" s="40"/>
      <c r="AES185" s="40"/>
      <c r="AET185" s="40"/>
      <c r="AEU185" s="40"/>
      <c r="AEV185" s="40"/>
      <c r="AEW185" s="40"/>
      <c r="AEX185" s="40"/>
      <c r="AEY185" s="40"/>
      <c r="AEZ185" s="40"/>
      <c r="AFA185" s="40"/>
      <c r="AFB185" s="40"/>
      <c r="AFC185" s="40"/>
      <c r="AFD185" s="40"/>
      <c r="AFE185" s="40"/>
      <c r="AFF185" s="40"/>
      <c r="AFG185" s="40"/>
      <c r="AFH185" s="40"/>
      <c r="AFI185" s="40"/>
      <c r="AFJ185" s="40"/>
      <c r="AFK185" s="40"/>
      <c r="AFL185" s="40"/>
      <c r="AFM185" s="40"/>
      <c r="AFN185" s="40"/>
      <c r="AFO185" s="40"/>
      <c r="AFP185" s="40"/>
      <c r="AFQ185" s="40"/>
      <c r="AFR185" s="40"/>
      <c r="AFS185" s="40"/>
      <c r="AFT185" s="40"/>
      <c r="AFU185" s="40"/>
      <c r="AFV185" s="40"/>
      <c r="AFW185" s="40"/>
      <c r="AFX185" s="40"/>
      <c r="AFY185" s="40"/>
      <c r="AFZ185" s="40"/>
      <c r="AGA185" s="40"/>
      <c r="AGB185" s="40"/>
      <c r="AGC185" s="40"/>
      <c r="AGD185" s="40"/>
      <c r="AGE185" s="40"/>
      <c r="AGF185" s="40"/>
      <c r="AGG185" s="40"/>
      <c r="AGH185" s="40"/>
      <c r="AGI185" s="40"/>
      <c r="AGJ185" s="40"/>
      <c r="AGK185" s="40"/>
      <c r="AGL185" s="40"/>
      <c r="AGM185" s="40"/>
      <c r="AGN185" s="40"/>
      <c r="AGO185" s="40"/>
      <c r="AGP185" s="40"/>
      <c r="AGQ185" s="40"/>
      <c r="AGR185" s="40"/>
      <c r="AGS185" s="40"/>
      <c r="AGT185" s="40"/>
      <c r="AGU185" s="40"/>
      <c r="AGV185" s="40"/>
      <c r="AGW185" s="40"/>
      <c r="AGX185" s="40"/>
      <c r="AGY185" s="40"/>
      <c r="AGZ185" s="40"/>
      <c r="AHA185" s="40"/>
      <c r="AHB185" s="40"/>
      <c r="AHC185" s="40"/>
      <c r="AHD185" s="40"/>
      <c r="AHE185" s="40"/>
      <c r="AHF185" s="40"/>
      <c r="AHG185" s="40"/>
      <c r="AHH185" s="40"/>
      <c r="AHI185" s="40"/>
      <c r="AHJ185" s="40"/>
      <c r="AHK185" s="40"/>
      <c r="AHL185" s="40"/>
      <c r="AHM185" s="40"/>
      <c r="AHN185" s="40"/>
      <c r="AHO185" s="40"/>
      <c r="AHP185" s="40"/>
      <c r="AHQ185" s="40"/>
      <c r="AHR185" s="40"/>
      <c r="AHS185" s="40"/>
      <c r="AHT185" s="40"/>
      <c r="AHU185" s="40"/>
      <c r="AHV185" s="40"/>
      <c r="AHW185" s="40"/>
      <c r="AHX185" s="40"/>
      <c r="AHY185" s="40"/>
      <c r="AHZ185" s="40"/>
      <c r="AIA185" s="40"/>
      <c r="AIB185" s="40"/>
      <c r="AIC185" s="40"/>
      <c r="AID185" s="40"/>
      <c r="AIE185" s="40"/>
      <c r="AIF185" s="40"/>
      <c r="AIG185" s="40"/>
      <c r="AIH185" s="40"/>
      <c r="AII185" s="40"/>
      <c r="AIJ185" s="40"/>
      <c r="AIK185" s="40"/>
      <c r="AIL185" s="40"/>
      <c r="AIM185" s="40"/>
      <c r="AIN185" s="40"/>
      <c r="AIO185" s="40"/>
      <c r="AIP185" s="40"/>
      <c r="AIQ185" s="40"/>
      <c r="AIR185" s="40"/>
      <c r="AIS185" s="40"/>
      <c r="AIT185" s="40"/>
      <c r="AIU185" s="40"/>
      <c r="AIV185" s="40"/>
      <c r="AIW185" s="40"/>
      <c r="AIX185" s="40"/>
      <c r="AIY185" s="40"/>
      <c r="AIZ185" s="40"/>
      <c r="AJA185" s="40"/>
      <c r="AJB185" s="40"/>
      <c r="AJC185" s="40"/>
      <c r="AJD185" s="40"/>
      <c r="AJE185" s="40"/>
      <c r="AJF185" s="40"/>
      <c r="AJG185" s="40"/>
      <c r="AJH185" s="40"/>
      <c r="AJI185" s="40"/>
      <c r="AJJ185" s="40"/>
      <c r="AJK185" s="40"/>
      <c r="AJL185" s="40"/>
      <c r="AJM185" s="40"/>
      <c r="AJN185" s="40"/>
      <c r="AJO185" s="40"/>
      <c r="AJP185" s="40"/>
      <c r="AJQ185" s="40"/>
      <c r="AJR185" s="40"/>
      <c r="AJS185" s="40"/>
      <c r="AJT185" s="40"/>
      <c r="AJU185" s="40"/>
      <c r="AJV185" s="40"/>
      <c r="AJW185" s="40"/>
      <c r="AJX185" s="40"/>
      <c r="AJY185" s="40"/>
      <c r="AJZ185" s="40"/>
      <c r="AKA185" s="40"/>
      <c r="AKB185" s="40"/>
      <c r="AKC185" s="40"/>
      <c r="AKD185" s="40"/>
      <c r="AKE185" s="40"/>
      <c r="AKF185" s="40"/>
      <c r="AKG185" s="40"/>
      <c r="AKH185" s="40"/>
      <c r="AKI185" s="40"/>
      <c r="AKJ185" s="40"/>
      <c r="AKK185" s="40"/>
      <c r="AKL185" s="40"/>
      <c r="AKM185" s="40"/>
      <c r="AKN185" s="41"/>
      <c r="AKO185" s="41"/>
      <c r="AKP185" s="41"/>
      <c r="AKQ185" s="41"/>
      <c r="AKR185" s="41"/>
      <c r="AKS185" s="41"/>
      <c r="AKT185" s="41"/>
      <c r="AKU185" s="41"/>
      <c r="AKV185" s="41"/>
      <c r="AKW185" s="41"/>
      <c r="AKX185" s="41"/>
      <c r="AKY185" s="41"/>
      <c r="AKZ185" s="41"/>
      <c r="ALA185" s="41"/>
      <c r="ALB185" s="41"/>
      <c r="ALC185" s="41"/>
      <c r="ALD185" s="41"/>
      <c r="ALE185" s="41"/>
      <c r="ALF185" s="41"/>
      <c r="ALG185" s="41"/>
      <c r="ALH185" s="41"/>
      <c r="ALI185" s="41"/>
      <c r="ALJ185" s="41"/>
      <c r="ALK185" s="41"/>
      <c r="ALL185" s="41"/>
      <c r="ALM185" s="41"/>
    </row>
    <row r="186" spans="1:1001" ht="13.35" customHeight="1" outlineLevel="4">
      <c r="A186" s="36" t="s">
        <v>11690</v>
      </c>
      <c r="B186" s="45">
        <v>2</v>
      </c>
      <c r="C186" s="45"/>
      <c r="D186" s="53" t="s">
        <v>3205</v>
      </c>
      <c r="E186" s="43" t="str">
        <f>VLOOKUP(D186,OdooParts_PurchaseNotes!$A$1:$F8302,2,0)</f>
        <v>Metric Class 12.9 Socket Head Cap Screw, Alloy Steel, M5 thread, 14MM length, 0.80MM pitch</v>
      </c>
      <c r="F186" s="52" t="s">
        <v>11370</v>
      </c>
      <c r="G186" s="32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40"/>
      <c r="AAF186" s="40"/>
      <c r="AAG186" s="40"/>
      <c r="AAH186" s="40"/>
      <c r="AAI186" s="40"/>
      <c r="AAJ186" s="40"/>
      <c r="AAK186" s="40"/>
      <c r="AAL186" s="40"/>
      <c r="AAM186" s="40"/>
      <c r="AAN186" s="40"/>
      <c r="AAO186" s="40"/>
      <c r="AAP186" s="40"/>
      <c r="AAQ186" s="40"/>
      <c r="AAR186" s="40"/>
      <c r="AAS186" s="40"/>
      <c r="AAT186" s="40"/>
      <c r="AAU186" s="40"/>
      <c r="AAV186" s="40"/>
      <c r="AAW186" s="40"/>
      <c r="AAX186" s="40"/>
      <c r="AAY186" s="40"/>
      <c r="AAZ186" s="40"/>
      <c r="ABA186" s="40"/>
      <c r="ABB186" s="40"/>
      <c r="ABC186" s="40"/>
      <c r="ABD186" s="40"/>
      <c r="ABE186" s="40"/>
      <c r="ABF186" s="40"/>
      <c r="ABG186" s="40"/>
      <c r="ABH186" s="40"/>
      <c r="ABI186" s="40"/>
      <c r="ABJ186" s="40"/>
      <c r="ABK186" s="40"/>
      <c r="ABL186" s="40"/>
      <c r="ABM186" s="40"/>
      <c r="ABN186" s="40"/>
      <c r="ABO186" s="40"/>
      <c r="ABP186" s="40"/>
      <c r="ABQ186" s="40"/>
      <c r="ABR186" s="40"/>
      <c r="ABS186" s="40"/>
      <c r="ABT186" s="40"/>
      <c r="ABU186" s="40"/>
      <c r="ABV186" s="40"/>
      <c r="ABW186" s="40"/>
      <c r="ABX186" s="40"/>
      <c r="ABY186" s="40"/>
      <c r="ABZ186" s="40"/>
      <c r="ACA186" s="40"/>
      <c r="ACB186" s="40"/>
      <c r="ACC186" s="40"/>
      <c r="ACD186" s="40"/>
      <c r="ACE186" s="40"/>
      <c r="ACF186" s="40"/>
      <c r="ACG186" s="40"/>
      <c r="ACH186" s="40"/>
      <c r="ACI186" s="40"/>
      <c r="ACJ186" s="40"/>
      <c r="ACK186" s="40"/>
      <c r="ACL186" s="40"/>
      <c r="ACM186" s="40"/>
      <c r="ACN186" s="40"/>
      <c r="ACO186" s="40"/>
      <c r="ACP186" s="40"/>
      <c r="ACQ186" s="40"/>
      <c r="ACR186" s="40"/>
      <c r="ACS186" s="40"/>
      <c r="ACT186" s="40"/>
      <c r="ACU186" s="40"/>
      <c r="ACV186" s="40"/>
      <c r="ACW186" s="40"/>
      <c r="ACX186" s="40"/>
      <c r="ACY186" s="40"/>
      <c r="ACZ186" s="40"/>
      <c r="ADA186" s="40"/>
      <c r="ADB186" s="40"/>
      <c r="ADC186" s="40"/>
      <c r="ADD186" s="40"/>
      <c r="ADE186" s="40"/>
      <c r="ADF186" s="40"/>
      <c r="ADG186" s="40"/>
      <c r="ADH186" s="40"/>
      <c r="ADI186" s="40"/>
      <c r="ADJ186" s="40"/>
      <c r="ADK186" s="40"/>
      <c r="ADL186" s="40"/>
      <c r="ADM186" s="40"/>
      <c r="ADN186" s="40"/>
      <c r="ADO186" s="40"/>
      <c r="ADP186" s="40"/>
      <c r="ADQ186" s="40"/>
      <c r="ADR186" s="40"/>
      <c r="ADS186" s="40"/>
      <c r="ADT186" s="40"/>
      <c r="ADU186" s="40"/>
      <c r="ADV186" s="40"/>
      <c r="ADW186" s="40"/>
      <c r="ADX186" s="40"/>
      <c r="ADY186" s="40"/>
      <c r="ADZ186" s="40"/>
      <c r="AEA186" s="40"/>
      <c r="AEB186" s="40"/>
      <c r="AEC186" s="40"/>
      <c r="AED186" s="40"/>
      <c r="AEE186" s="40"/>
      <c r="AEF186" s="40"/>
      <c r="AEG186" s="40"/>
      <c r="AEH186" s="40"/>
      <c r="AEI186" s="40"/>
      <c r="AEJ186" s="40"/>
      <c r="AEK186" s="40"/>
      <c r="AEL186" s="40"/>
      <c r="AEM186" s="40"/>
      <c r="AEN186" s="40"/>
      <c r="AEO186" s="40"/>
      <c r="AEP186" s="40"/>
      <c r="AEQ186" s="40"/>
      <c r="AER186" s="40"/>
      <c r="AES186" s="40"/>
      <c r="AET186" s="40"/>
      <c r="AEU186" s="40"/>
      <c r="AEV186" s="40"/>
      <c r="AEW186" s="40"/>
      <c r="AEX186" s="40"/>
      <c r="AEY186" s="40"/>
      <c r="AEZ186" s="40"/>
      <c r="AFA186" s="40"/>
      <c r="AFB186" s="40"/>
      <c r="AFC186" s="40"/>
      <c r="AFD186" s="40"/>
      <c r="AFE186" s="40"/>
      <c r="AFF186" s="40"/>
      <c r="AFG186" s="40"/>
      <c r="AFH186" s="40"/>
      <c r="AFI186" s="40"/>
      <c r="AFJ186" s="40"/>
      <c r="AFK186" s="40"/>
      <c r="AFL186" s="40"/>
      <c r="AFM186" s="40"/>
      <c r="AFN186" s="40"/>
      <c r="AFO186" s="40"/>
      <c r="AFP186" s="40"/>
      <c r="AFQ186" s="40"/>
      <c r="AFR186" s="40"/>
      <c r="AFS186" s="40"/>
      <c r="AFT186" s="40"/>
      <c r="AFU186" s="40"/>
      <c r="AFV186" s="40"/>
      <c r="AFW186" s="40"/>
      <c r="AFX186" s="40"/>
      <c r="AFY186" s="40"/>
      <c r="AFZ186" s="40"/>
      <c r="AGA186" s="40"/>
      <c r="AGB186" s="40"/>
      <c r="AGC186" s="40"/>
      <c r="AGD186" s="40"/>
      <c r="AGE186" s="40"/>
      <c r="AGF186" s="40"/>
      <c r="AGG186" s="40"/>
      <c r="AGH186" s="40"/>
      <c r="AGI186" s="40"/>
      <c r="AGJ186" s="40"/>
      <c r="AGK186" s="40"/>
      <c r="AGL186" s="40"/>
      <c r="AGM186" s="40"/>
      <c r="AGN186" s="40"/>
      <c r="AGO186" s="40"/>
      <c r="AGP186" s="40"/>
      <c r="AGQ186" s="40"/>
      <c r="AGR186" s="40"/>
      <c r="AGS186" s="40"/>
      <c r="AGT186" s="40"/>
      <c r="AGU186" s="40"/>
      <c r="AGV186" s="40"/>
      <c r="AGW186" s="40"/>
      <c r="AGX186" s="40"/>
      <c r="AGY186" s="40"/>
      <c r="AGZ186" s="40"/>
      <c r="AHA186" s="40"/>
      <c r="AHB186" s="40"/>
      <c r="AHC186" s="40"/>
      <c r="AHD186" s="40"/>
      <c r="AHE186" s="40"/>
      <c r="AHF186" s="40"/>
      <c r="AHG186" s="40"/>
      <c r="AHH186" s="40"/>
      <c r="AHI186" s="40"/>
      <c r="AHJ186" s="40"/>
      <c r="AHK186" s="40"/>
      <c r="AHL186" s="40"/>
      <c r="AHM186" s="40"/>
      <c r="AHN186" s="40"/>
      <c r="AHO186" s="40"/>
      <c r="AHP186" s="40"/>
      <c r="AHQ186" s="40"/>
      <c r="AHR186" s="40"/>
      <c r="AHS186" s="40"/>
      <c r="AHT186" s="40"/>
      <c r="AHU186" s="40"/>
      <c r="AHV186" s="40"/>
      <c r="AHW186" s="40"/>
      <c r="AHX186" s="40"/>
      <c r="AHY186" s="40"/>
      <c r="AHZ186" s="40"/>
      <c r="AIA186" s="40"/>
      <c r="AIB186" s="40"/>
      <c r="AIC186" s="40"/>
      <c r="AID186" s="40"/>
      <c r="AIE186" s="40"/>
      <c r="AIF186" s="40"/>
      <c r="AIG186" s="40"/>
      <c r="AIH186" s="40"/>
      <c r="AII186" s="40"/>
      <c r="AIJ186" s="40"/>
      <c r="AIK186" s="40"/>
      <c r="AIL186" s="40"/>
      <c r="AIM186" s="40"/>
      <c r="AIN186" s="40"/>
      <c r="AIO186" s="40"/>
      <c r="AIP186" s="40"/>
      <c r="AIQ186" s="40"/>
      <c r="AIR186" s="40"/>
      <c r="AIS186" s="40"/>
      <c r="AIT186" s="40"/>
      <c r="AIU186" s="40"/>
      <c r="AIV186" s="40"/>
      <c r="AIW186" s="40"/>
      <c r="AIX186" s="40"/>
      <c r="AIY186" s="40"/>
      <c r="AIZ186" s="40"/>
      <c r="AJA186" s="40"/>
      <c r="AJB186" s="40"/>
      <c r="AJC186" s="40"/>
      <c r="AJD186" s="40"/>
      <c r="AJE186" s="40"/>
      <c r="AJF186" s="40"/>
      <c r="AJG186" s="40"/>
      <c r="AJH186" s="40"/>
      <c r="AJI186" s="40"/>
      <c r="AJJ186" s="40"/>
      <c r="AJK186" s="40"/>
      <c r="AJL186" s="40"/>
      <c r="AJM186" s="40"/>
      <c r="AJN186" s="40"/>
      <c r="AJO186" s="40"/>
      <c r="AJP186" s="40"/>
      <c r="AJQ186" s="40"/>
      <c r="AJR186" s="40"/>
      <c r="AJS186" s="40"/>
      <c r="AJT186" s="40"/>
      <c r="AJU186" s="40"/>
      <c r="AJV186" s="40"/>
      <c r="AJW186" s="40"/>
      <c r="AJX186" s="40"/>
      <c r="AJY186" s="40"/>
      <c r="AJZ186" s="40"/>
      <c r="AKA186" s="40"/>
      <c r="AKB186" s="40"/>
      <c r="AKC186" s="40"/>
      <c r="AKD186" s="40"/>
      <c r="AKE186" s="40"/>
      <c r="AKF186" s="40"/>
      <c r="AKG186" s="40"/>
      <c r="AKH186" s="40"/>
      <c r="AKI186" s="40"/>
      <c r="AKJ186" s="40"/>
      <c r="AKK186" s="40"/>
      <c r="AKL186" s="40"/>
      <c r="AKM186" s="40"/>
      <c r="AKN186" s="41"/>
      <c r="AKO186" s="41"/>
      <c r="AKP186" s="41"/>
      <c r="AKQ186" s="41"/>
      <c r="AKR186" s="41"/>
      <c r="AKS186" s="41"/>
      <c r="AKT186" s="41"/>
      <c r="AKU186" s="41"/>
      <c r="AKV186" s="41"/>
      <c r="AKW186" s="41"/>
      <c r="AKX186" s="41"/>
      <c r="AKY186" s="41"/>
      <c r="AKZ186" s="41"/>
      <c r="ALA186" s="41"/>
      <c r="ALB186" s="41"/>
      <c r="ALC186" s="41"/>
      <c r="ALD186" s="41"/>
      <c r="ALE186" s="41"/>
      <c r="ALF186" s="41"/>
      <c r="ALG186" s="41"/>
      <c r="ALH186" s="41"/>
      <c r="ALI186" s="41"/>
      <c r="ALJ186" s="41"/>
      <c r="ALK186" s="41"/>
      <c r="ALL186" s="41"/>
      <c r="ALM186" s="41"/>
    </row>
    <row r="187" spans="1:1001" ht="13.35" customHeight="1" outlineLevel="4">
      <c r="A187" s="36" t="s">
        <v>11691</v>
      </c>
      <c r="B187" s="45">
        <v>1</v>
      </c>
      <c r="C187" s="45"/>
      <c r="D187" s="53" t="s">
        <v>6758</v>
      </c>
      <c r="E187" s="43" t="str">
        <f>VLOOKUP(D187,OdooParts_PurchaseNotes!$A$1:$F8304,2,0)</f>
        <v>spool-arm-mini_black_v1.4</v>
      </c>
      <c r="F187" s="52" t="s">
        <v>11345</v>
      </c>
      <c r="G187" s="32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40"/>
      <c r="AAF187" s="40"/>
      <c r="AAG187" s="40"/>
      <c r="AAH187" s="40"/>
      <c r="AAI187" s="40"/>
      <c r="AAJ187" s="40"/>
      <c r="AAK187" s="40"/>
      <c r="AAL187" s="40"/>
      <c r="AAM187" s="40"/>
      <c r="AAN187" s="40"/>
      <c r="AAO187" s="40"/>
      <c r="AAP187" s="40"/>
      <c r="AAQ187" s="40"/>
      <c r="AAR187" s="40"/>
      <c r="AAS187" s="40"/>
      <c r="AAT187" s="40"/>
      <c r="AAU187" s="40"/>
      <c r="AAV187" s="40"/>
      <c r="AAW187" s="40"/>
      <c r="AAX187" s="40"/>
      <c r="AAY187" s="40"/>
      <c r="AAZ187" s="40"/>
      <c r="ABA187" s="40"/>
      <c r="ABB187" s="40"/>
      <c r="ABC187" s="40"/>
      <c r="ABD187" s="40"/>
      <c r="ABE187" s="40"/>
      <c r="ABF187" s="40"/>
      <c r="ABG187" s="40"/>
      <c r="ABH187" s="40"/>
      <c r="ABI187" s="40"/>
      <c r="ABJ187" s="40"/>
      <c r="ABK187" s="40"/>
      <c r="ABL187" s="40"/>
      <c r="ABM187" s="40"/>
      <c r="ABN187" s="40"/>
      <c r="ABO187" s="40"/>
      <c r="ABP187" s="40"/>
      <c r="ABQ187" s="40"/>
      <c r="ABR187" s="40"/>
      <c r="ABS187" s="40"/>
      <c r="ABT187" s="40"/>
      <c r="ABU187" s="40"/>
      <c r="ABV187" s="40"/>
      <c r="ABW187" s="40"/>
      <c r="ABX187" s="40"/>
      <c r="ABY187" s="40"/>
      <c r="ABZ187" s="40"/>
      <c r="ACA187" s="40"/>
      <c r="ACB187" s="40"/>
      <c r="ACC187" s="40"/>
      <c r="ACD187" s="40"/>
      <c r="ACE187" s="40"/>
      <c r="ACF187" s="40"/>
      <c r="ACG187" s="40"/>
      <c r="ACH187" s="40"/>
      <c r="ACI187" s="40"/>
      <c r="ACJ187" s="40"/>
      <c r="ACK187" s="40"/>
      <c r="ACL187" s="40"/>
      <c r="ACM187" s="40"/>
      <c r="ACN187" s="40"/>
      <c r="ACO187" s="40"/>
      <c r="ACP187" s="40"/>
      <c r="ACQ187" s="40"/>
      <c r="ACR187" s="40"/>
      <c r="ACS187" s="40"/>
      <c r="ACT187" s="40"/>
      <c r="ACU187" s="40"/>
      <c r="ACV187" s="40"/>
      <c r="ACW187" s="40"/>
      <c r="ACX187" s="40"/>
      <c r="ACY187" s="40"/>
      <c r="ACZ187" s="40"/>
      <c r="ADA187" s="40"/>
      <c r="ADB187" s="40"/>
      <c r="ADC187" s="40"/>
      <c r="ADD187" s="40"/>
      <c r="ADE187" s="40"/>
      <c r="ADF187" s="40"/>
      <c r="ADG187" s="40"/>
      <c r="ADH187" s="40"/>
      <c r="ADI187" s="40"/>
      <c r="ADJ187" s="40"/>
      <c r="ADK187" s="40"/>
      <c r="ADL187" s="40"/>
      <c r="ADM187" s="40"/>
      <c r="ADN187" s="40"/>
      <c r="ADO187" s="40"/>
      <c r="ADP187" s="40"/>
      <c r="ADQ187" s="40"/>
      <c r="ADR187" s="40"/>
      <c r="ADS187" s="40"/>
      <c r="ADT187" s="40"/>
      <c r="ADU187" s="40"/>
      <c r="ADV187" s="40"/>
      <c r="ADW187" s="40"/>
      <c r="ADX187" s="40"/>
      <c r="ADY187" s="40"/>
      <c r="ADZ187" s="40"/>
      <c r="AEA187" s="40"/>
      <c r="AEB187" s="40"/>
      <c r="AEC187" s="40"/>
      <c r="AED187" s="40"/>
      <c r="AEE187" s="40"/>
      <c r="AEF187" s="40"/>
      <c r="AEG187" s="40"/>
      <c r="AEH187" s="40"/>
      <c r="AEI187" s="40"/>
      <c r="AEJ187" s="40"/>
      <c r="AEK187" s="40"/>
      <c r="AEL187" s="40"/>
      <c r="AEM187" s="40"/>
      <c r="AEN187" s="40"/>
      <c r="AEO187" s="40"/>
      <c r="AEP187" s="40"/>
      <c r="AEQ187" s="40"/>
      <c r="AER187" s="40"/>
      <c r="AES187" s="40"/>
      <c r="AET187" s="40"/>
      <c r="AEU187" s="40"/>
      <c r="AEV187" s="40"/>
      <c r="AEW187" s="40"/>
      <c r="AEX187" s="40"/>
      <c r="AEY187" s="40"/>
      <c r="AEZ187" s="40"/>
      <c r="AFA187" s="40"/>
      <c r="AFB187" s="40"/>
      <c r="AFC187" s="40"/>
      <c r="AFD187" s="40"/>
      <c r="AFE187" s="40"/>
      <c r="AFF187" s="40"/>
      <c r="AFG187" s="40"/>
      <c r="AFH187" s="40"/>
      <c r="AFI187" s="40"/>
      <c r="AFJ187" s="40"/>
      <c r="AFK187" s="40"/>
      <c r="AFL187" s="40"/>
      <c r="AFM187" s="40"/>
      <c r="AFN187" s="40"/>
      <c r="AFO187" s="40"/>
      <c r="AFP187" s="40"/>
      <c r="AFQ187" s="40"/>
      <c r="AFR187" s="40"/>
      <c r="AFS187" s="40"/>
      <c r="AFT187" s="40"/>
      <c r="AFU187" s="40"/>
      <c r="AFV187" s="40"/>
      <c r="AFW187" s="40"/>
      <c r="AFX187" s="40"/>
      <c r="AFY187" s="40"/>
      <c r="AFZ187" s="40"/>
      <c r="AGA187" s="40"/>
      <c r="AGB187" s="40"/>
      <c r="AGC187" s="40"/>
      <c r="AGD187" s="40"/>
      <c r="AGE187" s="40"/>
      <c r="AGF187" s="40"/>
      <c r="AGG187" s="40"/>
      <c r="AGH187" s="40"/>
      <c r="AGI187" s="40"/>
      <c r="AGJ187" s="40"/>
      <c r="AGK187" s="40"/>
      <c r="AGL187" s="40"/>
      <c r="AGM187" s="40"/>
      <c r="AGN187" s="40"/>
      <c r="AGO187" s="40"/>
      <c r="AGP187" s="40"/>
      <c r="AGQ187" s="40"/>
      <c r="AGR187" s="40"/>
      <c r="AGS187" s="40"/>
      <c r="AGT187" s="40"/>
      <c r="AGU187" s="40"/>
      <c r="AGV187" s="40"/>
      <c r="AGW187" s="40"/>
      <c r="AGX187" s="40"/>
      <c r="AGY187" s="40"/>
      <c r="AGZ187" s="40"/>
      <c r="AHA187" s="40"/>
      <c r="AHB187" s="40"/>
      <c r="AHC187" s="40"/>
      <c r="AHD187" s="40"/>
      <c r="AHE187" s="40"/>
      <c r="AHF187" s="40"/>
      <c r="AHG187" s="40"/>
      <c r="AHH187" s="40"/>
      <c r="AHI187" s="40"/>
      <c r="AHJ187" s="40"/>
      <c r="AHK187" s="40"/>
      <c r="AHL187" s="40"/>
      <c r="AHM187" s="40"/>
      <c r="AHN187" s="40"/>
      <c r="AHO187" s="40"/>
      <c r="AHP187" s="40"/>
      <c r="AHQ187" s="40"/>
      <c r="AHR187" s="40"/>
      <c r="AHS187" s="40"/>
      <c r="AHT187" s="40"/>
      <c r="AHU187" s="40"/>
      <c r="AHV187" s="40"/>
      <c r="AHW187" s="40"/>
      <c r="AHX187" s="40"/>
      <c r="AHY187" s="40"/>
      <c r="AHZ187" s="40"/>
      <c r="AIA187" s="40"/>
      <c r="AIB187" s="40"/>
      <c r="AIC187" s="40"/>
      <c r="AID187" s="40"/>
      <c r="AIE187" s="40"/>
      <c r="AIF187" s="40"/>
      <c r="AIG187" s="40"/>
      <c r="AIH187" s="40"/>
      <c r="AII187" s="40"/>
      <c r="AIJ187" s="40"/>
      <c r="AIK187" s="40"/>
      <c r="AIL187" s="40"/>
      <c r="AIM187" s="40"/>
      <c r="AIN187" s="40"/>
      <c r="AIO187" s="40"/>
      <c r="AIP187" s="40"/>
      <c r="AIQ187" s="40"/>
      <c r="AIR187" s="40"/>
      <c r="AIS187" s="40"/>
      <c r="AIT187" s="40"/>
      <c r="AIU187" s="40"/>
      <c r="AIV187" s="40"/>
      <c r="AIW187" s="40"/>
      <c r="AIX187" s="40"/>
      <c r="AIY187" s="40"/>
      <c r="AIZ187" s="40"/>
      <c r="AJA187" s="40"/>
      <c r="AJB187" s="40"/>
      <c r="AJC187" s="40"/>
      <c r="AJD187" s="40"/>
      <c r="AJE187" s="40"/>
      <c r="AJF187" s="40"/>
      <c r="AJG187" s="40"/>
      <c r="AJH187" s="40"/>
      <c r="AJI187" s="40"/>
      <c r="AJJ187" s="40"/>
      <c r="AJK187" s="40"/>
      <c r="AJL187" s="40"/>
      <c r="AJM187" s="40"/>
      <c r="AJN187" s="40"/>
      <c r="AJO187" s="40"/>
      <c r="AJP187" s="40"/>
      <c r="AJQ187" s="40"/>
      <c r="AJR187" s="40"/>
      <c r="AJS187" s="40"/>
      <c r="AJT187" s="40"/>
      <c r="AJU187" s="40"/>
      <c r="AJV187" s="40"/>
      <c r="AJW187" s="40"/>
      <c r="AJX187" s="40"/>
      <c r="AJY187" s="40"/>
      <c r="AJZ187" s="40"/>
      <c r="AKA187" s="40"/>
      <c r="AKB187" s="40"/>
      <c r="AKC187" s="40"/>
      <c r="AKD187" s="40"/>
      <c r="AKE187" s="40"/>
      <c r="AKF187" s="40"/>
      <c r="AKG187" s="40"/>
      <c r="AKH187" s="40"/>
      <c r="AKI187" s="40"/>
      <c r="AKJ187" s="40"/>
      <c r="AKK187" s="40"/>
      <c r="AKL187" s="40"/>
      <c r="AKM187" s="40"/>
      <c r="AKN187" s="41"/>
      <c r="AKO187" s="41"/>
      <c r="AKP187" s="41"/>
      <c r="AKQ187" s="41"/>
      <c r="AKR187" s="41"/>
      <c r="AKS187" s="41"/>
      <c r="AKT187" s="41"/>
      <c r="AKU187" s="41"/>
      <c r="AKV187" s="41"/>
      <c r="AKW187" s="41"/>
      <c r="AKX187" s="41"/>
      <c r="AKY187" s="41"/>
      <c r="AKZ187" s="41"/>
      <c r="ALA187" s="41"/>
      <c r="ALB187" s="41"/>
      <c r="ALC187" s="41"/>
      <c r="ALD187" s="41"/>
      <c r="ALE187" s="41"/>
      <c r="ALF187" s="41"/>
      <c r="ALG187" s="41"/>
      <c r="ALH187" s="41"/>
      <c r="ALI187" s="41"/>
      <c r="ALJ187" s="41"/>
      <c r="ALK187" s="41"/>
      <c r="ALL187" s="41"/>
      <c r="ALM187" s="41"/>
    </row>
    <row r="188" spans="1:1001" ht="13.35" customHeight="1" outlineLevel="4">
      <c r="A188" s="36" t="s">
        <v>11692</v>
      </c>
      <c r="B188" s="45">
        <v>2</v>
      </c>
      <c r="C188" s="45"/>
      <c r="D188" s="53" t="s">
        <v>3460</v>
      </c>
      <c r="E188" s="43" t="s">
        <v>11693</v>
      </c>
      <c r="F188" s="52"/>
      <c r="G188" s="32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40"/>
      <c r="AAF188" s="40"/>
      <c r="AAG188" s="40"/>
      <c r="AAH188" s="40"/>
      <c r="AAI188" s="40"/>
      <c r="AAJ188" s="40"/>
      <c r="AAK188" s="40"/>
      <c r="AAL188" s="40"/>
      <c r="AAM188" s="40"/>
      <c r="AAN188" s="40"/>
      <c r="AAO188" s="40"/>
      <c r="AAP188" s="40"/>
      <c r="AAQ188" s="40"/>
      <c r="AAR188" s="40"/>
      <c r="AAS188" s="40"/>
      <c r="AAT188" s="40"/>
      <c r="AAU188" s="40"/>
      <c r="AAV188" s="40"/>
      <c r="AAW188" s="40"/>
      <c r="AAX188" s="40"/>
      <c r="AAY188" s="40"/>
      <c r="AAZ188" s="40"/>
      <c r="ABA188" s="40"/>
      <c r="ABB188" s="40"/>
      <c r="ABC188" s="40"/>
      <c r="ABD188" s="40"/>
      <c r="ABE188" s="40"/>
      <c r="ABF188" s="40"/>
      <c r="ABG188" s="40"/>
      <c r="ABH188" s="40"/>
      <c r="ABI188" s="40"/>
      <c r="ABJ188" s="40"/>
      <c r="ABK188" s="40"/>
      <c r="ABL188" s="40"/>
      <c r="ABM188" s="40"/>
      <c r="ABN188" s="40"/>
      <c r="ABO188" s="40"/>
      <c r="ABP188" s="40"/>
      <c r="ABQ188" s="40"/>
      <c r="ABR188" s="40"/>
      <c r="ABS188" s="40"/>
      <c r="ABT188" s="40"/>
      <c r="ABU188" s="40"/>
      <c r="ABV188" s="40"/>
      <c r="ABW188" s="40"/>
      <c r="ABX188" s="40"/>
      <c r="ABY188" s="40"/>
      <c r="ABZ188" s="40"/>
      <c r="ACA188" s="40"/>
      <c r="ACB188" s="40"/>
      <c r="ACC188" s="40"/>
      <c r="ACD188" s="40"/>
      <c r="ACE188" s="40"/>
      <c r="ACF188" s="40"/>
      <c r="ACG188" s="40"/>
      <c r="ACH188" s="40"/>
      <c r="ACI188" s="40"/>
      <c r="ACJ188" s="40"/>
      <c r="ACK188" s="40"/>
      <c r="ACL188" s="40"/>
      <c r="ACM188" s="40"/>
      <c r="ACN188" s="40"/>
      <c r="ACO188" s="40"/>
      <c r="ACP188" s="40"/>
      <c r="ACQ188" s="40"/>
      <c r="ACR188" s="40"/>
      <c r="ACS188" s="40"/>
      <c r="ACT188" s="40"/>
      <c r="ACU188" s="40"/>
      <c r="ACV188" s="40"/>
      <c r="ACW188" s="40"/>
      <c r="ACX188" s="40"/>
      <c r="ACY188" s="40"/>
      <c r="ACZ188" s="40"/>
      <c r="ADA188" s="40"/>
      <c r="ADB188" s="40"/>
      <c r="ADC188" s="40"/>
      <c r="ADD188" s="40"/>
      <c r="ADE188" s="40"/>
      <c r="ADF188" s="40"/>
      <c r="ADG188" s="40"/>
      <c r="ADH188" s="40"/>
      <c r="ADI188" s="40"/>
      <c r="ADJ188" s="40"/>
      <c r="ADK188" s="40"/>
      <c r="ADL188" s="40"/>
      <c r="ADM188" s="40"/>
      <c r="ADN188" s="40"/>
      <c r="ADO188" s="40"/>
      <c r="ADP188" s="40"/>
      <c r="ADQ188" s="40"/>
      <c r="ADR188" s="40"/>
      <c r="ADS188" s="40"/>
      <c r="ADT188" s="40"/>
      <c r="ADU188" s="40"/>
      <c r="ADV188" s="40"/>
      <c r="ADW188" s="40"/>
      <c r="ADX188" s="40"/>
      <c r="ADY188" s="40"/>
      <c r="ADZ188" s="40"/>
      <c r="AEA188" s="40"/>
      <c r="AEB188" s="40"/>
      <c r="AEC188" s="40"/>
      <c r="AED188" s="40"/>
      <c r="AEE188" s="40"/>
      <c r="AEF188" s="40"/>
      <c r="AEG188" s="40"/>
      <c r="AEH188" s="40"/>
      <c r="AEI188" s="40"/>
      <c r="AEJ188" s="40"/>
      <c r="AEK188" s="40"/>
      <c r="AEL188" s="40"/>
      <c r="AEM188" s="40"/>
      <c r="AEN188" s="40"/>
      <c r="AEO188" s="40"/>
      <c r="AEP188" s="40"/>
      <c r="AEQ188" s="40"/>
      <c r="AER188" s="40"/>
      <c r="AES188" s="40"/>
      <c r="AET188" s="40"/>
      <c r="AEU188" s="40"/>
      <c r="AEV188" s="40"/>
      <c r="AEW188" s="40"/>
      <c r="AEX188" s="40"/>
      <c r="AEY188" s="40"/>
      <c r="AEZ188" s="40"/>
      <c r="AFA188" s="40"/>
      <c r="AFB188" s="40"/>
      <c r="AFC188" s="40"/>
      <c r="AFD188" s="40"/>
      <c r="AFE188" s="40"/>
      <c r="AFF188" s="40"/>
      <c r="AFG188" s="40"/>
      <c r="AFH188" s="40"/>
      <c r="AFI188" s="40"/>
      <c r="AFJ188" s="40"/>
      <c r="AFK188" s="40"/>
      <c r="AFL188" s="40"/>
      <c r="AFM188" s="40"/>
      <c r="AFN188" s="40"/>
      <c r="AFO188" s="40"/>
      <c r="AFP188" s="40"/>
      <c r="AFQ188" s="40"/>
      <c r="AFR188" s="40"/>
      <c r="AFS188" s="40"/>
      <c r="AFT188" s="40"/>
      <c r="AFU188" s="40"/>
      <c r="AFV188" s="40"/>
      <c r="AFW188" s="40"/>
      <c r="AFX188" s="40"/>
      <c r="AFY188" s="40"/>
      <c r="AFZ188" s="40"/>
      <c r="AGA188" s="40"/>
      <c r="AGB188" s="40"/>
      <c r="AGC188" s="40"/>
      <c r="AGD188" s="40"/>
      <c r="AGE188" s="40"/>
      <c r="AGF188" s="40"/>
      <c r="AGG188" s="40"/>
      <c r="AGH188" s="40"/>
      <c r="AGI188" s="40"/>
      <c r="AGJ188" s="40"/>
      <c r="AGK188" s="40"/>
      <c r="AGL188" s="40"/>
      <c r="AGM188" s="40"/>
      <c r="AGN188" s="40"/>
      <c r="AGO188" s="40"/>
      <c r="AGP188" s="40"/>
      <c r="AGQ188" s="40"/>
      <c r="AGR188" s="40"/>
      <c r="AGS188" s="40"/>
      <c r="AGT188" s="40"/>
      <c r="AGU188" s="40"/>
      <c r="AGV188" s="40"/>
      <c r="AGW188" s="40"/>
      <c r="AGX188" s="40"/>
      <c r="AGY188" s="40"/>
      <c r="AGZ188" s="40"/>
      <c r="AHA188" s="40"/>
      <c r="AHB188" s="40"/>
      <c r="AHC188" s="40"/>
      <c r="AHD188" s="40"/>
      <c r="AHE188" s="40"/>
      <c r="AHF188" s="40"/>
      <c r="AHG188" s="40"/>
      <c r="AHH188" s="40"/>
      <c r="AHI188" s="40"/>
      <c r="AHJ188" s="40"/>
      <c r="AHK188" s="40"/>
      <c r="AHL188" s="40"/>
      <c r="AHM188" s="40"/>
      <c r="AHN188" s="40"/>
      <c r="AHO188" s="40"/>
      <c r="AHP188" s="40"/>
      <c r="AHQ188" s="40"/>
      <c r="AHR188" s="40"/>
      <c r="AHS188" s="40"/>
      <c r="AHT188" s="40"/>
      <c r="AHU188" s="40"/>
      <c r="AHV188" s="40"/>
      <c r="AHW188" s="40"/>
      <c r="AHX188" s="40"/>
      <c r="AHY188" s="40"/>
      <c r="AHZ188" s="40"/>
      <c r="AIA188" s="40"/>
      <c r="AIB188" s="40"/>
      <c r="AIC188" s="40"/>
      <c r="AID188" s="40"/>
      <c r="AIE188" s="40"/>
      <c r="AIF188" s="40"/>
      <c r="AIG188" s="40"/>
      <c r="AIH188" s="40"/>
      <c r="AII188" s="40"/>
      <c r="AIJ188" s="40"/>
      <c r="AIK188" s="40"/>
      <c r="AIL188" s="40"/>
      <c r="AIM188" s="40"/>
      <c r="AIN188" s="40"/>
      <c r="AIO188" s="40"/>
      <c r="AIP188" s="40"/>
      <c r="AIQ188" s="40"/>
      <c r="AIR188" s="40"/>
      <c r="AIS188" s="40"/>
      <c r="AIT188" s="40"/>
      <c r="AIU188" s="40"/>
      <c r="AIV188" s="40"/>
      <c r="AIW188" s="40"/>
      <c r="AIX188" s="40"/>
      <c r="AIY188" s="40"/>
      <c r="AIZ188" s="40"/>
      <c r="AJA188" s="40"/>
      <c r="AJB188" s="40"/>
      <c r="AJC188" s="40"/>
      <c r="AJD188" s="40"/>
      <c r="AJE188" s="40"/>
      <c r="AJF188" s="40"/>
      <c r="AJG188" s="40"/>
      <c r="AJH188" s="40"/>
      <c r="AJI188" s="40"/>
      <c r="AJJ188" s="40"/>
      <c r="AJK188" s="40"/>
      <c r="AJL188" s="40"/>
      <c r="AJM188" s="40"/>
      <c r="AJN188" s="40"/>
      <c r="AJO188" s="40"/>
      <c r="AJP188" s="40"/>
      <c r="AJQ188" s="40"/>
      <c r="AJR188" s="40"/>
      <c r="AJS188" s="40"/>
      <c r="AJT188" s="40"/>
      <c r="AJU188" s="40"/>
      <c r="AJV188" s="40"/>
      <c r="AJW188" s="40"/>
      <c r="AJX188" s="40"/>
      <c r="AJY188" s="40"/>
      <c r="AJZ188" s="40"/>
      <c r="AKA188" s="40"/>
      <c r="AKB188" s="40"/>
      <c r="AKC188" s="40"/>
      <c r="AKD188" s="40"/>
      <c r="AKE188" s="40"/>
      <c r="AKF188" s="40"/>
      <c r="AKG188" s="40"/>
      <c r="AKH188" s="40"/>
      <c r="AKI188" s="40"/>
      <c r="AKJ188" s="40"/>
      <c r="AKK188" s="40"/>
      <c r="AKL188" s="40"/>
      <c r="AKM188" s="40"/>
      <c r="AKN188" s="41"/>
      <c r="AKO188" s="41"/>
      <c r="AKP188" s="41"/>
      <c r="AKQ188" s="41"/>
      <c r="AKR188" s="41"/>
      <c r="AKS188" s="41"/>
      <c r="AKT188" s="41"/>
      <c r="AKU188" s="41"/>
      <c r="AKV188" s="41"/>
      <c r="AKW188" s="41"/>
      <c r="AKX188" s="41"/>
      <c r="AKY188" s="41"/>
      <c r="AKZ188" s="41"/>
      <c r="ALA188" s="41"/>
      <c r="ALB188" s="41"/>
      <c r="ALC188" s="41"/>
      <c r="ALD188" s="41"/>
      <c r="ALE188" s="41"/>
      <c r="ALF188" s="41"/>
      <c r="ALG188" s="41"/>
      <c r="ALH188" s="41"/>
      <c r="ALI188" s="41"/>
      <c r="ALJ188" s="41"/>
      <c r="ALK188" s="41"/>
      <c r="ALL188" s="41"/>
      <c r="ALM188" s="41"/>
    </row>
    <row r="189" spans="1:1001" ht="13.35" customHeight="1" outlineLevel="4">
      <c r="A189" s="36" t="s">
        <v>11694</v>
      </c>
      <c r="B189" s="45">
        <v>2</v>
      </c>
      <c r="C189" s="45"/>
      <c r="D189" s="53" t="s">
        <v>3372</v>
      </c>
      <c r="E189" s="43" t="str">
        <f>VLOOKUP(D189,OdooParts_PurchaseNotes!$A$1:$F8301,2,0)</f>
        <v>Alloy Steel Shoulder Screw, 6mm Diameter x 10mm Long Shoulder, M5 Thread</v>
      </c>
      <c r="F189" s="52" t="s">
        <v>11370</v>
      </c>
      <c r="G189" s="32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40"/>
      <c r="AAF189" s="40"/>
      <c r="AAG189" s="40"/>
      <c r="AAH189" s="40"/>
      <c r="AAI189" s="40"/>
      <c r="AAJ189" s="40"/>
      <c r="AAK189" s="40"/>
      <c r="AAL189" s="40"/>
      <c r="AAM189" s="40"/>
      <c r="AAN189" s="40"/>
      <c r="AAO189" s="40"/>
      <c r="AAP189" s="40"/>
      <c r="AAQ189" s="40"/>
      <c r="AAR189" s="40"/>
      <c r="AAS189" s="40"/>
      <c r="AAT189" s="40"/>
      <c r="AAU189" s="40"/>
      <c r="AAV189" s="40"/>
      <c r="AAW189" s="40"/>
      <c r="AAX189" s="40"/>
      <c r="AAY189" s="40"/>
      <c r="AAZ189" s="40"/>
      <c r="ABA189" s="40"/>
      <c r="ABB189" s="40"/>
      <c r="ABC189" s="40"/>
      <c r="ABD189" s="40"/>
      <c r="ABE189" s="40"/>
      <c r="ABF189" s="40"/>
      <c r="ABG189" s="40"/>
      <c r="ABH189" s="40"/>
      <c r="ABI189" s="40"/>
      <c r="ABJ189" s="40"/>
      <c r="ABK189" s="40"/>
      <c r="ABL189" s="40"/>
      <c r="ABM189" s="40"/>
      <c r="ABN189" s="40"/>
      <c r="ABO189" s="40"/>
      <c r="ABP189" s="40"/>
      <c r="ABQ189" s="40"/>
      <c r="ABR189" s="40"/>
      <c r="ABS189" s="40"/>
      <c r="ABT189" s="40"/>
      <c r="ABU189" s="40"/>
      <c r="ABV189" s="40"/>
      <c r="ABW189" s="40"/>
      <c r="ABX189" s="40"/>
      <c r="ABY189" s="40"/>
      <c r="ABZ189" s="40"/>
      <c r="ACA189" s="40"/>
      <c r="ACB189" s="40"/>
      <c r="ACC189" s="40"/>
      <c r="ACD189" s="40"/>
      <c r="ACE189" s="40"/>
      <c r="ACF189" s="40"/>
      <c r="ACG189" s="40"/>
      <c r="ACH189" s="40"/>
      <c r="ACI189" s="40"/>
      <c r="ACJ189" s="40"/>
      <c r="ACK189" s="40"/>
      <c r="ACL189" s="40"/>
      <c r="ACM189" s="40"/>
      <c r="ACN189" s="40"/>
      <c r="ACO189" s="40"/>
      <c r="ACP189" s="40"/>
      <c r="ACQ189" s="40"/>
      <c r="ACR189" s="40"/>
      <c r="ACS189" s="40"/>
      <c r="ACT189" s="40"/>
      <c r="ACU189" s="40"/>
      <c r="ACV189" s="40"/>
      <c r="ACW189" s="40"/>
      <c r="ACX189" s="40"/>
      <c r="ACY189" s="40"/>
      <c r="ACZ189" s="40"/>
      <c r="ADA189" s="40"/>
      <c r="ADB189" s="40"/>
      <c r="ADC189" s="40"/>
      <c r="ADD189" s="40"/>
      <c r="ADE189" s="40"/>
      <c r="ADF189" s="40"/>
      <c r="ADG189" s="40"/>
      <c r="ADH189" s="40"/>
      <c r="ADI189" s="40"/>
      <c r="ADJ189" s="40"/>
      <c r="ADK189" s="40"/>
      <c r="ADL189" s="40"/>
      <c r="ADM189" s="40"/>
      <c r="ADN189" s="40"/>
      <c r="ADO189" s="40"/>
      <c r="ADP189" s="40"/>
      <c r="ADQ189" s="40"/>
      <c r="ADR189" s="40"/>
      <c r="ADS189" s="40"/>
      <c r="ADT189" s="40"/>
      <c r="ADU189" s="40"/>
      <c r="ADV189" s="40"/>
      <c r="ADW189" s="40"/>
      <c r="ADX189" s="40"/>
      <c r="ADY189" s="40"/>
      <c r="ADZ189" s="40"/>
      <c r="AEA189" s="40"/>
      <c r="AEB189" s="40"/>
      <c r="AEC189" s="40"/>
      <c r="AED189" s="40"/>
      <c r="AEE189" s="40"/>
      <c r="AEF189" s="40"/>
      <c r="AEG189" s="40"/>
      <c r="AEH189" s="40"/>
      <c r="AEI189" s="40"/>
      <c r="AEJ189" s="40"/>
      <c r="AEK189" s="40"/>
      <c r="AEL189" s="40"/>
      <c r="AEM189" s="40"/>
      <c r="AEN189" s="40"/>
      <c r="AEO189" s="40"/>
      <c r="AEP189" s="40"/>
      <c r="AEQ189" s="40"/>
      <c r="AER189" s="40"/>
      <c r="AES189" s="40"/>
      <c r="AET189" s="40"/>
      <c r="AEU189" s="40"/>
      <c r="AEV189" s="40"/>
      <c r="AEW189" s="40"/>
      <c r="AEX189" s="40"/>
      <c r="AEY189" s="40"/>
      <c r="AEZ189" s="40"/>
      <c r="AFA189" s="40"/>
      <c r="AFB189" s="40"/>
      <c r="AFC189" s="40"/>
      <c r="AFD189" s="40"/>
      <c r="AFE189" s="40"/>
      <c r="AFF189" s="40"/>
      <c r="AFG189" s="40"/>
      <c r="AFH189" s="40"/>
      <c r="AFI189" s="40"/>
      <c r="AFJ189" s="40"/>
      <c r="AFK189" s="40"/>
      <c r="AFL189" s="40"/>
      <c r="AFM189" s="40"/>
      <c r="AFN189" s="40"/>
      <c r="AFO189" s="40"/>
      <c r="AFP189" s="40"/>
      <c r="AFQ189" s="40"/>
      <c r="AFR189" s="40"/>
      <c r="AFS189" s="40"/>
      <c r="AFT189" s="40"/>
      <c r="AFU189" s="40"/>
      <c r="AFV189" s="40"/>
      <c r="AFW189" s="40"/>
      <c r="AFX189" s="40"/>
      <c r="AFY189" s="40"/>
      <c r="AFZ189" s="40"/>
      <c r="AGA189" s="40"/>
      <c r="AGB189" s="40"/>
      <c r="AGC189" s="40"/>
      <c r="AGD189" s="40"/>
      <c r="AGE189" s="40"/>
      <c r="AGF189" s="40"/>
      <c r="AGG189" s="40"/>
      <c r="AGH189" s="40"/>
      <c r="AGI189" s="40"/>
      <c r="AGJ189" s="40"/>
      <c r="AGK189" s="40"/>
      <c r="AGL189" s="40"/>
      <c r="AGM189" s="40"/>
      <c r="AGN189" s="40"/>
      <c r="AGO189" s="40"/>
      <c r="AGP189" s="40"/>
      <c r="AGQ189" s="40"/>
      <c r="AGR189" s="40"/>
      <c r="AGS189" s="40"/>
      <c r="AGT189" s="40"/>
      <c r="AGU189" s="40"/>
      <c r="AGV189" s="40"/>
      <c r="AGW189" s="40"/>
      <c r="AGX189" s="40"/>
      <c r="AGY189" s="40"/>
      <c r="AGZ189" s="40"/>
      <c r="AHA189" s="40"/>
      <c r="AHB189" s="40"/>
      <c r="AHC189" s="40"/>
      <c r="AHD189" s="40"/>
      <c r="AHE189" s="40"/>
      <c r="AHF189" s="40"/>
      <c r="AHG189" s="40"/>
      <c r="AHH189" s="40"/>
      <c r="AHI189" s="40"/>
      <c r="AHJ189" s="40"/>
      <c r="AHK189" s="40"/>
      <c r="AHL189" s="40"/>
      <c r="AHM189" s="40"/>
      <c r="AHN189" s="40"/>
      <c r="AHO189" s="40"/>
      <c r="AHP189" s="40"/>
      <c r="AHQ189" s="40"/>
      <c r="AHR189" s="40"/>
      <c r="AHS189" s="40"/>
      <c r="AHT189" s="40"/>
      <c r="AHU189" s="40"/>
      <c r="AHV189" s="40"/>
      <c r="AHW189" s="40"/>
      <c r="AHX189" s="40"/>
      <c r="AHY189" s="40"/>
      <c r="AHZ189" s="40"/>
      <c r="AIA189" s="40"/>
      <c r="AIB189" s="40"/>
      <c r="AIC189" s="40"/>
      <c r="AID189" s="40"/>
      <c r="AIE189" s="40"/>
      <c r="AIF189" s="40"/>
      <c r="AIG189" s="40"/>
      <c r="AIH189" s="40"/>
      <c r="AII189" s="40"/>
      <c r="AIJ189" s="40"/>
      <c r="AIK189" s="40"/>
      <c r="AIL189" s="40"/>
      <c r="AIM189" s="40"/>
      <c r="AIN189" s="40"/>
      <c r="AIO189" s="40"/>
      <c r="AIP189" s="40"/>
      <c r="AIQ189" s="40"/>
      <c r="AIR189" s="40"/>
      <c r="AIS189" s="40"/>
      <c r="AIT189" s="40"/>
      <c r="AIU189" s="40"/>
      <c r="AIV189" s="40"/>
      <c r="AIW189" s="40"/>
      <c r="AIX189" s="40"/>
      <c r="AIY189" s="40"/>
      <c r="AIZ189" s="40"/>
      <c r="AJA189" s="40"/>
      <c r="AJB189" s="40"/>
      <c r="AJC189" s="40"/>
      <c r="AJD189" s="40"/>
      <c r="AJE189" s="40"/>
      <c r="AJF189" s="40"/>
      <c r="AJG189" s="40"/>
      <c r="AJH189" s="40"/>
      <c r="AJI189" s="40"/>
      <c r="AJJ189" s="40"/>
      <c r="AJK189" s="40"/>
      <c r="AJL189" s="40"/>
      <c r="AJM189" s="40"/>
      <c r="AJN189" s="40"/>
      <c r="AJO189" s="40"/>
      <c r="AJP189" s="40"/>
      <c r="AJQ189" s="40"/>
      <c r="AJR189" s="40"/>
      <c r="AJS189" s="40"/>
      <c r="AJT189" s="40"/>
      <c r="AJU189" s="40"/>
      <c r="AJV189" s="40"/>
      <c r="AJW189" s="40"/>
      <c r="AJX189" s="40"/>
      <c r="AJY189" s="40"/>
      <c r="AJZ189" s="40"/>
      <c r="AKA189" s="40"/>
      <c r="AKB189" s="40"/>
      <c r="AKC189" s="40"/>
      <c r="AKD189" s="40"/>
      <c r="AKE189" s="40"/>
      <c r="AKF189" s="40"/>
      <c r="AKG189" s="40"/>
      <c r="AKH189" s="40"/>
      <c r="AKI189" s="40"/>
      <c r="AKJ189" s="40"/>
      <c r="AKK189" s="40"/>
      <c r="AKL189" s="40"/>
      <c r="AKM189" s="40"/>
      <c r="AKN189" s="41"/>
      <c r="AKO189" s="41"/>
      <c r="AKP189" s="41"/>
      <c r="AKQ189" s="41"/>
      <c r="AKR189" s="41"/>
      <c r="AKS189" s="41"/>
      <c r="AKT189" s="41"/>
      <c r="AKU189" s="41"/>
      <c r="AKV189" s="41"/>
      <c r="AKW189" s="41"/>
      <c r="AKX189" s="41"/>
      <c r="AKY189" s="41"/>
      <c r="AKZ189" s="41"/>
      <c r="ALA189" s="41"/>
      <c r="ALB189" s="41"/>
      <c r="ALC189" s="41"/>
      <c r="ALD189" s="41"/>
      <c r="ALE189" s="41"/>
      <c r="ALF189" s="41"/>
      <c r="ALG189" s="41"/>
      <c r="ALH189" s="41"/>
      <c r="ALI189" s="41"/>
      <c r="ALJ189" s="41"/>
      <c r="ALK189" s="41"/>
      <c r="ALL189" s="41"/>
      <c r="ALM189" s="41"/>
    </row>
    <row r="190" spans="1:1001" ht="13.35" customHeight="1" outlineLevel="3">
      <c r="A190" s="36" t="s">
        <v>11695</v>
      </c>
      <c r="B190" s="25">
        <v>1</v>
      </c>
      <c r="C190" s="25"/>
      <c r="D190" s="47" t="s">
        <v>212</v>
      </c>
      <c r="E190" s="43" t="str">
        <f>VLOOKUP(D190,OdooParts_PurchaseNotes!$A$1:$F8305,2,0)</f>
        <v>Mini, Final Frame Assembly</v>
      </c>
      <c r="F190" s="52" t="s">
        <v>11345</v>
      </c>
      <c r="G190" s="32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40"/>
      <c r="AAF190" s="40"/>
      <c r="AAG190" s="40"/>
      <c r="AAH190" s="40"/>
      <c r="AAI190" s="40"/>
      <c r="AAJ190" s="40"/>
      <c r="AAK190" s="40"/>
      <c r="AAL190" s="40"/>
      <c r="AAM190" s="40"/>
      <c r="AAN190" s="40"/>
      <c r="AAO190" s="40"/>
      <c r="AAP190" s="40"/>
      <c r="AAQ190" s="40"/>
      <c r="AAR190" s="40"/>
      <c r="AAS190" s="40"/>
      <c r="AAT190" s="40"/>
      <c r="AAU190" s="40"/>
      <c r="AAV190" s="40"/>
      <c r="AAW190" s="40"/>
      <c r="AAX190" s="40"/>
      <c r="AAY190" s="40"/>
      <c r="AAZ190" s="40"/>
      <c r="ABA190" s="40"/>
      <c r="ABB190" s="40"/>
      <c r="ABC190" s="40"/>
      <c r="ABD190" s="40"/>
      <c r="ABE190" s="40"/>
      <c r="ABF190" s="40"/>
      <c r="ABG190" s="40"/>
      <c r="ABH190" s="40"/>
      <c r="ABI190" s="40"/>
      <c r="ABJ190" s="40"/>
      <c r="ABK190" s="40"/>
      <c r="ABL190" s="40"/>
      <c r="ABM190" s="40"/>
      <c r="ABN190" s="40"/>
      <c r="ABO190" s="40"/>
      <c r="ABP190" s="40"/>
      <c r="ABQ190" s="40"/>
      <c r="ABR190" s="40"/>
      <c r="ABS190" s="40"/>
      <c r="ABT190" s="40"/>
      <c r="ABU190" s="40"/>
      <c r="ABV190" s="40"/>
      <c r="ABW190" s="40"/>
      <c r="ABX190" s="40"/>
      <c r="ABY190" s="40"/>
      <c r="ABZ190" s="40"/>
      <c r="ACA190" s="40"/>
      <c r="ACB190" s="40"/>
      <c r="ACC190" s="40"/>
      <c r="ACD190" s="40"/>
      <c r="ACE190" s="40"/>
      <c r="ACF190" s="40"/>
      <c r="ACG190" s="40"/>
      <c r="ACH190" s="40"/>
      <c r="ACI190" s="40"/>
      <c r="ACJ190" s="40"/>
      <c r="ACK190" s="40"/>
      <c r="ACL190" s="40"/>
      <c r="ACM190" s="40"/>
      <c r="ACN190" s="40"/>
      <c r="ACO190" s="40"/>
      <c r="ACP190" s="40"/>
      <c r="ACQ190" s="40"/>
      <c r="ACR190" s="40"/>
      <c r="ACS190" s="40"/>
      <c r="ACT190" s="40"/>
      <c r="ACU190" s="40"/>
      <c r="ACV190" s="40"/>
      <c r="ACW190" s="40"/>
      <c r="ACX190" s="40"/>
      <c r="ACY190" s="40"/>
      <c r="ACZ190" s="40"/>
      <c r="ADA190" s="40"/>
      <c r="ADB190" s="40"/>
      <c r="ADC190" s="40"/>
      <c r="ADD190" s="40"/>
      <c r="ADE190" s="40"/>
      <c r="ADF190" s="40"/>
      <c r="ADG190" s="40"/>
      <c r="ADH190" s="40"/>
      <c r="ADI190" s="40"/>
      <c r="ADJ190" s="40"/>
      <c r="ADK190" s="40"/>
      <c r="ADL190" s="40"/>
      <c r="ADM190" s="40"/>
      <c r="ADN190" s="40"/>
      <c r="ADO190" s="40"/>
      <c r="ADP190" s="40"/>
      <c r="ADQ190" s="40"/>
      <c r="ADR190" s="40"/>
      <c r="ADS190" s="40"/>
      <c r="ADT190" s="40"/>
      <c r="ADU190" s="40"/>
      <c r="ADV190" s="40"/>
      <c r="ADW190" s="40"/>
      <c r="ADX190" s="40"/>
      <c r="ADY190" s="40"/>
      <c r="ADZ190" s="40"/>
      <c r="AEA190" s="40"/>
      <c r="AEB190" s="40"/>
      <c r="AEC190" s="40"/>
      <c r="AED190" s="40"/>
      <c r="AEE190" s="40"/>
      <c r="AEF190" s="40"/>
      <c r="AEG190" s="40"/>
      <c r="AEH190" s="40"/>
      <c r="AEI190" s="40"/>
      <c r="AEJ190" s="40"/>
      <c r="AEK190" s="40"/>
      <c r="AEL190" s="40"/>
      <c r="AEM190" s="40"/>
      <c r="AEN190" s="40"/>
      <c r="AEO190" s="40"/>
      <c r="AEP190" s="40"/>
      <c r="AEQ190" s="40"/>
      <c r="AER190" s="40"/>
      <c r="AES190" s="40"/>
      <c r="AET190" s="40"/>
      <c r="AEU190" s="40"/>
      <c r="AEV190" s="40"/>
      <c r="AEW190" s="40"/>
      <c r="AEX190" s="40"/>
      <c r="AEY190" s="40"/>
      <c r="AEZ190" s="40"/>
      <c r="AFA190" s="40"/>
      <c r="AFB190" s="40"/>
      <c r="AFC190" s="40"/>
      <c r="AFD190" s="40"/>
      <c r="AFE190" s="40"/>
      <c r="AFF190" s="40"/>
      <c r="AFG190" s="40"/>
      <c r="AFH190" s="40"/>
      <c r="AFI190" s="40"/>
      <c r="AFJ190" s="40"/>
      <c r="AFK190" s="40"/>
      <c r="AFL190" s="40"/>
      <c r="AFM190" s="40"/>
      <c r="AFN190" s="40"/>
      <c r="AFO190" s="40"/>
      <c r="AFP190" s="40"/>
      <c r="AFQ190" s="40"/>
      <c r="AFR190" s="40"/>
      <c r="AFS190" s="40"/>
      <c r="AFT190" s="40"/>
      <c r="AFU190" s="40"/>
      <c r="AFV190" s="40"/>
      <c r="AFW190" s="40"/>
      <c r="AFX190" s="40"/>
      <c r="AFY190" s="40"/>
      <c r="AFZ190" s="40"/>
      <c r="AGA190" s="40"/>
      <c r="AGB190" s="40"/>
      <c r="AGC190" s="40"/>
      <c r="AGD190" s="40"/>
      <c r="AGE190" s="40"/>
      <c r="AGF190" s="40"/>
      <c r="AGG190" s="40"/>
      <c r="AGH190" s="40"/>
      <c r="AGI190" s="40"/>
      <c r="AGJ190" s="40"/>
      <c r="AGK190" s="40"/>
      <c r="AGL190" s="40"/>
      <c r="AGM190" s="40"/>
      <c r="AGN190" s="40"/>
      <c r="AGO190" s="40"/>
      <c r="AGP190" s="40"/>
      <c r="AGQ190" s="40"/>
      <c r="AGR190" s="40"/>
      <c r="AGS190" s="40"/>
      <c r="AGT190" s="40"/>
      <c r="AGU190" s="40"/>
      <c r="AGV190" s="40"/>
      <c r="AGW190" s="40"/>
      <c r="AGX190" s="40"/>
      <c r="AGY190" s="40"/>
      <c r="AGZ190" s="40"/>
      <c r="AHA190" s="40"/>
      <c r="AHB190" s="40"/>
      <c r="AHC190" s="40"/>
      <c r="AHD190" s="40"/>
      <c r="AHE190" s="40"/>
      <c r="AHF190" s="40"/>
      <c r="AHG190" s="40"/>
      <c r="AHH190" s="40"/>
      <c r="AHI190" s="40"/>
      <c r="AHJ190" s="40"/>
      <c r="AHK190" s="40"/>
      <c r="AHL190" s="40"/>
      <c r="AHM190" s="40"/>
      <c r="AHN190" s="40"/>
      <c r="AHO190" s="40"/>
      <c r="AHP190" s="40"/>
      <c r="AHQ190" s="40"/>
      <c r="AHR190" s="40"/>
      <c r="AHS190" s="40"/>
      <c r="AHT190" s="40"/>
      <c r="AHU190" s="40"/>
      <c r="AHV190" s="40"/>
      <c r="AHW190" s="40"/>
      <c r="AHX190" s="40"/>
      <c r="AHY190" s="40"/>
      <c r="AHZ190" s="40"/>
      <c r="AIA190" s="40"/>
      <c r="AIB190" s="40"/>
      <c r="AIC190" s="40"/>
      <c r="AID190" s="40"/>
      <c r="AIE190" s="40"/>
      <c r="AIF190" s="40"/>
      <c r="AIG190" s="40"/>
      <c r="AIH190" s="40"/>
      <c r="AII190" s="40"/>
      <c r="AIJ190" s="40"/>
      <c r="AIK190" s="40"/>
      <c r="AIL190" s="40"/>
      <c r="AIM190" s="40"/>
      <c r="AIN190" s="40"/>
      <c r="AIO190" s="40"/>
      <c r="AIP190" s="40"/>
      <c r="AIQ190" s="40"/>
      <c r="AIR190" s="40"/>
      <c r="AIS190" s="40"/>
      <c r="AIT190" s="40"/>
      <c r="AIU190" s="40"/>
      <c r="AIV190" s="40"/>
      <c r="AIW190" s="40"/>
      <c r="AIX190" s="40"/>
      <c r="AIY190" s="40"/>
      <c r="AIZ190" s="40"/>
      <c r="AJA190" s="40"/>
      <c r="AJB190" s="40"/>
      <c r="AJC190" s="40"/>
      <c r="AJD190" s="40"/>
      <c r="AJE190" s="40"/>
      <c r="AJF190" s="40"/>
      <c r="AJG190" s="40"/>
      <c r="AJH190" s="40"/>
      <c r="AJI190" s="40"/>
      <c r="AJJ190" s="40"/>
      <c r="AJK190" s="40"/>
      <c r="AJL190" s="40"/>
      <c r="AJM190" s="40"/>
      <c r="AJN190" s="40"/>
      <c r="AJO190" s="40"/>
      <c r="AJP190" s="40"/>
      <c r="AJQ190" s="40"/>
      <c r="AJR190" s="40"/>
      <c r="AJS190" s="40"/>
      <c r="AJT190" s="40"/>
      <c r="AJU190" s="40"/>
      <c r="AJV190" s="40"/>
      <c r="AJW190" s="40"/>
      <c r="AJX190" s="40"/>
      <c r="AJY190" s="40"/>
      <c r="AJZ190" s="40"/>
      <c r="AKA190" s="40"/>
      <c r="AKB190" s="40"/>
      <c r="AKC190" s="40"/>
      <c r="AKD190" s="40"/>
      <c r="AKE190" s="40"/>
      <c r="AKF190" s="40"/>
      <c r="AKG190" s="40"/>
      <c r="AKH190" s="40"/>
      <c r="AKI190" s="40"/>
      <c r="AKJ190" s="40"/>
      <c r="AKK190" s="40"/>
      <c r="AKL190" s="40"/>
      <c r="AKM190" s="40"/>
      <c r="AKN190" s="41"/>
      <c r="AKO190" s="41"/>
      <c r="AKP190" s="41"/>
      <c r="AKQ190" s="41"/>
      <c r="AKR190" s="41"/>
      <c r="AKS190" s="41"/>
      <c r="AKT190" s="41"/>
      <c r="AKU190" s="41"/>
      <c r="AKV190" s="41"/>
      <c r="AKW190" s="41"/>
      <c r="AKX190" s="41"/>
      <c r="AKY190" s="41"/>
      <c r="AKZ190" s="41"/>
      <c r="ALA190" s="41"/>
      <c r="ALB190" s="41"/>
      <c r="ALC190" s="41"/>
      <c r="ALD190" s="41"/>
      <c r="ALE190" s="41"/>
      <c r="ALF190" s="41"/>
      <c r="ALG190" s="41"/>
      <c r="ALH190" s="41"/>
      <c r="ALI190" s="41"/>
      <c r="ALJ190" s="41"/>
      <c r="ALK190" s="41"/>
      <c r="ALL190" s="41"/>
      <c r="ALM190" s="41"/>
    </row>
    <row r="191" spans="1:1001" ht="13.35" customHeight="1" outlineLevel="4">
      <c r="A191" s="36" t="s">
        <v>11696</v>
      </c>
      <c r="B191" s="45">
        <v>1</v>
      </c>
      <c r="C191" s="45"/>
      <c r="D191" s="55" t="s">
        <v>214</v>
      </c>
      <c r="E191" s="43" t="str">
        <f>VLOOKUP(D191,OdooParts_PurchaseNotes!$A$1:$F8306,2,0)</f>
        <v>Mini, Handle Complete</v>
      </c>
      <c r="F191" s="52" t="s">
        <v>11345</v>
      </c>
      <c r="G191" s="32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40"/>
      <c r="AAF191" s="40"/>
      <c r="AAG191" s="40"/>
      <c r="AAH191" s="40"/>
      <c r="AAI191" s="40"/>
      <c r="AAJ191" s="40"/>
      <c r="AAK191" s="40"/>
      <c r="AAL191" s="40"/>
      <c r="AAM191" s="40"/>
      <c r="AAN191" s="40"/>
      <c r="AAO191" s="40"/>
      <c r="AAP191" s="40"/>
      <c r="AAQ191" s="40"/>
      <c r="AAR191" s="40"/>
      <c r="AAS191" s="40"/>
      <c r="AAT191" s="40"/>
      <c r="AAU191" s="40"/>
      <c r="AAV191" s="40"/>
      <c r="AAW191" s="40"/>
      <c r="AAX191" s="40"/>
      <c r="AAY191" s="40"/>
      <c r="AAZ191" s="40"/>
      <c r="ABA191" s="40"/>
      <c r="ABB191" s="40"/>
      <c r="ABC191" s="40"/>
      <c r="ABD191" s="40"/>
      <c r="ABE191" s="40"/>
      <c r="ABF191" s="40"/>
      <c r="ABG191" s="40"/>
      <c r="ABH191" s="40"/>
      <c r="ABI191" s="40"/>
      <c r="ABJ191" s="40"/>
      <c r="ABK191" s="40"/>
      <c r="ABL191" s="40"/>
      <c r="ABM191" s="40"/>
      <c r="ABN191" s="40"/>
      <c r="ABO191" s="40"/>
      <c r="ABP191" s="40"/>
      <c r="ABQ191" s="40"/>
      <c r="ABR191" s="40"/>
      <c r="ABS191" s="40"/>
      <c r="ABT191" s="40"/>
      <c r="ABU191" s="40"/>
      <c r="ABV191" s="40"/>
      <c r="ABW191" s="40"/>
      <c r="ABX191" s="40"/>
      <c r="ABY191" s="40"/>
      <c r="ABZ191" s="40"/>
      <c r="ACA191" s="40"/>
      <c r="ACB191" s="40"/>
      <c r="ACC191" s="40"/>
      <c r="ACD191" s="40"/>
      <c r="ACE191" s="40"/>
      <c r="ACF191" s="40"/>
      <c r="ACG191" s="40"/>
      <c r="ACH191" s="40"/>
      <c r="ACI191" s="40"/>
      <c r="ACJ191" s="40"/>
      <c r="ACK191" s="40"/>
      <c r="ACL191" s="40"/>
      <c r="ACM191" s="40"/>
      <c r="ACN191" s="40"/>
      <c r="ACO191" s="40"/>
      <c r="ACP191" s="40"/>
      <c r="ACQ191" s="40"/>
      <c r="ACR191" s="40"/>
      <c r="ACS191" s="40"/>
      <c r="ACT191" s="40"/>
      <c r="ACU191" s="40"/>
      <c r="ACV191" s="40"/>
      <c r="ACW191" s="40"/>
      <c r="ACX191" s="40"/>
      <c r="ACY191" s="40"/>
      <c r="ACZ191" s="40"/>
      <c r="ADA191" s="40"/>
      <c r="ADB191" s="40"/>
      <c r="ADC191" s="40"/>
      <c r="ADD191" s="40"/>
      <c r="ADE191" s="40"/>
      <c r="ADF191" s="40"/>
      <c r="ADG191" s="40"/>
      <c r="ADH191" s="40"/>
      <c r="ADI191" s="40"/>
      <c r="ADJ191" s="40"/>
      <c r="ADK191" s="40"/>
      <c r="ADL191" s="40"/>
      <c r="ADM191" s="40"/>
      <c r="ADN191" s="40"/>
      <c r="ADO191" s="40"/>
      <c r="ADP191" s="40"/>
      <c r="ADQ191" s="40"/>
      <c r="ADR191" s="40"/>
      <c r="ADS191" s="40"/>
      <c r="ADT191" s="40"/>
      <c r="ADU191" s="40"/>
      <c r="ADV191" s="40"/>
      <c r="ADW191" s="40"/>
      <c r="ADX191" s="40"/>
      <c r="ADY191" s="40"/>
      <c r="ADZ191" s="40"/>
      <c r="AEA191" s="40"/>
      <c r="AEB191" s="40"/>
      <c r="AEC191" s="40"/>
      <c r="AED191" s="40"/>
      <c r="AEE191" s="40"/>
      <c r="AEF191" s="40"/>
      <c r="AEG191" s="40"/>
      <c r="AEH191" s="40"/>
      <c r="AEI191" s="40"/>
      <c r="AEJ191" s="40"/>
      <c r="AEK191" s="40"/>
      <c r="AEL191" s="40"/>
      <c r="AEM191" s="40"/>
      <c r="AEN191" s="40"/>
      <c r="AEO191" s="40"/>
      <c r="AEP191" s="40"/>
      <c r="AEQ191" s="40"/>
      <c r="AER191" s="40"/>
      <c r="AES191" s="40"/>
      <c r="AET191" s="40"/>
      <c r="AEU191" s="40"/>
      <c r="AEV191" s="40"/>
      <c r="AEW191" s="40"/>
      <c r="AEX191" s="40"/>
      <c r="AEY191" s="40"/>
      <c r="AEZ191" s="40"/>
      <c r="AFA191" s="40"/>
      <c r="AFB191" s="40"/>
      <c r="AFC191" s="40"/>
      <c r="AFD191" s="40"/>
      <c r="AFE191" s="40"/>
      <c r="AFF191" s="40"/>
      <c r="AFG191" s="40"/>
      <c r="AFH191" s="40"/>
      <c r="AFI191" s="40"/>
      <c r="AFJ191" s="40"/>
      <c r="AFK191" s="40"/>
      <c r="AFL191" s="40"/>
      <c r="AFM191" s="40"/>
      <c r="AFN191" s="40"/>
      <c r="AFO191" s="40"/>
      <c r="AFP191" s="40"/>
      <c r="AFQ191" s="40"/>
      <c r="AFR191" s="40"/>
      <c r="AFS191" s="40"/>
      <c r="AFT191" s="40"/>
      <c r="AFU191" s="40"/>
      <c r="AFV191" s="40"/>
      <c r="AFW191" s="40"/>
      <c r="AFX191" s="40"/>
      <c r="AFY191" s="40"/>
      <c r="AFZ191" s="40"/>
      <c r="AGA191" s="40"/>
      <c r="AGB191" s="40"/>
      <c r="AGC191" s="40"/>
      <c r="AGD191" s="40"/>
      <c r="AGE191" s="40"/>
      <c r="AGF191" s="40"/>
      <c r="AGG191" s="40"/>
      <c r="AGH191" s="40"/>
      <c r="AGI191" s="40"/>
      <c r="AGJ191" s="40"/>
      <c r="AGK191" s="40"/>
      <c r="AGL191" s="40"/>
      <c r="AGM191" s="40"/>
      <c r="AGN191" s="40"/>
      <c r="AGO191" s="40"/>
      <c r="AGP191" s="40"/>
      <c r="AGQ191" s="40"/>
      <c r="AGR191" s="40"/>
      <c r="AGS191" s="40"/>
      <c r="AGT191" s="40"/>
      <c r="AGU191" s="40"/>
      <c r="AGV191" s="40"/>
      <c r="AGW191" s="40"/>
      <c r="AGX191" s="40"/>
      <c r="AGY191" s="40"/>
      <c r="AGZ191" s="40"/>
      <c r="AHA191" s="40"/>
      <c r="AHB191" s="40"/>
      <c r="AHC191" s="40"/>
      <c r="AHD191" s="40"/>
      <c r="AHE191" s="40"/>
      <c r="AHF191" s="40"/>
      <c r="AHG191" s="40"/>
      <c r="AHH191" s="40"/>
      <c r="AHI191" s="40"/>
      <c r="AHJ191" s="40"/>
      <c r="AHK191" s="40"/>
      <c r="AHL191" s="40"/>
      <c r="AHM191" s="40"/>
      <c r="AHN191" s="40"/>
      <c r="AHO191" s="40"/>
      <c r="AHP191" s="40"/>
      <c r="AHQ191" s="40"/>
      <c r="AHR191" s="40"/>
      <c r="AHS191" s="40"/>
      <c r="AHT191" s="40"/>
      <c r="AHU191" s="40"/>
      <c r="AHV191" s="40"/>
      <c r="AHW191" s="40"/>
      <c r="AHX191" s="40"/>
      <c r="AHY191" s="40"/>
      <c r="AHZ191" s="40"/>
      <c r="AIA191" s="40"/>
      <c r="AIB191" s="40"/>
      <c r="AIC191" s="40"/>
      <c r="AID191" s="40"/>
      <c r="AIE191" s="40"/>
      <c r="AIF191" s="40"/>
      <c r="AIG191" s="40"/>
      <c r="AIH191" s="40"/>
      <c r="AII191" s="40"/>
      <c r="AIJ191" s="40"/>
      <c r="AIK191" s="40"/>
      <c r="AIL191" s="40"/>
      <c r="AIM191" s="40"/>
      <c r="AIN191" s="40"/>
      <c r="AIO191" s="40"/>
      <c r="AIP191" s="40"/>
      <c r="AIQ191" s="40"/>
      <c r="AIR191" s="40"/>
      <c r="AIS191" s="40"/>
      <c r="AIT191" s="40"/>
      <c r="AIU191" s="40"/>
      <c r="AIV191" s="40"/>
      <c r="AIW191" s="40"/>
      <c r="AIX191" s="40"/>
      <c r="AIY191" s="40"/>
      <c r="AIZ191" s="40"/>
      <c r="AJA191" s="40"/>
      <c r="AJB191" s="40"/>
      <c r="AJC191" s="40"/>
      <c r="AJD191" s="40"/>
      <c r="AJE191" s="40"/>
      <c r="AJF191" s="40"/>
      <c r="AJG191" s="40"/>
      <c r="AJH191" s="40"/>
      <c r="AJI191" s="40"/>
      <c r="AJJ191" s="40"/>
      <c r="AJK191" s="40"/>
      <c r="AJL191" s="40"/>
      <c r="AJM191" s="40"/>
      <c r="AJN191" s="40"/>
      <c r="AJO191" s="40"/>
      <c r="AJP191" s="40"/>
      <c r="AJQ191" s="40"/>
      <c r="AJR191" s="40"/>
      <c r="AJS191" s="40"/>
      <c r="AJT191" s="40"/>
      <c r="AJU191" s="40"/>
      <c r="AJV191" s="40"/>
      <c r="AJW191" s="40"/>
      <c r="AJX191" s="40"/>
      <c r="AJY191" s="40"/>
      <c r="AJZ191" s="40"/>
      <c r="AKA191" s="40"/>
      <c r="AKB191" s="40"/>
      <c r="AKC191" s="40"/>
      <c r="AKD191" s="40"/>
      <c r="AKE191" s="40"/>
      <c r="AKF191" s="40"/>
      <c r="AKG191" s="40"/>
      <c r="AKH191" s="40"/>
      <c r="AKI191" s="40"/>
      <c r="AKJ191" s="40"/>
      <c r="AKK191" s="40"/>
      <c r="AKL191" s="40"/>
      <c r="AKM191" s="40"/>
      <c r="AKN191" s="41"/>
      <c r="AKO191" s="41"/>
      <c r="AKP191" s="41"/>
      <c r="AKQ191" s="41"/>
      <c r="AKR191" s="41"/>
      <c r="AKS191" s="41"/>
      <c r="AKT191" s="41"/>
      <c r="AKU191" s="41"/>
      <c r="AKV191" s="41"/>
      <c r="AKW191" s="41"/>
      <c r="AKX191" s="41"/>
      <c r="AKY191" s="41"/>
      <c r="AKZ191" s="41"/>
      <c r="ALA191" s="41"/>
      <c r="ALB191" s="41"/>
      <c r="ALC191" s="41"/>
      <c r="ALD191" s="41"/>
      <c r="ALE191" s="41"/>
      <c r="ALF191" s="41"/>
      <c r="ALG191" s="41"/>
      <c r="ALH191" s="41"/>
      <c r="ALI191" s="41"/>
      <c r="ALJ191" s="41"/>
      <c r="ALK191" s="41"/>
      <c r="ALL191" s="41"/>
      <c r="ALM191" s="41"/>
    </row>
    <row r="192" spans="1:1001" ht="13.35" customHeight="1" outlineLevel="5">
      <c r="A192" s="40" t="s">
        <v>11697</v>
      </c>
      <c r="B192" s="45">
        <v>3</v>
      </c>
      <c r="C192" s="45"/>
      <c r="D192" s="54" t="s">
        <v>3846</v>
      </c>
      <c r="E192" s="43" t="str">
        <f>VLOOKUP(D192,OdooParts_PurchaseNotes!$A$1:$F8307,2,0)</f>
        <v>Metric Brass Heat-Set Insert for Plastics Tapered, M3-.5 Internal Thread, 3.8mm Length</v>
      </c>
      <c r="F192" s="52" t="s">
        <v>11370</v>
      </c>
      <c r="G192" s="32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40"/>
      <c r="AAF192" s="40"/>
      <c r="AAG192" s="40"/>
      <c r="AAH192" s="40"/>
      <c r="AAI192" s="40"/>
      <c r="AAJ192" s="40"/>
      <c r="AAK192" s="40"/>
      <c r="AAL192" s="40"/>
      <c r="AAM192" s="40"/>
      <c r="AAN192" s="40"/>
      <c r="AAO192" s="40"/>
      <c r="AAP192" s="40"/>
      <c r="AAQ192" s="40"/>
      <c r="AAR192" s="40"/>
      <c r="AAS192" s="40"/>
      <c r="AAT192" s="40"/>
      <c r="AAU192" s="40"/>
      <c r="AAV192" s="40"/>
      <c r="AAW192" s="40"/>
      <c r="AAX192" s="40"/>
      <c r="AAY192" s="40"/>
      <c r="AAZ192" s="40"/>
      <c r="ABA192" s="40"/>
      <c r="ABB192" s="40"/>
      <c r="ABC192" s="40"/>
      <c r="ABD192" s="40"/>
      <c r="ABE192" s="40"/>
      <c r="ABF192" s="40"/>
      <c r="ABG192" s="40"/>
      <c r="ABH192" s="40"/>
      <c r="ABI192" s="40"/>
      <c r="ABJ192" s="40"/>
      <c r="ABK192" s="40"/>
      <c r="ABL192" s="40"/>
      <c r="ABM192" s="40"/>
      <c r="ABN192" s="40"/>
      <c r="ABO192" s="40"/>
      <c r="ABP192" s="40"/>
      <c r="ABQ192" s="40"/>
      <c r="ABR192" s="40"/>
      <c r="ABS192" s="40"/>
      <c r="ABT192" s="40"/>
      <c r="ABU192" s="40"/>
      <c r="ABV192" s="40"/>
      <c r="ABW192" s="40"/>
      <c r="ABX192" s="40"/>
      <c r="ABY192" s="40"/>
      <c r="ABZ192" s="40"/>
      <c r="ACA192" s="40"/>
      <c r="ACB192" s="40"/>
      <c r="ACC192" s="40"/>
      <c r="ACD192" s="40"/>
      <c r="ACE192" s="40"/>
      <c r="ACF192" s="40"/>
      <c r="ACG192" s="40"/>
      <c r="ACH192" s="40"/>
      <c r="ACI192" s="40"/>
      <c r="ACJ192" s="40"/>
      <c r="ACK192" s="40"/>
      <c r="ACL192" s="40"/>
      <c r="ACM192" s="40"/>
      <c r="ACN192" s="40"/>
      <c r="ACO192" s="40"/>
      <c r="ACP192" s="40"/>
      <c r="ACQ192" s="40"/>
      <c r="ACR192" s="40"/>
      <c r="ACS192" s="40"/>
      <c r="ACT192" s="40"/>
      <c r="ACU192" s="40"/>
      <c r="ACV192" s="40"/>
      <c r="ACW192" s="40"/>
      <c r="ACX192" s="40"/>
      <c r="ACY192" s="40"/>
      <c r="ACZ192" s="40"/>
      <c r="ADA192" s="40"/>
      <c r="ADB192" s="40"/>
      <c r="ADC192" s="40"/>
      <c r="ADD192" s="40"/>
      <c r="ADE192" s="40"/>
      <c r="ADF192" s="40"/>
      <c r="ADG192" s="40"/>
      <c r="ADH192" s="40"/>
      <c r="ADI192" s="40"/>
      <c r="ADJ192" s="40"/>
      <c r="ADK192" s="40"/>
      <c r="ADL192" s="40"/>
      <c r="ADM192" s="40"/>
      <c r="ADN192" s="40"/>
      <c r="ADO192" s="40"/>
      <c r="ADP192" s="40"/>
      <c r="ADQ192" s="40"/>
      <c r="ADR192" s="40"/>
      <c r="ADS192" s="40"/>
      <c r="ADT192" s="40"/>
      <c r="ADU192" s="40"/>
      <c r="ADV192" s="40"/>
      <c r="ADW192" s="40"/>
      <c r="ADX192" s="40"/>
      <c r="ADY192" s="40"/>
      <c r="ADZ192" s="40"/>
      <c r="AEA192" s="40"/>
      <c r="AEB192" s="40"/>
      <c r="AEC192" s="40"/>
      <c r="AED192" s="40"/>
      <c r="AEE192" s="40"/>
      <c r="AEF192" s="40"/>
      <c r="AEG192" s="40"/>
      <c r="AEH192" s="40"/>
      <c r="AEI192" s="40"/>
      <c r="AEJ192" s="40"/>
      <c r="AEK192" s="40"/>
      <c r="AEL192" s="40"/>
      <c r="AEM192" s="40"/>
      <c r="AEN192" s="40"/>
      <c r="AEO192" s="40"/>
      <c r="AEP192" s="40"/>
      <c r="AEQ192" s="40"/>
      <c r="AER192" s="40"/>
      <c r="AES192" s="40"/>
      <c r="AET192" s="40"/>
      <c r="AEU192" s="40"/>
      <c r="AEV192" s="40"/>
      <c r="AEW192" s="40"/>
      <c r="AEX192" s="40"/>
      <c r="AEY192" s="40"/>
      <c r="AEZ192" s="40"/>
      <c r="AFA192" s="40"/>
      <c r="AFB192" s="40"/>
      <c r="AFC192" s="40"/>
      <c r="AFD192" s="40"/>
      <c r="AFE192" s="40"/>
      <c r="AFF192" s="40"/>
      <c r="AFG192" s="40"/>
      <c r="AFH192" s="40"/>
      <c r="AFI192" s="40"/>
      <c r="AFJ192" s="40"/>
      <c r="AFK192" s="40"/>
      <c r="AFL192" s="40"/>
      <c r="AFM192" s="40"/>
      <c r="AFN192" s="40"/>
      <c r="AFO192" s="40"/>
      <c r="AFP192" s="40"/>
      <c r="AFQ192" s="40"/>
      <c r="AFR192" s="40"/>
      <c r="AFS192" s="40"/>
      <c r="AFT192" s="40"/>
      <c r="AFU192" s="40"/>
      <c r="AFV192" s="40"/>
      <c r="AFW192" s="40"/>
      <c r="AFX192" s="40"/>
      <c r="AFY192" s="40"/>
      <c r="AFZ192" s="40"/>
      <c r="AGA192" s="40"/>
      <c r="AGB192" s="40"/>
      <c r="AGC192" s="40"/>
      <c r="AGD192" s="40"/>
      <c r="AGE192" s="40"/>
      <c r="AGF192" s="40"/>
      <c r="AGG192" s="40"/>
      <c r="AGH192" s="40"/>
      <c r="AGI192" s="40"/>
      <c r="AGJ192" s="40"/>
      <c r="AGK192" s="40"/>
      <c r="AGL192" s="40"/>
      <c r="AGM192" s="40"/>
      <c r="AGN192" s="40"/>
      <c r="AGO192" s="40"/>
      <c r="AGP192" s="40"/>
      <c r="AGQ192" s="40"/>
      <c r="AGR192" s="40"/>
      <c r="AGS192" s="40"/>
      <c r="AGT192" s="40"/>
      <c r="AGU192" s="40"/>
      <c r="AGV192" s="40"/>
      <c r="AGW192" s="40"/>
      <c r="AGX192" s="40"/>
      <c r="AGY192" s="40"/>
      <c r="AGZ192" s="40"/>
      <c r="AHA192" s="40"/>
      <c r="AHB192" s="40"/>
      <c r="AHC192" s="40"/>
      <c r="AHD192" s="40"/>
      <c r="AHE192" s="40"/>
      <c r="AHF192" s="40"/>
      <c r="AHG192" s="40"/>
      <c r="AHH192" s="40"/>
      <c r="AHI192" s="40"/>
      <c r="AHJ192" s="40"/>
      <c r="AHK192" s="40"/>
      <c r="AHL192" s="40"/>
      <c r="AHM192" s="40"/>
      <c r="AHN192" s="40"/>
      <c r="AHO192" s="40"/>
      <c r="AHP192" s="40"/>
      <c r="AHQ192" s="40"/>
      <c r="AHR192" s="40"/>
      <c r="AHS192" s="40"/>
      <c r="AHT192" s="40"/>
      <c r="AHU192" s="40"/>
      <c r="AHV192" s="40"/>
      <c r="AHW192" s="40"/>
      <c r="AHX192" s="40"/>
      <c r="AHY192" s="40"/>
      <c r="AHZ192" s="40"/>
      <c r="AIA192" s="40"/>
      <c r="AIB192" s="40"/>
      <c r="AIC192" s="40"/>
      <c r="AID192" s="40"/>
      <c r="AIE192" s="40"/>
      <c r="AIF192" s="40"/>
      <c r="AIG192" s="40"/>
      <c r="AIH192" s="40"/>
      <c r="AII192" s="40"/>
      <c r="AIJ192" s="40"/>
      <c r="AIK192" s="40"/>
      <c r="AIL192" s="40"/>
      <c r="AIM192" s="40"/>
      <c r="AIN192" s="40"/>
      <c r="AIO192" s="40"/>
      <c r="AIP192" s="40"/>
      <c r="AIQ192" s="40"/>
      <c r="AIR192" s="40"/>
      <c r="AIS192" s="40"/>
      <c r="AIT192" s="40"/>
      <c r="AIU192" s="40"/>
      <c r="AIV192" s="40"/>
      <c r="AIW192" s="40"/>
      <c r="AIX192" s="40"/>
      <c r="AIY192" s="40"/>
      <c r="AIZ192" s="40"/>
      <c r="AJA192" s="40"/>
      <c r="AJB192" s="40"/>
      <c r="AJC192" s="40"/>
      <c r="AJD192" s="40"/>
      <c r="AJE192" s="40"/>
      <c r="AJF192" s="40"/>
      <c r="AJG192" s="40"/>
      <c r="AJH192" s="40"/>
      <c r="AJI192" s="40"/>
      <c r="AJJ192" s="40"/>
      <c r="AJK192" s="40"/>
      <c r="AJL192" s="40"/>
      <c r="AJM192" s="40"/>
      <c r="AJN192" s="40"/>
      <c r="AJO192" s="40"/>
      <c r="AJP192" s="40"/>
      <c r="AJQ192" s="40"/>
      <c r="AJR192" s="40"/>
      <c r="AJS192" s="40"/>
      <c r="AJT192" s="40"/>
      <c r="AJU192" s="40"/>
      <c r="AJV192" s="40"/>
      <c r="AJW192" s="40"/>
      <c r="AJX192" s="40"/>
      <c r="AJY192" s="40"/>
      <c r="AJZ192" s="40"/>
      <c r="AKA192" s="40"/>
      <c r="AKB192" s="40"/>
      <c r="AKC192" s="40"/>
      <c r="AKD192" s="40"/>
      <c r="AKE192" s="40"/>
      <c r="AKF192" s="40"/>
      <c r="AKG192" s="40"/>
      <c r="AKH192" s="40"/>
      <c r="AKI192" s="40"/>
      <c r="AKJ192" s="40"/>
      <c r="AKK192" s="40"/>
      <c r="AKL192" s="40"/>
      <c r="AKM192" s="40"/>
      <c r="AKN192" s="41"/>
      <c r="AKO192" s="41"/>
      <c r="AKP192" s="41"/>
      <c r="AKQ192" s="41"/>
      <c r="AKR192" s="41"/>
      <c r="AKS192" s="41"/>
      <c r="AKT192" s="41"/>
      <c r="AKU192" s="41"/>
      <c r="AKV192" s="41"/>
      <c r="AKW192" s="41"/>
      <c r="AKX192" s="41"/>
      <c r="AKY192" s="41"/>
      <c r="AKZ192" s="41"/>
      <c r="ALA192" s="41"/>
      <c r="ALB192" s="41"/>
      <c r="ALC192" s="41"/>
      <c r="ALD192" s="41"/>
      <c r="ALE192" s="41"/>
      <c r="ALF192" s="41"/>
      <c r="ALG192" s="41"/>
      <c r="ALH192" s="41"/>
      <c r="ALI192" s="41"/>
      <c r="ALJ192" s="41"/>
      <c r="ALK192" s="41"/>
      <c r="ALL192" s="41"/>
      <c r="ALM192" s="41"/>
    </row>
    <row r="193" spans="1:1001" ht="13.35" customHeight="1" outlineLevel="5">
      <c r="A193" s="40" t="s">
        <v>11698</v>
      </c>
      <c r="B193" s="45">
        <v>1</v>
      </c>
      <c r="C193" s="45"/>
      <c r="D193" s="54" t="s">
        <v>6766</v>
      </c>
      <c r="E193" s="43" t="str">
        <f>VLOOKUP(D193,OdooParts_PurchaseNotes!$A$1:$F8308,2,0)</f>
        <v>handle-bar_black_v2.5</v>
      </c>
      <c r="F193" s="52" t="s">
        <v>11345</v>
      </c>
      <c r="G193" s="32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40"/>
      <c r="AAF193" s="40"/>
      <c r="AAG193" s="40"/>
      <c r="AAH193" s="40"/>
      <c r="AAI193" s="40"/>
      <c r="AAJ193" s="40"/>
      <c r="AAK193" s="40"/>
      <c r="AAL193" s="40"/>
      <c r="AAM193" s="40"/>
      <c r="AAN193" s="40"/>
      <c r="AAO193" s="40"/>
      <c r="AAP193" s="40"/>
      <c r="AAQ193" s="40"/>
      <c r="AAR193" s="40"/>
      <c r="AAS193" s="40"/>
      <c r="AAT193" s="40"/>
      <c r="AAU193" s="40"/>
      <c r="AAV193" s="40"/>
      <c r="AAW193" s="40"/>
      <c r="AAX193" s="40"/>
      <c r="AAY193" s="40"/>
      <c r="AAZ193" s="40"/>
      <c r="ABA193" s="40"/>
      <c r="ABB193" s="40"/>
      <c r="ABC193" s="40"/>
      <c r="ABD193" s="40"/>
      <c r="ABE193" s="40"/>
      <c r="ABF193" s="40"/>
      <c r="ABG193" s="40"/>
      <c r="ABH193" s="40"/>
      <c r="ABI193" s="40"/>
      <c r="ABJ193" s="40"/>
      <c r="ABK193" s="40"/>
      <c r="ABL193" s="40"/>
      <c r="ABM193" s="40"/>
      <c r="ABN193" s="40"/>
      <c r="ABO193" s="40"/>
      <c r="ABP193" s="40"/>
      <c r="ABQ193" s="40"/>
      <c r="ABR193" s="40"/>
      <c r="ABS193" s="40"/>
      <c r="ABT193" s="40"/>
      <c r="ABU193" s="40"/>
      <c r="ABV193" s="40"/>
      <c r="ABW193" s="40"/>
      <c r="ABX193" s="40"/>
      <c r="ABY193" s="40"/>
      <c r="ABZ193" s="40"/>
      <c r="ACA193" s="40"/>
      <c r="ACB193" s="40"/>
      <c r="ACC193" s="40"/>
      <c r="ACD193" s="40"/>
      <c r="ACE193" s="40"/>
      <c r="ACF193" s="40"/>
      <c r="ACG193" s="40"/>
      <c r="ACH193" s="40"/>
      <c r="ACI193" s="40"/>
      <c r="ACJ193" s="40"/>
      <c r="ACK193" s="40"/>
      <c r="ACL193" s="40"/>
      <c r="ACM193" s="40"/>
      <c r="ACN193" s="40"/>
      <c r="ACO193" s="40"/>
      <c r="ACP193" s="40"/>
      <c r="ACQ193" s="40"/>
      <c r="ACR193" s="40"/>
      <c r="ACS193" s="40"/>
      <c r="ACT193" s="40"/>
      <c r="ACU193" s="40"/>
      <c r="ACV193" s="40"/>
      <c r="ACW193" s="40"/>
      <c r="ACX193" s="40"/>
      <c r="ACY193" s="40"/>
      <c r="ACZ193" s="40"/>
      <c r="ADA193" s="40"/>
      <c r="ADB193" s="40"/>
      <c r="ADC193" s="40"/>
      <c r="ADD193" s="40"/>
      <c r="ADE193" s="40"/>
      <c r="ADF193" s="40"/>
      <c r="ADG193" s="40"/>
      <c r="ADH193" s="40"/>
      <c r="ADI193" s="40"/>
      <c r="ADJ193" s="40"/>
      <c r="ADK193" s="40"/>
      <c r="ADL193" s="40"/>
      <c r="ADM193" s="40"/>
      <c r="ADN193" s="40"/>
      <c r="ADO193" s="40"/>
      <c r="ADP193" s="40"/>
      <c r="ADQ193" s="40"/>
      <c r="ADR193" s="40"/>
      <c r="ADS193" s="40"/>
      <c r="ADT193" s="40"/>
      <c r="ADU193" s="40"/>
      <c r="ADV193" s="40"/>
      <c r="ADW193" s="40"/>
      <c r="ADX193" s="40"/>
      <c r="ADY193" s="40"/>
      <c r="ADZ193" s="40"/>
      <c r="AEA193" s="40"/>
      <c r="AEB193" s="40"/>
      <c r="AEC193" s="40"/>
      <c r="AED193" s="40"/>
      <c r="AEE193" s="40"/>
      <c r="AEF193" s="40"/>
      <c r="AEG193" s="40"/>
      <c r="AEH193" s="40"/>
      <c r="AEI193" s="40"/>
      <c r="AEJ193" s="40"/>
      <c r="AEK193" s="40"/>
      <c r="AEL193" s="40"/>
      <c r="AEM193" s="40"/>
      <c r="AEN193" s="40"/>
      <c r="AEO193" s="40"/>
      <c r="AEP193" s="40"/>
      <c r="AEQ193" s="40"/>
      <c r="AER193" s="40"/>
      <c r="AES193" s="40"/>
      <c r="AET193" s="40"/>
      <c r="AEU193" s="40"/>
      <c r="AEV193" s="40"/>
      <c r="AEW193" s="40"/>
      <c r="AEX193" s="40"/>
      <c r="AEY193" s="40"/>
      <c r="AEZ193" s="40"/>
      <c r="AFA193" s="40"/>
      <c r="AFB193" s="40"/>
      <c r="AFC193" s="40"/>
      <c r="AFD193" s="40"/>
      <c r="AFE193" s="40"/>
      <c r="AFF193" s="40"/>
      <c r="AFG193" s="40"/>
      <c r="AFH193" s="40"/>
      <c r="AFI193" s="40"/>
      <c r="AFJ193" s="40"/>
      <c r="AFK193" s="40"/>
      <c r="AFL193" s="40"/>
      <c r="AFM193" s="40"/>
      <c r="AFN193" s="40"/>
      <c r="AFO193" s="40"/>
      <c r="AFP193" s="40"/>
      <c r="AFQ193" s="40"/>
      <c r="AFR193" s="40"/>
      <c r="AFS193" s="40"/>
      <c r="AFT193" s="40"/>
      <c r="AFU193" s="40"/>
      <c r="AFV193" s="40"/>
      <c r="AFW193" s="40"/>
      <c r="AFX193" s="40"/>
      <c r="AFY193" s="40"/>
      <c r="AFZ193" s="40"/>
      <c r="AGA193" s="40"/>
      <c r="AGB193" s="40"/>
      <c r="AGC193" s="40"/>
      <c r="AGD193" s="40"/>
      <c r="AGE193" s="40"/>
      <c r="AGF193" s="40"/>
      <c r="AGG193" s="40"/>
      <c r="AGH193" s="40"/>
      <c r="AGI193" s="40"/>
      <c r="AGJ193" s="40"/>
      <c r="AGK193" s="40"/>
      <c r="AGL193" s="40"/>
      <c r="AGM193" s="40"/>
      <c r="AGN193" s="40"/>
      <c r="AGO193" s="40"/>
      <c r="AGP193" s="40"/>
      <c r="AGQ193" s="40"/>
      <c r="AGR193" s="40"/>
      <c r="AGS193" s="40"/>
      <c r="AGT193" s="40"/>
      <c r="AGU193" s="40"/>
      <c r="AGV193" s="40"/>
      <c r="AGW193" s="40"/>
      <c r="AGX193" s="40"/>
      <c r="AGY193" s="40"/>
      <c r="AGZ193" s="40"/>
      <c r="AHA193" s="40"/>
      <c r="AHB193" s="40"/>
      <c r="AHC193" s="40"/>
      <c r="AHD193" s="40"/>
      <c r="AHE193" s="40"/>
      <c r="AHF193" s="40"/>
      <c r="AHG193" s="40"/>
      <c r="AHH193" s="40"/>
      <c r="AHI193" s="40"/>
      <c r="AHJ193" s="40"/>
      <c r="AHK193" s="40"/>
      <c r="AHL193" s="40"/>
      <c r="AHM193" s="40"/>
      <c r="AHN193" s="40"/>
      <c r="AHO193" s="40"/>
      <c r="AHP193" s="40"/>
      <c r="AHQ193" s="40"/>
      <c r="AHR193" s="40"/>
      <c r="AHS193" s="40"/>
      <c r="AHT193" s="40"/>
      <c r="AHU193" s="40"/>
      <c r="AHV193" s="40"/>
      <c r="AHW193" s="40"/>
      <c r="AHX193" s="40"/>
      <c r="AHY193" s="40"/>
      <c r="AHZ193" s="40"/>
      <c r="AIA193" s="40"/>
      <c r="AIB193" s="40"/>
      <c r="AIC193" s="40"/>
      <c r="AID193" s="40"/>
      <c r="AIE193" s="40"/>
      <c r="AIF193" s="40"/>
      <c r="AIG193" s="40"/>
      <c r="AIH193" s="40"/>
      <c r="AII193" s="40"/>
      <c r="AIJ193" s="40"/>
      <c r="AIK193" s="40"/>
      <c r="AIL193" s="40"/>
      <c r="AIM193" s="40"/>
      <c r="AIN193" s="40"/>
      <c r="AIO193" s="40"/>
      <c r="AIP193" s="40"/>
      <c r="AIQ193" s="40"/>
      <c r="AIR193" s="40"/>
      <c r="AIS193" s="40"/>
      <c r="AIT193" s="40"/>
      <c r="AIU193" s="40"/>
      <c r="AIV193" s="40"/>
      <c r="AIW193" s="40"/>
      <c r="AIX193" s="40"/>
      <c r="AIY193" s="40"/>
      <c r="AIZ193" s="40"/>
      <c r="AJA193" s="40"/>
      <c r="AJB193" s="40"/>
      <c r="AJC193" s="40"/>
      <c r="AJD193" s="40"/>
      <c r="AJE193" s="40"/>
      <c r="AJF193" s="40"/>
      <c r="AJG193" s="40"/>
      <c r="AJH193" s="40"/>
      <c r="AJI193" s="40"/>
      <c r="AJJ193" s="40"/>
      <c r="AJK193" s="40"/>
      <c r="AJL193" s="40"/>
      <c r="AJM193" s="40"/>
      <c r="AJN193" s="40"/>
      <c r="AJO193" s="40"/>
      <c r="AJP193" s="40"/>
      <c r="AJQ193" s="40"/>
      <c r="AJR193" s="40"/>
      <c r="AJS193" s="40"/>
      <c r="AJT193" s="40"/>
      <c r="AJU193" s="40"/>
      <c r="AJV193" s="40"/>
      <c r="AJW193" s="40"/>
      <c r="AJX193" s="40"/>
      <c r="AJY193" s="40"/>
      <c r="AJZ193" s="40"/>
      <c r="AKA193" s="40"/>
      <c r="AKB193" s="40"/>
      <c r="AKC193" s="40"/>
      <c r="AKD193" s="40"/>
      <c r="AKE193" s="40"/>
      <c r="AKF193" s="40"/>
      <c r="AKG193" s="40"/>
      <c r="AKH193" s="40"/>
      <c r="AKI193" s="40"/>
      <c r="AKJ193" s="40"/>
      <c r="AKK193" s="40"/>
      <c r="AKL193" s="40"/>
      <c r="AKM193" s="40"/>
      <c r="AKN193" s="41"/>
      <c r="AKO193" s="41"/>
      <c r="AKP193" s="41"/>
      <c r="AKQ193" s="41"/>
      <c r="AKR193" s="41"/>
      <c r="AKS193" s="41"/>
      <c r="AKT193" s="41"/>
      <c r="AKU193" s="41"/>
      <c r="AKV193" s="41"/>
      <c r="AKW193" s="41"/>
      <c r="AKX193" s="41"/>
      <c r="AKY193" s="41"/>
      <c r="AKZ193" s="41"/>
      <c r="ALA193" s="41"/>
      <c r="ALB193" s="41"/>
      <c r="ALC193" s="41"/>
      <c r="ALD193" s="41"/>
      <c r="ALE193" s="41"/>
      <c r="ALF193" s="41"/>
      <c r="ALG193" s="41"/>
      <c r="ALH193" s="41"/>
      <c r="ALI193" s="41"/>
      <c r="ALJ193" s="41"/>
      <c r="ALK193" s="41"/>
      <c r="ALL193" s="41"/>
      <c r="ALM193" s="41"/>
    </row>
    <row r="194" spans="1:1001" ht="13.35" customHeight="1" outlineLevel="4">
      <c r="A194" s="36" t="s">
        <v>11699</v>
      </c>
      <c r="B194" s="45">
        <v>1</v>
      </c>
      <c r="C194" s="45"/>
      <c r="D194" s="55" t="s">
        <v>216</v>
      </c>
      <c r="E194" s="43" t="str">
        <f>VLOOKUP(D194,OdooParts_PurchaseNotes!$A$1:$F8309,2,0)</f>
        <v>Mini, Upper Relief Mount Assembly</v>
      </c>
      <c r="F194" s="52" t="s">
        <v>11345</v>
      </c>
      <c r="G194" s="32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40"/>
      <c r="AAF194" s="40"/>
      <c r="AAG194" s="40"/>
      <c r="AAH194" s="40"/>
      <c r="AAI194" s="40"/>
      <c r="AAJ194" s="40"/>
      <c r="AAK194" s="40"/>
      <c r="AAL194" s="40"/>
      <c r="AAM194" s="40"/>
      <c r="AAN194" s="40"/>
      <c r="AAO194" s="40"/>
      <c r="AAP194" s="40"/>
      <c r="AAQ194" s="40"/>
      <c r="AAR194" s="40"/>
      <c r="AAS194" s="40"/>
      <c r="AAT194" s="40"/>
      <c r="AAU194" s="40"/>
      <c r="AAV194" s="40"/>
      <c r="AAW194" s="40"/>
      <c r="AAX194" s="40"/>
      <c r="AAY194" s="40"/>
      <c r="AAZ194" s="40"/>
      <c r="ABA194" s="40"/>
      <c r="ABB194" s="40"/>
      <c r="ABC194" s="40"/>
      <c r="ABD194" s="40"/>
      <c r="ABE194" s="40"/>
      <c r="ABF194" s="40"/>
      <c r="ABG194" s="40"/>
      <c r="ABH194" s="40"/>
      <c r="ABI194" s="40"/>
      <c r="ABJ194" s="40"/>
      <c r="ABK194" s="40"/>
      <c r="ABL194" s="40"/>
      <c r="ABM194" s="40"/>
      <c r="ABN194" s="40"/>
      <c r="ABO194" s="40"/>
      <c r="ABP194" s="40"/>
      <c r="ABQ194" s="40"/>
      <c r="ABR194" s="40"/>
      <c r="ABS194" s="40"/>
      <c r="ABT194" s="40"/>
      <c r="ABU194" s="40"/>
      <c r="ABV194" s="40"/>
      <c r="ABW194" s="40"/>
      <c r="ABX194" s="40"/>
      <c r="ABY194" s="40"/>
      <c r="ABZ194" s="40"/>
      <c r="ACA194" s="40"/>
      <c r="ACB194" s="40"/>
      <c r="ACC194" s="40"/>
      <c r="ACD194" s="40"/>
      <c r="ACE194" s="40"/>
      <c r="ACF194" s="40"/>
      <c r="ACG194" s="40"/>
      <c r="ACH194" s="40"/>
      <c r="ACI194" s="40"/>
      <c r="ACJ194" s="40"/>
      <c r="ACK194" s="40"/>
      <c r="ACL194" s="40"/>
      <c r="ACM194" s="40"/>
      <c r="ACN194" s="40"/>
      <c r="ACO194" s="40"/>
      <c r="ACP194" s="40"/>
      <c r="ACQ194" s="40"/>
      <c r="ACR194" s="40"/>
      <c r="ACS194" s="40"/>
      <c r="ACT194" s="40"/>
      <c r="ACU194" s="40"/>
      <c r="ACV194" s="40"/>
      <c r="ACW194" s="40"/>
      <c r="ACX194" s="40"/>
      <c r="ACY194" s="40"/>
      <c r="ACZ194" s="40"/>
      <c r="ADA194" s="40"/>
      <c r="ADB194" s="40"/>
      <c r="ADC194" s="40"/>
      <c r="ADD194" s="40"/>
      <c r="ADE194" s="40"/>
      <c r="ADF194" s="40"/>
      <c r="ADG194" s="40"/>
      <c r="ADH194" s="40"/>
      <c r="ADI194" s="40"/>
      <c r="ADJ194" s="40"/>
      <c r="ADK194" s="40"/>
      <c r="ADL194" s="40"/>
      <c r="ADM194" s="40"/>
      <c r="ADN194" s="40"/>
      <c r="ADO194" s="40"/>
      <c r="ADP194" s="40"/>
      <c r="ADQ194" s="40"/>
      <c r="ADR194" s="40"/>
      <c r="ADS194" s="40"/>
      <c r="ADT194" s="40"/>
      <c r="ADU194" s="40"/>
      <c r="ADV194" s="40"/>
      <c r="ADW194" s="40"/>
      <c r="ADX194" s="40"/>
      <c r="ADY194" s="40"/>
      <c r="ADZ194" s="40"/>
      <c r="AEA194" s="40"/>
      <c r="AEB194" s="40"/>
      <c r="AEC194" s="40"/>
      <c r="AED194" s="40"/>
      <c r="AEE194" s="40"/>
      <c r="AEF194" s="40"/>
      <c r="AEG194" s="40"/>
      <c r="AEH194" s="40"/>
      <c r="AEI194" s="40"/>
      <c r="AEJ194" s="40"/>
      <c r="AEK194" s="40"/>
      <c r="AEL194" s="40"/>
      <c r="AEM194" s="40"/>
      <c r="AEN194" s="40"/>
      <c r="AEO194" s="40"/>
      <c r="AEP194" s="40"/>
      <c r="AEQ194" s="40"/>
      <c r="AER194" s="40"/>
      <c r="AES194" s="40"/>
      <c r="AET194" s="40"/>
      <c r="AEU194" s="40"/>
      <c r="AEV194" s="40"/>
      <c r="AEW194" s="40"/>
      <c r="AEX194" s="40"/>
      <c r="AEY194" s="40"/>
      <c r="AEZ194" s="40"/>
      <c r="AFA194" s="40"/>
      <c r="AFB194" s="40"/>
      <c r="AFC194" s="40"/>
      <c r="AFD194" s="40"/>
      <c r="AFE194" s="40"/>
      <c r="AFF194" s="40"/>
      <c r="AFG194" s="40"/>
      <c r="AFH194" s="40"/>
      <c r="AFI194" s="40"/>
      <c r="AFJ194" s="40"/>
      <c r="AFK194" s="40"/>
      <c r="AFL194" s="40"/>
      <c r="AFM194" s="40"/>
      <c r="AFN194" s="40"/>
      <c r="AFO194" s="40"/>
      <c r="AFP194" s="40"/>
      <c r="AFQ194" s="40"/>
      <c r="AFR194" s="40"/>
      <c r="AFS194" s="40"/>
      <c r="AFT194" s="40"/>
      <c r="AFU194" s="40"/>
      <c r="AFV194" s="40"/>
      <c r="AFW194" s="40"/>
      <c r="AFX194" s="40"/>
      <c r="AFY194" s="40"/>
      <c r="AFZ194" s="40"/>
      <c r="AGA194" s="40"/>
      <c r="AGB194" s="40"/>
      <c r="AGC194" s="40"/>
      <c r="AGD194" s="40"/>
      <c r="AGE194" s="40"/>
      <c r="AGF194" s="40"/>
      <c r="AGG194" s="40"/>
      <c r="AGH194" s="40"/>
      <c r="AGI194" s="40"/>
      <c r="AGJ194" s="40"/>
      <c r="AGK194" s="40"/>
      <c r="AGL194" s="40"/>
      <c r="AGM194" s="40"/>
      <c r="AGN194" s="40"/>
      <c r="AGO194" s="40"/>
      <c r="AGP194" s="40"/>
      <c r="AGQ194" s="40"/>
      <c r="AGR194" s="40"/>
      <c r="AGS194" s="40"/>
      <c r="AGT194" s="40"/>
      <c r="AGU194" s="40"/>
      <c r="AGV194" s="40"/>
      <c r="AGW194" s="40"/>
      <c r="AGX194" s="40"/>
      <c r="AGY194" s="40"/>
      <c r="AGZ194" s="40"/>
      <c r="AHA194" s="40"/>
      <c r="AHB194" s="40"/>
      <c r="AHC194" s="40"/>
      <c r="AHD194" s="40"/>
      <c r="AHE194" s="40"/>
      <c r="AHF194" s="40"/>
      <c r="AHG194" s="40"/>
      <c r="AHH194" s="40"/>
      <c r="AHI194" s="40"/>
      <c r="AHJ194" s="40"/>
      <c r="AHK194" s="40"/>
      <c r="AHL194" s="40"/>
      <c r="AHM194" s="40"/>
      <c r="AHN194" s="40"/>
      <c r="AHO194" s="40"/>
      <c r="AHP194" s="40"/>
      <c r="AHQ194" s="40"/>
      <c r="AHR194" s="40"/>
      <c r="AHS194" s="40"/>
      <c r="AHT194" s="40"/>
      <c r="AHU194" s="40"/>
      <c r="AHV194" s="40"/>
      <c r="AHW194" s="40"/>
      <c r="AHX194" s="40"/>
      <c r="AHY194" s="40"/>
      <c r="AHZ194" s="40"/>
      <c r="AIA194" s="40"/>
      <c r="AIB194" s="40"/>
      <c r="AIC194" s="40"/>
      <c r="AID194" s="40"/>
      <c r="AIE194" s="40"/>
      <c r="AIF194" s="40"/>
      <c r="AIG194" s="40"/>
      <c r="AIH194" s="40"/>
      <c r="AII194" s="40"/>
      <c r="AIJ194" s="40"/>
      <c r="AIK194" s="40"/>
      <c r="AIL194" s="40"/>
      <c r="AIM194" s="40"/>
      <c r="AIN194" s="40"/>
      <c r="AIO194" s="40"/>
      <c r="AIP194" s="40"/>
      <c r="AIQ194" s="40"/>
      <c r="AIR194" s="40"/>
      <c r="AIS194" s="40"/>
      <c r="AIT194" s="40"/>
      <c r="AIU194" s="40"/>
      <c r="AIV194" s="40"/>
      <c r="AIW194" s="40"/>
      <c r="AIX194" s="40"/>
      <c r="AIY194" s="40"/>
      <c r="AIZ194" s="40"/>
      <c r="AJA194" s="40"/>
      <c r="AJB194" s="40"/>
      <c r="AJC194" s="40"/>
      <c r="AJD194" s="40"/>
      <c r="AJE194" s="40"/>
      <c r="AJF194" s="40"/>
      <c r="AJG194" s="40"/>
      <c r="AJH194" s="40"/>
      <c r="AJI194" s="40"/>
      <c r="AJJ194" s="40"/>
      <c r="AJK194" s="40"/>
      <c r="AJL194" s="40"/>
      <c r="AJM194" s="40"/>
      <c r="AJN194" s="40"/>
      <c r="AJO194" s="40"/>
      <c r="AJP194" s="40"/>
      <c r="AJQ194" s="40"/>
      <c r="AJR194" s="40"/>
      <c r="AJS194" s="40"/>
      <c r="AJT194" s="40"/>
      <c r="AJU194" s="40"/>
      <c r="AJV194" s="40"/>
      <c r="AJW194" s="40"/>
      <c r="AJX194" s="40"/>
      <c r="AJY194" s="40"/>
      <c r="AJZ194" s="40"/>
      <c r="AKA194" s="40"/>
      <c r="AKB194" s="40"/>
      <c r="AKC194" s="40"/>
      <c r="AKD194" s="40"/>
      <c r="AKE194" s="40"/>
      <c r="AKF194" s="40"/>
      <c r="AKG194" s="40"/>
      <c r="AKH194" s="40"/>
      <c r="AKI194" s="40"/>
      <c r="AKJ194" s="40"/>
      <c r="AKK194" s="40"/>
      <c r="AKL194" s="40"/>
      <c r="AKM194" s="40"/>
      <c r="AKN194" s="41"/>
      <c r="AKO194" s="41"/>
      <c r="AKP194" s="41"/>
      <c r="AKQ194" s="41"/>
      <c r="AKR194" s="41"/>
      <c r="AKS194" s="41"/>
      <c r="AKT194" s="41"/>
      <c r="AKU194" s="41"/>
      <c r="AKV194" s="41"/>
      <c r="AKW194" s="41"/>
      <c r="AKX194" s="41"/>
      <c r="AKY194" s="41"/>
      <c r="AKZ194" s="41"/>
      <c r="ALA194" s="41"/>
      <c r="ALB194" s="41"/>
      <c r="ALC194" s="41"/>
      <c r="ALD194" s="41"/>
      <c r="ALE194" s="41"/>
      <c r="ALF194" s="41"/>
      <c r="ALG194" s="41"/>
      <c r="ALH194" s="41"/>
      <c r="ALI194" s="41"/>
      <c r="ALJ194" s="41"/>
      <c r="ALK194" s="41"/>
      <c r="ALL194" s="41"/>
      <c r="ALM194" s="41"/>
    </row>
    <row r="195" spans="1:1001" ht="13.35" customHeight="1" outlineLevel="5">
      <c r="A195" s="40" t="s">
        <v>11700</v>
      </c>
      <c r="B195" s="45">
        <v>1</v>
      </c>
      <c r="C195" s="45"/>
      <c r="D195" s="54" t="s">
        <v>6780</v>
      </c>
      <c r="E195" s="43" t="str">
        <f>VLOOKUP(D195,OdooParts_PurchaseNotes!$A$1:$F8310,2,0)</f>
        <v>strain-relief-upper_black_v3.0</v>
      </c>
      <c r="F195" s="52" t="s">
        <v>11345</v>
      </c>
      <c r="G195" s="32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40"/>
      <c r="AAF195" s="40"/>
      <c r="AAG195" s="40"/>
      <c r="AAH195" s="40"/>
      <c r="AAI195" s="40"/>
      <c r="AAJ195" s="40"/>
      <c r="AAK195" s="40"/>
      <c r="AAL195" s="40"/>
      <c r="AAM195" s="40"/>
      <c r="AAN195" s="40"/>
      <c r="AAO195" s="40"/>
      <c r="AAP195" s="40"/>
      <c r="AAQ195" s="40"/>
      <c r="AAR195" s="40"/>
      <c r="AAS195" s="40"/>
      <c r="AAT195" s="40"/>
      <c r="AAU195" s="40"/>
      <c r="AAV195" s="40"/>
      <c r="AAW195" s="40"/>
      <c r="AAX195" s="40"/>
      <c r="AAY195" s="40"/>
      <c r="AAZ195" s="40"/>
      <c r="ABA195" s="40"/>
      <c r="ABB195" s="40"/>
      <c r="ABC195" s="40"/>
      <c r="ABD195" s="40"/>
      <c r="ABE195" s="40"/>
      <c r="ABF195" s="40"/>
      <c r="ABG195" s="40"/>
      <c r="ABH195" s="40"/>
      <c r="ABI195" s="40"/>
      <c r="ABJ195" s="40"/>
      <c r="ABK195" s="40"/>
      <c r="ABL195" s="40"/>
      <c r="ABM195" s="40"/>
      <c r="ABN195" s="40"/>
      <c r="ABO195" s="40"/>
      <c r="ABP195" s="40"/>
      <c r="ABQ195" s="40"/>
      <c r="ABR195" s="40"/>
      <c r="ABS195" s="40"/>
      <c r="ABT195" s="40"/>
      <c r="ABU195" s="40"/>
      <c r="ABV195" s="40"/>
      <c r="ABW195" s="40"/>
      <c r="ABX195" s="40"/>
      <c r="ABY195" s="40"/>
      <c r="ABZ195" s="40"/>
      <c r="ACA195" s="40"/>
      <c r="ACB195" s="40"/>
      <c r="ACC195" s="40"/>
      <c r="ACD195" s="40"/>
      <c r="ACE195" s="40"/>
      <c r="ACF195" s="40"/>
      <c r="ACG195" s="40"/>
      <c r="ACH195" s="40"/>
      <c r="ACI195" s="40"/>
      <c r="ACJ195" s="40"/>
      <c r="ACK195" s="40"/>
      <c r="ACL195" s="40"/>
      <c r="ACM195" s="40"/>
      <c r="ACN195" s="40"/>
      <c r="ACO195" s="40"/>
      <c r="ACP195" s="40"/>
      <c r="ACQ195" s="40"/>
      <c r="ACR195" s="40"/>
      <c r="ACS195" s="40"/>
      <c r="ACT195" s="40"/>
      <c r="ACU195" s="40"/>
      <c r="ACV195" s="40"/>
      <c r="ACW195" s="40"/>
      <c r="ACX195" s="40"/>
      <c r="ACY195" s="40"/>
      <c r="ACZ195" s="40"/>
      <c r="ADA195" s="40"/>
      <c r="ADB195" s="40"/>
      <c r="ADC195" s="40"/>
      <c r="ADD195" s="40"/>
      <c r="ADE195" s="40"/>
      <c r="ADF195" s="40"/>
      <c r="ADG195" s="40"/>
      <c r="ADH195" s="40"/>
      <c r="ADI195" s="40"/>
      <c r="ADJ195" s="40"/>
      <c r="ADK195" s="40"/>
      <c r="ADL195" s="40"/>
      <c r="ADM195" s="40"/>
      <c r="ADN195" s="40"/>
      <c r="ADO195" s="40"/>
      <c r="ADP195" s="40"/>
      <c r="ADQ195" s="40"/>
      <c r="ADR195" s="40"/>
      <c r="ADS195" s="40"/>
      <c r="ADT195" s="40"/>
      <c r="ADU195" s="40"/>
      <c r="ADV195" s="40"/>
      <c r="ADW195" s="40"/>
      <c r="ADX195" s="40"/>
      <c r="ADY195" s="40"/>
      <c r="ADZ195" s="40"/>
      <c r="AEA195" s="40"/>
      <c r="AEB195" s="40"/>
      <c r="AEC195" s="40"/>
      <c r="AED195" s="40"/>
      <c r="AEE195" s="40"/>
      <c r="AEF195" s="40"/>
      <c r="AEG195" s="40"/>
      <c r="AEH195" s="40"/>
      <c r="AEI195" s="40"/>
      <c r="AEJ195" s="40"/>
      <c r="AEK195" s="40"/>
      <c r="AEL195" s="40"/>
      <c r="AEM195" s="40"/>
      <c r="AEN195" s="40"/>
      <c r="AEO195" s="40"/>
      <c r="AEP195" s="40"/>
      <c r="AEQ195" s="40"/>
      <c r="AER195" s="40"/>
      <c r="AES195" s="40"/>
      <c r="AET195" s="40"/>
      <c r="AEU195" s="40"/>
      <c r="AEV195" s="40"/>
      <c r="AEW195" s="40"/>
      <c r="AEX195" s="40"/>
      <c r="AEY195" s="40"/>
      <c r="AEZ195" s="40"/>
      <c r="AFA195" s="40"/>
      <c r="AFB195" s="40"/>
      <c r="AFC195" s="40"/>
      <c r="AFD195" s="40"/>
      <c r="AFE195" s="40"/>
      <c r="AFF195" s="40"/>
      <c r="AFG195" s="40"/>
      <c r="AFH195" s="40"/>
      <c r="AFI195" s="40"/>
      <c r="AFJ195" s="40"/>
      <c r="AFK195" s="40"/>
      <c r="AFL195" s="40"/>
      <c r="AFM195" s="40"/>
      <c r="AFN195" s="40"/>
      <c r="AFO195" s="40"/>
      <c r="AFP195" s="40"/>
      <c r="AFQ195" s="40"/>
      <c r="AFR195" s="40"/>
      <c r="AFS195" s="40"/>
      <c r="AFT195" s="40"/>
      <c r="AFU195" s="40"/>
      <c r="AFV195" s="40"/>
      <c r="AFW195" s="40"/>
      <c r="AFX195" s="40"/>
      <c r="AFY195" s="40"/>
      <c r="AFZ195" s="40"/>
      <c r="AGA195" s="40"/>
      <c r="AGB195" s="40"/>
      <c r="AGC195" s="40"/>
      <c r="AGD195" s="40"/>
      <c r="AGE195" s="40"/>
      <c r="AGF195" s="40"/>
      <c r="AGG195" s="40"/>
      <c r="AGH195" s="40"/>
      <c r="AGI195" s="40"/>
      <c r="AGJ195" s="40"/>
      <c r="AGK195" s="40"/>
      <c r="AGL195" s="40"/>
      <c r="AGM195" s="40"/>
      <c r="AGN195" s="40"/>
      <c r="AGO195" s="40"/>
      <c r="AGP195" s="40"/>
      <c r="AGQ195" s="40"/>
      <c r="AGR195" s="40"/>
      <c r="AGS195" s="40"/>
      <c r="AGT195" s="40"/>
      <c r="AGU195" s="40"/>
      <c r="AGV195" s="40"/>
      <c r="AGW195" s="40"/>
      <c r="AGX195" s="40"/>
      <c r="AGY195" s="40"/>
      <c r="AGZ195" s="40"/>
      <c r="AHA195" s="40"/>
      <c r="AHB195" s="40"/>
      <c r="AHC195" s="40"/>
      <c r="AHD195" s="40"/>
      <c r="AHE195" s="40"/>
      <c r="AHF195" s="40"/>
      <c r="AHG195" s="40"/>
      <c r="AHH195" s="40"/>
      <c r="AHI195" s="40"/>
      <c r="AHJ195" s="40"/>
      <c r="AHK195" s="40"/>
      <c r="AHL195" s="40"/>
      <c r="AHM195" s="40"/>
      <c r="AHN195" s="40"/>
      <c r="AHO195" s="40"/>
      <c r="AHP195" s="40"/>
      <c r="AHQ195" s="40"/>
      <c r="AHR195" s="40"/>
      <c r="AHS195" s="40"/>
      <c r="AHT195" s="40"/>
      <c r="AHU195" s="40"/>
      <c r="AHV195" s="40"/>
      <c r="AHW195" s="40"/>
      <c r="AHX195" s="40"/>
      <c r="AHY195" s="40"/>
      <c r="AHZ195" s="40"/>
      <c r="AIA195" s="40"/>
      <c r="AIB195" s="40"/>
      <c r="AIC195" s="40"/>
      <c r="AID195" s="40"/>
      <c r="AIE195" s="40"/>
      <c r="AIF195" s="40"/>
      <c r="AIG195" s="40"/>
      <c r="AIH195" s="40"/>
      <c r="AII195" s="40"/>
      <c r="AIJ195" s="40"/>
      <c r="AIK195" s="40"/>
      <c r="AIL195" s="40"/>
      <c r="AIM195" s="40"/>
      <c r="AIN195" s="40"/>
      <c r="AIO195" s="40"/>
      <c r="AIP195" s="40"/>
      <c r="AIQ195" s="40"/>
      <c r="AIR195" s="40"/>
      <c r="AIS195" s="40"/>
      <c r="AIT195" s="40"/>
      <c r="AIU195" s="40"/>
      <c r="AIV195" s="40"/>
      <c r="AIW195" s="40"/>
      <c r="AIX195" s="40"/>
      <c r="AIY195" s="40"/>
      <c r="AIZ195" s="40"/>
      <c r="AJA195" s="40"/>
      <c r="AJB195" s="40"/>
      <c r="AJC195" s="40"/>
      <c r="AJD195" s="40"/>
      <c r="AJE195" s="40"/>
      <c r="AJF195" s="40"/>
      <c r="AJG195" s="40"/>
      <c r="AJH195" s="40"/>
      <c r="AJI195" s="40"/>
      <c r="AJJ195" s="40"/>
      <c r="AJK195" s="40"/>
      <c r="AJL195" s="40"/>
      <c r="AJM195" s="40"/>
      <c r="AJN195" s="40"/>
      <c r="AJO195" s="40"/>
      <c r="AJP195" s="40"/>
      <c r="AJQ195" s="40"/>
      <c r="AJR195" s="40"/>
      <c r="AJS195" s="40"/>
      <c r="AJT195" s="40"/>
      <c r="AJU195" s="40"/>
      <c r="AJV195" s="40"/>
      <c r="AJW195" s="40"/>
      <c r="AJX195" s="40"/>
      <c r="AJY195" s="40"/>
      <c r="AJZ195" s="40"/>
      <c r="AKA195" s="40"/>
      <c r="AKB195" s="40"/>
      <c r="AKC195" s="40"/>
      <c r="AKD195" s="40"/>
      <c r="AKE195" s="40"/>
      <c r="AKF195" s="40"/>
      <c r="AKG195" s="40"/>
      <c r="AKH195" s="40"/>
      <c r="AKI195" s="40"/>
      <c r="AKJ195" s="40"/>
      <c r="AKK195" s="40"/>
      <c r="AKL195" s="40"/>
      <c r="AKM195" s="40"/>
      <c r="AKN195" s="41"/>
      <c r="AKO195" s="41"/>
      <c r="AKP195" s="41"/>
      <c r="AKQ195" s="41"/>
      <c r="AKR195" s="41"/>
      <c r="AKS195" s="41"/>
      <c r="AKT195" s="41"/>
      <c r="AKU195" s="41"/>
      <c r="AKV195" s="41"/>
      <c r="AKW195" s="41"/>
      <c r="AKX195" s="41"/>
      <c r="AKY195" s="41"/>
      <c r="AKZ195" s="41"/>
      <c r="ALA195" s="41"/>
      <c r="ALB195" s="41"/>
      <c r="ALC195" s="41"/>
      <c r="ALD195" s="41"/>
      <c r="ALE195" s="41"/>
      <c r="ALF195" s="41"/>
      <c r="ALG195" s="41"/>
      <c r="ALH195" s="41"/>
      <c r="ALI195" s="41"/>
      <c r="ALJ195" s="41"/>
      <c r="ALK195" s="41"/>
      <c r="ALL195" s="41"/>
      <c r="ALM195" s="41"/>
    </row>
    <row r="196" spans="1:1001" ht="13.35" customHeight="1" outlineLevel="5">
      <c r="A196" s="40" t="s">
        <v>11701</v>
      </c>
      <c r="B196" s="45">
        <v>2</v>
      </c>
      <c r="C196" s="45"/>
      <c r="D196" s="54" t="s">
        <v>3846</v>
      </c>
      <c r="E196" s="43" t="str">
        <f>VLOOKUP(D196,OdooParts_PurchaseNotes!$A$1:$F8311,2,0)</f>
        <v>Metric Brass Heat-Set Insert for Plastics Tapered, M3-.5 Internal Thread, 3.8mm Length</v>
      </c>
      <c r="F196" s="52" t="s">
        <v>11370</v>
      </c>
      <c r="G196" s="32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40"/>
      <c r="AAF196" s="40"/>
      <c r="AAG196" s="40"/>
      <c r="AAH196" s="40"/>
      <c r="AAI196" s="40"/>
      <c r="AAJ196" s="40"/>
      <c r="AAK196" s="40"/>
      <c r="AAL196" s="40"/>
      <c r="AAM196" s="40"/>
      <c r="AAN196" s="40"/>
      <c r="AAO196" s="40"/>
      <c r="AAP196" s="40"/>
      <c r="AAQ196" s="40"/>
      <c r="AAR196" s="40"/>
      <c r="AAS196" s="40"/>
      <c r="AAT196" s="40"/>
      <c r="AAU196" s="40"/>
      <c r="AAV196" s="40"/>
      <c r="AAW196" s="40"/>
      <c r="AAX196" s="40"/>
      <c r="AAY196" s="40"/>
      <c r="AAZ196" s="40"/>
      <c r="ABA196" s="40"/>
      <c r="ABB196" s="40"/>
      <c r="ABC196" s="40"/>
      <c r="ABD196" s="40"/>
      <c r="ABE196" s="40"/>
      <c r="ABF196" s="40"/>
      <c r="ABG196" s="40"/>
      <c r="ABH196" s="40"/>
      <c r="ABI196" s="40"/>
      <c r="ABJ196" s="40"/>
      <c r="ABK196" s="40"/>
      <c r="ABL196" s="40"/>
      <c r="ABM196" s="40"/>
      <c r="ABN196" s="40"/>
      <c r="ABO196" s="40"/>
      <c r="ABP196" s="40"/>
      <c r="ABQ196" s="40"/>
      <c r="ABR196" s="40"/>
      <c r="ABS196" s="40"/>
      <c r="ABT196" s="40"/>
      <c r="ABU196" s="40"/>
      <c r="ABV196" s="40"/>
      <c r="ABW196" s="40"/>
      <c r="ABX196" s="40"/>
      <c r="ABY196" s="40"/>
      <c r="ABZ196" s="40"/>
      <c r="ACA196" s="40"/>
      <c r="ACB196" s="40"/>
      <c r="ACC196" s="40"/>
      <c r="ACD196" s="40"/>
      <c r="ACE196" s="40"/>
      <c r="ACF196" s="40"/>
      <c r="ACG196" s="40"/>
      <c r="ACH196" s="40"/>
      <c r="ACI196" s="40"/>
      <c r="ACJ196" s="40"/>
      <c r="ACK196" s="40"/>
      <c r="ACL196" s="40"/>
      <c r="ACM196" s="40"/>
      <c r="ACN196" s="40"/>
      <c r="ACO196" s="40"/>
      <c r="ACP196" s="40"/>
      <c r="ACQ196" s="40"/>
      <c r="ACR196" s="40"/>
      <c r="ACS196" s="40"/>
      <c r="ACT196" s="40"/>
      <c r="ACU196" s="40"/>
      <c r="ACV196" s="40"/>
      <c r="ACW196" s="40"/>
      <c r="ACX196" s="40"/>
      <c r="ACY196" s="40"/>
      <c r="ACZ196" s="40"/>
      <c r="ADA196" s="40"/>
      <c r="ADB196" s="40"/>
      <c r="ADC196" s="40"/>
      <c r="ADD196" s="40"/>
      <c r="ADE196" s="40"/>
      <c r="ADF196" s="40"/>
      <c r="ADG196" s="40"/>
      <c r="ADH196" s="40"/>
      <c r="ADI196" s="40"/>
      <c r="ADJ196" s="40"/>
      <c r="ADK196" s="40"/>
      <c r="ADL196" s="40"/>
      <c r="ADM196" s="40"/>
      <c r="ADN196" s="40"/>
      <c r="ADO196" s="40"/>
      <c r="ADP196" s="40"/>
      <c r="ADQ196" s="40"/>
      <c r="ADR196" s="40"/>
      <c r="ADS196" s="40"/>
      <c r="ADT196" s="40"/>
      <c r="ADU196" s="40"/>
      <c r="ADV196" s="40"/>
      <c r="ADW196" s="40"/>
      <c r="ADX196" s="40"/>
      <c r="ADY196" s="40"/>
      <c r="ADZ196" s="40"/>
      <c r="AEA196" s="40"/>
      <c r="AEB196" s="40"/>
      <c r="AEC196" s="40"/>
      <c r="AED196" s="40"/>
      <c r="AEE196" s="40"/>
      <c r="AEF196" s="40"/>
      <c r="AEG196" s="40"/>
      <c r="AEH196" s="40"/>
      <c r="AEI196" s="40"/>
      <c r="AEJ196" s="40"/>
      <c r="AEK196" s="40"/>
      <c r="AEL196" s="40"/>
      <c r="AEM196" s="40"/>
      <c r="AEN196" s="40"/>
      <c r="AEO196" s="40"/>
      <c r="AEP196" s="40"/>
      <c r="AEQ196" s="40"/>
      <c r="AER196" s="40"/>
      <c r="AES196" s="40"/>
      <c r="AET196" s="40"/>
      <c r="AEU196" s="40"/>
      <c r="AEV196" s="40"/>
      <c r="AEW196" s="40"/>
      <c r="AEX196" s="40"/>
      <c r="AEY196" s="40"/>
      <c r="AEZ196" s="40"/>
      <c r="AFA196" s="40"/>
      <c r="AFB196" s="40"/>
      <c r="AFC196" s="40"/>
      <c r="AFD196" s="40"/>
      <c r="AFE196" s="40"/>
      <c r="AFF196" s="40"/>
      <c r="AFG196" s="40"/>
      <c r="AFH196" s="40"/>
      <c r="AFI196" s="40"/>
      <c r="AFJ196" s="40"/>
      <c r="AFK196" s="40"/>
      <c r="AFL196" s="40"/>
      <c r="AFM196" s="40"/>
      <c r="AFN196" s="40"/>
      <c r="AFO196" s="40"/>
      <c r="AFP196" s="40"/>
      <c r="AFQ196" s="40"/>
      <c r="AFR196" s="40"/>
      <c r="AFS196" s="40"/>
      <c r="AFT196" s="40"/>
      <c r="AFU196" s="40"/>
      <c r="AFV196" s="40"/>
      <c r="AFW196" s="40"/>
      <c r="AFX196" s="40"/>
      <c r="AFY196" s="40"/>
      <c r="AFZ196" s="40"/>
      <c r="AGA196" s="40"/>
      <c r="AGB196" s="40"/>
      <c r="AGC196" s="40"/>
      <c r="AGD196" s="40"/>
      <c r="AGE196" s="40"/>
      <c r="AGF196" s="40"/>
      <c r="AGG196" s="40"/>
      <c r="AGH196" s="40"/>
      <c r="AGI196" s="40"/>
      <c r="AGJ196" s="40"/>
      <c r="AGK196" s="40"/>
      <c r="AGL196" s="40"/>
      <c r="AGM196" s="40"/>
      <c r="AGN196" s="40"/>
      <c r="AGO196" s="40"/>
      <c r="AGP196" s="40"/>
      <c r="AGQ196" s="40"/>
      <c r="AGR196" s="40"/>
      <c r="AGS196" s="40"/>
      <c r="AGT196" s="40"/>
      <c r="AGU196" s="40"/>
      <c r="AGV196" s="40"/>
      <c r="AGW196" s="40"/>
      <c r="AGX196" s="40"/>
      <c r="AGY196" s="40"/>
      <c r="AGZ196" s="40"/>
      <c r="AHA196" s="40"/>
      <c r="AHB196" s="40"/>
      <c r="AHC196" s="40"/>
      <c r="AHD196" s="40"/>
      <c r="AHE196" s="40"/>
      <c r="AHF196" s="40"/>
      <c r="AHG196" s="40"/>
      <c r="AHH196" s="40"/>
      <c r="AHI196" s="40"/>
      <c r="AHJ196" s="40"/>
      <c r="AHK196" s="40"/>
      <c r="AHL196" s="40"/>
      <c r="AHM196" s="40"/>
      <c r="AHN196" s="40"/>
      <c r="AHO196" s="40"/>
      <c r="AHP196" s="40"/>
      <c r="AHQ196" s="40"/>
      <c r="AHR196" s="40"/>
      <c r="AHS196" s="40"/>
      <c r="AHT196" s="40"/>
      <c r="AHU196" s="40"/>
      <c r="AHV196" s="40"/>
      <c r="AHW196" s="40"/>
      <c r="AHX196" s="40"/>
      <c r="AHY196" s="40"/>
      <c r="AHZ196" s="40"/>
      <c r="AIA196" s="40"/>
      <c r="AIB196" s="40"/>
      <c r="AIC196" s="40"/>
      <c r="AID196" s="40"/>
      <c r="AIE196" s="40"/>
      <c r="AIF196" s="40"/>
      <c r="AIG196" s="40"/>
      <c r="AIH196" s="40"/>
      <c r="AII196" s="40"/>
      <c r="AIJ196" s="40"/>
      <c r="AIK196" s="40"/>
      <c r="AIL196" s="40"/>
      <c r="AIM196" s="40"/>
      <c r="AIN196" s="40"/>
      <c r="AIO196" s="40"/>
      <c r="AIP196" s="40"/>
      <c r="AIQ196" s="40"/>
      <c r="AIR196" s="40"/>
      <c r="AIS196" s="40"/>
      <c r="AIT196" s="40"/>
      <c r="AIU196" s="40"/>
      <c r="AIV196" s="40"/>
      <c r="AIW196" s="40"/>
      <c r="AIX196" s="40"/>
      <c r="AIY196" s="40"/>
      <c r="AIZ196" s="40"/>
      <c r="AJA196" s="40"/>
      <c r="AJB196" s="40"/>
      <c r="AJC196" s="40"/>
      <c r="AJD196" s="40"/>
      <c r="AJE196" s="40"/>
      <c r="AJF196" s="40"/>
      <c r="AJG196" s="40"/>
      <c r="AJH196" s="40"/>
      <c r="AJI196" s="40"/>
      <c r="AJJ196" s="40"/>
      <c r="AJK196" s="40"/>
      <c r="AJL196" s="40"/>
      <c r="AJM196" s="40"/>
      <c r="AJN196" s="40"/>
      <c r="AJO196" s="40"/>
      <c r="AJP196" s="40"/>
      <c r="AJQ196" s="40"/>
      <c r="AJR196" s="40"/>
      <c r="AJS196" s="40"/>
      <c r="AJT196" s="40"/>
      <c r="AJU196" s="40"/>
      <c r="AJV196" s="40"/>
      <c r="AJW196" s="40"/>
      <c r="AJX196" s="40"/>
      <c r="AJY196" s="40"/>
      <c r="AJZ196" s="40"/>
      <c r="AKA196" s="40"/>
      <c r="AKB196" s="40"/>
      <c r="AKC196" s="40"/>
      <c r="AKD196" s="40"/>
      <c r="AKE196" s="40"/>
      <c r="AKF196" s="40"/>
      <c r="AKG196" s="40"/>
      <c r="AKH196" s="40"/>
      <c r="AKI196" s="40"/>
      <c r="AKJ196" s="40"/>
      <c r="AKK196" s="40"/>
      <c r="AKL196" s="40"/>
      <c r="AKM196" s="40"/>
      <c r="AKN196" s="41"/>
      <c r="AKO196" s="41"/>
      <c r="AKP196" s="41"/>
      <c r="AKQ196" s="41"/>
      <c r="AKR196" s="41"/>
      <c r="AKS196" s="41"/>
      <c r="AKT196" s="41"/>
      <c r="AKU196" s="41"/>
      <c r="AKV196" s="41"/>
      <c r="AKW196" s="41"/>
      <c r="AKX196" s="41"/>
      <c r="AKY196" s="41"/>
      <c r="AKZ196" s="41"/>
      <c r="ALA196" s="41"/>
      <c r="ALB196" s="41"/>
      <c r="ALC196" s="41"/>
      <c r="ALD196" s="41"/>
      <c r="ALE196" s="41"/>
      <c r="ALF196" s="41"/>
      <c r="ALG196" s="41"/>
      <c r="ALH196" s="41"/>
      <c r="ALI196" s="41"/>
      <c r="ALJ196" s="41"/>
      <c r="ALK196" s="41"/>
      <c r="ALL196" s="41"/>
      <c r="ALM196" s="41"/>
    </row>
    <row r="197" spans="1:1001" ht="13.35" customHeight="1" outlineLevel="4">
      <c r="A197" s="36" t="s">
        <v>11702</v>
      </c>
      <c r="B197" s="45">
        <v>1</v>
      </c>
      <c r="C197" s="45"/>
      <c r="D197" s="55" t="s">
        <v>218</v>
      </c>
      <c r="E197" s="43" t="str">
        <f>VLOOKUP(D197,OdooParts_PurchaseNotes!$A$1:$F8312,2,0)</f>
        <v>Mini, Y Axis Assembly</v>
      </c>
      <c r="F197" s="52" t="s">
        <v>11345</v>
      </c>
      <c r="G197" s="32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40"/>
      <c r="AAF197" s="40"/>
      <c r="AAG197" s="40"/>
      <c r="AAH197" s="40"/>
      <c r="AAI197" s="40"/>
      <c r="AAJ197" s="40"/>
      <c r="AAK197" s="40"/>
      <c r="AAL197" s="40"/>
      <c r="AAM197" s="40"/>
      <c r="AAN197" s="40"/>
      <c r="AAO197" s="40"/>
      <c r="AAP197" s="40"/>
      <c r="AAQ197" s="40"/>
      <c r="AAR197" s="40"/>
      <c r="AAS197" s="40"/>
      <c r="AAT197" s="40"/>
      <c r="AAU197" s="40"/>
      <c r="AAV197" s="40"/>
      <c r="AAW197" s="40"/>
      <c r="AAX197" s="40"/>
      <c r="AAY197" s="40"/>
      <c r="AAZ197" s="40"/>
      <c r="ABA197" s="40"/>
      <c r="ABB197" s="40"/>
      <c r="ABC197" s="40"/>
      <c r="ABD197" s="40"/>
      <c r="ABE197" s="40"/>
      <c r="ABF197" s="40"/>
      <c r="ABG197" s="40"/>
      <c r="ABH197" s="40"/>
      <c r="ABI197" s="40"/>
      <c r="ABJ197" s="40"/>
      <c r="ABK197" s="40"/>
      <c r="ABL197" s="40"/>
      <c r="ABM197" s="40"/>
      <c r="ABN197" s="40"/>
      <c r="ABO197" s="40"/>
      <c r="ABP197" s="40"/>
      <c r="ABQ197" s="40"/>
      <c r="ABR197" s="40"/>
      <c r="ABS197" s="40"/>
      <c r="ABT197" s="40"/>
      <c r="ABU197" s="40"/>
      <c r="ABV197" s="40"/>
      <c r="ABW197" s="40"/>
      <c r="ABX197" s="40"/>
      <c r="ABY197" s="40"/>
      <c r="ABZ197" s="40"/>
      <c r="ACA197" s="40"/>
      <c r="ACB197" s="40"/>
      <c r="ACC197" s="40"/>
      <c r="ACD197" s="40"/>
      <c r="ACE197" s="40"/>
      <c r="ACF197" s="40"/>
      <c r="ACG197" s="40"/>
      <c r="ACH197" s="40"/>
      <c r="ACI197" s="40"/>
      <c r="ACJ197" s="40"/>
      <c r="ACK197" s="40"/>
      <c r="ACL197" s="40"/>
      <c r="ACM197" s="40"/>
      <c r="ACN197" s="40"/>
      <c r="ACO197" s="40"/>
      <c r="ACP197" s="40"/>
      <c r="ACQ197" s="40"/>
      <c r="ACR197" s="40"/>
      <c r="ACS197" s="40"/>
      <c r="ACT197" s="40"/>
      <c r="ACU197" s="40"/>
      <c r="ACV197" s="40"/>
      <c r="ACW197" s="40"/>
      <c r="ACX197" s="40"/>
      <c r="ACY197" s="40"/>
      <c r="ACZ197" s="40"/>
      <c r="ADA197" s="40"/>
      <c r="ADB197" s="40"/>
      <c r="ADC197" s="40"/>
      <c r="ADD197" s="40"/>
      <c r="ADE197" s="40"/>
      <c r="ADF197" s="40"/>
      <c r="ADG197" s="40"/>
      <c r="ADH197" s="40"/>
      <c r="ADI197" s="40"/>
      <c r="ADJ197" s="40"/>
      <c r="ADK197" s="40"/>
      <c r="ADL197" s="40"/>
      <c r="ADM197" s="40"/>
      <c r="ADN197" s="40"/>
      <c r="ADO197" s="40"/>
      <c r="ADP197" s="40"/>
      <c r="ADQ197" s="40"/>
      <c r="ADR197" s="40"/>
      <c r="ADS197" s="40"/>
      <c r="ADT197" s="40"/>
      <c r="ADU197" s="40"/>
      <c r="ADV197" s="40"/>
      <c r="ADW197" s="40"/>
      <c r="ADX197" s="40"/>
      <c r="ADY197" s="40"/>
      <c r="ADZ197" s="40"/>
      <c r="AEA197" s="40"/>
      <c r="AEB197" s="40"/>
      <c r="AEC197" s="40"/>
      <c r="AED197" s="40"/>
      <c r="AEE197" s="40"/>
      <c r="AEF197" s="40"/>
      <c r="AEG197" s="40"/>
      <c r="AEH197" s="40"/>
      <c r="AEI197" s="40"/>
      <c r="AEJ197" s="40"/>
      <c r="AEK197" s="40"/>
      <c r="AEL197" s="40"/>
      <c r="AEM197" s="40"/>
      <c r="AEN197" s="40"/>
      <c r="AEO197" s="40"/>
      <c r="AEP197" s="40"/>
      <c r="AEQ197" s="40"/>
      <c r="AER197" s="40"/>
      <c r="AES197" s="40"/>
      <c r="AET197" s="40"/>
      <c r="AEU197" s="40"/>
      <c r="AEV197" s="40"/>
      <c r="AEW197" s="40"/>
      <c r="AEX197" s="40"/>
      <c r="AEY197" s="40"/>
      <c r="AEZ197" s="40"/>
      <c r="AFA197" s="40"/>
      <c r="AFB197" s="40"/>
      <c r="AFC197" s="40"/>
      <c r="AFD197" s="40"/>
      <c r="AFE197" s="40"/>
      <c r="AFF197" s="40"/>
      <c r="AFG197" s="40"/>
      <c r="AFH197" s="40"/>
      <c r="AFI197" s="40"/>
      <c r="AFJ197" s="40"/>
      <c r="AFK197" s="40"/>
      <c r="AFL197" s="40"/>
      <c r="AFM197" s="40"/>
      <c r="AFN197" s="40"/>
      <c r="AFO197" s="40"/>
      <c r="AFP197" s="40"/>
      <c r="AFQ197" s="40"/>
      <c r="AFR197" s="40"/>
      <c r="AFS197" s="40"/>
      <c r="AFT197" s="40"/>
      <c r="AFU197" s="40"/>
      <c r="AFV197" s="40"/>
      <c r="AFW197" s="40"/>
      <c r="AFX197" s="40"/>
      <c r="AFY197" s="40"/>
      <c r="AFZ197" s="40"/>
      <c r="AGA197" s="40"/>
      <c r="AGB197" s="40"/>
      <c r="AGC197" s="40"/>
      <c r="AGD197" s="40"/>
      <c r="AGE197" s="40"/>
      <c r="AGF197" s="40"/>
      <c r="AGG197" s="40"/>
      <c r="AGH197" s="40"/>
      <c r="AGI197" s="40"/>
      <c r="AGJ197" s="40"/>
      <c r="AGK197" s="40"/>
      <c r="AGL197" s="40"/>
      <c r="AGM197" s="40"/>
      <c r="AGN197" s="40"/>
      <c r="AGO197" s="40"/>
      <c r="AGP197" s="40"/>
      <c r="AGQ197" s="40"/>
      <c r="AGR197" s="40"/>
      <c r="AGS197" s="40"/>
      <c r="AGT197" s="40"/>
      <c r="AGU197" s="40"/>
      <c r="AGV197" s="40"/>
      <c r="AGW197" s="40"/>
      <c r="AGX197" s="40"/>
      <c r="AGY197" s="40"/>
      <c r="AGZ197" s="40"/>
      <c r="AHA197" s="40"/>
      <c r="AHB197" s="40"/>
      <c r="AHC197" s="40"/>
      <c r="AHD197" s="40"/>
      <c r="AHE197" s="40"/>
      <c r="AHF197" s="40"/>
      <c r="AHG197" s="40"/>
      <c r="AHH197" s="40"/>
      <c r="AHI197" s="40"/>
      <c r="AHJ197" s="40"/>
      <c r="AHK197" s="40"/>
      <c r="AHL197" s="40"/>
      <c r="AHM197" s="40"/>
      <c r="AHN197" s="40"/>
      <c r="AHO197" s="40"/>
      <c r="AHP197" s="40"/>
      <c r="AHQ197" s="40"/>
      <c r="AHR197" s="40"/>
      <c r="AHS197" s="40"/>
      <c r="AHT197" s="40"/>
      <c r="AHU197" s="40"/>
      <c r="AHV197" s="40"/>
      <c r="AHW197" s="40"/>
      <c r="AHX197" s="40"/>
      <c r="AHY197" s="40"/>
      <c r="AHZ197" s="40"/>
      <c r="AIA197" s="40"/>
      <c r="AIB197" s="40"/>
      <c r="AIC197" s="40"/>
      <c r="AID197" s="40"/>
      <c r="AIE197" s="40"/>
      <c r="AIF197" s="40"/>
      <c r="AIG197" s="40"/>
      <c r="AIH197" s="40"/>
      <c r="AII197" s="40"/>
      <c r="AIJ197" s="40"/>
      <c r="AIK197" s="40"/>
      <c r="AIL197" s="40"/>
      <c r="AIM197" s="40"/>
      <c r="AIN197" s="40"/>
      <c r="AIO197" s="40"/>
      <c r="AIP197" s="40"/>
      <c r="AIQ197" s="40"/>
      <c r="AIR197" s="40"/>
      <c r="AIS197" s="40"/>
      <c r="AIT197" s="40"/>
      <c r="AIU197" s="40"/>
      <c r="AIV197" s="40"/>
      <c r="AIW197" s="40"/>
      <c r="AIX197" s="40"/>
      <c r="AIY197" s="40"/>
      <c r="AIZ197" s="40"/>
      <c r="AJA197" s="40"/>
      <c r="AJB197" s="40"/>
      <c r="AJC197" s="40"/>
      <c r="AJD197" s="40"/>
      <c r="AJE197" s="40"/>
      <c r="AJF197" s="40"/>
      <c r="AJG197" s="40"/>
      <c r="AJH197" s="40"/>
      <c r="AJI197" s="40"/>
      <c r="AJJ197" s="40"/>
      <c r="AJK197" s="40"/>
      <c r="AJL197" s="40"/>
      <c r="AJM197" s="40"/>
      <c r="AJN197" s="40"/>
      <c r="AJO197" s="40"/>
      <c r="AJP197" s="40"/>
      <c r="AJQ197" s="40"/>
      <c r="AJR197" s="40"/>
      <c r="AJS197" s="40"/>
      <c r="AJT197" s="40"/>
      <c r="AJU197" s="40"/>
      <c r="AJV197" s="40"/>
      <c r="AJW197" s="40"/>
      <c r="AJX197" s="40"/>
      <c r="AJY197" s="40"/>
      <c r="AJZ197" s="40"/>
      <c r="AKA197" s="40"/>
      <c r="AKB197" s="40"/>
      <c r="AKC197" s="40"/>
      <c r="AKD197" s="40"/>
      <c r="AKE197" s="40"/>
      <c r="AKF197" s="40"/>
      <c r="AKG197" s="40"/>
      <c r="AKH197" s="40"/>
      <c r="AKI197" s="40"/>
      <c r="AKJ197" s="40"/>
      <c r="AKK197" s="40"/>
      <c r="AKL197" s="40"/>
      <c r="AKM197" s="40"/>
      <c r="AKN197" s="41"/>
      <c r="AKO197" s="41"/>
      <c r="AKP197" s="41"/>
      <c r="AKQ197" s="41"/>
      <c r="AKR197" s="41"/>
      <c r="AKS197" s="41"/>
      <c r="AKT197" s="41"/>
      <c r="AKU197" s="41"/>
      <c r="AKV197" s="41"/>
      <c r="AKW197" s="41"/>
      <c r="AKX197" s="41"/>
      <c r="AKY197" s="41"/>
      <c r="AKZ197" s="41"/>
      <c r="ALA197" s="41"/>
      <c r="ALB197" s="41"/>
      <c r="ALC197" s="41"/>
      <c r="ALD197" s="41"/>
      <c r="ALE197" s="41"/>
      <c r="ALF197" s="41"/>
      <c r="ALG197" s="41"/>
      <c r="ALH197" s="41"/>
      <c r="ALI197" s="41"/>
      <c r="ALJ197" s="41"/>
      <c r="ALK197" s="41"/>
      <c r="ALL197" s="41"/>
      <c r="ALM197" s="41"/>
    </row>
    <row r="198" spans="1:1001" ht="13.35" customHeight="1" outlineLevel="5">
      <c r="A198" s="36" t="s">
        <v>11703</v>
      </c>
      <c r="B198" s="45">
        <v>1</v>
      </c>
      <c r="C198" s="45"/>
      <c r="D198" s="50" t="s">
        <v>220</v>
      </c>
      <c r="E198" s="43" t="str">
        <f>VLOOKUP(D198,OdooParts_PurchaseNotes!$A$1:$F8313,2,0)</f>
        <v>Mini, Y Axis Idler Mount Assembly</v>
      </c>
      <c r="F198" s="52" t="s">
        <v>11345</v>
      </c>
      <c r="G198" s="32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40"/>
      <c r="AAF198" s="40"/>
      <c r="AAG198" s="40"/>
      <c r="AAH198" s="40"/>
      <c r="AAI198" s="40"/>
      <c r="AAJ198" s="40"/>
      <c r="AAK198" s="40"/>
      <c r="AAL198" s="40"/>
      <c r="AAM198" s="40"/>
      <c r="AAN198" s="40"/>
      <c r="AAO198" s="40"/>
      <c r="AAP198" s="40"/>
      <c r="AAQ198" s="40"/>
      <c r="AAR198" s="40"/>
      <c r="AAS198" s="40"/>
      <c r="AAT198" s="40"/>
      <c r="AAU198" s="40"/>
      <c r="AAV198" s="40"/>
      <c r="AAW198" s="40"/>
      <c r="AAX198" s="40"/>
      <c r="AAY198" s="40"/>
      <c r="AAZ198" s="40"/>
      <c r="ABA198" s="40"/>
      <c r="ABB198" s="40"/>
      <c r="ABC198" s="40"/>
      <c r="ABD198" s="40"/>
      <c r="ABE198" s="40"/>
      <c r="ABF198" s="40"/>
      <c r="ABG198" s="40"/>
      <c r="ABH198" s="40"/>
      <c r="ABI198" s="40"/>
      <c r="ABJ198" s="40"/>
      <c r="ABK198" s="40"/>
      <c r="ABL198" s="40"/>
      <c r="ABM198" s="40"/>
      <c r="ABN198" s="40"/>
      <c r="ABO198" s="40"/>
      <c r="ABP198" s="40"/>
      <c r="ABQ198" s="40"/>
      <c r="ABR198" s="40"/>
      <c r="ABS198" s="40"/>
      <c r="ABT198" s="40"/>
      <c r="ABU198" s="40"/>
      <c r="ABV198" s="40"/>
      <c r="ABW198" s="40"/>
      <c r="ABX198" s="40"/>
      <c r="ABY198" s="40"/>
      <c r="ABZ198" s="40"/>
      <c r="ACA198" s="40"/>
      <c r="ACB198" s="40"/>
      <c r="ACC198" s="40"/>
      <c r="ACD198" s="40"/>
      <c r="ACE198" s="40"/>
      <c r="ACF198" s="40"/>
      <c r="ACG198" s="40"/>
      <c r="ACH198" s="40"/>
      <c r="ACI198" s="40"/>
      <c r="ACJ198" s="40"/>
      <c r="ACK198" s="40"/>
      <c r="ACL198" s="40"/>
      <c r="ACM198" s="40"/>
      <c r="ACN198" s="40"/>
      <c r="ACO198" s="40"/>
      <c r="ACP198" s="40"/>
      <c r="ACQ198" s="40"/>
      <c r="ACR198" s="40"/>
      <c r="ACS198" s="40"/>
      <c r="ACT198" s="40"/>
      <c r="ACU198" s="40"/>
      <c r="ACV198" s="40"/>
      <c r="ACW198" s="40"/>
      <c r="ACX198" s="40"/>
      <c r="ACY198" s="40"/>
      <c r="ACZ198" s="40"/>
      <c r="ADA198" s="40"/>
      <c r="ADB198" s="40"/>
      <c r="ADC198" s="40"/>
      <c r="ADD198" s="40"/>
      <c r="ADE198" s="40"/>
      <c r="ADF198" s="40"/>
      <c r="ADG198" s="40"/>
      <c r="ADH198" s="40"/>
      <c r="ADI198" s="40"/>
      <c r="ADJ198" s="40"/>
      <c r="ADK198" s="40"/>
      <c r="ADL198" s="40"/>
      <c r="ADM198" s="40"/>
      <c r="ADN198" s="40"/>
      <c r="ADO198" s="40"/>
      <c r="ADP198" s="40"/>
      <c r="ADQ198" s="40"/>
      <c r="ADR198" s="40"/>
      <c r="ADS198" s="40"/>
      <c r="ADT198" s="40"/>
      <c r="ADU198" s="40"/>
      <c r="ADV198" s="40"/>
      <c r="ADW198" s="40"/>
      <c r="ADX198" s="40"/>
      <c r="ADY198" s="40"/>
      <c r="ADZ198" s="40"/>
      <c r="AEA198" s="40"/>
      <c r="AEB198" s="40"/>
      <c r="AEC198" s="40"/>
      <c r="AED198" s="40"/>
      <c r="AEE198" s="40"/>
      <c r="AEF198" s="40"/>
      <c r="AEG198" s="40"/>
      <c r="AEH198" s="40"/>
      <c r="AEI198" s="40"/>
      <c r="AEJ198" s="40"/>
      <c r="AEK198" s="40"/>
      <c r="AEL198" s="40"/>
      <c r="AEM198" s="40"/>
      <c r="AEN198" s="40"/>
      <c r="AEO198" s="40"/>
      <c r="AEP198" s="40"/>
      <c r="AEQ198" s="40"/>
      <c r="AER198" s="40"/>
      <c r="AES198" s="40"/>
      <c r="AET198" s="40"/>
      <c r="AEU198" s="40"/>
      <c r="AEV198" s="40"/>
      <c r="AEW198" s="40"/>
      <c r="AEX198" s="40"/>
      <c r="AEY198" s="40"/>
      <c r="AEZ198" s="40"/>
      <c r="AFA198" s="40"/>
      <c r="AFB198" s="40"/>
      <c r="AFC198" s="40"/>
      <c r="AFD198" s="40"/>
      <c r="AFE198" s="40"/>
      <c r="AFF198" s="40"/>
      <c r="AFG198" s="40"/>
      <c r="AFH198" s="40"/>
      <c r="AFI198" s="40"/>
      <c r="AFJ198" s="40"/>
      <c r="AFK198" s="40"/>
      <c r="AFL198" s="40"/>
      <c r="AFM198" s="40"/>
      <c r="AFN198" s="40"/>
      <c r="AFO198" s="40"/>
      <c r="AFP198" s="40"/>
      <c r="AFQ198" s="40"/>
      <c r="AFR198" s="40"/>
      <c r="AFS198" s="40"/>
      <c r="AFT198" s="40"/>
      <c r="AFU198" s="40"/>
      <c r="AFV198" s="40"/>
      <c r="AFW198" s="40"/>
      <c r="AFX198" s="40"/>
      <c r="AFY198" s="40"/>
      <c r="AFZ198" s="40"/>
      <c r="AGA198" s="40"/>
      <c r="AGB198" s="40"/>
      <c r="AGC198" s="40"/>
      <c r="AGD198" s="40"/>
      <c r="AGE198" s="40"/>
      <c r="AGF198" s="40"/>
      <c r="AGG198" s="40"/>
      <c r="AGH198" s="40"/>
      <c r="AGI198" s="40"/>
      <c r="AGJ198" s="40"/>
      <c r="AGK198" s="40"/>
      <c r="AGL198" s="40"/>
      <c r="AGM198" s="40"/>
      <c r="AGN198" s="40"/>
      <c r="AGO198" s="40"/>
      <c r="AGP198" s="40"/>
      <c r="AGQ198" s="40"/>
      <c r="AGR198" s="40"/>
      <c r="AGS198" s="40"/>
      <c r="AGT198" s="40"/>
      <c r="AGU198" s="40"/>
      <c r="AGV198" s="40"/>
      <c r="AGW198" s="40"/>
      <c r="AGX198" s="40"/>
      <c r="AGY198" s="40"/>
      <c r="AGZ198" s="40"/>
      <c r="AHA198" s="40"/>
      <c r="AHB198" s="40"/>
      <c r="AHC198" s="40"/>
      <c r="AHD198" s="40"/>
      <c r="AHE198" s="40"/>
      <c r="AHF198" s="40"/>
      <c r="AHG198" s="40"/>
      <c r="AHH198" s="40"/>
      <c r="AHI198" s="40"/>
      <c r="AHJ198" s="40"/>
      <c r="AHK198" s="40"/>
      <c r="AHL198" s="40"/>
      <c r="AHM198" s="40"/>
      <c r="AHN198" s="40"/>
      <c r="AHO198" s="40"/>
      <c r="AHP198" s="40"/>
      <c r="AHQ198" s="40"/>
      <c r="AHR198" s="40"/>
      <c r="AHS198" s="40"/>
      <c r="AHT198" s="40"/>
      <c r="AHU198" s="40"/>
      <c r="AHV198" s="40"/>
      <c r="AHW198" s="40"/>
      <c r="AHX198" s="40"/>
      <c r="AHY198" s="40"/>
      <c r="AHZ198" s="40"/>
      <c r="AIA198" s="40"/>
      <c r="AIB198" s="40"/>
      <c r="AIC198" s="40"/>
      <c r="AID198" s="40"/>
      <c r="AIE198" s="40"/>
      <c r="AIF198" s="40"/>
      <c r="AIG198" s="40"/>
      <c r="AIH198" s="40"/>
      <c r="AII198" s="40"/>
      <c r="AIJ198" s="40"/>
      <c r="AIK198" s="40"/>
      <c r="AIL198" s="40"/>
      <c r="AIM198" s="40"/>
      <c r="AIN198" s="40"/>
      <c r="AIO198" s="40"/>
      <c r="AIP198" s="40"/>
      <c r="AIQ198" s="40"/>
      <c r="AIR198" s="40"/>
      <c r="AIS198" s="40"/>
      <c r="AIT198" s="40"/>
      <c r="AIU198" s="40"/>
      <c r="AIV198" s="40"/>
      <c r="AIW198" s="40"/>
      <c r="AIX198" s="40"/>
      <c r="AIY198" s="40"/>
      <c r="AIZ198" s="40"/>
      <c r="AJA198" s="40"/>
      <c r="AJB198" s="40"/>
      <c r="AJC198" s="40"/>
      <c r="AJD198" s="40"/>
      <c r="AJE198" s="40"/>
      <c r="AJF198" s="40"/>
      <c r="AJG198" s="40"/>
      <c r="AJH198" s="40"/>
      <c r="AJI198" s="40"/>
      <c r="AJJ198" s="40"/>
      <c r="AJK198" s="40"/>
      <c r="AJL198" s="40"/>
      <c r="AJM198" s="40"/>
      <c r="AJN198" s="40"/>
      <c r="AJO198" s="40"/>
      <c r="AJP198" s="40"/>
      <c r="AJQ198" s="40"/>
      <c r="AJR198" s="40"/>
      <c r="AJS198" s="40"/>
      <c r="AJT198" s="40"/>
      <c r="AJU198" s="40"/>
      <c r="AJV198" s="40"/>
      <c r="AJW198" s="40"/>
      <c r="AJX198" s="40"/>
      <c r="AJY198" s="40"/>
      <c r="AJZ198" s="40"/>
      <c r="AKA198" s="40"/>
      <c r="AKB198" s="40"/>
      <c r="AKC198" s="40"/>
      <c r="AKD198" s="40"/>
      <c r="AKE198" s="40"/>
      <c r="AKF198" s="40"/>
      <c r="AKG198" s="40"/>
      <c r="AKH198" s="40"/>
      <c r="AKI198" s="40"/>
      <c r="AKJ198" s="40"/>
      <c r="AKK198" s="40"/>
      <c r="AKL198" s="40"/>
      <c r="AKM198" s="40"/>
      <c r="AKN198" s="41"/>
      <c r="AKO198" s="41"/>
      <c r="AKP198" s="41"/>
      <c r="AKQ198" s="41"/>
      <c r="AKR198" s="41"/>
      <c r="AKS198" s="41"/>
      <c r="AKT198" s="41"/>
      <c r="AKU198" s="41"/>
      <c r="AKV198" s="41"/>
      <c r="AKW198" s="41"/>
      <c r="AKX198" s="41"/>
      <c r="AKY198" s="41"/>
      <c r="AKZ198" s="41"/>
      <c r="ALA198" s="41"/>
      <c r="ALB198" s="41"/>
      <c r="ALC198" s="41"/>
      <c r="ALD198" s="41"/>
      <c r="ALE198" s="41"/>
      <c r="ALF198" s="41"/>
      <c r="ALG198" s="41"/>
      <c r="ALH198" s="41"/>
      <c r="ALI198" s="41"/>
      <c r="ALJ198" s="41"/>
      <c r="ALK198" s="41"/>
      <c r="ALL198" s="41"/>
      <c r="ALM198" s="41"/>
    </row>
    <row r="199" spans="1:1001" ht="13.35" customHeight="1" outlineLevel="6">
      <c r="A199" s="36" t="s">
        <v>11704</v>
      </c>
      <c r="B199" s="45">
        <v>1</v>
      </c>
      <c r="C199" s="45"/>
      <c r="D199" s="51" t="s">
        <v>3361</v>
      </c>
      <c r="E199" s="43" t="str">
        <f>VLOOKUP(D199,OdooParts_PurchaseNotes!$A$1:$F8315,2,0)</f>
        <v>Black Alloy Steel Flat-Head Socket Cap Screw, Class 10.9, M8 Size, 40mm Length, 1.25mm Pitch</v>
      </c>
      <c r="F199" s="52" t="s">
        <v>11370</v>
      </c>
      <c r="G199" s="32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40"/>
      <c r="AAF199" s="40"/>
      <c r="AAG199" s="40"/>
      <c r="AAH199" s="40"/>
      <c r="AAI199" s="40"/>
      <c r="AAJ199" s="40"/>
      <c r="AAK199" s="40"/>
      <c r="AAL199" s="40"/>
      <c r="AAM199" s="40"/>
      <c r="AAN199" s="40"/>
      <c r="AAO199" s="40"/>
      <c r="AAP199" s="40"/>
      <c r="AAQ199" s="40"/>
      <c r="AAR199" s="40"/>
      <c r="AAS199" s="40"/>
      <c r="AAT199" s="40"/>
      <c r="AAU199" s="40"/>
      <c r="AAV199" s="40"/>
      <c r="AAW199" s="40"/>
      <c r="AAX199" s="40"/>
      <c r="AAY199" s="40"/>
      <c r="AAZ199" s="40"/>
      <c r="ABA199" s="40"/>
      <c r="ABB199" s="40"/>
      <c r="ABC199" s="40"/>
      <c r="ABD199" s="40"/>
      <c r="ABE199" s="40"/>
      <c r="ABF199" s="40"/>
      <c r="ABG199" s="40"/>
      <c r="ABH199" s="40"/>
      <c r="ABI199" s="40"/>
      <c r="ABJ199" s="40"/>
      <c r="ABK199" s="40"/>
      <c r="ABL199" s="40"/>
      <c r="ABM199" s="40"/>
      <c r="ABN199" s="40"/>
      <c r="ABO199" s="40"/>
      <c r="ABP199" s="40"/>
      <c r="ABQ199" s="40"/>
      <c r="ABR199" s="40"/>
      <c r="ABS199" s="40"/>
      <c r="ABT199" s="40"/>
      <c r="ABU199" s="40"/>
      <c r="ABV199" s="40"/>
      <c r="ABW199" s="40"/>
      <c r="ABX199" s="40"/>
      <c r="ABY199" s="40"/>
      <c r="ABZ199" s="40"/>
      <c r="ACA199" s="40"/>
      <c r="ACB199" s="40"/>
      <c r="ACC199" s="40"/>
      <c r="ACD199" s="40"/>
      <c r="ACE199" s="40"/>
      <c r="ACF199" s="40"/>
      <c r="ACG199" s="40"/>
      <c r="ACH199" s="40"/>
      <c r="ACI199" s="40"/>
      <c r="ACJ199" s="40"/>
      <c r="ACK199" s="40"/>
      <c r="ACL199" s="40"/>
      <c r="ACM199" s="40"/>
      <c r="ACN199" s="40"/>
      <c r="ACO199" s="40"/>
      <c r="ACP199" s="40"/>
      <c r="ACQ199" s="40"/>
      <c r="ACR199" s="40"/>
      <c r="ACS199" s="40"/>
      <c r="ACT199" s="40"/>
      <c r="ACU199" s="40"/>
      <c r="ACV199" s="40"/>
      <c r="ACW199" s="40"/>
      <c r="ACX199" s="40"/>
      <c r="ACY199" s="40"/>
      <c r="ACZ199" s="40"/>
      <c r="ADA199" s="40"/>
      <c r="ADB199" s="40"/>
      <c r="ADC199" s="40"/>
      <c r="ADD199" s="40"/>
      <c r="ADE199" s="40"/>
      <c r="ADF199" s="40"/>
      <c r="ADG199" s="40"/>
      <c r="ADH199" s="40"/>
      <c r="ADI199" s="40"/>
      <c r="ADJ199" s="40"/>
      <c r="ADK199" s="40"/>
      <c r="ADL199" s="40"/>
      <c r="ADM199" s="40"/>
      <c r="ADN199" s="40"/>
      <c r="ADO199" s="40"/>
      <c r="ADP199" s="40"/>
      <c r="ADQ199" s="40"/>
      <c r="ADR199" s="40"/>
      <c r="ADS199" s="40"/>
      <c r="ADT199" s="40"/>
      <c r="ADU199" s="40"/>
      <c r="ADV199" s="40"/>
      <c r="ADW199" s="40"/>
      <c r="ADX199" s="40"/>
      <c r="ADY199" s="40"/>
      <c r="ADZ199" s="40"/>
      <c r="AEA199" s="40"/>
      <c r="AEB199" s="40"/>
      <c r="AEC199" s="40"/>
      <c r="AED199" s="40"/>
      <c r="AEE199" s="40"/>
      <c r="AEF199" s="40"/>
      <c r="AEG199" s="40"/>
      <c r="AEH199" s="40"/>
      <c r="AEI199" s="40"/>
      <c r="AEJ199" s="40"/>
      <c r="AEK199" s="40"/>
      <c r="AEL199" s="40"/>
      <c r="AEM199" s="40"/>
      <c r="AEN199" s="40"/>
      <c r="AEO199" s="40"/>
      <c r="AEP199" s="40"/>
      <c r="AEQ199" s="40"/>
      <c r="AER199" s="40"/>
      <c r="AES199" s="40"/>
      <c r="AET199" s="40"/>
      <c r="AEU199" s="40"/>
      <c r="AEV199" s="40"/>
      <c r="AEW199" s="40"/>
      <c r="AEX199" s="40"/>
      <c r="AEY199" s="40"/>
      <c r="AEZ199" s="40"/>
      <c r="AFA199" s="40"/>
      <c r="AFB199" s="40"/>
      <c r="AFC199" s="40"/>
      <c r="AFD199" s="40"/>
      <c r="AFE199" s="40"/>
      <c r="AFF199" s="40"/>
      <c r="AFG199" s="40"/>
      <c r="AFH199" s="40"/>
      <c r="AFI199" s="40"/>
      <c r="AFJ199" s="40"/>
      <c r="AFK199" s="40"/>
      <c r="AFL199" s="40"/>
      <c r="AFM199" s="40"/>
      <c r="AFN199" s="40"/>
      <c r="AFO199" s="40"/>
      <c r="AFP199" s="40"/>
      <c r="AFQ199" s="40"/>
      <c r="AFR199" s="40"/>
      <c r="AFS199" s="40"/>
      <c r="AFT199" s="40"/>
      <c r="AFU199" s="40"/>
      <c r="AFV199" s="40"/>
      <c r="AFW199" s="40"/>
      <c r="AFX199" s="40"/>
      <c r="AFY199" s="40"/>
      <c r="AFZ199" s="40"/>
      <c r="AGA199" s="40"/>
      <c r="AGB199" s="40"/>
      <c r="AGC199" s="40"/>
      <c r="AGD199" s="40"/>
      <c r="AGE199" s="40"/>
      <c r="AGF199" s="40"/>
      <c r="AGG199" s="40"/>
      <c r="AGH199" s="40"/>
      <c r="AGI199" s="40"/>
      <c r="AGJ199" s="40"/>
      <c r="AGK199" s="40"/>
      <c r="AGL199" s="40"/>
      <c r="AGM199" s="40"/>
      <c r="AGN199" s="40"/>
      <c r="AGO199" s="40"/>
      <c r="AGP199" s="40"/>
      <c r="AGQ199" s="40"/>
      <c r="AGR199" s="40"/>
      <c r="AGS199" s="40"/>
      <c r="AGT199" s="40"/>
      <c r="AGU199" s="40"/>
      <c r="AGV199" s="40"/>
      <c r="AGW199" s="40"/>
      <c r="AGX199" s="40"/>
      <c r="AGY199" s="40"/>
      <c r="AGZ199" s="40"/>
      <c r="AHA199" s="40"/>
      <c r="AHB199" s="40"/>
      <c r="AHC199" s="40"/>
      <c r="AHD199" s="40"/>
      <c r="AHE199" s="40"/>
      <c r="AHF199" s="40"/>
      <c r="AHG199" s="40"/>
      <c r="AHH199" s="40"/>
      <c r="AHI199" s="40"/>
      <c r="AHJ199" s="40"/>
      <c r="AHK199" s="40"/>
      <c r="AHL199" s="40"/>
      <c r="AHM199" s="40"/>
      <c r="AHN199" s="40"/>
      <c r="AHO199" s="40"/>
      <c r="AHP199" s="40"/>
      <c r="AHQ199" s="40"/>
      <c r="AHR199" s="40"/>
      <c r="AHS199" s="40"/>
      <c r="AHT199" s="40"/>
      <c r="AHU199" s="40"/>
      <c r="AHV199" s="40"/>
      <c r="AHW199" s="40"/>
      <c r="AHX199" s="40"/>
      <c r="AHY199" s="40"/>
      <c r="AHZ199" s="40"/>
      <c r="AIA199" s="40"/>
      <c r="AIB199" s="40"/>
      <c r="AIC199" s="40"/>
      <c r="AID199" s="40"/>
      <c r="AIE199" s="40"/>
      <c r="AIF199" s="40"/>
      <c r="AIG199" s="40"/>
      <c r="AIH199" s="40"/>
      <c r="AII199" s="40"/>
      <c r="AIJ199" s="40"/>
      <c r="AIK199" s="40"/>
      <c r="AIL199" s="40"/>
      <c r="AIM199" s="40"/>
      <c r="AIN199" s="40"/>
      <c r="AIO199" s="40"/>
      <c r="AIP199" s="40"/>
      <c r="AIQ199" s="40"/>
      <c r="AIR199" s="40"/>
      <c r="AIS199" s="40"/>
      <c r="AIT199" s="40"/>
      <c r="AIU199" s="40"/>
      <c r="AIV199" s="40"/>
      <c r="AIW199" s="40"/>
      <c r="AIX199" s="40"/>
      <c r="AIY199" s="40"/>
      <c r="AIZ199" s="40"/>
      <c r="AJA199" s="40"/>
      <c r="AJB199" s="40"/>
      <c r="AJC199" s="40"/>
      <c r="AJD199" s="40"/>
      <c r="AJE199" s="40"/>
      <c r="AJF199" s="40"/>
      <c r="AJG199" s="40"/>
      <c r="AJH199" s="40"/>
      <c r="AJI199" s="40"/>
      <c r="AJJ199" s="40"/>
      <c r="AJK199" s="40"/>
      <c r="AJL199" s="40"/>
      <c r="AJM199" s="40"/>
      <c r="AJN199" s="40"/>
      <c r="AJO199" s="40"/>
      <c r="AJP199" s="40"/>
      <c r="AJQ199" s="40"/>
      <c r="AJR199" s="40"/>
      <c r="AJS199" s="40"/>
      <c r="AJT199" s="40"/>
      <c r="AJU199" s="40"/>
      <c r="AJV199" s="40"/>
      <c r="AJW199" s="40"/>
      <c r="AJX199" s="40"/>
      <c r="AJY199" s="40"/>
      <c r="AJZ199" s="40"/>
      <c r="AKA199" s="40"/>
      <c r="AKB199" s="40"/>
      <c r="AKC199" s="40"/>
      <c r="AKD199" s="40"/>
      <c r="AKE199" s="40"/>
      <c r="AKF199" s="40"/>
      <c r="AKG199" s="40"/>
      <c r="AKH199" s="40"/>
      <c r="AKI199" s="40"/>
      <c r="AKJ199" s="40"/>
      <c r="AKK199" s="40"/>
      <c r="AKL199" s="40"/>
      <c r="AKM199" s="40"/>
      <c r="AKN199" s="41"/>
      <c r="AKO199" s="41"/>
      <c r="AKP199" s="41"/>
      <c r="AKQ199" s="41"/>
      <c r="AKR199" s="41"/>
      <c r="AKS199" s="41"/>
      <c r="AKT199" s="41"/>
      <c r="AKU199" s="41"/>
      <c r="AKV199" s="41"/>
      <c r="AKW199" s="41"/>
      <c r="AKX199" s="41"/>
      <c r="AKY199" s="41"/>
      <c r="AKZ199" s="41"/>
      <c r="ALA199" s="41"/>
      <c r="ALB199" s="41"/>
      <c r="ALC199" s="41"/>
      <c r="ALD199" s="41"/>
      <c r="ALE199" s="41"/>
      <c r="ALF199" s="41"/>
      <c r="ALG199" s="41"/>
      <c r="ALH199" s="41"/>
      <c r="ALI199" s="41"/>
      <c r="ALJ199" s="41"/>
      <c r="ALK199" s="41"/>
      <c r="ALL199" s="41"/>
      <c r="ALM199" s="41"/>
    </row>
    <row r="200" spans="1:1001" ht="13.35" customHeight="1" outlineLevel="6">
      <c r="A200" s="36" t="s">
        <v>11705</v>
      </c>
      <c r="B200" s="45">
        <v>2</v>
      </c>
      <c r="C200" s="45"/>
      <c r="D200" s="51" t="s">
        <v>4459</v>
      </c>
      <c r="E200" s="43" t="str">
        <f>VLOOKUP(D200,OdooParts_PurchaseNotes!$A$1:$F8316,2,0)</f>
        <v>608-2RS ABEC3/C3 Rubber Sealed Bearing - BLACK</v>
      </c>
      <c r="F200" s="52" t="s">
        <v>11370</v>
      </c>
      <c r="G200" s="32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40"/>
      <c r="AAF200" s="40"/>
      <c r="AAG200" s="40"/>
      <c r="AAH200" s="40"/>
      <c r="AAI200" s="40"/>
      <c r="AAJ200" s="40"/>
      <c r="AAK200" s="40"/>
      <c r="AAL200" s="40"/>
      <c r="AAM200" s="40"/>
      <c r="AAN200" s="40"/>
      <c r="AAO200" s="40"/>
      <c r="AAP200" s="40"/>
      <c r="AAQ200" s="40"/>
      <c r="AAR200" s="40"/>
      <c r="AAS200" s="40"/>
      <c r="AAT200" s="40"/>
      <c r="AAU200" s="40"/>
      <c r="AAV200" s="40"/>
      <c r="AAW200" s="40"/>
      <c r="AAX200" s="40"/>
      <c r="AAY200" s="40"/>
      <c r="AAZ200" s="40"/>
      <c r="ABA200" s="40"/>
      <c r="ABB200" s="40"/>
      <c r="ABC200" s="40"/>
      <c r="ABD200" s="40"/>
      <c r="ABE200" s="40"/>
      <c r="ABF200" s="40"/>
      <c r="ABG200" s="40"/>
      <c r="ABH200" s="40"/>
      <c r="ABI200" s="40"/>
      <c r="ABJ200" s="40"/>
      <c r="ABK200" s="40"/>
      <c r="ABL200" s="40"/>
      <c r="ABM200" s="40"/>
      <c r="ABN200" s="40"/>
      <c r="ABO200" s="40"/>
      <c r="ABP200" s="40"/>
      <c r="ABQ200" s="40"/>
      <c r="ABR200" s="40"/>
      <c r="ABS200" s="40"/>
      <c r="ABT200" s="40"/>
      <c r="ABU200" s="40"/>
      <c r="ABV200" s="40"/>
      <c r="ABW200" s="40"/>
      <c r="ABX200" s="40"/>
      <c r="ABY200" s="40"/>
      <c r="ABZ200" s="40"/>
      <c r="ACA200" s="40"/>
      <c r="ACB200" s="40"/>
      <c r="ACC200" s="40"/>
      <c r="ACD200" s="40"/>
      <c r="ACE200" s="40"/>
      <c r="ACF200" s="40"/>
      <c r="ACG200" s="40"/>
      <c r="ACH200" s="40"/>
      <c r="ACI200" s="40"/>
      <c r="ACJ200" s="40"/>
      <c r="ACK200" s="40"/>
      <c r="ACL200" s="40"/>
      <c r="ACM200" s="40"/>
      <c r="ACN200" s="40"/>
      <c r="ACO200" s="40"/>
      <c r="ACP200" s="40"/>
      <c r="ACQ200" s="40"/>
      <c r="ACR200" s="40"/>
      <c r="ACS200" s="40"/>
      <c r="ACT200" s="40"/>
      <c r="ACU200" s="40"/>
      <c r="ACV200" s="40"/>
      <c r="ACW200" s="40"/>
      <c r="ACX200" s="40"/>
      <c r="ACY200" s="40"/>
      <c r="ACZ200" s="40"/>
      <c r="ADA200" s="40"/>
      <c r="ADB200" s="40"/>
      <c r="ADC200" s="40"/>
      <c r="ADD200" s="40"/>
      <c r="ADE200" s="40"/>
      <c r="ADF200" s="40"/>
      <c r="ADG200" s="40"/>
      <c r="ADH200" s="40"/>
      <c r="ADI200" s="40"/>
      <c r="ADJ200" s="40"/>
      <c r="ADK200" s="40"/>
      <c r="ADL200" s="40"/>
      <c r="ADM200" s="40"/>
      <c r="ADN200" s="40"/>
      <c r="ADO200" s="40"/>
      <c r="ADP200" s="40"/>
      <c r="ADQ200" s="40"/>
      <c r="ADR200" s="40"/>
      <c r="ADS200" s="40"/>
      <c r="ADT200" s="40"/>
      <c r="ADU200" s="40"/>
      <c r="ADV200" s="40"/>
      <c r="ADW200" s="40"/>
      <c r="ADX200" s="40"/>
      <c r="ADY200" s="40"/>
      <c r="ADZ200" s="40"/>
      <c r="AEA200" s="40"/>
      <c r="AEB200" s="40"/>
      <c r="AEC200" s="40"/>
      <c r="AED200" s="40"/>
      <c r="AEE200" s="40"/>
      <c r="AEF200" s="40"/>
      <c r="AEG200" s="40"/>
      <c r="AEH200" s="40"/>
      <c r="AEI200" s="40"/>
      <c r="AEJ200" s="40"/>
      <c r="AEK200" s="40"/>
      <c r="AEL200" s="40"/>
      <c r="AEM200" s="40"/>
      <c r="AEN200" s="40"/>
      <c r="AEO200" s="40"/>
      <c r="AEP200" s="40"/>
      <c r="AEQ200" s="40"/>
      <c r="AER200" s="40"/>
      <c r="AES200" s="40"/>
      <c r="AET200" s="40"/>
      <c r="AEU200" s="40"/>
      <c r="AEV200" s="40"/>
      <c r="AEW200" s="40"/>
      <c r="AEX200" s="40"/>
      <c r="AEY200" s="40"/>
      <c r="AEZ200" s="40"/>
      <c r="AFA200" s="40"/>
      <c r="AFB200" s="40"/>
      <c r="AFC200" s="40"/>
      <c r="AFD200" s="40"/>
      <c r="AFE200" s="40"/>
      <c r="AFF200" s="40"/>
      <c r="AFG200" s="40"/>
      <c r="AFH200" s="40"/>
      <c r="AFI200" s="40"/>
      <c r="AFJ200" s="40"/>
      <c r="AFK200" s="40"/>
      <c r="AFL200" s="40"/>
      <c r="AFM200" s="40"/>
      <c r="AFN200" s="40"/>
      <c r="AFO200" s="40"/>
      <c r="AFP200" s="40"/>
      <c r="AFQ200" s="40"/>
      <c r="AFR200" s="40"/>
      <c r="AFS200" s="40"/>
      <c r="AFT200" s="40"/>
      <c r="AFU200" s="40"/>
      <c r="AFV200" s="40"/>
      <c r="AFW200" s="40"/>
      <c r="AFX200" s="40"/>
      <c r="AFY200" s="40"/>
      <c r="AFZ200" s="40"/>
      <c r="AGA200" s="40"/>
      <c r="AGB200" s="40"/>
      <c r="AGC200" s="40"/>
      <c r="AGD200" s="40"/>
      <c r="AGE200" s="40"/>
      <c r="AGF200" s="40"/>
      <c r="AGG200" s="40"/>
      <c r="AGH200" s="40"/>
      <c r="AGI200" s="40"/>
      <c r="AGJ200" s="40"/>
      <c r="AGK200" s="40"/>
      <c r="AGL200" s="40"/>
      <c r="AGM200" s="40"/>
      <c r="AGN200" s="40"/>
      <c r="AGO200" s="40"/>
      <c r="AGP200" s="40"/>
      <c r="AGQ200" s="40"/>
      <c r="AGR200" s="40"/>
      <c r="AGS200" s="40"/>
      <c r="AGT200" s="40"/>
      <c r="AGU200" s="40"/>
      <c r="AGV200" s="40"/>
      <c r="AGW200" s="40"/>
      <c r="AGX200" s="40"/>
      <c r="AGY200" s="40"/>
      <c r="AGZ200" s="40"/>
      <c r="AHA200" s="40"/>
      <c r="AHB200" s="40"/>
      <c r="AHC200" s="40"/>
      <c r="AHD200" s="40"/>
      <c r="AHE200" s="40"/>
      <c r="AHF200" s="40"/>
      <c r="AHG200" s="40"/>
      <c r="AHH200" s="40"/>
      <c r="AHI200" s="40"/>
      <c r="AHJ200" s="40"/>
      <c r="AHK200" s="40"/>
      <c r="AHL200" s="40"/>
      <c r="AHM200" s="40"/>
      <c r="AHN200" s="40"/>
      <c r="AHO200" s="40"/>
      <c r="AHP200" s="40"/>
      <c r="AHQ200" s="40"/>
      <c r="AHR200" s="40"/>
      <c r="AHS200" s="40"/>
      <c r="AHT200" s="40"/>
      <c r="AHU200" s="40"/>
      <c r="AHV200" s="40"/>
      <c r="AHW200" s="40"/>
      <c r="AHX200" s="40"/>
      <c r="AHY200" s="40"/>
      <c r="AHZ200" s="40"/>
      <c r="AIA200" s="40"/>
      <c r="AIB200" s="40"/>
      <c r="AIC200" s="40"/>
      <c r="AID200" s="40"/>
      <c r="AIE200" s="40"/>
      <c r="AIF200" s="40"/>
      <c r="AIG200" s="40"/>
      <c r="AIH200" s="40"/>
      <c r="AII200" s="40"/>
      <c r="AIJ200" s="40"/>
      <c r="AIK200" s="40"/>
      <c r="AIL200" s="40"/>
      <c r="AIM200" s="40"/>
      <c r="AIN200" s="40"/>
      <c r="AIO200" s="40"/>
      <c r="AIP200" s="40"/>
      <c r="AIQ200" s="40"/>
      <c r="AIR200" s="40"/>
      <c r="AIS200" s="40"/>
      <c r="AIT200" s="40"/>
      <c r="AIU200" s="40"/>
      <c r="AIV200" s="40"/>
      <c r="AIW200" s="40"/>
      <c r="AIX200" s="40"/>
      <c r="AIY200" s="40"/>
      <c r="AIZ200" s="40"/>
      <c r="AJA200" s="40"/>
      <c r="AJB200" s="40"/>
      <c r="AJC200" s="40"/>
      <c r="AJD200" s="40"/>
      <c r="AJE200" s="40"/>
      <c r="AJF200" s="40"/>
      <c r="AJG200" s="40"/>
      <c r="AJH200" s="40"/>
      <c r="AJI200" s="40"/>
      <c r="AJJ200" s="40"/>
      <c r="AJK200" s="40"/>
      <c r="AJL200" s="40"/>
      <c r="AJM200" s="40"/>
      <c r="AJN200" s="40"/>
      <c r="AJO200" s="40"/>
      <c r="AJP200" s="40"/>
      <c r="AJQ200" s="40"/>
      <c r="AJR200" s="40"/>
      <c r="AJS200" s="40"/>
      <c r="AJT200" s="40"/>
      <c r="AJU200" s="40"/>
      <c r="AJV200" s="40"/>
      <c r="AJW200" s="40"/>
      <c r="AJX200" s="40"/>
      <c r="AJY200" s="40"/>
      <c r="AJZ200" s="40"/>
      <c r="AKA200" s="40"/>
      <c r="AKB200" s="40"/>
      <c r="AKC200" s="40"/>
      <c r="AKD200" s="40"/>
      <c r="AKE200" s="40"/>
      <c r="AKF200" s="40"/>
      <c r="AKG200" s="40"/>
      <c r="AKH200" s="40"/>
      <c r="AKI200" s="40"/>
      <c r="AKJ200" s="40"/>
      <c r="AKK200" s="40"/>
      <c r="AKL200" s="40"/>
      <c r="AKM200" s="40"/>
      <c r="AKN200" s="41"/>
      <c r="AKO200" s="41"/>
      <c r="AKP200" s="41"/>
      <c r="AKQ200" s="41"/>
      <c r="AKR200" s="41"/>
      <c r="AKS200" s="41"/>
      <c r="AKT200" s="41"/>
      <c r="AKU200" s="41"/>
      <c r="AKV200" s="41"/>
      <c r="AKW200" s="41"/>
      <c r="AKX200" s="41"/>
      <c r="AKY200" s="41"/>
      <c r="AKZ200" s="41"/>
      <c r="ALA200" s="41"/>
      <c r="ALB200" s="41"/>
      <c r="ALC200" s="41"/>
      <c r="ALD200" s="41"/>
      <c r="ALE200" s="41"/>
      <c r="ALF200" s="41"/>
      <c r="ALG200" s="41"/>
      <c r="ALH200" s="41"/>
      <c r="ALI200" s="41"/>
      <c r="ALJ200" s="41"/>
      <c r="ALK200" s="41"/>
      <c r="ALL200" s="41"/>
      <c r="ALM200" s="41"/>
    </row>
    <row r="201" spans="1:1001" ht="13.35" customHeight="1" outlineLevel="6">
      <c r="A201" s="36" t="s">
        <v>11706</v>
      </c>
      <c r="B201" s="45">
        <v>1</v>
      </c>
      <c r="C201" s="45"/>
      <c r="D201" s="51" t="s">
        <v>4690</v>
      </c>
      <c r="E201" s="43" t="str">
        <f>VLOOKUP(D201,OdooParts_PurchaseNotes!$A$1:$F8317,2,0)</f>
        <v>M8 Nyloc Nut, Zinc Plated</v>
      </c>
      <c r="F201" s="52" t="s">
        <v>11370</v>
      </c>
      <c r="G201" s="32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40"/>
      <c r="AAF201" s="40"/>
      <c r="AAG201" s="40"/>
      <c r="AAH201" s="40"/>
      <c r="AAI201" s="40"/>
      <c r="AAJ201" s="40"/>
      <c r="AAK201" s="40"/>
      <c r="AAL201" s="40"/>
      <c r="AAM201" s="40"/>
      <c r="AAN201" s="40"/>
      <c r="AAO201" s="40"/>
      <c r="AAP201" s="40"/>
      <c r="AAQ201" s="40"/>
      <c r="AAR201" s="40"/>
      <c r="AAS201" s="40"/>
      <c r="AAT201" s="40"/>
      <c r="AAU201" s="40"/>
      <c r="AAV201" s="40"/>
      <c r="AAW201" s="40"/>
      <c r="AAX201" s="40"/>
      <c r="AAY201" s="40"/>
      <c r="AAZ201" s="40"/>
      <c r="ABA201" s="40"/>
      <c r="ABB201" s="40"/>
      <c r="ABC201" s="40"/>
      <c r="ABD201" s="40"/>
      <c r="ABE201" s="40"/>
      <c r="ABF201" s="40"/>
      <c r="ABG201" s="40"/>
      <c r="ABH201" s="40"/>
      <c r="ABI201" s="40"/>
      <c r="ABJ201" s="40"/>
      <c r="ABK201" s="40"/>
      <c r="ABL201" s="40"/>
      <c r="ABM201" s="40"/>
      <c r="ABN201" s="40"/>
      <c r="ABO201" s="40"/>
      <c r="ABP201" s="40"/>
      <c r="ABQ201" s="40"/>
      <c r="ABR201" s="40"/>
      <c r="ABS201" s="40"/>
      <c r="ABT201" s="40"/>
      <c r="ABU201" s="40"/>
      <c r="ABV201" s="40"/>
      <c r="ABW201" s="40"/>
      <c r="ABX201" s="40"/>
      <c r="ABY201" s="40"/>
      <c r="ABZ201" s="40"/>
      <c r="ACA201" s="40"/>
      <c r="ACB201" s="40"/>
      <c r="ACC201" s="40"/>
      <c r="ACD201" s="40"/>
      <c r="ACE201" s="40"/>
      <c r="ACF201" s="40"/>
      <c r="ACG201" s="40"/>
      <c r="ACH201" s="40"/>
      <c r="ACI201" s="40"/>
      <c r="ACJ201" s="40"/>
      <c r="ACK201" s="40"/>
      <c r="ACL201" s="40"/>
      <c r="ACM201" s="40"/>
      <c r="ACN201" s="40"/>
      <c r="ACO201" s="40"/>
      <c r="ACP201" s="40"/>
      <c r="ACQ201" s="40"/>
      <c r="ACR201" s="40"/>
      <c r="ACS201" s="40"/>
      <c r="ACT201" s="40"/>
      <c r="ACU201" s="40"/>
      <c r="ACV201" s="40"/>
      <c r="ACW201" s="40"/>
      <c r="ACX201" s="40"/>
      <c r="ACY201" s="40"/>
      <c r="ACZ201" s="40"/>
      <c r="ADA201" s="40"/>
      <c r="ADB201" s="40"/>
      <c r="ADC201" s="40"/>
      <c r="ADD201" s="40"/>
      <c r="ADE201" s="40"/>
      <c r="ADF201" s="40"/>
      <c r="ADG201" s="40"/>
      <c r="ADH201" s="40"/>
      <c r="ADI201" s="40"/>
      <c r="ADJ201" s="40"/>
      <c r="ADK201" s="40"/>
      <c r="ADL201" s="40"/>
      <c r="ADM201" s="40"/>
      <c r="ADN201" s="40"/>
      <c r="ADO201" s="40"/>
      <c r="ADP201" s="40"/>
      <c r="ADQ201" s="40"/>
      <c r="ADR201" s="40"/>
      <c r="ADS201" s="40"/>
      <c r="ADT201" s="40"/>
      <c r="ADU201" s="40"/>
      <c r="ADV201" s="40"/>
      <c r="ADW201" s="40"/>
      <c r="ADX201" s="40"/>
      <c r="ADY201" s="40"/>
      <c r="ADZ201" s="40"/>
      <c r="AEA201" s="40"/>
      <c r="AEB201" s="40"/>
      <c r="AEC201" s="40"/>
      <c r="AED201" s="40"/>
      <c r="AEE201" s="40"/>
      <c r="AEF201" s="40"/>
      <c r="AEG201" s="40"/>
      <c r="AEH201" s="40"/>
      <c r="AEI201" s="40"/>
      <c r="AEJ201" s="40"/>
      <c r="AEK201" s="40"/>
      <c r="AEL201" s="40"/>
      <c r="AEM201" s="40"/>
      <c r="AEN201" s="40"/>
      <c r="AEO201" s="40"/>
      <c r="AEP201" s="40"/>
      <c r="AEQ201" s="40"/>
      <c r="AER201" s="40"/>
      <c r="AES201" s="40"/>
      <c r="AET201" s="40"/>
      <c r="AEU201" s="40"/>
      <c r="AEV201" s="40"/>
      <c r="AEW201" s="40"/>
      <c r="AEX201" s="40"/>
      <c r="AEY201" s="40"/>
      <c r="AEZ201" s="40"/>
      <c r="AFA201" s="40"/>
      <c r="AFB201" s="40"/>
      <c r="AFC201" s="40"/>
      <c r="AFD201" s="40"/>
      <c r="AFE201" s="40"/>
      <c r="AFF201" s="40"/>
      <c r="AFG201" s="40"/>
      <c r="AFH201" s="40"/>
      <c r="AFI201" s="40"/>
      <c r="AFJ201" s="40"/>
      <c r="AFK201" s="40"/>
      <c r="AFL201" s="40"/>
      <c r="AFM201" s="40"/>
      <c r="AFN201" s="40"/>
      <c r="AFO201" s="40"/>
      <c r="AFP201" s="40"/>
      <c r="AFQ201" s="40"/>
      <c r="AFR201" s="40"/>
      <c r="AFS201" s="40"/>
      <c r="AFT201" s="40"/>
      <c r="AFU201" s="40"/>
      <c r="AFV201" s="40"/>
      <c r="AFW201" s="40"/>
      <c r="AFX201" s="40"/>
      <c r="AFY201" s="40"/>
      <c r="AFZ201" s="40"/>
      <c r="AGA201" s="40"/>
      <c r="AGB201" s="40"/>
      <c r="AGC201" s="40"/>
      <c r="AGD201" s="40"/>
      <c r="AGE201" s="40"/>
      <c r="AGF201" s="40"/>
      <c r="AGG201" s="40"/>
      <c r="AGH201" s="40"/>
      <c r="AGI201" s="40"/>
      <c r="AGJ201" s="40"/>
      <c r="AGK201" s="40"/>
      <c r="AGL201" s="40"/>
      <c r="AGM201" s="40"/>
      <c r="AGN201" s="40"/>
      <c r="AGO201" s="40"/>
      <c r="AGP201" s="40"/>
      <c r="AGQ201" s="40"/>
      <c r="AGR201" s="40"/>
      <c r="AGS201" s="40"/>
      <c r="AGT201" s="40"/>
      <c r="AGU201" s="40"/>
      <c r="AGV201" s="40"/>
      <c r="AGW201" s="40"/>
      <c r="AGX201" s="40"/>
      <c r="AGY201" s="40"/>
      <c r="AGZ201" s="40"/>
      <c r="AHA201" s="40"/>
      <c r="AHB201" s="40"/>
      <c r="AHC201" s="40"/>
      <c r="AHD201" s="40"/>
      <c r="AHE201" s="40"/>
      <c r="AHF201" s="40"/>
      <c r="AHG201" s="40"/>
      <c r="AHH201" s="40"/>
      <c r="AHI201" s="40"/>
      <c r="AHJ201" s="40"/>
      <c r="AHK201" s="40"/>
      <c r="AHL201" s="40"/>
      <c r="AHM201" s="40"/>
      <c r="AHN201" s="40"/>
      <c r="AHO201" s="40"/>
      <c r="AHP201" s="40"/>
      <c r="AHQ201" s="40"/>
      <c r="AHR201" s="40"/>
      <c r="AHS201" s="40"/>
      <c r="AHT201" s="40"/>
      <c r="AHU201" s="40"/>
      <c r="AHV201" s="40"/>
      <c r="AHW201" s="40"/>
      <c r="AHX201" s="40"/>
      <c r="AHY201" s="40"/>
      <c r="AHZ201" s="40"/>
      <c r="AIA201" s="40"/>
      <c r="AIB201" s="40"/>
      <c r="AIC201" s="40"/>
      <c r="AID201" s="40"/>
      <c r="AIE201" s="40"/>
      <c r="AIF201" s="40"/>
      <c r="AIG201" s="40"/>
      <c r="AIH201" s="40"/>
      <c r="AII201" s="40"/>
      <c r="AIJ201" s="40"/>
      <c r="AIK201" s="40"/>
      <c r="AIL201" s="40"/>
      <c r="AIM201" s="40"/>
      <c r="AIN201" s="40"/>
      <c r="AIO201" s="40"/>
      <c r="AIP201" s="40"/>
      <c r="AIQ201" s="40"/>
      <c r="AIR201" s="40"/>
      <c r="AIS201" s="40"/>
      <c r="AIT201" s="40"/>
      <c r="AIU201" s="40"/>
      <c r="AIV201" s="40"/>
      <c r="AIW201" s="40"/>
      <c r="AIX201" s="40"/>
      <c r="AIY201" s="40"/>
      <c r="AIZ201" s="40"/>
      <c r="AJA201" s="40"/>
      <c r="AJB201" s="40"/>
      <c r="AJC201" s="40"/>
      <c r="AJD201" s="40"/>
      <c r="AJE201" s="40"/>
      <c r="AJF201" s="40"/>
      <c r="AJG201" s="40"/>
      <c r="AJH201" s="40"/>
      <c r="AJI201" s="40"/>
      <c r="AJJ201" s="40"/>
      <c r="AJK201" s="40"/>
      <c r="AJL201" s="40"/>
      <c r="AJM201" s="40"/>
      <c r="AJN201" s="40"/>
      <c r="AJO201" s="40"/>
      <c r="AJP201" s="40"/>
      <c r="AJQ201" s="40"/>
      <c r="AJR201" s="40"/>
      <c r="AJS201" s="40"/>
      <c r="AJT201" s="40"/>
      <c r="AJU201" s="40"/>
      <c r="AJV201" s="40"/>
      <c r="AJW201" s="40"/>
      <c r="AJX201" s="40"/>
      <c r="AJY201" s="40"/>
      <c r="AJZ201" s="40"/>
      <c r="AKA201" s="40"/>
      <c r="AKB201" s="40"/>
      <c r="AKC201" s="40"/>
      <c r="AKD201" s="40"/>
      <c r="AKE201" s="40"/>
      <c r="AKF201" s="40"/>
      <c r="AKG201" s="40"/>
      <c r="AKH201" s="40"/>
      <c r="AKI201" s="40"/>
      <c r="AKJ201" s="40"/>
      <c r="AKK201" s="40"/>
      <c r="AKL201" s="40"/>
      <c r="AKM201" s="40"/>
      <c r="AKN201" s="41"/>
      <c r="AKO201" s="41"/>
      <c r="AKP201" s="41"/>
      <c r="AKQ201" s="41"/>
      <c r="AKR201" s="41"/>
      <c r="AKS201" s="41"/>
      <c r="AKT201" s="41"/>
      <c r="AKU201" s="41"/>
      <c r="AKV201" s="41"/>
      <c r="AKW201" s="41"/>
      <c r="AKX201" s="41"/>
      <c r="AKY201" s="41"/>
      <c r="AKZ201" s="41"/>
      <c r="ALA201" s="41"/>
      <c r="ALB201" s="41"/>
      <c r="ALC201" s="41"/>
      <c r="ALD201" s="41"/>
      <c r="ALE201" s="41"/>
      <c r="ALF201" s="41"/>
      <c r="ALG201" s="41"/>
      <c r="ALH201" s="41"/>
      <c r="ALI201" s="41"/>
      <c r="ALJ201" s="41"/>
      <c r="ALK201" s="41"/>
      <c r="ALL201" s="41"/>
      <c r="ALM201" s="41"/>
    </row>
    <row r="202" spans="1:1001" ht="13.35" customHeight="1" outlineLevel="6">
      <c r="A202" s="36" t="s">
        <v>11707</v>
      </c>
      <c r="B202" s="45">
        <v>3</v>
      </c>
      <c r="C202" s="45"/>
      <c r="D202" s="51" t="s">
        <v>5104</v>
      </c>
      <c r="E202" s="43" t="str">
        <f>VLOOKUP(D202,OdooParts_PurchaseNotes!$A$1:$F8318,2,0)</f>
        <v>M8 Washer, Steel, Zinc Plated</v>
      </c>
      <c r="F202" s="52" t="s">
        <v>11370</v>
      </c>
      <c r="G202" s="32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40"/>
      <c r="AAF202" s="40"/>
      <c r="AAG202" s="40"/>
      <c r="AAH202" s="40"/>
      <c r="AAI202" s="40"/>
      <c r="AAJ202" s="40"/>
      <c r="AAK202" s="40"/>
      <c r="AAL202" s="40"/>
      <c r="AAM202" s="40"/>
      <c r="AAN202" s="40"/>
      <c r="AAO202" s="40"/>
      <c r="AAP202" s="40"/>
      <c r="AAQ202" s="40"/>
      <c r="AAR202" s="40"/>
      <c r="AAS202" s="40"/>
      <c r="AAT202" s="40"/>
      <c r="AAU202" s="40"/>
      <c r="AAV202" s="40"/>
      <c r="AAW202" s="40"/>
      <c r="AAX202" s="40"/>
      <c r="AAY202" s="40"/>
      <c r="AAZ202" s="40"/>
      <c r="ABA202" s="40"/>
      <c r="ABB202" s="40"/>
      <c r="ABC202" s="40"/>
      <c r="ABD202" s="40"/>
      <c r="ABE202" s="40"/>
      <c r="ABF202" s="40"/>
      <c r="ABG202" s="40"/>
      <c r="ABH202" s="40"/>
      <c r="ABI202" s="40"/>
      <c r="ABJ202" s="40"/>
      <c r="ABK202" s="40"/>
      <c r="ABL202" s="40"/>
      <c r="ABM202" s="40"/>
      <c r="ABN202" s="40"/>
      <c r="ABO202" s="40"/>
      <c r="ABP202" s="40"/>
      <c r="ABQ202" s="40"/>
      <c r="ABR202" s="40"/>
      <c r="ABS202" s="40"/>
      <c r="ABT202" s="40"/>
      <c r="ABU202" s="40"/>
      <c r="ABV202" s="40"/>
      <c r="ABW202" s="40"/>
      <c r="ABX202" s="40"/>
      <c r="ABY202" s="40"/>
      <c r="ABZ202" s="40"/>
      <c r="ACA202" s="40"/>
      <c r="ACB202" s="40"/>
      <c r="ACC202" s="40"/>
      <c r="ACD202" s="40"/>
      <c r="ACE202" s="40"/>
      <c r="ACF202" s="40"/>
      <c r="ACG202" s="40"/>
      <c r="ACH202" s="40"/>
      <c r="ACI202" s="40"/>
      <c r="ACJ202" s="40"/>
      <c r="ACK202" s="40"/>
      <c r="ACL202" s="40"/>
      <c r="ACM202" s="40"/>
      <c r="ACN202" s="40"/>
      <c r="ACO202" s="40"/>
      <c r="ACP202" s="40"/>
      <c r="ACQ202" s="40"/>
      <c r="ACR202" s="40"/>
      <c r="ACS202" s="40"/>
      <c r="ACT202" s="40"/>
      <c r="ACU202" s="40"/>
      <c r="ACV202" s="40"/>
      <c r="ACW202" s="40"/>
      <c r="ACX202" s="40"/>
      <c r="ACY202" s="40"/>
      <c r="ACZ202" s="40"/>
      <c r="ADA202" s="40"/>
      <c r="ADB202" s="40"/>
      <c r="ADC202" s="40"/>
      <c r="ADD202" s="40"/>
      <c r="ADE202" s="40"/>
      <c r="ADF202" s="40"/>
      <c r="ADG202" s="40"/>
      <c r="ADH202" s="40"/>
      <c r="ADI202" s="40"/>
      <c r="ADJ202" s="40"/>
      <c r="ADK202" s="40"/>
      <c r="ADL202" s="40"/>
      <c r="ADM202" s="40"/>
      <c r="ADN202" s="40"/>
      <c r="ADO202" s="40"/>
      <c r="ADP202" s="40"/>
      <c r="ADQ202" s="40"/>
      <c r="ADR202" s="40"/>
      <c r="ADS202" s="40"/>
      <c r="ADT202" s="40"/>
      <c r="ADU202" s="40"/>
      <c r="ADV202" s="40"/>
      <c r="ADW202" s="40"/>
      <c r="ADX202" s="40"/>
      <c r="ADY202" s="40"/>
      <c r="ADZ202" s="40"/>
      <c r="AEA202" s="40"/>
      <c r="AEB202" s="40"/>
      <c r="AEC202" s="40"/>
      <c r="AED202" s="40"/>
      <c r="AEE202" s="40"/>
      <c r="AEF202" s="40"/>
      <c r="AEG202" s="40"/>
      <c r="AEH202" s="40"/>
      <c r="AEI202" s="40"/>
      <c r="AEJ202" s="40"/>
      <c r="AEK202" s="40"/>
      <c r="AEL202" s="40"/>
      <c r="AEM202" s="40"/>
      <c r="AEN202" s="40"/>
      <c r="AEO202" s="40"/>
      <c r="AEP202" s="40"/>
      <c r="AEQ202" s="40"/>
      <c r="AER202" s="40"/>
      <c r="AES202" s="40"/>
      <c r="AET202" s="40"/>
      <c r="AEU202" s="40"/>
      <c r="AEV202" s="40"/>
      <c r="AEW202" s="40"/>
      <c r="AEX202" s="40"/>
      <c r="AEY202" s="40"/>
      <c r="AEZ202" s="40"/>
      <c r="AFA202" s="40"/>
      <c r="AFB202" s="40"/>
      <c r="AFC202" s="40"/>
      <c r="AFD202" s="40"/>
      <c r="AFE202" s="40"/>
      <c r="AFF202" s="40"/>
      <c r="AFG202" s="40"/>
      <c r="AFH202" s="40"/>
      <c r="AFI202" s="40"/>
      <c r="AFJ202" s="40"/>
      <c r="AFK202" s="40"/>
      <c r="AFL202" s="40"/>
      <c r="AFM202" s="40"/>
      <c r="AFN202" s="40"/>
      <c r="AFO202" s="40"/>
      <c r="AFP202" s="40"/>
      <c r="AFQ202" s="40"/>
      <c r="AFR202" s="40"/>
      <c r="AFS202" s="40"/>
      <c r="AFT202" s="40"/>
      <c r="AFU202" s="40"/>
      <c r="AFV202" s="40"/>
      <c r="AFW202" s="40"/>
      <c r="AFX202" s="40"/>
      <c r="AFY202" s="40"/>
      <c r="AFZ202" s="40"/>
      <c r="AGA202" s="40"/>
      <c r="AGB202" s="40"/>
      <c r="AGC202" s="40"/>
      <c r="AGD202" s="40"/>
      <c r="AGE202" s="40"/>
      <c r="AGF202" s="40"/>
      <c r="AGG202" s="40"/>
      <c r="AGH202" s="40"/>
      <c r="AGI202" s="40"/>
      <c r="AGJ202" s="40"/>
      <c r="AGK202" s="40"/>
      <c r="AGL202" s="40"/>
      <c r="AGM202" s="40"/>
      <c r="AGN202" s="40"/>
      <c r="AGO202" s="40"/>
      <c r="AGP202" s="40"/>
      <c r="AGQ202" s="40"/>
      <c r="AGR202" s="40"/>
      <c r="AGS202" s="40"/>
      <c r="AGT202" s="40"/>
      <c r="AGU202" s="40"/>
      <c r="AGV202" s="40"/>
      <c r="AGW202" s="40"/>
      <c r="AGX202" s="40"/>
      <c r="AGY202" s="40"/>
      <c r="AGZ202" s="40"/>
      <c r="AHA202" s="40"/>
      <c r="AHB202" s="40"/>
      <c r="AHC202" s="40"/>
      <c r="AHD202" s="40"/>
      <c r="AHE202" s="40"/>
      <c r="AHF202" s="40"/>
      <c r="AHG202" s="40"/>
      <c r="AHH202" s="40"/>
      <c r="AHI202" s="40"/>
      <c r="AHJ202" s="40"/>
      <c r="AHK202" s="40"/>
      <c r="AHL202" s="40"/>
      <c r="AHM202" s="40"/>
      <c r="AHN202" s="40"/>
      <c r="AHO202" s="40"/>
      <c r="AHP202" s="40"/>
      <c r="AHQ202" s="40"/>
      <c r="AHR202" s="40"/>
      <c r="AHS202" s="40"/>
      <c r="AHT202" s="40"/>
      <c r="AHU202" s="40"/>
      <c r="AHV202" s="40"/>
      <c r="AHW202" s="40"/>
      <c r="AHX202" s="40"/>
      <c r="AHY202" s="40"/>
      <c r="AHZ202" s="40"/>
      <c r="AIA202" s="40"/>
      <c r="AIB202" s="40"/>
      <c r="AIC202" s="40"/>
      <c r="AID202" s="40"/>
      <c r="AIE202" s="40"/>
      <c r="AIF202" s="40"/>
      <c r="AIG202" s="40"/>
      <c r="AIH202" s="40"/>
      <c r="AII202" s="40"/>
      <c r="AIJ202" s="40"/>
      <c r="AIK202" s="40"/>
      <c r="AIL202" s="40"/>
      <c r="AIM202" s="40"/>
      <c r="AIN202" s="40"/>
      <c r="AIO202" s="40"/>
      <c r="AIP202" s="40"/>
      <c r="AIQ202" s="40"/>
      <c r="AIR202" s="40"/>
      <c r="AIS202" s="40"/>
      <c r="AIT202" s="40"/>
      <c r="AIU202" s="40"/>
      <c r="AIV202" s="40"/>
      <c r="AIW202" s="40"/>
      <c r="AIX202" s="40"/>
      <c r="AIY202" s="40"/>
      <c r="AIZ202" s="40"/>
      <c r="AJA202" s="40"/>
      <c r="AJB202" s="40"/>
      <c r="AJC202" s="40"/>
      <c r="AJD202" s="40"/>
      <c r="AJE202" s="40"/>
      <c r="AJF202" s="40"/>
      <c r="AJG202" s="40"/>
      <c r="AJH202" s="40"/>
      <c r="AJI202" s="40"/>
      <c r="AJJ202" s="40"/>
      <c r="AJK202" s="40"/>
      <c r="AJL202" s="40"/>
      <c r="AJM202" s="40"/>
      <c r="AJN202" s="40"/>
      <c r="AJO202" s="40"/>
      <c r="AJP202" s="40"/>
      <c r="AJQ202" s="40"/>
      <c r="AJR202" s="40"/>
      <c r="AJS202" s="40"/>
      <c r="AJT202" s="40"/>
      <c r="AJU202" s="40"/>
      <c r="AJV202" s="40"/>
      <c r="AJW202" s="40"/>
      <c r="AJX202" s="40"/>
      <c r="AJY202" s="40"/>
      <c r="AJZ202" s="40"/>
      <c r="AKA202" s="40"/>
      <c r="AKB202" s="40"/>
      <c r="AKC202" s="40"/>
      <c r="AKD202" s="40"/>
      <c r="AKE202" s="40"/>
      <c r="AKF202" s="40"/>
      <c r="AKG202" s="40"/>
      <c r="AKH202" s="40"/>
      <c r="AKI202" s="40"/>
      <c r="AKJ202" s="40"/>
      <c r="AKK202" s="40"/>
      <c r="AKL202" s="40"/>
      <c r="AKM202" s="40"/>
      <c r="AKN202" s="41"/>
      <c r="AKO202" s="41"/>
      <c r="AKP202" s="41"/>
      <c r="AKQ202" s="41"/>
      <c r="AKR202" s="41"/>
      <c r="AKS202" s="41"/>
      <c r="AKT202" s="41"/>
      <c r="AKU202" s="41"/>
      <c r="AKV202" s="41"/>
      <c r="AKW202" s="41"/>
      <c r="AKX202" s="41"/>
      <c r="AKY202" s="41"/>
      <c r="AKZ202" s="41"/>
      <c r="ALA202" s="41"/>
      <c r="ALB202" s="41"/>
      <c r="ALC202" s="41"/>
      <c r="ALD202" s="41"/>
      <c r="ALE202" s="41"/>
      <c r="ALF202" s="41"/>
      <c r="ALG202" s="41"/>
      <c r="ALH202" s="41"/>
      <c r="ALI202" s="41"/>
      <c r="ALJ202" s="41"/>
      <c r="ALK202" s="41"/>
      <c r="ALL202" s="41"/>
      <c r="ALM202" s="41"/>
    </row>
    <row r="203" spans="1:1001" ht="13.35" customHeight="1" outlineLevel="6">
      <c r="A203" s="36" t="s">
        <v>11708</v>
      </c>
      <c r="B203" s="45">
        <v>1</v>
      </c>
      <c r="C203" s="45"/>
      <c r="D203" s="71" t="s">
        <v>222</v>
      </c>
      <c r="E203" s="43" t="str">
        <f>VLOOKUP(D203,OdooParts_PurchaseNotes!$A$1:$F8319,2,0)</f>
        <v>Mini, Y Axis Mount Idler Insert Assembly</v>
      </c>
      <c r="F203" s="52" t="s">
        <v>11345</v>
      </c>
      <c r="G203" s="32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40"/>
      <c r="AAF203" s="40"/>
      <c r="AAG203" s="40"/>
      <c r="AAH203" s="40"/>
      <c r="AAI203" s="40"/>
      <c r="AAJ203" s="40"/>
      <c r="AAK203" s="40"/>
      <c r="AAL203" s="40"/>
      <c r="AAM203" s="40"/>
      <c r="AAN203" s="40"/>
      <c r="AAO203" s="40"/>
      <c r="AAP203" s="40"/>
      <c r="AAQ203" s="40"/>
      <c r="AAR203" s="40"/>
      <c r="AAS203" s="40"/>
      <c r="AAT203" s="40"/>
      <c r="AAU203" s="40"/>
      <c r="AAV203" s="40"/>
      <c r="AAW203" s="40"/>
      <c r="AAX203" s="40"/>
      <c r="AAY203" s="40"/>
      <c r="AAZ203" s="40"/>
      <c r="ABA203" s="40"/>
      <c r="ABB203" s="40"/>
      <c r="ABC203" s="40"/>
      <c r="ABD203" s="40"/>
      <c r="ABE203" s="40"/>
      <c r="ABF203" s="40"/>
      <c r="ABG203" s="40"/>
      <c r="ABH203" s="40"/>
      <c r="ABI203" s="40"/>
      <c r="ABJ203" s="40"/>
      <c r="ABK203" s="40"/>
      <c r="ABL203" s="40"/>
      <c r="ABM203" s="40"/>
      <c r="ABN203" s="40"/>
      <c r="ABO203" s="40"/>
      <c r="ABP203" s="40"/>
      <c r="ABQ203" s="40"/>
      <c r="ABR203" s="40"/>
      <c r="ABS203" s="40"/>
      <c r="ABT203" s="40"/>
      <c r="ABU203" s="40"/>
      <c r="ABV203" s="40"/>
      <c r="ABW203" s="40"/>
      <c r="ABX203" s="40"/>
      <c r="ABY203" s="40"/>
      <c r="ABZ203" s="40"/>
      <c r="ACA203" s="40"/>
      <c r="ACB203" s="40"/>
      <c r="ACC203" s="40"/>
      <c r="ACD203" s="40"/>
      <c r="ACE203" s="40"/>
      <c r="ACF203" s="40"/>
      <c r="ACG203" s="40"/>
      <c r="ACH203" s="40"/>
      <c r="ACI203" s="40"/>
      <c r="ACJ203" s="40"/>
      <c r="ACK203" s="40"/>
      <c r="ACL203" s="40"/>
      <c r="ACM203" s="40"/>
      <c r="ACN203" s="40"/>
      <c r="ACO203" s="40"/>
      <c r="ACP203" s="40"/>
      <c r="ACQ203" s="40"/>
      <c r="ACR203" s="40"/>
      <c r="ACS203" s="40"/>
      <c r="ACT203" s="40"/>
      <c r="ACU203" s="40"/>
      <c r="ACV203" s="40"/>
      <c r="ACW203" s="40"/>
      <c r="ACX203" s="40"/>
      <c r="ACY203" s="40"/>
      <c r="ACZ203" s="40"/>
      <c r="ADA203" s="40"/>
      <c r="ADB203" s="40"/>
      <c r="ADC203" s="40"/>
      <c r="ADD203" s="40"/>
      <c r="ADE203" s="40"/>
      <c r="ADF203" s="40"/>
      <c r="ADG203" s="40"/>
      <c r="ADH203" s="40"/>
      <c r="ADI203" s="40"/>
      <c r="ADJ203" s="40"/>
      <c r="ADK203" s="40"/>
      <c r="ADL203" s="40"/>
      <c r="ADM203" s="40"/>
      <c r="ADN203" s="40"/>
      <c r="ADO203" s="40"/>
      <c r="ADP203" s="40"/>
      <c r="ADQ203" s="40"/>
      <c r="ADR203" s="40"/>
      <c r="ADS203" s="40"/>
      <c r="ADT203" s="40"/>
      <c r="ADU203" s="40"/>
      <c r="ADV203" s="40"/>
      <c r="ADW203" s="40"/>
      <c r="ADX203" s="40"/>
      <c r="ADY203" s="40"/>
      <c r="ADZ203" s="40"/>
      <c r="AEA203" s="40"/>
      <c r="AEB203" s="40"/>
      <c r="AEC203" s="40"/>
      <c r="AED203" s="40"/>
      <c r="AEE203" s="40"/>
      <c r="AEF203" s="40"/>
      <c r="AEG203" s="40"/>
      <c r="AEH203" s="40"/>
      <c r="AEI203" s="40"/>
      <c r="AEJ203" s="40"/>
      <c r="AEK203" s="40"/>
      <c r="AEL203" s="40"/>
      <c r="AEM203" s="40"/>
      <c r="AEN203" s="40"/>
      <c r="AEO203" s="40"/>
      <c r="AEP203" s="40"/>
      <c r="AEQ203" s="40"/>
      <c r="AER203" s="40"/>
      <c r="AES203" s="40"/>
      <c r="AET203" s="40"/>
      <c r="AEU203" s="40"/>
      <c r="AEV203" s="40"/>
      <c r="AEW203" s="40"/>
      <c r="AEX203" s="40"/>
      <c r="AEY203" s="40"/>
      <c r="AEZ203" s="40"/>
      <c r="AFA203" s="40"/>
      <c r="AFB203" s="40"/>
      <c r="AFC203" s="40"/>
      <c r="AFD203" s="40"/>
      <c r="AFE203" s="40"/>
      <c r="AFF203" s="40"/>
      <c r="AFG203" s="40"/>
      <c r="AFH203" s="40"/>
      <c r="AFI203" s="40"/>
      <c r="AFJ203" s="40"/>
      <c r="AFK203" s="40"/>
      <c r="AFL203" s="40"/>
      <c r="AFM203" s="40"/>
      <c r="AFN203" s="40"/>
      <c r="AFO203" s="40"/>
      <c r="AFP203" s="40"/>
      <c r="AFQ203" s="40"/>
      <c r="AFR203" s="40"/>
      <c r="AFS203" s="40"/>
      <c r="AFT203" s="40"/>
      <c r="AFU203" s="40"/>
      <c r="AFV203" s="40"/>
      <c r="AFW203" s="40"/>
      <c r="AFX203" s="40"/>
      <c r="AFY203" s="40"/>
      <c r="AFZ203" s="40"/>
      <c r="AGA203" s="40"/>
      <c r="AGB203" s="40"/>
      <c r="AGC203" s="40"/>
      <c r="AGD203" s="40"/>
      <c r="AGE203" s="40"/>
      <c r="AGF203" s="40"/>
      <c r="AGG203" s="40"/>
      <c r="AGH203" s="40"/>
      <c r="AGI203" s="40"/>
      <c r="AGJ203" s="40"/>
      <c r="AGK203" s="40"/>
      <c r="AGL203" s="40"/>
      <c r="AGM203" s="40"/>
      <c r="AGN203" s="40"/>
      <c r="AGO203" s="40"/>
      <c r="AGP203" s="40"/>
      <c r="AGQ203" s="40"/>
      <c r="AGR203" s="40"/>
      <c r="AGS203" s="40"/>
      <c r="AGT203" s="40"/>
      <c r="AGU203" s="40"/>
      <c r="AGV203" s="40"/>
      <c r="AGW203" s="40"/>
      <c r="AGX203" s="40"/>
      <c r="AGY203" s="40"/>
      <c r="AGZ203" s="40"/>
      <c r="AHA203" s="40"/>
      <c r="AHB203" s="40"/>
      <c r="AHC203" s="40"/>
      <c r="AHD203" s="40"/>
      <c r="AHE203" s="40"/>
      <c r="AHF203" s="40"/>
      <c r="AHG203" s="40"/>
      <c r="AHH203" s="40"/>
      <c r="AHI203" s="40"/>
      <c r="AHJ203" s="40"/>
      <c r="AHK203" s="40"/>
      <c r="AHL203" s="40"/>
      <c r="AHM203" s="40"/>
      <c r="AHN203" s="40"/>
      <c r="AHO203" s="40"/>
      <c r="AHP203" s="40"/>
      <c r="AHQ203" s="40"/>
      <c r="AHR203" s="40"/>
      <c r="AHS203" s="40"/>
      <c r="AHT203" s="40"/>
      <c r="AHU203" s="40"/>
      <c r="AHV203" s="40"/>
      <c r="AHW203" s="40"/>
      <c r="AHX203" s="40"/>
      <c r="AHY203" s="40"/>
      <c r="AHZ203" s="40"/>
      <c r="AIA203" s="40"/>
      <c r="AIB203" s="40"/>
      <c r="AIC203" s="40"/>
      <c r="AID203" s="40"/>
      <c r="AIE203" s="40"/>
      <c r="AIF203" s="40"/>
      <c r="AIG203" s="40"/>
      <c r="AIH203" s="40"/>
      <c r="AII203" s="40"/>
      <c r="AIJ203" s="40"/>
      <c r="AIK203" s="40"/>
      <c r="AIL203" s="40"/>
      <c r="AIM203" s="40"/>
      <c r="AIN203" s="40"/>
      <c r="AIO203" s="40"/>
      <c r="AIP203" s="40"/>
      <c r="AIQ203" s="40"/>
      <c r="AIR203" s="40"/>
      <c r="AIS203" s="40"/>
      <c r="AIT203" s="40"/>
      <c r="AIU203" s="40"/>
      <c r="AIV203" s="40"/>
      <c r="AIW203" s="40"/>
      <c r="AIX203" s="40"/>
      <c r="AIY203" s="40"/>
      <c r="AIZ203" s="40"/>
      <c r="AJA203" s="40"/>
      <c r="AJB203" s="40"/>
      <c r="AJC203" s="40"/>
      <c r="AJD203" s="40"/>
      <c r="AJE203" s="40"/>
      <c r="AJF203" s="40"/>
      <c r="AJG203" s="40"/>
      <c r="AJH203" s="40"/>
      <c r="AJI203" s="40"/>
      <c r="AJJ203" s="40"/>
      <c r="AJK203" s="40"/>
      <c r="AJL203" s="40"/>
      <c r="AJM203" s="40"/>
      <c r="AJN203" s="40"/>
      <c r="AJO203" s="40"/>
      <c r="AJP203" s="40"/>
      <c r="AJQ203" s="40"/>
      <c r="AJR203" s="40"/>
      <c r="AJS203" s="40"/>
      <c r="AJT203" s="40"/>
      <c r="AJU203" s="40"/>
      <c r="AJV203" s="40"/>
      <c r="AJW203" s="40"/>
      <c r="AJX203" s="40"/>
      <c r="AJY203" s="40"/>
      <c r="AJZ203" s="40"/>
      <c r="AKA203" s="40"/>
      <c r="AKB203" s="40"/>
      <c r="AKC203" s="40"/>
      <c r="AKD203" s="40"/>
      <c r="AKE203" s="40"/>
      <c r="AKF203" s="40"/>
      <c r="AKG203" s="40"/>
      <c r="AKH203" s="40"/>
      <c r="AKI203" s="40"/>
      <c r="AKJ203" s="40"/>
      <c r="AKK203" s="40"/>
      <c r="AKL203" s="40"/>
      <c r="AKM203" s="40"/>
      <c r="AKN203" s="41"/>
      <c r="AKO203" s="41"/>
      <c r="AKP203" s="41"/>
      <c r="AKQ203" s="41"/>
      <c r="AKR203" s="41"/>
      <c r="AKS203" s="41"/>
      <c r="AKT203" s="41"/>
      <c r="AKU203" s="41"/>
      <c r="AKV203" s="41"/>
      <c r="AKW203" s="41"/>
      <c r="AKX203" s="41"/>
      <c r="AKY203" s="41"/>
      <c r="AKZ203" s="41"/>
      <c r="ALA203" s="41"/>
      <c r="ALB203" s="41"/>
      <c r="ALC203" s="41"/>
      <c r="ALD203" s="41"/>
      <c r="ALE203" s="41"/>
      <c r="ALF203" s="41"/>
      <c r="ALG203" s="41"/>
      <c r="ALH203" s="41"/>
      <c r="ALI203" s="41"/>
      <c r="ALJ203" s="41"/>
      <c r="ALK203" s="41"/>
      <c r="ALL203" s="41"/>
      <c r="ALM203" s="41"/>
    </row>
    <row r="204" spans="1:1001" ht="13.35" customHeight="1" outlineLevel="6">
      <c r="A204" s="36" t="s">
        <v>11709</v>
      </c>
      <c r="B204" s="45">
        <v>4</v>
      </c>
      <c r="C204" s="45"/>
      <c r="D204" s="72" t="s">
        <v>3846</v>
      </c>
      <c r="E204" s="43" t="str">
        <f>VLOOKUP(D204,OdooParts_PurchaseNotes!$A$1:$F8320,2,0)</f>
        <v>Metric Brass Heat-Set Insert for Plastics Tapered, M3-.5 Internal Thread, 3.8mm Length</v>
      </c>
      <c r="F204" s="52" t="s">
        <v>11370</v>
      </c>
      <c r="G204" s="32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40"/>
      <c r="AAF204" s="40"/>
      <c r="AAG204" s="40"/>
      <c r="AAH204" s="40"/>
      <c r="AAI204" s="40"/>
      <c r="AAJ204" s="40"/>
      <c r="AAK204" s="40"/>
      <c r="AAL204" s="40"/>
      <c r="AAM204" s="40"/>
      <c r="AAN204" s="40"/>
      <c r="AAO204" s="40"/>
      <c r="AAP204" s="40"/>
      <c r="AAQ204" s="40"/>
      <c r="AAR204" s="40"/>
      <c r="AAS204" s="40"/>
      <c r="AAT204" s="40"/>
      <c r="AAU204" s="40"/>
      <c r="AAV204" s="40"/>
      <c r="AAW204" s="40"/>
      <c r="AAX204" s="40"/>
      <c r="AAY204" s="40"/>
      <c r="AAZ204" s="40"/>
      <c r="ABA204" s="40"/>
      <c r="ABB204" s="40"/>
      <c r="ABC204" s="40"/>
      <c r="ABD204" s="40"/>
      <c r="ABE204" s="40"/>
      <c r="ABF204" s="40"/>
      <c r="ABG204" s="40"/>
      <c r="ABH204" s="40"/>
      <c r="ABI204" s="40"/>
      <c r="ABJ204" s="40"/>
      <c r="ABK204" s="40"/>
      <c r="ABL204" s="40"/>
      <c r="ABM204" s="40"/>
      <c r="ABN204" s="40"/>
      <c r="ABO204" s="40"/>
      <c r="ABP204" s="40"/>
      <c r="ABQ204" s="40"/>
      <c r="ABR204" s="40"/>
      <c r="ABS204" s="40"/>
      <c r="ABT204" s="40"/>
      <c r="ABU204" s="40"/>
      <c r="ABV204" s="40"/>
      <c r="ABW204" s="40"/>
      <c r="ABX204" s="40"/>
      <c r="ABY204" s="40"/>
      <c r="ABZ204" s="40"/>
      <c r="ACA204" s="40"/>
      <c r="ACB204" s="40"/>
      <c r="ACC204" s="40"/>
      <c r="ACD204" s="40"/>
      <c r="ACE204" s="40"/>
      <c r="ACF204" s="40"/>
      <c r="ACG204" s="40"/>
      <c r="ACH204" s="40"/>
      <c r="ACI204" s="40"/>
      <c r="ACJ204" s="40"/>
      <c r="ACK204" s="40"/>
      <c r="ACL204" s="40"/>
      <c r="ACM204" s="40"/>
      <c r="ACN204" s="40"/>
      <c r="ACO204" s="40"/>
      <c r="ACP204" s="40"/>
      <c r="ACQ204" s="40"/>
      <c r="ACR204" s="40"/>
      <c r="ACS204" s="40"/>
      <c r="ACT204" s="40"/>
      <c r="ACU204" s="40"/>
      <c r="ACV204" s="40"/>
      <c r="ACW204" s="40"/>
      <c r="ACX204" s="40"/>
      <c r="ACY204" s="40"/>
      <c r="ACZ204" s="40"/>
      <c r="ADA204" s="40"/>
      <c r="ADB204" s="40"/>
      <c r="ADC204" s="40"/>
      <c r="ADD204" s="40"/>
      <c r="ADE204" s="40"/>
      <c r="ADF204" s="40"/>
      <c r="ADG204" s="40"/>
      <c r="ADH204" s="40"/>
      <c r="ADI204" s="40"/>
      <c r="ADJ204" s="40"/>
      <c r="ADK204" s="40"/>
      <c r="ADL204" s="40"/>
      <c r="ADM204" s="40"/>
      <c r="ADN204" s="40"/>
      <c r="ADO204" s="40"/>
      <c r="ADP204" s="40"/>
      <c r="ADQ204" s="40"/>
      <c r="ADR204" s="40"/>
      <c r="ADS204" s="40"/>
      <c r="ADT204" s="40"/>
      <c r="ADU204" s="40"/>
      <c r="ADV204" s="40"/>
      <c r="ADW204" s="40"/>
      <c r="ADX204" s="40"/>
      <c r="ADY204" s="40"/>
      <c r="ADZ204" s="40"/>
      <c r="AEA204" s="40"/>
      <c r="AEB204" s="40"/>
      <c r="AEC204" s="40"/>
      <c r="AED204" s="40"/>
      <c r="AEE204" s="40"/>
      <c r="AEF204" s="40"/>
      <c r="AEG204" s="40"/>
      <c r="AEH204" s="40"/>
      <c r="AEI204" s="40"/>
      <c r="AEJ204" s="40"/>
      <c r="AEK204" s="40"/>
      <c r="AEL204" s="40"/>
      <c r="AEM204" s="40"/>
      <c r="AEN204" s="40"/>
      <c r="AEO204" s="40"/>
      <c r="AEP204" s="40"/>
      <c r="AEQ204" s="40"/>
      <c r="AER204" s="40"/>
      <c r="AES204" s="40"/>
      <c r="AET204" s="40"/>
      <c r="AEU204" s="40"/>
      <c r="AEV204" s="40"/>
      <c r="AEW204" s="40"/>
      <c r="AEX204" s="40"/>
      <c r="AEY204" s="40"/>
      <c r="AEZ204" s="40"/>
      <c r="AFA204" s="40"/>
      <c r="AFB204" s="40"/>
      <c r="AFC204" s="40"/>
      <c r="AFD204" s="40"/>
      <c r="AFE204" s="40"/>
      <c r="AFF204" s="40"/>
      <c r="AFG204" s="40"/>
      <c r="AFH204" s="40"/>
      <c r="AFI204" s="40"/>
      <c r="AFJ204" s="40"/>
      <c r="AFK204" s="40"/>
      <c r="AFL204" s="40"/>
      <c r="AFM204" s="40"/>
      <c r="AFN204" s="40"/>
      <c r="AFO204" s="40"/>
      <c r="AFP204" s="40"/>
      <c r="AFQ204" s="40"/>
      <c r="AFR204" s="40"/>
      <c r="AFS204" s="40"/>
      <c r="AFT204" s="40"/>
      <c r="AFU204" s="40"/>
      <c r="AFV204" s="40"/>
      <c r="AFW204" s="40"/>
      <c r="AFX204" s="40"/>
      <c r="AFY204" s="40"/>
      <c r="AFZ204" s="40"/>
      <c r="AGA204" s="40"/>
      <c r="AGB204" s="40"/>
      <c r="AGC204" s="40"/>
      <c r="AGD204" s="40"/>
      <c r="AGE204" s="40"/>
      <c r="AGF204" s="40"/>
      <c r="AGG204" s="40"/>
      <c r="AGH204" s="40"/>
      <c r="AGI204" s="40"/>
      <c r="AGJ204" s="40"/>
      <c r="AGK204" s="40"/>
      <c r="AGL204" s="40"/>
      <c r="AGM204" s="40"/>
      <c r="AGN204" s="40"/>
      <c r="AGO204" s="40"/>
      <c r="AGP204" s="40"/>
      <c r="AGQ204" s="40"/>
      <c r="AGR204" s="40"/>
      <c r="AGS204" s="40"/>
      <c r="AGT204" s="40"/>
      <c r="AGU204" s="40"/>
      <c r="AGV204" s="40"/>
      <c r="AGW204" s="40"/>
      <c r="AGX204" s="40"/>
      <c r="AGY204" s="40"/>
      <c r="AGZ204" s="40"/>
      <c r="AHA204" s="40"/>
      <c r="AHB204" s="40"/>
      <c r="AHC204" s="40"/>
      <c r="AHD204" s="40"/>
      <c r="AHE204" s="40"/>
      <c r="AHF204" s="40"/>
      <c r="AHG204" s="40"/>
      <c r="AHH204" s="40"/>
      <c r="AHI204" s="40"/>
      <c r="AHJ204" s="40"/>
      <c r="AHK204" s="40"/>
      <c r="AHL204" s="40"/>
      <c r="AHM204" s="40"/>
      <c r="AHN204" s="40"/>
      <c r="AHO204" s="40"/>
      <c r="AHP204" s="40"/>
      <c r="AHQ204" s="40"/>
      <c r="AHR204" s="40"/>
      <c r="AHS204" s="40"/>
      <c r="AHT204" s="40"/>
      <c r="AHU204" s="40"/>
      <c r="AHV204" s="40"/>
      <c r="AHW204" s="40"/>
      <c r="AHX204" s="40"/>
      <c r="AHY204" s="40"/>
      <c r="AHZ204" s="40"/>
      <c r="AIA204" s="40"/>
      <c r="AIB204" s="40"/>
      <c r="AIC204" s="40"/>
      <c r="AID204" s="40"/>
      <c r="AIE204" s="40"/>
      <c r="AIF204" s="40"/>
      <c r="AIG204" s="40"/>
      <c r="AIH204" s="40"/>
      <c r="AII204" s="40"/>
      <c r="AIJ204" s="40"/>
      <c r="AIK204" s="40"/>
      <c r="AIL204" s="40"/>
      <c r="AIM204" s="40"/>
      <c r="AIN204" s="40"/>
      <c r="AIO204" s="40"/>
      <c r="AIP204" s="40"/>
      <c r="AIQ204" s="40"/>
      <c r="AIR204" s="40"/>
      <c r="AIS204" s="40"/>
      <c r="AIT204" s="40"/>
      <c r="AIU204" s="40"/>
      <c r="AIV204" s="40"/>
      <c r="AIW204" s="40"/>
      <c r="AIX204" s="40"/>
      <c r="AIY204" s="40"/>
      <c r="AIZ204" s="40"/>
      <c r="AJA204" s="40"/>
      <c r="AJB204" s="40"/>
      <c r="AJC204" s="40"/>
      <c r="AJD204" s="40"/>
      <c r="AJE204" s="40"/>
      <c r="AJF204" s="40"/>
      <c r="AJG204" s="40"/>
      <c r="AJH204" s="40"/>
      <c r="AJI204" s="40"/>
      <c r="AJJ204" s="40"/>
      <c r="AJK204" s="40"/>
      <c r="AJL204" s="40"/>
      <c r="AJM204" s="40"/>
      <c r="AJN204" s="40"/>
      <c r="AJO204" s="40"/>
      <c r="AJP204" s="40"/>
      <c r="AJQ204" s="40"/>
      <c r="AJR204" s="40"/>
      <c r="AJS204" s="40"/>
      <c r="AJT204" s="40"/>
      <c r="AJU204" s="40"/>
      <c r="AJV204" s="40"/>
      <c r="AJW204" s="40"/>
      <c r="AJX204" s="40"/>
      <c r="AJY204" s="40"/>
      <c r="AJZ204" s="40"/>
      <c r="AKA204" s="40"/>
      <c r="AKB204" s="40"/>
      <c r="AKC204" s="40"/>
      <c r="AKD204" s="40"/>
      <c r="AKE204" s="40"/>
      <c r="AKF204" s="40"/>
      <c r="AKG204" s="40"/>
      <c r="AKH204" s="40"/>
      <c r="AKI204" s="40"/>
      <c r="AKJ204" s="40"/>
      <c r="AKK204" s="40"/>
      <c r="AKL204" s="40"/>
      <c r="AKM204" s="40"/>
      <c r="AKN204" s="41"/>
      <c r="AKO204" s="41"/>
      <c r="AKP204" s="41"/>
      <c r="AKQ204" s="41"/>
      <c r="AKR204" s="41"/>
      <c r="AKS204" s="41"/>
      <c r="AKT204" s="41"/>
      <c r="AKU204" s="41"/>
      <c r="AKV204" s="41"/>
      <c r="AKW204" s="41"/>
      <c r="AKX204" s="41"/>
      <c r="AKY204" s="41"/>
      <c r="AKZ204" s="41"/>
      <c r="ALA204" s="41"/>
      <c r="ALB204" s="41"/>
      <c r="ALC204" s="41"/>
      <c r="ALD204" s="41"/>
      <c r="ALE204" s="41"/>
      <c r="ALF204" s="41"/>
      <c r="ALG204" s="41"/>
      <c r="ALH204" s="41"/>
      <c r="ALI204" s="41"/>
      <c r="ALJ204" s="41"/>
      <c r="ALK204" s="41"/>
      <c r="ALL204" s="41"/>
      <c r="ALM204" s="41"/>
    </row>
    <row r="205" spans="1:1001" ht="13.35" customHeight="1" outlineLevel="6">
      <c r="A205" s="36" t="s">
        <v>11710</v>
      </c>
      <c r="B205" s="45">
        <v>1</v>
      </c>
      <c r="C205" s="45"/>
      <c r="D205" s="72" t="s">
        <v>6776</v>
      </c>
      <c r="E205" s="43" t="str">
        <f>VLOOKUP(D205,OdooParts_PurchaseNotes!$A$1:$F8321,2,0)</f>
        <v>y-idler-mini_black_v1.4</v>
      </c>
      <c r="F205" s="52" t="s">
        <v>11345</v>
      </c>
      <c r="G205" s="32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40"/>
      <c r="AAF205" s="40"/>
      <c r="AAG205" s="40"/>
      <c r="AAH205" s="40"/>
      <c r="AAI205" s="40"/>
      <c r="AAJ205" s="40"/>
      <c r="AAK205" s="40"/>
      <c r="AAL205" s="40"/>
      <c r="AAM205" s="40"/>
      <c r="AAN205" s="40"/>
      <c r="AAO205" s="40"/>
      <c r="AAP205" s="40"/>
      <c r="AAQ205" s="40"/>
      <c r="AAR205" s="40"/>
      <c r="AAS205" s="40"/>
      <c r="AAT205" s="40"/>
      <c r="AAU205" s="40"/>
      <c r="AAV205" s="40"/>
      <c r="AAW205" s="40"/>
      <c r="AAX205" s="40"/>
      <c r="AAY205" s="40"/>
      <c r="AAZ205" s="40"/>
      <c r="ABA205" s="40"/>
      <c r="ABB205" s="40"/>
      <c r="ABC205" s="40"/>
      <c r="ABD205" s="40"/>
      <c r="ABE205" s="40"/>
      <c r="ABF205" s="40"/>
      <c r="ABG205" s="40"/>
      <c r="ABH205" s="40"/>
      <c r="ABI205" s="40"/>
      <c r="ABJ205" s="40"/>
      <c r="ABK205" s="40"/>
      <c r="ABL205" s="40"/>
      <c r="ABM205" s="40"/>
      <c r="ABN205" s="40"/>
      <c r="ABO205" s="40"/>
      <c r="ABP205" s="40"/>
      <c r="ABQ205" s="40"/>
      <c r="ABR205" s="40"/>
      <c r="ABS205" s="40"/>
      <c r="ABT205" s="40"/>
      <c r="ABU205" s="40"/>
      <c r="ABV205" s="40"/>
      <c r="ABW205" s="40"/>
      <c r="ABX205" s="40"/>
      <c r="ABY205" s="40"/>
      <c r="ABZ205" s="40"/>
      <c r="ACA205" s="40"/>
      <c r="ACB205" s="40"/>
      <c r="ACC205" s="40"/>
      <c r="ACD205" s="40"/>
      <c r="ACE205" s="40"/>
      <c r="ACF205" s="40"/>
      <c r="ACG205" s="40"/>
      <c r="ACH205" s="40"/>
      <c r="ACI205" s="40"/>
      <c r="ACJ205" s="40"/>
      <c r="ACK205" s="40"/>
      <c r="ACL205" s="40"/>
      <c r="ACM205" s="40"/>
      <c r="ACN205" s="40"/>
      <c r="ACO205" s="40"/>
      <c r="ACP205" s="40"/>
      <c r="ACQ205" s="40"/>
      <c r="ACR205" s="40"/>
      <c r="ACS205" s="40"/>
      <c r="ACT205" s="40"/>
      <c r="ACU205" s="40"/>
      <c r="ACV205" s="40"/>
      <c r="ACW205" s="40"/>
      <c r="ACX205" s="40"/>
      <c r="ACY205" s="40"/>
      <c r="ACZ205" s="40"/>
      <c r="ADA205" s="40"/>
      <c r="ADB205" s="40"/>
      <c r="ADC205" s="40"/>
      <c r="ADD205" s="40"/>
      <c r="ADE205" s="40"/>
      <c r="ADF205" s="40"/>
      <c r="ADG205" s="40"/>
      <c r="ADH205" s="40"/>
      <c r="ADI205" s="40"/>
      <c r="ADJ205" s="40"/>
      <c r="ADK205" s="40"/>
      <c r="ADL205" s="40"/>
      <c r="ADM205" s="40"/>
      <c r="ADN205" s="40"/>
      <c r="ADO205" s="40"/>
      <c r="ADP205" s="40"/>
      <c r="ADQ205" s="40"/>
      <c r="ADR205" s="40"/>
      <c r="ADS205" s="40"/>
      <c r="ADT205" s="40"/>
      <c r="ADU205" s="40"/>
      <c r="ADV205" s="40"/>
      <c r="ADW205" s="40"/>
      <c r="ADX205" s="40"/>
      <c r="ADY205" s="40"/>
      <c r="ADZ205" s="40"/>
      <c r="AEA205" s="40"/>
      <c r="AEB205" s="40"/>
      <c r="AEC205" s="40"/>
      <c r="AED205" s="40"/>
      <c r="AEE205" s="40"/>
      <c r="AEF205" s="40"/>
      <c r="AEG205" s="40"/>
      <c r="AEH205" s="40"/>
      <c r="AEI205" s="40"/>
      <c r="AEJ205" s="40"/>
      <c r="AEK205" s="40"/>
      <c r="AEL205" s="40"/>
      <c r="AEM205" s="40"/>
      <c r="AEN205" s="40"/>
      <c r="AEO205" s="40"/>
      <c r="AEP205" s="40"/>
      <c r="AEQ205" s="40"/>
      <c r="AER205" s="40"/>
      <c r="AES205" s="40"/>
      <c r="AET205" s="40"/>
      <c r="AEU205" s="40"/>
      <c r="AEV205" s="40"/>
      <c r="AEW205" s="40"/>
      <c r="AEX205" s="40"/>
      <c r="AEY205" s="40"/>
      <c r="AEZ205" s="40"/>
      <c r="AFA205" s="40"/>
      <c r="AFB205" s="40"/>
      <c r="AFC205" s="40"/>
      <c r="AFD205" s="40"/>
      <c r="AFE205" s="40"/>
      <c r="AFF205" s="40"/>
      <c r="AFG205" s="40"/>
      <c r="AFH205" s="40"/>
      <c r="AFI205" s="40"/>
      <c r="AFJ205" s="40"/>
      <c r="AFK205" s="40"/>
      <c r="AFL205" s="40"/>
      <c r="AFM205" s="40"/>
      <c r="AFN205" s="40"/>
      <c r="AFO205" s="40"/>
      <c r="AFP205" s="40"/>
      <c r="AFQ205" s="40"/>
      <c r="AFR205" s="40"/>
      <c r="AFS205" s="40"/>
      <c r="AFT205" s="40"/>
      <c r="AFU205" s="40"/>
      <c r="AFV205" s="40"/>
      <c r="AFW205" s="40"/>
      <c r="AFX205" s="40"/>
      <c r="AFY205" s="40"/>
      <c r="AFZ205" s="40"/>
      <c r="AGA205" s="40"/>
      <c r="AGB205" s="40"/>
      <c r="AGC205" s="40"/>
      <c r="AGD205" s="40"/>
      <c r="AGE205" s="40"/>
      <c r="AGF205" s="40"/>
      <c r="AGG205" s="40"/>
      <c r="AGH205" s="40"/>
      <c r="AGI205" s="40"/>
      <c r="AGJ205" s="40"/>
      <c r="AGK205" s="40"/>
      <c r="AGL205" s="40"/>
      <c r="AGM205" s="40"/>
      <c r="AGN205" s="40"/>
      <c r="AGO205" s="40"/>
      <c r="AGP205" s="40"/>
      <c r="AGQ205" s="40"/>
      <c r="AGR205" s="40"/>
      <c r="AGS205" s="40"/>
      <c r="AGT205" s="40"/>
      <c r="AGU205" s="40"/>
      <c r="AGV205" s="40"/>
      <c r="AGW205" s="40"/>
      <c r="AGX205" s="40"/>
      <c r="AGY205" s="40"/>
      <c r="AGZ205" s="40"/>
      <c r="AHA205" s="40"/>
      <c r="AHB205" s="40"/>
      <c r="AHC205" s="40"/>
      <c r="AHD205" s="40"/>
      <c r="AHE205" s="40"/>
      <c r="AHF205" s="40"/>
      <c r="AHG205" s="40"/>
      <c r="AHH205" s="40"/>
      <c r="AHI205" s="40"/>
      <c r="AHJ205" s="40"/>
      <c r="AHK205" s="40"/>
      <c r="AHL205" s="40"/>
      <c r="AHM205" s="40"/>
      <c r="AHN205" s="40"/>
      <c r="AHO205" s="40"/>
      <c r="AHP205" s="40"/>
      <c r="AHQ205" s="40"/>
      <c r="AHR205" s="40"/>
      <c r="AHS205" s="40"/>
      <c r="AHT205" s="40"/>
      <c r="AHU205" s="40"/>
      <c r="AHV205" s="40"/>
      <c r="AHW205" s="40"/>
      <c r="AHX205" s="40"/>
      <c r="AHY205" s="40"/>
      <c r="AHZ205" s="40"/>
      <c r="AIA205" s="40"/>
      <c r="AIB205" s="40"/>
      <c r="AIC205" s="40"/>
      <c r="AID205" s="40"/>
      <c r="AIE205" s="40"/>
      <c r="AIF205" s="40"/>
      <c r="AIG205" s="40"/>
      <c r="AIH205" s="40"/>
      <c r="AII205" s="40"/>
      <c r="AIJ205" s="40"/>
      <c r="AIK205" s="40"/>
      <c r="AIL205" s="40"/>
      <c r="AIM205" s="40"/>
      <c r="AIN205" s="40"/>
      <c r="AIO205" s="40"/>
      <c r="AIP205" s="40"/>
      <c r="AIQ205" s="40"/>
      <c r="AIR205" s="40"/>
      <c r="AIS205" s="40"/>
      <c r="AIT205" s="40"/>
      <c r="AIU205" s="40"/>
      <c r="AIV205" s="40"/>
      <c r="AIW205" s="40"/>
      <c r="AIX205" s="40"/>
      <c r="AIY205" s="40"/>
      <c r="AIZ205" s="40"/>
      <c r="AJA205" s="40"/>
      <c r="AJB205" s="40"/>
      <c r="AJC205" s="40"/>
      <c r="AJD205" s="40"/>
      <c r="AJE205" s="40"/>
      <c r="AJF205" s="40"/>
      <c r="AJG205" s="40"/>
      <c r="AJH205" s="40"/>
      <c r="AJI205" s="40"/>
      <c r="AJJ205" s="40"/>
      <c r="AJK205" s="40"/>
      <c r="AJL205" s="40"/>
      <c r="AJM205" s="40"/>
      <c r="AJN205" s="40"/>
      <c r="AJO205" s="40"/>
      <c r="AJP205" s="40"/>
      <c r="AJQ205" s="40"/>
      <c r="AJR205" s="40"/>
      <c r="AJS205" s="40"/>
      <c r="AJT205" s="40"/>
      <c r="AJU205" s="40"/>
      <c r="AJV205" s="40"/>
      <c r="AJW205" s="40"/>
      <c r="AJX205" s="40"/>
      <c r="AJY205" s="40"/>
      <c r="AJZ205" s="40"/>
      <c r="AKA205" s="40"/>
      <c r="AKB205" s="40"/>
      <c r="AKC205" s="40"/>
      <c r="AKD205" s="40"/>
      <c r="AKE205" s="40"/>
      <c r="AKF205" s="40"/>
      <c r="AKG205" s="40"/>
      <c r="AKH205" s="40"/>
      <c r="AKI205" s="40"/>
      <c r="AKJ205" s="40"/>
      <c r="AKK205" s="40"/>
      <c r="AKL205" s="40"/>
      <c r="AKM205" s="40"/>
      <c r="AKN205" s="41"/>
      <c r="AKO205" s="41"/>
      <c r="AKP205" s="41"/>
      <c r="AKQ205" s="41"/>
      <c r="AKR205" s="41"/>
      <c r="AKS205" s="41"/>
      <c r="AKT205" s="41"/>
      <c r="AKU205" s="41"/>
      <c r="AKV205" s="41"/>
      <c r="AKW205" s="41"/>
      <c r="AKX205" s="41"/>
      <c r="AKY205" s="41"/>
      <c r="AKZ205" s="41"/>
      <c r="ALA205" s="41"/>
      <c r="ALB205" s="41"/>
      <c r="ALC205" s="41"/>
      <c r="ALD205" s="41"/>
      <c r="ALE205" s="41"/>
      <c r="ALF205" s="41"/>
      <c r="ALG205" s="41"/>
      <c r="ALH205" s="41"/>
      <c r="ALI205" s="41"/>
      <c r="ALJ205" s="41"/>
      <c r="ALK205" s="41"/>
      <c r="ALL205" s="41"/>
      <c r="ALM205" s="41"/>
    </row>
    <row r="206" spans="1:1001" ht="13.35" customHeight="1" outlineLevel="5">
      <c r="A206" s="36" t="s">
        <v>11711</v>
      </c>
      <c r="B206" s="45">
        <v>1</v>
      </c>
      <c r="C206" s="45"/>
      <c r="D206" s="50" t="s">
        <v>224</v>
      </c>
      <c r="E206" s="43" t="str">
        <f>VLOOKUP(D206,OdooParts_PurchaseNotes!$A$1:$F8322,2,0)</f>
        <v>Mini, Y Axis Rod Mount, Motor Side Assembly</v>
      </c>
      <c r="F206" s="52" t="s">
        <v>11345</v>
      </c>
      <c r="G206" s="32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40"/>
      <c r="AAF206" s="40"/>
      <c r="AAG206" s="40"/>
      <c r="AAH206" s="40"/>
      <c r="AAI206" s="40"/>
      <c r="AAJ206" s="40"/>
      <c r="AAK206" s="40"/>
      <c r="AAL206" s="40"/>
      <c r="AAM206" s="40"/>
      <c r="AAN206" s="40"/>
      <c r="AAO206" s="40"/>
      <c r="AAP206" s="40"/>
      <c r="AAQ206" s="40"/>
      <c r="AAR206" s="40"/>
      <c r="AAS206" s="40"/>
      <c r="AAT206" s="40"/>
      <c r="AAU206" s="40"/>
      <c r="AAV206" s="40"/>
      <c r="AAW206" s="40"/>
      <c r="AAX206" s="40"/>
      <c r="AAY206" s="40"/>
      <c r="AAZ206" s="40"/>
      <c r="ABA206" s="40"/>
      <c r="ABB206" s="40"/>
      <c r="ABC206" s="40"/>
      <c r="ABD206" s="40"/>
      <c r="ABE206" s="40"/>
      <c r="ABF206" s="40"/>
      <c r="ABG206" s="40"/>
      <c r="ABH206" s="40"/>
      <c r="ABI206" s="40"/>
      <c r="ABJ206" s="40"/>
      <c r="ABK206" s="40"/>
      <c r="ABL206" s="40"/>
      <c r="ABM206" s="40"/>
      <c r="ABN206" s="40"/>
      <c r="ABO206" s="40"/>
      <c r="ABP206" s="40"/>
      <c r="ABQ206" s="40"/>
      <c r="ABR206" s="40"/>
      <c r="ABS206" s="40"/>
      <c r="ABT206" s="40"/>
      <c r="ABU206" s="40"/>
      <c r="ABV206" s="40"/>
      <c r="ABW206" s="40"/>
      <c r="ABX206" s="40"/>
      <c r="ABY206" s="40"/>
      <c r="ABZ206" s="40"/>
      <c r="ACA206" s="40"/>
      <c r="ACB206" s="40"/>
      <c r="ACC206" s="40"/>
      <c r="ACD206" s="40"/>
      <c r="ACE206" s="40"/>
      <c r="ACF206" s="40"/>
      <c r="ACG206" s="40"/>
      <c r="ACH206" s="40"/>
      <c r="ACI206" s="40"/>
      <c r="ACJ206" s="40"/>
      <c r="ACK206" s="40"/>
      <c r="ACL206" s="40"/>
      <c r="ACM206" s="40"/>
      <c r="ACN206" s="40"/>
      <c r="ACO206" s="40"/>
      <c r="ACP206" s="40"/>
      <c r="ACQ206" s="40"/>
      <c r="ACR206" s="40"/>
      <c r="ACS206" s="40"/>
      <c r="ACT206" s="40"/>
      <c r="ACU206" s="40"/>
      <c r="ACV206" s="40"/>
      <c r="ACW206" s="40"/>
      <c r="ACX206" s="40"/>
      <c r="ACY206" s="40"/>
      <c r="ACZ206" s="40"/>
      <c r="ADA206" s="40"/>
      <c r="ADB206" s="40"/>
      <c r="ADC206" s="40"/>
      <c r="ADD206" s="40"/>
      <c r="ADE206" s="40"/>
      <c r="ADF206" s="40"/>
      <c r="ADG206" s="40"/>
      <c r="ADH206" s="40"/>
      <c r="ADI206" s="40"/>
      <c r="ADJ206" s="40"/>
      <c r="ADK206" s="40"/>
      <c r="ADL206" s="40"/>
      <c r="ADM206" s="40"/>
      <c r="ADN206" s="40"/>
      <c r="ADO206" s="40"/>
      <c r="ADP206" s="40"/>
      <c r="ADQ206" s="40"/>
      <c r="ADR206" s="40"/>
      <c r="ADS206" s="40"/>
      <c r="ADT206" s="40"/>
      <c r="ADU206" s="40"/>
      <c r="ADV206" s="40"/>
      <c r="ADW206" s="40"/>
      <c r="ADX206" s="40"/>
      <c r="ADY206" s="40"/>
      <c r="ADZ206" s="40"/>
      <c r="AEA206" s="40"/>
      <c r="AEB206" s="40"/>
      <c r="AEC206" s="40"/>
      <c r="AED206" s="40"/>
      <c r="AEE206" s="40"/>
      <c r="AEF206" s="40"/>
      <c r="AEG206" s="40"/>
      <c r="AEH206" s="40"/>
      <c r="AEI206" s="40"/>
      <c r="AEJ206" s="40"/>
      <c r="AEK206" s="40"/>
      <c r="AEL206" s="40"/>
      <c r="AEM206" s="40"/>
      <c r="AEN206" s="40"/>
      <c r="AEO206" s="40"/>
      <c r="AEP206" s="40"/>
      <c r="AEQ206" s="40"/>
      <c r="AER206" s="40"/>
      <c r="AES206" s="40"/>
      <c r="AET206" s="40"/>
      <c r="AEU206" s="40"/>
      <c r="AEV206" s="40"/>
      <c r="AEW206" s="40"/>
      <c r="AEX206" s="40"/>
      <c r="AEY206" s="40"/>
      <c r="AEZ206" s="40"/>
      <c r="AFA206" s="40"/>
      <c r="AFB206" s="40"/>
      <c r="AFC206" s="40"/>
      <c r="AFD206" s="40"/>
      <c r="AFE206" s="40"/>
      <c r="AFF206" s="40"/>
      <c r="AFG206" s="40"/>
      <c r="AFH206" s="40"/>
      <c r="AFI206" s="40"/>
      <c r="AFJ206" s="40"/>
      <c r="AFK206" s="40"/>
      <c r="AFL206" s="40"/>
      <c r="AFM206" s="40"/>
      <c r="AFN206" s="40"/>
      <c r="AFO206" s="40"/>
      <c r="AFP206" s="40"/>
      <c r="AFQ206" s="40"/>
      <c r="AFR206" s="40"/>
      <c r="AFS206" s="40"/>
      <c r="AFT206" s="40"/>
      <c r="AFU206" s="40"/>
      <c r="AFV206" s="40"/>
      <c r="AFW206" s="40"/>
      <c r="AFX206" s="40"/>
      <c r="AFY206" s="40"/>
      <c r="AFZ206" s="40"/>
      <c r="AGA206" s="40"/>
      <c r="AGB206" s="40"/>
      <c r="AGC206" s="40"/>
      <c r="AGD206" s="40"/>
      <c r="AGE206" s="40"/>
      <c r="AGF206" s="40"/>
      <c r="AGG206" s="40"/>
      <c r="AGH206" s="40"/>
      <c r="AGI206" s="40"/>
      <c r="AGJ206" s="40"/>
      <c r="AGK206" s="40"/>
      <c r="AGL206" s="40"/>
      <c r="AGM206" s="40"/>
      <c r="AGN206" s="40"/>
      <c r="AGO206" s="40"/>
      <c r="AGP206" s="40"/>
      <c r="AGQ206" s="40"/>
      <c r="AGR206" s="40"/>
      <c r="AGS206" s="40"/>
      <c r="AGT206" s="40"/>
      <c r="AGU206" s="40"/>
      <c r="AGV206" s="40"/>
      <c r="AGW206" s="40"/>
      <c r="AGX206" s="40"/>
      <c r="AGY206" s="40"/>
      <c r="AGZ206" s="40"/>
      <c r="AHA206" s="40"/>
      <c r="AHB206" s="40"/>
      <c r="AHC206" s="40"/>
      <c r="AHD206" s="40"/>
      <c r="AHE206" s="40"/>
      <c r="AHF206" s="40"/>
      <c r="AHG206" s="40"/>
      <c r="AHH206" s="40"/>
      <c r="AHI206" s="40"/>
      <c r="AHJ206" s="40"/>
      <c r="AHK206" s="40"/>
      <c r="AHL206" s="40"/>
      <c r="AHM206" s="40"/>
      <c r="AHN206" s="40"/>
      <c r="AHO206" s="40"/>
      <c r="AHP206" s="40"/>
      <c r="AHQ206" s="40"/>
      <c r="AHR206" s="40"/>
      <c r="AHS206" s="40"/>
      <c r="AHT206" s="40"/>
      <c r="AHU206" s="40"/>
      <c r="AHV206" s="40"/>
      <c r="AHW206" s="40"/>
      <c r="AHX206" s="40"/>
      <c r="AHY206" s="40"/>
      <c r="AHZ206" s="40"/>
      <c r="AIA206" s="40"/>
      <c r="AIB206" s="40"/>
      <c r="AIC206" s="40"/>
      <c r="AID206" s="40"/>
      <c r="AIE206" s="40"/>
      <c r="AIF206" s="40"/>
      <c r="AIG206" s="40"/>
      <c r="AIH206" s="40"/>
      <c r="AII206" s="40"/>
      <c r="AIJ206" s="40"/>
      <c r="AIK206" s="40"/>
      <c r="AIL206" s="40"/>
      <c r="AIM206" s="40"/>
      <c r="AIN206" s="40"/>
      <c r="AIO206" s="40"/>
      <c r="AIP206" s="40"/>
      <c r="AIQ206" s="40"/>
      <c r="AIR206" s="40"/>
      <c r="AIS206" s="40"/>
      <c r="AIT206" s="40"/>
      <c r="AIU206" s="40"/>
      <c r="AIV206" s="40"/>
      <c r="AIW206" s="40"/>
      <c r="AIX206" s="40"/>
      <c r="AIY206" s="40"/>
      <c r="AIZ206" s="40"/>
      <c r="AJA206" s="40"/>
      <c r="AJB206" s="40"/>
      <c r="AJC206" s="40"/>
      <c r="AJD206" s="40"/>
      <c r="AJE206" s="40"/>
      <c r="AJF206" s="40"/>
      <c r="AJG206" s="40"/>
      <c r="AJH206" s="40"/>
      <c r="AJI206" s="40"/>
      <c r="AJJ206" s="40"/>
      <c r="AJK206" s="40"/>
      <c r="AJL206" s="40"/>
      <c r="AJM206" s="40"/>
      <c r="AJN206" s="40"/>
      <c r="AJO206" s="40"/>
      <c r="AJP206" s="40"/>
      <c r="AJQ206" s="40"/>
      <c r="AJR206" s="40"/>
      <c r="AJS206" s="40"/>
      <c r="AJT206" s="40"/>
      <c r="AJU206" s="40"/>
      <c r="AJV206" s="40"/>
      <c r="AJW206" s="40"/>
      <c r="AJX206" s="40"/>
      <c r="AJY206" s="40"/>
      <c r="AJZ206" s="40"/>
      <c r="AKA206" s="40"/>
      <c r="AKB206" s="40"/>
      <c r="AKC206" s="40"/>
      <c r="AKD206" s="40"/>
      <c r="AKE206" s="40"/>
      <c r="AKF206" s="40"/>
      <c r="AKG206" s="40"/>
      <c r="AKH206" s="40"/>
      <c r="AKI206" s="40"/>
      <c r="AKJ206" s="40"/>
      <c r="AKK206" s="40"/>
      <c r="AKL206" s="40"/>
      <c r="AKM206" s="40"/>
      <c r="AKN206" s="41"/>
      <c r="AKO206" s="41"/>
      <c r="AKP206" s="41"/>
      <c r="AKQ206" s="41"/>
      <c r="AKR206" s="41"/>
      <c r="AKS206" s="41"/>
      <c r="AKT206" s="41"/>
      <c r="AKU206" s="41"/>
      <c r="AKV206" s="41"/>
      <c r="AKW206" s="41"/>
      <c r="AKX206" s="41"/>
      <c r="AKY206" s="41"/>
      <c r="AKZ206" s="41"/>
      <c r="ALA206" s="41"/>
      <c r="ALB206" s="41"/>
      <c r="ALC206" s="41"/>
      <c r="ALD206" s="41"/>
      <c r="ALE206" s="41"/>
      <c r="ALF206" s="41"/>
      <c r="ALG206" s="41"/>
      <c r="ALH206" s="41"/>
      <c r="ALI206" s="41"/>
      <c r="ALJ206" s="41"/>
      <c r="ALK206" s="41"/>
      <c r="ALL206" s="41"/>
      <c r="ALM206" s="41"/>
    </row>
    <row r="207" spans="1:1001" ht="13.35" customHeight="1" outlineLevel="6">
      <c r="A207" s="40" t="s">
        <v>11712</v>
      </c>
      <c r="B207" s="45">
        <v>2</v>
      </c>
      <c r="C207" s="45"/>
      <c r="D207" s="51" t="s">
        <v>3180</v>
      </c>
      <c r="E207" s="43" t="str">
        <f>VLOOKUP(D207,OdooParts_PurchaseNotes!$A$1:$F8323,2,0)</f>
        <v>Metric Class 12.9 Socket Head Cap Screw, Alloy Steel, M3 Thread, 12MM Length, 0.50MM Pitch</v>
      </c>
      <c r="F207" s="52" t="s">
        <v>11370</v>
      </c>
      <c r="G207" s="32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40"/>
      <c r="AAF207" s="40"/>
      <c r="AAG207" s="40"/>
      <c r="AAH207" s="40"/>
      <c r="AAI207" s="40"/>
      <c r="AAJ207" s="40"/>
      <c r="AAK207" s="40"/>
      <c r="AAL207" s="40"/>
      <c r="AAM207" s="40"/>
      <c r="AAN207" s="40"/>
      <c r="AAO207" s="40"/>
      <c r="AAP207" s="40"/>
      <c r="AAQ207" s="40"/>
      <c r="AAR207" s="40"/>
      <c r="AAS207" s="40"/>
      <c r="AAT207" s="40"/>
      <c r="AAU207" s="40"/>
      <c r="AAV207" s="40"/>
      <c r="AAW207" s="40"/>
      <c r="AAX207" s="40"/>
      <c r="AAY207" s="40"/>
      <c r="AAZ207" s="40"/>
      <c r="ABA207" s="40"/>
      <c r="ABB207" s="40"/>
      <c r="ABC207" s="40"/>
      <c r="ABD207" s="40"/>
      <c r="ABE207" s="40"/>
      <c r="ABF207" s="40"/>
      <c r="ABG207" s="40"/>
      <c r="ABH207" s="40"/>
      <c r="ABI207" s="40"/>
      <c r="ABJ207" s="40"/>
      <c r="ABK207" s="40"/>
      <c r="ABL207" s="40"/>
      <c r="ABM207" s="40"/>
      <c r="ABN207" s="40"/>
      <c r="ABO207" s="40"/>
      <c r="ABP207" s="40"/>
      <c r="ABQ207" s="40"/>
      <c r="ABR207" s="40"/>
      <c r="ABS207" s="40"/>
      <c r="ABT207" s="40"/>
      <c r="ABU207" s="40"/>
      <c r="ABV207" s="40"/>
      <c r="ABW207" s="40"/>
      <c r="ABX207" s="40"/>
      <c r="ABY207" s="40"/>
      <c r="ABZ207" s="40"/>
      <c r="ACA207" s="40"/>
      <c r="ACB207" s="40"/>
      <c r="ACC207" s="40"/>
      <c r="ACD207" s="40"/>
      <c r="ACE207" s="40"/>
      <c r="ACF207" s="40"/>
      <c r="ACG207" s="40"/>
      <c r="ACH207" s="40"/>
      <c r="ACI207" s="40"/>
      <c r="ACJ207" s="40"/>
      <c r="ACK207" s="40"/>
      <c r="ACL207" s="40"/>
      <c r="ACM207" s="40"/>
      <c r="ACN207" s="40"/>
      <c r="ACO207" s="40"/>
      <c r="ACP207" s="40"/>
      <c r="ACQ207" s="40"/>
      <c r="ACR207" s="40"/>
      <c r="ACS207" s="40"/>
      <c r="ACT207" s="40"/>
      <c r="ACU207" s="40"/>
      <c r="ACV207" s="40"/>
      <c r="ACW207" s="40"/>
      <c r="ACX207" s="40"/>
      <c r="ACY207" s="40"/>
      <c r="ACZ207" s="40"/>
      <c r="ADA207" s="40"/>
      <c r="ADB207" s="40"/>
      <c r="ADC207" s="40"/>
      <c r="ADD207" s="40"/>
      <c r="ADE207" s="40"/>
      <c r="ADF207" s="40"/>
      <c r="ADG207" s="40"/>
      <c r="ADH207" s="40"/>
      <c r="ADI207" s="40"/>
      <c r="ADJ207" s="40"/>
      <c r="ADK207" s="40"/>
      <c r="ADL207" s="40"/>
      <c r="ADM207" s="40"/>
      <c r="ADN207" s="40"/>
      <c r="ADO207" s="40"/>
      <c r="ADP207" s="40"/>
      <c r="ADQ207" s="40"/>
      <c r="ADR207" s="40"/>
      <c r="ADS207" s="40"/>
      <c r="ADT207" s="40"/>
      <c r="ADU207" s="40"/>
      <c r="ADV207" s="40"/>
      <c r="ADW207" s="40"/>
      <c r="ADX207" s="40"/>
      <c r="ADY207" s="40"/>
      <c r="ADZ207" s="40"/>
      <c r="AEA207" s="40"/>
      <c r="AEB207" s="40"/>
      <c r="AEC207" s="40"/>
      <c r="AED207" s="40"/>
      <c r="AEE207" s="40"/>
      <c r="AEF207" s="40"/>
      <c r="AEG207" s="40"/>
      <c r="AEH207" s="40"/>
      <c r="AEI207" s="40"/>
      <c r="AEJ207" s="40"/>
      <c r="AEK207" s="40"/>
      <c r="AEL207" s="40"/>
      <c r="AEM207" s="40"/>
      <c r="AEN207" s="40"/>
      <c r="AEO207" s="40"/>
      <c r="AEP207" s="40"/>
      <c r="AEQ207" s="40"/>
      <c r="AER207" s="40"/>
      <c r="AES207" s="40"/>
      <c r="AET207" s="40"/>
      <c r="AEU207" s="40"/>
      <c r="AEV207" s="40"/>
      <c r="AEW207" s="40"/>
      <c r="AEX207" s="40"/>
      <c r="AEY207" s="40"/>
      <c r="AEZ207" s="40"/>
      <c r="AFA207" s="40"/>
      <c r="AFB207" s="40"/>
      <c r="AFC207" s="40"/>
      <c r="AFD207" s="40"/>
      <c r="AFE207" s="40"/>
      <c r="AFF207" s="40"/>
      <c r="AFG207" s="40"/>
      <c r="AFH207" s="40"/>
      <c r="AFI207" s="40"/>
      <c r="AFJ207" s="40"/>
      <c r="AFK207" s="40"/>
      <c r="AFL207" s="40"/>
      <c r="AFM207" s="40"/>
      <c r="AFN207" s="40"/>
      <c r="AFO207" s="40"/>
      <c r="AFP207" s="40"/>
      <c r="AFQ207" s="40"/>
      <c r="AFR207" s="40"/>
      <c r="AFS207" s="40"/>
      <c r="AFT207" s="40"/>
      <c r="AFU207" s="40"/>
      <c r="AFV207" s="40"/>
      <c r="AFW207" s="40"/>
      <c r="AFX207" s="40"/>
      <c r="AFY207" s="40"/>
      <c r="AFZ207" s="40"/>
      <c r="AGA207" s="40"/>
      <c r="AGB207" s="40"/>
      <c r="AGC207" s="40"/>
      <c r="AGD207" s="40"/>
      <c r="AGE207" s="40"/>
      <c r="AGF207" s="40"/>
      <c r="AGG207" s="40"/>
      <c r="AGH207" s="40"/>
      <c r="AGI207" s="40"/>
      <c r="AGJ207" s="40"/>
      <c r="AGK207" s="40"/>
      <c r="AGL207" s="40"/>
      <c r="AGM207" s="40"/>
      <c r="AGN207" s="40"/>
      <c r="AGO207" s="40"/>
      <c r="AGP207" s="40"/>
      <c r="AGQ207" s="40"/>
      <c r="AGR207" s="40"/>
      <c r="AGS207" s="40"/>
      <c r="AGT207" s="40"/>
      <c r="AGU207" s="40"/>
      <c r="AGV207" s="40"/>
      <c r="AGW207" s="40"/>
      <c r="AGX207" s="40"/>
      <c r="AGY207" s="40"/>
      <c r="AGZ207" s="40"/>
      <c r="AHA207" s="40"/>
      <c r="AHB207" s="40"/>
      <c r="AHC207" s="40"/>
      <c r="AHD207" s="40"/>
      <c r="AHE207" s="40"/>
      <c r="AHF207" s="40"/>
      <c r="AHG207" s="40"/>
      <c r="AHH207" s="40"/>
      <c r="AHI207" s="40"/>
      <c r="AHJ207" s="40"/>
      <c r="AHK207" s="40"/>
      <c r="AHL207" s="40"/>
      <c r="AHM207" s="40"/>
      <c r="AHN207" s="40"/>
      <c r="AHO207" s="40"/>
      <c r="AHP207" s="40"/>
      <c r="AHQ207" s="40"/>
      <c r="AHR207" s="40"/>
      <c r="AHS207" s="40"/>
      <c r="AHT207" s="40"/>
      <c r="AHU207" s="40"/>
      <c r="AHV207" s="40"/>
      <c r="AHW207" s="40"/>
      <c r="AHX207" s="40"/>
      <c r="AHY207" s="40"/>
      <c r="AHZ207" s="40"/>
      <c r="AIA207" s="40"/>
      <c r="AIB207" s="40"/>
      <c r="AIC207" s="40"/>
      <c r="AID207" s="40"/>
      <c r="AIE207" s="40"/>
      <c r="AIF207" s="40"/>
      <c r="AIG207" s="40"/>
      <c r="AIH207" s="40"/>
      <c r="AII207" s="40"/>
      <c r="AIJ207" s="40"/>
      <c r="AIK207" s="40"/>
      <c r="AIL207" s="40"/>
      <c r="AIM207" s="40"/>
      <c r="AIN207" s="40"/>
      <c r="AIO207" s="40"/>
      <c r="AIP207" s="40"/>
      <c r="AIQ207" s="40"/>
      <c r="AIR207" s="40"/>
      <c r="AIS207" s="40"/>
      <c r="AIT207" s="40"/>
      <c r="AIU207" s="40"/>
      <c r="AIV207" s="40"/>
      <c r="AIW207" s="40"/>
      <c r="AIX207" s="40"/>
      <c r="AIY207" s="40"/>
      <c r="AIZ207" s="40"/>
      <c r="AJA207" s="40"/>
      <c r="AJB207" s="40"/>
      <c r="AJC207" s="40"/>
      <c r="AJD207" s="40"/>
      <c r="AJE207" s="40"/>
      <c r="AJF207" s="40"/>
      <c r="AJG207" s="40"/>
      <c r="AJH207" s="40"/>
      <c r="AJI207" s="40"/>
      <c r="AJJ207" s="40"/>
      <c r="AJK207" s="40"/>
      <c r="AJL207" s="40"/>
      <c r="AJM207" s="40"/>
      <c r="AJN207" s="40"/>
      <c r="AJO207" s="40"/>
      <c r="AJP207" s="40"/>
      <c r="AJQ207" s="40"/>
      <c r="AJR207" s="40"/>
      <c r="AJS207" s="40"/>
      <c r="AJT207" s="40"/>
      <c r="AJU207" s="40"/>
      <c r="AJV207" s="40"/>
      <c r="AJW207" s="40"/>
      <c r="AJX207" s="40"/>
      <c r="AJY207" s="40"/>
      <c r="AJZ207" s="40"/>
      <c r="AKA207" s="40"/>
      <c r="AKB207" s="40"/>
      <c r="AKC207" s="40"/>
      <c r="AKD207" s="40"/>
      <c r="AKE207" s="40"/>
      <c r="AKF207" s="40"/>
      <c r="AKG207" s="40"/>
      <c r="AKH207" s="40"/>
      <c r="AKI207" s="40"/>
      <c r="AKJ207" s="40"/>
      <c r="AKK207" s="40"/>
      <c r="AKL207" s="40"/>
      <c r="AKM207" s="40"/>
      <c r="AKN207" s="41"/>
      <c r="AKO207" s="41"/>
      <c r="AKP207" s="41"/>
      <c r="AKQ207" s="41"/>
      <c r="AKR207" s="41"/>
      <c r="AKS207" s="41"/>
      <c r="AKT207" s="41"/>
      <c r="AKU207" s="41"/>
      <c r="AKV207" s="41"/>
      <c r="AKW207" s="41"/>
      <c r="AKX207" s="41"/>
      <c r="AKY207" s="41"/>
      <c r="AKZ207" s="41"/>
      <c r="ALA207" s="41"/>
      <c r="ALB207" s="41"/>
      <c r="ALC207" s="41"/>
      <c r="ALD207" s="41"/>
      <c r="ALE207" s="41"/>
      <c r="ALF207" s="41"/>
      <c r="ALG207" s="41"/>
      <c r="ALH207" s="41"/>
      <c r="ALI207" s="41"/>
      <c r="ALJ207" s="41"/>
      <c r="ALK207" s="41"/>
      <c r="ALL207" s="41"/>
      <c r="ALM207" s="41"/>
    </row>
    <row r="208" spans="1:1001" ht="13.35" customHeight="1" outlineLevel="6">
      <c r="A208" s="40" t="s">
        <v>11713</v>
      </c>
      <c r="B208" s="45">
        <v>4</v>
      </c>
      <c r="C208" s="45"/>
      <c r="D208" s="51" t="s">
        <v>3846</v>
      </c>
      <c r="E208" s="43" t="str">
        <f>VLOOKUP(D208,OdooParts_PurchaseNotes!$A$1:$F8324,2,0)</f>
        <v>Metric Brass Heat-Set Insert for Plastics Tapered, M3-.5 Internal Thread, 3.8mm Length</v>
      </c>
      <c r="F208" s="52" t="s">
        <v>11370</v>
      </c>
      <c r="G208" s="32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40"/>
      <c r="AAF208" s="40"/>
      <c r="AAG208" s="40"/>
      <c r="AAH208" s="40"/>
      <c r="AAI208" s="40"/>
      <c r="AAJ208" s="40"/>
      <c r="AAK208" s="40"/>
      <c r="AAL208" s="40"/>
      <c r="AAM208" s="40"/>
      <c r="AAN208" s="40"/>
      <c r="AAO208" s="40"/>
      <c r="AAP208" s="40"/>
      <c r="AAQ208" s="40"/>
      <c r="AAR208" s="40"/>
      <c r="AAS208" s="40"/>
      <c r="AAT208" s="40"/>
      <c r="AAU208" s="40"/>
      <c r="AAV208" s="40"/>
      <c r="AAW208" s="40"/>
      <c r="AAX208" s="40"/>
      <c r="AAY208" s="40"/>
      <c r="AAZ208" s="40"/>
      <c r="ABA208" s="40"/>
      <c r="ABB208" s="40"/>
      <c r="ABC208" s="40"/>
      <c r="ABD208" s="40"/>
      <c r="ABE208" s="40"/>
      <c r="ABF208" s="40"/>
      <c r="ABG208" s="40"/>
      <c r="ABH208" s="40"/>
      <c r="ABI208" s="40"/>
      <c r="ABJ208" s="40"/>
      <c r="ABK208" s="40"/>
      <c r="ABL208" s="40"/>
      <c r="ABM208" s="40"/>
      <c r="ABN208" s="40"/>
      <c r="ABO208" s="40"/>
      <c r="ABP208" s="40"/>
      <c r="ABQ208" s="40"/>
      <c r="ABR208" s="40"/>
      <c r="ABS208" s="40"/>
      <c r="ABT208" s="40"/>
      <c r="ABU208" s="40"/>
      <c r="ABV208" s="40"/>
      <c r="ABW208" s="40"/>
      <c r="ABX208" s="40"/>
      <c r="ABY208" s="40"/>
      <c r="ABZ208" s="40"/>
      <c r="ACA208" s="40"/>
      <c r="ACB208" s="40"/>
      <c r="ACC208" s="40"/>
      <c r="ACD208" s="40"/>
      <c r="ACE208" s="40"/>
      <c r="ACF208" s="40"/>
      <c r="ACG208" s="40"/>
      <c r="ACH208" s="40"/>
      <c r="ACI208" s="40"/>
      <c r="ACJ208" s="40"/>
      <c r="ACK208" s="40"/>
      <c r="ACL208" s="40"/>
      <c r="ACM208" s="40"/>
      <c r="ACN208" s="40"/>
      <c r="ACO208" s="40"/>
      <c r="ACP208" s="40"/>
      <c r="ACQ208" s="40"/>
      <c r="ACR208" s="40"/>
      <c r="ACS208" s="40"/>
      <c r="ACT208" s="40"/>
      <c r="ACU208" s="40"/>
      <c r="ACV208" s="40"/>
      <c r="ACW208" s="40"/>
      <c r="ACX208" s="40"/>
      <c r="ACY208" s="40"/>
      <c r="ACZ208" s="40"/>
      <c r="ADA208" s="40"/>
      <c r="ADB208" s="40"/>
      <c r="ADC208" s="40"/>
      <c r="ADD208" s="40"/>
      <c r="ADE208" s="40"/>
      <c r="ADF208" s="40"/>
      <c r="ADG208" s="40"/>
      <c r="ADH208" s="40"/>
      <c r="ADI208" s="40"/>
      <c r="ADJ208" s="40"/>
      <c r="ADK208" s="40"/>
      <c r="ADL208" s="40"/>
      <c r="ADM208" s="40"/>
      <c r="ADN208" s="40"/>
      <c r="ADO208" s="40"/>
      <c r="ADP208" s="40"/>
      <c r="ADQ208" s="40"/>
      <c r="ADR208" s="40"/>
      <c r="ADS208" s="40"/>
      <c r="ADT208" s="40"/>
      <c r="ADU208" s="40"/>
      <c r="ADV208" s="40"/>
      <c r="ADW208" s="40"/>
      <c r="ADX208" s="40"/>
      <c r="ADY208" s="40"/>
      <c r="ADZ208" s="40"/>
      <c r="AEA208" s="40"/>
      <c r="AEB208" s="40"/>
      <c r="AEC208" s="40"/>
      <c r="AED208" s="40"/>
      <c r="AEE208" s="40"/>
      <c r="AEF208" s="40"/>
      <c r="AEG208" s="40"/>
      <c r="AEH208" s="40"/>
      <c r="AEI208" s="40"/>
      <c r="AEJ208" s="40"/>
      <c r="AEK208" s="40"/>
      <c r="AEL208" s="40"/>
      <c r="AEM208" s="40"/>
      <c r="AEN208" s="40"/>
      <c r="AEO208" s="40"/>
      <c r="AEP208" s="40"/>
      <c r="AEQ208" s="40"/>
      <c r="AER208" s="40"/>
      <c r="AES208" s="40"/>
      <c r="AET208" s="40"/>
      <c r="AEU208" s="40"/>
      <c r="AEV208" s="40"/>
      <c r="AEW208" s="40"/>
      <c r="AEX208" s="40"/>
      <c r="AEY208" s="40"/>
      <c r="AEZ208" s="40"/>
      <c r="AFA208" s="40"/>
      <c r="AFB208" s="40"/>
      <c r="AFC208" s="40"/>
      <c r="AFD208" s="40"/>
      <c r="AFE208" s="40"/>
      <c r="AFF208" s="40"/>
      <c r="AFG208" s="40"/>
      <c r="AFH208" s="40"/>
      <c r="AFI208" s="40"/>
      <c r="AFJ208" s="40"/>
      <c r="AFK208" s="40"/>
      <c r="AFL208" s="40"/>
      <c r="AFM208" s="40"/>
      <c r="AFN208" s="40"/>
      <c r="AFO208" s="40"/>
      <c r="AFP208" s="40"/>
      <c r="AFQ208" s="40"/>
      <c r="AFR208" s="40"/>
      <c r="AFS208" s="40"/>
      <c r="AFT208" s="40"/>
      <c r="AFU208" s="40"/>
      <c r="AFV208" s="40"/>
      <c r="AFW208" s="40"/>
      <c r="AFX208" s="40"/>
      <c r="AFY208" s="40"/>
      <c r="AFZ208" s="40"/>
      <c r="AGA208" s="40"/>
      <c r="AGB208" s="40"/>
      <c r="AGC208" s="40"/>
      <c r="AGD208" s="40"/>
      <c r="AGE208" s="40"/>
      <c r="AGF208" s="40"/>
      <c r="AGG208" s="40"/>
      <c r="AGH208" s="40"/>
      <c r="AGI208" s="40"/>
      <c r="AGJ208" s="40"/>
      <c r="AGK208" s="40"/>
      <c r="AGL208" s="40"/>
      <c r="AGM208" s="40"/>
      <c r="AGN208" s="40"/>
      <c r="AGO208" s="40"/>
      <c r="AGP208" s="40"/>
      <c r="AGQ208" s="40"/>
      <c r="AGR208" s="40"/>
      <c r="AGS208" s="40"/>
      <c r="AGT208" s="40"/>
      <c r="AGU208" s="40"/>
      <c r="AGV208" s="40"/>
      <c r="AGW208" s="40"/>
      <c r="AGX208" s="40"/>
      <c r="AGY208" s="40"/>
      <c r="AGZ208" s="40"/>
      <c r="AHA208" s="40"/>
      <c r="AHB208" s="40"/>
      <c r="AHC208" s="40"/>
      <c r="AHD208" s="40"/>
      <c r="AHE208" s="40"/>
      <c r="AHF208" s="40"/>
      <c r="AHG208" s="40"/>
      <c r="AHH208" s="40"/>
      <c r="AHI208" s="40"/>
      <c r="AHJ208" s="40"/>
      <c r="AHK208" s="40"/>
      <c r="AHL208" s="40"/>
      <c r="AHM208" s="40"/>
      <c r="AHN208" s="40"/>
      <c r="AHO208" s="40"/>
      <c r="AHP208" s="40"/>
      <c r="AHQ208" s="40"/>
      <c r="AHR208" s="40"/>
      <c r="AHS208" s="40"/>
      <c r="AHT208" s="40"/>
      <c r="AHU208" s="40"/>
      <c r="AHV208" s="40"/>
      <c r="AHW208" s="40"/>
      <c r="AHX208" s="40"/>
      <c r="AHY208" s="40"/>
      <c r="AHZ208" s="40"/>
      <c r="AIA208" s="40"/>
      <c r="AIB208" s="40"/>
      <c r="AIC208" s="40"/>
      <c r="AID208" s="40"/>
      <c r="AIE208" s="40"/>
      <c r="AIF208" s="40"/>
      <c r="AIG208" s="40"/>
      <c r="AIH208" s="40"/>
      <c r="AII208" s="40"/>
      <c r="AIJ208" s="40"/>
      <c r="AIK208" s="40"/>
      <c r="AIL208" s="40"/>
      <c r="AIM208" s="40"/>
      <c r="AIN208" s="40"/>
      <c r="AIO208" s="40"/>
      <c r="AIP208" s="40"/>
      <c r="AIQ208" s="40"/>
      <c r="AIR208" s="40"/>
      <c r="AIS208" s="40"/>
      <c r="AIT208" s="40"/>
      <c r="AIU208" s="40"/>
      <c r="AIV208" s="40"/>
      <c r="AIW208" s="40"/>
      <c r="AIX208" s="40"/>
      <c r="AIY208" s="40"/>
      <c r="AIZ208" s="40"/>
      <c r="AJA208" s="40"/>
      <c r="AJB208" s="40"/>
      <c r="AJC208" s="40"/>
      <c r="AJD208" s="40"/>
      <c r="AJE208" s="40"/>
      <c r="AJF208" s="40"/>
      <c r="AJG208" s="40"/>
      <c r="AJH208" s="40"/>
      <c r="AJI208" s="40"/>
      <c r="AJJ208" s="40"/>
      <c r="AJK208" s="40"/>
      <c r="AJL208" s="40"/>
      <c r="AJM208" s="40"/>
      <c r="AJN208" s="40"/>
      <c r="AJO208" s="40"/>
      <c r="AJP208" s="40"/>
      <c r="AJQ208" s="40"/>
      <c r="AJR208" s="40"/>
      <c r="AJS208" s="40"/>
      <c r="AJT208" s="40"/>
      <c r="AJU208" s="40"/>
      <c r="AJV208" s="40"/>
      <c r="AJW208" s="40"/>
      <c r="AJX208" s="40"/>
      <c r="AJY208" s="40"/>
      <c r="AJZ208" s="40"/>
      <c r="AKA208" s="40"/>
      <c r="AKB208" s="40"/>
      <c r="AKC208" s="40"/>
      <c r="AKD208" s="40"/>
      <c r="AKE208" s="40"/>
      <c r="AKF208" s="40"/>
      <c r="AKG208" s="40"/>
      <c r="AKH208" s="40"/>
      <c r="AKI208" s="40"/>
      <c r="AKJ208" s="40"/>
      <c r="AKK208" s="40"/>
      <c r="AKL208" s="40"/>
      <c r="AKM208" s="40"/>
      <c r="AKN208" s="41"/>
      <c r="AKO208" s="41"/>
      <c r="AKP208" s="41"/>
      <c r="AKQ208" s="41"/>
      <c r="AKR208" s="41"/>
      <c r="AKS208" s="41"/>
      <c r="AKT208" s="41"/>
      <c r="AKU208" s="41"/>
      <c r="AKV208" s="41"/>
      <c r="AKW208" s="41"/>
      <c r="AKX208" s="41"/>
      <c r="AKY208" s="41"/>
      <c r="AKZ208" s="41"/>
      <c r="ALA208" s="41"/>
      <c r="ALB208" s="41"/>
      <c r="ALC208" s="41"/>
      <c r="ALD208" s="41"/>
      <c r="ALE208" s="41"/>
      <c r="ALF208" s="41"/>
      <c r="ALG208" s="41"/>
      <c r="ALH208" s="41"/>
      <c r="ALI208" s="41"/>
      <c r="ALJ208" s="41"/>
      <c r="ALK208" s="41"/>
      <c r="ALL208" s="41"/>
      <c r="ALM208" s="41"/>
    </row>
    <row r="209" spans="1:1001" ht="13.35" customHeight="1" outlineLevel="6">
      <c r="A209" s="40" t="s">
        <v>11714</v>
      </c>
      <c r="B209" s="45">
        <v>2</v>
      </c>
      <c r="C209" s="45"/>
      <c r="D209" s="51" t="s">
        <v>4687</v>
      </c>
      <c r="E209" s="43" t="str">
        <f>VLOOKUP(D209,OdooParts_PurchaseNotes!$A$1:$F8325,2,0)</f>
        <v>Metric Zinc-Plated Steel Nylon-Insert Locknut, Class 8, M3 Screw sz, .5MM pitch, 5.5MM W, 4MM H</v>
      </c>
      <c r="F209" s="52" t="s">
        <v>11370</v>
      </c>
      <c r="G209" s="32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40"/>
      <c r="AAF209" s="40"/>
      <c r="AAG209" s="40"/>
      <c r="AAH209" s="40"/>
      <c r="AAI209" s="40"/>
      <c r="AAJ209" s="40"/>
      <c r="AAK209" s="40"/>
      <c r="AAL209" s="40"/>
      <c r="AAM209" s="40"/>
      <c r="AAN209" s="40"/>
      <c r="AAO209" s="40"/>
      <c r="AAP209" s="40"/>
      <c r="AAQ209" s="40"/>
      <c r="AAR209" s="40"/>
      <c r="AAS209" s="40"/>
      <c r="AAT209" s="40"/>
      <c r="AAU209" s="40"/>
      <c r="AAV209" s="40"/>
      <c r="AAW209" s="40"/>
      <c r="AAX209" s="40"/>
      <c r="AAY209" s="40"/>
      <c r="AAZ209" s="40"/>
      <c r="ABA209" s="40"/>
      <c r="ABB209" s="40"/>
      <c r="ABC209" s="40"/>
      <c r="ABD209" s="40"/>
      <c r="ABE209" s="40"/>
      <c r="ABF209" s="40"/>
      <c r="ABG209" s="40"/>
      <c r="ABH209" s="40"/>
      <c r="ABI209" s="40"/>
      <c r="ABJ209" s="40"/>
      <c r="ABK209" s="40"/>
      <c r="ABL209" s="40"/>
      <c r="ABM209" s="40"/>
      <c r="ABN209" s="40"/>
      <c r="ABO209" s="40"/>
      <c r="ABP209" s="40"/>
      <c r="ABQ209" s="40"/>
      <c r="ABR209" s="40"/>
      <c r="ABS209" s="40"/>
      <c r="ABT209" s="40"/>
      <c r="ABU209" s="40"/>
      <c r="ABV209" s="40"/>
      <c r="ABW209" s="40"/>
      <c r="ABX209" s="40"/>
      <c r="ABY209" s="40"/>
      <c r="ABZ209" s="40"/>
      <c r="ACA209" s="40"/>
      <c r="ACB209" s="40"/>
      <c r="ACC209" s="40"/>
      <c r="ACD209" s="40"/>
      <c r="ACE209" s="40"/>
      <c r="ACF209" s="40"/>
      <c r="ACG209" s="40"/>
      <c r="ACH209" s="40"/>
      <c r="ACI209" s="40"/>
      <c r="ACJ209" s="40"/>
      <c r="ACK209" s="40"/>
      <c r="ACL209" s="40"/>
      <c r="ACM209" s="40"/>
      <c r="ACN209" s="40"/>
      <c r="ACO209" s="40"/>
      <c r="ACP209" s="40"/>
      <c r="ACQ209" s="40"/>
      <c r="ACR209" s="40"/>
      <c r="ACS209" s="40"/>
      <c r="ACT209" s="40"/>
      <c r="ACU209" s="40"/>
      <c r="ACV209" s="40"/>
      <c r="ACW209" s="40"/>
      <c r="ACX209" s="40"/>
      <c r="ACY209" s="40"/>
      <c r="ACZ209" s="40"/>
      <c r="ADA209" s="40"/>
      <c r="ADB209" s="40"/>
      <c r="ADC209" s="40"/>
      <c r="ADD209" s="40"/>
      <c r="ADE209" s="40"/>
      <c r="ADF209" s="40"/>
      <c r="ADG209" s="40"/>
      <c r="ADH209" s="40"/>
      <c r="ADI209" s="40"/>
      <c r="ADJ209" s="40"/>
      <c r="ADK209" s="40"/>
      <c r="ADL209" s="40"/>
      <c r="ADM209" s="40"/>
      <c r="ADN209" s="40"/>
      <c r="ADO209" s="40"/>
      <c r="ADP209" s="40"/>
      <c r="ADQ209" s="40"/>
      <c r="ADR209" s="40"/>
      <c r="ADS209" s="40"/>
      <c r="ADT209" s="40"/>
      <c r="ADU209" s="40"/>
      <c r="ADV209" s="40"/>
      <c r="ADW209" s="40"/>
      <c r="ADX209" s="40"/>
      <c r="ADY209" s="40"/>
      <c r="ADZ209" s="40"/>
      <c r="AEA209" s="40"/>
      <c r="AEB209" s="40"/>
      <c r="AEC209" s="40"/>
      <c r="AED209" s="40"/>
      <c r="AEE209" s="40"/>
      <c r="AEF209" s="40"/>
      <c r="AEG209" s="40"/>
      <c r="AEH209" s="40"/>
      <c r="AEI209" s="40"/>
      <c r="AEJ209" s="40"/>
      <c r="AEK209" s="40"/>
      <c r="AEL209" s="40"/>
      <c r="AEM209" s="40"/>
      <c r="AEN209" s="40"/>
      <c r="AEO209" s="40"/>
      <c r="AEP209" s="40"/>
      <c r="AEQ209" s="40"/>
      <c r="AER209" s="40"/>
      <c r="AES209" s="40"/>
      <c r="AET209" s="40"/>
      <c r="AEU209" s="40"/>
      <c r="AEV209" s="40"/>
      <c r="AEW209" s="40"/>
      <c r="AEX209" s="40"/>
      <c r="AEY209" s="40"/>
      <c r="AEZ209" s="40"/>
      <c r="AFA209" s="40"/>
      <c r="AFB209" s="40"/>
      <c r="AFC209" s="40"/>
      <c r="AFD209" s="40"/>
      <c r="AFE209" s="40"/>
      <c r="AFF209" s="40"/>
      <c r="AFG209" s="40"/>
      <c r="AFH209" s="40"/>
      <c r="AFI209" s="40"/>
      <c r="AFJ209" s="40"/>
      <c r="AFK209" s="40"/>
      <c r="AFL209" s="40"/>
      <c r="AFM209" s="40"/>
      <c r="AFN209" s="40"/>
      <c r="AFO209" s="40"/>
      <c r="AFP209" s="40"/>
      <c r="AFQ209" s="40"/>
      <c r="AFR209" s="40"/>
      <c r="AFS209" s="40"/>
      <c r="AFT209" s="40"/>
      <c r="AFU209" s="40"/>
      <c r="AFV209" s="40"/>
      <c r="AFW209" s="40"/>
      <c r="AFX209" s="40"/>
      <c r="AFY209" s="40"/>
      <c r="AFZ209" s="40"/>
      <c r="AGA209" s="40"/>
      <c r="AGB209" s="40"/>
      <c r="AGC209" s="40"/>
      <c r="AGD209" s="40"/>
      <c r="AGE209" s="40"/>
      <c r="AGF209" s="40"/>
      <c r="AGG209" s="40"/>
      <c r="AGH209" s="40"/>
      <c r="AGI209" s="40"/>
      <c r="AGJ209" s="40"/>
      <c r="AGK209" s="40"/>
      <c r="AGL209" s="40"/>
      <c r="AGM209" s="40"/>
      <c r="AGN209" s="40"/>
      <c r="AGO209" s="40"/>
      <c r="AGP209" s="40"/>
      <c r="AGQ209" s="40"/>
      <c r="AGR209" s="40"/>
      <c r="AGS209" s="40"/>
      <c r="AGT209" s="40"/>
      <c r="AGU209" s="40"/>
      <c r="AGV209" s="40"/>
      <c r="AGW209" s="40"/>
      <c r="AGX209" s="40"/>
      <c r="AGY209" s="40"/>
      <c r="AGZ209" s="40"/>
      <c r="AHA209" s="40"/>
      <c r="AHB209" s="40"/>
      <c r="AHC209" s="40"/>
      <c r="AHD209" s="40"/>
      <c r="AHE209" s="40"/>
      <c r="AHF209" s="40"/>
      <c r="AHG209" s="40"/>
      <c r="AHH209" s="40"/>
      <c r="AHI209" s="40"/>
      <c r="AHJ209" s="40"/>
      <c r="AHK209" s="40"/>
      <c r="AHL209" s="40"/>
      <c r="AHM209" s="40"/>
      <c r="AHN209" s="40"/>
      <c r="AHO209" s="40"/>
      <c r="AHP209" s="40"/>
      <c r="AHQ209" s="40"/>
      <c r="AHR209" s="40"/>
      <c r="AHS209" s="40"/>
      <c r="AHT209" s="40"/>
      <c r="AHU209" s="40"/>
      <c r="AHV209" s="40"/>
      <c r="AHW209" s="40"/>
      <c r="AHX209" s="40"/>
      <c r="AHY209" s="40"/>
      <c r="AHZ209" s="40"/>
      <c r="AIA209" s="40"/>
      <c r="AIB209" s="40"/>
      <c r="AIC209" s="40"/>
      <c r="AID209" s="40"/>
      <c r="AIE209" s="40"/>
      <c r="AIF209" s="40"/>
      <c r="AIG209" s="40"/>
      <c r="AIH209" s="40"/>
      <c r="AII209" s="40"/>
      <c r="AIJ209" s="40"/>
      <c r="AIK209" s="40"/>
      <c r="AIL209" s="40"/>
      <c r="AIM209" s="40"/>
      <c r="AIN209" s="40"/>
      <c r="AIO209" s="40"/>
      <c r="AIP209" s="40"/>
      <c r="AIQ209" s="40"/>
      <c r="AIR209" s="40"/>
      <c r="AIS209" s="40"/>
      <c r="AIT209" s="40"/>
      <c r="AIU209" s="40"/>
      <c r="AIV209" s="40"/>
      <c r="AIW209" s="40"/>
      <c r="AIX209" s="40"/>
      <c r="AIY209" s="40"/>
      <c r="AIZ209" s="40"/>
      <c r="AJA209" s="40"/>
      <c r="AJB209" s="40"/>
      <c r="AJC209" s="40"/>
      <c r="AJD209" s="40"/>
      <c r="AJE209" s="40"/>
      <c r="AJF209" s="40"/>
      <c r="AJG209" s="40"/>
      <c r="AJH209" s="40"/>
      <c r="AJI209" s="40"/>
      <c r="AJJ209" s="40"/>
      <c r="AJK209" s="40"/>
      <c r="AJL209" s="40"/>
      <c r="AJM209" s="40"/>
      <c r="AJN209" s="40"/>
      <c r="AJO209" s="40"/>
      <c r="AJP209" s="40"/>
      <c r="AJQ209" s="40"/>
      <c r="AJR209" s="40"/>
      <c r="AJS209" s="40"/>
      <c r="AJT209" s="40"/>
      <c r="AJU209" s="40"/>
      <c r="AJV209" s="40"/>
      <c r="AJW209" s="40"/>
      <c r="AJX209" s="40"/>
      <c r="AJY209" s="40"/>
      <c r="AJZ209" s="40"/>
      <c r="AKA209" s="40"/>
      <c r="AKB209" s="40"/>
      <c r="AKC209" s="40"/>
      <c r="AKD209" s="40"/>
      <c r="AKE209" s="40"/>
      <c r="AKF209" s="40"/>
      <c r="AKG209" s="40"/>
      <c r="AKH209" s="40"/>
      <c r="AKI209" s="40"/>
      <c r="AKJ209" s="40"/>
      <c r="AKK209" s="40"/>
      <c r="AKL209" s="40"/>
      <c r="AKM209" s="40"/>
      <c r="AKN209" s="41"/>
      <c r="AKO209" s="41"/>
      <c r="AKP209" s="41"/>
      <c r="AKQ209" s="41"/>
      <c r="AKR209" s="41"/>
      <c r="AKS209" s="41"/>
      <c r="AKT209" s="41"/>
      <c r="AKU209" s="41"/>
      <c r="AKV209" s="41"/>
      <c r="AKW209" s="41"/>
      <c r="AKX209" s="41"/>
      <c r="AKY209" s="41"/>
      <c r="AKZ209" s="41"/>
      <c r="ALA209" s="41"/>
      <c r="ALB209" s="41"/>
      <c r="ALC209" s="41"/>
      <c r="ALD209" s="41"/>
      <c r="ALE209" s="41"/>
      <c r="ALF209" s="41"/>
      <c r="ALG209" s="41"/>
      <c r="ALH209" s="41"/>
      <c r="ALI209" s="41"/>
      <c r="ALJ209" s="41"/>
      <c r="ALK209" s="41"/>
      <c r="ALL209" s="41"/>
      <c r="ALM209" s="41"/>
    </row>
    <row r="210" spans="1:1001" ht="13.35" customHeight="1" outlineLevel="6">
      <c r="A210" s="40" t="s">
        <v>11715</v>
      </c>
      <c r="B210" s="45">
        <v>2</v>
      </c>
      <c r="C210" s="45"/>
      <c r="D210" s="51" t="s">
        <v>5188</v>
      </c>
      <c r="E210" s="43" t="str">
        <f>VLOOKUP(D210,OdooParts_PurchaseNotes!$A$1:$F8326,2,0)</f>
        <v>Black-Oxide 18-8 Stainless Steel Flat Washer, M3 Screw Size, 3.2mm ID, 7.0mm OD</v>
      </c>
      <c r="F210" s="52" t="s">
        <v>11370</v>
      </c>
      <c r="G210" s="32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40"/>
      <c r="AAF210" s="40"/>
      <c r="AAG210" s="40"/>
      <c r="AAH210" s="40"/>
      <c r="AAI210" s="40"/>
      <c r="AAJ210" s="40"/>
      <c r="AAK210" s="40"/>
      <c r="AAL210" s="40"/>
      <c r="AAM210" s="40"/>
      <c r="AAN210" s="40"/>
      <c r="AAO210" s="40"/>
      <c r="AAP210" s="40"/>
      <c r="AAQ210" s="40"/>
      <c r="AAR210" s="40"/>
      <c r="AAS210" s="40"/>
      <c r="AAT210" s="40"/>
      <c r="AAU210" s="40"/>
      <c r="AAV210" s="40"/>
      <c r="AAW210" s="40"/>
      <c r="AAX210" s="40"/>
      <c r="AAY210" s="40"/>
      <c r="AAZ210" s="40"/>
      <c r="ABA210" s="40"/>
      <c r="ABB210" s="40"/>
      <c r="ABC210" s="40"/>
      <c r="ABD210" s="40"/>
      <c r="ABE210" s="40"/>
      <c r="ABF210" s="40"/>
      <c r="ABG210" s="40"/>
      <c r="ABH210" s="40"/>
      <c r="ABI210" s="40"/>
      <c r="ABJ210" s="40"/>
      <c r="ABK210" s="40"/>
      <c r="ABL210" s="40"/>
      <c r="ABM210" s="40"/>
      <c r="ABN210" s="40"/>
      <c r="ABO210" s="40"/>
      <c r="ABP210" s="40"/>
      <c r="ABQ210" s="40"/>
      <c r="ABR210" s="40"/>
      <c r="ABS210" s="40"/>
      <c r="ABT210" s="40"/>
      <c r="ABU210" s="40"/>
      <c r="ABV210" s="40"/>
      <c r="ABW210" s="40"/>
      <c r="ABX210" s="40"/>
      <c r="ABY210" s="40"/>
      <c r="ABZ210" s="40"/>
      <c r="ACA210" s="40"/>
      <c r="ACB210" s="40"/>
      <c r="ACC210" s="40"/>
      <c r="ACD210" s="40"/>
      <c r="ACE210" s="40"/>
      <c r="ACF210" s="40"/>
      <c r="ACG210" s="40"/>
      <c r="ACH210" s="40"/>
      <c r="ACI210" s="40"/>
      <c r="ACJ210" s="40"/>
      <c r="ACK210" s="40"/>
      <c r="ACL210" s="40"/>
      <c r="ACM210" s="40"/>
      <c r="ACN210" s="40"/>
      <c r="ACO210" s="40"/>
      <c r="ACP210" s="40"/>
      <c r="ACQ210" s="40"/>
      <c r="ACR210" s="40"/>
      <c r="ACS210" s="40"/>
      <c r="ACT210" s="40"/>
      <c r="ACU210" s="40"/>
      <c r="ACV210" s="40"/>
      <c r="ACW210" s="40"/>
      <c r="ACX210" s="40"/>
      <c r="ACY210" s="40"/>
      <c r="ACZ210" s="40"/>
      <c r="ADA210" s="40"/>
      <c r="ADB210" s="40"/>
      <c r="ADC210" s="40"/>
      <c r="ADD210" s="40"/>
      <c r="ADE210" s="40"/>
      <c r="ADF210" s="40"/>
      <c r="ADG210" s="40"/>
      <c r="ADH210" s="40"/>
      <c r="ADI210" s="40"/>
      <c r="ADJ210" s="40"/>
      <c r="ADK210" s="40"/>
      <c r="ADL210" s="40"/>
      <c r="ADM210" s="40"/>
      <c r="ADN210" s="40"/>
      <c r="ADO210" s="40"/>
      <c r="ADP210" s="40"/>
      <c r="ADQ210" s="40"/>
      <c r="ADR210" s="40"/>
      <c r="ADS210" s="40"/>
      <c r="ADT210" s="40"/>
      <c r="ADU210" s="40"/>
      <c r="ADV210" s="40"/>
      <c r="ADW210" s="40"/>
      <c r="ADX210" s="40"/>
      <c r="ADY210" s="40"/>
      <c r="ADZ210" s="40"/>
      <c r="AEA210" s="40"/>
      <c r="AEB210" s="40"/>
      <c r="AEC210" s="40"/>
      <c r="AED210" s="40"/>
      <c r="AEE210" s="40"/>
      <c r="AEF210" s="40"/>
      <c r="AEG210" s="40"/>
      <c r="AEH210" s="40"/>
      <c r="AEI210" s="40"/>
      <c r="AEJ210" s="40"/>
      <c r="AEK210" s="40"/>
      <c r="AEL210" s="40"/>
      <c r="AEM210" s="40"/>
      <c r="AEN210" s="40"/>
      <c r="AEO210" s="40"/>
      <c r="AEP210" s="40"/>
      <c r="AEQ210" s="40"/>
      <c r="AER210" s="40"/>
      <c r="AES210" s="40"/>
      <c r="AET210" s="40"/>
      <c r="AEU210" s="40"/>
      <c r="AEV210" s="40"/>
      <c r="AEW210" s="40"/>
      <c r="AEX210" s="40"/>
      <c r="AEY210" s="40"/>
      <c r="AEZ210" s="40"/>
      <c r="AFA210" s="40"/>
      <c r="AFB210" s="40"/>
      <c r="AFC210" s="40"/>
      <c r="AFD210" s="40"/>
      <c r="AFE210" s="40"/>
      <c r="AFF210" s="40"/>
      <c r="AFG210" s="40"/>
      <c r="AFH210" s="40"/>
      <c r="AFI210" s="40"/>
      <c r="AFJ210" s="40"/>
      <c r="AFK210" s="40"/>
      <c r="AFL210" s="40"/>
      <c r="AFM210" s="40"/>
      <c r="AFN210" s="40"/>
      <c r="AFO210" s="40"/>
      <c r="AFP210" s="40"/>
      <c r="AFQ210" s="40"/>
      <c r="AFR210" s="40"/>
      <c r="AFS210" s="40"/>
      <c r="AFT210" s="40"/>
      <c r="AFU210" s="40"/>
      <c r="AFV210" s="40"/>
      <c r="AFW210" s="40"/>
      <c r="AFX210" s="40"/>
      <c r="AFY210" s="40"/>
      <c r="AFZ210" s="40"/>
      <c r="AGA210" s="40"/>
      <c r="AGB210" s="40"/>
      <c r="AGC210" s="40"/>
      <c r="AGD210" s="40"/>
      <c r="AGE210" s="40"/>
      <c r="AGF210" s="40"/>
      <c r="AGG210" s="40"/>
      <c r="AGH210" s="40"/>
      <c r="AGI210" s="40"/>
      <c r="AGJ210" s="40"/>
      <c r="AGK210" s="40"/>
      <c r="AGL210" s="40"/>
      <c r="AGM210" s="40"/>
      <c r="AGN210" s="40"/>
      <c r="AGO210" s="40"/>
      <c r="AGP210" s="40"/>
      <c r="AGQ210" s="40"/>
      <c r="AGR210" s="40"/>
      <c r="AGS210" s="40"/>
      <c r="AGT210" s="40"/>
      <c r="AGU210" s="40"/>
      <c r="AGV210" s="40"/>
      <c r="AGW210" s="40"/>
      <c r="AGX210" s="40"/>
      <c r="AGY210" s="40"/>
      <c r="AGZ210" s="40"/>
      <c r="AHA210" s="40"/>
      <c r="AHB210" s="40"/>
      <c r="AHC210" s="40"/>
      <c r="AHD210" s="40"/>
      <c r="AHE210" s="40"/>
      <c r="AHF210" s="40"/>
      <c r="AHG210" s="40"/>
      <c r="AHH210" s="40"/>
      <c r="AHI210" s="40"/>
      <c r="AHJ210" s="40"/>
      <c r="AHK210" s="40"/>
      <c r="AHL210" s="40"/>
      <c r="AHM210" s="40"/>
      <c r="AHN210" s="40"/>
      <c r="AHO210" s="40"/>
      <c r="AHP210" s="40"/>
      <c r="AHQ210" s="40"/>
      <c r="AHR210" s="40"/>
      <c r="AHS210" s="40"/>
      <c r="AHT210" s="40"/>
      <c r="AHU210" s="40"/>
      <c r="AHV210" s="40"/>
      <c r="AHW210" s="40"/>
      <c r="AHX210" s="40"/>
      <c r="AHY210" s="40"/>
      <c r="AHZ210" s="40"/>
      <c r="AIA210" s="40"/>
      <c r="AIB210" s="40"/>
      <c r="AIC210" s="40"/>
      <c r="AID210" s="40"/>
      <c r="AIE210" s="40"/>
      <c r="AIF210" s="40"/>
      <c r="AIG210" s="40"/>
      <c r="AIH210" s="40"/>
      <c r="AII210" s="40"/>
      <c r="AIJ210" s="40"/>
      <c r="AIK210" s="40"/>
      <c r="AIL210" s="40"/>
      <c r="AIM210" s="40"/>
      <c r="AIN210" s="40"/>
      <c r="AIO210" s="40"/>
      <c r="AIP210" s="40"/>
      <c r="AIQ210" s="40"/>
      <c r="AIR210" s="40"/>
      <c r="AIS210" s="40"/>
      <c r="AIT210" s="40"/>
      <c r="AIU210" s="40"/>
      <c r="AIV210" s="40"/>
      <c r="AIW210" s="40"/>
      <c r="AIX210" s="40"/>
      <c r="AIY210" s="40"/>
      <c r="AIZ210" s="40"/>
      <c r="AJA210" s="40"/>
      <c r="AJB210" s="40"/>
      <c r="AJC210" s="40"/>
      <c r="AJD210" s="40"/>
      <c r="AJE210" s="40"/>
      <c r="AJF210" s="40"/>
      <c r="AJG210" s="40"/>
      <c r="AJH210" s="40"/>
      <c r="AJI210" s="40"/>
      <c r="AJJ210" s="40"/>
      <c r="AJK210" s="40"/>
      <c r="AJL210" s="40"/>
      <c r="AJM210" s="40"/>
      <c r="AJN210" s="40"/>
      <c r="AJO210" s="40"/>
      <c r="AJP210" s="40"/>
      <c r="AJQ210" s="40"/>
      <c r="AJR210" s="40"/>
      <c r="AJS210" s="40"/>
      <c r="AJT210" s="40"/>
      <c r="AJU210" s="40"/>
      <c r="AJV210" s="40"/>
      <c r="AJW210" s="40"/>
      <c r="AJX210" s="40"/>
      <c r="AJY210" s="40"/>
      <c r="AJZ210" s="40"/>
      <c r="AKA210" s="40"/>
      <c r="AKB210" s="40"/>
      <c r="AKC210" s="40"/>
      <c r="AKD210" s="40"/>
      <c r="AKE210" s="40"/>
      <c r="AKF210" s="40"/>
      <c r="AKG210" s="40"/>
      <c r="AKH210" s="40"/>
      <c r="AKI210" s="40"/>
      <c r="AKJ210" s="40"/>
      <c r="AKK210" s="40"/>
      <c r="AKL210" s="40"/>
      <c r="AKM210" s="40"/>
      <c r="AKN210" s="41"/>
      <c r="AKO210" s="41"/>
      <c r="AKP210" s="41"/>
      <c r="AKQ210" s="41"/>
      <c r="AKR210" s="41"/>
      <c r="AKS210" s="41"/>
      <c r="AKT210" s="41"/>
      <c r="AKU210" s="41"/>
      <c r="AKV210" s="41"/>
      <c r="AKW210" s="41"/>
      <c r="AKX210" s="41"/>
      <c r="AKY210" s="41"/>
      <c r="AKZ210" s="41"/>
      <c r="ALA210" s="41"/>
      <c r="ALB210" s="41"/>
      <c r="ALC210" s="41"/>
      <c r="ALD210" s="41"/>
      <c r="ALE210" s="41"/>
      <c r="ALF210" s="41"/>
      <c r="ALG210" s="41"/>
      <c r="ALH210" s="41"/>
      <c r="ALI210" s="41"/>
      <c r="ALJ210" s="41"/>
      <c r="ALK210" s="41"/>
      <c r="ALL210" s="41"/>
      <c r="ALM210" s="41"/>
    </row>
    <row r="211" spans="1:1001" ht="13.35" customHeight="1" outlineLevel="6">
      <c r="A211" s="40" t="s">
        <v>11716</v>
      </c>
      <c r="B211" s="45">
        <v>1</v>
      </c>
      <c r="C211" s="45"/>
      <c r="D211" s="51" t="s">
        <v>6774</v>
      </c>
      <c r="E211" s="43" t="str">
        <f>VLOOKUP(D211,OdooParts_PurchaseNotes!$A$1:$F8327,2,0)</f>
        <v>y-motor-mount_black_v1.4</v>
      </c>
      <c r="F211" s="52" t="s">
        <v>11345</v>
      </c>
      <c r="G211" s="32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40"/>
      <c r="AAF211" s="40"/>
      <c r="AAG211" s="40"/>
      <c r="AAH211" s="40"/>
      <c r="AAI211" s="40"/>
      <c r="AAJ211" s="40"/>
      <c r="AAK211" s="40"/>
      <c r="AAL211" s="40"/>
      <c r="AAM211" s="40"/>
      <c r="AAN211" s="40"/>
      <c r="AAO211" s="40"/>
      <c r="AAP211" s="40"/>
      <c r="AAQ211" s="40"/>
      <c r="AAR211" s="40"/>
      <c r="AAS211" s="40"/>
      <c r="AAT211" s="40"/>
      <c r="AAU211" s="40"/>
      <c r="AAV211" s="40"/>
      <c r="AAW211" s="40"/>
      <c r="AAX211" s="40"/>
      <c r="AAY211" s="40"/>
      <c r="AAZ211" s="40"/>
      <c r="ABA211" s="40"/>
      <c r="ABB211" s="40"/>
      <c r="ABC211" s="40"/>
      <c r="ABD211" s="40"/>
      <c r="ABE211" s="40"/>
      <c r="ABF211" s="40"/>
      <c r="ABG211" s="40"/>
      <c r="ABH211" s="40"/>
      <c r="ABI211" s="40"/>
      <c r="ABJ211" s="40"/>
      <c r="ABK211" s="40"/>
      <c r="ABL211" s="40"/>
      <c r="ABM211" s="40"/>
      <c r="ABN211" s="40"/>
      <c r="ABO211" s="40"/>
      <c r="ABP211" s="40"/>
      <c r="ABQ211" s="40"/>
      <c r="ABR211" s="40"/>
      <c r="ABS211" s="40"/>
      <c r="ABT211" s="40"/>
      <c r="ABU211" s="40"/>
      <c r="ABV211" s="40"/>
      <c r="ABW211" s="40"/>
      <c r="ABX211" s="40"/>
      <c r="ABY211" s="40"/>
      <c r="ABZ211" s="40"/>
      <c r="ACA211" s="40"/>
      <c r="ACB211" s="40"/>
      <c r="ACC211" s="40"/>
      <c r="ACD211" s="40"/>
      <c r="ACE211" s="40"/>
      <c r="ACF211" s="40"/>
      <c r="ACG211" s="40"/>
      <c r="ACH211" s="40"/>
      <c r="ACI211" s="40"/>
      <c r="ACJ211" s="40"/>
      <c r="ACK211" s="40"/>
      <c r="ACL211" s="40"/>
      <c r="ACM211" s="40"/>
      <c r="ACN211" s="40"/>
      <c r="ACO211" s="40"/>
      <c r="ACP211" s="40"/>
      <c r="ACQ211" s="40"/>
      <c r="ACR211" s="40"/>
      <c r="ACS211" s="40"/>
      <c r="ACT211" s="40"/>
      <c r="ACU211" s="40"/>
      <c r="ACV211" s="40"/>
      <c r="ACW211" s="40"/>
      <c r="ACX211" s="40"/>
      <c r="ACY211" s="40"/>
      <c r="ACZ211" s="40"/>
      <c r="ADA211" s="40"/>
      <c r="ADB211" s="40"/>
      <c r="ADC211" s="40"/>
      <c r="ADD211" s="40"/>
      <c r="ADE211" s="40"/>
      <c r="ADF211" s="40"/>
      <c r="ADG211" s="40"/>
      <c r="ADH211" s="40"/>
      <c r="ADI211" s="40"/>
      <c r="ADJ211" s="40"/>
      <c r="ADK211" s="40"/>
      <c r="ADL211" s="40"/>
      <c r="ADM211" s="40"/>
      <c r="ADN211" s="40"/>
      <c r="ADO211" s="40"/>
      <c r="ADP211" s="40"/>
      <c r="ADQ211" s="40"/>
      <c r="ADR211" s="40"/>
      <c r="ADS211" s="40"/>
      <c r="ADT211" s="40"/>
      <c r="ADU211" s="40"/>
      <c r="ADV211" s="40"/>
      <c r="ADW211" s="40"/>
      <c r="ADX211" s="40"/>
      <c r="ADY211" s="40"/>
      <c r="ADZ211" s="40"/>
      <c r="AEA211" s="40"/>
      <c r="AEB211" s="40"/>
      <c r="AEC211" s="40"/>
      <c r="AED211" s="40"/>
      <c r="AEE211" s="40"/>
      <c r="AEF211" s="40"/>
      <c r="AEG211" s="40"/>
      <c r="AEH211" s="40"/>
      <c r="AEI211" s="40"/>
      <c r="AEJ211" s="40"/>
      <c r="AEK211" s="40"/>
      <c r="AEL211" s="40"/>
      <c r="AEM211" s="40"/>
      <c r="AEN211" s="40"/>
      <c r="AEO211" s="40"/>
      <c r="AEP211" s="40"/>
      <c r="AEQ211" s="40"/>
      <c r="AER211" s="40"/>
      <c r="AES211" s="40"/>
      <c r="AET211" s="40"/>
      <c r="AEU211" s="40"/>
      <c r="AEV211" s="40"/>
      <c r="AEW211" s="40"/>
      <c r="AEX211" s="40"/>
      <c r="AEY211" s="40"/>
      <c r="AEZ211" s="40"/>
      <c r="AFA211" s="40"/>
      <c r="AFB211" s="40"/>
      <c r="AFC211" s="40"/>
      <c r="AFD211" s="40"/>
      <c r="AFE211" s="40"/>
      <c r="AFF211" s="40"/>
      <c r="AFG211" s="40"/>
      <c r="AFH211" s="40"/>
      <c r="AFI211" s="40"/>
      <c r="AFJ211" s="40"/>
      <c r="AFK211" s="40"/>
      <c r="AFL211" s="40"/>
      <c r="AFM211" s="40"/>
      <c r="AFN211" s="40"/>
      <c r="AFO211" s="40"/>
      <c r="AFP211" s="40"/>
      <c r="AFQ211" s="40"/>
      <c r="AFR211" s="40"/>
      <c r="AFS211" s="40"/>
      <c r="AFT211" s="40"/>
      <c r="AFU211" s="40"/>
      <c r="AFV211" s="40"/>
      <c r="AFW211" s="40"/>
      <c r="AFX211" s="40"/>
      <c r="AFY211" s="40"/>
      <c r="AFZ211" s="40"/>
      <c r="AGA211" s="40"/>
      <c r="AGB211" s="40"/>
      <c r="AGC211" s="40"/>
      <c r="AGD211" s="40"/>
      <c r="AGE211" s="40"/>
      <c r="AGF211" s="40"/>
      <c r="AGG211" s="40"/>
      <c r="AGH211" s="40"/>
      <c r="AGI211" s="40"/>
      <c r="AGJ211" s="40"/>
      <c r="AGK211" s="40"/>
      <c r="AGL211" s="40"/>
      <c r="AGM211" s="40"/>
      <c r="AGN211" s="40"/>
      <c r="AGO211" s="40"/>
      <c r="AGP211" s="40"/>
      <c r="AGQ211" s="40"/>
      <c r="AGR211" s="40"/>
      <c r="AGS211" s="40"/>
      <c r="AGT211" s="40"/>
      <c r="AGU211" s="40"/>
      <c r="AGV211" s="40"/>
      <c r="AGW211" s="40"/>
      <c r="AGX211" s="40"/>
      <c r="AGY211" s="40"/>
      <c r="AGZ211" s="40"/>
      <c r="AHA211" s="40"/>
      <c r="AHB211" s="40"/>
      <c r="AHC211" s="40"/>
      <c r="AHD211" s="40"/>
      <c r="AHE211" s="40"/>
      <c r="AHF211" s="40"/>
      <c r="AHG211" s="40"/>
      <c r="AHH211" s="40"/>
      <c r="AHI211" s="40"/>
      <c r="AHJ211" s="40"/>
      <c r="AHK211" s="40"/>
      <c r="AHL211" s="40"/>
      <c r="AHM211" s="40"/>
      <c r="AHN211" s="40"/>
      <c r="AHO211" s="40"/>
      <c r="AHP211" s="40"/>
      <c r="AHQ211" s="40"/>
      <c r="AHR211" s="40"/>
      <c r="AHS211" s="40"/>
      <c r="AHT211" s="40"/>
      <c r="AHU211" s="40"/>
      <c r="AHV211" s="40"/>
      <c r="AHW211" s="40"/>
      <c r="AHX211" s="40"/>
      <c r="AHY211" s="40"/>
      <c r="AHZ211" s="40"/>
      <c r="AIA211" s="40"/>
      <c r="AIB211" s="40"/>
      <c r="AIC211" s="40"/>
      <c r="AID211" s="40"/>
      <c r="AIE211" s="40"/>
      <c r="AIF211" s="40"/>
      <c r="AIG211" s="40"/>
      <c r="AIH211" s="40"/>
      <c r="AII211" s="40"/>
      <c r="AIJ211" s="40"/>
      <c r="AIK211" s="40"/>
      <c r="AIL211" s="40"/>
      <c r="AIM211" s="40"/>
      <c r="AIN211" s="40"/>
      <c r="AIO211" s="40"/>
      <c r="AIP211" s="40"/>
      <c r="AIQ211" s="40"/>
      <c r="AIR211" s="40"/>
      <c r="AIS211" s="40"/>
      <c r="AIT211" s="40"/>
      <c r="AIU211" s="40"/>
      <c r="AIV211" s="40"/>
      <c r="AIW211" s="40"/>
      <c r="AIX211" s="40"/>
      <c r="AIY211" s="40"/>
      <c r="AIZ211" s="40"/>
      <c r="AJA211" s="40"/>
      <c r="AJB211" s="40"/>
      <c r="AJC211" s="40"/>
      <c r="AJD211" s="40"/>
      <c r="AJE211" s="40"/>
      <c r="AJF211" s="40"/>
      <c r="AJG211" s="40"/>
      <c r="AJH211" s="40"/>
      <c r="AJI211" s="40"/>
      <c r="AJJ211" s="40"/>
      <c r="AJK211" s="40"/>
      <c r="AJL211" s="40"/>
      <c r="AJM211" s="40"/>
      <c r="AJN211" s="40"/>
      <c r="AJO211" s="40"/>
      <c r="AJP211" s="40"/>
      <c r="AJQ211" s="40"/>
      <c r="AJR211" s="40"/>
      <c r="AJS211" s="40"/>
      <c r="AJT211" s="40"/>
      <c r="AJU211" s="40"/>
      <c r="AJV211" s="40"/>
      <c r="AJW211" s="40"/>
      <c r="AJX211" s="40"/>
      <c r="AJY211" s="40"/>
      <c r="AJZ211" s="40"/>
      <c r="AKA211" s="40"/>
      <c r="AKB211" s="40"/>
      <c r="AKC211" s="40"/>
      <c r="AKD211" s="40"/>
      <c r="AKE211" s="40"/>
      <c r="AKF211" s="40"/>
      <c r="AKG211" s="40"/>
      <c r="AKH211" s="40"/>
      <c r="AKI211" s="40"/>
      <c r="AKJ211" s="40"/>
      <c r="AKK211" s="40"/>
      <c r="AKL211" s="40"/>
      <c r="AKM211" s="40"/>
      <c r="AKN211" s="41"/>
      <c r="AKO211" s="41"/>
      <c r="AKP211" s="41"/>
      <c r="AKQ211" s="41"/>
      <c r="AKR211" s="41"/>
      <c r="AKS211" s="41"/>
      <c r="AKT211" s="41"/>
      <c r="AKU211" s="41"/>
      <c r="AKV211" s="41"/>
      <c r="AKW211" s="41"/>
      <c r="AKX211" s="41"/>
      <c r="AKY211" s="41"/>
      <c r="AKZ211" s="41"/>
      <c r="ALA211" s="41"/>
      <c r="ALB211" s="41"/>
      <c r="ALC211" s="41"/>
      <c r="ALD211" s="41"/>
      <c r="ALE211" s="41"/>
      <c r="ALF211" s="41"/>
      <c r="ALG211" s="41"/>
      <c r="ALH211" s="41"/>
      <c r="ALI211" s="41"/>
      <c r="ALJ211" s="41"/>
      <c r="ALK211" s="41"/>
      <c r="ALL211" s="41"/>
      <c r="ALM211" s="41"/>
    </row>
    <row r="212" spans="1:1001" ht="13.35" customHeight="1" outlineLevel="5">
      <c r="A212" s="36" t="s">
        <v>11717</v>
      </c>
      <c r="B212" s="45">
        <v>1</v>
      </c>
      <c r="C212" s="45"/>
      <c r="D212" s="50" t="s">
        <v>226</v>
      </c>
      <c r="E212" s="43" t="str">
        <f>VLOOKUP(D212,OdooParts_PurchaseNotes!$A$1:$F8328,2,0)</f>
        <v>Mini, Bottom Plate Assembly</v>
      </c>
      <c r="F212" s="52" t="s">
        <v>11345</v>
      </c>
      <c r="G212" s="32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40"/>
      <c r="AAF212" s="40"/>
      <c r="AAG212" s="40"/>
      <c r="AAH212" s="40"/>
      <c r="AAI212" s="40"/>
      <c r="AAJ212" s="40"/>
      <c r="AAK212" s="40"/>
      <c r="AAL212" s="40"/>
      <c r="AAM212" s="40"/>
      <c r="AAN212" s="40"/>
      <c r="AAO212" s="40"/>
      <c r="AAP212" s="40"/>
      <c r="AAQ212" s="40"/>
      <c r="AAR212" s="40"/>
      <c r="AAS212" s="40"/>
      <c r="AAT212" s="40"/>
      <c r="AAU212" s="40"/>
      <c r="AAV212" s="40"/>
      <c r="AAW212" s="40"/>
      <c r="AAX212" s="40"/>
      <c r="AAY212" s="40"/>
      <c r="AAZ212" s="40"/>
      <c r="ABA212" s="40"/>
      <c r="ABB212" s="40"/>
      <c r="ABC212" s="40"/>
      <c r="ABD212" s="40"/>
      <c r="ABE212" s="40"/>
      <c r="ABF212" s="40"/>
      <c r="ABG212" s="40"/>
      <c r="ABH212" s="40"/>
      <c r="ABI212" s="40"/>
      <c r="ABJ212" s="40"/>
      <c r="ABK212" s="40"/>
      <c r="ABL212" s="40"/>
      <c r="ABM212" s="40"/>
      <c r="ABN212" s="40"/>
      <c r="ABO212" s="40"/>
      <c r="ABP212" s="40"/>
      <c r="ABQ212" s="40"/>
      <c r="ABR212" s="40"/>
      <c r="ABS212" s="40"/>
      <c r="ABT212" s="40"/>
      <c r="ABU212" s="40"/>
      <c r="ABV212" s="40"/>
      <c r="ABW212" s="40"/>
      <c r="ABX212" s="40"/>
      <c r="ABY212" s="40"/>
      <c r="ABZ212" s="40"/>
      <c r="ACA212" s="40"/>
      <c r="ACB212" s="40"/>
      <c r="ACC212" s="40"/>
      <c r="ACD212" s="40"/>
      <c r="ACE212" s="40"/>
      <c r="ACF212" s="40"/>
      <c r="ACG212" s="40"/>
      <c r="ACH212" s="40"/>
      <c r="ACI212" s="40"/>
      <c r="ACJ212" s="40"/>
      <c r="ACK212" s="40"/>
      <c r="ACL212" s="40"/>
      <c r="ACM212" s="40"/>
      <c r="ACN212" s="40"/>
      <c r="ACO212" s="40"/>
      <c r="ACP212" s="40"/>
      <c r="ACQ212" s="40"/>
      <c r="ACR212" s="40"/>
      <c r="ACS212" s="40"/>
      <c r="ACT212" s="40"/>
      <c r="ACU212" s="40"/>
      <c r="ACV212" s="40"/>
      <c r="ACW212" s="40"/>
      <c r="ACX212" s="40"/>
      <c r="ACY212" s="40"/>
      <c r="ACZ212" s="40"/>
      <c r="ADA212" s="40"/>
      <c r="ADB212" s="40"/>
      <c r="ADC212" s="40"/>
      <c r="ADD212" s="40"/>
      <c r="ADE212" s="40"/>
      <c r="ADF212" s="40"/>
      <c r="ADG212" s="40"/>
      <c r="ADH212" s="40"/>
      <c r="ADI212" s="40"/>
      <c r="ADJ212" s="40"/>
      <c r="ADK212" s="40"/>
      <c r="ADL212" s="40"/>
      <c r="ADM212" s="40"/>
      <c r="ADN212" s="40"/>
      <c r="ADO212" s="40"/>
      <c r="ADP212" s="40"/>
      <c r="ADQ212" s="40"/>
      <c r="ADR212" s="40"/>
      <c r="ADS212" s="40"/>
      <c r="ADT212" s="40"/>
      <c r="ADU212" s="40"/>
      <c r="ADV212" s="40"/>
      <c r="ADW212" s="40"/>
      <c r="ADX212" s="40"/>
      <c r="ADY212" s="40"/>
      <c r="ADZ212" s="40"/>
      <c r="AEA212" s="40"/>
      <c r="AEB212" s="40"/>
      <c r="AEC212" s="40"/>
      <c r="AED212" s="40"/>
      <c r="AEE212" s="40"/>
      <c r="AEF212" s="40"/>
      <c r="AEG212" s="40"/>
      <c r="AEH212" s="40"/>
      <c r="AEI212" s="40"/>
      <c r="AEJ212" s="40"/>
      <c r="AEK212" s="40"/>
      <c r="AEL212" s="40"/>
      <c r="AEM212" s="40"/>
      <c r="AEN212" s="40"/>
      <c r="AEO212" s="40"/>
      <c r="AEP212" s="40"/>
      <c r="AEQ212" s="40"/>
      <c r="AER212" s="40"/>
      <c r="AES212" s="40"/>
      <c r="AET212" s="40"/>
      <c r="AEU212" s="40"/>
      <c r="AEV212" s="40"/>
      <c r="AEW212" s="40"/>
      <c r="AEX212" s="40"/>
      <c r="AEY212" s="40"/>
      <c r="AEZ212" s="40"/>
      <c r="AFA212" s="40"/>
      <c r="AFB212" s="40"/>
      <c r="AFC212" s="40"/>
      <c r="AFD212" s="40"/>
      <c r="AFE212" s="40"/>
      <c r="AFF212" s="40"/>
      <c r="AFG212" s="40"/>
      <c r="AFH212" s="40"/>
      <c r="AFI212" s="40"/>
      <c r="AFJ212" s="40"/>
      <c r="AFK212" s="40"/>
      <c r="AFL212" s="40"/>
      <c r="AFM212" s="40"/>
      <c r="AFN212" s="40"/>
      <c r="AFO212" s="40"/>
      <c r="AFP212" s="40"/>
      <c r="AFQ212" s="40"/>
      <c r="AFR212" s="40"/>
      <c r="AFS212" s="40"/>
      <c r="AFT212" s="40"/>
      <c r="AFU212" s="40"/>
      <c r="AFV212" s="40"/>
      <c r="AFW212" s="40"/>
      <c r="AFX212" s="40"/>
      <c r="AFY212" s="40"/>
      <c r="AFZ212" s="40"/>
      <c r="AGA212" s="40"/>
      <c r="AGB212" s="40"/>
      <c r="AGC212" s="40"/>
      <c r="AGD212" s="40"/>
      <c r="AGE212" s="40"/>
      <c r="AGF212" s="40"/>
      <c r="AGG212" s="40"/>
      <c r="AGH212" s="40"/>
      <c r="AGI212" s="40"/>
      <c r="AGJ212" s="40"/>
      <c r="AGK212" s="40"/>
      <c r="AGL212" s="40"/>
      <c r="AGM212" s="40"/>
      <c r="AGN212" s="40"/>
      <c r="AGO212" s="40"/>
      <c r="AGP212" s="40"/>
      <c r="AGQ212" s="40"/>
      <c r="AGR212" s="40"/>
      <c r="AGS212" s="40"/>
      <c r="AGT212" s="40"/>
      <c r="AGU212" s="40"/>
      <c r="AGV212" s="40"/>
      <c r="AGW212" s="40"/>
      <c r="AGX212" s="40"/>
      <c r="AGY212" s="40"/>
      <c r="AGZ212" s="40"/>
      <c r="AHA212" s="40"/>
      <c r="AHB212" s="40"/>
      <c r="AHC212" s="40"/>
      <c r="AHD212" s="40"/>
      <c r="AHE212" s="40"/>
      <c r="AHF212" s="40"/>
      <c r="AHG212" s="40"/>
      <c r="AHH212" s="40"/>
      <c r="AHI212" s="40"/>
      <c r="AHJ212" s="40"/>
      <c r="AHK212" s="40"/>
      <c r="AHL212" s="40"/>
      <c r="AHM212" s="40"/>
      <c r="AHN212" s="40"/>
      <c r="AHO212" s="40"/>
      <c r="AHP212" s="40"/>
      <c r="AHQ212" s="40"/>
      <c r="AHR212" s="40"/>
      <c r="AHS212" s="40"/>
      <c r="AHT212" s="40"/>
      <c r="AHU212" s="40"/>
      <c r="AHV212" s="40"/>
      <c r="AHW212" s="40"/>
      <c r="AHX212" s="40"/>
      <c r="AHY212" s="40"/>
      <c r="AHZ212" s="40"/>
      <c r="AIA212" s="40"/>
      <c r="AIB212" s="40"/>
      <c r="AIC212" s="40"/>
      <c r="AID212" s="40"/>
      <c r="AIE212" s="40"/>
      <c r="AIF212" s="40"/>
      <c r="AIG212" s="40"/>
      <c r="AIH212" s="40"/>
      <c r="AII212" s="40"/>
      <c r="AIJ212" s="40"/>
      <c r="AIK212" s="40"/>
      <c r="AIL212" s="40"/>
      <c r="AIM212" s="40"/>
      <c r="AIN212" s="40"/>
      <c r="AIO212" s="40"/>
      <c r="AIP212" s="40"/>
      <c r="AIQ212" s="40"/>
      <c r="AIR212" s="40"/>
      <c r="AIS212" s="40"/>
      <c r="AIT212" s="40"/>
      <c r="AIU212" s="40"/>
      <c r="AIV212" s="40"/>
      <c r="AIW212" s="40"/>
      <c r="AIX212" s="40"/>
      <c r="AIY212" s="40"/>
      <c r="AIZ212" s="40"/>
      <c r="AJA212" s="40"/>
      <c r="AJB212" s="40"/>
      <c r="AJC212" s="40"/>
      <c r="AJD212" s="40"/>
      <c r="AJE212" s="40"/>
      <c r="AJF212" s="40"/>
      <c r="AJG212" s="40"/>
      <c r="AJH212" s="40"/>
      <c r="AJI212" s="40"/>
      <c r="AJJ212" s="40"/>
      <c r="AJK212" s="40"/>
      <c r="AJL212" s="40"/>
      <c r="AJM212" s="40"/>
      <c r="AJN212" s="40"/>
      <c r="AJO212" s="40"/>
      <c r="AJP212" s="40"/>
      <c r="AJQ212" s="40"/>
      <c r="AJR212" s="40"/>
      <c r="AJS212" s="40"/>
      <c r="AJT212" s="40"/>
      <c r="AJU212" s="40"/>
      <c r="AJV212" s="40"/>
      <c r="AJW212" s="40"/>
      <c r="AJX212" s="40"/>
      <c r="AJY212" s="40"/>
      <c r="AJZ212" s="40"/>
      <c r="AKA212" s="40"/>
      <c r="AKB212" s="40"/>
      <c r="AKC212" s="40"/>
      <c r="AKD212" s="40"/>
      <c r="AKE212" s="40"/>
      <c r="AKF212" s="40"/>
      <c r="AKG212" s="40"/>
      <c r="AKH212" s="40"/>
      <c r="AKI212" s="40"/>
      <c r="AKJ212" s="40"/>
      <c r="AKK212" s="40"/>
      <c r="AKL212" s="40"/>
      <c r="AKM212" s="40"/>
      <c r="AKN212" s="41"/>
      <c r="AKO212" s="41"/>
      <c r="AKP212" s="41"/>
      <c r="AKQ212" s="41"/>
      <c r="AKR212" s="41"/>
      <c r="AKS212" s="41"/>
      <c r="AKT212" s="41"/>
      <c r="AKU212" s="41"/>
      <c r="AKV212" s="41"/>
      <c r="AKW212" s="41"/>
      <c r="AKX212" s="41"/>
      <c r="AKY212" s="41"/>
      <c r="AKZ212" s="41"/>
      <c r="ALA212" s="41"/>
      <c r="ALB212" s="41"/>
      <c r="ALC212" s="41"/>
      <c r="ALD212" s="41"/>
      <c r="ALE212" s="41"/>
      <c r="ALF212" s="41"/>
      <c r="ALG212" s="41"/>
      <c r="ALH212" s="41"/>
      <c r="ALI212" s="41"/>
      <c r="ALJ212" s="41"/>
      <c r="ALK212" s="41"/>
      <c r="ALL212" s="41"/>
      <c r="ALM212" s="41"/>
    </row>
    <row r="213" spans="1:1001" ht="13.35" customHeight="1" outlineLevel="5">
      <c r="A213" s="40" t="s">
        <v>11718</v>
      </c>
      <c r="B213" s="45">
        <v>1</v>
      </c>
      <c r="C213" s="45"/>
      <c r="D213" s="71" t="s">
        <v>228</v>
      </c>
      <c r="E213" s="43" t="str">
        <f>VLOOKUP(D213,OdooParts_PurchaseNotes!$A$1:$F8329,2,0)</f>
        <v>Mini, Double Bearing Holder, Switchside Assembly</v>
      </c>
      <c r="F213" s="52" t="s">
        <v>11345</v>
      </c>
      <c r="G213" s="32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40"/>
      <c r="AAF213" s="40"/>
      <c r="AAG213" s="40"/>
      <c r="AAH213" s="40"/>
      <c r="AAI213" s="40"/>
      <c r="AAJ213" s="40"/>
      <c r="AAK213" s="40"/>
      <c r="AAL213" s="40"/>
      <c r="AAM213" s="40"/>
      <c r="AAN213" s="40"/>
      <c r="AAO213" s="40"/>
      <c r="AAP213" s="40"/>
      <c r="AAQ213" s="40"/>
      <c r="AAR213" s="40"/>
      <c r="AAS213" s="40"/>
      <c r="AAT213" s="40"/>
      <c r="AAU213" s="40"/>
      <c r="AAV213" s="40"/>
      <c r="AAW213" s="40"/>
      <c r="AAX213" s="40"/>
      <c r="AAY213" s="40"/>
      <c r="AAZ213" s="40"/>
      <c r="ABA213" s="40"/>
      <c r="ABB213" s="40"/>
      <c r="ABC213" s="40"/>
      <c r="ABD213" s="40"/>
      <c r="ABE213" s="40"/>
      <c r="ABF213" s="40"/>
      <c r="ABG213" s="40"/>
      <c r="ABH213" s="40"/>
      <c r="ABI213" s="40"/>
      <c r="ABJ213" s="40"/>
      <c r="ABK213" s="40"/>
      <c r="ABL213" s="40"/>
      <c r="ABM213" s="40"/>
      <c r="ABN213" s="40"/>
      <c r="ABO213" s="40"/>
      <c r="ABP213" s="40"/>
      <c r="ABQ213" s="40"/>
      <c r="ABR213" s="40"/>
      <c r="ABS213" s="40"/>
      <c r="ABT213" s="40"/>
      <c r="ABU213" s="40"/>
      <c r="ABV213" s="40"/>
      <c r="ABW213" s="40"/>
      <c r="ABX213" s="40"/>
      <c r="ABY213" s="40"/>
      <c r="ABZ213" s="40"/>
      <c r="ACA213" s="40"/>
      <c r="ACB213" s="40"/>
      <c r="ACC213" s="40"/>
      <c r="ACD213" s="40"/>
      <c r="ACE213" s="40"/>
      <c r="ACF213" s="40"/>
      <c r="ACG213" s="40"/>
      <c r="ACH213" s="40"/>
      <c r="ACI213" s="40"/>
      <c r="ACJ213" s="40"/>
      <c r="ACK213" s="40"/>
      <c r="ACL213" s="40"/>
      <c r="ACM213" s="40"/>
      <c r="ACN213" s="40"/>
      <c r="ACO213" s="40"/>
      <c r="ACP213" s="40"/>
      <c r="ACQ213" s="40"/>
      <c r="ACR213" s="40"/>
      <c r="ACS213" s="40"/>
      <c r="ACT213" s="40"/>
      <c r="ACU213" s="40"/>
      <c r="ACV213" s="40"/>
      <c r="ACW213" s="40"/>
      <c r="ACX213" s="40"/>
      <c r="ACY213" s="40"/>
      <c r="ACZ213" s="40"/>
      <c r="ADA213" s="40"/>
      <c r="ADB213" s="40"/>
      <c r="ADC213" s="40"/>
      <c r="ADD213" s="40"/>
      <c r="ADE213" s="40"/>
      <c r="ADF213" s="40"/>
      <c r="ADG213" s="40"/>
      <c r="ADH213" s="40"/>
      <c r="ADI213" s="40"/>
      <c r="ADJ213" s="40"/>
      <c r="ADK213" s="40"/>
      <c r="ADL213" s="40"/>
      <c r="ADM213" s="40"/>
      <c r="ADN213" s="40"/>
      <c r="ADO213" s="40"/>
      <c r="ADP213" s="40"/>
      <c r="ADQ213" s="40"/>
      <c r="ADR213" s="40"/>
      <c r="ADS213" s="40"/>
      <c r="ADT213" s="40"/>
      <c r="ADU213" s="40"/>
      <c r="ADV213" s="40"/>
      <c r="ADW213" s="40"/>
      <c r="ADX213" s="40"/>
      <c r="ADY213" s="40"/>
      <c r="ADZ213" s="40"/>
      <c r="AEA213" s="40"/>
      <c r="AEB213" s="40"/>
      <c r="AEC213" s="40"/>
      <c r="AED213" s="40"/>
      <c r="AEE213" s="40"/>
      <c r="AEF213" s="40"/>
      <c r="AEG213" s="40"/>
      <c r="AEH213" s="40"/>
      <c r="AEI213" s="40"/>
      <c r="AEJ213" s="40"/>
      <c r="AEK213" s="40"/>
      <c r="AEL213" s="40"/>
      <c r="AEM213" s="40"/>
      <c r="AEN213" s="40"/>
      <c r="AEO213" s="40"/>
      <c r="AEP213" s="40"/>
      <c r="AEQ213" s="40"/>
      <c r="AER213" s="40"/>
      <c r="AES213" s="40"/>
      <c r="AET213" s="40"/>
      <c r="AEU213" s="40"/>
      <c r="AEV213" s="40"/>
      <c r="AEW213" s="40"/>
      <c r="AEX213" s="40"/>
      <c r="AEY213" s="40"/>
      <c r="AEZ213" s="40"/>
      <c r="AFA213" s="40"/>
      <c r="AFB213" s="40"/>
      <c r="AFC213" s="40"/>
      <c r="AFD213" s="40"/>
      <c r="AFE213" s="40"/>
      <c r="AFF213" s="40"/>
      <c r="AFG213" s="40"/>
      <c r="AFH213" s="40"/>
      <c r="AFI213" s="40"/>
      <c r="AFJ213" s="40"/>
      <c r="AFK213" s="40"/>
      <c r="AFL213" s="40"/>
      <c r="AFM213" s="40"/>
      <c r="AFN213" s="40"/>
      <c r="AFO213" s="40"/>
      <c r="AFP213" s="40"/>
      <c r="AFQ213" s="40"/>
      <c r="AFR213" s="40"/>
      <c r="AFS213" s="40"/>
      <c r="AFT213" s="40"/>
      <c r="AFU213" s="40"/>
      <c r="AFV213" s="40"/>
      <c r="AFW213" s="40"/>
      <c r="AFX213" s="40"/>
      <c r="AFY213" s="40"/>
      <c r="AFZ213" s="40"/>
      <c r="AGA213" s="40"/>
      <c r="AGB213" s="40"/>
      <c r="AGC213" s="40"/>
      <c r="AGD213" s="40"/>
      <c r="AGE213" s="40"/>
      <c r="AGF213" s="40"/>
      <c r="AGG213" s="40"/>
      <c r="AGH213" s="40"/>
      <c r="AGI213" s="40"/>
      <c r="AGJ213" s="40"/>
      <c r="AGK213" s="40"/>
      <c r="AGL213" s="40"/>
      <c r="AGM213" s="40"/>
      <c r="AGN213" s="40"/>
      <c r="AGO213" s="40"/>
      <c r="AGP213" s="40"/>
      <c r="AGQ213" s="40"/>
      <c r="AGR213" s="40"/>
      <c r="AGS213" s="40"/>
      <c r="AGT213" s="40"/>
      <c r="AGU213" s="40"/>
      <c r="AGV213" s="40"/>
      <c r="AGW213" s="40"/>
      <c r="AGX213" s="40"/>
      <c r="AGY213" s="40"/>
      <c r="AGZ213" s="40"/>
      <c r="AHA213" s="40"/>
      <c r="AHB213" s="40"/>
      <c r="AHC213" s="40"/>
      <c r="AHD213" s="40"/>
      <c r="AHE213" s="40"/>
      <c r="AHF213" s="40"/>
      <c r="AHG213" s="40"/>
      <c r="AHH213" s="40"/>
      <c r="AHI213" s="40"/>
      <c r="AHJ213" s="40"/>
      <c r="AHK213" s="40"/>
      <c r="AHL213" s="40"/>
      <c r="AHM213" s="40"/>
      <c r="AHN213" s="40"/>
      <c r="AHO213" s="40"/>
      <c r="AHP213" s="40"/>
      <c r="AHQ213" s="40"/>
      <c r="AHR213" s="40"/>
      <c r="AHS213" s="40"/>
      <c r="AHT213" s="40"/>
      <c r="AHU213" s="40"/>
      <c r="AHV213" s="40"/>
      <c r="AHW213" s="40"/>
      <c r="AHX213" s="40"/>
      <c r="AHY213" s="40"/>
      <c r="AHZ213" s="40"/>
      <c r="AIA213" s="40"/>
      <c r="AIB213" s="40"/>
      <c r="AIC213" s="40"/>
      <c r="AID213" s="40"/>
      <c r="AIE213" s="40"/>
      <c r="AIF213" s="40"/>
      <c r="AIG213" s="40"/>
      <c r="AIH213" s="40"/>
      <c r="AII213" s="40"/>
      <c r="AIJ213" s="40"/>
      <c r="AIK213" s="40"/>
      <c r="AIL213" s="40"/>
      <c r="AIM213" s="40"/>
      <c r="AIN213" s="40"/>
      <c r="AIO213" s="40"/>
      <c r="AIP213" s="40"/>
      <c r="AIQ213" s="40"/>
      <c r="AIR213" s="40"/>
      <c r="AIS213" s="40"/>
      <c r="AIT213" s="40"/>
      <c r="AIU213" s="40"/>
      <c r="AIV213" s="40"/>
      <c r="AIW213" s="40"/>
      <c r="AIX213" s="40"/>
      <c r="AIY213" s="40"/>
      <c r="AIZ213" s="40"/>
      <c r="AJA213" s="40"/>
      <c r="AJB213" s="40"/>
      <c r="AJC213" s="40"/>
      <c r="AJD213" s="40"/>
      <c r="AJE213" s="40"/>
      <c r="AJF213" s="40"/>
      <c r="AJG213" s="40"/>
      <c r="AJH213" s="40"/>
      <c r="AJI213" s="40"/>
      <c r="AJJ213" s="40"/>
      <c r="AJK213" s="40"/>
      <c r="AJL213" s="40"/>
      <c r="AJM213" s="40"/>
      <c r="AJN213" s="40"/>
      <c r="AJO213" s="40"/>
      <c r="AJP213" s="40"/>
      <c r="AJQ213" s="40"/>
      <c r="AJR213" s="40"/>
      <c r="AJS213" s="40"/>
      <c r="AJT213" s="40"/>
      <c r="AJU213" s="40"/>
      <c r="AJV213" s="40"/>
      <c r="AJW213" s="40"/>
      <c r="AJX213" s="40"/>
      <c r="AJY213" s="40"/>
      <c r="AJZ213" s="40"/>
      <c r="AKA213" s="40"/>
      <c r="AKB213" s="40"/>
      <c r="AKC213" s="40"/>
      <c r="AKD213" s="40"/>
      <c r="AKE213" s="40"/>
      <c r="AKF213" s="40"/>
      <c r="AKG213" s="40"/>
      <c r="AKH213" s="40"/>
      <c r="AKI213" s="40"/>
      <c r="AKJ213" s="40"/>
      <c r="AKK213" s="40"/>
      <c r="AKL213" s="40"/>
      <c r="AKM213" s="40"/>
      <c r="AKN213" s="41"/>
      <c r="AKO213" s="41"/>
      <c r="AKP213" s="41"/>
      <c r="AKQ213" s="41"/>
      <c r="AKR213" s="41"/>
      <c r="AKS213" s="41"/>
      <c r="AKT213" s="41"/>
      <c r="AKU213" s="41"/>
      <c r="AKV213" s="41"/>
      <c r="AKW213" s="41"/>
      <c r="AKX213" s="41"/>
      <c r="AKY213" s="41"/>
      <c r="AKZ213" s="41"/>
      <c r="ALA213" s="41"/>
      <c r="ALB213" s="41"/>
      <c r="ALC213" s="41"/>
      <c r="ALD213" s="41"/>
      <c r="ALE213" s="41"/>
      <c r="ALF213" s="41"/>
      <c r="ALG213" s="41"/>
      <c r="ALH213" s="41"/>
      <c r="ALI213" s="41"/>
      <c r="ALJ213" s="41"/>
      <c r="ALK213" s="41"/>
      <c r="ALL213" s="41"/>
      <c r="ALM213" s="41"/>
    </row>
    <row r="214" spans="1:1001" ht="13.35" customHeight="1" outlineLevel="6">
      <c r="A214" s="40" t="s">
        <v>11719</v>
      </c>
      <c r="B214" s="45">
        <v>1</v>
      </c>
      <c r="C214" s="45"/>
      <c r="D214" s="73" t="s">
        <v>230</v>
      </c>
      <c r="E214" s="43" t="str">
        <f>VLOOKUP(D214,OdooParts_PurchaseNotes!$A$1:$F8330,2,0)</f>
        <v>Mini, Double Bearing Holder, Switchside Insert Assembly</v>
      </c>
      <c r="F214" s="52" t="s">
        <v>11345</v>
      </c>
      <c r="G214" s="32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40"/>
      <c r="AAF214" s="40"/>
      <c r="AAG214" s="40"/>
      <c r="AAH214" s="40"/>
      <c r="AAI214" s="40"/>
      <c r="AAJ214" s="40"/>
      <c r="AAK214" s="40"/>
      <c r="AAL214" s="40"/>
      <c r="AAM214" s="40"/>
      <c r="AAN214" s="40"/>
      <c r="AAO214" s="40"/>
      <c r="AAP214" s="40"/>
      <c r="AAQ214" s="40"/>
      <c r="AAR214" s="40"/>
      <c r="AAS214" s="40"/>
      <c r="AAT214" s="40"/>
      <c r="AAU214" s="40"/>
      <c r="AAV214" s="40"/>
      <c r="AAW214" s="40"/>
      <c r="AAX214" s="40"/>
      <c r="AAY214" s="40"/>
      <c r="AAZ214" s="40"/>
      <c r="ABA214" s="40"/>
      <c r="ABB214" s="40"/>
      <c r="ABC214" s="40"/>
      <c r="ABD214" s="40"/>
      <c r="ABE214" s="40"/>
      <c r="ABF214" s="40"/>
      <c r="ABG214" s="40"/>
      <c r="ABH214" s="40"/>
      <c r="ABI214" s="40"/>
      <c r="ABJ214" s="40"/>
      <c r="ABK214" s="40"/>
      <c r="ABL214" s="40"/>
      <c r="ABM214" s="40"/>
      <c r="ABN214" s="40"/>
      <c r="ABO214" s="40"/>
      <c r="ABP214" s="40"/>
      <c r="ABQ214" s="40"/>
      <c r="ABR214" s="40"/>
      <c r="ABS214" s="40"/>
      <c r="ABT214" s="40"/>
      <c r="ABU214" s="40"/>
      <c r="ABV214" s="40"/>
      <c r="ABW214" s="40"/>
      <c r="ABX214" s="40"/>
      <c r="ABY214" s="40"/>
      <c r="ABZ214" s="40"/>
      <c r="ACA214" s="40"/>
      <c r="ACB214" s="40"/>
      <c r="ACC214" s="40"/>
      <c r="ACD214" s="40"/>
      <c r="ACE214" s="40"/>
      <c r="ACF214" s="40"/>
      <c r="ACG214" s="40"/>
      <c r="ACH214" s="40"/>
      <c r="ACI214" s="40"/>
      <c r="ACJ214" s="40"/>
      <c r="ACK214" s="40"/>
      <c r="ACL214" s="40"/>
      <c r="ACM214" s="40"/>
      <c r="ACN214" s="40"/>
      <c r="ACO214" s="40"/>
      <c r="ACP214" s="40"/>
      <c r="ACQ214" s="40"/>
      <c r="ACR214" s="40"/>
      <c r="ACS214" s="40"/>
      <c r="ACT214" s="40"/>
      <c r="ACU214" s="40"/>
      <c r="ACV214" s="40"/>
      <c r="ACW214" s="40"/>
      <c r="ACX214" s="40"/>
      <c r="ACY214" s="40"/>
      <c r="ACZ214" s="40"/>
      <c r="ADA214" s="40"/>
      <c r="ADB214" s="40"/>
      <c r="ADC214" s="40"/>
      <c r="ADD214" s="40"/>
      <c r="ADE214" s="40"/>
      <c r="ADF214" s="40"/>
      <c r="ADG214" s="40"/>
      <c r="ADH214" s="40"/>
      <c r="ADI214" s="40"/>
      <c r="ADJ214" s="40"/>
      <c r="ADK214" s="40"/>
      <c r="ADL214" s="40"/>
      <c r="ADM214" s="40"/>
      <c r="ADN214" s="40"/>
      <c r="ADO214" s="40"/>
      <c r="ADP214" s="40"/>
      <c r="ADQ214" s="40"/>
      <c r="ADR214" s="40"/>
      <c r="ADS214" s="40"/>
      <c r="ADT214" s="40"/>
      <c r="ADU214" s="40"/>
      <c r="ADV214" s="40"/>
      <c r="ADW214" s="40"/>
      <c r="ADX214" s="40"/>
      <c r="ADY214" s="40"/>
      <c r="ADZ214" s="40"/>
      <c r="AEA214" s="40"/>
      <c r="AEB214" s="40"/>
      <c r="AEC214" s="40"/>
      <c r="AED214" s="40"/>
      <c r="AEE214" s="40"/>
      <c r="AEF214" s="40"/>
      <c r="AEG214" s="40"/>
      <c r="AEH214" s="40"/>
      <c r="AEI214" s="40"/>
      <c r="AEJ214" s="40"/>
      <c r="AEK214" s="40"/>
      <c r="AEL214" s="40"/>
      <c r="AEM214" s="40"/>
      <c r="AEN214" s="40"/>
      <c r="AEO214" s="40"/>
      <c r="AEP214" s="40"/>
      <c r="AEQ214" s="40"/>
      <c r="AER214" s="40"/>
      <c r="AES214" s="40"/>
      <c r="AET214" s="40"/>
      <c r="AEU214" s="40"/>
      <c r="AEV214" s="40"/>
      <c r="AEW214" s="40"/>
      <c r="AEX214" s="40"/>
      <c r="AEY214" s="40"/>
      <c r="AEZ214" s="40"/>
      <c r="AFA214" s="40"/>
      <c r="AFB214" s="40"/>
      <c r="AFC214" s="40"/>
      <c r="AFD214" s="40"/>
      <c r="AFE214" s="40"/>
      <c r="AFF214" s="40"/>
      <c r="AFG214" s="40"/>
      <c r="AFH214" s="40"/>
      <c r="AFI214" s="40"/>
      <c r="AFJ214" s="40"/>
      <c r="AFK214" s="40"/>
      <c r="AFL214" s="40"/>
      <c r="AFM214" s="40"/>
      <c r="AFN214" s="40"/>
      <c r="AFO214" s="40"/>
      <c r="AFP214" s="40"/>
      <c r="AFQ214" s="40"/>
      <c r="AFR214" s="40"/>
      <c r="AFS214" s="40"/>
      <c r="AFT214" s="40"/>
      <c r="AFU214" s="40"/>
      <c r="AFV214" s="40"/>
      <c r="AFW214" s="40"/>
      <c r="AFX214" s="40"/>
      <c r="AFY214" s="40"/>
      <c r="AFZ214" s="40"/>
      <c r="AGA214" s="40"/>
      <c r="AGB214" s="40"/>
      <c r="AGC214" s="40"/>
      <c r="AGD214" s="40"/>
      <c r="AGE214" s="40"/>
      <c r="AGF214" s="40"/>
      <c r="AGG214" s="40"/>
      <c r="AGH214" s="40"/>
      <c r="AGI214" s="40"/>
      <c r="AGJ214" s="40"/>
      <c r="AGK214" s="40"/>
      <c r="AGL214" s="40"/>
      <c r="AGM214" s="40"/>
      <c r="AGN214" s="40"/>
      <c r="AGO214" s="40"/>
      <c r="AGP214" s="40"/>
      <c r="AGQ214" s="40"/>
      <c r="AGR214" s="40"/>
      <c r="AGS214" s="40"/>
      <c r="AGT214" s="40"/>
      <c r="AGU214" s="40"/>
      <c r="AGV214" s="40"/>
      <c r="AGW214" s="40"/>
      <c r="AGX214" s="40"/>
      <c r="AGY214" s="40"/>
      <c r="AGZ214" s="40"/>
      <c r="AHA214" s="40"/>
      <c r="AHB214" s="40"/>
      <c r="AHC214" s="40"/>
      <c r="AHD214" s="40"/>
      <c r="AHE214" s="40"/>
      <c r="AHF214" s="40"/>
      <c r="AHG214" s="40"/>
      <c r="AHH214" s="40"/>
      <c r="AHI214" s="40"/>
      <c r="AHJ214" s="40"/>
      <c r="AHK214" s="40"/>
      <c r="AHL214" s="40"/>
      <c r="AHM214" s="40"/>
      <c r="AHN214" s="40"/>
      <c r="AHO214" s="40"/>
      <c r="AHP214" s="40"/>
      <c r="AHQ214" s="40"/>
      <c r="AHR214" s="40"/>
      <c r="AHS214" s="40"/>
      <c r="AHT214" s="40"/>
      <c r="AHU214" s="40"/>
      <c r="AHV214" s="40"/>
      <c r="AHW214" s="40"/>
      <c r="AHX214" s="40"/>
      <c r="AHY214" s="40"/>
      <c r="AHZ214" s="40"/>
      <c r="AIA214" s="40"/>
      <c r="AIB214" s="40"/>
      <c r="AIC214" s="40"/>
      <c r="AID214" s="40"/>
      <c r="AIE214" s="40"/>
      <c r="AIF214" s="40"/>
      <c r="AIG214" s="40"/>
      <c r="AIH214" s="40"/>
      <c r="AII214" s="40"/>
      <c r="AIJ214" s="40"/>
      <c r="AIK214" s="40"/>
      <c r="AIL214" s="40"/>
      <c r="AIM214" s="40"/>
      <c r="AIN214" s="40"/>
      <c r="AIO214" s="40"/>
      <c r="AIP214" s="40"/>
      <c r="AIQ214" s="40"/>
      <c r="AIR214" s="40"/>
      <c r="AIS214" s="40"/>
      <c r="AIT214" s="40"/>
      <c r="AIU214" s="40"/>
      <c r="AIV214" s="40"/>
      <c r="AIW214" s="40"/>
      <c r="AIX214" s="40"/>
      <c r="AIY214" s="40"/>
      <c r="AIZ214" s="40"/>
      <c r="AJA214" s="40"/>
      <c r="AJB214" s="40"/>
      <c r="AJC214" s="40"/>
      <c r="AJD214" s="40"/>
      <c r="AJE214" s="40"/>
      <c r="AJF214" s="40"/>
      <c r="AJG214" s="40"/>
      <c r="AJH214" s="40"/>
      <c r="AJI214" s="40"/>
      <c r="AJJ214" s="40"/>
      <c r="AJK214" s="40"/>
      <c r="AJL214" s="40"/>
      <c r="AJM214" s="40"/>
      <c r="AJN214" s="40"/>
      <c r="AJO214" s="40"/>
      <c r="AJP214" s="40"/>
      <c r="AJQ214" s="40"/>
      <c r="AJR214" s="40"/>
      <c r="AJS214" s="40"/>
      <c r="AJT214" s="40"/>
      <c r="AJU214" s="40"/>
      <c r="AJV214" s="40"/>
      <c r="AJW214" s="40"/>
      <c r="AJX214" s="40"/>
      <c r="AJY214" s="40"/>
      <c r="AJZ214" s="40"/>
      <c r="AKA214" s="40"/>
      <c r="AKB214" s="40"/>
      <c r="AKC214" s="40"/>
      <c r="AKD214" s="40"/>
      <c r="AKE214" s="40"/>
      <c r="AKF214" s="40"/>
      <c r="AKG214" s="40"/>
      <c r="AKH214" s="40"/>
      <c r="AKI214" s="40"/>
      <c r="AKJ214" s="40"/>
      <c r="AKK214" s="40"/>
      <c r="AKL214" s="40"/>
      <c r="AKM214" s="40"/>
      <c r="AKN214" s="41"/>
      <c r="AKO214" s="41"/>
      <c r="AKP214" s="41"/>
      <c r="AKQ214" s="41"/>
      <c r="AKR214" s="41"/>
      <c r="AKS214" s="41"/>
      <c r="AKT214" s="41"/>
      <c r="AKU214" s="41"/>
      <c r="AKV214" s="41"/>
      <c r="AKW214" s="41"/>
      <c r="AKX214" s="41"/>
      <c r="AKY214" s="41"/>
      <c r="AKZ214" s="41"/>
      <c r="ALA214" s="41"/>
      <c r="ALB214" s="41"/>
      <c r="ALC214" s="41"/>
      <c r="ALD214" s="41"/>
      <c r="ALE214" s="41"/>
      <c r="ALF214" s="41"/>
      <c r="ALG214" s="41"/>
      <c r="ALH214" s="41"/>
      <c r="ALI214" s="41"/>
      <c r="ALJ214" s="41"/>
      <c r="ALK214" s="41"/>
      <c r="ALL214" s="41"/>
      <c r="ALM214" s="41"/>
    </row>
    <row r="215" spans="1:1001" ht="13.35" customHeight="1" outlineLevel="7">
      <c r="A215" s="40" t="s">
        <v>11720</v>
      </c>
      <c r="B215" s="45">
        <v>4</v>
      </c>
      <c r="C215" s="45"/>
      <c r="D215" s="64" t="s">
        <v>3846</v>
      </c>
      <c r="E215" s="43" t="str">
        <f>VLOOKUP(D215,OdooParts_PurchaseNotes!$A$1:$F8331,2,0)</f>
        <v>Metric Brass Heat-Set Insert for Plastics Tapered, M3-.5 Internal Thread, 3.8mm Length</v>
      </c>
      <c r="F215" s="52" t="s">
        <v>11370</v>
      </c>
      <c r="G215" s="32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40"/>
      <c r="AAF215" s="40"/>
      <c r="AAG215" s="40"/>
      <c r="AAH215" s="40"/>
      <c r="AAI215" s="40"/>
      <c r="AAJ215" s="40"/>
      <c r="AAK215" s="40"/>
      <c r="AAL215" s="40"/>
      <c r="AAM215" s="40"/>
      <c r="AAN215" s="40"/>
      <c r="AAO215" s="40"/>
      <c r="AAP215" s="40"/>
      <c r="AAQ215" s="40"/>
      <c r="AAR215" s="40"/>
      <c r="AAS215" s="40"/>
      <c r="AAT215" s="40"/>
      <c r="AAU215" s="40"/>
      <c r="AAV215" s="40"/>
      <c r="AAW215" s="40"/>
      <c r="AAX215" s="40"/>
      <c r="AAY215" s="40"/>
      <c r="AAZ215" s="40"/>
      <c r="ABA215" s="40"/>
      <c r="ABB215" s="40"/>
      <c r="ABC215" s="40"/>
      <c r="ABD215" s="40"/>
      <c r="ABE215" s="40"/>
      <c r="ABF215" s="40"/>
      <c r="ABG215" s="40"/>
      <c r="ABH215" s="40"/>
      <c r="ABI215" s="40"/>
      <c r="ABJ215" s="40"/>
      <c r="ABK215" s="40"/>
      <c r="ABL215" s="40"/>
      <c r="ABM215" s="40"/>
      <c r="ABN215" s="40"/>
      <c r="ABO215" s="40"/>
      <c r="ABP215" s="40"/>
      <c r="ABQ215" s="40"/>
      <c r="ABR215" s="40"/>
      <c r="ABS215" s="40"/>
      <c r="ABT215" s="40"/>
      <c r="ABU215" s="40"/>
      <c r="ABV215" s="40"/>
      <c r="ABW215" s="40"/>
      <c r="ABX215" s="40"/>
      <c r="ABY215" s="40"/>
      <c r="ABZ215" s="40"/>
      <c r="ACA215" s="40"/>
      <c r="ACB215" s="40"/>
      <c r="ACC215" s="40"/>
      <c r="ACD215" s="40"/>
      <c r="ACE215" s="40"/>
      <c r="ACF215" s="40"/>
      <c r="ACG215" s="40"/>
      <c r="ACH215" s="40"/>
      <c r="ACI215" s="40"/>
      <c r="ACJ215" s="40"/>
      <c r="ACK215" s="40"/>
      <c r="ACL215" s="40"/>
      <c r="ACM215" s="40"/>
      <c r="ACN215" s="40"/>
      <c r="ACO215" s="40"/>
      <c r="ACP215" s="40"/>
      <c r="ACQ215" s="40"/>
      <c r="ACR215" s="40"/>
      <c r="ACS215" s="40"/>
      <c r="ACT215" s="40"/>
      <c r="ACU215" s="40"/>
      <c r="ACV215" s="40"/>
      <c r="ACW215" s="40"/>
      <c r="ACX215" s="40"/>
      <c r="ACY215" s="40"/>
      <c r="ACZ215" s="40"/>
      <c r="ADA215" s="40"/>
      <c r="ADB215" s="40"/>
      <c r="ADC215" s="40"/>
      <c r="ADD215" s="40"/>
      <c r="ADE215" s="40"/>
      <c r="ADF215" s="40"/>
      <c r="ADG215" s="40"/>
      <c r="ADH215" s="40"/>
      <c r="ADI215" s="40"/>
      <c r="ADJ215" s="40"/>
      <c r="ADK215" s="40"/>
      <c r="ADL215" s="40"/>
      <c r="ADM215" s="40"/>
      <c r="ADN215" s="40"/>
      <c r="ADO215" s="40"/>
      <c r="ADP215" s="40"/>
      <c r="ADQ215" s="40"/>
      <c r="ADR215" s="40"/>
      <c r="ADS215" s="40"/>
      <c r="ADT215" s="40"/>
      <c r="ADU215" s="40"/>
      <c r="ADV215" s="40"/>
      <c r="ADW215" s="40"/>
      <c r="ADX215" s="40"/>
      <c r="ADY215" s="40"/>
      <c r="ADZ215" s="40"/>
      <c r="AEA215" s="40"/>
      <c r="AEB215" s="40"/>
      <c r="AEC215" s="40"/>
      <c r="AED215" s="40"/>
      <c r="AEE215" s="40"/>
      <c r="AEF215" s="40"/>
      <c r="AEG215" s="40"/>
      <c r="AEH215" s="40"/>
      <c r="AEI215" s="40"/>
      <c r="AEJ215" s="40"/>
      <c r="AEK215" s="40"/>
      <c r="AEL215" s="40"/>
      <c r="AEM215" s="40"/>
      <c r="AEN215" s="40"/>
      <c r="AEO215" s="40"/>
      <c r="AEP215" s="40"/>
      <c r="AEQ215" s="40"/>
      <c r="AER215" s="40"/>
      <c r="AES215" s="40"/>
      <c r="AET215" s="40"/>
      <c r="AEU215" s="40"/>
      <c r="AEV215" s="40"/>
      <c r="AEW215" s="40"/>
      <c r="AEX215" s="40"/>
      <c r="AEY215" s="40"/>
      <c r="AEZ215" s="40"/>
      <c r="AFA215" s="40"/>
      <c r="AFB215" s="40"/>
      <c r="AFC215" s="40"/>
      <c r="AFD215" s="40"/>
      <c r="AFE215" s="40"/>
      <c r="AFF215" s="40"/>
      <c r="AFG215" s="40"/>
      <c r="AFH215" s="40"/>
      <c r="AFI215" s="40"/>
      <c r="AFJ215" s="40"/>
      <c r="AFK215" s="40"/>
      <c r="AFL215" s="40"/>
      <c r="AFM215" s="40"/>
      <c r="AFN215" s="40"/>
      <c r="AFO215" s="40"/>
      <c r="AFP215" s="40"/>
      <c r="AFQ215" s="40"/>
      <c r="AFR215" s="40"/>
      <c r="AFS215" s="40"/>
      <c r="AFT215" s="40"/>
      <c r="AFU215" s="40"/>
      <c r="AFV215" s="40"/>
      <c r="AFW215" s="40"/>
      <c r="AFX215" s="40"/>
      <c r="AFY215" s="40"/>
      <c r="AFZ215" s="40"/>
      <c r="AGA215" s="40"/>
      <c r="AGB215" s="40"/>
      <c r="AGC215" s="40"/>
      <c r="AGD215" s="40"/>
      <c r="AGE215" s="40"/>
      <c r="AGF215" s="40"/>
      <c r="AGG215" s="40"/>
      <c r="AGH215" s="40"/>
      <c r="AGI215" s="40"/>
      <c r="AGJ215" s="40"/>
      <c r="AGK215" s="40"/>
      <c r="AGL215" s="40"/>
      <c r="AGM215" s="40"/>
      <c r="AGN215" s="40"/>
      <c r="AGO215" s="40"/>
      <c r="AGP215" s="40"/>
      <c r="AGQ215" s="40"/>
      <c r="AGR215" s="40"/>
      <c r="AGS215" s="40"/>
      <c r="AGT215" s="40"/>
      <c r="AGU215" s="40"/>
      <c r="AGV215" s="40"/>
      <c r="AGW215" s="40"/>
      <c r="AGX215" s="40"/>
      <c r="AGY215" s="40"/>
      <c r="AGZ215" s="40"/>
      <c r="AHA215" s="40"/>
      <c r="AHB215" s="40"/>
      <c r="AHC215" s="40"/>
      <c r="AHD215" s="40"/>
      <c r="AHE215" s="40"/>
      <c r="AHF215" s="40"/>
      <c r="AHG215" s="40"/>
      <c r="AHH215" s="40"/>
      <c r="AHI215" s="40"/>
      <c r="AHJ215" s="40"/>
      <c r="AHK215" s="40"/>
      <c r="AHL215" s="40"/>
      <c r="AHM215" s="40"/>
      <c r="AHN215" s="40"/>
      <c r="AHO215" s="40"/>
      <c r="AHP215" s="40"/>
      <c r="AHQ215" s="40"/>
      <c r="AHR215" s="40"/>
      <c r="AHS215" s="40"/>
      <c r="AHT215" s="40"/>
      <c r="AHU215" s="40"/>
      <c r="AHV215" s="40"/>
      <c r="AHW215" s="40"/>
      <c r="AHX215" s="40"/>
      <c r="AHY215" s="40"/>
      <c r="AHZ215" s="40"/>
      <c r="AIA215" s="40"/>
      <c r="AIB215" s="40"/>
      <c r="AIC215" s="40"/>
      <c r="AID215" s="40"/>
      <c r="AIE215" s="40"/>
      <c r="AIF215" s="40"/>
      <c r="AIG215" s="40"/>
      <c r="AIH215" s="40"/>
      <c r="AII215" s="40"/>
      <c r="AIJ215" s="40"/>
      <c r="AIK215" s="40"/>
      <c r="AIL215" s="40"/>
      <c r="AIM215" s="40"/>
      <c r="AIN215" s="40"/>
      <c r="AIO215" s="40"/>
      <c r="AIP215" s="40"/>
      <c r="AIQ215" s="40"/>
      <c r="AIR215" s="40"/>
      <c r="AIS215" s="40"/>
      <c r="AIT215" s="40"/>
      <c r="AIU215" s="40"/>
      <c r="AIV215" s="40"/>
      <c r="AIW215" s="40"/>
      <c r="AIX215" s="40"/>
      <c r="AIY215" s="40"/>
      <c r="AIZ215" s="40"/>
      <c r="AJA215" s="40"/>
      <c r="AJB215" s="40"/>
      <c r="AJC215" s="40"/>
      <c r="AJD215" s="40"/>
      <c r="AJE215" s="40"/>
      <c r="AJF215" s="40"/>
      <c r="AJG215" s="40"/>
      <c r="AJH215" s="40"/>
      <c r="AJI215" s="40"/>
      <c r="AJJ215" s="40"/>
      <c r="AJK215" s="40"/>
      <c r="AJL215" s="40"/>
      <c r="AJM215" s="40"/>
      <c r="AJN215" s="40"/>
      <c r="AJO215" s="40"/>
      <c r="AJP215" s="40"/>
      <c r="AJQ215" s="40"/>
      <c r="AJR215" s="40"/>
      <c r="AJS215" s="40"/>
      <c r="AJT215" s="40"/>
      <c r="AJU215" s="40"/>
      <c r="AJV215" s="40"/>
      <c r="AJW215" s="40"/>
      <c r="AJX215" s="40"/>
      <c r="AJY215" s="40"/>
      <c r="AJZ215" s="40"/>
      <c r="AKA215" s="40"/>
      <c r="AKB215" s="40"/>
      <c r="AKC215" s="40"/>
      <c r="AKD215" s="40"/>
      <c r="AKE215" s="40"/>
      <c r="AKF215" s="40"/>
      <c r="AKG215" s="40"/>
      <c r="AKH215" s="40"/>
      <c r="AKI215" s="40"/>
      <c r="AKJ215" s="40"/>
      <c r="AKK215" s="40"/>
      <c r="AKL215" s="40"/>
      <c r="AKM215" s="40"/>
      <c r="AKN215" s="41"/>
      <c r="AKO215" s="41"/>
      <c r="AKP215" s="41"/>
      <c r="AKQ215" s="41"/>
      <c r="AKR215" s="41"/>
      <c r="AKS215" s="41"/>
      <c r="AKT215" s="41"/>
      <c r="AKU215" s="41"/>
      <c r="AKV215" s="41"/>
      <c r="AKW215" s="41"/>
      <c r="AKX215" s="41"/>
      <c r="AKY215" s="41"/>
      <c r="AKZ215" s="41"/>
      <c r="ALA215" s="41"/>
      <c r="ALB215" s="41"/>
      <c r="ALC215" s="41"/>
      <c r="ALD215" s="41"/>
      <c r="ALE215" s="41"/>
      <c r="ALF215" s="41"/>
      <c r="ALG215" s="41"/>
      <c r="ALH215" s="41"/>
      <c r="ALI215" s="41"/>
      <c r="ALJ215" s="41"/>
      <c r="ALK215" s="41"/>
      <c r="ALL215" s="41"/>
      <c r="ALM215" s="41"/>
    </row>
    <row r="216" spans="1:1001" ht="13.35" customHeight="1" outlineLevel="7">
      <c r="A216" s="40" t="s">
        <v>11721</v>
      </c>
      <c r="B216" s="45">
        <v>4</v>
      </c>
      <c r="C216" s="45"/>
      <c r="D216" s="64" t="s">
        <v>7039</v>
      </c>
      <c r="E216" s="43" t="str">
        <f>VLOOKUP(D216,OdooParts_PurchaseNotes!$A$1:$F8332,2,0)</f>
        <v>Metric Brass Heat-Set Insert for Plastics, Tapered, M2-.4 Internal Thread, 2.9MM Length</v>
      </c>
      <c r="F216" s="52" t="s">
        <v>11370</v>
      </c>
      <c r="G216" s="32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40"/>
      <c r="AAF216" s="40"/>
      <c r="AAG216" s="40"/>
      <c r="AAH216" s="40"/>
      <c r="AAI216" s="40"/>
      <c r="AAJ216" s="40"/>
      <c r="AAK216" s="40"/>
      <c r="AAL216" s="40"/>
      <c r="AAM216" s="40"/>
      <c r="AAN216" s="40"/>
      <c r="AAO216" s="40"/>
      <c r="AAP216" s="40"/>
      <c r="AAQ216" s="40"/>
      <c r="AAR216" s="40"/>
      <c r="AAS216" s="40"/>
      <c r="AAT216" s="40"/>
      <c r="AAU216" s="40"/>
      <c r="AAV216" s="40"/>
      <c r="AAW216" s="40"/>
      <c r="AAX216" s="40"/>
      <c r="AAY216" s="40"/>
      <c r="AAZ216" s="40"/>
      <c r="ABA216" s="40"/>
      <c r="ABB216" s="40"/>
      <c r="ABC216" s="40"/>
      <c r="ABD216" s="40"/>
      <c r="ABE216" s="40"/>
      <c r="ABF216" s="40"/>
      <c r="ABG216" s="40"/>
      <c r="ABH216" s="40"/>
      <c r="ABI216" s="40"/>
      <c r="ABJ216" s="40"/>
      <c r="ABK216" s="40"/>
      <c r="ABL216" s="40"/>
      <c r="ABM216" s="40"/>
      <c r="ABN216" s="40"/>
      <c r="ABO216" s="40"/>
      <c r="ABP216" s="40"/>
      <c r="ABQ216" s="40"/>
      <c r="ABR216" s="40"/>
      <c r="ABS216" s="40"/>
      <c r="ABT216" s="40"/>
      <c r="ABU216" s="40"/>
      <c r="ABV216" s="40"/>
      <c r="ABW216" s="40"/>
      <c r="ABX216" s="40"/>
      <c r="ABY216" s="40"/>
      <c r="ABZ216" s="40"/>
      <c r="ACA216" s="40"/>
      <c r="ACB216" s="40"/>
      <c r="ACC216" s="40"/>
      <c r="ACD216" s="40"/>
      <c r="ACE216" s="40"/>
      <c r="ACF216" s="40"/>
      <c r="ACG216" s="40"/>
      <c r="ACH216" s="40"/>
      <c r="ACI216" s="40"/>
      <c r="ACJ216" s="40"/>
      <c r="ACK216" s="40"/>
      <c r="ACL216" s="40"/>
      <c r="ACM216" s="40"/>
      <c r="ACN216" s="40"/>
      <c r="ACO216" s="40"/>
      <c r="ACP216" s="40"/>
      <c r="ACQ216" s="40"/>
      <c r="ACR216" s="40"/>
      <c r="ACS216" s="40"/>
      <c r="ACT216" s="40"/>
      <c r="ACU216" s="40"/>
      <c r="ACV216" s="40"/>
      <c r="ACW216" s="40"/>
      <c r="ACX216" s="40"/>
      <c r="ACY216" s="40"/>
      <c r="ACZ216" s="40"/>
      <c r="ADA216" s="40"/>
      <c r="ADB216" s="40"/>
      <c r="ADC216" s="40"/>
      <c r="ADD216" s="40"/>
      <c r="ADE216" s="40"/>
      <c r="ADF216" s="40"/>
      <c r="ADG216" s="40"/>
      <c r="ADH216" s="40"/>
      <c r="ADI216" s="40"/>
      <c r="ADJ216" s="40"/>
      <c r="ADK216" s="40"/>
      <c r="ADL216" s="40"/>
      <c r="ADM216" s="40"/>
      <c r="ADN216" s="40"/>
      <c r="ADO216" s="40"/>
      <c r="ADP216" s="40"/>
      <c r="ADQ216" s="40"/>
      <c r="ADR216" s="40"/>
      <c r="ADS216" s="40"/>
      <c r="ADT216" s="40"/>
      <c r="ADU216" s="40"/>
      <c r="ADV216" s="40"/>
      <c r="ADW216" s="40"/>
      <c r="ADX216" s="40"/>
      <c r="ADY216" s="40"/>
      <c r="ADZ216" s="40"/>
      <c r="AEA216" s="40"/>
      <c r="AEB216" s="40"/>
      <c r="AEC216" s="40"/>
      <c r="AED216" s="40"/>
      <c r="AEE216" s="40"/>
      <c r="AEF216" s="40"/>
      <c r="AEG216" s="40"/>
      <c r="AEH216" s="40"/>
      <c r="AEI216" s="40"/>
      <c r="AEJ216" s="40"/>
      <c r="AEK216" s="40"/>
      <c r="AEL216" s="40"/>
      <c r="AEM216" s="40"/>
      <c r="AEN216" s="40"/>
      <c r="AEO216" s="40"/>
      <c r="AEP216" s="40"/>
      <c r="AEQ216" s="40"/>
      <c r="AER216" s="40"/>
      <c r="AES216" s="40"/>
      <c r="AET216" s="40"/>
      <c r="AEU216" s="40"/>
      <c r="AEV216" s="40"/>
      <c r="AEW216" s="40"/>
      <c r="AEX216" s="40"/>
      <c r="AEY216" s="40"/>
      <c r="AEZ216" s="40"/>
      <c r="AFA216" s="40"/>
      <c r="AFB216" s="40"/>
      <c r="AFC216" s="40"/>
      <c r="AFD216" s="40"/>
      <c r="AFE216" s="40"/>
      <c r="AFF216" s="40"/>
      <c r="AFG216" s="40"/>
      <c r="AFH216" s="40"/>
      <c r="AFI216" s="40"/>
      <c r="AFJ216" s="40"/>
      <c r="AFK216" s="40"/>
      <c r="AFL216" s="40"/>
      <c r="AFM216" s="40"/>
      <c r="AFN216" s="40"/>
      <c r="AFO216" s="40"/>
      <c r="AFP216" s="40"/>
      <c r="AFQ216" s="40"/>
      <c r="AFR216" s="40"/>
      <c r="AFS216" s="40"/>
      <c r="AFT216" s="40"/>
      <c r="AFU216" s="40"/>
      <c r="AFV216" s="40"/>
      <c r="AFW216" s="40"/>
      <c r="AFX216" s="40"/>
      <c r="AFY216" s="40"/>
      <c r="AFZ216" s="40"/>
      <c r="AGA216" s="40"/>
      <c r="AGB216" s="40"/>
      <c r="AGC216" s="40"/>
      <c r="AGD216" s="40"/>
      <c r="AGE216" s="40"/>
      <c r="AGF216" s="40"/>
      <c r="AGG216" s="40"/>
      <c r="AGH216" s="40"/>
      <c r="AGI216" s="40"/>
      <c r="AGJ216" s="40"/>
      <c r="AGK216" s="40"/>
      <c r="AGL216" s="40"/>
      <c r="AGM216" s="40"/>
      <c r="AGN216" s="40"/>
      <c r="AGO216" s="40"/>
      <c r="AGP216" s="40"/>
      <c r="AGQ216" s="40"/>
      <c r="AGR216" s="40"/>
      <c r="AGS216" s="40"/>
      <c r="AGT216" s="40"/>
      <c r="AGU216" s="40"/>
      <c r="AGV216" s="40"/>
      <c r="AGW216" s="40"/>
      <c r="AGX216" s="40"/>
      <c r="AGY216" s="40"/>
      <c r="AGZ216" s="40"/>
      <c r="AHA216" s="40"/>
      <c r="AHB216" s="40"/>
      <c r="AHC216" s="40"/>
      <c r="AHD216" s="40"/>
      <c r="AHE216" s="40"/>
      <c r="AHF216" s="40"/>
      <c r="AHG216" s="40"/>
      <c r="AHH216" s="40"/>
      <c r="AHI216" s="40"/>
      <c r="AHJ216" s="40"/>
      <c r="AHK216" s="40"/>
      <c r="AHL216" s="40"/>
      <c r="AHM216" s="40"/>
      <c r="AHN216" s="40"/>
      <c r="AHO216" s="40"/>
      <c r="AHP216" s="40"/>
      <c r="AHQ216" s="40"/>
      <c r="AHR216" s="40"/>
      <c r="AHS216" s="40"/>
      <c r="AHT216" s="40"/>
      <c r="AHU216" s="40"/>
      <c r="AHV216" s="40"/>
      <c r="AHW216" s="40"/>
      <c r="AHX216" s="40"/>
      <c r="AHY216" s="40"/>
      <c r="AHZ216" s="40"/>
      <c r="AIA216" s="40"/>
      <c r="AIB216" s="40"/>
      <c r="AIC216" s="40"/>
      <c r="AID216" s="40"/>
      <c r="AIE216" s="40"/>
      <c r="AIF216" s="40"/>
      <c r="AIG216" s="40"/>
      <c r="AIH216" s="40"/>
      <c r="AII216" s="40"/>
      <c r="AIJ216" s="40"/>
      <c r="AIK216" s="40"/>
      <c r="AIL216" s="40"/>
      <c r="AIM216" s="40"/>
      <c r="AIN216" s="40"/>
      <c r="AIO216" s="40"/>
      <c r="AIP216" s="40"/>
      <c r="AIQ216" s="40"/>
      <c r="AIR216" s="40"/>
      <c r="AIS216" s="40"/>
      <c r="AIT216" s="40"/>
      <c r="AIU216" s="40"/>
      <c r="AIV216" s="40"/>
      <c r="AIW216" s="40"/>
      <c r="AIX216" s="40"/>
      <c r="AIY216" s="40"/>
      <c r="AIZ216" s="40"/>
      <c r="AJA216" s="40"/>
      <c r="AJB216" s="40"/>
      <c r="AJC216" s="40"/>
      <c r="AJD216" s="40"/>
      <c r="AJE216" s="40"/>
      <c r="AJF216" s="40"/>
      <c r="AJG216" s="40"/>
      <c r="AJH216" s="40"/>
      <c r="AJI216" s="40"/>
      <c r="AJJ216" s="40"/>
      <c r="AJK216" s="40"/>
      <c r="AJL216" s="40"/>
      <c r="AJM216" s="40"/>
      <c r="AJN216" s="40"/>
      <c r="AJO216" s="40"/>
      <c r="AJP216" s="40"/>
      <c r="AJQ216" s="40"/>
      <c r="AJR216" s="40"/>
      <c r="AJS216" s="40"/>
      <c r="AJT216" s="40"/>
      <c r="AJU216" s="40"/>
      <c r="AJV216" s="40"/>
      <c r="AJW216" s="40"/>
      <c r="AJX216" s="40"/>
      <c r="AJY216" s="40"/>
      <c r="AJZ216" s="40"/>
      <c r="AKA216" s="40"/>
      <c r="AKB216" s="40"/>
      <c r="AKC216" s="40"/>
      <c r="AKD216" s="40"/>
      <c r="AKE216" s="40"/>
      <c r="AKF216" s="40"/>
      <c r="AKG216" s="40"/>
      <c r="AKH216" s="40"/>
      <c r="AKI216" s="40"/>
      <c r="AKJ216" s="40"/>
      <c r="AKK216" s="40"/>
      <c r="AKL216" s="40"/>
      <c r="AKM216" s="40"/>
      <c r="AKN216" s="41"/>
      <c r="AKO216" s="41"/>
      <c r="AKP216" s="41"/>
      <c r="AKQ216" s="41"/>
      <c r="AKR216" s="41"/>
      <c r="AKS216" s="41"/>
      <c r="AKT216" s="41"/>
      <c r="AKU216" s="41"/>
      <c r="AKV216" s="41"/>
      <c r="AKW216" s="41"/>
      <c r="AKX216" s="41"/>
      <c r="AKY216" s="41"/>
      <c r="AKZ216" s="41"/>
      <c r="ALA216" s="41"/>
      <c r="ALB216" s="41"/>
      <c r="ALC216" s="41"/>
      <c r="ALD216" s="41"/>
      <c r="ALE216" s="41"/>
      <c r="ALF216" s="41"/>
      <c r="ALG216" s="41"/>
      <c r="ALH216" s="41"/>
      <c r="ALI216" s="41"/>
      <c r="ALJ216" s="41"/>
      <c r="ALK216" s="41"/>
      <c r="ALL216" s="41"/>
      <c r="ALM216" s="41"/>
    </row>
    <row r="217" spans="1:1001" ht="13.35" customHeight="1" outlineLevel="7">
      <c r="A217" s="40" t="s">
        <v>11722</v>
      </c>
      <c r="B217" s="45">
        <v>1</v>
      </c>
      <c r="C217" s="45"/>
      <c r="D217" s="74" t="s">
        <v>232</v>
      </c>
      <c r="E217" s="43" t="str">
        <f>VLOOKUP(D217,OdooParts_PurchaseNotes!$A$1:$F8333,2,0)</f>
        <v>Mini, Double Bearing Holder Assembly</v>
      </c>
      <c r="F217" s="52" t="s">
        <v>11345</v>
      </c>
      <c r="G217" s="32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40"/>
      <c r="AAF217" s="40"/>
      <c r="AAG217" s="40"/>
      <c r="AAH217" s="40"/>
      <c r="AAI217" s="40"/>
      <c r="AAJ217" s="40"/>
      <c r="AAK217" s="40"/>
      <c r="AAL217" s="40"/>
      <c r="AAM217" s="40"/>
      <c r="AAN217" s="40"/>
      <c r="AAO217" s="40"/>
      <c r="AAP217" s="40"/>
      <c r="AAQ217" s="40"/>
      <c r="AAR217" s="40"/>
      <c r="AAS217" s="40"/>
      <c r="AAT217" s="40"/>
      <c r="AAU217" s="40"/>
      <c r="AAV217" s="40"/>
      <c r="AAW217" s="40"/>
      <c r="AAX217" s="40"/>
      <c r="AAY217" s="40"/>
      <c r="AAZ217" s="40"/>
      <c r="ABA217" s="40"/>
      <c r="ABB217" s="40"/>
      <c r="ABC217" s="40"/>
      <c r="ABD217" s="40"/>
      <c r="ABE217" s="40"/>
      <c r="ABF217" s="40"/>
      <c r="ABG217" s="40"/>
      <c r="ABH217" s="40"/>
      <c r="ABI217" s="40"/>
      <c r="ABJ217" s="40"/>
      <c r="ABK217" s="40"/>
      <c r="ABL217" s="40"/>
      <c r="ABM217" s="40"/>
      <c r="ABN217" s="40"/>
      <c r="ABO217" s="40"/>
      <c r="ABP217" s="40"/>
      <c r="ABQ217" s="40"/>
      <c r="ABR217" s="40"/>
      <c r="ABS217" s="40"/>
      <c r="ABT217" s="40"/>
      <c r="ABU217" s="40"/>
      <c r="ABV217" s="40"/>
      <c r="ABW217" s="40"/>
      <c r="ABX217" s="40"/>
      <c r="ABY217" s="40"/>
      <c r="ABZ217" s="40"/>
      <c r="ACA217" s="40"/>
      <c r="ACB217" s="40"/>
      <c r="ACC217" s="40"/>
      <c r="ACD217" s="40"/>
      <c r="ACE217" s="40"/>
      <c r="ACF217" s="40"/>
      <c r="ACG217" s="40"/>
      <c r="ACH217" s="40"/>
      <c r="ACI217" s="40"/>
      <c r="ACJ217" s="40"/>
      <c r="ACK217" s="40"/>
      <c r="ACL217" s="40"/>
      <c r="ACM217" s="40"/>
      <c r="ACN217" s="40"/>
      <c r="ACO217" s="40"/>
      <c r="ACP217" s="40"/>
      <c r="ACQ217" s="40"/>
      <c r="ACR217" s="40"/>
      <c r="ACS217" s="40"/>
      <c r="ACT217" s="40"/>
      <c r="ACU217" s="40"/>
      <c r="ACV217" s="40"/>
      <c r="ACW217" s="40"/>
      <c r="ACX217" s="40"/>
      <c r="ACY217" s="40"/>
      <c r="ACZ217" s="40"/>
      <c r="ADA217" s="40"/>
      <c r="ADB217" s="40"/>
      <c r="ADC217" s="40"/>
      <c r="ADD217" s="40"/>
      <c r="ADE217" s="40"/>
      <c r="ADF217" s="40"/>
      <c r="ADG217" s="40"/>
      <c r="ADH217" s="40"/>
      <c r="ADI217" s="40"/>
      <c r="ADJ217" s="40"/>
      <c r="ADK217" s="40"/>
      <c r="ADL217" s="40"/>
      <c r="ADM217" s="40"/>
      <c r="ADN217" s="40"/>
      <c r="ADO217" s="40"/>
      <c r="ADP217" s="40"/>
      <c r="ADQ217" s="40"/>
      <c r="ADR217" s="40"/>
      <c r="ADS217" s="40"/>
      <c r="ADT217" s="40"/>
      <c r="ADU217" s="40"/>
      <c r="ADV217" s="40"/>
      <c r="ADW217" s="40"/>
      <c r="ADX217" s="40"/>
      <c r="ADY217" s="40"/>
      <c r="ADZ217" s="40"/>
      <c r="AEA217" s="40"/>
      <c r="AEB217" s="40"/>
      <c r="AEC217" s="40"/>
      <c r="AED217" s="40"/>
      <c r="AEE217" s="40"/>
      <c r="AEF217" s="40"/>
      <c r="AEG217" s="40"/>
      <c r="AEH217" s="40"/>
      <c r="AEI217" s="40"/>
      <c r="AEJ217" s="40"/>
      <c r="AEK217" s="40"/>
      <c r="AEL217" s="40"/>
      <c r="AEM217" s="40"/>
      <c r="AEN217" s="40"/>
      <c r="AEO217" s="40"/>
      <c r="AEP217" s="40"/>
      <c r="AEQ217" s="40"/>
      <c r="AER217" s="40"/>
      <c r="AES217" s="40"/>
      <c r="AET217" s="40"/>
      <c r="AEU217" s="40"/>
      <c r="AEV217" s="40"/>
      <c r="AEW217" s="40"/>
      <c r="AEX217" s="40"/>
      <c r="AEY217" s="40"/>
      <c r="AEZ217" s="40"/>
      <c r="AFA217" s="40"/>
      <c r="AFB217" s="40"/>
      <c r="AFC217" s="40"/>
      <c r="AFD217" s="40"/>
      <c r="AFE217" s="40"/>
      <c r="AFF217" s="40"/>
      <c r="AFG217" s="40"/>
      <c r="AFH217" s="40"/>
      <c r="AFI217" s="40"/>
      <c r="AFJ217" s="40"/>
      <c r="AFK217" s="40"/>
      <c r="AFL217" s="40"/>
      <c r="AFM217" s="40"/>
      <c r="AFN217" s="40"/>
      <c r="AFO217" s="40"/>
      <c r="AFP217" s="40"/>
      <c r="AFQ217" s="40"/>
      <c r="AFR217" s="40"/>
      <c r="AFS217" s="40"/>
      <c r="AFT217" s="40"/>
      <c r="AFU217" s="40"/>
      <c r="AFV217" s="40"/>
      <c r="AFW217" s="40"/>
      <c r="AFX217" s="40"/>
      <c r="AFY217" s="40"/>
      <c r="AFZ217" s="40"/>
      <c r="AGA217" s="40"/>
      <c r="AGB217" s="40"/>
      <c r="AGC217" s="40"/>
      <c r="AGD217" s="40"/>
      <c r="AGE217" s="40"/>
      <c r="AGF217" s="40"/>
      <c r="AGG217" s="40"/>
      <c r="AGH217" s="40"/>
      <c r="AGI217" s="40"/>
      <c r="AGJ217" s="40"/>
      <c r="AGK217" s="40"/>
      <c r="AGL217" s="40"/>
      <c r="AGM217" s="40"/>
      <c r="AGN217" s="40"/>
      <c r="AGO217" s="40"/>
      <c r="AGP217" s="40"/>
      <c r="AGQ217" s="40"/>
      <c r="AGR217" s="40"/>
      <c r="AGS217" s="40"/>
      <c r="AGT217" s="40"/>
      <c r="AGU217" s="40"/>
      <c r="AGV217" s="40"/>
      <c r="AGW217" s="40"/>
      <c r="AGX217" s="40"/>
      <c r="AGY217" s="40"/>
      <c r="AGZ217" s="40"/>
      <c r="AHA217" s="40"/>
      <c r="AHB217" s="40"/>
      <c r="AHC217" s="40"/>
      <c r="AHD217" s="40"/>
      <c r="AHE217" s="40"/>
      <c r="AHF217" s="40"/>
      <c r="AHG217" s="40"/>
      <c r="AHH217" s="40"/>
      <c r="AHI217" s="40"/>
      <c r="AHJ217" s="40"/>
      <c r="AHK217" s="40"/>
      <c r="AHL217" s="40"/>
      <c r="AHM217" s="40"/>
      <c r="AHN217" s="40"/>
      <c r="AHO217" s="40"/>
      <c r="AHP217" s="40"/>
      <c r="AHQ217" s="40"/>
      <c r="AHR217" s="40"/>
      <c r="AHS217" s="40"/>
      <c r="AHT217" s="40"/>
      <c r="AHU217" s="40"/>
      <c r="AHV217" s="40"/>
      <c r="AHW217" s="40"/>
      <c r="AHX217" s="40"/>
      <c r="AHY217" s="40"/>
      <c r="AHZ217" s="40"/>
      <c r="AIA217" s="40"/>
      <c r="AIB217" s="40"/>
      <c r="AIC217" s="40"/>
      <c r="AID217" s="40"/>
      <c r="AIE217" s="40"/>
      <c r="AIF217" s="40"/>
      <c r="AIG217" s="40"/>
      <c r="AIH217" s="40"/>
      <c r="AII217" s="40"/>
      <c r="AIJ217" s="40"/>
      <c r="AIK217" s="40"/>
      <c r="AIL217" s="40"/>
      <c r="AIM217" s="40"/>
      <c r="AIN217" s="40"/>
      <c r="AIO217" s="40"/>
      <c r="AIP217" s="40"/>
      <c r="AIQ217" s="40"/>
      <c r="AIR217" s="40"/>
      <c r="AIS217" s="40"/>
      <c r="AIT217" s="40"/>
      <c r="AIU217" s="40"/>
      <c r="AIV217" s="40"/>
      <c r="AIW217" s="40"/>
      <c r="AIX217" s="40"/>
      <c r="AIY217" s="40"/>
      <c r="AIZ217" s="40"/>
      <c r="AJA217" s="40"/>
      <c r="AJB217" s="40"/>
      <c r="AJC217" s="40"/>
      <c r="AJD217" s="40"/>
      <c r="AJE217" s="40"/>
      <c r="AJF217" s="40"/>
      <c r="AJG217" s="40"/>
      <c r="AJH217" s="40"/>
      <c r="AJI217" s="40"/>
      <c r="AJJ217" s="40"/>
      <c r="AJK217" s="40"/>
      <c r="AJL217" s="40"/>
      <c r="AJM217" s="40"/>
      <c r="AJN217" s="40"/>
      <c r="AJO217" s="40"/>
      <c r="AJP217" s="40"/>
      <c r="AJQ217" s="40"/>
      <c r="AJR217" s="40"/>
      <c r="AJS217" s="40"/>
      <c r="AJT217" s="40"/>
      <c r="AJU217" s="40"/>
      <c r="AJV217" s="40"/>
      <c r="AJW217" s="40"/>
      <c r="AJX217" s="40"/>
      <c r="AJY217" s="40"/>
      <c r="AJZ217" s="40"/>
      <c r="AKA217" s="40"/>
      <c r="AKB217" s="40"/>
      <c r="AKC217" s="40"/>
      <c r="AKD217" s="40"/>
      <c r="AKE217" s="40"/>
      <c r="AKF217" s="40"/>
      <c r="AKG217" s="40"/>
      <c r="AKH217" s="40"/>
      <c r="AKI217" s="40"/>
      <c r="AKJ217" s="40"/>
      <c r="AKK217" s="40"/>
      <c r="AKL217" s="40"/>
      <c r="AKM217" s="40"/>
      <c r="AKN217" s="41"/>
      <c r="AKO217" s="41"/>
      <c r="AKP217" s="41"/>
      <c r="AKQ217" s="41"/>
      <c r="AKR217" s="41"/>
      <c r="AKS217" s="41"/>
      <c r="AKT217" s="41"/>
      <c r="AKU217" s="41"/>
      <c r="AKV217" s="41"/>
      <c r="AKW217" s="41"/>
      <c r="AKX217" s="41"/>
      <c r="AKY217" s="41"/>
      <c r="AKZ217" s="41"/>
      <c r="ALA217" s="41"/>
      <c r="ALB217" s="41"/>
      <c r="ALC217" s="41"/>
      <c r="ALD217" s="41"/>
      <c r="ALE217" s="41"/>
      <c r="ALF217" s="41"/>
      <c r="ALG217" s="41"/>
      <c r="ALH217" s="41"/>
      <c r="ALI217" s="41"/>
      <c r="ALJ217" s="41"/>
      <c r="ALK217" s="41"/>
      <c r="ALL217" s="41"/>
      <c r="ALM217" s="41"/>
    </row>
    <row r="218" spans="1:1001" ht="13.35" customHeight="1" outlineLevel="7">
      <c r="A218" s="40" t="s">
        <v>11723</v>
      </c>
      <c r="B218" s="45">
        <v>1</v>
      </c>
      <c r="C218" s="45"/>
      <c r="D218" s="75" t="s">
        <v>6772</v>
      </c>
      <c r="E218" s="43" t="str">
        <f>VLOOKUP(D218,OdooParts_PurchaseNotes!$A$1:$F8334,2,0)</f>
        <v>double-bearing-holder_black_v1.4</v>
      </c>
      <c r="F218" s="52" t="s">
        <v>11345</v>
      </c>
      <c r="G218" s="32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40"/>
      <c r="AAF218" s="40"/>
      <c r="AAG218" s="40"/>
      <c r="AAH218" s="40"/>
      <c r="AAI218" s="40"/>
      <c r="AAJ218" s="40"/>
      <c r="AAK218" s="40"/>
      <c r="AAL218" s="40"/>
      <c r="AAM218" s="40"/>
      <c r="AAN218" s="40"/>
      <c r="AAO218" s="40"/>
      <c r="AAP218" s="40"/>
      <c r="AAQ218" s="40"/>
      <c r="AAR218" s="40"/>
      <c r="AAS218" s="40"/>
      <c r="AAT218" s="40"/>
      <c r="AAU218" s="40"/>
      <c r="AAV218" s="40"/>
      <c r="AAW218" s="40"/>
      <c r="AAX218" s="40"/>
      <c r="AAY218" s="40"/>
      <c r="AAZ218" s="40"/>
      <c r="ABA218" s="40"/>
      <c r="ABB218" s="40"/>
      <c r="ABC218" s="40"/>
      <c r="ABD218" s="40"/>
      <c r="ABE218" s="40"/>
      <c r="ABF218" s="40"/>
      <c r="ABG218" s="40"/>
      <c r="ABH218" s="40"/>
      <c r="ABI218" s="40"/>
      <c r="ABJ218" s="40"/>
      <c r="ABK218" s="40"/>
      <c r="ABL218" s="40"/>
      <c r="ABM218" s="40"/>
      <c r="ABN218" s="40"/>
      <c r="ABO218" s="40"/>
      <c r="ABP218" s="40"/>
      <c r="ABQ218" s="40"/>
      <c r="ABR218" s="40"/>
      <c r="ABS218" s="40"/>
      <c r="ABT218" s="40"/>
      <c r="ABU218" s="40"/>
      <c r="ABV218" s="40"/>
      <c r="ABW218" s="40"/>
      <c r="ABX218" s="40"/>
      <c r="ABY218" s="40"/>
      <c r="ABZ218" s="40"/>
      <c r="ACA218" s="40"/>
      <c r="ACB218" s="40"/>
      <c r="ACC218" s="40"/>
      <c r="ACD218" s="40"/>
      <c r="ACE218" s="40"/>
      <c r="ACF218" s="40"/>
      <c r="ACG218" s="40"/>
      <c r="ACH218" s="40"/>
      <c r="ACI218" s="40"/>
      <c r="ACJ218" s="40"/>
      <c r="ACK218" s="40"/>
      <c r="ACL218" s="40"/>
      <c r="ACM218" s="40"/>
      <c r="ACN218" s="40"/>
      <c r="ACO218" s="40"/>
      <c r="ACP218" s="40"/>
      <c r="ACQ218" s="40"/>
      <c r="ACR218" s="40"/>
      <c r="ACS218" s="40"/>
      <c r="ACT218" s="40"/>
      <c r="ACU218" s="40"/>
      <c r="ACV218" s="40"/>
      <c r="ACW218" s="40"/>
      <c r="ACX218" s="40"/>
      <c r="ACY218" s="40"/>
      <c r="ACZ218" s="40"/>
      <c r="ADA218" s="40"/>
      <c r="ADB218" s="40"/>
      <c r="ADC218" s="40"/>
      <c r="ADD218" s="40"/>
      <c r="ADE218" s="40"/>
      <c r="ADF218" s="40"/>
      <c r="ADG218" s="40"/>
      <c r="ADH218" s="40"/>
      <c r="ADI218" s="40"/>
      <c r="ADJ218" s="40"/>
      <c r="ADK218" s="40"/>
      <c r="ADL218" s="40"/>
      <c r="ADM218" s="40"/>
      <c r="ADN218" s="40"/>
      <c r="ADO218" s="40"/>
      <c r="ADP218" s="40"/>
      <c r="ADQ218" s="40"/>
      <c r="ADR218" s="40"/>
      <c r="ADS218" s="40"/>
      <c r="ADT218" s="40"/>
      <c r="ADU218" s="40"/>
      <c r="ADV218" s="40"/>
      <c r="ADW218" s="40"/>
      <c r="ADX218" s="40"/>
      <c r="ADY218" s="40"/>
      <c r="ADZ218" s="40"/>
      <c r="AEA218" s="40"/>
      <c r="AEB218" s="40"/>
      <c r="AEC218" s="40"/>
      <c r="AED218" s="40"/>
      <c r="AEE218" s="40"/>
      <c r="AEF218" s="40"/>
      <c r="AEG218" s="40"/>
      <c r="AEH218" s="40"/>
      <c r="AEI218" s="40"/>
      <c r="AEJ218" s="40"/>
      <c r="AEK218" s="40"/>
      <c r="AEL218" s="40"/>
      <c r="AEM218" s="40"/>
      <c r="AEN218" s="40"/>
      <c r="AEO218" s="40"/>
      <c r="AEP218" s="40"/>
      <c r="AEQ218" s="40"/>
      <c r="AER218" s="40"/>
      <c r="AES218" s="40"/>
      <c r="AET218" s="40"/>
      <c r="AEU218" s="40"/>
      <c r="AEV218" s="40"/>
      <c r="AEW218" s="40"/>
      <c r="AEX218" s="40"/>
      <c r="AEY218" s="40"/>
      <c r="AEZ218" s="40"/>
      <c r="AFA218" s="40"/>
      <c r="AFB218" s="40"/>
      <c r="AFC218" s="40"/>
      <c r="AFD218" s="40"/>
      <c r="AFE218" s="40"/>
      <c r="AFF218" s="40"/>
      <c r="AFG218" s="40"/>
      <c r="AFH218" s="40"/>
      <c r="AFI218" s="40"/>
      <c r="AFJ218" s="40"/>
      <c r="AFK218" s="40"/>
      <c r="AFL218" s="40"/>
      <c r="AFM218" s="40"/>
      <c r="AFN218" s="40"/>
      <c r="AFO218" s="40"/>
      <c r="AFP218" s="40"/>
      <c r="AFQ218" s="40"/>
      <c r="AFR218" s="40"/>
      <c r="AFS218" s="40"/>
      <c r="AFT218" s="40"/>
      <c r="AFU218" s="40"/>
      <c r="AFV218" s="40"/>
      <c r="AFW218" s="40"/>
      <c r="AFX218" s="40"/>
      <c r="AFY218" s="40"/>
      <c r="AFZ218" s="40"/>
      <c r="AGA218" s="40"/>
      <c r="AGB218" s="40"/>
      <c r="AGC218" s="40"/>
      <c r="AGD218" s="40"/>
      <c r="AGE218" s="40"/>
      <c r="AGF218" s="40"/>
      <c r="AGG218" s="40"/>
      <c r="AGH218" s="40"/>
      <c r="AGI218" s="40"/>
      <c r="AGJ218" s="40"/>
      <c r="AGK218" s="40"/>
      <c r="AGL218" s="40"/>
      <c r="AGM218" s="40"/>
      <c r="AGN218" s="40"/>
      <c r="AGO218" s="40"/>
      <c r="AGP218" s="40"/>
      <c r="AGQ218" s="40"/>
      <c r="AGR218" s="40"/>
      <c r="AGS218" s="40"/>
      <c r="AGT218" s="40"/>
      <c r="AGU218" s="40"/>
      <c r="AGV218" s="40"/>
      <c r="AGW218" s="40"/>
      <c r="AGX218" s="40"/>
      <c r="AGY218" s="40"/>
      <c r="AGZ218" s="40"/>
      <c r="AHA218" s="40"/>
      <c r="AHB218" s="40"/>
      <c r="AHC218" s="40"/>
      <c r="AHD218" s="40"/>
      <c r="AHE218" s="40"/>
      <c r="AHF218" s="40"/>
      <c r="AHG218" s="40"/>
      <c r="AHH218" s="40"/>
      <c r="AHI218" s="40"/>
      <c r="AHJ218" s="40"/>
      <c r="AHK218" s="40"/>
      <c r="AHL218" s="40"/>
      <c r="AHM218" s="40"/>
      <c r="AHN218" s="40"/>
      <c r="AHO218" s="40"/>
      <c r="AHP218" s="40"/>
      <c r="AHQ218" s="40"/>
      <c r="AHR218" s="40"/>
      <c r="AHS218" s="40"/>
      <c r="AHT218" s="40"/>
      <c r="AHU218" s="40"/>
      <c r="AHV218" s="40"/>
      <c r="AHW218" s="40"/>
      <c r="AHX218" s="40"/>
      <c r="AHY218" s="40"/>
      <c r="AHZ218" s="40"/>
      <c r="AIA218" s="40"/>
      <c r="AIB218" s="40"/>
      <c r="AIC218" s="40"/>
      <c r="AID218" s="40"/>
      <c r="AIE218" s="40"/>
      <c r="AIF218" s="40"/>
      <c r="AIG218" s="40"/>
      <c r="AIH218" s="40"/>
      <c r="AII218" s="40"/>
      <c r="AIJ218" s="40"/>
      <c r="AIK218" s="40"/>
      <c r="AIL218" s="40"/>
      <c r="AIM218" s="40"/>
      <c r="AIN218" s="40"/>
      <c r="AIO218" s="40"/>
      <c r="AIP218" s="40"/>
      <c r="AIQ218" s="40"/>
      <c r="AIR218" s="40"/>
      <c r="AIS218" s="40"/>
      <c r="AIT218" s="40"/>
      <c r="AIU218" s="40"/>
      <c r="AIV218" s="40"/>
      <c r="AIW218" s="40"/>
      <c r="AIX218" s="40"/>
      <c r="AIY218" s="40"/>
      <c r="AIZ218" s="40"/>
      <c r="AJA218" s="40"/>
      <c r="AJB218" s="40"/>
      <c r="AJC218" s="40"/>
      <c r="AJD218" s="40"/>
      <c r="AJE218" s="40"/>
      <c r="AJF218" s="40"/>
      <c r="AJG218" s="40"/>
      <c r="AJH218" s="40"/>
      <c r="AJI218" s="40"/>
      <c r="AJJ218" s="40"/>
      <c r="AJK218" s="40"/>
      <c r="AJL218" s="40"/>
      <c r="AJM218" s="40"/>
      <c r="AJN218" s="40"/>
      <c r="AJO218" s="40"/>
      <c r="AJP218" s="40"/>
      <c r="AJQ218" s="40"/>
      <c r="AJR218" s="40"/>
      <c r="AJS218" s="40"/>
      <c r="AJT218" s="40"/>
      <c r="AJU218" s="40"/>
      <c r="AJV218" s="40"/>
      <c r="AJW218" s="40"/>
      <c r="AJX218" s="40"/>
      <c r="AJY218" s="40"/>
      <c r="AJZ218" s="40"/>
      <c r="AKA218" s="40"/>
      <c r="AKB218" s="40"/>
      <c r="AKC218" s="40"/>
      <c r="AKD218" s="40"/>
      <c r="AKE218" s="40"/>
      <c r="AKF218" s="40"/>
      <c r="AKG218" s="40"/>
      <c r="AKH218" s="40"/>
      <c r="AKI218" s="40"/>
      <c r="AKJ218" s="40"/>
      <c r="AKK218" s="40"/>
      <c r="AKL218" s="40"/>
      <c r="AKM218" s="40"/>
      <c r="AKN218" s="41"/>
      <c r="AKO218" s="41"/>
      <c r="AKP218" s="41"/>
      <c r="AKQ218" s="41"/>
      <c r="AKR218" s="41"/>
      <c r="AKS218" s="41"/>
      <c r="AKT218" s="41"/>
      <c r="AKU218" s="41"/>
      <c r="AKV218" s="41"/>
      <c r="AKW218" s="41"/>
      <c r="AKX218" s="41"/>
      <c r="AKY218" s="41"/>
      <c r="AKZ218" s="41"/>
      <c r="ALA218" s="41"/>
      <c r="ALB218" s="41"/>
      <c r="ALC218" s="41"/>
      <c r="ALD218" s="41"/>
      <c r="ALE218" s="41"/>
      <c r="ALF218" s="41"/>
      <c r="ALG218" s="41"/>
      <c r="ALH218" s="41"/>
      <c r="ALI218" s="41"/>
      <c r="ALJ218" s="41"/>
      <c r="ALK218" s="41"/>
      <c r="ALL218" s="41"/>
      <c r="ALM218" s="41"/>
    </row>
    <row r="219" spans="1:1001" ht="13.35" customHeight="1" outlineLevel="7">
      <c r="A219" s="40" t="s">
        <v>11724</v>
      </c>
      <c r="B219" s="45">
        <v>1</v>
      </c>
      <c r="C219" s="45"/>
      <c r="D219" s="64" t="s">
        <v>11531</v>
      </c>
      <c r="E219" s="43" t="s">
        <v>11532</v>
      </c>
      <c r="F219" s="52"/>
      <c r="G219" s="32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40"/>
      <c r="AAF219" s="40"/>
      <c r="AAG219" s="40"/>
      <c r="AAH219" s="40"/>
      <c r="AAI219" s="40"/>
      <c r="AAJ219" s="40"/>
      <c r="AAK219" s="40"/>
      <c r="AAL219" s="40"/>
      <c r="AAM219" s="40"/>
      <c r="AAN219" s="40"/>
      <c r="AAO219" s="40"/>
      <c r="AAP219" s="40"/>
      <c r="AAQ219" s="40"/>
      <c r="AAR219" s="40"/>
      <c r="AAS219" s="40"/>
      <c r="AAT219" s="40"/>
      <c r="AAU219" s="40"/>
      <c r="AAV219" s="40"/>
      <c r="AAW219" s="40"/>
      <c r="AAX219" s="40"/>
      <c r="AAY219" s="40"/>
      <c r="AAZ219" s="40"/>
      <c r="ABA219" s="40"/>
      <c r="ABB219" s="40"/>
      <c r="ABC219" s="40"/>
      <c r="ABD219" s="40"/>
      <c r="ABE219" s="40"/>
      <c r="ABF219" s="40"/>
      <c r="ABG219" s="40"/>
      <c r="ABH219" s="40"/>
      <c r="ABI219" s="40"/>
      <c r="ABJ219" s="40"/>
      <c r="ABK219" s="40"/>
      <c r="ABL219" s="40"/>
      <c r="ABM219" s="40"/>
      <c r="ABN219" s="40"/>
      <c r="ABO219" s="40"/>
      <c r="ABP219" s="40"/>
      <c r="ABQ219" s="40"/>
      <c r="ABR219" s="40"/>
      <c r="ABS219" s="40"/>
      <c r="ABT219" s="40"/>
      <c r="ABU219" s="40"/>
      <c r="ABV219" s="40"/>
      <c r="ABW219" s="40"/>
      <c r="ABX219" s="40"/>
      <c r="ABY219" s="40"/>
      <c r="ABZ219" s="40"/>
      <c r="ACA219" s="40"/>
      <c r="ACB219" s="40"/>
      <c r="ACC219" s="40"/>
      <c r="ACD219" s="40"/>
      <c r="ACE219" s="40"/>
      <c r="ACF219" s="40"/>
      <c r="ACG219" s="40"/>
      <c r="ACH219" s="40"/>
      <c r="ACI219" s="40"/>
      <c r="ACJ219" s="40"/>
      <c r="ACK219" s="40"/>
      <c r="ACL219" s="40"/>
      <c r="ACM219" s="40"/>
      <c r="ACN219" s="40"/>
      <c r="ACO219" s="40"/>
      <c r="ACP219" s="40"/>
      <c r="ACQ219" s="40"/>
      <c r="ACR219" s="40"/>
      <c r="ACS219" s="40"/>
      <c r="ACT219" s="40"/>
      <c r="ACU219" s="40"/>
      <c r="ACV219" s="40"/>
      <c r="ACW219" s="40"/>
      <c r="ACX219" s="40"/>
      <c r="ACY219" s="40"/>
      <c r="ACZ219" s="40"/>
      <c r="ADA219" s="40"/>
      <c r="ADB219" s="40"/>
      <c r="ADC219" s="40"/>
      <c r="ADD219" s="40"/>
      <c r="ADE219" s="40"/>
      <c r="ADF219" s="40"/>
      <c r="ADG219" s="40"/>
      <c r="ADH219" s="40"/>
      <c r="ADI219" s="40"/>
      <c r="ADJ219" s="40"/>
      <c r="ADK219" s="40"/>
      <c r="ADL219" s="40"/>
      <c r="ADM219" s="40"/>
      <c r="ADN219" s="40"/>
      <c r="ADO219" s="40"/>
      <c r="ADP219" s="40"/>
      <c r="ADQ219" s="40"/>
      <c r="ADR219" s="40"/>
      <c r="ADS219" s="40"/>
      <c r="ADT219" s="40"/>
      <c r="ADU219" s="40"/>
      <c r="ADV219" s="40"/>
      <c r="ADW219" s="40"/>
      <c r="ADX219" s="40"/>
      <c r="ADY219" s="40"/>
      <c r="ADZ219" s="40"/>
      <c r="AEA219" s="40"/>
      <c r="AEB219" s="40"/>
      <c r="AEC219" s="40"/>
      <c r="AED219" s="40"/>
      <c r="AEE219" s="40"/>
      <c r="AEF219" s="40"/>
      <c r="AEG219" s="40"/>
      <c r="AEH219" s="40"/>
      <c r="AEI219" s="40"/>
      <c r="AEJ219" s="40"/>
      <c r="AEK219" s="40"/>
      <c r="AEL219" s="40"/>
      <c r="AEM219" s="40"/>
      <c r="AEN219" s="40"/>
      <c r="AEO219" s="40"/>
      <c r="AEP219" s="40"/>
      <c r="AEQ219" s="40"/>
      <c r="AER219" s="40"/>
      <c r="AES219" s="40"/>
      <c r="AET219" s="40"/>
      <c r="AEU219" s="40"/>
      <c r="AEV219" s="40"/>
      <c r="AEW219" s="40"/>
      <c r="AEX219" s="40"/>
      <c r="AEY219" s="40"/>
      <c r="AEZ219" s="40"/>
      <c r="AFA219" s="40"/>
      <c r="AFB219" s="40"/>
      <c r="AFC219" s="40"/>
      <c r="AFD219" s="40"/>
      <c r="AFE219" s="40"/>
      <c r="AFF219" s="40"/>
      <c r="AFG219" s="40"/>
      <c r="AFH219" s="40"/>
      <c r="AFI219" s="40"/>
      <c r="AFJ219" s="40"/>
      <c r="AFK219" s="40"/>
      <c r="AFL219" s="40"/>
      <c r="AFM219" s="40"/>
      <c r="AFN219" s="40"/>
      <c r="AFO219" s="40"/>
      <c r="AFP219" s="40"/>
      <c r="AFQ219" s="40"/>
      <c r="AFR219" s="40"/>
      <c r="AFS219" s="40"/>
      <c r="AFT219" s="40"/>
      <c r="AFU219" s="40"/>
      <c r="AFV219" s="40"/>
      <c r="AFW219" s="40"/>
      <c r="AFX219" s="40"/>
      <c r="AFY219" s="40"/>
      <c r="AFZ219" s="40"/>
      <c r="AGA219" s="40"/>
      <c r="AGB219" s="40"/>
      <c r="AGC219" s="40"/>
      <c r="AGD219" s="40"/>
      <c r="AGE219" s="40"/>
      <c r="AGF219" s="40"/>
      <c r="AGG219" s="40"/>
      <c r="AGH219" s="40"/>
      <c r="AGI219" s="40"/>
      <c r="AGJ219" s="40"/>
      <c r="AGK219" s="40"/>
      <c r="AGL219" s="40"/>
      <c r="AGM219" s="40"/>
      <c r="AGN219" s="40"/>
      <c r="AGO219" s="40"/>
      <c r="AGP219" s="40"/>
      <c r="AGQ219" s="40"/>
      <c r="AGR219" s="40"/>
      <c r="AGS219" s="40"/>
      <c r="AGT219" s="40"/>
      <c r="AGU219" s="40"/>
      <c r="AGV219" s="40"/>
      <c r="AGW219" s="40"/>
      <c r="AGX219" s="40"/>
      <c r="AGY219" s="40"/>
      <c r="AGZ219" s="40"/>
      <c r="AHA219" s="40"/>
      <c r="AHB219" s="40"/>
      <c r="AHC219" s="40"/>
      <c r="AHD219" s="40"/>
      <c r="AHE219" s="40"/>
      <c r="AHF219" s="40"/>
      <c r="AHG219" s="40"/>
      <c r="AHH219" s="40"/>
      <c r="AHI219" s="40"/>
      <c r="AHJ219" s="40"/>
      <c r="AHK219" s="40"/>
      <c r="AHL219" s="40"/>
      <c r="AHM219" s="40"/>
      <c r="AHN219" s="40"/>
      <c r="AHO219" s="40"/>
      <c r="AHP219" s="40"/>
      <c r="AHQ219" s="40"/>
      <c r="AHR219" s="40"/>
      <c r="AHS219" s="40"/>
      <c r="AHT219" s="40"/>
      <c r="AHU219" s="40"/>
      <c r="AHV219" s="40"/>
      <c r="AHW219" s="40"/>
      <c r="AHX219" s="40"/>
      <c r="AHY219" s="40"/>
      <c r="AHZ219" s="40"/>
      <c r="AIA219" s="40"/>
      <c r="AIB219" s="40"/>
      <c r="AIC219" s="40"/>
      <c r="AID219" s="40"/>
      <c r="AIE219" s="40"/>
      <c r="AIF219" s="40"/>
      <c r="AIG219" s="40"/>
      <c r="AIH219" s="40"/>
      <c r="AII219" s="40"/>
      <c r="AIJ219" s="40"/>
      <c r="AIK219" s="40"/>
      <c r="AIL219" s="40"/>
      <c r="AIM219" s="40"/>
      <c r="AIN219" s="40"/>
      <c r="AIO219" s="40"/>
      <c r="AIP219" s="40"/>
      <c r="AIQ219" s="40"/>
      <c r="AIR219" s="40"/>
      <c r="AIS219" s="40"/>
      <c r="AIT219" s="40"/>
      <c r="AIU219" s="40"/>
      <c r="AIV219" s="40"/>
      <c r="AIW219" s="40"/>
      <c r="AIX219" s="40"/>
      <c r="AIY219" s="40"/>
      <c r="AIZ219" s="40"/>
      <c r="AJA219" s="40"/>
      <c r="AJB219" s="40"/>
      <c r="AJC219" s="40"/>
      <c r="AJD219" s="40"/>
      <c r="AJE219" s="40"/>
      <c r="AJF219" s="40"/>
      <c r="AJG219" s="40"/>
      <c r="AJH219" s="40"/>
      <c r="AJI219" s="40"/>
      <c r="AJJ219" s="40"/>
      <c r="AJK219" s="40"/>
      <c r="AJL219" s="40"/>
      <c r="AJM219" s="40"/>
      <c r="AJN219" s="40"/>
      <c r="AJO219" s="40"/>
      <c r="AJP219" s="40"/>
      <c r="AJQ219" s="40"/>
      <c r="AJR219" s="40"/>
      <c r="AJS219" s="40"/>
      <c r="AJT219" s="40"/>
      <c r="AJU219" s="40"/>
      <c r="AJV219" s="40"/>
      <c r="AJW219" s="40"/>
      <c r="AJX219" s="40"/>
      <c r="AJY219" s="40"/>
      <c r="AJZ219" s="40"/>
      <c r="AKA219" s="40"/>
      <c r="AKB219" s="40"/>
      <c r="AKC219" s="40"/>
      <c r="AKD219" s="40"/>
      <c r="AKE219" s="40"/>
      <c r="AKF219" s="40"/>
      <c r="AKG219" s="40"/>
      <c r="AKH219" s="40"/>
      <c r="AKI219" s="40"/>
      <c r="AKJ219" s="40"/>
      <c r="AKK219" s="40"/>
      <c r="AKL219" s="40"/>
      <c r="AKM219" s="40"/>
      <c r="AKN219" s="41"/>
      <c r="AKO219" s="41"/>
      <c r="AKP219" s="41"/>
      <c r="AKQ219" s="41"/>
      <c r="AKR219" s="41"/>
      <c r="AKS219" s="41"/>
      <c r="AKT219" s="41"/>
      <c r="AKU219" s="41"/>
      <c r="AKV219" s="41"/>
      <c r="AKW219" s="41"/>
      <c r="AKX219" s="41"/>
      <c r="AKY219" s="41"/>
      <c r="AKZ219" s="41"/>
      <c r="ALA219" s="41"/>
      <c r="ALB219" s="41"/>
      <c r="ALC219" s="41"/>
      <c r="ALD219" s="41"/>
      <c r="ALE219" s="41"/>
      <c r="ALF219" s="41"/>
      <c r="ALG219" s="41"/>
      <c r="ALH219" s="41"/>
      <c r="ALI219" s="41"/>
      <c r="ALJ219" s="41"/>
      <c r="ALK219" s="41"/>
      <c r="ALL219" s="41"/>
      <c r="ALM219" s="41"/>
    </row>
    <row r="220" spans="1:1001" ht="13.35" customHeight="1" outlineLevel="7">
      <c r="A220" s="40" t="s">
        <v>11725</v>
      </c>
      <c r="B220" s="45">
        <v>1</v>
      </c>
      <c r="C220" s="45"/>
      <c r="D220" s="64" t="s">
        <v>11534</v>
      </c>
      <c r="E220" s="43" t="s">
        <v>11535</v>
      </c>
      <c r="F220" s="52"/>
      <c r="G220" s="32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40"/>
      <c r="AAF220" s="40"/>
      <c r="AAG220" s="40"/>
      <c r="AAH220" s="40"/>
      <c r="AAI220" s="40"/>
      <c r="AAJ220" s="40"/>
      <c r="AAK220" s="40"/>
      <c r="AAL220" s="40"/>
      <c r="AAM220" s="40"/>
      <c r="AAN220" s="40"/>
      <c r="AAO220" s="40"/>
      <c r="AAP220" s="40"/>
      <c r="AAQ220" s="40"/>
      <c r="AAR220" s="40"/>
      <c r="AAS220" s="40"/>
      <c r="AAT220" s="40"/>
      <c r="AAU220" s="40"/>
      <c r="AAV220" s="40"/>
      <c r="AAW220" s="40"/>
      <c r="AAX220" s="40"/>
      <c r="AAY220" s="40"/>
      <c r="AAZ220" s="40"/>
      <c r="ABA220" s="40"/>
      <c r="ABB220" s="40"/>
      <c r="ABC220" s="40"/>
      <c r="ABD220" s="40"/>
      <c r="ABE220" s="40"/>
      <c r="ABF220" s="40"/>
      <c r="ABG220" s="40"/>
      <c r="ABH220" s="40"/>
      <c r="ABI220" s="40"/>
      <c r="ABJ220" s="40"/>
      <c r="ABK220" s="40"/>
      <c r="ABL220" s="40"/>
      <c r="ABM220" s="40"/>
      <c r="ABN220" s="40"/>
      <c r="ABO220" s="40"/>
      <c r="ABP220" s="40"/>
      <c r="ABQ220" s="40"/>
      <c r="ABR220" s="40"/>
      <c r="ABS220" s="40"/>
      <c r="ABT220" s="40"/>
      <c r="ABU220" s="40"/>
      <c r="ABV220" s="40"/>
      <c r="ABW220" s="40"/>
      <c r="ABX220" s="40"/>
      <c r="ABY220" s="40"/>
      <c r="ABZ220" s="40"/>
      <c r="ACA220" s="40"/>
      <c r="ACB220" s="40"/>
      <c r="ACC220" s="40"/>
      <c r="ACD220" s="40"/>
      <c r="ACE220" s="40"/>
      <c r="ACF220" s="40"/>
      <c r="ACG220" s="40"/>
      <c r="ACH220" s="40"/>
      <c r="ACI220" s="40"/>
      <c r="ACJ220" s="40"/>
      <c r="ACK220" s="40"/>
      <c r="ACL220" s="40"/>
      <c r="ACM220" s="40"/>
      <c r="ACN220" s="40"/>
      <c r="ACO220" s="40"/>
      <c r="ACP220" s="40"/>
      <c r="ACQ220" s="40"/>
      <c r="ACR220" s="40"/>
      <c r="ACS220" s="40"/>
      <c r="ACT220" s="40"/>
      <c r="ACU220" s="40"/>
      <c r="ACV220" s="40"/>
      <c r="ACW220" s="40"/>
      <c r="ACX220" s="40"/>
      <c r="ACY220" s="40"/>
      <c r="ACZ220" s="40"/>
      <c r="ADA220" s="40"/>
      <c r="ADB220" s="40"/>
      <c r="ADC220" s="40"/>
      <c r="ADD220" s="40"/>
      <c r="ADE220" s="40"/>
      <c r="ADF220" s="40"/>
      <c r="ADG220" s="40"/>
      <c r="ADH220" s="40"/>
      <c r="ADI220" s="40"/>
      <c r="ADJ220" s="40"/>
      <c r="ADK220" s="40"/>
      <c r="ADL220" s="40"/>
      <c r="ADM220" s="40"/>
      <c r="ADN220" s="40"/>
      <c r="ADO220" s="40"/>
      <c r="ADP220" s="40"/>
      <c r="ADQ220" s="40"/>
      <c r="ADR220" s="40"/>
      <c r="ADS220" s="40"/>
      <c r="ADT220" s="40"/>
      <c r="ADU220" s="40"/>
      <c r="ADV220" s="40"/>
      <c r="ADW220" s="40"/>
      <c r="ADX220" s="40"/>
      <c r="ADY220" s="40"/>
      <c r="ADZ220" s="40"/>
      <c r="AEA220" s="40"/>
      <c r="AEB220" s="40"/>
      <c r="AEC220" s="40"/>
      <c r="AED220" s="40"/>
      <c r="AEE220" s="40"/>
      <c r="AEF220" s="40"/>
      <c r="AEG220" s="40"/>
      <c r="AEH220" s="40"/>
      <c r="AEI220" s="40"/>
      <c r="AEJ220" s="40"/>
      <c r="AEK220" s="40"/>
      <c r="AEL220" s="40"/>
      <c r="AEM220" s="40"/>
      <c r="AEN220" s="40"/>
      <c r="AEO220" s="40"/>
      <c r="AEP220" s="40"/>
      <c r="AEQ220" s="40"/>
      <c r="AER220" s="40"/>
      <c r="AES220" s="40"/>
      <c r="AET220" s="40"/>
      <c r="AEU220" s="40"/>
      <c r="AEV220" s="40"/>
      <c r="AEW220" s="40"/>
      <c r="AEX220" s="40"/>
      <c r="AEY220" s="40"/>
      <c r="AEZ220" s="40"/>
      <c r="AFA220" s="40"/>
      <c r="AFB220" s="40"/>
      <c r="AFC220" s="40"/>
      <c r="AFD220" s="40"/>
      <c r="AFE220" s="40"/>
      <c r="AFF220" s="40"/>
      <c r="AFG220" s="40"/>
      <c r="AFH220" s="40"/>
      <c r="AFI220" s="40"/>
      <c r="AFJ220" s="40"/>
      <c r="AFK220" s="40"/>
      <c r="AFL220" s="40"/>
      <c r="AFM220" s="40"/>
      <c r="AFN220" s="40"/>
      <c r="AFO220" s="40"/>
      <c r="AFP220" s="40"/>
      <c r="AFQ220" s="40"/>
      <c r="AFR220" s="40"/>
      <c r="AFS220" s="40"/>
      <c r="AFT220" s="40"/>
      <c r="AFU220" s="40"/>
      <c r="AFV220" s="40"/>
      <c r="AFW220" s="40"/>
      <c r="AFX220" s="40"/>
      <c r="AFY220" s="40"/>
      <c r="AFZ220" s="40"/>
      <c r="AGA220" s="40"/>
      <c r="AGB220" s="40"/>
      <c r="AGC220" s="40"/>
      <c r="AGD220" s="40"/>
      <c r="AGE220" s="40"/>
      <c r="AGF220" s="40"/>
      <c r="AGG220" s="40"/>
      <c r="AGH220" s="40"/>
      <c r="AGI220" s="40"/>
      <c r="AGJ220" s="40"/>
      <c r="AGK220" s="40"/>
      <c r="AGL220" s="40"/>
      <c r="AGM220" s="40"/>
      <c r="AGN220" s="40"/>
      <c r="AGO220" s="40"/>
      <c r="AGP220" s="40"/>
      <c r="AGQ220" s="40"/>
      <c r="AGR220" s="40"/>
      <c r="AGS220" s="40"/>
      <c r="AGT220" s="40"/>
      <c r="AGU220" s="40"/>
      <c r="AGV220" s="40"/>
      <c r="AGW220" s="40"/>
      <c r="AGX220" s="40"/>
      <c r="AGY220" s="40"/>
      <c r="AGZ220" s="40"/>
      <c r="AHA220" s="40"/>
      <c r="AHB220" s="40"/>
      <c r="AHC220" s="40"/>
      <c r="AHD220" s="40"/>
      <c r="AHE220" s="40"/>
      <c r="AHF220" s="40"/>
      <c r="AHG220" s="40"/>
      <c r="AHH220" s="40"/>
      <c r="AHI220" s="40"/>
      <c r="AHJ220" s="40"/>
      <c r="AHK220" s="40"/>
      <c r="AHL220" s="40"/>
      <c r="AHM220" s="40"/>
      <c r="AHN220" s="40"/>
      <c r="AHO220" s="40"/>
      <c r="AHP220" s="40"/>
      <c r="AHQ220" s="40"/>
      <c r="AHR220" s="40"/>
      <c r="AHS220" s="40"/>
      <c r="AHT220" s="40"/>
      <c r="AHU220" s="40"/>
      <c r="AHV220" s="40"/>
      <c r="AHW220" s="40"/>
      <c r="AHX220" s="40"/>
      <c r="AHY220" s="40"/>
      <c r="AHZ220" s="40"/>
      <c r="AIA220" s="40"/>
      <c r="AIB220" s="40"/>
      <c r="AIC220" s="40"/>
      <c r="AID220" s="40"/>
      <c r="AIE220" s="40"/>
      <c r="AIF220" s="40"/>
      <c r="AIG220" s="40"/>
      <c r="AIH220" s="40"/>
      <c r="AII220" s="40"/>
      <c r="AIJ220" s="40"/>
      <c r="AIK220" s="40"/>
      <c r="AIL220" s="40"/>
      <c r="AIM220" s="40"/>
      <c r="AIN220" s="40"/>
      <c r="AIO220" s="40"/>
      <c r="AIP220" s="40"/>
      <c r="AIQ220" s="40"/>
      <c r="AIR220" s="40"/>
      <c r="AIS220" s="40"/>
      <c r="AIT220" s="40"/>
      <c r="AIU220" s="40"/>
      <c r="AIV220" s="40"/>
      <c r="AIW220" s="40"/>
      <c r="AIX220" s="40"/>
      <c r="AIY220" s="40"/>
      <c r="AIZ220" s="40"/>
      <c r="AJA220" s="40"/>
      <c r="AJB220" s="40"/>
      <c r="AJC220" s="40"/>
      <c r="AJD220" s="40"/>
      <c r="AJE220" s="40"/>
      <c r="AJF220" s="40"/>
      <c r="AJG220" s="40"/>
      <c r="AJH220" s="40"/>
      <c r="AJI220" s="40"/>
      <c r="AJJ220" s="40"/>
      <c r="AJK220" s="40"/>
      <c r="AJL220" s="40"/>
      <c r="AJM220" s="40"/>
      <c r="AJN220" s="40"/>
      <c r="AJO220" s="40"/>
      <c r="AJP220" s="40"/>
      <c r="AJQ220" s="40"/>
      <c r="AJR220" s="40"/>
      <c r="AJS220" s="40"/>
      <c r="AJT220" s="40"/>
      <c r="AJU220" s="40"/>
      <c r="AJV220" s="40"/>
      <c r="AJW220" s="40"/>
      <c r="AJX220" s="40"/>
      <c r="AJY220" s="40"/>
      <c r="AJZ220" s="40"/>
      <c r="AKA220" s="40"/>
      <c r="AKB220" s="40"/>
      <c r="AKC220" s="40"/>
      <c r="AKD220" s="40"/>
      <c r="AKE220" s="40"/>
      <c r="AKF220" s="40"/>
      <c r="AKG220" s="40"/>
      <c r="AKH220" s="40"/>
      <c r="AKI220" s="40"/>
      <c r="AKJ220" s="40"/>
      <c r="AKK220" s="40"/>
      <c r="AKL220" s="40"/>
      <c r="AKM220" s="40"/>
      <c r="AKN220" s="41"/>
      <c r="AKO220" s="41"/>
      <c r="AKP220" s="41"/>
      <c r="AKQ220" s="41"/>
      <c r="AKR220" s="41"/>
      <c r="AKS220" s="41"/>
      <c r="AKT220" s="41"/>
      <c r="AKU220" s="41"/>
      <c r="AKV220" s="41"/>
      <c r="AKW220" s="41"/>
      <c r="AKX220" s="41"/>
      <c r="AKY220" s="41"/>
      <c r="AKZ220" s="41"/>
      <c r="ALA220" s="41"/>
      <c r="ALB220" s="41"/>
      <c r="ALC220" s="41"/>
      <c r="ALD220" s="41"/>
      <c r="ALE220" s="41"/>
      <c r="ALF220" s="41"/>
      <c r="ALG220" s="41"/>
      <c r="ALH220" s="41"/>
      <c r="ALI220" s="41"/>
      <c r="ALJ220" s="41"/>
      <c r="ALK220" s="41"/>
      <c r="ALL220" s="41"/>
      <c r="ALM220" s="41"/>
    </row>
    <row r="221" spans="1:1001" ht="13.35" customHeight="1" outlineLevel="6">
      <c r="A221" s="40" t="s">
        <v>11726</v>
      </c>
      <c r="B221" s="45">
        <v>2</v>
      </c>
      <c r="C221" s="45"/>
      <c r="D221" s="72" t="s">
        <v>2585</v>
      </c>
      <c r="E221" s="43" t="str">
        <f>VLOOKUP(D221,OdooParts_PurchaseNotes!$A$1:$F8336,2,0)</f>
        <v>SWITCH BASIC SPDT 3A .110QC 125V</v>
      </c>
      <c r="F221" s="52" t="s">
        <v>11370</v>
      </c>
      <c r="G221" s="32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40"/>
      <c r="AAF221" s="40"/>
      <c r="AAG221" s="40"/>
      <c r="AAH221" s="40"/>
      <c r="AAI221" s="40"/>
      <c r="AAJ221" s="40"/>
      <c r="AAK221" s="40"/>
      <c r="AAL221" s="40"/>
      <c r="AAM221" s="40"/>
      <c r="AAN221" s="40"/>
      <c r="AAO221" s="40"/>
      <c r="AAP221" s="40"/>
      <c r="AAQ221" s="40"/>
      <c r="AAR221" s="40"/>
      <c r="AAS221" s="40"/>
      <c r="AAT221" s="40"/>
      <c r="AAU221" s="40"/>
      <c r="AAV221" s="40"/>
      <c r="AAW221" s="40"/>
      <c r="AAX221" s="40"/>
      <c r="AAY221" s="40"/>
      <c r="AAZ221" s="40"/>
      <c r="ABA221" s="40"/>
      <c r="ABB221" s="40"/>
      <c r="ABC221" s="40"/>
      <c r="ABD221" s="40"/>
      <c r="ABE221" s="40"/>
      <c r="ABF221" s="40"/>
      <c r="ABG221" s="40"/>
      <c r="ABH221" s="40"/>
      <c r="ABI221" s="40"/>
      <c r="ABJ221" s="40"/>
      <c r="ABK221" s="40"/>
      <c r="ABL221" s="40"/>
      <c r="ABM221" s="40"/>
      <c r="ABN221" s="40"/>
      <c r="ABO221" s="40"/>
      <c r="ABP221" s="40"/>
      <c r="ABQ221" s="40"/>
      <c r="ABR221" s="40"/>
      <c r="ABS221" s="40"/>
      <c r="ABT221" s="40"/>
      <c r="ABU221" s="40"/>
      <c r="ABV221" s="40"/>
      <c r="ABW221" s="40"/>
      <c r="ABX221" s="40"/>
      <c r="ABY221" s="40"/>
      <c r="ABZ221" s="40"/>
      <c r="ACA221" s="40"/>
      <c r="ACB221" s="40"/>
      <c r="ACC221" s="40"/>
      <c r="ACD221" s="40"/>
      <c r="ACE221" s="40"/>
      <c r="ACF221" s="40"/>
      <c r="ACG221" s="40"/>
      <c r="ACH221" s="40"/>
      <c r="ACI221" s="40"/>
      <c r="ACJ221" s="40"/>
      <c r="ACK221" s="40"/>
      <c r="ACL221" s="40"/>
      <c r="ACM221" s="40"/>
      <c r="ACN221" s="40"/>
      <c r="ACO221" s="40"/>
      <c r="ACP221" s="40"/>
      <c r="ACQ221" s="40"/>
      <c r="ACR221" s="40"/>
      <c r="ACS221" s="40"/>
      <c r="ACT221" s="40"/>
      <c r="ACU221" s="40"/>
      <c r="ACV221" s="40"/>
      <c r="ACW221" s="40"/>
      <c r="ACX221" s="40"/>
      <c r="ACY221" s="40"/>
      <c r="ACZ221" s="40"/>
      <c r="ADA221" s="40"/>
      <c r="ADB221" s="40"/>
      <c r="ADC221" s="40"/>
      <c r="ADD221" s="40"/>
      <c r="ADE221" s="40"/>
      <c r="ADF221" s="40"/>
      <c r="ADG221" s="40"/>
      <c r="ADH221" s="40"/>
      <c r="ADI221" s="40"/>
      <c r="ADJ221" s="40"/>
      <c r="ADK221" s="40"/>
      <c r="ADL221" s="40"/>
      <c r="ADM221" s="40"/>
      <c r="ADN221" s="40"/>
      <c r="ADO221" s="40"/>
      <c r="ADP221" s="40"/>
      <c r="ADQ221" s="40"/>
      <c r="ADR221" s="40"/>
      <c r="ADS221" s="40"/>
      <c r="ADT221" s="40"/>
      <c r="ADU221" s="40"/>
      <c r="ADV221" s="40"/>
      <c r="ADW221" s="40"/>
      <c r="ADX221" s="40"/>
      <c r="ADY221" s="40"/>
      <c r="ADZ221" s="40"/>
      <c r="AEA221" s="40"/>
      <c r="AEB221" s="40"/>
      <c r="AEC221" s="40"/>
      <c r="AED221" s="40"/>
      <c r="AEE221" s="40"/>
      <c r="AEF221" s="40"/>
      <c r="AEG221" s="40"/>
      <c r="AEH221" s="40"/>
      <c r="AEI221" s="40"/>
      <c r="AEJ221" s="40"/>
      <c r="AEK221" s="40"/>
      <c r="AEL221" s="40"/>
      <c r="AEM221" s="40"/>
      <c r="AEN221" s="40"/>
      <c r="AEO221" s="40"/>
      <c r="AEP221" s="40"/>
      <c r="AEQ221" s="40"/>
      <c r="AER221" s="40"/>
      <c r="AES221" s="40"/>
      <c r="AET221" s="40"/>
      <c r="AEU221" s="40"/>
      <c r="AEV221" s="40"/>
      <c r="AEW221" s="40"/>
      <c r="AEX221" s="40"/>
      <c r="AEY221" s="40"/>
      <c r="AEZ221" s="40"/>
      <c r="AFA221" s="40"/>
      <c r="AFB221" s="40"/>
      <c r="AFC221" s="40"/>
      <c r="AFD221" s="40"/>
      <c r="AFE221" s="40"/>
      <c r="AFF221" s="40"/>
      <c r="AFG221" s="40"/>
      <c r="AFH221" s="40"/>
      <c r="AFI221" s="40"/>
      <c r="AFJ221" s="40"/>
      <c r="AFK221" s="40"/>
      <c r="AFL221" s="40"/>
      <c r="AFM221" s="40"/>
      <c r="AFN221" s="40"/>
      <c r="AFO221" s="40"/>
      <c r="AFP221" s="40"/>
      <c r="AFQ221" s="40"/>
      <c r="AFR221" s="40"/>
      <c r="AFS221" s="40"/>
      <c r="AFT221" s="40"/>
      <c r="AFU221" s="40"/>
      <c r="AFV221" s="40"/>
      <c r="AFW221" s="40"/>
      <c r="AFX221" s="40"/>
      <c r="AFY221" s="40"/>
      <c r="AFZ221" s="40"/>
      <c r="AGA221" s="40"/>
      <c r="AGB221" s="40"/>
      <c r="AGC221" s="40"/>
      <c r="AGD221" s="40"/>
      <c r="AGE221" s="40"/>
      <c r="AGF221" s="40"/>
      <c r="AGG221" s="40"/>
      <c r="AGH221" s="40"/>
      <c r="AGI221" s="40"/>
      <c r="AGJ221" s="40"/>
      <c r="AGK221" s="40"/>
      <c r="AGL221" s="40"/>
      <c r="AGM221" s="40"/>
      <c r="AGN221" s="40"/>
      <c r="AGO221" s="40"/>
      <c r="AGP221" s="40"/>
      <c r="AGQ221" s="40"/>
      <c r="AGR221" s="40"/>
      <c r="AGS221" s="40"/>
      <c r="AGT221" s="40"/>
      <c r="AGU221" s="40"/>
      <c r="AGV221" s="40"/>
      <c r="AGW221" s="40"/>
      <c r="AGX221" s="40"/>
      <c r="AGY221" s="40"/>
      <c r="AGZ221" s="40"/>
      <c r="AHA221" s="40"/>
      <c r="AHB221" s="40"/>
      <c r="AHC221" s="40"/>
      <c r="AHD221" s="40"/>
      <c r="AHE221" s="40"/>
      <c r="AHF221" s="40"/>
      <c r="AHG221" s="40"/>
      <c r="AHH221" s="40"/>
      <c r="AHI221" s="40"/>
      <c r="AHJ221" s="40"/>
      <c r="AHK221" s="40"/>
      <c r="AHL221" s="40"/>
      <c r="AHM221" s="40"/>
      <c r="AHN221" s="40"/>
      <c r="AHO221" s="40"/>
      <c r="AHP221" s="40"/>
      <c r="AHQ221" s="40"/>
      <c r="AHR221" s="40"/>
      <c r="AHS221" s="40"/>
      <c r="AHT221" s="40"/>
      <c r="AHU221" s="40"/>
      <c r="AHV221" s="40"/>
      <c r="AHW221" s="40"/>
      <c r="AHX221" s="40"/>
      <c r="AHY221" s="40"/>
      <c r="AHZ221" s="40"/>
      <c r="AIA221" s="40"/>
      <c r="AIB221" s="40"/>
      <c r="AIC221" s="40"/>
      <c r="AID221" s="40"/>
      <c r="AIE221" s="40"/>
      <c r="AIF221" s="40"/>
      <c r="AIG221" s="40"/>
      <c r="AIH221" s="40"/>
      <c r="AII221" s="40"/>
      <c r="AIJ221" s="40"/>
      <c r="AIK221" s="40"/>
      <c r="AIL221" s="40"/>
      <c r="AIM221" s="40"/>
      <c r="AIN221" s="40"/>
      <c r="AIO221" s="40"/>
      <c r="AIP221" s="40"/>
      <c r="AIQ221" s="40"/>
      <c r="AIR221" s="40"/>
      <c r="AIS221" s="40"/>
      <c r="AIT221" s="40"/>
      <c r="AIU221" s="40"/>
      <c r="AIV221" s="40"/>
      <c r="AIW221" s="40"/>
      <c r="AIX221" s="40"/>
      <c r="AIY221" s="40"/>
      <c r="AIZ221" s="40"/>
      <c r="AJA221" s="40"/>
      <c r="AJB221" s="40"/>
      <c r="AJC221" s="40"/>
      <c r="AJD221" s="40"/>
      <c r="AJE221" s="40"/>
      <c r="AJF221" s="40"/>
      <c r="AJG221" s="40"/>
      <c r="AJH221" s="40"/>
      <c r="AJI221" s="40"/>
      <c r="AJJ221" s="40"/>
      <c r="AJK221" s="40"/>
      <c r="AJL221" s="40"/>
      <c r="AJM221" s="40"/>
      <c r="AJN221" s="40"/>
      <c r="AJO221" s="40"/>
      <c r="AJP221" s="40"/>
      <c r="AJQ221" s="40"/>
      <c r="AJR221" s="40"/>
      <c r="AJS221" s="40"/>
      <c r="AJT221" s="40"/>
      <c r="AJU221" s="40"/>
      <c r="AJV221" s="40"/>
      <c r="AJW221" s="40"/>
      <c r="AJX221" s="40"/>
      <c r="AJY221" s="40"/>
      <c r="AJZ221" s="40"/>
      <c r="AKA221" s="40"/>
      <c r="AKB221" s="40"/>
      <c r="AKC221" s="40"/>
      <c r="AKD221" s="40"/>
      <c r="AKE221" s="40"/>
      <c r="AKF221" s="40"/>
      <c r="AKG221" s="40"/>
      <c r="AKH221" s="40"/>
      <c r="AKI221" s="40"/>
      <c r="AKJ221" s="40"/>
      <c r="AKK221" s="40"/>
      <c r="AKL221" s="40"/>
      <c r="AKM221" s="40"/>
      <c r="AKN221" s="41"/>
      <c r="AKO221" s="41"/>
      <c r="AKP221" s="41"/>
      <c r="AKQ221" s="41"/>
      <c r="AKR221" s="41"/>
      <c r="AKS221" s="41"/>
      <c r="AKT221" s="41"/>
      <c r="AKU221" s="41"/>
      <c r="AKV221" s="41"/>
      <c r="AKW221" s="41"/>
      <c r="AKX221" s="41"/>
      <c r="AKY221" s="41"/>
      <c r="AKZ221" s="41"/>
      <c r="ALA221" s="41"/>
      <c r="ALB221" s="41"/>
      <c r="ALC221" s="41"/>
      <c r="ALD221" s="41"/>
      <c r="ALE221" s="41"/>
      <c r="ALF221" s="41"/>
      <c r="ALG221" s="41"/>
      <c r="ALH221" s="41"/>
      <c r="ALI221" s="41"/>
      <c r="ALJ221" s="41"/>
      <c r="ALK221" s="41"/>
      <c r="ALL221" s="41"/>
      <c r="ALM221" s="41"/>
    </row>
    <row r="222" spans="1:1001" ht="13.35" customHeight="1" outlineLevel="6">
      <c r="A222" s="40" t="s">
        <v>11727</v>
      </c>
      <c r="B222" s="45">
        <v>4</v>
      </c>
      <c r="C222" s="45"/>
      <c r="D222" s="72" t="s">
        <v>3344</v>
      </c>
      <c r="E222" s="43" t="str">
        <f>VLOOKUP(D222,OdooParts_PurchaseNotes!$A$1:$F8337,2,0)</f>
        <v>Metric Class 12.9 Socket Head Cap Screw Alloy Steel, Black, M2 Thread, 10mm Length, 0.4mm Pitch</v>
      </c>
      <c r="F222" s="52" t="s">
        <v>11370</v>
      </c>
      <c r="G222" s="32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40"/>
      <c r="AAF222" s="40"/>
      <c r="AAG222" s="40"/>
      <c r="AAH222" s="40"/>
      <c r="AAI222" s="40"/>
      <c r="AAJ222" s="40"/>
      <c r="AAK222" s="40"/>
      <c r="AAL222" s="40"/>
      <c r="AAM222" s="40"/>
      <c r="AAN222" s="40"/>
      <c r="AAO222" s="40"/>
      <c r="AAP222" s="40"/>
      <c r="AAQ222" s="40"/>
      <c r="AAR222" s="40"/>
      <c r="AAS222" s="40"/>
      <c r="AAT222" s="40"/>
      <c r="AAU222" s="40"/>
      <c r="AAV222" s="40"/>
      <c r="AAW222" s="40"/>
      <c r="AAX222" s="40"/>
      <c r="AAY222" s="40"/>
      <c r="AAZ222" s="40"/>
      <c r="ABA222" s="40"/>
      <c r="ABB222" s="40"/>
      <c r="ABC222" s="40"/>
      <c r="ABD222" s="40"/>
      <c r="ABE222" s="40"/>
      <c r="ABF222" s="40"/>
      <c r="ABG222" s="40"/>
      <c r="ABH222" s="40"/>
      <c r="ABI222" s="40"/>
      <c r="ABJ222" s="40"/>
      <c r="ABK222" s="40"/>
      <c r="ABL222" s="40"/>
      <c r="ABM222" s="40"/>
      <c r="ABN222" s="40"/>
      <c r="ABO222" s="40"/>
      <c r="ABP222" s="40"/>
      <c r="ABQ222" s="40"/>
      <c r="ABR222" s="40"/>
      <c r="ABS222" s="40"/>
      <c r="ABT222" s="40"/>
      <c r="ABU222" s="40"/>
      <c r="ABV222" s="40"/>
      <c r="ABW222" s="40"/>
      <c r="ABX222" s="40"/>
      <c r="ABY222" s="40"/>
      <c r="ABZ222" s="40"/>
      <c r="ACA222" s="40"/>
      <c r="ACB222" s="40"/>
      <c r="ACC222" s="40"/>
      <c r="ACD222" s="40"/>
      <c r="ACE222" s="40"/>
      <c r="ACF222" s="40"/>
      <c r="ACG222" s="40"/>
      <c r="ACH222" s="40"/>
      <c r="ACI222" s="40"/>
      <c r="ACJ222" s="40"/>
      <c r="ACK222" s="40"/>
      <c r="ACL222" s="40"/>
      <c r="ACM222" s="40"/>
      <c r="ACN222" s="40"/>
      <c r="ACO222" s="40"/>
      <c r="ACP222" s="40"/>
      <c r="ACQ222" s="40"/>
      <c r="ACR222" s="40"/>
      <c r="ACS222" s="40"/>
      <c r="ACT222" s="40"/>
      <c r="ACU222" s="40"/>
      <c r="ACV222" s="40"/>
      <c r="ACW222" s="40"/>
      <c r="ACX222" s="40"/>
      <c r="ACY222" s="40"/>
      <c r="ACZ222" s="40"/>
      <c r="ADA222" s="40"/>
      <c r="ADB222" s="40"/>
      <c r="ADC222" s="40"/>
      <c r="ADD222" s="40"/>
      <c r="ADE222" s="40"/>
      <c r="ADF222" s="40"/>
      <c r="ADG222" s="40"/>
      <c r="ADH222" s="40"/>
      <c r="ADI222" s="40"/>
      <c r="ADJ222" s="40"/>
      <c r="ADK222" s="40"/>
      <c r="ADL222" s="40"/>
      <c r="ADM222" s="40"/>
      <c r="ADN222" s="40"/>
      <c r="ADO222" s="40"/>
      <c r="ADP222" s="40"/>
      <c r="ADQ222" s="40"/>
      <c r="ADR222" s="40"/>
      <c r="ADS222" s="40"/>
      <c r="ADT222" s="40"/>
      <c r="ADU222" s="40"/>
      <c r="ADV222" s="40"/>
      <c r="ADW222" s="40"/>
      <c r="ADX222" s="40"/>
      <c r="ADY222" s="40"/>
      <c r="ADZ222" s="40"/>
      <c r="AEA222" s="40"/>
      <c r="AEB222" s="40"/>
      <c r="AEC222" s="40"/>
      <c r="AED222" s="40"/>
      <c r="AEE222" s="40"/>
      <c r="AEF222" s="40"/>
      <c r="AEG222" s="40"/>
      <c r="AEH222" s="40"/>
      <c r="AEI222" s="40"/>
      <c r="AEJ222" s="40"/>
      <c r="AEK222" s="40"/>
      <c r="AEL222" s="40"/>
      <c r="AEM222" s="40"/>
      <c r="AEN222" s="40"/>
      <c r="AEO222" s="40"/>
      <c r="AEP222" s="40"/>
      <c r="AEQ222" s="40"/>
      <c r="AER222" s="40"/>
      <c r="AES222" s="40"/>
      <c r="AET222" s="40"/>
      <c r="AEU222" s="40"/>
      <c r="AEV222" s="40"/>
      <c r="AEW222" s="40"/>
      <c r="AEX222" s="40"/>
      <c r="AEY222" s="40"/>
      <c r="AEZ222" s="40"/>
      <c r="AFA222" s="40"/>
      <c r="AFB222" s="40"/>
      <c r="AFC222" s="40"/>
      <c r="AFD222" s="40"/>
      <c r="AFE222" s="40"/>
      <c r="AFF222" s="40"/>
      <c r="AFG222" s="40"/>
      <c r="AFH222" s="40"/>
      <c r="AFI222" s="40"/>
      <c r="AFJ222" s="40"/>
      <c r="AFK222" s="40"/>
      <c r="AFL222" s="40"/>
      <c r="AFM222" s="40"/>
      <c r="AFN222" s="40"/>
      <c r="AFO222" s="40"/>
      <c r="AFP222" s="40"/>
      <c r="AFQ222" s="40"/>
      <c r="AFR222" s="40"/>
      <c r="AFS222" s="40"/>
      <c r="AFT222" s="40"/>
      <c r="AFU222" s="40"/>
      <c r="AFV222" s="40"/>
      <c r="AFW222" s="40"/>
      <c r="AFX222" s="40"/>
      <c r="AFY222" s="40"/>
      <c r="AFZ222" s="40"/>
      <c r="AGA222" s="40"/>
      <c r="AGB222" s="40"/>
      <c r="AGC222" s="40"/>
      <c r="AGD222" s="40"/>
      <c r="AGE222" s="40"/>
      <c r="AGF222" s="40"/>
      <c r="AGG222" s="40"/>
      <c r="AGH222" s="40"/>
      <c r="AGI222" s="40"/>
      <c r="AGJ222" s="40"/>
      <c r="AGK222" s="40"/>
      <c r="AGL222" s="40"/>
      <c r="AGM222" s="40"/>
      <c r="AGN222" s="40"/>
      <c r="AGO222" s="40"/>
      <c r="AGP222" s="40"/>
      <c r="AGQ222" s="40"/>
      <c r="AGR222" s="40"/>
      <c r="AGS222" s="40"/>
      <c r="AGT222" s="40"/>
      <c r="AGU222" s="40"/>
      <c r="AGV222" s="40"/>
      <c r="AGW222" s="40"/>
      <c r="AGX222" s="40"/>
      <c r="AGY222" s="40"/>
      <c r="AGZ222" s="40"/>
      <c r="AHA222" s="40"/>
      <c r="AHB222" s="40"/>
      <c r="AHC222" s="40"/>
      <c r="AHD222" s="40"/>
      <c r="AHE222" s="40"/>
      <c r="AHF222" s="40"/>
      <c r="AHG222" s="40"/>
      <c r="AHH222" s="40"/>
      <c r="AHI222" s="40"/>
      <c r="AHJ222" s="40"/>
      <c r="AHK222" s="40"/>
      <c r="AHL222" s="40"/>
      <c r="AHM222" s="40"/>
      <c r="AHN222" s="40"/>
      <c r="AHO222" s="40"/>
      <c r="AHP222" s="40"/>
      <c r="AHQ222" s="40"/>
      <c r="AHR222" s="40"/>
      <c r="AHS222" s="40"/>
      <c r="AHT222" s="40"/>
      <c r="AHU222" s="40"/>
      <c r="AHV222" s="40"/>
      <c r="AHW222" s="40"/>
      <c r="AHX222" s="40"/>
      <c r="AHY222" s="40"/>
      <c r="AHZ222" s="40"/>
      <c r="AIA222" s="40"/>
      <c r="AIB222" s="40"/>
      <c r="AIC222" s="40"/>
      <c r="AID222" s="40"/>
      <c r="AIE222" s="40"/>
      <c r="AIF222" s="40"/>
      <c r="AIG222" s="40"/>
      <c r="AIH222" s="40"/>
      <c r="AII222" s="40"/>
      <c r="AIJ222" s="40"/>
      <c r="AIK222" s="40"/>
      <c r="AIL222" s="40"/>
      <c r="AIM222" s="40"/>
      <c r="AIN222" s="40"/>
      <c r="AIO222" s="40"/>
      <c r="AIP222" s="40"/>
      <c r="AIQ222" s="40"/>
      <c r="AIR222" s="40"/>
      <c r="AIS222" s="40"/>
      <c r="AIT222" s="40"/>
      <c r="AIU222" s="40"/>
      <c r="AIV222" s="40"/>
      <c r="AIW222" s="40"/>
      <c r="AIX222" s="40"/>
      <c r="AIY222" s="40"/>
      <c r="AIZ222" s="40"/>
      <c r="AJA222" s="40"/>
      <c r="AJB222" s="40"/>
      <c r="AJC222" s="40"/>
      <c r="AJD222" s="40"/>
      <c r="AJE222" s="40"/>
      <c r="AJF222" s="40"/>
      <c r="AJG222" s="40"/>
      <c r="AJH222" s="40"/>
      <c r="AJI222" s="40"/>
      <c r="AJJ222" s="40"/>
      <c r="AJK222" s="40"/>
      <c r="AJL222" s="40"/>
      <c r="AJM222" s="40"/>
      <c r="AJN222" s="40"/>
      <c r="AJO222" s="40"/>
      <c r="AJP222" s="40"/>
      <c r="AJQ222" s="40"/>
      <c r="AJR222" s="40"/>
      <c r="AJS222" s="40"/>
      <c r="AJT222" s="40"/>
      <c r="AJU222" s="40"/>
      <c r="AJV222" s="40"/>
      <c r="AJW222" s="40"/>
      <c r="AJX222" s="40"/>
      <c r="AJY222" s="40"/>
      <c r="AJZ222" s="40"/>
      <c r="AKA222" s="40"/>
      <c r="AKB222" s="40"/>
      <c r="AKC222" s="40"/>
      <c r="AKD222" s="40"/>
      <c r="AKE222" s="40"/>
      <c r="AKF222" s="40"/>
      <c r="AKG222" s="40"/>
      <c r="AKH222" s="40"/>
      <c r="AKI222" s="40"/>
      <c r="AKJ222" s="40"/>
      <c r="AKK222" s="40"/>
      <c r="AKL222" s="40"/>
      <c r="AKM222" s="40"/>
      <c r="AKN222" s="41"/>
      <c r="AKO222" s="41"/>
      <c r="AKP222" s="41"/>
      <c r="AKQ222" s="41"/>
      <c r="AKR222" s="41"/>
      <c r="AKS222" s="41"/>
      <c r="AKT222" s="41"/>
      <c r="AKU222" s="41"/>
      <c r="AKV222" s="41"/>
      <c r="AKW222" s="41"/>
      <c r="AKX222" s="41"/>
      <c r="AKY222" s="41"/>
      <c r="AKZ222" s="41"/>
      <c r="ALA222" s="41"/>
      <c r="ALB222" s="41"/>
      <c r="ALC222" s="41"/>
      <c r="ALD222" s="41"/>
      <c r="ALE222" s="41"/>
      <c r="ALF222" s="41"/>
      <c r="ALG222" s="41"/>
      <c r="ALH222" s="41"/>
      <c r="ALI222" s="41"/>
      <c r="ALJ222" s="41"/>
      <c r="ALK222" s="41"/>
      <c r="ALL222" s="41"/>
      <c r="ALM222" s="41"/>
    </row>
    <row r="223" spans="1:1001" ht="13.35" customHeight="1" outlineLevel="6">
      <c r="A223" s="40" t="s">
        <v>11728</v>
      </c>
      <c r="B223" s="45">
        <v>4</v>
      </c>
      <c r="C223" s="45"/>
      <c r="D223" s="72" t="s">
        <v>5124</v>
      </c>
      <c r="E223" s="43" t="str">
        <f>VLOOKUP(D223,OdooParts_PurchaseNotes!$A$1:$F8338,2,0)</f>
        <v>Steel Flat Washer, DIN 125 zinc-plated class 4,M2 screw sz, 5mm OD, .25mm-.35mm thick</v>
      </c>
      <c r="F223" s="52" t="s">
        <v>11370</v>
      </c>
      <c r="G223" s="32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40"/>
      <c r="AAF223" s="40"/>
      <c r="AAG223" s="40"/>
      <c r="AAH223" s="40"/>
      <c r="AAI223" s="40"/>
      <c r="AAJ223" s="40"/>
      <c r="AAK223" s="40"/>
      <c r="AAL223" s="40"/>
      <c r="AAM223" s="40"/>
      <c r="AAN223" s="40"/>
      <c r="AAO223" s="40"/>
      <c r="AAP223" s="40"/>
      <c r="AAQ223" s="40"/>
      <c r="AAR223" s="40"/>
      <c r="AAS223" s="40"/>
      <c r="AAT223" s="40"/>
      <c r="AAU223" s="40"/>
      <c r="AAV223" s="40"/>
      <c r="AAW223" s="40"/>
      <c r="AAX223" s="40"/>
      <c r="AAY223" s="40"/>
      <c r="AAZ223" s="40"/>
      <c r="ABA223" s="40"/>
      <c r="ABB223" s="40"/>
      <c r="ABC223" s="40"/>
      <c r="ABD223" s="40"/>
      <c r="ABE223" s="40"/>
      <c r="ABF223" s="40"/>
      <c r="ABG223" s="40"/>
      <c r="ABH223" s="40"/>
      <c r="ABI223" s="40"/>
      <c r="ABJ223" s="40"/>
      <c r="ABK223" s="40"/>
      <c r="ABL223" s="40"/>
      <c r="ABM223" s="40"/>
      <c r="ABN223" s="40"/>
      <c r="ABO223" s="40"/>
      <c r="ABP223" s="40"/>
      <c r="ABQ223" s="40"/>
      <c r="ABR223" s="40"/>
      <c r="ABS223" s="40"/>
      <c r="ABT223" s="40"/>
      <c r="ABU223" s="40"/>
      <c r="ABV223" s="40"/>
      <c r="ABW223" s="40"/>
      <c r="ABX223" s="40"/>
      <c r="ABY223" s="40"/>
      <c r="ABZ223" s="40"/>
      <c r="ACA223" s="40"/>
      <c r="ACB223" s="40"/>
      <c r="ACC223" s="40"/>
      <c r="ACD223" s="40"/>
      <c r="ACE223" s="40"/>
      <c r="ACF223" s="40"/>
      <c r="ACG223" s="40"/>
      <c r="ACH223" s="40"/>
      <c r="ACI223" s="40"/>
      <c r="ACJ223" s="40"/>
      <c r="ACK223" s="40"/>
      <c r="ACL223" s="40"/>
      <c r="ACM223" s="40"/>
      <c r="ACN223" s="40"/>
      <c r="ACO223" s="40"/>
      <c r="ACP223" s="40"/>
      <c r="ACQ223" s="40"/>
      <c r="ACR223" s="40"/>
      <c r="ACS223" s="40"/>
      <c r="ACT223" s="40"/>
      <c r="ACU223" s="40"/>
      <c r="ACV223" s="40"/>
      <c r="ACW223" s="40"/>
      <c r="ACX223" s="40"/>
      <c r="ACY223" s="40"/>
      <c r="ACZ223" s="40"/>
      <c r="ADA223" s="40"/>
      <c r="ADB223" s="40"/>
      <c r="ADC223" s="40"/>
      <c r="ADD223" s="40"/>
      <c r="ADE223" s="40"/>
      <c r="ADF223" s="40"/>
      <c r="ADG223" s="40"/>
      <c r="ADH223" s="40"/>
      <c r="ADI223" s="40"/>
      <c r="ADJ223" s="40"/>
      <c r="ADK223" s="40"/>
      <c r="ADL223" s="40"/>
      <c r="ADM223" s="40"/>
      <c r="ADN223" s="40"/>
      <c r="ADO223" s="40"/>
      <c r="ADP223" s="40"/>
      <c r="ADQ223" s="40"/>
      <c r="ADR223" s="40"/>
      <c r="ADS223" s="40"/>
      <c r="ADT223" s="40"/>
      <c r="ADU223" s="40"/>
      <c r="ADV223" s="40"/>
      <c r="ADW223" s="40"/>
      <c r="ADX223" s="40"/>
      <c r="ADY223" s="40"/>
      <c r="ADZ223" s="40"/>
      <c r="AEA223" s="40"/>
      <c r="AEB223" s="40"/>
      <c r="AEC223" s="40"/>
      <c r="AED223" s="40"/>
      <c r="AEE223" s="40"/>
      <c r="AEF223" s="40"/>
      <c r="AEG223" s="40"/>
      <c r="AEH223" s="40"/>
      <c r="AEI223" s="40"/>
      <c r="AEJ223" s="40"/>
      <c r="AEK223" s="40"/>
      <c r="AEL223" s="40"/>
      <c r="AEM223" s="40"/>
      <c r="AEN223" s="40"/>
      <c r="AEO223" s="40"/>
      <c r="AEP223" s="40"/>
      <c r="AEQ223" s="40"/>
      <c r="AER223" s="40"/>
      <c r="AES223" s="40"/>
      <c r="AET223" s="40"/>
      <c r="AEU223" s="40"/>
      <c r="AEV223" s="40"/>
      <c r="AEW223" s="40"/>
      <c r="AEX223" s="40"/>
      <c r="AEY223" s="40"/>
      <c r="AEZ223" s="40"/>
      <c r="AFA223" s="40"/>
      <c r="AFB223" s="40"/>
      <c r="AFC223" s="40"/>
      <c r="AFD223" s="40"/>
      <c r="AFE223" s="40"/>
      <c r="AFF223" s="40"/>
      <c r="AFG223" s="40"/>
      <c r="AFH223" s="40"/>
      <c r="AFI223" s="40"/>
      <c r="AFJ223" s="40"/>
      <c r="AFK223" s="40"/>
      <c r="AFL223" s="40"/>
      <c r="AFM223" s="40"/>
      <c r="AFN223" s="40"/>
      <c r="AFO223" s="40"/>
      <c r="AFP223" s="40"/>
      <c r="AFQ223" s="40"/>
      <c r="AFR223" s="40"/>
      <c r="AFS223" s="40"/>
      <c r="AFT223" s="40"/>
      <c r="AFU223" s="40"/>
      <c r="AFV223" s="40"/>
      <c r="AFW223" s="40"/>
      <c r="AFX223" s="40"/>
      <c r="AFY223" s="40"/>
      <c r="AFZ223" s="40"/>
      <c r="AGA223" s="40"/>
      <c r="AGB223" s="40"/>
      <c r="AGC223" s="40"/>
      <c r="AGD223" s="40"/>
      <c r="AGE223" s="40"/>
      <c r="AGF223" s="40"/>
      <c r="AGG223" s="40"/>
      <c r="AGH223" s="40"/>
      <c r="AGI223" s="40"/>
      <c r="AGJ223" s="40"/>
      <c r="AGK223" s="40"/>
      <c r="AGL223" s="40"/>
      <c r="AGM223" s="40"/>
      <c r="AGN223" s="40"/>
      <c r="AGO223" s="40"/>
      <c r="AGP223" s="40"/>
      <c r="AGQ223" s="40"/>
      <c r="AGR223" s="40"/>
      <c r="AGS223" s="40"/>
      <c r="AGT223" s="40"/>
      <c r="AGU223" s="40"/>
      <c r="AGV223" s="40"/>
      <c r="AGW223" s="40"/>
      <c r="AGX223" s="40"/>
      <c r="AGY223" s="40"/>
      <c r="AGZ223" s="40"/>
      <c r="AHA223" s="40"/>
      <c r="AHB223" s="40"/>
      <c r="AHC223" s="40"/>
      <c r="AHD223" s="40"/>
      <c r="AHE223" s="40"/>
      <c r="AHF223" s="40"/>
      <c r="AHG223" s="40"/>
      <c r="AHH223" s="40"/>
      <c r="AHI223" s="40"/>
      <c r="AHJ223" s="40"/>
      <c r="AHK223" s="40"/>
      <c r="AHL223" s="40"/>
      <c r="AHM223" s="40"/>
      <c r="AHN223" s="40"/>
      <c r="AHO223" s="40"/>
      <c r="AHP223" s="40"/>
      <c r="AHQ223" s="40"/>
      <c r="AHR223" s="40"/>
      <c r="AHS223" s="40"/>
      <c r="AHT223" s="40"/>
      <c r="AHU223" s="40"/>
      <c r="AHV223" s="40"/>
      <c r="AHW223" s="40"/>
      <c r="AHX223" s="40"/>
      <c r="AHY223" s="40"/>
      <c r="AHZ223" s="40"/>
      <c r="AIA223" s="40"/>
      <c r="AIB223" s="40"/>
      <c r="AIC223" s="40"/>
      <c r="AID223" s="40"/>
      <c r="AIE223" s="40"/>
      <c r="AIF223" s="40"/>
      <c r="AIG223" s="40"/>
      <c r="AIH223" s="40"/>
      <c r="AII223" s="40"/>
      <c r="AIJ223" s="40"/>
      <c r="AIK223" s="40"/>
      <c r="AIL223" s="40"/>
      <c r="AIM223" s="40"/>
      <c r="AIN223" s="40"/>
      <c r="AIO223" s="40"/>
      <c r="AIP223" s="40"/>
      <c r="AIQ223" s="40"/>
      <c r="AIR223" s="40"/>
      <c r="AIS223" s="40"/>
      <c r="AIT223" s="40"/>
      <c r="AIU223" s="40"/>
      <c r="AIV223" s="40"/>
      <c r="AIW223" s="40"/>
      <c r="AIX223" s="40"/>
      <c r="AIY223" s="40"/>
      <c r="AIZ223" s="40"/>
      <c r="AJA223" s="40"/>
      <c r="AJB223" s="40"/>
      <c r="AJC223" s="40"/>
      <c r="AJD223" s="40"/>
      <c r="AJE223" s="40"/>
      <c r="AJF223" s="40"/>
      <c r="AJG223" s="40"/>
      <c r="AJH223" s="40"/>
      <c r="AJI223" s="40"/>
      <c r="AJJ223" s="40"/>
      <c r="AJK223" s="40"/>
      <c r="AJL223" s="40"/>
      <c r="AJM223" s="40"/>
      <c r="AJN223" s="40"/>
      <c r="AJO223" s="40"/>
      <c r="AJP223" s="40"/>
      <c r="AJQ223" s="40"/>
      <c r="AJR223" s="40"/>
      <c r="AJS223" s="40"/>
      <c r="AJT223" s="40"/>
      <c r="AJU223" s="40"/>
      <c r="AJV223" s="40"/>
      <c r="AJW223" s="40"/>
      <c r="AJX223" s="40"/>
      <c r="AJY223" s="40"/>
      <c r="AJZ223" s="40"/>
      <c r="AKA223" s="40"/>
      <c r="AKB223" s="40"/>
      <c r="AKC223" s="40"/>
      <c r="AKD223" s="40"/>
      <c r="AKE223" s="40"/>
      <c r="AKF223" s="40"/>
      <c r="AKG223" s="40"/>
      <c r="AKH223" s="40"/>
      <c r="AKI223" s="40"/>
      <c r="AKJ223" s="40"/>
      <c r="AKK223" s="40"/>
      <c r="AKL223" s="40"/>
      <c r="AKM223" s="40"/>
      <c r="AKN223" s="41"/>
      <c r="AKO223" s="41"/>
      <c r="AKP223" s="41"/>
      <c r="AKQ223" s="41"/>
      <c r="AKR223" s="41"/>
      <c r="AKS223" s="41"/>
      <c r="AKT223" s="41"/>
      <c r="AKU223" s="41"/>
      <c r="AKV223" s="41"/>
      <c r="AKW223" s="41"/>
      <c r="AKX223" s="41"/>
      <c r="AKY223" s="41"/>
      <c r="AKZ223" s="41"/>
      <c r="ALA223" s="41"/>
      <c r="ALB223" s="41"/>
      <c r="ALC223" s="41"/>
      <c r="ALD223" s="41"/>
      <c r="ALE223" s="41"/>
      <c r="ALF223" s="41"/>
      <c r="ALG223" s="41"/>
      <c r="ALH223" s="41"/>
      <c r="ALI223" s="41"/>
      <c r="ALJ223" s="41"/>
      <c r="ALK223" s="41"/>
      <c r="ALL223" s="41"/>
      <c r="ALM223" s="41"/>
    </row>
    <row r="224" spans="1:1001" ht="13.35" customHeight="1" outlineLevel="5">
      <c r="A224" s="40" t="s">
        <v>11729</v>
      </c>
      <c r="B224" s="45">
        <v>1</v>
      </c>
      <c r="C224" s="45"/>
      <c r="D224" s="71" t="s">
        <v>234</v>
      </c>
      <c r="E224" s="43" t="str">
        <f>VLOOKUP(D224,OdooParts_PurchaseNotes!$A$1:$F8339,2,0)</f>
        <v>Mini, Double Bearing Holder, Non-switchside Insert Assembly</v>
      </c>
      <c r="F224" s="52" t="s">
        <v>11345</v>
      </c>
      <c r="G224" s="32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40"/>
      <c r="AAF224" s="40"/>
      <c r="AAG224" s="40"/>
      <c r="AAH224" s="40"/>
      <c r="AAI224" s="40"/>
      <c r="AAJ224" s="40"/>
      <c r="AAK224" s="40"/>
      <c r="AAL224" s="40"/>
      <c r="AAM224" s="40"/>
      <c r="AAN224" s="40"/>
      <c r="AAO224" s="40"/>
      <c r="AAP224" s="40"/>
      <c r="AAQ224" s="40"/>
      <c r="AAR224" s="40"/>
      <c r="AAS224" s="40"/>
      <c r="AAT224" s="40"/>
      <c r="AAU224" s="40"/>
      <c r="AAV224" s="40"/>
      <c r="AAW224" s="40"/>
      <c r="AAX224" s="40"/>
      <c r="AAY224" s="40"/>
      <c r="AAZ224" s="40"/>
      <c r="ABA224" s="40"/>
      <c r="ABB224" s="40"/>
      <c r="ABC224" s="40"/>
      <c r="ABD224" s="40"/>
      <c r="ABE224" s="40"/>
      <c r="ABF224" s="40"/>
      <c r="ABG224" s="40"/>
      <c r="ABH224" s="40"/>
      <c r="ABI224" s="40"/>
      <c r="ABJ224" s="40"/>
      <c r="ABK224" s="40"/>
      <c r="ABL224" s="40"/>
      <c r="ABM224" s="40"/>
      <c r="ABN224" s="40"/>
      <c r="ABO224" s="40"/>
      <c r="ABP224" s="40"/>
      <c r="ABQ224" s="40"/>
      <c r="ABR224" s="40"/>
      <c r="ABS224" s="40"/>
      <c r="ABT224" s="40"/>
      <c r="ABU224" s="40"/>
      <c r="ABV224" s="40"/>
      <c r="ABW224" s="40"/>
      <c r="ABX224" s="40"/>
      <c r="ABY224" s="40"/>
      <c r="ABZ224" s="40"/>
      <c r="ACA224" s="40"/>
      <c r="ACB224" s="40"/>
      <c r="ACC224" s="40"/>
      <c r="ACD224" s="40"/>
      <c r="ACE224" s="40"/>
      <c r="ACF224" s="40"/>
      <c r="ACG224" s="40"/>
      <c r="ACH224" s="40"/>
      <c r="ACI224" s="40"/>
      <c r="ACJ224" s="40"/>
      <c r="ACK224" s="40"/>
      <c r="ACL224" s="40"/>
      <c r="ACM224" s="40"/>
      <c r="ACN224" s="40"/>
      <c r="ACO224" s="40"/>
      <c r="ACP224" s="40"/>
      <c r="ACQ224" s="40"/>
      <c r="ACR224" s="40"/>
      <c r="ACS224" s="40"/>
      <c r="ACT224" s="40"/>
      <c r="ACU224" s="40"/>
      <c r="ACV224" s="40"/>
      <c r="ACW224" s="40"/>
      <c r="ACX224" s="40"/>
      <c r="ACY224" s="40"/>
      <c r="ACZ224" s="40"/>
      <c r="ADA224" s="40"/>
      <c r="ADB224" s="40"/>
      <c r="ADC224" s="40"/>
      <c r="ADD224" s="40"/>
      <c r="ADE224" s="40"/>
      <c r="ADF224" s="40"/>
      <c r="ADG224" s="40"/>
      <c r="ADH224" s="40"/>
      <c r="ADI224" s="40"/>
      <c r="ADJ224" s="40"/>
      <c r="ADK224" s="40"/>
      <c r="ADL224" s="40"/>
      <c r="ADM224" s="40"/>
      <c r="ADN224" s="40"/>
      <c r="ADO224" s="40"/>
      <c r="ADP224" s="40"/>
      <c r="ADQ224" s="40"/>
      <c r="ADR224" s="40"/>
      <c r="ADS224" s="40"/>
      <c r="ADT224" s="40"/>
      <c r="ADU224" s="40"/>
      <c r="ADV224" s="40"/>
      <c r="ADW224" s="40"/>
      <c r="ADX224" s="40"/>
      <c r="ADY224" s="40"/>
      <c r="ADZ224" s="40"/>
      <c r="AEA224" s="40"/>
      <c r="AEB224" s="40"/>
      <c r="AEC224" s="40"/>
      <c r="AED224" s="40"/>
      <c r="AEE224" s="40"/>
      <c r="AEF224" s="40"/>
      <c r="AEG224" s="40"/>
      <c r="AEH224" s="40"/>
      <c r="AEI224" s="40"/>
      <c r="AEJ224" s="40"/>
      <c r="AEK224" s="40"/>
      <c r="AEL224" s="40"/>
      <c r="AEM224" s="40"/>
      <c r="AEN224" s="40"/>
      <c r="AEO224" s="40"/>
      <c r="AEP224" s="40"/>
      <c r="AEQ224" s="40"/>
      <c r="AER224" s="40"/>
      <c r="AES224" s="40"/>
      <c r="AET224" s="40"/>
      <c r="AEU224" s="40"/>
      <c r="AEV224" s="40"/>
      <c r="AEW224" s="40"/>
      <c r="AEX224" s="40"/>
      <c r="AEY224" s="40"/>
      <c r="AEZ224" s="40"/>
      <c r="AFA224" s="40"/>
      <c r="AFB224" s="40"/>
      <c r="AFC224" s="40"/>
      <c r="AFD224" s="40"/>
      <c r="AFE224" s="40"/>
      <c r="AFF224" s="40"/>
      <c r="AFG224" s="40"/>
      <c r="AFH224" s="40"/>
      <c r="AFI224" s="40"/>
      <c r="AFJ224" s="40"/>
      <c r="AFK224" s="40"/>
      <c r="AFL224" s="40"/>
      <c r="AFM224" s="40"/>
      <c r="AFN224" s="40"/>
      <c r="AFO224" s="40"/>
      <c r="AFP224" s="40"/>
      <c r="AFQ224" s="40"/>
      <c r="AFR224" s="40"/>
      <c r="AFS224" s="40"/>
      <c r="AFT224" s="40"/>
      <c r="AFU224" s="40"/>
      <c r="AFV224" s="40"/>
      <c r="AFW224" s="40"/>
      <c r="AFX224" s="40"/>
      <c r="AFY224" s="40"/>
      <c r="AFZ224" s="40"/>
      <c r="AGA224" s="40"/>
      <c r="AGB224" s="40"/>
      <c r="AGC224" s="40"/>
      <c r="AGD224" s="40"/>
      <c r="AGE224" s="40"/>
      <c r="AGF224" s="40"/>
      <c r="AGG224" s="40"/>
      <c r="AGH224" s="40"/>
      <c r="AGI224" s="40"/>
      <c r="AGJ224" s="40"/>
      <c r="AGK224" s="40"/>
      <c r="AGL224" s="40"/>
      <c r="AGM224" s="40"/>
      <c r="AGN224" s="40"/>
      <c r="AGO224" s="40"/>
      <c r="AGP224" s="40"/>
      <c r="AGQ224" s="40"/>
      <c r="AGR224" s="40"/>
      <c r="AGS224" s="40"/>
      <c r="AGT224" s="40"/>
      <c r="AGU224" s="40"/>
      <c r="AGV224" s="40"/>
      <c r="AGW224" s="40"/>
      <c r="AGX224" s="40"/>
      <c r="AGY224" s="40"/>
      <c r="AGZ224" s="40"/>
      <c r="AHA224" s="40"/>
      <c r="AHB224" s="40"/>
      <c r="AHC224" s="40"/>
      <c r="AHD224" s="40"/>
      <c r="AHE224" s="40"/>
      <c r="AHF224" s="40"/>
      <c r="AHG224" s="40"/>
      <c r="AHH224" s="40"/>
      <c r="AHI224" s="40"/>
      <c r="AHJ224" s="40"/>
      <c r="AHK224" s="40"/>
      <c r="AHL224" s="40"/>
      <c r="AHM224" s="40"/>
      <c r="AHN224" s="40"/>
      <c r="AHO224" s="40"/>
      <c r="AHP224" s="40"/>
      <c r="AHQ224" s="40"/>
      <c r="AHR224" s="40"/>
      <c r="AHS224" s="40"/>
      <c r="AHT224" s="40"/>
      <c r="AHU224" s="40"/>
      <c r="AHV224" s="40"/>
      <c r="AHW224" s="40"/>
      <c r="AHX224" s="40"/>
      <c r="AHY224" s="40"/>
      <c r="AHZ224" s="40"/>
      <c r="AIA224" s="40"/>
      <c r="AIB224" s="40"/>
      <c r="AIC224" s="40"/>
      <c r="AID224" s="40"/>
      <c r="AIE224" s="40"/>
      <c r="AIF224" s="40"/>
      <c r="AIG224" s="40"/>
      <c r="AIH224" s="40"/>
      <c r="AII224" s="40"/>
      <c r="AIJ224" s="40"/>
      <c r="AIK224" s="40"/>
      <c r="AIL224" s="40"/>
      <c r="AIM224" s="40"/>
      <c r="AIN224" s="40"/>
      <c r="AIO224" s="40"/>
      <c r="AIP224" s="40"/>
      <c r="AIQ224" s="40"/>
      <c r="AIR224" s="40"/>
      <c r="AIS224" s="40"/>
      <c r="AIT224" s="40"/>
      <c r="AIU224" s="40"/>
      <c r="AIV224" s="40"/>
      <c r="AIW224" s="40"/>
      <c r="AIX224" s="40"/>
      <c r="AIY224" s="40"/>
      <c r="AIZ224" s="40"/>
      <c r="AJA224" s="40"/>
      <c r="AJB224" s="40"/>
      <c r="AJC224" s="40"/>
      <c r="AJD224" s="40"/>
      <c r="AJE224" s="40"/>
      <c r="AJF224" s="40"/>
      <c r="AJG224" s="40"/>
      <c r="AJH224" s="40"/>
      <c r="AJI224" s="40"/>
      <c r="AJJ224" s="40"/>
      <c r="AJK224" s="40"/>
      <c r="AJL224" s="40"/>
      <c r="AJM224" s="40"/>
      <c r="AJN224" s="40"/>
      <c r="AJO224" s="40"/>
      <c r="AJP224" s="40"/>
      <c r="AJQ224" s="40"/>
      <c r="AJR224" s="40"/>
      <c r="AJS224" s="40"/>
      <c r="AJT224" s="40"/>
      <c r="AJU224" s="40"/>
      <c r="AJV224" s="40"/>
      <c r="AJW224" s="40"/>
      <c r="AJX224" s="40"/>
      <c r="AJY224" s="40"/>
      <c r="AJZ224" s="40"/>
      <c r="AKA224" s="40"/>
      <c r="AKB224" s="40"/>
      <c r="AKC224" s="40"/>
      <c r="AKD224" s="40"/>
      <c r="AKE224" s="40"/>
      <c r="AKF224" s="40"/>
      <c r="AKG224" s="40"/>
      <c r="AKH224" s="40"/>
      <c r="AKI224" s="40"/>
      <c r="AKJ224" s="40"/>
      <c r="AKK224" s="40"/>
      <c r="AKL224" s="40"/>
      <c r="AKM224" s="40"/>
      <c r="AKN224" s="41"/>
      <c r="AKO224" s="41"/>
      <c r="AKP224" s="41"/>
      <c r="AKQ224" s="41"/>
      <c r="AKR224" s="41"/>
      <c r="AKS224" s="41"/>
      <c r="AKT224" s="41"/>
      <c r="AKU224" s="41"/>
      <c r="AKV224" s="41"/>
      <c r="AKW224" s="41"/>
      <c r="AKX224" s="41"/>
      <c r="AKY224" s="41"/>
      <c r="AKZ224" s="41"/>
      <c r="ALA224" s="41"/>
      <c r="ALB224" s="41"/>
      <c r="ALC224" s="41"/>
      <c r="ALD224" s="41"/>
      <c r="ALE224" s="41"/>
      <c r="ALF224" s="41"/>
      <c r="ALG224" s="41"/>
      <c r="ALH224" s="41"/>
      <c r="ALI224" s="41"/>
      <c r="ALJ224" s="41"/>
      <c r="ALK224" s="41"/>
      <c r="ALL224" s="41"/>
      <c r="ALM224" s="41"/>
    </row>
    <row r="225" spans="1:1011" ht="13.35" customHeight="1" outlineLevel="6">
      <c r="A225" s="40" t="s">
        <v>11730</v>
      </c>
      <c r="B225" s="45">
        <v>4</v>
      </c>
      <c r="C225" s="45"/>
      <c r="D225" s="72" t="s">
        <v>3846</v>
      </c>
      <c r="E225" s="43" t="str">
        <f>VLOOKUP(D225,OdooParts_PurchaseNotes!$A$1:$F8340,2,0)</f>
        <v>Metric Brass Heat-Set Insert for Plastics Tapered, M3-.5 Internal Thread, 3.8mm Length</v>
      </c>
      <c r="F225" s="52" t="s">
        <v>11370</v>
      </c>
      <c r="G225" s="32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40"/>
      <c r="AAF225" s="40"/>
      <c r="AAG225" s="40"/>
      <c r="AAH225" s="40"/>
      <c r="AAI225" s="40"/>
      <c r="AAJ225" s="40"/>
      <c r="AAK225" s="40"/>
      <c r="AAL225" s="40"/>
      <c r="AAM225" s="40"/>
      <c r="AAN225" s="40"/>
      <c r="AAO225" s="40"/>
      <c r="AAP225" s="40"/>
      <c r="AAQ225" s="40"/>
      <c r="AAR225" s="40"/>
      <c r="AAS225" s="40"/>
      <c r="AAT225" s="40"/>
      <c r="AAU225" s="40"/>
      <c r="AAV225" s="40"/>
      <c r="AAW225" s="40"/>
      <c r="AAX225" s="40"/>
      <c r="AAY225" s="40"/>
      <c r="AAZ225" s="40"/>
      <c r="ABA225" s="40"/>
      <c r="ABB225" s="40"/>
      <c r="ABC225" s="40"/>
      <c r="ABD225" s="40"/>
      <c r="ABE225" s="40"/>
      <c r="ABF225" s="40"/>
      <c r="ABG225" s="40"/>
      <c r="ABH225" s="40"/>
      <c r="ABI225" s="40"/>
      <c r="ABJ225" s="40"/>
      <c r="ABK225" s="40"/>
      <c r="ABL225" s="40"/>
      <c r="ABM225" s="40"/>
      <c r="ABN225" s="40"/>
      <c r="ABO225" s="40"/>
      <c r="ABP225" s="40"/>
      <c r="ABQ225" s="40"/>
      <c r="ABR225" s="40"/>
      <c r="ABS225" s="40"/>
      <c r="ABT225" s="40"/>
      <c r="ABU225" s="40"/>
      <c r="ABV225" s="40"/>
      <c r="ABW225" s="40"/>
      <c r="ABX225" s="40"/>
      <c r="ABY225" s="40"/>
      <c r="ABZ225" s="40"/>
      <c r="ACA225" s="40"/>
      <c r="ACB225" s="40"/>
      <c r="ACC225" s="40"/>
      <c r="ACD225" s="40"/>
      <c r="ACE225" s="40"/>
      <c r="ACF225" s="40"/>
      <c r="ACG225" s="40"/>
      <c r="ACH225" s="40"/>
      <c r="ACI225" s="40"/>
      <c r="ACJ225" s="40"/>
      <c r="ACK225" s="40"/>
      <c r="ACL225" s="40"/>
      <c r="ACM225" s="40"/>
      <c r="ACN225" s="40"/>
      <c r="ACO225" s="40"/>
      <c r="ACP225" s="40"/>
      <c r="ACQ225" s="40"/>
      <c r="ACR225" s="40"/>
      <c r="ACS225" s="40"/>
      <c r="ACT225" s="40"/>
      <c r="ACU225" s="40"/>
      <c r="ACV225" s="40"/>
      <c r="ACW225" s="40"/>
      <c r="ACX225" s="40"/>
      <c r="ACY225" s="40"/>
      <c r="ACZ225" s="40"/>
      <c r="ADA225" s="40"/>
      <c r="ADB225" s="40"/>
      <c r="ADC225" s="40"/>
      <c r="ADD225" s="40"/>
      <c r="ADE225" s="40"/>
      <c r="ADF225" s="40"/>
      <c r="ADG225" s="40"/>
      <c r="ADH225" s="40"/>
      <c r="ADI225" s="40"/>
      <c r="ADJ225" s="40"/>
      <c r="ADK225" s="40"/>
      <c r="ADL225" s="40"/>
      <c r="ADM225" s="40"/>
      <c r="ADN225" s="40"/>
      <c r="ADO225" s="40"/>
      <c r="ADP225" s="40"/>
      <c r="ADQ225" s="40"/>
      <c r="ADR225" s="40"/>
      <c r="ADS225" s="40"/>
      <c r="ADT225" s="40"/>
      <c r="ADU225" s="40"/>
      <c r="ADV225" s="40"/>
      <c r="ADW225" s="40"/>
      <c r="ADX225" s="40"/>
      <c r="ADY225" s="40"/>
      <c r="ADZ225" s="40"/>
      <c r="AEA225" s="40"/>
      <c r="AEB225" s="40"/>
      <c r="AEC225" s="40"/>
      <c r="AED225" s="40"/>
      <c r="AEE225" s="40"/>
      <c r="AEF225" s="40"/>
      <c r="AEG225" s="40"/>
      <c r="AEH225" s="40"/>
      <c r="AEI225" s="40"/>
      <c r="AEJ225" s="40"/>
      <c r="AEK225" s="40"/>
      <c r="AEL225" s="40"/>
      <c r="AEM225" s="40"/>
      <c r="AEN225" s="40"/>
      <c r="AEO225" s="40"/>
      <c r="AEP225" s="40"/>
      <c r="AEQ225" s="40"/>
      <c r="AER225" s="40"/>
      <c r="AES225" s="40"/>
      <c r="AET225" s="40"/>
      <c r="AEU225" s="40"/>
      <c r="AEV225" s="40"/>
      <c r="AEW225" s="40"/>
      <c r="AEX225" s="40"/>
      <c r="AEY225" s="40"/>
      <c r="AEZ225" s="40"/>
      <c r="AFA225" s="40"/>
      <c r="AFB225" s="40"/>
      <c r="AFC225" s="40"/>
      <c r="AFD225" s="40"/>
      <c r="AFE225" s="40"/>
      <c r="AFF225" s="40"/>
      <c r="AFG225" s="40"/>
      <c r="AFH225" s="40"/>
      <c r="AFI225" s="40"/>
      <c r="AFJ225" s="40"/>
      <c r="AFK225" s="40"/>
      <c r="AFL225" s="40"/>
      <c r="AFM225" s="40"/>
      <c r="AFN225" s="40"/>
      <c r="AFO225" s="40"/>
      <c r="AFP225" s="40"/>
      <c r="AFQ225" s="40"/>
      <c r="AFR225" s="40"/>
      <c r="AFS225" s="40"/>
      <c r="AFT225" s="40"/>
      <c r="AFU225" s="40"/>
      <c r="AFV225" s="40"/>
      <c r="AFW225" s="40"/>
      <c r="AFX225" s="40"/>
      <c r="AFY225" s="40"/>
      <c r="AFZ225" s="40"/>
      <c r="AGA225" s="40"/>
      <c r="AGB225" s="40"/>
      <c r="AGC225" s="40"/>
      <c r="AGD225" s="40"/>
      <c r="AGE225" s="40"/>
      <c r="AGF225" s="40"/>
      <c r="AGG225" s="40"/>
      <c r="AGH225" s="40"/>
      <c r="AGI225" s="40"/>
      <c r="AGJ225" s="40"/>
      <c r="AGK225" s="40"/>
      <c r="AGL225" s="40"/>
      <c r="AGM225" s="40"/>
      <c r="AGN225" s="40"/>
      <c r="AGO225" s="40"/>
      <c r="AGP225" s="40"/>
      <c r="AGQ225" s="40"/>
      <c r="AGR225" s="40"/>
      <c r="AGS225" s="40"/>
      <c r="AGT225" s="40"/>
      <c r="AGU225" s="40"/>
      <c r="AGV225" s="40"/>
      <c r="AGW225" s="40"/>
      <c r="AGX225" s="40"/>
      <c r="AGY225" s="40"/>
      <c r="AGZ225" s="40"/>
      <c r="AHA225" s="40"/>
      <c r="AHB225" s="40"/>
      <c r="AHC225" s="40"/>
      <c r="AHD225" s="40"/>
      <c r="AHE225" s="40"/>
      <c r="AHF225" s="40"/>
      <c r="AHG225" s="40"/>
      <c r="AHH225" s="40"/>
      <c r="AHI225" s="40"/>
      <c r="AHJ225" s="40"/>
      <c r="AHK225" s="40"/>
      <c r="AHL225" s="40"/>
      <c r="AHM225" s="40"/>
      <c r="AHN225" s="40"/>
      <c r="AHO225" s="40"/>
      <c r="AHP225" s="40"/>
      <c r="AHQ225" s="40"/>
      <c r="AHR225" s="40"/>
      <c r="AHS225" s="40"/>
      <c r="AHT225" s="40"/>
      <c r="AHU225" s="40"/>
      <c r="AHV225" s="40"/>
      <c r="AHW225" s="40"/>
      <c r="AHX225" s="40"/>
      <c r="AHY225" s="40"/>
      <c r="AHZ225" s="40"/>
      <c r="AIA225" s="40"/>
      <c r="AIB225" s="40"/>
      <c r="AIC225" s="40"/>
      <c r="AID225" s="40"/>
      <c r="AIE225" s="40"/>
      <c r="AIF225" s="40"/>
      <c r="AIG225" s="40"/>
      <c r="AIH225" s="40"/>
      <c r="AII225" s="40"/>
      <c r="AIJ225" s="40"/>
      <c r="AIK225" s="40"/>
      <c r="AIL225" s="40"/>
      <c r="AIM225" s="40"/>
      <c r="AIN225" s="40"/>
      <c r="AIO225" s="40"/>
      <c r="AIP225" s="40"/>
      <c r="AIQ225" s="40"/>
      <c r="AIR225" s="40"/>
      <c r="AIS225" s="40"/>
      <c r="AIT225" s="40"/>
      <c r="AIU225" s="40"/>
      <c r="AIV225" s="40"/>
      <c r="AIW225" s="40"/>
      <c r="AIX225" s="40"/>
      <c r="AIY225" s="40"/>
      <c r="AIZ225" s="40"/>
      <c r="AJA225" s="40"/>
      <c r="AJB225" s="40"/>
      <c r="AJC225" s="40"/>
      <c r="AJD225" s="40"/>
      <c r="AJE225" s="40"/>
      <c r="AJF225" s="40"/>
      <c r="AJG225" s="40"/>
      <c r="AJH225" s="40"/>
      <c r="AJI225" s="40"/>
      <c r="AJJ225" s="40"/>
      <c r="AJK225" s="40"/>
      <c r="AJL225" s="40"/>
      <c r="AJM225" s="40"/>
      <c r="AJN225" s="40"/>
      <c r="AJO225" s="40"/>
      <c r="AJP225" s="40"/>
      <c r="AJQ225" s="40"/>
      <c r="AJR225" s="40"/>
      <c r="AJS225" s="40"/>
      <c r="AJT225" s="40"/>
      <c r="AJU225" s="40"/>
      <c r="AJV225" s="40"/>
      <c r="AJW225" s="40"/>
      <c r="AJX225" s="40"/>
      <c r="AJY225" s="40"/>
      <c r="AJZ225" s="40"/>
      <c r="AKA225" s="40"/>
      <c r="AKB225" s="40"/>
      <c r="AKC225" s="40"/>
      <c r="AKD225" s="40"/>
      <c r="AKE225" s="40"/>
      <c r="AKF225" s="40"/>
      <c r="AKG225" s="40"/>
      <c r="AKH225" s="40"/>
      <c r="AKI225" s="40"/>
      <c r="AKJ225" s="40"/>
      <c r="AKK225" s="40"/>
      <c r="AKL225" s="40"/>
      <c r="AKM225" s="40"/>
      <c r="AKN225" s="41"/>
      <c r="AKO225" s="41"/>
      <c r="AKP225" s="41"/>
      <c r="AKQ225" s="41"/>
      <c r="AKR225" s="41"/>
      <c r="AKS225" s="41"/>
      <c r="AKT225" s="41"/>
      <c r="AKU225" s="41"/>
      <c r="AKV225" s="41"/>
      <c r="AKW225" s="41"/>
      <c r="AKX225" s="41"/>
      <c r="AKY225" s="41"/>
      <c r="AKZ225" s="41"/>
      <c r="ALA225" s="41"/>
      <c r="ALB225" s="41"/>
      <c r="ALC225" s="41"/>
      <c r="ALD225" s="41"/>
      <c r="ALE225" s="41"/>
      <c r="ALF225" s="41"/>
      <c r="ALG225" s="41"/>
      <c r="ALH225" s="41"/>
      <c r="ALI225" s="41"/>
      <c r="ALJ225" s="41"/>
      <c r="ALK225" s="41"/>
      <c r="ALL225" s="41"/>
      <c r="ALM225" s="41"/>
    </row>
    <row r="226" spans="1:1011" ht="13.35" customHeight="1" outlineLevel="6">
      <c r="A226" s="40" t="s">
        <v>11731</v>
      </c>
      <c r="B226" s="45">
        <v>1</v>
      </c>
      <c r="C226" s="45"/>
      <c r="D226" s="73" t="s">
        <v>232</v>
      </c>
      <c r="E226" s="43" t="str">
        <f>VLOOKUP(D226,OdooParts_PurchaseNotes!$A$1:$F8341,2,0)</f>
        <v>Mini, Double Bearing Holder Assembly</v>
      </c>
      <c r="F226" s="52" t="s">
        <v>11345</v>
      </c>
      <c r="G226" s="32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40"/>
      <c r="AAF226" s="40"/>
      <c r="AAG226" s="40"/>
      <c r="AAH226" s="40"/>
      <c r="AAI226" s="40"/>
      <c r="AAJ226" s="40"/>
      <c r="AAK226" s="40"/>
      <c r="AAL226" s="40"/>
      <c r="AAM226" s="40"/>
      <c r="AAN226" s="40"/>
      <c r="AAO226" s="40"/>
      <c r="AAP226" s="40"/>
      <c r="AAQ226" s="40"/>
      <c r="AAR226" s="40"/>
      <c r="AAS226" s="40"/>
      <c r="AAT226" s="40"/>
      <c r="AAU226" s="40"/>
      <c r="AAV226" s="40"/>
      <c r="AAW226" s="40"/>
      <c r="AAX226" s="40"/>
      <c r="AAY226" s="40"/>
      <c r="AAZ226" s="40"/>
      <c r="ABA226" s="40"/>
      <c r="ABB226" s="40"/>
      <c r="ABC226" s="40"/>
      <c r="ABD226" s="40"/>
      <c r="ABE226" s="40"/>
      <c r="ABF226" s="40"/>
      <c r="ABG226" s="40"/>
      <c r="ABH226" s="40"/>
      <c r="ABI226" s="40"/>
      <c r="ABJ226" s="40"/>
      <c r="ABK226" s="40"/>
      <c r="ABL226" s="40"/>
      <c r="ABM226" s="40"/>
      <c r="ABN226" s="40"/>
      <c r="ABO226" s="40"/>
      <c r="ABP226" s="40"/>
      <c r="ABQ226" s="40"/>
      <c r="ABR226" s="40"/>
      <c r="ABS226" s="40"/>
      <c r="ABT226" s="40"/>
      <c r="ABU226" s="40"/>
      <c r="ABV226" s="40"/>
      <c r="ABW226" s="40"/>
      <c r="ABX226" s="40"/>
      <c r="ABY226" s="40"/>
      <c r="ABZ226" s="40"/>
      <c r="ACA226" s="40"/>
      <c r="ACB226" s="40"/>
      <c r="ACC226" s="40"/>
      <c r="ACD226" s="40"/>
      <c r="ACE226" s="40"/>
      <c r="ACF226" s="40"/>
      <c r="ACG226" s="40"/>
      <c r="ACH226" s="40"/>
      <c r="ACI226" s="40"/>
      <c r="ACJ226" s="40"/>
      <c r="ACK226" s="40"/>
      <c r="ACL226" s="40"/>
      <c r="ACM226" s="40"/>
      <c r="ACN226" s="40"/>
      <c r="ACO226" s="40"/>
      <c r="ACP226" s="40"/>
      <c r="ACQ226" s="40"/>
      <c r="ACR226" s="40"/>
      <c r="ACS226" s="40"/>
      <c r="ACT226" s="40"/>
      <c r="ACU226" s="40"/>
      <c r="ACV226" s="40"/>
      <c r="ACW226" s="40"/>
      <c r="ACX226" s="40"/>
      <c r="ACY226" s="40"/>
      <c r="ACZ226" s="40"/>
      <c r="ADA226" s="40"/>
      <c r="ADB226" s="40"/>
      <c r="ADC226" s="40"/>
      <c r="ADD226" s="40"/>
      <c r="ADE226" s="40"/>
      <c r="ADF226" s="40"/>
      <c r="ADG226" s="40"/>
      <c r="ADH226" s="40"/>
      <c r="ADI226" s="40"/>
      <c r="ADJ226" s="40"/>
      <c r="ADK226" s="40"/>
      <c r="ADL226" s="40"/>
      <c r="ADM226" s="40"/>
      <c r="ADN226" s="40"/>
      <c r="ADO226" s="40"/>
      <c r="ADP226" s="40"/>
      <c r="ADQ226" s="40"/>
      <c r="ADR226" s="40"/>
      <c r="ADS226" s="40"/>
      <c r="ADT226" s="40"/>
      <c r="ADU226" s="40"/>
      <c r="ADV226" s="40"/>
      <c r="ADW226" s="40"/>
      <c r="ADX226" s="40"/>
      <c r="ADY226" s="40"/>
      <c r="ADZ226" s="40"/>
      <c r="AEA226" s="40"/>
      <c r="AEB226" s="40"/>
      <c r="AEC226" s="40"/>
      <c r="AED226" s="40"/>
      <c r="AEE226" s="40"/>
      <c r="AEF226" s="40"/>
      <c r="AEG226" s="40"/>
      <c r="AEH226" s="40"/>
      <c r="AEI226" s="40"/>
      <c r="AEJ226" s="40"/>
      <c r="AEK226" s="40"/>
      <c r="AEL226" s="40"/>
      <c r="AEM226" s="40"/>
      <c r="AEN226" s="40"/>
      <c r="AEO226" s="40"/>
      <c r="AEP226" s="40"/>
      <c r="AEQ226" s="40"/>
      <c r="AER226" s="40"/>
      <c r="AES226" s="40"/>
      <c r="AET226" s="40"/>
      <c r="AEU226" s="40"/>
      <c r="AEV226" s="40"/>
      <c r="AEW226" s="40"/>
      <c r="AEX226" s="40"/>
      <c r="AEY226" s="40"/>
      <c r="AEZ226" s="40"/>
      <c r="AFA226" s="40"/>
      <c r="AFB226" s="40"/>
      <c r="AFC226" s="40"/>
      <c r="AFD226" s="40"/>
      <c r="AFE226" s="40"/>
      <c r="AFF226" s="40"/>
      <c r="AFG226" s="40"/>
      <c r="AFH226" s="40"/>
      <c r="AFI226" s="40"/>
      <c r="AFJ226" s="40"/>
      <c r="AFK226" s="40"/>
      <c r="AFL226" s="40"/>
      <c r="AFM226" s="40"/>
      <c r="AFN226" s="40"/>
      <c r="AFO226" s="40"/>
      <c r="AFP226" s="40"/>
      <c r="AFQ226" s="40"/>
      <c r="AFR226" s="40"/>
      <c r="AFS226" s="40"/>
      <c r="AFT226" s="40"/>
      <c r="AFU226" s="40"/>
      <c r="AFV226" s="40"/>
      <c r="AFW226" s="40"/>
      <c r="AFX226" s="40"/>
      <c r="AFY226" s="40"/>
      <c r="AFZ226" s="40"/>
      <c r="AGA226" s="40"/>
      <c r="AGB226" s="40"/>
      <c r="AGC226" s="40"/>
      <c r="AGD226" s="40"/>
      <c r="AGE226" s="40"/>
      <c r="AGF226" s="40"/>
      <c r="AGG226" s="40"/>
      <c r="AGH226" s="40"/>
      <c r="AGI226" s="40"/>
      <c r="AGJ226" s="40"/>
      <c r="AGK226" s="40"/>
      <c r="AGL226" s="40"/>
      <c r="AGM226" s="40"/>
      <c r="AGN226" s="40"/>
      <c r="AGO226" s="40"/>
      <c r="AGP226" s="40"/>
      <c r="AGQ226" s="40"/>
      <c r="AGR226" s="40"/>
      <c r="AGS226" s="40"/>
      <c r="AGT226" s="40"/>
      <c r="AGU226" s="40"/>
      <c r="AGV226" s="40"/>
      <c r="AGW226" s="40"/>
      <c r="AGX226" s="40"/>
      <c r="AGY226" s="40"/>
      <c r="AGZ226" s="40"/>
      <c r="AHA226" s="40"/>
      <c r="AHB226" s="40"/>
      <c r="AHC226" s="40"/>
      <c r="AHD226" s="40"/>
      <c r="AHE226" s="40"/>
      <c r="AHF226" s="40"/>
      <c r="AHG226" s="40"/>
      <c r="AHH226" s="40"/>
      <c r="AHI226" s="40"/>
      <c r="AHJ226" s="40"/>
      <c r="AHK226" s="40"/>
      <c r="AHL226" s="40"/>
      <c r="AHM226" s="40"/>
      <c r="AHN226" s="40"/>
      <c r="AHO226" s="40"/>
      <c r="AHP226" s="40"/>
      <c r="AHQ226" s="40"/>
      <c r="AHR226" s="40"/>
      <c r="AHS226" s="40"/>
      <c r="AHT226" s="40"/>
      <c r="AHU226" s="40"/>
      <c r="AHV226" s="40"/>
      <c r="AHW226" s="40"/>
      <c r="AHX226" s="40"/>
      <c r="AHY226" s="40"/>
      <c r="AHZ226" s="40"/>
      <c r="AIA226" s="40"/>
      <c r="AIB226" s="40"/>
      <c r="AIC226" s="40"/>
      <c r="AID226" s="40"/>
      <c r="AIE226" s="40"/>
      <c r="AIF226" s="40"/>
      <c r="AIG226" s="40"/>
      <c r="AIH226" s="40"/>
      <c r="AII226" s="40"/>
      <c r="AIJ226" s="40"/>
      <c r="AIK226" s="40"/>
      <c r="AIL226" s="40"/>
      <c r="AIM226" s="40"/>
      <c r="AIN226" s="40"/>
      <c r="AIO226" s="40"/>
      <c r="AIP226" s="40"/>
      <c r="AIQ226" s="40"/>
      <c r="AIR226" s="40"/>
      <c r="AIS226" s="40"/>
      <c r="AIT226" s="40"/>
      <c r="AIU226" s="40"/>
      <c r="AIV226" s="40"/>
      <c r="AIW226" s="40"/>
      <c r="AIX226" s="40"/>
      <c r="AIY226" s="40"/>
      <c r="AIZ226" s="40"/>
      <c r="AJA226" s="40"/>
      <c r="AJB226" s="40"/>
      <c r="AJC226" s="40"/>
      <c r="AJD226" s="40"/>
      <c r="AJE226" s="40"/>
      <c r="AJF226" s="40"/>
      <c r="AJG226" s="40"/>
      <c r="AJH226" s="40"/>
      <c r="AJI226" s="40"/>
      <c r="AJJ226" s="40"/>
      <c r="AJK226" s="40"/>
      <c r="AJL226" s="40"/>
      <c r="AJM226" s="40"/>
      <c r="AJN226" s="40"/>
      <c r="AJO226" s="40"/>
      <c r="AJP226" s="40"/>
      <c r="AJQ226" s="40"/>
      <c r="AJR226" s="40"/>
      <c r="AJS226" s="40"/>
      <c r="AJT226" s="40"/>
      <c r="AJU226" s="40"/>
      <c r="AJV226" s="40"/>
      <c r="AJW226" s="40"/>
      <c r="AJX226" s="40"/>
      <c r="AJY226" s="40"/>
      <c r="AJZ226" s="40"/>
      <c r="AKA226" s="40"/>
      <c r="AKB226" s="40"/>
      <c r="AKC226" s="40"/>
      <c r="AKD226" s="40"/>
      <c r="AKE226" s="40"/>
      <c r="AKF226" s="40"/>
      <c r="AKG226" s="40"/>
      <c r="AKH226" s="40"/>
      <c r="AKI226" s="40"/>
      <c r="AKJ226" s="40"/>
      <c r="AKK226" s="40"/>
      <c r="AKL226" s="40"/>
      <c r="AKM226" s="40"/>
      <c r="AKN226" s="41"/>
      <c r="AKO226" s="41"/>
      <c r="AKP226" s="41"/>
      <c r="AKQ226" s="41"/>
      <c r="AKR226" s="41"/>
      <c r="AKS226" s="41"/>
      <c r="AKT226" s="41"/>
      <c r="AKU226" s="41"/>
      <c r="AKV226" s="41"/>
      <c r="AKW226" s="41"/>
      <c r="AKX226" s="41"/>
      <c r="AKY226" s="41"/>
      <c r="AKZ226" s="41"/>
      <c r="ALA226" s="41"/>
      <c r="ALB226" s="41"/>
      <c r="ALC226" s="41"/>
      <c r="ALD226" s="41"/>
      <c r="ALE226" s="41"/>
      <c r="ALF226" s="41"/>
      <c r="ALG226" s="41"/>
      <c r="ALH226" s="41"/>
      <c r="ALI226" s="41"/>
      <c r="ALJ226" s="41"/>
      <c r="ALK226" s="41"/>
      <c r="ALL226" s="41"/>
      <c r="ALM226" s="41"/>
    </row>
    <row r="227" spans="1:1011" ht="13.35" customHeight="1" outlineLevel="6">
      <c r="A227" s="40" t="s">
        <v>11732</v>
      </c>
      <c r="B227" s="45">
        <v>1</v>
      </c>
      <c r="C227" s="45"/>
      <c r="D227" s="64" t="s">
        <v>11531</v>
      </c>
      <c r="E227" s="43" t="s">
        <v>11532</v>
      </c>
      <c r="F227" s="52"/>
      <c r="G227" s="32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40"/>
      <c r="AAF227" s="40"/>
      <c r="AAG227" s="40"/>
      <c r="AAH227" s="40"/>
      <c r="AAI227" s="40"/>
      <c r="AAJ227" s="40"/>
      <c r="AAK227" s="40"/>
      <c r="AAL227" s="40"/>
      <c r="AAM227" s="40"/>
      <c r="AAN227" s="40"/>
      <c r="AAO227" s="40"/>
      <c r="AAP227" s="40"/>
      <c r="AAQ227" s="40"/>
      <c r="AAR227" s="40"/>
      <c r="AAS227" s="40"/>
      <c r="AAT227" s="40"/>
      <c r="AAU227" s="40"/>
      <c r="AAV227" s="40"/>
      <c r="AAW227" s="40"/>
      <c r="AAX227" s="40"/>
      <c r="AAY227" s="40"/>
      <c r="AAZ227" s="40"/>
      <c r="ABA227" s="40"/>
      <c r="ABB227" s="40"/>
      <c r="ABC227" s="40"/>
      <c r="ABD227" s="40"/>
      <c r="ABE227" s="40"/>
      <c r="ABF227" s="40"/>
      <c r="ABG227" s="40"/>
      <c r="ABH227" s="40"/>
      <c r="ABI227" s="40"/>
      <c r="ABJ227" s="40"/>
      <c r="ABK227" s="40"/>
      <c r="ABL227" s="40"/>
      <c r="ABM227" s="40"/>
      <c r="ABN227" s="40"/>
      <c r="ABO227" s="40"/>
      <c r="ABP227" s="40"/>
      <c r="ABQ227" s="40"/>
      <c r="ABR227" s="40"/>
      <c r="ABS227" s="40"/>
      <c r="ABT227" s="40"/>
      <c r="ABU227" s="40"/>
      <c r="ABV227" s="40"/>
      <c r="ABW227" s="40"/>
      <c r="ABX227" s="40"/>
      <c r="ABY227" s="40"/>
      <c r="ABZ227" s="40"/>
      <c r="ACA227" s="40"/>
      <c r="ACB227" s="40"/>
      <c r="ACC227" s="40"/>
      <c r="ACD227" s="40"/>
      <c r="ACE227" s="40"/>
      <c r="ACF227" s="40"/>
      <c r="ACG227" s="40"/>
      <c r="ACH227" s="40"/>
      <c r="ACI227" s="40"/>
      <c r="ACJ227" s="40"/>
      <c r="ACK227" s="40"/>
      <c r="ACL227" s="40"/>
      <c r="ACM227" s="40"/>
      <c r="ACN227" s="40"/>
      <c r="ACO227" s="40"/>
      <c r="ACP227" s="40"/>
      <c r="ACQ227" s="40"/>
      <c r="ACR227" s="40"/>
      <c r="ACS227" s="40"/>
      <c r="ACT227" s="40"/>
      <c r="ACU227" s="40"/>
      <c r="ACV227" s="40"/>
      <c r="ACW227" s="40"/>
      <c r="ACX227" s="40"/>
      <c r="ACY227" s="40"/>
      <c r="ACZ227" s="40"/>
      <c r="ADA227" s="40"/>
      <c r="ADB227" s="40"/>
      <c r="ADC227" s="40"/>
      <c r="ADD227" s="40"/>
      <c r="ADE227" s="40"/>
      <c r="ADF227" s="40"/>
      <c r="ADG227" s="40"/>
      <c r="ADH227" s="40"/>
      <c r="ADI227" s="40"/>
      <c r="ADJ227" s="40"/>
      <c r="ADK227" s="40"/>
      <c r="ADL227" s="40"/>
      <c r="ADM227" s="40"/>
      <c r="ADN227" s="40"/>
      <c r="ADO227" s="40"/>
      <c r="ADP227" s="40"/>
      <c r="ADQ227" s="40"/>
      <c r="ADR227" s="40"/>
      <c r="ADS227" s="40"/>
      <c r="ADT227" s="40"/>
      <c r="ADU227" s="40"/>
      <c r="ADV227" s="40"/>
      <c r="ADW227" s="40"/>
      <c r="ADX227" s="40"/>
      <c r="ADY227" s="40"/>
      <c r="ADZ227" s="40"/>
      <c r="AEA227" s="40"/>
      <c r="AEB227" s="40"/>
      <c r="AEC227" s="40"/>
      <c r="AED227" s="40"/>
      <c r="AEE227" s="40"/>
      <c r="AEF227" s="40"/>
      <c r="AEG227" s="40"/>
      <c r="AEH227" s="40"/>
      <c r="AEI227" s="40"/>
      <c r="AEJ227" s="40"/>
      <c r="AEK227" s="40"/>
      <c r="AEL227" s="40"/>
      <c r="AEM227" s="40"/>
      <c r="AEN227" s="40"/>
      <c r="AEO227" s="40"/>
      <c r="AEP227" s="40"/>
      <c r="AEQ227" s="40"/>
      <c r="AER227" s="40"/>
      <c r="AES227" s="40"/>
      <c r="AET227" s="40"/>
      <c r="AEU227" s="40"/>
      <c r="AEV227" s="40"/>
      <c r="AEW227" s="40"/>
      <c r="AEX227" s="40"/>
      <c r="AEY227" s="40"/>
      <c r="AEZ227" s="40"/>
      <c r="AFA227" s="40"/>
      <c r="AFB227" s="40"/>
      <c r="AFC227" s="40"/>
      <c r="AFD227" s="40"/>
      <c r="AFE227" s="40"/>
      <c r="AFF227" s="40"/>
      <c r="AFG227" s="40"/>
      <c r="AFH227" s="40"/>
      <c r="AFI227" s="40"/>
      <c r="AFJ227" s="40"/>
      <c r="AFK227" s="40"/>
      <c r="AFL227" s="40"/>
      <c r="AFM227" s="40"/>
      <c r="AFN227" s="40"/>
      <c r="AFO227" s="40"/>
      <c r="AFP227" s="40"/>
      <c r="AFQ227" s="40"/>
      <c r="AFR227" s="40"/>
      <c r="AFS227" s="40"/>
      <c r="AFT227" s="40"/>
      <c r="AFU227" s="40"/>
      <c r="AFV227" s="40"/>
      <c r="AFW227" s="40"/>
      <c r="AFX227" s="40"/>
      <c r="AFY227" s="40"/>
      <c r="AFZ227" s="40"/>
      <c r="AGA227" s="40"/>
      <c r="AGB227" s="40"/>
      <c r="AGC227" s="40"/>
      <c r="AGD227" s="40"/>
      <c r="AGE227" s="40"/>
      <c r="AGF227" s="40"/>
      <c r="AGG227" s="40"/>
      <c r="AGH227" s="40"/>
      <c r="AGI227" s="40"/>
      <c r="AGJ227" s="40"/>
      <c r="AGK227" s="40"/>
      <c r="AGL227" s="40"/>
      <c r="AGM227" s="40"/>
      <c r="AGN227" s="40"/>
      <c r="AGO227" s="40"/>
      <c r="AGP227" s="40"/>
      <c r="AGQ227" s="40"/>
      <c r="AGR227" s="40"/>
      <c r="AGS227" s="40"/>
      <c r="AGT227" s="40"/>
      <c r="AGU227" s="40"/>
      <c r="AGV227" s="40"/>
      <c r="AGW227" s="40"/>
      <c r="AGX227" s="40"/>
      <c r="AGY227" s="40"/>
      <c r="AGZ227" s="40"/>
      <c r="AHA227" s="40"/>
      <c r="AHB227" s="40"/>
      <c r="AHC227" s="40"/>
      <c r="AHD227" s="40"/>
      <c r="AHE227" s="40"/>
      <c r="AHF227" s="40"/>
      <c r="AHG227" s="40"/>
      <c r="AHH227" s="40"/>
      <c r="AHI227" s="40"/>
      <c r="AHJ227" s="40"/>
      <c r="AHK227" s="40"/>
      <c r="AHL227" s="40"/>
      <c r="AHM227" s="40"/>
      <c r="AHN227" s="40"/>
      <c r="AHO227" s="40"/>
      <c r="AHP227" s="40"/>
      <c r="AHQ227" s="40"/>
      <c r="AHR227" s="40"/>
      <c r="AHS227" s="40"/>
      <c r="AHT227" s="40"/>
      <c r="AHU227" s="40"/>
      <c r="AHV227" s="40"/>
      <c r="AHW227" s="40"/>
      <c r="AHX227" s="40"/>
      <c r="AHY227" s="40"/>
      <c r="AHZ227" s="40"/>
      <c r="AIA227" s="40"/>
      <c r="AIB227" s="40"/>
      <c r="AIC227" s="40"/>
      <c r="AID227" s="40"/>
      <c r="AIE227" s="40"/>
      <c r="AIF227" s="40"/>
      <c r="AIG227" s="40"/>
      <c r="AIH227" s="40"/>
      <c r="AII227" s="40"/>
      <c r="AIJ227" s="40"/>
      <c r="AIK227" s="40"/>
      <c r="AIL227" s="40"/>
      <c r="AIM227" s="40"/>
      <c r="AIN227" s="40"/>
      <c r="AIO227" s="40"/>
      <c r="AIP227" s="40"/>
      <c r="AIQ227" s="40"/>
      <c r="AIR227" s="40"/>
      <c r="AIS227" s="40"/>
      <c r="AIT227" s="40"/>
      <c r="AIU227" s="40"/>
      <c r="AIV227" s="40"/>
      <c r="AIW227" s="40"/>
      <c r="AIX227" s="40"/>
      <c r="AIY227" s="40"/>
      <c r="AIZ227" s="40"/>
      <c r="AJA227" s="40"/>
      <c r="AJB227" s="40"/>
      <c r="AJC227" s="40"/>
      <c r="AJD227" s="40"/>
      <c r="AJE227" s="40"/>
      <c r="AJF227" s="40"/>
      <c r="AJG227" s="40"/>
      <c r="AJH227" s="40"/>
      <c r="AJI227" s="40"/>
      <c r="AJJ227" s="40"/>
      <c r="AJK227" s="40"/>
      <c r="AJL227" s="40"/>
      <c r="AJM227" s="40"/>
      <c r="AJN227" s="40"/>
      <c r="AJO227" s="40"/>
      <c r="AJP227" s="40"/>
      <c r="AJQ227" s="40"/>
      <c r="AJR227" s="40"/>
      <c r="AJS227" s="40"/>
      <c r="AJT227" s="40"/>
      <c r="AJU227" s="40"/>
      <c r="AJV227" s="40"/>
      <c r="AJW227" s="40"/>
      <c r="AJX227" s="40"/>
      <c r="AJY227" s="40"/>
      <c r="AJZ227" s="40"/>
      <c r="AKA227" s="40"/>
      <c r="AKB227" s="40"/>
      <c r="AKC227" s="40"/>
      <c r="AKD227" s="40"/>
      <c r="AKE227" s="40"/>
      <c r="AKF227" s="40"/>
      <c r="AKG227" s="40"/>
      <c r="AKH227" s="40"/>
      <c r="AKI227" s="40"/>
      <c r="AKJ227" s="40"/>
      <c r="AKK227" s="40"/>
      <c r="AKL227" s="40"/>
      <c r="AKM227" s="40"/>
      <c r="AKN227" s="41"/>
      <c r="AKO227" s="41"/>
      <c r="AKP227" s="41"/>
      <c r="AKQ227" s="41"/>
      <c r="AKR227" s="41"/>
      <c r="AKS227" s="41"/>
      <c r="AKT227" s="41"/>
      <c r="AKU227" s="41"/>
      <c r="AKV227" s="41"/>
      <c r="AKW227" s="41"/>
      <c r="AKX227" s="41"/>
      <c r="AKY227" s="41"/>
      <c r="AKZ227" s="41"/>
      <c r="ALA227" s="41"/>
      <c r="ALB227" s="41"/>
      <c r="ALC227" s="41"/>
      <c r="ALD227" s="41"/>
      <c r="ALE227" s="41"/>
      <c r="ALF227" s="41"/>
      <c r="ALG227" s="41"/>
      <c r="ALH227" s="41"/>
      <c r="ALI227" s="41"/>
      <c r="ALJ227" s="41"/>
      <c r="ALK227" s="41"/>
      <c r="ALL227" s="41"/>
      <c r="ALM227" s="41"/>
    </row>
    <row r="228" spans="1:1011" ht="13.35" customHeight="1" outlineLevel="6">
      <c r="A228" s="40" t="s">
        <v>11733</v>
      </c>
      <c r="B228" s="45">
        <v>1</v>
      </c>
      <c r="C228" s="45"/>
      <c r="D228" s="64" t="s">
        <v>11534</v>
      </c>
      <c r="E228" s="43" t="s">
        <v>11535</v>
      </c>
      <c r="F228" s="52"/>
      <c r="G228" s="32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40"/>
      <c r="AAF228" s="40"/>
      <c r="AAG228" s="40"/>
      <c r="AAH228" s="40"/>
      <c r="AAI228" s="40"/>
      <c r="AAJ228" s="40"/>
      <c r="AAK228" s="40"/>
      <c r="AAL228" s="40"/>
      <c r="AAM228" s="40"/>
      <c r="AAN228" s="40"/>
      <c r="AAO228" s="40"/>
      <c r="AAP228" s="40"/>
      <c r="AAQ228" s="40"/>
      <c r="AAR228" s="40"/>
      <c r="AAS228" s="40"/>
      <c r="AAT228" s="40"/>
      <c r="AAU228" s="40"/>
      <c r="AAV228" s="40"/>
      <c r="AAW228" s="40"/>
      <c r="AAX228" s="40"/>
      <c r="AAY228" s="40"/>
      <c r="AAZ228" s="40"/>
      <c r="ABA228" s="40"/>
      <c r="ABB228" s="40"/>
      <c r="ABC228" s="40"/>
      <c r="ABD228" s="40"/>
      <c r="ABE228" s="40"/>
      <c r="ABF228" s="40"/>
      <c r="ABG228" s="40"/>
      <c r="ABH228" s="40"/>
      <c r="ABI228" s="40"/>
      <c r="ABJ228" s="40"/>
      <c r="ABK228" s="40"/>
      <c r="ABL228" s="40"/>
      <c r="ABM228" s="40"/>
      <c r="ABN228" s="40"/>
      <c r="ABO228" s="40"/>
      <c r="ABP228" s="40"/>
      <c r="ABQ228" s="40"/>
      <c r="ABR228" s="40"/>
      <c r="ABS228" s="40"/>
      <c r="ABT228" s="40"/>
      <c r="ABU228" s="40"/>
      <c r="ABV228" s="40"/>
      <c r="ABW228" s="40"/>
      <c r="ABX228" s="40"/>
      <c r="ABY228" s="40"/>
      <c r="ABZ228" s="40"/>
      <c r="ACA228" s="40"/>
      <c r="ACB228" s="40"/>
      <c r="ACC228" s="40"/>
      <c r="ACD228" s="40"/>
      <c r="ACE228" s="40"/>
      <c r="ACF228" s="40"/>
      <c r="ACG228" s="40"/>
      <c r="ACH228" s="40"/>
      <c r="ACI228" s="40"/>
      <c r="ACJ228" s="40"/>
      <c r="ACK228" s="40"/>
      <c r="ACL228" s="40"/>
      <c r="ACM228" s="40"/>
      <c r="ACN228" s="40"/>
      <c r="ACO228" s="40"/>
      <c r="ACP228" s="40"/>
      <c r="ACQ228" s="40"/>
      <c r="ACR228" s="40"/>
      <c r="ACS228" s="40"/>
      <c r="ACT228" s="40"/>
      <c r="ACU228" s="40"/>
      <c r="ACV228" s="40"/>
      <c r="ACW228" s="40"/>
      <c r="ACX228" s="40"/>
      <c r="ACY228" s="40"/>
      <c r="ACZ228" s="40"/>
      <c r="ADA228" s="40"/>
      <c r="ADB228" s="40"/>
      <c r="ADC228" s="40"/>
      <c r="ADD228" s="40"/>
      <c r="ADE228" s="40"/>
      <c r="ADF228" s="40"/>
      <c r="ADG228" s="40"/>
      <c r="ADH228" s="40"/>
      <c r="ADI228" s="40"/>
      <c r="ADJ228" s="40"/>
      <c r="ADK228" s="40"/>
      <c r="ADL228" s="40"/>
      <c r="ADM228" s="40"/>
      <c r="ADN228" s="40"/>
      <c r="ADO228" s="40"/>
      <c r="ADP228" s="40"/>
      <c r="ADQ228" s="40"/>
      <c r="ADR228" s="40"/>
      <c r="ADS228" s="40"/>
      <c r="ADT228" s="40"/>
      <c r="ADU228" s="40"/>
      <c r="ADV228" s="40"/>
      <c r="ADW228" s="40"/>
      <c r="ADX228" s="40"/>
      <c r="ADY228" s="40"/>
      <c r="ADZ228" s="40"/>
      <c r="AEA228" s="40"/>
      <c r="AEB228" s="40"/>
      <c r="AEC228" s="40"/>
      <c r="AED228" s="40"/>
      <c r="AEE228" s="40"/>
      <c r="AEF228" s="40"/>
      <c r="AEG228" s="40"/>
      <c r="AEH228" s="40"/>
      <c r="AEI228" s="40"/>
      <c r="AEJ228" s="40"/>
      <c r="AEK228" s="40"/>
      <c r="AEL228" s="40"/>
      <c r="AEM228" s="40"/>
      <c r="AEN228" s="40"/>
      <c r="AEO228" s="40"/>
      <c r="AEP228" s="40"/>
      <c r="AEQ228" s="40"/>
      <c r="AER228" s="40"/>
      <c r="AES228" s="40"/>
      <c r="AET228" s="40"/>
      <c r="AEU228" s="40"/>
      <c r="AEV228" s="40"/>
      <c r="AEW228" s="40"/>
      <c r="AEX228" s="40"/>
      <c r="AEY228" s="40"/>
      <c r="AEZ228" s="40"/>
      <c r="AFA228" s="40"/>
      <c r="AFB228" s="40"/>
      <c r="AFC228" s="40"/>
      <c r="AFD228" s="40"/>
      <c r="AFE228" s="40"/>
      <c r="AFF228" s="40"/>
      <c r="AFG228" s="40"/>
      <c r="AFH228" s="40"/>
      <c r="AFI228" s="40"/>
      <c r="AFJ228" s="40"/>
      <c r="AFK228" s="40"/>
      <c r="AFL228" s="40"/>
      <c r="AFM228" s="40"/>
      <c r="AFN228" s="40"/>
      <c r="AFO228" s="40"/>
      <c r="AFP228" s="40"/>
      <c r="AFQ228" s="40"/>
      <c r="AFR228" s="40"/>
      <c r="AFS228" s="40"/>
      <c r="AFT228" s="40"/>
      <c r="AFU228" s="40"/>
      <c r="AFV228" s="40"/>
      <c r="AFW228" s="40"/>
      <c r="AFX228" s="40"/>
      <c r="AFY228" s="40"/>
      <c r="AFZ228" s="40"/>
      <c r="AGA228" s="40"/>
      <c r="AGB228" s="40"/>
      <c r="AGC228" s="40"/>
      <c r="AGD228" s="40"/>
      <c r="AGE228" s="40"/>
      <c r="AGF228" s="40"/>
      <c r="AGG228" s="40"/>
      <c r="AGH228" s="40"/>
      <c r="AGI228" s="40"/>
      <c r="AGJ228" s="40"/>
      <c r="AGK228" s="40"/>
      <c r="AGL228" s="40"/>
      <c r="AGM228" s="40"/>
      <c r="AGN228" s="40"/>
      <c r="AGO228" s="40"/>
      <c r="AGP228" s="40"/>
      <c r="AGQ228" s="40"/>
      <c r="AGR228" s="40"/>
      <c r="AGS228" s="40"/>
      <c r="AGT228" s="40"/>
      <c r="AGU228" s="40"/>
      <c r="AGV228" s="40"/>
      <c r="AGW228" s="40"/>
      <c r="AGX228" s="40"/>
      <c r="AGY228" s="40"/>
      <c r="AGZ228" s="40"/>
      <c r="AHA228" s="40"/>
      <c r="AHB228" s="40"/>
      <c r="AHC228" s="40"/>
      <c r="AHD228" s="40"/>
      <c r="AHE228" s="40"/>
      <c r="AHF228" s="40"/>
      <c r="AHG228" s="40"/>
      <c r="AHH228" s="40"/>
      <c r="AHI228" s="40"/>
      <c r="AHJ228" s="40"/>
      <c r="AHK228" s="40"/>
      <c r="AHL228" s="40"/>
      <c r="AHM228" s="40"/>
      <c r="AHN228" s="40"/>
      <c r="AHO228" s="40"/>
      <c r="AHP228" s="40"/>
      <c r="AHQ228" s="40"/>
      <c r="AHR228" s="40"/>
      <c r="AHS228" s="40"/>
      <c r="AHT228" s="40"/>
      <c r="AHU228" s="40"/>
      <c r="AHV228" s="40"/>
      <c r="AHW228" s="40"/>
      <c r="AHX228" s="40"/>
      <c r="AHY228" s="40"/>
      <c r="AHZ228" s="40"/>
      <c r="AIA228" s="40"/>
      <c r="AIB228" s="40"/>
      <c r="AIC228" s="40"/>
      <c r="AID228" s="40"/>
      <c r="AIE228" s="40"/>
      <c r="AIF228" s="40"/>
      <c r="AIG228" s="40"/>
      <c r="AIH228" s="40"/>
      <c r="AII228" s="40"/>
      <c r="AIJ228" s="40"/>
      <c r="AIK228" s="40"/>
      <c r="AIL228" s="40"/>
      <c r="AIM228" s="40"/>
      <c r="AIN228" s="40"/>
      <c r="AIO228" s="40"/>
      <c r="AIP228" s="40"/>
      <c r="AIQ228" s="40"/>
      <c r="AIR228" s="40"/>
      <c r="AIS228" s="40"/>
      <c r="AIT228" s="40"/>
      <c r="AIU228" s="40"/>
      <c r="AIV228" s="40"/>
      <c r="AIW228" s="40"/>
      <c r="AIX228" s="40"/>
      <c r="AIY228" s="40"/>
      <c r="AIZ228" s="40"/>
      <c r="AJA228" s="40"/>
      <c r="AJB228" s="40"/>
      <c r="AJC228" s="40"/>
      <c r="AJD228" s="40"/>
      <c r="AJE228" s="40"/>
      <c r="AJF228" s="40"/>
      <c r="AJG228" s="40"/>
      <c r="AJH228" s="40"/>
      <c r="AJI228" s="40"/>
      <c r="AJJ228" s="40"/>
      <c r="AJK228" s="40"/>
      <c r="AJL228" s="40"/>
      <c r="AJM228" s="40"/>
      <c r="AJN228" s="40"/>
      <c r="AJO228" s="40"/>
      <c r="AJP228" s="40"/>
      <c r="AJQ228" s="40"/>
      <c r="AJR228" s="40"/>
      <c r="AJS228" s="40"/>
      <c r="AJT228" s="40"/>
      <c r="AJU228" s="40"/>
      <c r="AJV228" s="40"/>
      <c r="AJW228" s="40"/>
      <c r="AJX228" s="40"/>
      <c r="AJY228" s="40"/>
      <c r="AJZ228" s="40"/>
      <c r="AKA228" s="40"/>
      <c r="AKB228" s="40"/>
      <c r="AKC228" s="40"/>
      <c r="AKD228" s="40"/>
      <c r="AKE228" s="40"/>
      <c r="AKF228" s="40"/>
      <c r="AKG228" s="40"/>
      <c r="AKH228" s="40"/>
      <c r="AKI228" s="40"/>
      <c r="AKJ228" s="40"/>
      <c r="AKK228" s="40"/>
      <c r="AKL228" s="40"/>
      <c r="AKM228" s="40"/>
      <c r="AKN228" s="41"/>
      <c r="AKO228" s="41"/>
      <c r="AKP228" s="41"/>
      <c r="AKQ228" s="41"/>
      <c r="AKR228" s="41"/>
      <c r="AKS228" s="41"/>
      <c r="AKT228" s="41"/>
      <c r="AKU228" s="41"/>
      <c r="AKV228" s="41"/>
      <c r="AKW228" s="41"/>
      <c r="AKX228" s="41"/>
      <c r="AKY228" s="41"/>
      <c r="AKZ228" s="41"/>
      <c r="ALA228" s="41"/>
      <c r="ALB228" s="41"/>
      <c r="ALC228" s="41"/>
      <c r="ALD228" s="41"/>
      <c r="ALE228" s="41"/>
      <c r="ALF228" s="41"/>
      <c r="ALG228" s="41"/>
      <c r="ALH228" s="41"/>
      <c r="ALI228" s="41"/>
      <c r="ALJ228" s="41"/>
      <c r="ALK228" s="41"/>
      <c r="ALL228" s="41"/>
      <c r="ALM228" s="41"/>
    </row>
    <row r="229" spans="1:1011" ht="13.35" customHeight="1" outlineLevel="6">
      <c r="A229" s="40" t="s">
        <v>11734</v>
      </c>
      <c r="B229" s="45">
        <v>1</v>
      </c>
      <c r="C229" s="45"/>
      <c r="D229" s="64" t="s">
        <v>6772</v>
      </c>
      <c r="E229" s="43" t="str">
        <f>VLOOKUP(D229,OdooParts_PurchaseNotes!$A$1:$F8343,2,0)</f>
        <v>double-bearing-holder_black_v1.4</v>
      </c>
      <c r="F229" s="52" t="s">
        <v>11345</v>
      </c>
      <c r="G229" s="32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40"/>
      <c r="AAF229" s="40"/>
      <c r="AAG229" s="40"/>
      <c r="AAH229" s="40"/>
      <c r="AAI229" s="40"/>
      <c r="AAJ229" s="40"/>
      <c r="AAK229" s="40"/>
      <c r="AAL229" s="40"/>
      <c r="AAM229" s="40"/>
      <c r="AAN229" s="40"/>
      <c r="AAO229" s="40"/>
      <c r="AAP229" s="40"/>
      <c r="AAQ229" s="40"/>
      <c r="AAR229" s="40"/>
      <c r="AAS229" s="40"/>
      <c r="AAT229" s="40"/>
      <c r="AAU229" s="40"/>
      <c r="AAV229" s="40"/>
      <c r="AAW229" s="40"/>
      <c r="AAX229" s="40"/>
      <c r="AAY229" s="40"/>
      <c r="AAZ229" s="40"/>
      <c r="ABA229" s="40"/>
      <c r="ABB229" s="40"/>
      <c r="ABC229" s="40"/>
      <c r="ABD229" s="40"/>
      <c r="ABE229" s="40"/>
      <c r="ABF229" s="40"/>
      <c r="ABG229" s="40"/>
      <c r="ABH229" s="40"/>
      <c r="ABI229" s="40"/>
      <c r="ABJ229" s="40"/>
      <c r="ABK229" s="40"/>
      <c r="ABL229" s="40"/>
      <c r="ABM229" s="40"/>
      <c r="ABN229" s="40"/>
      <c r="ABO229" s="40"/>
      <c r="ABP229" s="40"/>
      <c r="ABQ229" s="40"/>
      <c r="ABR229" s="40"/>
      <c r="ABS229" s="40"/>
      <c r="ABT229" s="40"/>
      <c r="ABU229" s="40"/>
      <c r="ABV229" s="40"/>
      <c r="ABW229" s="40"/>
      <c r="ABX229" s="40"/>
      <c r="ABY229" s="40"/>
      <c r="ABZ229" s="40"/>
      <c r="ACA229" s="40"/>
      <c r="ACB229" s="40"/>
      <c r="ACC229" s="40"/>
      <c r="ACD229" s="40"/>
      <c r="ACE229" s="40"/>
      <c r="ACF229" s="40"/>
      <c r="ACG229" s="40"/>
      <c r="ACH229" s="40"/>
      <c r="ACI229" s="40"/>
      <c r="ACJ229" s="40"/>
      <c r="ACK229" s="40"/>
      <c r="ACL229" s="40"/>
      <c r="ACM229" s="40"/>
      <c r="ACN229" s="40"/>
      <c r="ACO229" s="40"/>
      <c r="ACP229" s="40"/>
      <c r="ACQ229" s="40"/>
      <c r="ACR229" s="40"/>
      <c r="ACS229" s="40"/>
      <c r="ACT229" s="40"/>
      <c r="ACU229" s="40"/>
      <c r="ACV229" s="40"/>
      <c r="ACW229" s="40"/>
      <c r="ACX229" s="40"/>
      <c r="ACY229" s="40"/>
      <c r="ACZ229" s="40"/>
      <c r="ADA229" s="40"/>
      <c r="ADB229" s="40"/>
      <c r="ADC229" s="40"/>
      <c r="ADD229" s="40"/>
      <c r="ADE229" s="40"/>
      <c r="ADF229" s="40"/>
      <c r="ADG229" s="40"/>
      <c r="ADH229" s="40"/>
      <c r="ADI229" s="40"/>
      <c r="ADJ229" s="40"/>
      <c r="ADK229" s="40"/>
      <c r="ADL229" s="40"/>
      <c r="ADM229" s="40"/>
      <c r="ADN229" s="40"/>
      <c r="ADO229" s="40"/>
      <c r="ADP229" s="40"/>
      <c r="ADQ229" s="40"/>
      <c r="ADR229" s="40"/>
      <c r="ADS229" s="40"/>
      <c r="ADT229" s="40"/>
      <c r="ADU229" s="40"/>
      <c r="ADV229" s="40"/>
      <c r="ADW229" s="40"/>
      <c r="ADX229" s="40"/>
      <c r="ADY229" s="40"/>
      <c r="ADZ229" s="40"/>
      <c r="AEA229" s="40"/>
      <c r="AEB229" s="40"/>
      <c r="AEC229" s="40"/>
      <c r="AED229" s="40"/>
      <c r="AEE229" s="40"/>
      <c r="AEF229" s="40"/>
      <c r="AEG229" s="40"/>
      <c r="AEH229" s="40"/>
      <c r="AEI229" s="40"/>
      <c r="AEJ229" s="40"/>
      <c r="AEK229" s="40"/>
      <c r="AEL229" s="40"/>
      <c r="AEM229" s="40"/>
      <c r="AEN229" s="40"/>
      <c r="AEO229" s="40"/>
      <c r="AEP229" s="40"/>
      <c r="AEQ229" s="40"/>
      <c r="AER229" s="40"/>
      <c r="AES229" s="40"/>
      <c r="AET229" s="40"/>
      <c r="AEU229" s="40"/>
      <c r="AEV229" s="40"/>
      <c r="AEW229" s="40"/>
      <c r="AEX229" s="40"/>
      <c r="AEY229" s="40"/>
      <c r="AEZ229" s="40"/>
      <c r="AFA229" s="40"/>
      <c r="AFB229" s="40"/>
      <c r="AFC229" s="40"/>
      <c r="AFD229" s="40"/>
      <c r="AFE229" s="40"/>
      <c r="AFF229" s="40"/>
      <c r="AFG229" s="40"/>
      <c r="AFH229" s="40"/>
      <c r="AFI229" s="40"/>
      <c r="AFJ229" s="40"/>
      <c r="AFK229" s="40"/>
      <c r="AFL229" s="40"/>
      <c r="AFM229" s="40"/>
      <c r="AFN229" s="40"/>
      <c r="AFO229" s="40"/>
      <c r="AFP229" s="40"/>
      <c r="AFQ229" s="40"/>
      <c r="AFR229" s="40"/>
      <c r="AFS229" s="40"/>
      <c r="AFT229" s="40"/>
      <c r="AFU229" s="40"/>
      <c r="AFV229" s="40"/>
      <c r="AFW229" s="40"/>
      <c r="AFX229" s="40"/>
      <c r="AFY229" s="40"/>
      <c r="AFZ229" s="40"/>
      <c r="AGA229" s="40"/>
      <c r="AGB229" s="40"/>
      <c r="AGC229" s="40"/>
      <c r="AGD229" s="40"/>
      <c r="AGE229" s="40"/>
      <c r="AGF229" s="40"/>
      <c r="AGG229" s="40"/>
      <c r="AGH229" s="40"/>
      <c r="AGI229" s="40"/>
      <c r="AGJ229" s="40"/>
      <c r="AGK229" s="40"/>
      <c r="AGL229" s="40"/>
      <c r="AGM229" s="40"/>
      <c r="AGN229" s="40"/>
      <c r="AGO229" s="40"/>
      <c r="AGP229" s="40"/>
      <c r="AGQ229" s="40"/>
      <c r="AGR229" s="40"/>
      <c r="AGS229" s="40"/>
      <c r="AGT229" s="40"/>
      <c r="AGU229" s="40"/>
      <c r="AGV229" s="40"/>
      <c r="AGW229" s="40"/>
      <c r="AGX229" s="40"/>
      <c r="AGY229" s="40"/>
      <c r="AGZ229" s="40"/>
      <c r="AHA229" s="40"/>
      <c r="AHB229" s="40"/>
      <c r="AHC229" s="40"/>
      <c r="AHD229" s="40"/>
      <c r="AHE229" s="40"/>
      <c r="AHF229" s="40"/>
      <c r="AHG229" s="40"/>
      <c r="AHH229" s="40"/>
      <c r="AHI229" s="40"/>
      <c r="AHJ229" s="40"/>
      <c r="AHK229" s="40"/>
      <c r="AHL229" s="40"/>
      <c r="AHM229" s="40"/>
      <c r="AHN229" s="40"/>
      <c r="AHO229" s="40"/>
      <c r="AHP229" s="40"/>
      <c r="AHQ229" s="40"/>
      <c r="AHR229" s="40"/>
      <c r="AHS229" s="40"/>
      <c r="AHT229" s="40"/>
      <c r="AHU229" s="40"/>
      <c r="AHV229" s="40"/>
      <c r="AHW229" s="40"/>
      <c r="AHX229" s="40"/>
      <c r="AHY229" s="40"/>
      <c r="AHZ229" s="40"/>
      <c r="AIA229" s="40"/>
      <c r="AIB229" s="40"/>
      <c r="AIC229" s="40"/>
      <c r="AID229" s="40"/>
      <c r="AIE229" s="40"/>
      <c r="AIF229" s="40"/>
      <c r="AIG229" s="40"/>
      <c r="AIH229" s="40"/>
      <c r="AII229" s="40"/>
      <c r="AIJ229" s="40"/>
      <c r="AIK229" s="40"/>
      <c r="AIL229" s="40"/>
      <c r="AIM229" s="40"/>
      <c r="AIN229" s="40"/>
      <c r="AIO229" s="40"/>
      <c r="AIP229" s="40"/>
      <c r="AIQ229" s="40"/>
      <c r="AIR229" s="40"/>
      <c r="AIS229" s="40"/>
      <c r="AIT229" s="40"/>
      <c r="AIU229" s="40"/>
      <c r="AIV229" s="40"/>
      <c r="AIW229" s="40"/>
      <c r="AIX229" s="40"/>
      <c r="AIY229" s="40"/>
      <c r="AIZ229" s="40"/>
      <c r="AJA229" s="40"/>
      <c r="AJB229" s="40"/>
      <c r="AJC229" s="40"/>
      <c r="AJD229" s="40"/>
      <c r="AJE229" s="40"/>
      <c r="AJF229" s="40"/>
      <c r="AJG229" s="40"/>
      <c r="AJH229" s="40"/>
      <c r="AJI229" s="40"/>
      <c r="AJJ229" s="40"/>
      <c r="AJK229" s="40"/>
      <c r="AJL229" s="40"/>
      <c r="AJM229" s="40"/>
      <c r="AJN229" s="40"/>
      <c r="AJO229" s="40"/>
      <c r="AJP229" s="40"/>
      <c r="AJQ229" s="40"/>
      <c r="AJR229" s="40"/>
      <c r="AJS229" s="40"/>
      <c r="AJT229" s="40"/>
      <c r="AJU229" s="40"/>
      <c r="AJV229" s="40"/>
      <c r="AJW229" s="40"/>
      <c r="AJX229" s="40"/>
      <c r="AJY229" s="40"/>
      <c r="AJZ229" s="40"/>
      <c r="AKA229" s="40"/>
      <c r="AKB229" s="40"/>
      <c r="AKC229" s="40"/>
      <c r="AKD229" s="40"/>
      <c r="AKE229" s="40"/>
      <c r="AKF229" s="40"/>
      <c r="AKG229" s="40"/>
      <c r="AKH229" s="40"/>
      <c r="AKI229" s="40"/>
      <c r="AKJ229" s="40"/>
      <c r="AKK229" s="40"/>
      <c r="AKL229" s="40"/>
      <c r="AKM229" s="40"/>
      <c r="AKN229" s="41"/>
      <c r="AKO229" s="41"/>
      <c r="AKP229" s="41"/>
      <c r="AKQ229" s="41"/>
      <c r="AKR229" s="41"/>
      <c r="AKS229" s="41"/>
      <c r="AKT229" s="41"/>
      <c r="AKU229" s="41"/>
      <c r="AKV229" s="41"/>
      <c r="AKW229" s="41"/>
      <c r="AKX229" s="41"/>
      <c r="AKY229" s="41"/>
      <c r="AKZ229" s="41"/>
      <c r="ALA229" s="41"/>
      <c r="ALB229" s="41"/>
      <c r="ALC229" s="41"/>
      <c r="ALD229" s="41"/>
      <c r="ALE229" s="41"/>
      <c r="ALF229" s="41"/>
      <c r="ALG229" s="41"/>
      <c r="ALH229" s="41"/>
      <c r="ALI229" s="41"/>
      <c r="ALJ229" s="41"/>
      <c r="ALK229" s="41"/>
      <c r="ALL229" s="41"/>
      <c r="ALM229" s="41"/>
    </row>
    <row r="230" spans="1:1011" ht="13.35" customHeight="1" outlineLevel="5">
      <c r="A230" s="40" t="s">
        <v>11735</v>
      </c>
      <c r="B230" s="45">
        <v>1</v>
      </c>
      <c r="C230" s="45"/>
      <c r="D230" s="71" t="s">
        <v>236</v>
      </c>
      <c r="E230" s="43" t="str">
        <f>VLOOKUP(D230,OdooParts_PurchaseNotes!$A$1:$F8344,2,0)</f>
        <v>Mini, Y Axis Motor, Damper Pulley Assembly</v>
      </c>
      <c r="F230" s="52" t="s">
        <v>11345</v>
      </c>
      <c r="G230" s="32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40"/>
      <c r="AAF230" s="40"/>
      <c r="AAG230" s="40"/>
      <c r="AAH230" s="40"/>
      <c r="AAI230" s="40"/>
      <c r="AAJ230" s="40"/>
      <c r="AAK230" s="40"/>
      <c r="AAL230" s="40"/>
      <c r="AAM230" s="40"/>
      <c r="AAN230" s="40"/>
      <c r="AAO230" s="40"/>
      <c r="AAP230" s="40"/>
      <c r="AAQ230" s="40"/>
      <c r="AAR230" s="40"/>
      <c r="AAS230" s="40"/>
      <c r="AAT230" s="40"/>
      <c r="AAU230" s="40"/>
      <c r="AAV230" s="40"/>
      <c r="AAW230" s="40"/>
      <c r="AAX230" s="40"/>
      <c r="AAY230" s="40"/>
      <c r="AAZ230" s="40"/>
      <c r="ABA230" s="40"/>
      <c r="ABB230" s="40"/>
      <c r="ABC230" s="40"/>
      <c r="ABD230" s="40"/>
      <c r="ABE230" s="40"/>
      <c r="ABF230" s="40"/>
      <c r="ABG230" s="40"/>
      <c r="ABH230" s="40"/>
      <c r="ABI230" s="40"/>
      <c r="ABJ230" s="40"/>
      <c r="ABK230" s="40"/>
      <c r="ABL230" s="40"/>
      <c r="ABM230" s="40"/>
      <c r="ABN230" s="40"/>
      <c r="ABO230" s="40"/>
      <c r="ABP230" s="40"/>
      <c r="ABQ230" s="40"/>
      <c r="ABR230" s="40"/>
      <c r="ABS230" s="40"/>
      <c r="ABT230" s="40"/>
      <c r="ABU230" s="40"/>
      <c r="ABV230" s="40"/>
      <c r="ABW230" s="40"/>
      <c r="ABX230" s="40"/>
      <c r="ABY230" s="40"/>
      <c r="ABZ230" s="40"/>
      <c r="ACA230" s="40"/>
      <c r="ACB230" s="40"/>
      <c r="ACC230" s="40"/>
      <c r="ACD230" s="40"/>
      <c r="ACE230" s="40"/>
      <c r="ACF230" s="40"/>
      <c r="ACG230" s="40"/>
      <c r="ACH230" s="40"/>
      <c r="ACI230" s="40"/>
      <c r="ACJ230" s="40"/>
      <c r="ACK230" s="40"/>
      <c r="ACL230" s="40"/>
      <c r="ACM230" s="40"/>
      <c r="ACN230" s="40"/>
      <c r="ACO230" s="40"/>
      <c r="ACP230" s="40"/>
      <c r="ACQ230" s="40"/>
      <c r="ACR230" s="40"/>
      <c r="ACS230" s="40"/>
      <c r="ACT230" s="40"/>
      <c r="ACU230" s="40"/>
      <c r="ACV230" s="40"/>
      <c r="ACW230" s="40"/>
      <c r="ACX230" s="40"/>
      <c r="ACY230" s="40"/>
      <c r="ACZ230" s="40"/>
      <c r="ADA230" s="40"/>
      <c r="ADB230" s="40"/>
      <c r="ADC230" s="40"/>
      <c r="ADD230" s="40"/>
      <c r="ADE230" s="40"/>
      <c r="ADF230" s="40"/>
      <c r="ADG230" s="40"/>
      <c r="ADH230" s="40"/>
      <c r="ADI230" s="40"/>
      <c r="ADJ230" s="40"/>
      <c r="ADK230" s="40"/>
      <c r="ADL230" s="40"/>
      <c r="ADM230" s="40"/>
      <c r="ADN230" s="40"/>
      <c r="ADO230" s="40"/>
      <c r="ADP230" s="40"/>
      <c r="ADQ230" s="40"/>
      <c r="ADR230" s="40"/>
      <c r="ADS230" s="40"/>
      <c r="ADT230" s="40"/>
      <c r="ADU230" s="40"/>
      <c r="ADV230" s="40"/>
      <c r="ADW230" s="40"/>
      <c r="ADX230" s="40"/>
      <c r="ADY230" s="40"/>
      <c r="ADZ230" s="40"/>
      <c r="AEA230" s="40"/>
      <c r="AEB230" s="40"/>
      <c r="AEC230" s="40"/>
      <c r="AED230" s="40"/>
      <c r="AEE230" s="40"/>
      <c r="AEF230" s="40"/>
      <c r="AEG230" s="40"/>
      <c r="AEH230" s="40"/>
      <c r="AEI230" s="40"/>
      <c r="AEJ230" s="40"/>
      <c r="AEK230" s="40"/>
      <c r="AEL230" s="40"/>
      <c r="AEM230" s="40"/>
      <c r="AEN230" s="40"/>
      <c r="AEO230" s="40"/>
      <c r="AEP230" s="40"/>
      <c r="AEQ230" s="40"/>
      <c r="AER230" s="40"/>
      <c r="AES230" s="40"/>
      <c r="AET230" s="40"/>
      <c r="AEU230" s="40"/>
      <c r="AEV230" s="40"/>
      <c r="AEW230" s="40"/>
      <c r="AEX230" s="40"/>
      <c r="AEY230" s="40"/>
      <c r="AEZ230" s="40"/>
      <c r="AFA230" s="40"/>
      <c r="AFB230" s="40"/>
      <c r="AFC230" s="40"/>
      <c r="AFD230" s="40"/>
      <c r="AFE230" s="40"/>
      <c r="AFF230" s="40"/>
      <c r="AFG230" s="40"/>
      <c r="AFH230" s="40"/>
      <c r="AFI230" s="40"/>
      <c r="AFJ230" s="40"/>
      <c r="AFK230" s="40"/>
      <c r="AFL230" s="40"/>
      <c r="AFM230" s="40"/>
      <c r="AFN230" s="40"/>
      <c r="AFO230" s="40"/>
      <c r="AFP230" s="40"/>
      <c r="AFQ230" s="40"/>
      <c r="AFR230" s="40"/>
      <c r="AFS230" s="40"/>
      <c r="AFT230" s="40"/>
      <c r="AFU230" s="40"/>
      <c r="AFV230" s="40"/>
      <c r="AFW230" s="40"/>
      <c r="AFX230" s="40"/>
      <c r="AFY230" s="40"/>
      <c r="AFZ230" s="40"/>
      <c r="AGA230" s="40"/>
      <c r="AGB230" s="40"/>
      <c r="AGC230" s="40"/>
      <c r="AGD230" s="40"/>
      <c r="AGE230" s="40"/>
      <c r="AGF230" s="40"/>
      <c r="AGG230" s="40"/>
      <c r="AGH230" s="40"/>
      <c r="AGI230" s="40"/>
      <c r="AGJ230" s="40"/>
      <c r="AGK230" s="40"/>
      <c r="AGL230" s="40"/>
      <c r="AGM230" s="40"/>
      <c r="AGN230" s="40"/>
      <c r="AGO230" s="40"/>
      <c r="AGP230" s="40"/>
      <c r="AGQ230" s="40"/>
      <c r="AGR230" s="40"/>
      <c r="AGS230" s="40"/>
      <c r="AGT230" s="40"/>
      <c r="AGU230" s="40"/>
      <c r="AGV230" s="40"/>
      <c r="AGW230" s="40"/>
      <c r="AGX230" s="40"/>
      <c r="AGY230" s="40"/>
      <c r="AGZ230" s="40"/>
      <c r="AHA230" s="40"/>
      <c r="AHB230" s="40"/>
      <c r="AHC230" s="40"/>
      <c r="AHD230" s="40"/>
      <c r="AHE230" s="40"/>
      <c r="AHF230" s="40"/>
      <c r="AHG230" s="40"/>
      <c r="AHH230" s="40"/>
      <c r="AHI230" s="40"/>
      <c r="AHJ230" s="40"/>
      <c r="AHK230" s="40"/>
      <c r="AHL230" s="40"/>
      <c r="AHM230" s="40"/>
      <c r="AHN230" s="40"/>
      <c r="AHO230" s="40"/>
      <c r="AHP230" s="40"/>
      <c r="AHQ230" s="40"/>
      <c r="AHR230" s="40"/>
      <c r="AHS230" s="40"/>
      <c r="AHT230" s="40"/>
      <c r="AHU230" s="40"/>
      <c r="AHV230" s="40"/>
      <c r="AHW230" s="40"/>
      <c r="AHX230" s="40"/>
      <c r="AHY230" s="40"/>
      <c r="AHZ230" s="40"/>
      <c r="AIA230" s="40"/>
      <c r="AIB230" s="40"/>
      <c r="AIC230" s="40"/>
      <c r="AID230" s="40"/>
      <c r="AIE230" s="40"/>
      <c r="AIF230" s="40"/>
      <c r="AIG230" s="40"/>
      <c r="AIH230" s="40"/>
      <c r="AII230" s="40"/>
      <c r="AIJ230" s="40"/>
      <c r="AIK230" s="40"/>
      <c r="AIL230" s="40"/>
      <c r="AIM230" s="40"/>
      <c r="AIN230" s="40"/>
      <c r="AIO230" s="40"/>
      <c r="AIP230" s="40"/>
      <c r="AIQ230" s="40"/>
      <c r="AIR230" s="40"/>
      <c r="AIS230" s="40"/>
      <c r="AIT230" s="40"/>
      <c r="AIU230" s="40"/>
      <c r="AIV230" s="40"/>
      <c r="AIW230" s="40"/>
      <c r="AIX230" s="40"/>
      <c r="AIY230" s="40"/>
      <c r="AIZ230" s="40"/>
      <c r="AJA230" s="40"/>
      <c r="AJB230" s="40"/>
      <c r="AJC230" s="40"/>
      <c r="AJD230" s="40"/>
      <c r="AJE230" s="40"/>
      <c r="AJF230" s="40"/>
      <c r="AJG230" s="40"/>
      <c r="AJH230" s="40"/>
      <c r="AJI230" s="40"/>
      <c r="AJJ230" s="40"/>
      <c r="AJK230" s="40"/>
      <c r="AJL230" s="40"/>
      <c r="AJM230" s="40"/>
      <c r="AJN230" s="40"/>
      <c r="AJO230" s="40"/>
      <c r="AJP230" s="40"/>
      <c r="AJQ230" s="40"/>
      <c r="AJR230" s="40"/>
      <c r="AJS230" s="40"/>
      <c r="AJT230" s="40"/>
      <c r="AJU230" s="40"/>
      <c r="AJV230" s="40"/>
      <c r="AJW230" s="40"/>
      <c r="AJX230" s="40"/>
      <c r="AJY230" s="40"/>
      <c r="AJZ230" s="40"/>
      <c r="AKA230" s="40"/>
      <c r="AKB230" s="40"/>
      <c r="AKC230" s="40"/>
      <c r="AKD230" s="40"/>
      <c r="AKE230" s="40"/>
      <c r="AKF230" s="40"/>
      <c r="AKG230" s="40"/>
      <c r="AKH230" s="40"/>
      <c r="AKI230" s="40"/>
      <c r="AKJ230" s="40"/>
      <c r="AKK230" s="40"/>
      <c r="AKL230" s="40"/>
      <c r="AKM230" s="40"/>
      <c r="AKN230" s="41"/>
      <c r="AKO230" s="41"/>
      <c r="AKP230" s="41"/>
      <c r="AKQ230" s="41"/>
      <c r="AKR230" s="41"/>
      <c r="AKS230" s="41"/>
      <c r="AKT230" s="41"/>
      <c r="AKU230" s="41"/>
      <c r="AKV230" s="41"/>
      <c r="AKW230" s="41"/>
      <c r="AKX230" s="41"/>
      <c r="AKY230" s="41"/>
      <c r="AKZ230" s="41"/>
      <c r="ALA230" s="41"/>
      <c r="ALB230" s="41"/>
      <c r="ALC230" s="41"/>
      <c r="ALD230" s="41"/>
      <c r="ALE230" s="41"/>
      <c r="ALF230" s="41"/>
      <c r="ALG230" s="41"/>
      <c r="ALH230" s="41"/>
      <c r="ALI230" s="41"/>
      <c r="ALJ230" s="41"/>
      <c r="ALK230" s="41"/>
      <c r="ALL230" s="41"/>
      <c r="ALM230" s="41"/>
    </row>
    <row r="231" spans="1:1011" ht="13.35" customHeight="1" outlineLevel="6">
      <c r="A231" s="40" t="s">
        <v>11736</v>
      </c>
      <c r="B231" s="45">
        <v>1</v>
      </c>
      <c r="C231" s="45"/>
      <c r="D231" s="72" t="s">
        <v>2398</v>
      </c>
      <c r="E231" s="43" t="str">
        <f>VLOOKUP(D231,OdooParts_PurchaseNotes!$A$1:$F8345,2,0)</f>
        <v>NEMA 17 Stepper Motor, Moons'  -  NOT INCLUDING wire harness</v>
      </c>
      <c r="F231" s="52" t="s">
        <v>11370</v>
      </c>
      <c r="G231" s="32" t="s">
        <v>11737</v>
      </c>
      <c r="H231" s="29" t="s">
        <v>11560</v>
      </c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40"/>
      <c r="AAF231" s="40"/>
      <c r="AAG231" s="40"/>
      <c r="AAH231" s="40"/>
      <c r="AAI231" s="40"/>
      <c r="AAJ231" s="40"/>
      <c r="AAK231" s="40"/>
      <c r="AAL231" s="40"/>
      <c r="AAM231" s="40"/>
      <c r="AAN231" s="40"/>
      <c r="AAO231" s="40"/>
      <c r="AAP231" s="40"/>
      <c r="AAQ231" s="40"/>
      <c r="AAR231" s="40"/>
      <c r="AAS231" s="40"/>
      <c r="AAT231" s="40"/>
      <c r="AAU231" s="40"/>
      <c r="AAV231" s="40"/>
      <c r="AAW231" s="40"/>
      <c r="AAX231" s="40"/>
      <c r="AAY231" s="40"/>
      <c r="AAZ231" s="40"/>
      <c r="ABA231" s="40"/>
      <c r="ABB231" s="40"/>
      <c r="ABC231" s="40"/>
      <c r="ABD231" s="40"/>
      <c r="ABE231" s="40"/>
      <c r="ABF231" s="40"/>
      <c r="ABG231" s="40"/>
      <c r="ABH231" s="40"/>
      <c r="ABI231" s="40"/>
      <c r="ABJ231" s="40"/>
      <c r="ABK231" s="40"/>
      <c r="ABL231" s="40"/>
      <c r="ABM231" s="40"/>
      <c r="ABN231" s="40"/>
      <c r="ABO231" s="40"/>
      <c r="ABP231" s="40"/>
      <c r="ABQ231" s="40"/>
      <c r="ABR231" s="40"/>
      <c r="ABS231" s="40"/>
      <c r="ABT231" s="40"/>
      <c r="ABU231" s="40"/>
      <c r="ABV231" s="40"/>
      <c r="ABW231" s="40"/>
      <c r="ABX231" s="40"/>
      <c r="ABY231" s="40"/>
      <c r="ABZ231" s="40"/>
      <c r="ACA231" s="40"/>
      <c r="ACB231" s="40"/>
      <c r="ACC231" s="40"/>
      <c r="ACD231" s="40"/>
      <c r="ACE231" s="40"/>
      <c r="ACF231" s="40"/>
      <c r="ACG231" s="40"/>
      <c r="ACH231" s="40"/>
      <c r="ACI231" s="40"/>
      <c r="ACJ231" s="40"/>
      <c r="ACK231" s="40"/>
      <c r="ACL231" s="40"/>
      <c r="ACM231" s="40"/>
      <c r="ACN231" s="40"/>
      <c r="ACO231" s="40"/>
      <c r="ACP231" s="40"/>
      <c r="ACQ231" s="40"/>
      <c r="ACR231" s="40"/>
      <c r="ACS231" s="40"/>
      <c r="ACT231" s="40"/>
      <c r="ACU231" s="40"/>
      <c r="ACV231" s="40"/>
      <c r="ACW231" s="40"/>
      <c r="ACX231" s="40"/>
      <c r="ACY231" s="40"/>
      <c r="ACZ231" s="40"/>
      <c r="ADA231" s="40"/>
      <c r="ADB231" s="40"/>
      <c r="ADC231" s="40"/>
      <c r="ADD231" s="40"/>
      <c r="ADE231" s="40"/>
      <c r="ADF231" s="40"/>
      <c r="ADG231" s="40"/>
      <c r="ADH231" s="40"/>
      <c r="ADI231" s="40"/>
      <c r="ADJ231" s="40"/>
      <c r="ADK231" s="40"/>
      <c r="ADL231" s="40"/>
      <c r="ADM231" s="40"/>
      <c r="ADN231" s="40"/>
      <c r="ADO231" s="40"/>
      <c r="ADP231" s="40"/>
      <c r="ADQ231" s="40"/>
      <c r="ADR231" s="40"/>
      <c r="ADS231" s="40"/>
      <c r="ADT231" s="40"/>
      <c r="ADU231" s="40"/>
      <c r="ADV231" s="40"/>
      <c r="ADW231" s="40"/>
      <c r="ADX231" s="40"/>
      <c r="ADY231" s="40"/>
      <c r="ADZ231" s="40"/>
      <c r="AEA231" s="40"/>
      <c r="AEB231" s="40"/>
      <c r="AEC231" s="40"/>
      <c r="AED231" s="40"/>
      <c r="AEE231" s="40"/>
      <c r="AEF231" s="40"/>
      <c r="AEG231" s="40"/>
      <c r="AEH231" s="40"/>
      <c r="AEI231" s="40"/>
      <c r="AEJ231" s="40"/>
      <c r="AEK231" s="40"/>
      <c r="AEL231" s="40"/>
      <c r="AEM231" s="40"/>
      <c r="AEN231" s="40"/>
      <c r="AEO231" s="40"/>
      <c r="AEP231" s="40"/>
      <c r="AEQ231" s="40"/>
      <c r="AER231" s="40"/>
      <c r="AES231" s="40"/>
      <c r="AET231" s="40"/>
      <c r="AEU231" s="40"/>
      <c r="AEV231" s="40"/>
      <c r="AEW231" s="40"/>
      <c r="AEX231" s="40"/>
      <c r="AEY231" s="40"/>
      <c r="AEZ231" s="40"/>
      <c r="AFA231" s="40"/>
      <c r="AFB231" s="40"/>
      <c r="AFC231" s="40"/>
      <c r="AFD231" s="40"/>
      <c r="AFE231" s="40"/>
      <c r="AFF231" s="40"/>
      <c r="AFG231" s="40"/>
      <c r="AFH231" s="40"/>
      <c r="AFI231" s="40"/>
      <c r="AFJ231" s="40"/>
      <c r="AFK231" s="40"/>
      <c r="AFL231" s="40"/>
      <c r="AFM231" s="40"/>
      <c r="AFN231" s="40"/>
      <c r="AFO231" s="40"/>
      <c r="AFP231" s="40"/>
      <c r="AFQ231" s="40"/>
      <c r="AFR231" s="40"/>
      <c r="AFS231" s="40"/>
      <c r="AFT231" s="40"/>
      <c r="AFU231" s="40"/>
      <c r="AFV231" s="40"/>
      <c r="AFW231" s="40"/>
      <c r="AFX231" s="40"/>
      <c r="AFY231" s="40"/>
      <c r="AFZ231" s="40"/>
      <c r="AGA231" s="40"/>
      <c r="AGB231" s="40"/>
      <c r="AGC231" s="40"/>
      <c r="AGD231" s="40"/>
      <c r="AGE231" s="40"/>
      <c r="AGF231" s="40"/>
      <c r="AGG231" s="40"/>
      <c r="AGH231" s="40"/>
      <c r="AGI231" s="40"/>
      <c r="AGJ231" s="40"/>
      <c r="AGK231" s="40"/>
      <c r="AGL231" s="40"/>
      <c r="AGM231" s="40"/>
      <c r="AGN231" s="40"/>
      <c r="AGO231" s="40"/>
      <c r="AGP231" s="40"/>
      <c r="AGQ231" s="40"/>
      <c r="AGR231" s="40"/>
      <c r="AGS231" s="40"/>
      <c r="AGT231" s="40"/>
      <c r="AGU231" s="40"/>
      <c r="AGV231" s="40"/>
      <c r="AGW231" s="40"/>
      <c r="AGX231" s="40"/>
      <c r="AGY231" s="40"/>
      <c r="AGZ231" s="40"/>
      <c r="AHA231" s="40"/>
      <c r="AHB231" s="40"/>
      <c r="AHC231" s="40"/>
      <c r="AHD231" s="40"/>
      <c r="AHE231" s="40"/>
      <c r="AHF231" s="40"/>
      <c r="AHG231" s="40"/>
      <c r="AHH231" s="40"/>
      <c r="AHI231" s="40"/>
      <c r="AHJ231" s="40"/>
      <c r="AHK231" s="40"/>
      <c r="AHL231" s="40"/>
      <c r="AHM231" s="40"/>
      <c r="AHN231" s="40"/>
      <c r="AHO231" s="40"/>
      <c r="AHP231" s="40"/>
      <c r="AHQ231" s="40"/>
      <c r="AHR231" s="40"/>
      <c r="AHS231" s="40"/>
      <c r="AHT231" s="40"/>
      <c r="AHU231" s="40"/>
      <c r="AHV231" s="40"/>
      <c r="AHW231" s="40"/>
      <c r="AHX231" s="40"/>
      <c r="AHY231" s="40"/>
      <c r="AHZ231" s="40"/>
      <c r="AIA231" s="40"/>
      <c r="AIB231" s="40"/>
      <c r="AIC231" s="40"/>
      <c r="AID231" s="40"/>
      <c r="AIE231" s="40"/>
      <c r="AIF231" s="40"/>
      <c r="AIG231" s="40"/>
      <c r="AIH231" s="40"/>
      <c r="AII231" s="40"/>
      <c r="AIJ231" s="40"/>
      <c r="AIK231" s="40"/>
      <c r="AIL231" s="40"/>
      <c r="AIM231" s="40"/>
      <c r="AIN231" s="40"/>
      <c r="AIO231" s="40"/>
      <c r="AIP231" s="40"/>
      <c r="AIQ231" s="40"/>
      <c r="AIR231" s="40"/>
      <c r="AIS231" s="40"/>
      <c r="AIT231" s="40"/>
      <c r="AIU231" s="40"/>
      <c r="AIV231" s="40"/>
      <c r="AIW231" s="40"/>
      <c r="AIX231" s="40"/>
      <c r="AIY231" s="40"/>
      <c r="AIZ231" s="40"/>
      <c r="AJA231" s="40"/>
      <c r="AJB231" s="40"/>
      <c r="AJC231" s="40"/>
      <c r="AJD231" s="40"/>
      <c r="AJE231" s="40"/>
      <c r="AJF231" s="40"/>
      <c r="AJG231" s="40"/>
      <c r="AJH231" s="40"/>
      <c r="AJI231" s="40"/>
      <c r="AJJ231" s="40"/>
      <c r="AJK231" s="40"/>
      <c r="AJL231" s="40"/>
      <c r="AJM231" s="40"/>
      <c r="AJN231" s="40"/>
      <c r="AJO231" s="40"/>
      <c r="AJP231" s="40"/>
      <c r="AJQ231" s="40"/>
      <c r="AJR231" s="40"/>
      <c r="AJS231" s="40"/>
      <c r="AJT231" s="40"/>
      <c r="AJU231" s="40"/>
      <c r="AJV231" s="40"/>
      <c r="AJW231" s="40"/>
      <c r="AJX231" s="40"/>
      <c r="AJY231" s="40"/>
      <c r="AJZ231" s="40"/>
      <c r="AKA231" s="40"/>
      <c r="AKB231" s="40"/>
      <c r="AKC231" s="40"/>
      <c r="AKD231" s="40"/>
      <c r="AKE231" s="40"/>
      <c r="AKF231" s="40"/>
      <c r="AKG231" s="40"/>
      <c r="AKH231" s="40"/>
      <c r="AKI231" s="40"/>
      <c r="AKJ231" s="40"/>
      <c r="AKK231" s="40"/>
      <c r="AKL231" s="40"/>
      <c r="AKM231" s="40"/>
      <c r="AKN231" s="41"/>
      <c r="AKO231" s="41"/>
      <c r="AKP231" s="41"/>
      <c r="AKQ231" s="41"/>
      <c r="AKR231" s="41"/>
      <c r="AKS231" s="41"/>
      <c r="AKT231" s="41"/>
      <c r="AKU231" s="41"/>
      <c r="AKV231" s="41"/>
      <c r="AKW231" s="41"/>
      <c r="AKX231" s="41"/>
      <c r="AKY231" s="41"/>
      <c r="AKZ231" s="41"/>
      <c r="ALA231" s="41"/>
      <c r="ALB231" s="41"/>
      <c r="ALC231" s="41"/>
      <c r="ALD231" s="41"/>
      <c r="ALE231" s="41"/>
      <c r="ALF231" s="41"/>
      <c r="ALG231" s="41"/>
      <c r="ALH231" s="41"/>
      <c r="ALI231" s="41"/>
      <c r="ALJ231" s="41"/>
      <c r="ALK231" s="41"/>
      <c r="ALL231" s="41"/>
      <c r="ALM231" s="41"/>
    </row>
    <row r="232" spans="1:1011" ht="13.35" customHeight="1" outlineLevel="6">
      <c r="A232" s="40" t="s">
        <v>11738</v>
      </c>
      <c r="B232" s="45">
        <v>1</v>
      </c>
      <c r="C232" s="45"/>
      <c r="D232" s="72" t="s">
        <v>2408</v>
      </c>
      <c r="E232" s="43" t="str">
        <f>VLOOKUP(D232,OdooParts_PurchaseNotes!$A$1:$F8346,2,0)</f>
        <v>Nema 17 Stepper Motor Damper, Flange-less, w/Pilot - Moons'</v>
      </c>
      <c r="F232" s="52" t="s">
        <v>11370</v>
      </c>
      <c r="G232" s="32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40"/>
      <c r="AAF232" s="40"/>
      <c r="AAG232" s="40"/>
      <c r="AAH232" s="40"/>
      <c r="AAI232" s="40"/>
      <c r="AAJ232" s="40"/>
      <c r="AAK232" s="40"/>
      <c r="AAL232" s="40"/>
      <c r="AAM232" s="40"/>
      <c r="AAN232" s="40"/>
      <c r="AAO232" s="40"/>
      <c r="AAP232" s="40"/>
      <c r="AAQ232" s="40"/>
      <c r="AAR232" s="40"/>
      <c r="AAS232" s="40"/>
      <c r="AAT232" s="40"/>
      <c r="AAU232" s="40"/>
      <c r="AAV232" s="40"/>
      <c r="AAW232" s="40"/>
      <c r="AAX232" s="40"/>
      <c r="AAY232" s="40"/>
      <c r="AAZ232" s="40"/>
      <c r="ABA232" s="40"/>
      <c r="ABB232" s="40"/>
      <c r="ABC232" s="40"/>
      <c r="ABD232" s="40"/>
      <c r="ABE232" s="40"/>
      <c r="ABF232" s="40"/>
      <c r="ABG232" s="40"/>
      <c r="ABH232" s="40"/>
      <c r="ABI232" s="40"/>
      <c r="ABJ232" s="40"/>
      <c r="ABK232" s="40"/>
      <c r="ABL232" s="40"/>
      <c r="ABM232" s="40"/>
      <c r="ABN232" s="40"/>
      <c r="ABO232" s="40"/>
      <c r="ABP232" s="40"/>
      <c r="ABQ232" s="40"/>
      <c r="ABR232" s="40"/>
      <c r="ABS232" s="40"/>
      <c r="ABT232" s="40"/>
      <c r="ABU232" s="40"/>
      <c r="ABV232" s="40"/>
      <c r="ABW232" s="40"/>
      <c r="ABX232" s="40"/>
      <c r="ABY232" s="40"/>
      <c r="ABZ232" s="40"/>
      <c r="ACA232" s="40"/>
      <c r="ACB232" s="40"/>
      <c r="ACC232" s="40"/>
      <c r="ACD232" s="40"/>
      <c r="ACE232" s="40"/>
      <c r="ACF232" s="40"/>
      <c r="ACG232" s="40"/>
      <c r="ACH232" s="40"/>
      <c r="ACI232" s="40"/>
      <c r="ACJ232" s="40"/>
      <c r="ACK232" s="40"/>
      <c r="ACL232" s="40"/>
      <c r="ACM232" s="40"/>
      <c r="ACN232" s="40"/>
      <c r="ACO232" s="40"/>
      <c r="ACP232" s="40"/>
      <c r="ACQ232" s="40"/>
      <c r="ACR232" s="40"/>
      <c r="ACS232" s="40"/>
      <c r="ACT232" s="40"/>
      <c r="ACU232" s="40"/>
      <c r="ACV232" s="40"/>
      <c r="ACW232" s="40"/>
      <c r="ACX232" s="40"/>
      <c r="ACY232" s="40"/>
      <c r="ACZ232" s="40"/>
      <c r="ADA232" s="40"/>
      <c r="ADB232" s="40"/>
      <c r="ADC232" s="40"/>
      <c r="ADD232" s="40"/>
      <c r="ADE232" s="40"/>
      <c r="ADF232" s="40"/>
      <c r="ADG232" s="40"/>
      <c r="ADH232" s="40"/>
      <c r="ADI232" s="40"/>
      <c r="ADJ232" s="40"/>
      <c r="ADK232" s="40"/>
      <c r="ADL232" s="40"/>
      <c r="ADM232" s="40"/>
      <c r="ADN232" s="40"/>
      <c r="ADO232" s="40"/>
      <c r="ADP232" s="40"/>
      <c r="ADQ232" s="40"/>
      <c r="ADR232" s="40"/>
      <c r="ADS232" s="40"/>
      <c r="ADT232" s="40"/>
      <c r="ADU232" s="40"/>
      <c r="ADV232" s="40"/>
      <c r="ADW232" s="40"/>
      <c r="ADX232" s="40"/>
      <c r="ADY232" s="40"/>
      <c r="ADZ232" s="40"/>
      <c r="AEA232" s="40"/>
      <c r="AEB232" s="40"/>
      <c r="AEC232" s="40"/>
      <c r="AED232" s="40"/>
      <c r="AEE232" s="40"/>
      <c r="AEF232" s="40"/>
      <c r="AEG232" s="40"/>
      <c r="AEH232" s="40"/>
      <c r="AEI232" s="40"/>
      <c r="AEJ232" s="40"/>
      <c r="AEK232" s="40"/>
      <c r="AEL232" s="40"/>
      <c r="AEM232" s="40"/>
      <c r="AEN232" s="40"/>
      <c r="AEO232" s="40"/>
      <c r="AEP232" s="40"/>
      <c r="AEQ232" s="40"/>
      <c r="AER232" s="40"/>
      <c r="AES232" s="40"/>
      <c r="AET232" s="40"/>
      <c r="AEU232" s="40"/>
      <c r="AEV232" s="40"/>
      <c r="AEW232" s="40"/>
      <c r="AEX232" s="40"/>
      <c r="AEY232" s="40"/>
      <c r="AEZ232" s="40"/>
      <c r="AFA232" s="40"/>
      <c r="AFB232" s="40"/>
      <c r="AFC232" s="40"/>
      <c r="AFD232" s="40"/>
      <c r="AFE232" s="40"/>
      <c r="AFF232" s="40"/>
      <c r="AFG232" s="40"/>
      <c r="AFH232" s="40"/>
      <c r="AFI232" s="40"/>
      <c r="AFJ232" s="40"/>
      <c r="AFK232" s="40"/>
      <c r="AFL232" s="40"/>
      <c r="AFM232" s="40"/>
      <c r="AFN232" s="40"/>
      <c r="AFO232" s="40"/>
      <c r="AFP232" s="40"/>
      <c r="AFQ232" s="40"/>
      <c r="AFR232" s="40"/>
      <c r="AFS232" s="40"/>
      <c r="AFT232" s="40"/>
      <c r="AFU232" s="40"/>
      <c r="AFV232" s="40"/>
      <c r="AFW232" s="40"/>
      <c r="AFX232" s="40"/>
      <c r="AFY232" s="40"/>
      <c r="AFZ232" s="40"/>
      <c r="AGA232" s="40"/>
      <c r="AGB232" s="40"/>
      <c r="AGC232" s="40"/>
      <c r="AGD232" s="40"/>
      <c r="AGE232" s="40"/>
      <c r="AGF232" s="40"/>
      <c r="AGG232" s="40"/>
      <c r="AGH232" s="40"/>
      <c r="AGI232" s="40"/>
      <c r="AGJ232" s="40"/>
      <c r="AGK232" s="40"/>
      <c r="AGL232" s="40"/>
      <c r="AGM232" s="40"/>
      <c r="AGN232" s="40"/>
      <c r="AGO232" s="40"/>
      <c r="AGP232" s="40"/>
      <c r="AGQ232" s="40"/>
      <c r="AGR232" s="40"/>
      <c r="AGS232" s="40"/>
      <c r="AGT232" s="40"/>
      <c r="AGU232" s="40"/>
      <c r="AGV232" s="40"/>
      <c r="AGW232" s="40"/>
      <c r="AGX232" s="40"/>
      <c r="AGY232" s="40"/>
      <c r="AGZ232" s="40"/>
      <c r="AHA232" s="40"/>
      <c r="AHB232" s="40"/>
      <c r="AHC232" s="40"/>
      <c r="AHD232" s="40"/>
      <c r="AHE232" s="40"/>
      <c r="AHF232" s="40"/>
      <c r="AHG232" s="40"/>
      <c r="AHH232" s="40"/>
      <c r="AHI232" s="40"/>
      <c r="AHJ232" s="40"/>
      <c r="AHK232" s="40"/>
      <c r="AHL232" s="40"/>
      <c r="AHM232" s="40"/>
      <c r="AHN232" s="40"/>
      <c r="AHO232" s="40"/>
      <c r="AHP232" s="40"/>
      <c r="AHQ232" s="40"/>
      <c r="AHR232" s="40"/>
      <c r="AHS232" s="40"/>
      <c r="AHT232" s="40"/>
      <c r="AHU232" s="40"/>
      <c r="AHV232" s="40"/>
      <c r="AHW232" s="40"/>
      <c r="AHX232" s="40"/>
      <c r="AHY232" s="40"/>
      <c r="AHZ232" s="40"/>
      <c r="AIA232" s="40"/>
      <c r="AIB232" s="40"/>
      <c r="AIC232" s="40"/>
      <c r="AID232" s="40"/>
      <c r="AIE232" s="40"/>
      <c r="AIF232" s="40"/>
      <c r="AIG232" s="40"/>
      <c r="AIH232" s="40"/>
      <c r="AII232" s="40"/>
      <c r="AIJ232" s="40"/>
      <c r="AIK232" s="40"/>
      <c r="AIL232" s="40"/>
      <c r="AIM232" s="40"/>
      <c r="AIN232" s="40"/>
      <c r="AIO232" s="40"/>
      <c r="AIP232" s="40"/>
      <c r="AIQ232" s="40"/>
      <c r="AIR232" s="40"/>
      <c r="AIS232" s="40"/>
      <c r="AIT232" s="40"/>
      <c r="AIU232" s="40"/>
      <c r="AIV232" s="40"/>
      <c r="AIW232" s="40"/>
      <c r="AIX232" s="40"/>
      <c r="AIY232" s="40"/>
      <c r="AIZ232" s="40"/>
      <c r="AJA232" s="40"/>
      <c r="AJB232" s="40"/>
      <c r="AJC232" s="40"/>
      <c r="AJD232" s="40"/>
      <c r="AJE232" s="40"/>
      <c r="AJF232" s="40"/>
      <c r="AJG232" s="40"/>
      <c r="AJH232" s="40"/>
      <c r="AJI232" s="40"/>
      <c r="AJJ232" s="40"/>
      <c r="AJK232" s="40"/>
      <c r="AJL232" s="40"/>
      <c r="AJM232" s="40"/>
      <c r="AJN232" s="40"/>
      <c r="AJO232" s="40"/>
      <c r="AJP232" s="40"/>
      <c r="AJQ232" s="40"/>
      <c r="AJR232" s="40"/>
      <c r="AJS232" s="40"/>
      <c r="AJT232" s="40"/>
      <c r="AJU232" s="40"/>
      <c r="AJV232" s="40"/>
      <c r="AJW232" s="40"/>
      <c r="AJX232" s="40"/>
      <c r="AJY232" s="40"/>
      <c r="AJZ232" s="40"/>
      <c r="AKA232" s="40"/>
      <c r="AKB232" s="40"/>
      <c r="AKC232" s="40"/>
      <c r="AKD232" s="40"/>
      <c r="AKE232" s="40"/>
      <c r="AKF232" s="40"/>
      <c r="AKG232" s="40"/>
      <c r="AKH232" s="40"/>
      <c r="AKI232" s="40"/>
      <c r="AKJ232" s="40"/>
      <c r="AKK232" s="40"/>
      <c r="AKL232" s="40"/>
      <c r="AKM232" s="40"/>
      <c r="AKN232" s="41"/>
      <c r="AKO232" s="41"/>
      <c r="AKP232" s="41"/>
      <c r="AKQ232" s="41"/>
      <c r="AKR232" s="41"/>
      <c r="AKS232" s="41"/>
      <c r="AKT232" s="41"/>
      <c r="AKU232" s="41"/>
      <c r="AKV232" s="41"/>
      <c r="AKW232" s="41"/>
      <c r="AKX232" s="41"/>
      <c r="AKY232" s="41"/>
      <c r="AKZ232" s="41"/>
      <c r="ALA232" s="41"/>
      <c r="ALB232" s="41"/>
      <c r="ALC232" s="41"/>
      <c r="ALD232" s="41"/>
      <c r="ALE232" s="41"/>
      <c r="ALF232" s="41"/>
      <c r="ALG232" s="41"/>
      <c r="ALH232" s="41"/>
      <c r="ALI232" s="41"/>
      <c r="ALJ232" s="41"/>
      <c r="ALK232" s="41"/>
      <c r="ALL232" s="41"/>
      <c r="ALM232" s="41"/>
    </row>
    <row r="233" spans="1:1011" ht="13.35" customHeight="1" outlineLevel="6">
      <c r="A233" s="40" t="s">
        <v>11739</v>
      </c>
      <c r="B233" s="45">
        <v>1</v>
      </c>
      <c r="C233" s="45"/>
      <c r="D233" s="72" t="s">
        <v>3860</v>
      </c>
      <c r="E233" s="43" t="str">
        <f>VLOOKUP(D233,OdooParts_PurchaseNotes!$A$1:$F8347,2,0)</f>
        <v>GT2, 16 Teeth, timing pulley, AL</v>
      </c>
      <c r="F233" s="52" t="s">
        <v>11370</v>
      </c>
      <c r="G233" s="32" t="s">
        <v>11740</v>
      </c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40"/>
      <c r="AAF233" s="40"/>
      <c r="AAG233" s="40"/>
      <c r="AAH233" s="40"/>
      <c r="AAI233" s="40"/>
      <c r="AAJ233" s="40"/>
      <c r="AAK233" s="40"/>
      <c r="AAL233" s="40"/>
      <c r="AAM233" s="40"/>
      <c r="AAN233" s="40"/>
      <c r="AAO233" s="40"/>
      <c r="AAP233" s="40"/>
      <c r="AAQ233" s="40"/>
      <c r="AAR233" s="40"/>
      <c r="AAS233" s="40"/>
      <c r="AAT233" s="40"/>
      <c r="AAU233" s="40"/>
      <c r="AAV233" s="40"/>
      <c r="AAW233" s="40"/>
      <c r="AAX233" s="40"/>
      <c r="AAY233" s="40"/>
      <c r="AAZ233" s="40"/>
      <c r="ABA233" s="40"/>
      <c r="ABB233" s="40"/>
      <c r="ABC233" s="40"/>
      <c r="ABD233" s="40"/>
      <c r="ABE233" s="40"/>
      <c r="ABF233" s="40"/>
      <c r="ABG233" s="40"/>
      <c r="ABH233" s="40"/>
      <c r="ABI233" s="40"/>
      <c r="ABJ233" s="40"/>
      <c r="ABK233" s="40"/>
      <c r="ABL233" s="40"/>
      <c r="ABM233" s="40"/>
      <c r="ABN233" s="40"/>
      <c r="ABO233" s="40"/>
      <c r="ABP233" s="40"/>
      <c r="ABQ233" s="40"/>
      <c r="ABR233" s="40"/>
      <c r="ABS233" s="40"/>
      <c r="ABT233" s="40"/>
      <c r="ABU233" s="40"/>
      <c r="ABV233" s="40"/>
      <c r="ABW233" s="40"/>
      <c r="ABX233" s="40"/>
      <c r="ABY233" s="40"/>
      <c r="ABZ233" s="40"/>
      <c r="ACA233" s="40"/>
      <c r="ACB233" s="40"/>
      <c r="ACC233" s="40"/>
      <c r="ACD233" s="40"/>
      <c r="ACE233" s="40"/>
      <c r="ACF233" s="40"/>
      <c r="ACG233" s="40"/>
      <c r="ACH233" s="40"/>
      <c r="ACI233" s="40"/>
      <c r="ACJ233" s="40"/>
      <c r="ACK233" s="40"/>
      <c r="ACL233" s="40"/>
      <c r="ACM233" s="40"/>
      <c r="ACN233" s="40"/>
      <c r="ACO233" s="40"/>
      <c r="ACP233" s="40"/>
      <c r="ACQ233" s="40"/>
      <c r="ACR233" s="40"/>
      <c r="ACS233" s="40"/>
      <c r="ACT233" s="40"/>
      <c r="ACU233" s="40"/>
      <c r="ACV233" s="40"/>
      <c r="ACW233" s="40"/>
      <c r="ACX233" s="40"/>
      <c r="ACY233" s="40"/>
      <c r="ACZ233" s="40"/>
      <c r="ADA233" s="40"/>
      <c r="ADB233" s="40"/>
      <c r="ADC233" s="40"/>
      <c r="ADD233" s="40"/>
      <c r="ADE233" s="40"/>
      <c r="ADF233" s="40"/>
      <c r="ADG233" s="40"/>
      <c r="ADH233" s="40"/>
      <c r="ADI233" s="40"/>
      <c r="ADJ233" s="40"/>
      <c r="ADK233" s="40"/>
      <c r="ADL233" s="40"/>
      <c r="ADM233" s="40"/>
      <c r="ADN233" s="40"/>
      <c r="ADO233" s="40"/>
      <c r="ADP233" s="40"/>
      <c r="ADQ233" s="40"/>
      <c r="ADR233" s="40"/>
      <c r="ADS233" s="40"/>
      <c r="ADT233" s="40"/>
      <c r="ADU233" s="40"/>
      <c r="ADV233" s="40"/>
      <c r="ADW233" s="40"/>
      <c r="ADX233" s="40"/>
      <c r="ADY233" s="40"/>
      <c r="ADZ233" s="40"/>
      <c r="AEA233" s="40"/>
      <c r="AEB233" s="40"/>
      <c r="AEC233" s="40"/>
      <c r="AED233" s="40"/>
      <c r="AEE233" s="40"/>
      <c r="AEF233" s="40"/>
      <c r="AEG233" s="40"/>
      <c r="AEH233" s="40"/>
      <c r="AEI233" s="40"/>
      <c r="AEJ233" s="40"/>
      <c r="AEK233" s="40"/>
      <c r="AEL233" s="40"/>
      <c r="AEM233" s="40"/>
      <c r="AEN233" s="40"/>
      <c r="AEO233" s="40"/>
      <c r="AEP233" s="40"/>
      <c r="AEQ233" s="40"/>
      <c r="AER233" s="40"/>
      <c r="AES233" s="40"/>
      <c r="AET233" s="40"/>
      <c r="AEU233" s="40"/>
      <c r="AEV233" s="40"/>
      <c r="AEW233" s="40"/>
      <c r="AEX233" s="40"/>
      <c r="AEY233" s="40"/>
      <c r="AEZ233" s="40"/>
      <c r="AFA233" s="40"/>
      <c r="AFB233" s="40"/>
      <c r="AFC233" s="40"/>
      <c r="AFD233" s="40"/>
      <c r="AFE233" s="40"/>
      <c r="AFF233" s="40"/>
      <c r="AFG233" s="40"/>
      <c r="AFH233" s="40"/>
      <c r="AFI233" s="40"/>
      <c r="AFJ233" s="40"/>
      <c r="AFK233" s="40"/>
      <c r="AFL233" s="40"/>
      <c r="AFM233" s="40"/>
      <c r="AFN233" s="40"/>
      <c r="AFO233" s="40"/>
      <c r="AFP233" s="40"/>
      <c r="AFQ233" s="40"/>
      <c r="AFR233" s="40"/>
      <c r="AFS233" s="40"/>
      <c r="AFT233" s="40"/>
      <c r="AFU233" s="40"/>
      <c r="AFV233" s="40"/>
      <c r="AFW233" s="40"/>
      <c r="AFX233" s="40"/>
      <c r="AFY233" s="40"/>
      <c r="AFZ233" s="40"/>
      <c r="AGA233" s="40"/>
      <c r="AGB233" s="40"/>
      <c r="AGC233" s="40"/>
      <c r="AGD233" s="40"/>
      <c r="AGE233" s="40"/>
      <c r="AGF233" s="40"/>
      <c r="AGG233" s="40"/>
      <c r="AGH233" s="40"/>
      <c r="AGI233" s="40"/>
      <c r="AGJ233" s="40"/>
      <c r="AGK233" s="40"/>
      <c r="AGL233" s="40"/>
      <c r="AGM233" s="40"/>
      <c r="AGN233" s="40"/>
      <c r="AGO233" s="40"/>
      <c r="AGP233" s="40"/>
      <c r="AGQ233" s="40"/>
      <c r="AGR233" s="40"/>
      <c r="AGS233" s="40"/>
      <c r="AGT233" s="40"/>
      <c r="AGU233" s="40"/>
      <c r="AGV233" s="40"/>
      <c r="AGW233" s="40"/>
      <c r="AGX233" s="40"/>
      <c r="AGY233" s="40"/>
      <c r="AGZ233" s="40"/>
      <c r="AHA233" s="40"/>
      <c r="AHB233" s="40"/>
      <c r="AHC233" s="40"/>
      <c r="AHD233" s="40"/>
      <c r="AHE233" s="40"/>
      <c r="AHF233" s="40"/>
      <c r="AHG233" s="40"/>
      <c r="AHH233" s="40"/>
      <c r="AHI233" s="40"/>
      <c r="AHJ233" s="40"/>
      <c r="AHK233" s="40"/>
      <c r="AHL233" s="40"/>
      <c r="AHM233" s="40"/>
      <c r="AHN233" s="40"/>
      <c r="AHO233" s="40"/>
      <c r="AHP233" s="40"/>
      <c r="AHQ233" s="40"/>
      <c r="AHR233" s="40"/>
      <c r="AHS233" s="40"/>
      <c r="AHT233" s="40"/>
      <c r="AHU233" s="40"/>
      <c r="AHV233" s="40"/>
      <c r="AHW233" s="40"/>
      <c r="AHX233" s="40"/>
      <c r="AHY233" s="40"/>
      <c r="AHZ233" s="40"/>
      <c r="AIA233" s="40"/>
      <c r="AIB233" s="40"/>
      <c r="AIC233" s="40"/>
      <c r="AID233" s="40"/>
      <c r="AIE233" s="40"/>
      <c r="AIF233" s="40"/>
      <c r="AIG233" s="40"/>
      <c r="AIH233" s="40"/>
      <c r="AII233" s="40"/>
      <c r="AIJ233" s="40"/>
      <c r="AIK233" s="40"/>
      <c r="AIL233" s="40"/>
      <c r="AIM233" s="40"/>
      <c r="AIN233" s="40"/>
      <c r="AIO233" s="40"/>
      <c r="AIP233" s="40"/>
      <c r="AIQ233" s="40"/>
      <c r="AIR233" s="40"/>
      <c r="AIS233" s="40"/>
      <c r="AIT233" s="40"/>
      <c r="AIU233" s="40"/>
      <c r="AIV233" s="40"/>
      <c r="AIW233" s="40"/>
      <c r="AIX233" s="40"/>
      <c r="AIY233" s="40"/>
      <c r="AIZ233" s="40"/>
      <c r="AJA233" s="40"/>
      <c r="AJB233" s="40"/>
      <c r="AJC233" s="40"/>
      <c r="AJD233" s="40"/>
      <c r="AJE233" s="40"/>
      <c r="AJF233" s="40"/>
      <c r="AJG233" s="40"/>
      <c r="AJH233" s="40"/>
      <c r="AJI233" s="40"/>
      <c r="AJJ233" s="40"/>
      <c r="AJK233" s="40"/>
      <c r="AJL233" s="40"/>
      <c r="AJM233" s="40"/>
      <c r="AJN233" s="40"/>
      <c r="AJO233" s="40"/>
      <c r="AJP233" s="40"/>
      <c r="AJQ233" s="40"/>
      <c r="AJR233" s="40"/>
      <c r="AJS233" s="40"/>
      <c r="AJT233" s="40"/>
      <c r="AJU233" s="40"/>
      <c r="AJV233" s="40"/>
      <c r="AJW233" s="40"/>
      <c r="AJX233" s="40"/>
      <c r="AJY233" s="40"/>
      <c r="AJZ233" s="40"/>
      <c r="AKA233" s="40"/>
      <c r="AKB233" s="40"/>
      <c r="AKC233" s="40"/>
      <c r="AKD233" s="40"/>
      <c r="AKE233" s="40"/>
      <c r="AKF233" s="40"/>
      <c r="AKG233" s="40"/>
      <c r="AKH233" s="40"/>
      <c r="AKI233" s="40"/>
      <c r="AKJ233" s="40"/>
      <c r="AKK233" s="40"/>
      <c r="AKL233" s="40"/>
      <c r="AKM233" s="40"/>
      <c r="AKN233" s="41"/>
      <c r="AKO233" s="41"/>
      <c r="AKP233" s="41"/>
      <c r="AKQ233" s="41"/>
      <c r="AKR233" s="41"/>
      <c r="AKS233" s="41"/>
      <c r="AKT233" s="41"/>
      <c r="AKU233" s="41"/>
      <c r="AKV233" s="41"/>
      <c r="AKW233" s="41"/>
      <c r="AKX233" s="41"/>
      <c r="AKY233" s="41"/>
      <c r="AKZ233" s="41"/>
      <c r="ALA233" s="41"/>
      <c r="ALB233" s="41"/>
      <c r="ALC233" s="41"/>
      <c r="ALD233" s="41"/>
      <c r="ALE233" s="41"/>
      <c r="ALF233" s="41"/>
      <c r="ALG233" s="41"/>
      <c r="ALH233" s="41"/>
      <c r="ALI233" s="41"/>
      <c r="ALJ233" s="41"/>
      <c r="ALK233" s="41"/>
      <c r="ALL233" s="41"/>
      <c r="ALM233" s="41"/>
    </row>
    <row r="234" spans="1:1011" ht="13.35" customHeight="1" outlineLevel="6">
      <c r="A234" s="40" t="s">
        <v>11741</v>
      </c>
      <c r="B234" s="45">
        <v>2</v>
      </c>
      <c r="C234" s="45"/>
      <c r="D234" s="72" t="s">
        <v>3430</v>
      </c>
      <c r="E234" s="43" t="str">
        <f>VLOOKUP(D234,OdooParts_PurchaseNotes!$A$1:$F8348,2,0)</f>
        <v>M3 x 6 Bolt, BHCS Black-Oxide</v>
      </c>
      <c r="F234" s="52" t="s">
        <v>11370</v>
      </c>
      <c r="G234" s="32" t="s">
        <v>11742</v>
      </c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40"/>
      <c r="AAF234" s="40"/>
      <c r="AAG234" s="40"/>
      <c r="AAH234" s="40"/>
      <c r="AAI234" s="40"/>
      <c r="AAJ234" s="40"/>
      <c r="AAK234" s="40"/>
      <c r="AAL234" s="40"/>
      <c r="AAM234" s="40"/>
      <c r="AAN234" s="40"/>
      <c r="AAO234" s="40"/>
      <c r="AAP234" s="40"/>
      <c r="AAQ234" s="40"/>
      <c r="AAR234" s="40"/>
      <c r="AAS234" s="40"/>
      <c r="AAT234" s="40"/>
      <c r="AAU234" s="40"/>
      <c r="AAV234" s="40"/>
      <c r="AAW234" s="40"/>
      <c r="AAX234" s="40"/>
      <c r="AAY234" s="40"/>
      <c r="AAZ234" s="40"/>
      <c r="ABA234" s="40"/>
      <c r="ABB234" s="40"/>
      <c r="ABC234" s="40"/>
      <c r="ABD234" s="40"/>
      <c r="ABE234" s="40"/>
      <c r="ABF234" s="40"/>
      <c r="ABG234" s="40"/>
      <c r="ABH234" s="40"/>
      <c r="ABI234" s="40"/>
      <c r="ABJ234" s="40"/>
      <c r="ABK234" s="40"/>
      <c r="ABL234" s="40"/>
      <c r="ABM234" s="40"/>
      <c r="ABN234" s="40"/>
      <c r="ABO234" s="40"/>
      <c r="ABP234" s="40"/>
      <c r="ABQ234" s="40"/>
      <c r="ABR234" s="40"/>
      <c r="ABS234" s="40"/>
      <c r="ABT234" s="40"/>
      <c r="ABU234" s="40"/>
      <c r="ABV234" s="40"/>
      <c r="ABW234" s="40"/>
      <c r="ABX234" s="40"/>
      <c r="ABY234" s="40"/>
      <c r="ABZ234" s="40"/>
      <c r="ACA234" s="40"/>
      <c r="ACB234" s="40"/>
      <c r="ACC234" s="40"/>
      <c r="ACD234" s="40"/>
      <c r="ACE234" s="40"/>
      <c r="ACF234" s="40"/>
      <c r="ACG234" s="40"/>
      <c r="ACH234" s="40"/>
      <c r="ACI234" s="40"/>
      <c r="ACJ234" s="40"/>
      <c r="ACK234" s="40"/>
      <c r="ACL234" s="40"/>
      <c r="ACM234" s="40"/>
      <c r="ACN234" s="40"/>
      <c r="ACO234" s="40"/>
      <c r="ACP234" s="40"/>
      <c r="ACQ234" s="40"/>
      <c r="ACR234" s="40"/>
      <c r="ACS234" s="40"/>
      <c r="ACT234" s="40"/>
      <c r="ACU234" s="40"/>
      <c r="ACV234" s="40"/>
      <c r="ACW234" s="40"/>
      <c r="ACX234" s="40"/>
      <c r="ACY234" s="40"/>
      <c r="ACZ234" s="40"/>
      <c r="ADA234" s="40"/>
      <c r="ADB234" s="40"/>
      <c r="ADC234" s="40"/>
      <c r="ADD234" s="40"/>
      <c r="ADE234" s="40"/>
      <c r="ADF234" s="40"/>
      <c r="ADG234" s="40"/>
      <c r="ADH234" s="40"/>
      <c r="ADI234" s="40"/>
      <c r="ADJ234" s="40"/>
      <c r="ADK234" s="40"/>
      <c r="ADL234" s="40"/>
      <c r="ADM234" s="40"/>
      <c r="ADN234" s="40"/>
      <c r="ADO234" s="40"/>
      <c r="ADP234" s="40"/>
      <c r="ADQ234" s="40"/>
      <c r="ADR234" s="40"/>
      <c r="ADS234" s="40"/>
      <c r="ADT234" s="40"/>
      <c r="ADU234" s="40"/>
      <c r="ADV234" s="40"/>
      <c r="ADW234" s="40"/>
      <c r="ADX234" s="40"/>
      <c r="ADY234" s="40"/>
      <c r="ADZ234" s="40"/>
      <c r="AEA234" s="40"/>
      <c r="AEB234" s="40"/>
      <c r="AEC234" s="40"/>
      <c r="AED234" s="40"/>
      <c r="AEE234" s="40"/>
      <c r="AEF234" s="40"/>
      <c r="AEG234" s="40"/>
      <c r="AEH234" s="40"/>
      <c r="AEI234" s="40"/>
      <c r="AEJ234" s="40"/>
      <c r="AEK234" s="40"/>
      <c r="AEL234" s="40"/>
      <c r="AEM234" s="40"/>
      <c r="AEN234" s="40"/>
      <c r="AEO234" s="40"/>
      <c r="AEP234" s="40"/>
      <c r="AEQ234" s="40"/>
      <c r="AER234" s="40"/>
      <c r="AES234" s="40"/>
      <c r="AET234" s="40"/>
      <c r="AEU234" s="40"/>
      <c r="AEV234" s="40"/>
      <c r="AEW234" s="40"/>
      <c r="AEX234" s="40"/>
      <c r="AEY234" s="40"/>
      <c r="AEZ234" s="40"/>
      <c r="AFA234" s="40"/>
      <c r="AFB234" s="40"/>
      <c r="AFC234" s="40"/>
      <c r="AFD234" s="40"/>
      <c r="AFE234" s="40"/>
      <c r="AFF234" s="40"/>
      <c r="AFG234" s="40"/>
      <c r="AFH234" s="40"/>
      <c r="AFI234" s="40"/>
      <c r="AFJ234" s="40"/>
      <c r="AFK234" s="40"/>
      <c r="AFL234" s="40"/>
      <c r="AFM234" s="40"/>
      <c r="AFN234" s="40"/>
      <c r="AFO234" s="40"/>
      <c r="AFP234" s="40"/>
      <c r="AFQ234" s="40"/>
      <c r="AFR234" s="40"/>
      <c r="AFS234" s="40"/>
      <c r="AFT234" s="40"/>
      <c r="AFU234" s="40"/>
      <c r="AFV234" s="40"/>
      <c r="AFW234" s="40"/>
      <c r="AFX234" s="40"/>
      <c r="AFY234" s="40"/>
      <c r="AFZ234" s="40"/>
      <c r="AGA234" s="40"/>
      <c r="AGB234" s="40"/>
      <c r="AGC234" s="40"/>
      <c r="AGD234" s="40"/>
      <c r="AGE234" s="40"/>
      <c r="AGF234" s="40"/>
      <c r="AGG234" s="40"/>
      <c r="AGH234" s="40"/>
      <c r="AGI234" s="40"/>
      <c r="AGJ234" s="40"/>
      <c r="AGK234" s="40"/>
      <c r="AGL234" s="40"/>
      <c r="AGM234" s="40"/>
      <c r="AGN234" s="40"/>
      <c r="AGO234" s="40"/>
      <c r="AGP234" s="40"/>
      <c r="AGQ234" s="40"/>
      <c r="AGR234" s="40"/>
      <c r="AGS234" s="40"/>
      <c r="AGT234" s="40"/>
      <c r="AGU234" s="40"/>
      <c r="AGV234" s="40"/>
      <c r="AGW234" s="40"/>
      <c r="AGX234" s="40"/>
      <c r="AGY234" s="40"/>
      <c r="AGZ234" s="40"/>
      <c r="AHA234" s="40"/>
      <c r="AHB234" s="40"/>
      <c r="AHC234" s="40"/>
      <c r="AHD234" s="40"/>
      <c r="AHE234" s="40"/>
      <c r="AHF234" s="40"/>
      <c r="AHG234" s="40"/>
      <c r="AHH234" s="40"/>
      <c r="AHI234" s="40"/>
      <c r="AHJ234" s="40"/>
      <c r="AHK234" s="40"/>
      <c r="AHL234" s="40"/>
      <c r="AHM234" s="40"/>
      <c r="AHN234" s="40"/>
      <c r="AHO234" s="40"/>
      <c r="AHP234" s="40"/>
      <c r="AHQ234" s="40"/>
      <c r="AHR234" s="40"/>
      <c r="AHS234" s="40"/>
      <c r="AHT234" s="40"/>
      <c r="AHU234" s="40"/>
      <c r="AHV234" s="40"/>
      <c r="AHW234" s="40"/>
      <c r="AHX234" s="40"/>
      <c r="AHY234" s="40"/>
      <c r="AHZ234" s="40"/>
      <c r="AIA234" s="40"/>
      <c r="AIB234" s="40"/>
      <c r="AIC234" s="40"/>
      <c r="AID234" s="40"/>
      <c r="AIE234" s="40"/>
      <c r="AIF234" s="40"/>
      <c r="AIG234" s="40"/>
      <c r="AIH234" s="40"/>
      <c r="AII234" s="40"/>
      <c r="AIJ234" s="40"/>
      <c r="AIK234" s="40"/>
      <c r="AIL234" s="40"/>
      <c r="AIM234" s="40"/>
      <c r="AIN234" s="40"/>
      <c r="AIO234" s="40"/>
      <c r="AIP234" s="40"/>
      <c r="AIQ234" s="40"/>
      <c r="AIR234" s="40"/>
      <c r="AIS234" s="40"/>
      <c r="AIT234" s="40"/>
      <c r="AIU234" s="40"/>
      <c r="AIV234" s="40"/>
      <c r="AIW234" s="40"/>
      <c r="AIX234" s="40"/>
      <c r="AIY234" s="40"/>
      <c r="AIZ234" s="40"/>
      <c r="AJA234" s="40"/>
      <c r="AJB234" s="40"/>
      <c r="AJC234" s="40"/>
      <c r="AJD234" s="40"/>
      <c r="AJE234" s="40"/>
      <c r="AJF234" s="40"/>
      <c r="AJG234" s="40"/>
      <c r="AJH234" s="40"/>
      <c r="AJI234" s="40"/>
      <c r="AJJ234" s="40"/>
      <c r="AJK234" s="40"/>
      <c r="AJL234" s="40"/>
      <c r="AJM234" s="40"/>
      <c r="AJN234" s="40"/>
      <c r="AJO234" s="40"/>
      <c r="AJP234" s="40"/>
      <c r="AJQ234" s="40"/>
      <c r="AJR234" s="40"/>
      <c r="AJS234" s="40"/>
      <c r="AJT234" s="40"/>
      <c r="AJU234" s="40"/>
      <c r="AJV234" s="40"/>
      <c r="AJW234" s="40"/>
      <c r="AJX234" s="40"/>
      <c r="AJY234" s="40"/>
      <c r="AJZ234" s="40"/>
      <c r="AKA234" s="40"/>
      <c r="AKB234" s="40"/>
      <c r="AKC234" s="40"/>
      <c r="AKD234" s="40"/>
      <c r="AKE234" s="40"/>
      <c r="AKF234" s="40"/>
      <c r="AKG234" s="40"/>
      <c r="AKH234" s="40"/>
      <c r="AKI234" s="40"/>
      <c r="AKJ234" s="40"/>
      <c r="AKK234" s="40"/>
      <c r="AKL234" s="40"/>
      <c r="AKM234" s="40"/>
      <c r="AKN234" s="56"/>
      <c r="AKO234" s="56"/>
      <c r="AKP234" s="56"/>
      <c r="AKQ234" s="56"/>
      <c r="AKR234" s="56"/>
      <c r="AKS234" s="56"/>
      <c r="AKT234" s="56"/>
      <c r="AKU234" s="56"/>
      <c r="AKV234" s="56"/>
      <c r="AKW234" s="56"/>
      <c r="AKX234" s="56"/>
      <c r="AKY234" s="56"/>
      <c r="AKZ234" s="56"/>
      <c r="ALA234" s="56"/>
      <c r="ALB234" s="56"/>
      <c r="ALC234" s="56"/>
      <c r="ALD234" s="56"/>
      <c r="ALE234" s="56"/>
      <c r="ALF234" s="56"/>
      <c r="ALG234" s="56"/>
      <c r="ALH234" s="56"/>
      <c r="ALI234" s="56"/>
      <c r="ALJ234" s="56"/>
      <c r="ALK234" s="56"/>
      <c r="ALL234" s="56"/>
      <c r="ALM234" s="56"/>
      <c r="ALN234" s="59"/>
      <c r="ALO234" s="59"/>
      <c r="ALP234" s="59"/>
      <c r="ALQ234" s="59"/>
      <c r="ALR234" s="59"/>
      <c r="ALS234" s="59"/>
      <c r="ALT234" s="59"/>
      <c r="ALU234" s="59"/>
      <c r="ALV234" s="59"/>
      <c r="ALW234" s="59"/>
    </row>
    <row r="235" spans="1:1011" ht="13.35" customHeight="1" outlineLevel="5">
      <c r="A235" s="40" t="s">
        <v>11743</v>
      </c>
      <c r="B235" s="45">
        <v>1</v>
      </c>
      <c r="C235" s="45"/>
      <c r="D235" s="51" t="s">
        <v>3294</v>
      </c>
      <c r="E235" s="43" t="str">
        <f>VLOOKUP(D235,OdooParts_PurchaseNotes!$A$1:$F8349,2,0)</f>
        <v>18-8 Stainless Steel Button-Head Socket Cap Screw, M3 Size, 5 mm Length, .5 mm Pitch</v>
      </c>
      <c r="F235" s="52" t="s">
        <v>11370</v>
      </c>
      <c r="G235" s="32" t="s">
        <v>11744</v>
      </c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40"/>
      <c r="AAF235" s="40"/>
      <c r="AAG235" s="40"/>
      <c r="AAH235" s="40"/>
      <c r="AAI235" s="40"/>
      <c r="AAJ235" s="40"/>
      <c r="AAK235" s="40"/>
      <c r="AAL235" s="40"/>
      <c r="AAM235" s="40"/>
      <c r="AAN235" s="40"/>
      <c r="AAO235" s="40"/>
      <c r="AAP235" s="40"/>
      <c r="AAQ235" s="40"/>
      <c r="AAR235" s="40"/>
      <c r="AAS235" s="40"/>
      <c r="AAT235" s="40"/>
      <c r="AAU235" s="40"/>
      <c r="AAV235" s="40"/>
      <c r="AAW235" s="40"/>
      <c r="AAX235" s="40"/>
      <c r="AAY235" s="40"/>
      <c r="AAZ235" s="40"/>
      <c r="ABA235" s="40"/>
      <c r="ABB235" s="40"/>
      <c r="ABC235" s="40"/>
      <c r="ABD235" s="40"/>
      <c r="ABE235" s="40"/>
      <c r="ABF235" s="40"/>
      <c r="ABG235" s="40"/>
      <c r="ABH235" s="40"/>
      <c r="ABI235" s="40"/>
      <c r="ABJ235" s="40"/>
      <c r="ABK235" s="40"/>
      <c r="ABL235" s="40"/>
      <c r="ABM235" s="40"/>
      <c r="ABN235" s="40"/>
      <c r="ABO235" s="40"/>
      <c r="ABP235" s="40"/>
      <c r="ABQ235" s="40"/>
      <c r="ABR235" s="40"/>
      <c r="ABS235" s="40"/>
      <c r="ABT235" s="40"/>
      <c r="ABU235" s="40"/>
      <c r="ABV235" s="40"/>
      <c r="ABW235" s="40"/>
      <c r="ABX235" s="40"/>
      <c r="ABY235" s="40"/>
      <c r="ABZ235" s="40"/>
      <c r="ACA235" s="40"/>
      <c r="ACB235" s="40"/>
      <c r="ACC235" s="40"/>
      <c r="ACD235" s="40"/>
      <c r="ACE235" s="40"/>
      <c r="ACF235" s="40"/>
      <c r="ACG235" s="40"/>
      <c r="ACH235" s="40"/>
      <c r="ACI235" s="40"/>
      <c r="ACJ235" s="40"/>
      <c r="ACK235" s="40"/>
      <c r="ACL235" s="40"/>
      <c r="ACM235" s="40"/>
      <c r="ACN235" s="40"/>
      <c r="ACO235" s="40"/>
      <c r="ACP235" s="40"/>
      <c r="ACQ235" s="40"/>
      <c r="ACR235" s="40"/>
      <c r="ACS235" s="40"/>
      <c r="ACT235" s="40"/>
      <c r="ACU235" s="40"/>
      <c r="ACV235" s="40"/>
      <c r="ACW235" s="40"/>
      <c r="ACX235" s="40"/>
      <c r="ACY235" s="40"/>
      <c r="ACZ235" s="40"/>
      <c r="ADA235" s="40"/>
      <c r="ADB235" s="40"/>
      <c r="ADC235" s="40"/>
      <c r="ADD235" s="40"/>
      <c r="ADE235" s="40"/>
      <c r="ADF235" s="40"/>
      <c r="ADG235" s="40"/>
      <c r="ADH235" s="40"/>
      <c r="ADI235" s="40"/>
      <c r="ADJ235" s="40"/>
      <c r="ADK235" s="40"/>
      <c r="ADL235" s="40"/>
      <c r="ADM235" s="40"/>
      <c r="ADN235" s="40"/>
      <c r="ADO235" s="40"/>
      <c r="ADP235" s="40"/>
      <c r="ADQ235" s="40"/>
      <c r="ADR235" s="40"/>
      <c r="ADS235" s="40"/>
      <c r="ADT235" s="40"/>
      <c r="ADU235" s="40"/>
      <c r="ADV235" s="40"/>
      <c r="ADW235" s="40"/>
      <c r="ADX235" s="40"/>
      <c r="ADY235" s="40"/>
      <c r="ADZ235" s="40"/>
      <c r="AEA235" s="40"/>
      <c r="AEB235" s="40"/>
      <c r="AEC235" s="40"/>
      <c r="AED235" s="40"/>
      <c r="AEE235" s="40"/>
      <c r="AEF235" s="40"/>
      <c r="AEG235" s="40"/>
      <c r="AEH235" s="40"/>
      <c r="AEI235" s="40"/>
      <c r="AEJ235" s="40"/>
      <c r="AEK235" s="40"/>
      <c r="AEL235" s="40"/>
      <c r="AEM235" s="40"/>
      <c r="AEN235" s="40"/>
      <c r="AEO235" s="40"/>
      <c r="AEP235" s="40"/>
      <c r="AEQ235" s="40"/>
      <c r="AER235" s="40"/>
      <c r="AES235" s="40"/>
      <c r="AET235" s="40"/>
      <c r="AEU235" s="40"/>
      <c r="AEV235" s="40"/>
      <c r="AEW235" s="40"/>
      <c r="AEX235" s="40"/>
      <c r="AEY235" s="40"/>
      <c r="AEZ235" s="40"/>
      <c r="AFA235" s="40"/>
      <c r="AFB235" s="40"/>
      <c r="AFC235" s="40"/>
      <c r="AFD235" s="40"/>
      <c r="AFE235" s="40"/>
      <c r="AFF235" s="40"/>
      <c r="AFG235" s="40"/>
      <c r="AFH235" s="40"/>
      <c r="AFI235" s="40"/>
      <c r="AFJ235" s="40"/>
      <c r="AFK235" s="40"/>
      <c r="AFL235" s="40"/>
      <c r="AFM235" s="40"/>
      <c r="AFN235" s="40"/>
      <c r="AFO235" s="40"/>
      <c r="AFP235" s="40"/>
      <c r="AFQ235" s="40"/>
      <c r="AFR235" s="40"/>
      <c r="AFS235" s="40"/>
      <c r="AFT235" s="40"/>
      <c r="AFU235" s="40"/>
      <c r="AFV235" s="40"/>
      <c r="AFW235" s="40"/>
      <c r="AFX235" s="40"/>
      <c r="AFY235" s="40"/>
      <c r="AFZ235" s="40"/>
      <c r="AGA235" s="40"/>
      <c r="AGB235" s="40"/>
      <c r="AGC235" s="40"/>
      <c r="AGD235" s="40"/>
      <c r="AGE235" s="40"/>
      <c r="AGF235" s="40"/>
      <c r="AGG235" s="40"/>
      <c r="AGH235" s="40"/>
      <c r="AGI235" s="40"/>
      <c r="AGJ235" s="40"/>
      <c r="AGK235" s="40"/>
      <c r="AGL235" s="40"/>
      <c r="AGM235" s="40"/>
      <c r="AGN235" s="40"/>
      <c r="AGO235" s="40"/>
      <c r="AGP235" s="40"/>
      <c r="AGQ235" s="40"/>
      <c r="AGR235" s="40"/>
      <c r="AGS235" s="40"/>
      <c r="AGT235" s="40"/>
      <c r="AGU235" s="40"/>
      <c r="AGV235" s="40"/>
      <c r="AGW235" s="40"/>
      <c r="AGX235" s="40"/>
      <c r="AGY235" s="40"/>
      <c r="AGZ235" s="40"/>
      <c r="AHA235" s="40"/>
      <c r="AHB235" s="40"/>
      <c r="AHC235" s="40"/>
      <c r="AHD235" s="40"/>
      <c r="AHE235" s="40"/>
      <c r="AHF235" s="40"/>
      <c r="AHG235" s="40"/>
      <c r="AHH235" s="40"/>
      <c r="AHI235" s="40"/>
      <c r="AHJ235" s="40"/>
      <c r="AHK235" s="40"/>
      <c r="AHL235" s="40"/>
      <c r="AHM235" s="40"/>
      <c r="AHN235" s="40"/>
      <c r="AHO235" s="40"/>
      <c r="AHP235" s="40"/>
      <c r="AHQ235" s="40"/>
      <c r="AHR235" s="40"/>
      <c r="AHS235" s="40"/>
      <c r="AHT235" s="40"/>
      <c r="AHU235" s="40"/>
      <c r="AHV235" s="40"/>
      <c r="AHW235" s="40"/>
      <c r="AHX235" s="40"/>
      <c r="AHY235" s="40"/>
      <c r="AHZ235" s="40"/>
      <c r="AIA235" s="40"/>
      <c r="AIB235" s="40"/>
      <c r="AIC235" s="40"/>
      <c r="AID235" s="40"/>
      <c r="AIE235" s="40"/>
      <c r="AIF235" s="40"/>
      <c r="AIG235" s="40"/>
      <c r="AIH235" s="40"/>
      <c r="AII235" s="40"/>
      <c r="AIJ235" s="40"/>
      <c r="AIK235" s="40"/>
      <c r="AIL235" s="40"/>
      <c r="AIM235" s="40"/>
      <c r="AIN235" s="40"/>
      <c r="AIO235" s="40"/>
      <c r="AIP235" s="40"/>
      <c r="AIQ235" s="40"/>
      <c r="AIR235" s="40"/>
      <c r="AIS235" s="40"/>
      <c r="AIT235" s="40"/>
      <c r="AIU235" s="40"/>
      <c r="AIV235" s="40"/>
      <c r="AIW235" s="40"/>
      <c r="AIX235" s="40"/>
      <c r="AIY235" s="40"/>
      <c r="AIZ235" s="40"/>
      <c r="AJA235" s="40"/>
      <c r="AJB235" s="40"/>
      <c r="AJC235" s="40"/>
      <c r="AJD235" s="40"/>
      <c r="AJE235" s="40"/>
      <c r="AJF235" s="40"/>
      <c r="AJG235" s="40"/>
      <c r="AJH235" s="40"/>
      <c r="AJI235" s="40"/>
      <c r="AJJ235" s="40"/>
      <c r="AJK235" s="40"/>
      <c r="AJL235" s="40"/>
      <c r="AJM235" s="40"/>
      <c r="AJN235" s="40"/>
      <c r="AJO235" s="40"/>
      <c r="AJP235" s="40"/>
      <c r="AJQ235" s="40"/>
      <c r="AJR235" s="40"/>
      <c r="AJS235" s="40"/>
      <c r="AJT235" s="40"/>
      <c r="AJU235" s="40"/>
      <c r="AJV235" s="40"/>
      <c r="AJW235" s="40"/>
      <c r="AJX235" s="40"/>
      <c r="AJY235" s="40"/>
      <c r="AJZ235" s="40"/>
      <c r="AKA235" s="40"/>
      <c r="AKB235" s="40"/>
      <c r="AKC235" s="40"/>
      <c r="AKD235" s="40"/>
      <c r="AKE235" s="40"/>
      <c r="AKF235" s="40"/>
      <c r="AKG235" s="40"/>
      <c r="AKH235" s="40"/>
      <c r="AKI235" s="40"/>
      <c r="AKJ235" s="40"/>
      <c r="AKK235" s="40"/>
      <c r="AKL235" s="40"/>
      <c r="AKM235" s="40"/>
      <c r="AKN235" s="41"/>
      <c r="AKO235" s="41"/>
      <c r="AKP235" s="41"/>
      <c r="AKQ235" s="41"/>
      <c r="AKR235" s="41"/>
      <c r="AKS235" s="41"/>
      <c r="AKT235" s="41"/>
      <c r="AKU235" s="41"/>
      <c r="AKV235" s="41"/>
      <c r="AKW235" s="41"/>
      <c r="AKX235" s="41"/>
      <c r="AKY235" s="41"/>
      <c r="AKZ235" s="41"/>
      <c r="ALA235" s="41"/>
      <c r="ALB235" s="41"/>
      <c r="ALC235" s="41"/>
      <c r="ALD235" s="41"/>
      <c r="ALE235" s="41"/>
      <c r="ALF235" s="41"/>
      <c r="ALG235" s="41"/>
      <c r="ALH235" s="41"/>
      <c r="ALI235" s="41"/>
      <c r="ALJ235" s="41"/>
      <c r="ALK235" s="41"/>
      <c r="ALL235" s="41"/>
      <c r="ALM235" s="41"/>
    </row>
    <row r="236" spans="1:1011" ht="13.35" customHeight="1" outlineLevel="5">
      <c r="A236" s="40" t="s">
        <v>11745</v>
      </c>
      <c r="B236" s="45">
        <v>8</v>
      </c>
      <c r="C236" s="45"/>
      <c r="D236" s="51" t="s">
        <v>3423</v>
      </c>
      <c r="E236" s="43" t="str">
        <f>VLOOKUP(D236,OdooParts_PurchaseNotes!$A$1:$F8350,2,0)</f>
        <v>M3 x 8 Bolt, BHCS, Black-Oxide</v>
      </c>
      <c r="F236" s="52" t="s">
        <v>11370</v>
      </c>
      <c r="G236" s="32" t="s">
        <v>11746</v>
      </c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40"/>
      <c r="AAF236" s="40"/>
      <c r="AAG236" s="40"/>
      <c r="AAH236" s="40"/>
      <c r="AAI236" s="40"/>
      <c r="AAJ236" s="40"/>
      <c r="AAK236" s="40"/>
      <c r="AAL236" s="40"/>
      <c r="AAM236" s="40"/>
      <c r="AAN236" s="40"/>
      <c r="AAO236" s="40"/>
      <c r="AAP236" s="40"/>
      <c r="AAQ236" s="40"/>
      <c r="AAR236" s="40"/>
      <c r="AAS236" s="40"/>
      <c r="AAT236" s="40"/>
      <c r="AAU236" s="40"/>
      <c r="AAV236" s="40"/>
      <c r="AAW236" s="40"/>
      <c r="AAX236" s="40"/>
      <c r="AAY236" s="40"/>
      <c r="AAZ236" s="40"/>
      <c r="ABA236" s="40"/>
      <c r="ABB236" s="40"/>
      <c r="ABC236" s="40"/>
      <c r="ABD236" s="40"/>
      <c r="ABE236" s="40"/>
      <c r="ABF236" s="40"/>
      <c r="ABG236" s="40"/>
      <c r="ABH236" s="40"/>
      <c r="ABI236" s="40"/>
      <c r="ABJ236" s="40"/>
      <c r="ABK236" s="40"/>
      <c r="ABL236" s="40"/>
      <c r="ABM236" s="40"/>
      <c r="ABN236" s="40"/>
      <c r="ABO236" s="40"/>
      <c r="ABP236" s="40"/>
      <c r="ABQ236" s="40"/>
      <c r="ABR236" s="40"/>
      <c r="ABS236" s="40"/>
      <c r="ABT236" s="40"/>
      <c r="ABU236" s="40"/>
      <c r="ABV236" s="40"/>
      <c r="ABW236" s="40"/>
      <c r="ABX236" s="40"/>
      <c r="ABY236" s="40"/>
      <c r="ABZ236" s="40"/>
      <c r="ACA236" s="40"/>
      <c r="ACB236" s="40"/>
      <c r="ACC236" s="40"/>
      <c r="ACD236" s="40"/>
      <c r="ACE236" s="40"/>
      <c r="ACF236" s="40"/>
      <c r="ACG236" s="40"/>
      <c r="ACH236" s="40"/>
      <c r="ACI236" s="40"/>
      <c r="ACJ236" s="40"/>
      <c r="ACK236" s="40"/>
      <c r="ACL236" s="40"/>
      <c r="ACM236" s="40"/>
      <c r="ACN236" s="40"/>
      <c r="ACO236" s="40"/>
      <c r="ACP236" s="40"/>
      <c r="ACQ236" s="40"/>
      <c r="ACR236" s="40"/>
      <c r="ACS236" s="40"/>
      <c r="ACT236" s="40"/>
      <c r="ACU236" s="40"/>
      <c r="ACV236" s="40"/>
      <c r="ACW236" s="40"/>
      <c r="ACX236" s="40"/>
      <c r="ACY236" s="40"/>
      <c r="ACZ236" s="40"/>
      <c r="ADA236" s="40"/>
      <c r="ADB236" s="40"/>
      <c r="ADC236" s="40"/>
      <c r="ADD236" s="40"/>
      <c r="ADE236" s="40"/>
      <c r="ADF236" s="40"/>
      <c r="ADG236" s="40"/>
      <c r="ADH236" s="40"/>
      <c r="ADI236" s="40"/>
      <c r="ADJ236" s="40"/>
      <c r="ADK236" s="40"/>
      <c r="ADL236" s="40"/>
      <c r="ADM236" s="40"/>
      <c r="ADN236" s="40"/>
      <c r="ADO236" s="40"/>
      <c r="ADP236" s="40"/>
      <c r="ADQ236" s="40"/>
      <c r="ADR236" s="40"/>
      <c r="ADS236" s="40"/>
      <c r="ADT236" s="40"/>
      <c r="ADU236" s="40"/>
      <c r="ADV236" s="40"/>
      <c r="ADW236" s="40"/>
      <c r="ADX236" s="40"/>
      <c r="ADY236" s="40"/>
      <c r="ADZ236" s="40"/>
      <c r="AEA236" s="40"/>
      <c r="AEB236" s="40"/>
      <c r="AEC236" s="40"/>
      <c r="AED236" s="40"/>
      <c r="AEE236" s="40"/>
      <c r="AEF236" s="40"/>
      <c r="AEG236" s="40"/>
      <c r="AEH236" s="40"/>
      <c r="AEI236" s="40"/>
      <c r="AEJ236" s="40"/>
      <c r="AEK236" s="40"/>
      <c r="AEL236" s="40"/>
      <c r="AEM236" s="40"/>
      <c r="AEN236" s="40"/>
      <c r="AEO236" s="40"/>
      <c r="AEP236" s="40"/>
      <c r="AEQ236" s="40"/>
      <c r="AER236" s="40"/>
      <c r="AES236" s="40"/>
      <c r="AET236" s="40"/>
      <c r="AEU236" s="40"/>
      <c r="AEV236" s="40"/>
      <c r="AEW236" s="40"/>
      <c r="AEX236" s="40"/>
      <c r="AEY236" s="40"/>
      <c r="AEZ236" s="40"/>
      <c r="AFA236" s="40"/>
      <c r="AFB236" s="40"/>
      <c r="AFC236" s="40"/>
      <c r="AFD236" s="40"/>
      <c r="AFE236" s="40"/>
      <c r="AFF236" s="40"/>
      <c r="AFG236" s="40"/>
      <c r="AFH236" s="40"/>
      <c r="AFI236" s="40"/>
      <c r="AFJ236" s="40"/>
      <c r="AFK236" s="40"/>
      <c r="AFL236" s="40"/>
      <c r="AFM236" s="40"/>
      <c r="AFN236" s="40"/>
      <c r="AFO236" s="40"/>
      <c r="AFP236" s="40"/>
      <c r="AFQ236" s="40"/>
      <c r="AFR236" s="40"/>
      <c r="AFS236" s="40"/>
      <c r="AFT236" s="40"/>
      <c r="AFU236" s="40"/>
      <c r="AFV236" s="40"/>
      <c r="AFW236" s="40"/>
      <c r="AFX236" s="40"/>
      <c r="AFY236" s="40"/>
      <c r="AFZ236" s="40"/>
      <c r="AGA236" s="40"/>
      <c r="AGB236" s="40"/>
      <c r="AGC236" s="40"/>
      <c r="AGD236" s="40"/>
      <c r="AGE236" s="40"/>
      <c r="AGF236" s="40"/>
      <c r="AGG236" s="40"/>
      <c r="AGH236" s="40"/>
      <c r="AGI236" s="40"/>
      <c r="AGJ236" s="40"/>
      <c r="AGK236" s="40"/>
      <c r="AGL236" s="40"/>
      <c r="AGM236" s="40"/>
      <c r="AGN236" s="40"/>
      <c r="AGO236" s="40"/>
      <c r="AGP236" s="40"/>
      <c r="AGQ236" s="40"/>
      <c r="AGR236" s="40"/>
      <c r="AGS236" s="40"/>
      <c r="AGT236" s="40"/>
      <c r="AGU236" s="40"/>
      <c r="AGV236" s="40"/>
      <c r="AGW236" s="40"/>
      <c r="AGX236" s="40"/>
      <c r="AGY236" s="40"/>
      <c r="AGZ236" s="40"/>
      <c r="AHA236" s="40"/>
      <c r="AHB236" s="40"/>
      <c r="AHC236" s="40"/>
      <c r="AHD236" s="40"/>
      <c r="AHE236" s="40"/>
      <c r="AHF236" s="40"/>
      <c r="AHG236" s="40"/>
      <c r="AHH236" s="40"/>
      <c r="AHI236" s="40"/>
      <c r="AHJ236" s="40"/>
      <c r="AHK236" s="40"/>
      <c r="AHL236" s="40"/>
      <c r="AHM236" s="40"/>
      <c r="AHN236" s="40"/>
      <c r="AHO236" s="40"/>
      <c r="AHP236" s="40"/>
      <c r="AHQ236" s="40"/>
      <c r="AHR236" s="40"/>
      <c r="AHS236" s="40"/>
      <c r="AHT236" s="40"/>
      <c r="AHU236" s="40"/>
      <c r="AHV236" s="40"/>
      <c r="AHW236" s="40"/>
      <c r="AHX236" s="40"/>
      <c r="AHY236" s="40"/>
      <c r="AHZ236" s="40"/>
      <c r="AIA236" s="40"/>
      <c r="AIB236" s="40"/>
      <c r="AIC236" s="40"/>
      <c r="AID236" s="40"/>
      <c r="AIE236" s="40"/>
      <c r="AIF236" s="40"/>
      <c r="AIG236" s="40"/>
      <c r="AIH236" s="40"/>
      <c r="AII236" s="40"/>
      <c r="AIJ236" s="40"/>
      <c r="AIK236" s="40"/>
      <c r="AIL236" s="40"/>
      <c r="AIM236" s="40"/>
      <c r="AIN236" s="40"/>
      <c r="AIO236" s="40"/>
      <c r="AIP236" s="40"/>
      <c r="AIQ236" s="40"/>
      <c r="AIR236" s="40"/>
      <c r="AIS236" s="40"/>
      <c r="AIT236" s="40"/>
      <c r="AIU236" s="40"/>
      <c r="AIV236" s="40"/>
      <c r="AIW236" s="40"/>
      <c r="AIX236" s="40"/>
      <c r="AIY236" s="40"/>
      <c r="AIZ236" s="40"/>
      <c r="AJA236" s="40"/>
      <c r="AJB236" s="40"/>
      <c r="AJC236" s="40"/>
      <c r="AJD236" s="40"/>
      <c r="AJE236" s="40"/>
      <c r="AJF236" s="40"/>
      <c r="AJG236" s="40"/>
      <c r="AJH236" s="40"/>
      <c r="AJI236" s="40"/>
      <c r="AJJ236" s="40"/>
      <c r="AJK236" s="40"/>
      <c r="AJL236" s="40"/>
      <c r="AJM236" s="40"/>
      <c r="AJN236" s="40"/>
      <c r="AJO236" s="40"/>
      <c r="AJP236" s="40"/>
      <c r="AJQ236" s="40"/>
      <c r="AJR236" s="40"/>
      <c r="AJS236" s="40"/>
      <c r="AJT236" s="40"/>
      <c r="AJU236" s="40"/>
      <c r="AJV236" s="40"/>
      <c r="AJW236" s="40"/>
      <c r="AJX236" s="40"/>
      <c r="AJY236" s="40"/>
      <c r="AJZ236" s="40"/>
      <c r="AKA236" s="40"/>
      <c r="AKB236" s="40"/>
      <c r="AKC236" s="40"/>
      <c r="AKD236" s="40"/>
      <c r="AKE236" s="40"/>
      <c r="AKF236" s="40"/>
      <c r="AKG236" s="40"/>
      <c r="AKH236" s="40"/>
      <c r="AKI236" s="40"/>
      <c r="AKJ236" s="40"/>
      <c r="AKK236" s="40"/>
      <c r="AKL236" s="40"/>
      <c r="AKM236" s="40"/>
      <c r="AKN236" s="41"/>
      <c r="AKO236" s="41"/>
      <c r="AKP236" s="41"/>
      <c r="AKQ236" s="41"/>
      <c r="AKR236" s="41"/>
      <c r="AKS236" s="41"/>
      <c r="AKT236" s="41"/>
      <c r="AKU236" s="41"/>
      <c r="AKV236" s="41"/>
      <c r="AKW236" s="41"/>
      <c r="AKX236" s="41"/>
      <c r="AKY236" s="41"/>
      <c r="AKZ236" s="41"/>
      <c r="ALA236" s="41"/>
      <c r="ALB236" s="41"/>
      <c r="ALC236" s="41"/>
      <c r="ALD236" s="41"/>
      <c r="ALE236" s="41"/>
      <c r="ALF236" s="41"/>
      <c r="ALG236" s="41"/>
      <c r="ALH236" s="41"/>
      <c r="ALI236" s="41"/>
      <c r="ALJ236" s="41"/>
      <c r="ALK236" s="41"/>
      <c r="ALL236" s="41"/>
      <c r="ALM236" s="41"/>
    </row>
    <row r="237" spans="1:1011" ht="13.35" customHeight="1" outlineLevel="5">
      <c r="A237" s="40" t="s">
        <v>11747</v>
      </c>
      <c r="B237" s="45">
        <v>2</v>
      </c>
      <c r="C237" s="45"/>
      <c r="D237" s="51" t="s">
        <v>3430</v>
      </c>
      <c r="E237" s="43" t="str">
        <f>VLOOKUP(D237,OdooParts_PurchaseNotes!$A$1:$F8351,2,0)</f>
        <v>M3 x 6 Bolt, BHCS Black-Oxide</v>
      </c>
      <c r="F237" s="52" t="s">
        <v>11370</v>
      </c>
      <c r="G237" s="32" t="s">
        <v>11748</v>
      </c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40"/>
      <c r="AAF237" s="40"/>
      <c r="AAG237" s="40"/>
      <c r="AAH237" s="40"/>
      <c r="AAI237" s="40"/>
      <c r="AAJ237" s="40"/>
      <c r="AAK237" s="40"/>
      <c r="AAL237" s="40"/>
      <c r="AAM237" s="40"/>
      <c r="AAN237" s="40"/>
      <c r="AAO237" s="40"/>
      <c r="AAP237" s="40"/>
      <c r="AAQ237" s="40"/>
      <c r="AAR237" s="40"/>
      <c r="AAS237" s="40"/>
      <c r="AAT237" s="40"/>
      <c r="AAU237" s="40"/>
      <c r="AAV237" s="40"/>
      <c r="AAW237" s="40"/>
      <c r="AAX237" s="40"/>
      <c r="AAY237" s="40"/>
      <c r="AAZ237" s="40"/>
      <c r="ABA237" s="40"/>
      <c r="ABB237" s="40"/>
      <c r="ABC237" s="40"/>
      <c r="ABD237" s="40"/>
      <c r="ABE237" s="40"/>
      <c r="ABF237" s="40"/>
      <c r="ABG237" s="40"/>
      <c r="ABH237" s="40"/>
      <c r="ABI237" s="40"/>
      <c r="ABJ237" s="40"/>
      <c r="ABK237" s="40"/>
      <c r="ABL237" s="40"/>
      <c r="ABM237" s="40"/>
      <c r="ABN237" s="40"/>
      <c r="ABO237" s="40"/>
      <c r="ABP237" s="40"/>
      <c r="ABQ237" s="40"/>
      <c r="ABR237" s="40"/>
      <c r="ABS237" s="40"/>
      <c r="ABT237" s="40"/>
      <c r="ABU237" s="40"/>
      <c r="ABV237" s="40"/>
      <c r="ABW237" s="40"/>
      <c r="ABX237" s="40"/>
      <c r="ABY237" s="40"/>
      <c r="ABZ237" s="40"/>
      <c r="ACA237" s="40"/>
      <c r="ACB237" s="40"/>
      <c r="ACC237" s="40"/>
      <c r="ACD237" s="40"/>
      <c r="ACE237" s="40"/>
      <c r="ACF237" s="40"/>
      <c r="ACG237" s="40"/>
      <c r="ACH237" s="40"/>
      <c r="ACI237" s="40"/>
      <c r="ACJ237" s="40"/>
      <c r="ACK237" s="40"/>
      <c r="ACL237" s="40"/>
      <c r="ACM237" s="40"/>
      <c r="ACN237" s="40"/>
      <c r="ACO237" s="40"/>
      <c r="ACP237" s="40"/>
      <c r="ACQ237" s="40"/>
      <c r="ACR237" s="40"/>
      <c r="ACS237" s="40"/>
      <c r="ACT237" s="40"/>
      <c r="ACU237" s="40"/>
      <c r="ACV237" s="40"/>
      <c r="ACW237" s="40"/>
      <c r="ACX237" s="40"/>
      <c r="ACY237" s="40"/>
      <c r="ACZ237" s="40"/>
      <c r="ADA237" s="40"/>
      <c r="ADB237" s="40"/>
      <c r="ADC237" s="40"/>
      <c r="ADD237" s="40"/>
      <c r="ADE237" s="40"/>
      <c r="ADF237" s="40"/>
      <c r="ADG237" s="40"/>
      <c r="ADH237" s="40"/>
      <c r="ADI237" s="40"/>
      <c r="ADJ237" s="40"/>
      <c r="ADK237" s="40"/>
      <c r="ADL237" s="40"/>
      <c r="ADM237" s="40"/>
      <c r="ADN237" s="40"/>
      <c r="ADO237" s="40"/>
      <c r="ADP237" s="40"/>
      <c r="ADQ237" s="40"/>
      <c r="ADR237" s="40"/>
      <c r="ADS237" s="40"/>
      <c r="ADT237" s="40"/>
      <c r="ADU237" s="40"/>
      <c r="ADV237" s="40"/>
      <c r="ADW237" s="40"/>
      <c r="ADX237" s="40"/>
      <c r="ADY237" s="40"/>
      <c r="ADZ237" s="40"/>
      <c r="AEA237" s="40"/>
      <c r="AEB237" s="40"/>
      <c r="AEC237" s="40"/>
      <c r="AED237" s="40"/>
      <c r="AEE237" s="40"/>
      <c r="AEF237" s="40"/>
      <c r="AEG237" s="40"/>
      <c r="AEH237" s="40"/>
      <c r="AEI237" s="40"/>
      <c r="AEJ237" s="40"/>
      <c r="AEK237" s="40"/>
      <c r="AEL237" s="40"/>
      <c r="AEM237" s="40"/>
      <c r="AEN237" s="40"/>
      <c r="AEO237" s="40"/>
      <c r="AEP237" s="40"/>
      <c r="AEQ237" s="40"/>
      <c r="AER237" s="40"/>
      <c r="AES237" s="40"/>
      <c r="AET237" s="40"/>
      <c r="AEU237" s="40"/>
      <c r="AEV237" s="40"/>
      <c r="AEW237" s="40"/>
      <c r="AEX237" s="40"/>
      <c r="AEY237" s="40"/>
      <c r="AEZ237" s="40"/>
      <c r="AFA237" s="40"/>
      <c r="AFB237" s="40"/>
      <c r="AFC237" s="40"/>
      <c r="AFD237" s="40"/>
      <c r="AFE237" s="40"/>
      <c r="AFF237" s="40"/>
      <c r="AFG237" s="40"/>
      <c r="AFH237" s="40"/>
      <c r="AFI237" s="40"/>
      <c r="AFJ237" s="40"/>
      <c r="AFK237" s="40"/>
      <c r="AFL237" s="40"/>
      <c r="AFM237" s="40"/>
      <c r="AFN237" s="40"/>
      <c r="AFO237" s="40"/>
      <c r="AFP237" s="40"/>
      <c r="AFQ237" s="40"/>
      <c r="AFR237" s="40"/>
      <c r="AFS237" s="40"/>
      <c r="AFT237" s="40"/>
      <c r="AFU237" s="40"/>
      <c r="AFV237" s="40"/>
      <c r="AFW237" s="40"/>
      <c r="AFX237" s="40"/>
      <c r="AFY237" s="40"/>
      <c r="AFZ237" s="40"/>
      <c r="AGA237" s="40"/>
      <c r="AGB237" s="40"/>
      <c r="AGC237" s="40"/>
      <c r="AGD237" s="40"/>
      <c r="AGE237" s="40"/>
      <c r="AGF237" s="40"/>
      <c r="AGG237" s="40"/>
      <c r="AGH237" s="40"/>
      <c r="AGI237" s="40"/>
      <c r="AGJ237" s="40"/>
      <c r="AGK237" s="40"/>
      <c r="AGL237" s="40"/>
      <c r="AGM237" s="40"/>
      <c r="AGN237" s="40"/>
      <c r="AGO237" s="40"/>
      <c r="AGP237" s="40"/>
      <c r="AGQ237" s="40"/>
      <c r="AGR237" s="40"/>
      <c r="AGS237" s="40"/>
      <c r="AGT237" s="40"/>
      <c r="AGU237" s="40"/>
      <c r="AGV237" s="40"/>
      <c r="AGW237" s="40"/>
      <c r="AGX237" s="40"/>
      <c r="AGY237" s="40"/>
      <c r="AGZ237" s="40"/>
      <c r="AHA237" s="40"/>
      <c r="AHB237" s="40"/>
      <c r="AHC237" s="40"/>
      <c r="AHD237" s="40"/>
      <c r="AHE237" s="40"/>
      <c r="AHF237" s="40"/>
      <c r="AHG237" s="40"/>
      <c r="AHH237" s="40"/>
      <c r="AHI237" s="40"/>
      <c r="AHJ237" s="40"/>
      <c r="AHK237" s="40"/>
      <c r="AHL237" s="40"/>
      <c r="AHM237" s="40"/>
      <c r="AHN237" s="40"/>
      <c r="AHO237" s="40"/>
      <c r="AHP237" s="40"/>
      <c r="AHQ237" s="40"/>
      <c r="AHR237" s="40"/>
      <c r="AHS237" s="40"/>
      <c r="AHT237" s="40"/>
      <c r="AHU237" s="40"/>
      <c r="AHV237" s="40"/>
      <c r="AHW237" s="40"/>
      <c r="AHX237" s="40"/>
      <c r="AHY237" s="40"/>
      <c r="AHZ237" s="40"/>
      <c r="AIA237" s="40"/>
      <c r="AIB237" s="40"/>
      <c r="AIC237" s="40"/>
      <c r="AID237" s="40"/>
      <c r="AIE237" s="40"/>
      <c r="AIF237" s="40"/>
      <c r="AIG237" s="40"/>
      <c r="AIH237" s="40"/>
      <c r="AII237" s="40"/>
      <c r="AIJ237" s="40"/>
      <c r="AIK237" s="40"/>
      <c r="AIL237" s="40"/>
      <c r="AIM237" s="40"/>
      <c r="AIN237" s="40"/>
      <c r="AIO237" s="40"/>
      <c r="AIP237" s="40"/>
      <c r="AIQ237" s="40"/>
      <c r="AIR237" s="40"/>
      <c r="AIS237" s="40"/>
      <c r="AIT237" s="40"/>
      <c r="AIU237" s="40"/>
      <c r="AIV237" s="40"/>
      <c r="AIW237" s="40"/>
      <c r="AIX237" s="40"/>
      <c r="AIY237" s="40"/>
      <c r="AIZ237" s="40"/>
      <c r="AJA237" s="40"/>
      <c r="AJB237" s="40"/>
      <c r="AJC237" s="40"/>
      <c r="AJD237" s="40"/>
      <c r="AJE237" s="40"/>
      <c r="AJF237" s="40"/>
      <c r="AJG237" s="40"/>
      <c r="AJH237" s="40"/>
      <c r="AJI237" s="40"/>
      <c r="AJJ237" s="40"/>
      <c r="AJK237" s="40"/>
      <c r="AJL237" s="40"/>
      <c r="AJM237" s="40"/>
      <c r="AJN237" s="40"/>
      <c r="AJO237" s="40"/>
      <c r="AJP237" s="40"/>
      <c r="AJQ237" s="40"/>
      <c r="AJR237" s="40"/>
      <c r="AJS237" s="40"/>
      <c r="AJT237" s="40"/>
      <c r="AJU237" s="40"/>
      <c r="AJV237" s="40"/>
      <c r="AJW237" s="40"/>
      <c r="AJX237" s="40"/>
      <c r="AJY237" s="40"/>
      <c r="AJZ237" s="40"/>
      <c r="AKA237" s="40"/>
      <c r="AKB237" s="40"/>
      <c r="AKC237" s="40"/>
      <c r="AKD237" s="40"/>
      <c r="AKE237" s="40"/>
      <c r="AKF237" s="40"/>
      <c r="AKG237" s="40"/>
      <c r="AKH237" s="40"/>
      <c r="AKI237" s="40"/>
      <c r="AKJ237" s="40"/>
      <c r="AKK237" s="40"/>
      <c r="AKL237" s="40"/>
      <c r="AKM237" s="40"/>
      <c r="AKN237" s="41"/>
      <c r="AKO237" s="41"/>
      <c r="AKP237" s="41"/>
      <c r="AKQ237" s="41"/>
      <c r="AKR237" s="41"/>
      <c r="AKS237" s="41"/>
      <c r="AKT237" s="41"/>
      <c r="AKU237" s="41"/>
      <c r="AKV237" s="41"/>
      <c r="AKW237" s="41"/>
      <c r="AKX237" s="41"/>
      <c r="AKY237" s="41"/>
      <c r="AKZ237" s="41"/>
      <c r="ALA237" s="41"/>
      <c r="ALB237" s="41"/>
      <c r="ALC237" s="41"/>
      <c r="ALD237" s="41"/>
      <c r="ALE237" s="41"/>
      <c r="ALF237" s="41"/>
      <c r="ALG237" s="41"/>
      <c r="ALH237" s="41"/>
      <c r="ALI237" s="41"/>
      <c r="ALJ237" s="41"/>
      <c r="ALK237" s="41"/>
      <c r="ALL237" s="41"/>
      <c r="ALM237" s="41"/>
    </row>
    <row r="238" spans="1:1011" ht="13.35" customHeight="1" outlineLevel="5">
      <c r="A238" s="40" t="s">
        <v>11749</v>
      </c>
      <c r="B238" s="45">
        <v>4</v>
      </c>
      <c r="C238" s="45"/>
      <c r="D238" s="51" t="s">
        <v>3913</v>
      </c>
      <c r="E238" s="43" t="str">
        <f>VLOOKUP(D238,OdooParts_PurchaseNotes!$A$1:$F8352,2,0)</f>
        <v>Bumper Square, rubber</v>
      </c>
      <c r="F238" s="52" t="s">
        <v>11370</v>
      </c>
      <c r="G238" s="32" t="s">
        <v>11750</v>
      </c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40"/>
      <c r="AAF238" s="40"/>
      <c r="AAG238" s="40"/>
      <c r="AAH238" s="40"/>
      <c r="AAI238" s="40"/>
      <c r="AAJ238" s="40"/>
      <c r="AAK238" s="40"/>
      <c r="AAL238" s="40"/>
      <c r="AAM238" s="40"/>
      <c r="AAN238" s="40"/>
      <c r="AAO238" s="40"/>
      <c r="AAP238" s="40"/>
      <c r="AAQ238" s="40"/>
      <c r="AAR238" s="40"/>
      <c r="AAS238" s="40"/>
      <c r="AAT238" s="40"/>
      <c r="AAU238" s="40"/>
      <c r="AAV238" s="40"/>
      <c r="AAW238" s="40"/>
      <c r="AAX238" s="40"/>
      <c r="AAY238" s="40"/>
      <c r="AAZ238" s="40"/>
      <c r="ABA238" s="40"/>
      <c r="ABB238" s="40"/>
      <c r="ABC238" s="40"/>
      <c r="ABD238" s="40"/>
      <c r="ABE238" s="40"/>
      <c r="ABF238" s="40"/>
      <c r="ABG238" s="40"/>
      <c r="ABH238" s="40"/>
      <c r="ABI238" s="40"/>
      <c r="ABJ238" s="40"/>
      <c r="ABK238" s="40"/>
      <c r="ABL238" s="40"/>
      <c r="ABM238" s="40"/>
      <c r="ABN238" s="40"/>
      <c r="ABO238" s="40"/>
      <c r="ABP238" s="40"/>
      <c r="ABQ238" s="40"/>
      <c r="ABR238" s="40"/>
      <c r="ABS238" s="40"/>
      <c r="ABT238" s="40"/>
      <c r="ABU238" s="40"/>
      <c r="ABV238" s="40"/>
      <c r="ABW238" s="40"/>
      <c r="ABX238" s="40"/>
      <c r="ABY238" s="40"/>
      <c r="ABZ238" s="40"/>
      <c r="ACA238" s="40"/>
      <c r="ACB238" s="40"/>
      <c r="ACC238" s="40"/>
      <c r="ACD238" s="40"/>
      <c r="ACE238" s="40"/>
      <c r="ACF238" s="40"/>
      <c r="ACG238" s="40"/>
      <c r="ACH238" s="40"/>
      <c r="ACI238" s="40"/>
      <c r="ACJ238" s="40"/>
      <c r="ACK238" s="40"/>
      <c r="ACL238" s="40"/>
      <c r="ACM238" s="40"/>
      <c r="ACN238" s="40"/>
      <c r="ACO238" s="40"/>
      <c r="ACP238" s="40"/>
      <c r="ACQ238" s="40"/>
      <c r="ACR238" s="40"/>
      <c r="ACS238" s="40"/>
      <c r="ACT238" s="40"/>
      <c r="ACU238" s="40"/>
      <c r="ACV238" s="40"/>
      <c r="ACW238" s="40"/>
      <c r="ACX238" s="40"/>
      <c r="ACY238" s="40"/>
      <c r="ACZ238" s="40"/>
      <c r="ADA238" s="40"/>
      <c r="ADB238" s="40"/>
      <c r="ADC238" s="40"/>
      <c r="ADD238" s="40"/>
      <c r="ADE238" s="40"/>
      <c r="ADF238" s="40"/>
      <c r="ADG238" s="40"/>
      <c r="ADH238" s="40"/>
      <c r="ADI238" s="40"/>
      <c r="ADJ238" s="40"/>
      <c r="ADK238" s="40"/>
      <c r="ADL238" s="40"/>
      <c r="ADM238" s="40"/>
      <c r="ADN238" s="40"/>
      <c r="ADO238" s="40"/>
      <c r="ADP238" s="40"/>
      <c r="ADQ238" s="40"/>
      <c r="ADR238" s="40"/>
      <c r="ADS238" s="40"/>
      <c r="ADT238" s="40"/>
      <c r="ADU238" s="40"/>
      <c r="ADV238" s="40"/>
      <c r="ADW238" s="40"/>
      <c r="ADX238" s="40"/>
      <c r="ADY238" s="40"/>
      <c r="ADZ238" s="40"/>
      <c r="AEA238" s="40"/>
      <c r="AEB238" s="40"/>
      <c r="AEC238" s="40"/>
      <c r="AED238" s="40"/>
      <c r="AEE238" s="40"/>
      <c r="AEF238" s="40"/>
      <c r="AEG238" s="40"/>
      <c r="AEH238" s="40"/>
      <c r="AEI238" s="40"/>
      <c r="AEJ238" s="40"/>
      <c r="AEK238" s="40"/>
      <c r="AEL238" s="40"/>
      <c r="AEM238" s="40"/>
      <c r="AEN238" s="40"/>
      <c r="AEO238" s="40"/>
      <c r="AEP238" s="40"/>
      <c r="AEQ238" s="40"/>
      <c r="AER238" s="40"/>
      <c r="AES238" s="40"/>
      <c r="AET238" s="40"/>
      <c r="AEU238" s="40"/>
      <c r="AEV238" s="40"/>
      <c r="AEW238" s="40"/>
      <c r="AEX238" s="40"/>
      <c r="AEY238" s="40"/>
      <c r="AEZ238" s="40"/>
      <c r="AFA238" s="40"/>
      <c r="AFB238" s="40"/>
      <c r="AFC238" s="40"/>
      <c r="AFD238" s="40"/>
      <c r="AFE238" s="40"/>
      <c r="AFF238" s="40"/>
      <c r="AFG238" s="40"/>
      <c r="AFH238" s="40"/>
      <c r="AFI238" s="40"/>
      <c r="AFJ238" s="40"/>
      <c r="AFK238" s="40"/>
      <c r="AFL238" s="40"/>
      <c r="AFM238" s="40"/>
      <c r="AFN238" s="40"/>
      <c r="AFO238" s="40"/>
      <c r="AFP238" s="40"/>
      <c r="AFQ238" s="40"/>
      <c r="AFR238" s="40"/>
      <c r="AFS238" s="40"/>
      <c r="AFT238" s="40"/>
      <c r="AFU238" s="40"/>
      <c r="AFV238" s="40"/>
      <c r="AFW238" s="40"/>
      <c r="AFX238" s="40"/>
      <c r="AFY238" s="40"/>
      <c r="AFZ238" s="40"/>
      <c r="AGA238" s="40"/>
      <c r="AGB238" s="40"/>
      <c r="AGC238" s="40"/>
      <c r="AGD238" s="40"/>
      <c r="AGE238" s="40"/>
      <c r="AGF238" s="40"/>
      <c r="AGG238" s="40"/>
      <c r="AGH238" s="40"/>
      <c r="AGI238" s="40"/>
      <c r="AGJ238" s="40"/>
      <c r="AGK238" s="40"/>
      <c r="AGL238" s="40"/>
      <c r="AGM238" s="40"/>
      <c r="AGN238" s="40"/>
      <c r="AGO238" s="40"/>
      <c r="AGP238" s="40"/>
      <c r="AGQ238" s="40"/>
      <c r="AGR238" s="40"/>
      <c r="AGS238" s="40"/>
      <c r="AGT238" s="40"/>
      <c r="AGU238" s="40"/>
      <c r="AGV238" s="40"/>
      <c r="AGW238" s="40"/>
      <c r="AGX238" s="40"/>
      <c r="AGY238" s="40"/>
      <c r="AGZ238" s="40"/>
      <c r="AHA238" s="40"/>
      <c r="AHB238" s="40"/>
      <c r="AHC238" s="40"/>
      <c r="AHD238" s="40"/>
      <c r="AHE238" s="40"/>
      <c r="AHF238" s="40"/>
      <c r="AHG238" s="40"/>
      <c r="AHH238" s="40"/>
      <c r="AHI238" s="40"/>
      <c r="AHJ238" s="40"/>
      <c r="AHK238" s="40"/>
      <c r="AHL238" s="40"/>
      <c r="AHM238" s="40"/>
      <c r="AHN238" s="40"/>
      <c r="AHO238" s="40"/>
      <c r="AHP238" s="40"/>
      <c r="AHQ238" s="40"/>
      <c r="AHR238" s="40"/>
      <c r="AHS238" s="40"/>
      <c r="AHT238" s="40"/>
      <c r="AHU238" s="40"/>
      <c r="AHV238" s="40"/>
      <c r="AHW238" s="40"/>
      <c r="AHX238" s="40"/>
      <c r="AHY238" s="40"/>
      <c r="AHZ238" s="40"/>
      <c r="AIA238" s="40"/>
      <c r="AIB238" s="40"/>
      <c r="AIC238" s="40"/>
      <c r="AID238" s="40"/>
      <c r="AIE238" s="40"/>
      <c r="AIF238" s="40"/>
      <c r="AIG238" s="40"/>
      <c r="AIH238" s="40"/>
      <c r="AII238" s="40"/>
      <c r="AIJ238" s="40"/>
      <c r="AIK238" s="40"/>
      <c r="AIL238" s="40"/>
      <c r="AIM238" s="40"/>
      <c r="AIN238" s="40"/>
      <c r="AIO238" s="40"/>
      <c r="AIP238" s="40"/>
      <c r="AIQ238" s="40"/>
      <c r="AIR238" s="40"/>
      <c r="AIS238" s="40"/>
      <c r="AIT238" s="40"/>
      <c r="AIU238" s="40"/>
      <c r="AIV238" s="40"/>
      <c r="AIW238" s="40"/>
      <c r="AIX238" s="40"/>
      <c r="AIY238" s="40"/>
      <c r="AIZ238" s="40"/>
      <c r="AJA238" s="40"/>
      <c r="AJB238" s="40"/>
      <c r="AJC238" s="40"/>
      <c r="AJD238" s="40"/>
      <c r="AJE238" s="40"/>
      <c r="AJF238" s="40"/>
      <c r="AJG238" s="40"/>
      <c r="AJH238" s="40"/>
      <c r="AJI238" s="40"/>
      <c r="AJJ238" s="40"/>
      <c r="AJK238" s="40"/>
      <c r="AJL238" s="40"/>
      <c r="AJM238" s="40"/>
      <c r="AJN238" s="40"/>
      <c r="AJO238" s="40"/>
      <c r="AJP238" s="40"/>
      <c r="AJQ238" s="40"/>
      <c r="AJR238" s="40"/>
      <c r="AJS238" s="40"/>
      <c r="AJT238" s="40"/>
      <c r="AJU238" s="40"/>
      <c r="AJV238" s="40"/>
      <c r="AJW238" s="40"/>
      <c r="AJX238" s="40"/>
      <c r="AJY238" s="40"/>
      <c r="AJZ238" s="40"/>
      <c r="AKA238" s="40"/>
      <c r="AKB238" s="40"/>
      <c r="AKC238" s="40"/>
      <c r="AKD238" s="40"/>
      <c r="AKE238" s="40"/>
      <c r="AKF238" s="40"/>
      <c r="AKG238" s="40"/>
      <c r="AKH238" s="40"/>
      <c r="AKI238" s="40"/>
      <c r="AKJ238" s="40"/>
      <c r="AKK238" s="40"/>
      <c r="AKL238" s="40"/>
      <c r="AKM238" s="40"/>
      <c r="AKN238" s="41"/>
      <c r="AKO238" s="41"/>
      <c r="AKP238" s="41"/>
      <c r="AKQ238" s="41"/>
      <c r="AKR238" s="41"/>
      <c r="AKS238" s="41"/>
      <c r="AKT238" s="41"/>
      <c r="AKU238" s="41"/>
      <c r="AKV238" s="41"/>
      <c r="AKW238" s="41"/>
      <c r="AKX238" s="41"/>
      <c r="AKY238" s="41"/>
      <c r="AKZ238" s="41"/>
      <c r="ALA238" s="41"/>
      <c r="ALB238" s="41"/>
      <c r="ALC238" s="41"/>
      <c r="ALD238" s="41"/>
      <c r="ALE238" s="41"/>
      <c r="ALF238" s="41"/>
      <c r="ALG238" s="41"/>
      <c r="ALH238" s="41"/>
      <c r="ALI238" s="41"/>
      <c r="ALJ238" s="41"/>
      <c r="ALK238" s="41"/>
      <c r="ALL238" s="41"/>
      <c r="ALM238" s="41"/>
    </row>
    <row r="239" spans="1:1011" ht="13.35" customHeight="1" outlineLevel="5">
      <c r="A239" s="40" t="s">
        <v>11751</v>
      </c>
      <c r="B239" s="45">
        <v>2</v>
      </c>
      <c r="C239" s="45"/>
      <c r="D239" s="51" t="s">
        <v>4892</v>
      </c>
      <c r="E239" s="43" t="str">
        <f>VLOOKUP(D239,OdooParts_PurchaseNotes!$A$1:$F8353,2,0)</f>
        <v>8mm Smooth rod, 315mm, 300 Series Stainless Steel</v>
      </c>
      <c r="F239" s="52" t="s">
        <v>11370</v>
      </c>
      <c r="G239" s="32" t="s">
        <v>11752</v>
      </c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40"/>
      <c r="AAF239" s="40"/>
      <c r="AAG239" s="40"/>
      <c r="AAH239" s="40"/>
      <c r="AAI239" s="40"/>
      <c r="AAJ239" s="40"/>
      <c r="AAK239" s="40"/>
      <c r="AAL239" s="40"/>
      <c r="AAM239" s="40"/>
      <c r="AAN239" s="40"/>
      <c r="AAO239" s="40"/>
      <c r="AAP239" s="40"/>
      <c r="AAQ239" s="40"/>
      <c r="AAR239" s="40"/>
      <c r="AAS239" s="40"/>
      <c r="AAT239" s="40"/>
      <c r="AAU239" s="40"/>
      <c r="AAV239" s="40"/>
      <c r="AAW239" s="40"/>
      <c r="AAX239" s="40"/>
      <c r="AAY239" s="40"/>
      <c r="AAZ239" s="40"/>
      <c r="ABA239" s="40"/>
      <c r="ABB239" s="40"/>
      <c r="ABC239" s="40"/>
      <c r="ABD239" s="40"/>
      <c r="ABE239" s="40"/>
      <c r="ABF239" s="40"/>
      <c r="ABG239" s="40"/>
      <c r="ABH239" s="40"/>
      <c r="ABI239" s="40"/>
      <c r="ABJ239" s="40"/>
      <c r="ABK239" s="40"/>
      <c r="ABL239" s="40"/>
      <c r="ABM239" s="40"/>
      <c r="ABN239" s="40"/>
      <c r="ABO239" s="40"/>
      <c r="ABP239" s="40"/>
      <c r="ABQ239" s="40"/>
      <c r="ABR239" s="40"/>
      <c r="ABS239" s="40"/>
      <c r="ABT239" s="40"/>
      <c r="ABU239" s="40"/>
      <c r="ABV239" s="40"/>
      <c r="ABW239" s="40"/>
      <c r="ABX239" s="40"/>
      <c r="ABY239" s="40"/>
      <c r="ABZ239" s="40"/>
      <c r="ACA239" s="40"/>
      <c r="ACB239" s="40"/>
      <c r="ACC239" s="40"/>
      <c r="ACD239" s="40"/>
      <c r="ACE239" s="40"/>
      <c r="ACF239" s="40"/>
      <c r="ACG239" s="40"/>
      <c r="ACH239" s="40"/>
      <c r="ACI239" s="40"/>
      <c r="ACJ239" s="40"/>
      <c r="ACK239" s="40"/>
      <c r="ACL239" s="40"/>
      <c r="ACM239" s="40"/>
      <c r="ACN239" s="40"/>
      <c r="ACO239" s="40"/>
      <c r="ACP239" s="40"/>
      <c r="ACQ239" s="40"/>
      <c r="ACR239" s="40"/>
      <c r="ACS239" s="40"/>
      <c r="ACT239" s="40"/>
      <c r="ACU239" s="40"/>
      <c r="ACV239" s="40"/>
      <c r="ACW239" s="40"/>
      <c r="ACX239" s="40"/>
      <c r="ACY239" s="40"/>
      <c r="ACZ239" s="40"/>
      <c r="ADA239" s="40"/>
      <c r="ADB239" s="40"/>
      <c r="ADC239" s="40"/>
      <c r="ADD239" s="40"/>
      <c r="ADE239" s="40"/>
      <c r="ADF239" s="40"/>
      <c r="ADG239" s="40"/>
      <c r="ADH239" s="40"/>
      <c r="ADI239" s="40"/>
      <c r="ADJ239" s="40"/>
      <c r="ADK239" s="40"/>
      <c r="ADL239" s="40"/>
      <c r="ADM239" s="40"/>
      <c r="ADN239" s="40"/>
      <c r="ADO239" s="40"/>
      <c r="ADP239" s="40"/>
      <c r="ADQ239" s="40"/>
      <c r="ADR239" s="40"/>
      <c r="ADS239" s="40"/>
      <c r="ADT239" s="40"/>
      <c r="ADU239" s="40"/>
      <c r="ADV239" s="40"/>
      <c r="ADW239" s="40"/>
      <c r="ADX239" s="40"/>
      <c r="ADY239" s="40"/>
      <c r="ADZ239" s="40"/>
      <c r="AEA239" s="40"/>
      <c r="AEB239" s="40"/>
      <c r="AEC239" s="40"/>
      <c r="AED239" s="40"/>
      <c r="AEE239" s="40"/>
      <c r="AEF239" s="40"/>
      <c r="AEG239" s="40"/>
      <c r="AEH239" s="40"/>
      <c r="AEI239" s="40"/>
      <c r="AEJ239" s="40"/>
      <c r="AEK239" s="40"/>
      <c r="AEL239" s="40"/>
      <c r="AEM239" s="40"/>
      <c r="AEN239" s="40"/>
      <c r="AEO239" s="40"/>
      <c r="AEP239" s="40"/>
      <c r="AEQ239" s="40"/>
      <c r="AER239" s="40"/>
      <c r="AES239" s="40"/>
      <c r="AET239" s="40"/>
      <c r="AEU239" s="40"/>
      <c r="AEV239" s="40"/>
      <c r="AEW239" s="40"/>
      <c r="AEX239" s="40"/>
      <c r="AEY239" s="40"/>
      <c r="AEZ239" s="40"/>
      <c r="AFA239" s="40"/>
      <c r="AFB239" s="40"/>
      <c r="AFC239" s="40"/>
      <c r="AFD239" s="40"/>
      <c r="AFE239" s="40"/>
      <c r="AFF239" s="40"/>
      <c r="AFG239" s="40"/>
      <c r="AFH239" s="40"/>
      <c r="AFI239" s="40"/>
      <c r="AFJ239" s="40"/>
      <c r="AFK239" s="40"/>
      <c r="AFL239" s="40"/>
      <c r="AFM239" s="40"/>
      <c r="AFN239" s="40"/>
      <c r="AFO239" s="40"/>
      <c r="AFP239" s="40"/>
      <c r="AFQ239" s="40"/>
      <c r="AFR239" s="40"/>
      <c r="AFS239" s="40"/>
      <c r="AFT239" s="40"/>
      <c r="AFU239" s="40"/>
      <c r="AFV239" s="40"/>
      <c r="AFW239" s="40"/>
      <c r="AFX239" s="40"/>
      <c r="AFY239" s="40"/>
      <c r="AFZ239" s="40"/>
      <c r="AGA239" s="40"/>
      <c r="AGB239" s="40"/>
      <c r="AGC239" s="40"/>
      <c r="AGD239" s="40"/>
      <c r="AGE239" s="40"/>
      <c r="AGF239" s="40"/>
      <c r="AGG239" s="40"/>
      <c r="AGH239" s="40"/>
      <c r="AGI239" s="40"/>
      <c r="AGJ239" s="40"/>
      <c r="AGK239" s="40"/>
      <c r="AGL239" s="40"/>
      <c r="AGM239" s="40"/>
      <c r="AGN239" s="40"/>
      <c r="AGO239" s="40"/>
      <c r="AGP239" s="40"/>
      <c r="AGQ239" s="40"/>
      <c r="AGR239" s="40"/>
      <c r="AGS239" s="40"/>
      <c r="AGT239" s="40"/>
      <c r="AGU239" s="40"/>
      <c r="AGV239" s="40"/>
      <c r="AGW239" s="40"/>
      <c r="AGX239" s="40"/>
      <c r="AGY239" s="40"/>
      <c r="AGZ239" s="40"/>
      <c r="AHA239" s="40"/>
      <c r="AHB239" s="40"/>
      <c r="AHC239" s="40"/>
      <c r="AHD239" s="40"/>
      <c r="AHE239" s="40"/>
      <c r="AHF239" s="40"/>
      <c r="AHG239" s="40"/>
      <c r="AHH239" s="40"/>
      <c r="AHI239" s="40"/>
      <c r="AHJ239" s="40"/>
      <c r="AHK239" s="40"/>
      <c r="AHL239" s="40"/>
      <c r="AHM239" s="40"/>
      <c r="AHN239" s="40"/>
      <c r="AHO239" s="40"/>
      <c r="AHP239" s="40"/>
      <c r="AHQ239" s="40"/>
      <c r="AHR239" s="40"/>
      <c r="AHS239" s="40"/>
      <c r="AHT239" s="40"/>
      <c r="AHU239" s="40"/>
      <c r="AHV239" s="40"/>
      <c r="AHW239" s="40"/>
      <c r="AHX239" s="40"/>
      <c r="AHY239" s="40"/>
      <c r="AHZ239" s="40"/>
      <c r="AIA239" s="40"/>
      <c r="AIB239" s="40"/>
      <c r="AIC239" s="40"/>
      <c r="AID239" s="40"/>
      <c r="AIE239" s="40"/>
      <c r="AIF239" s="40"/>
      <c r="AIG239" s="40"/>
      <c r="AIH239" s="40"/>
      <c r="AII239" s="40"/>
      <c r="AIJ239" s="40"/>
      <c r="AIK239" s="40"/>
      <c r="AIL239" s="40"/>
      <c r="AIM239" s="40"/>
      <c r="AIN239" s="40"/>
      <c r="AIO239" s="40"/>
      <c r="AIP239" s="40"/>
      <c r="AIQ239" s="40"/>
      <c r="AIR239" s="40"/>
      <c r="AIS239" s="40"/>
      <c r="AIT239" s="40"/>
      <c r="AIU239" s="40"/>
      <c r="AIV239" s="40"/>
      <c r="AIW239" s="40"/>
      <c r="AIX239" s="40"/>
      <c r="AIY239" s="40"/>
      <c r="AIZ239" s="40"/>
      <c r="AJA239" s="40"/>
      <c r="AJB239" s="40"/>
      <c r="AJC239" s="40"/>
      <c r="AJD239" s="40"/>
      <c r="AJE239" s="40"/>
      <c r="AJF239" s="40"/>
      <c r="AJG239" s="40"/>
      <c r="AJH239" s="40"/>
      <c r="AJI239" s="40"/>
      <c r="AJJ239" s="40"/>
      <c r="AJK239" s="40"/>
      <c r="AJL239" s="40"/>
      <c r="AJM239" s="40"/>
      <c r="AJN239" s="40"/>
      <c r="AJO239" s="40"/>
      <c r="AJP239" s="40"/>
      <c r="AJQ239" s="40"/>
      <c r="AJR239" s="40"/>
      <c r="AJS239" s="40"/>
      <c r="AJT239" s="40"/>
      <c r="AJU239" s="40"/>
      <c r="AJV239" s="40"/>
      <c r="AJW239" s="40"/>
      <c r="AJX239" s="40"/>
      <c r="AJY239" s="40"/>
      <c r="AJZ239" s="40"/>
      <c r="AKA239" s="40"/>
      <c r="AKB239" s="40"/>
      <c r="AKC239" s="40"/>
      <c r="AKD239" s="40"/>
      <c r="AKE239" s="40"/>
      <c r="AKF239" s="40"/>
      <c r="AKG239" s="40"/>
      <c r="AKH239" s="40"/>
      <c r="AKI239" s="40"/>
      <c r="AKJ239" s="40"/>
      <c r="AKK239" s="40"/>
      <c r="AKL239" s="40"/>
      <c r="AKM239" s="40"/>
      <c r="AKN239" s="41"/>
      <c r="AKO239" s="41"/>
      <c r="AKP239" s="41"/>
      <c r="AKQ239" s="41"/>
      <c r="AKR239" s="41"/>
      <c r="AKS239" s="41"/>
      <c r="AKT239" s="41"/>
      <c r="AKU239" s="41"/>
      <c r="AKV239" s="41"/>
      <c r="AKW239" s="41"/>
      <c r="AKX239" s="41"/>
      <c r="AKY239" s="41"/>
      <c r="AKZ239" s="41"/>
      <c r="ALA239" s="41"/>
      <c r="ALB239" s="41"/>
      <c r="ALC239" s="41"/>
      <c r="ALD239" s="41"/>
      <c r="ALE239" s="41"/>
      <c r="ALF239" s="41"/>
      <c r="ALG239" s="41"/>
      <c r="ALH239" s="41"/>
      <c r="ALI239" s="41"/>
      <c r="ALJ239" s="41"/>
      <c r="ALK239" s="41"/>
      <c r="ALL239" s="41"/>
      <c r="ALM239" s="41"/>
    </row>
    <row r="240" spans="1:1011" ht="13.35" customHeight="1" outlineLevel="5">
      <c r="A240" s="40" t="s">
        <v>11753</v>
      </c>
      <c r="B240" s="45">
        <v>10</v>
      </c>
      <c r="C240" s="45"/>
      <c r="D240" s="51" t="s">
        <v>5188</v>
      </c>
      <c r="E240" s="43" t="str">
        <f>VLOOKUP(D240,OdooParts_PurchaseNotes!$A$1:$F8354,2,0)</f>
        <v>Black-Oxide 18-8 Stainless Steel Flat Washer, M3 Screw Size, 3.2mm ID, 7.0mm OD</v>
      </c>
      <c r="F240" s="52" t="s">
        <v>11370</v>
      </c>
      <c r="G240" s="32" t="s">
        <v>11754</v>
      </c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40"/>
      <c r="AAF240" s="40"/>
      <c r="AAG240" s="40"/>
      <c r="AAH240" s="40"/>
      <c r="AAI240" s="40"/>
      <c r="AAJ240" s="40"/>
      <c r="AAK240" s="40"/>
      <c r="AAL240" s="40"/>
      <c r="AAM240" s="40"/>
      <c r="AAN240" s="40"/>
      <c r="AAO240" s="40"/>
      <c r="AAP240" s="40"/>
      <c r="AAQ240" s="40"/>
      <c r="AAR240" s="40"/>
      <c r="AAS240" s="40"/>
      <c r="AAT240" s="40"/>
      <c r="AAU240" s="40"/>
      <c r="AAV240" s="40"/>
      <c r="AAW240" s="40"/>
      <c r="AAX240" s="40"/>
      <c r="AAY240" s="40"/>
      <c r="AAZ240" s="40"/>
      <c r="ABA240" s="40"/>
      <c r="ABB240" s="40"/>
      <c r="ABC240" s="40"/>
      <c r="ABD240" s="40"/>
      <c r="ABE240" s="40"/>
      <c r="ABF240" s="40"/>
      <c r="ABG240" s="40"/>
      <c r="ABH240" s="40"/>
      <c r="ABI240" s="40"/>
      <c r="ABJ240" s="40"/>
      <c r="ABK240" s="40"/>
      <c r="ABL240" s="40"/>
      <c r="ABM240" s="40"/>
      <c r="ABN240" s="40"/>
      <c r="ABO240" s="40"/>
      <c r="ABP240" s="40"/>
      <c r="ABQ240" s="40"/>
      <c r="ABR240" s="40"/>
      <c r="ABS240" s="40"/>
      <c r="ABT240" s="40"/>
      <c r="ABU240" s="40"/>
      <c r="ABV240" s="40"/>
      <c r="ABW240" s="40"/>
      <c r="ABX240" s="40"/>
      <c r="ABY240" s="40"/>
      <c r="ABZ240" s="40"/>
      <c r="ACA240" s="40"/>
      <c r="ACB240" s="40"/>
      <c r="ACC240" s="40"/>
      <c r="ACD240" s="40"/>
      <c r="ACE240" s="40"/>
      <c r="ACF240" s="40"/>
      <c r="ACG240" s="40"/>
      <c r="ACH240" s="40"/>
      <c r="ACI240" s="40"/>
      <c r="ACJ240" s="40"/>
      <c r="ACK240" s="40"/>
      <c r="ACL240" s="40"/>
      <c r="ACM240" s="40"/>
      <c r="ACN240" s="40"/>
      <c r="ACO240" s="40"/>
      <c r="ACP240" s="40"/>
      <c r="ACQ240" s="40"/>
      <c r="ACR240" s="40"/>
      <c r="ACS240" s="40"/>
      <c r="ACT240" s="40"/>
      <c r="ACU240" s="40"/>
      <c r="ACV240" s="40"/>
      <c r="ACW240" s="40"/>
      <c r="ACX240" s="40"/>
      <c r="ACY240" s="40"/>
      <c r="ACZ240" s="40"/>
      <c r="ADA240" s="40"/>
      <c r="ADB240" s="40"/>
      <c r="ADC240" s="40"/>
      <c r="ADD240" s="40"/>
      <c r="ADE240" s="40"/>
      <c r="ADF240" s="40"/>
      <c r="ADG240" s="40"/>
      <c r="ADH240" s="40"/>
      <c r="ADI240" s="40"/>
      <c r="ADJ240" s="40"/>
      <c r="ADK240" s="40"/>
      <c r="ADL240" s="40"/>
      <c r="ADM240" s="40"/>
      <c r="ADN240" s="40"/>
      <c r="ADO240" s="40"/>
      <c r="ADP240" s="40"/>
      <c r="ADQ240" s="40"/>
      <c r="ADR240" s="40"/>
      <c r="ADS240" s="40"/>
      <c r="ADT240" s="40"/>
      <c r="ADU240" s="40"/>
      <c r="ADV240" s="40"/>
      <c r="ADW240" s="40"/>
      <c r="ADX240" s="40"/>
      <c r="ADY240" s="40"/>
      <c r="ADZ240" s="40"/>
      <c r="AEA240" s="40"/>
      <c r="AEB240" s="40"/>
      <c r="AEC240" s="40"/>
      <c r="AED240" s="40"/>
      <c r="AEE240" s="40"/>
      <c r="AEF240" s="40"/>
      <c r="AEG240" s="40"/>
      <c r="AEH240" s="40"/>
      <c r="AEI240" s="40"/>
      <c r="AEJ240" s="40"/>
      <c r="AEK240" s="40"/>
      <c r="AEL240" s="40"/>
      <c r="AEM240" s="40"/>
      <c r="AEN240" s="40"/>
      <c r="AEO240" s="40"/>
      <c r="AEP240" s="40"/>
      <c r="AEQ240" s="40"/>
      <c r="AER240" s="40"/>
      <c r="AES240" s="40"/>
      <c r="AET240" s="40"/>
      <c r="AEU240" s="40"/>
      <c r="AEV240" s="40"/>
      <c r="AEW240" s="40"/>
      <c r="AEX240" s="40"/>
      <c r="AEY240" s="40"/>
      <c r="AEZ240" s="40"/>
      <c r="AFA240" s="40"/>
      <c r="AFB240" s="40"/>
      <c r="AFC240" s="40"/>
      <c r="AFD240" s="40"/>
      <c r="AFE240" s="40"/>
      <c r="AFF240" s="40"/>
      <c r="AFG240" s="40"/>
      <c r="AFH240" s="40"/>
      <c r="AFI240" s="40"/>
      <c r="AFJ240" s="40"/>
      <c r="AFK240" s="40"/>
      <c r="AFL240" s="40"/>
      <c r="AFM240" s="40"/>
      <c r="AFN240" s="40"/>
      <c r="AFO240" s="40"/>
      <c r="AFP240" s="40"/>
      <c r="AFQ240" s="40"/>
      <c r="AFR240" s="40"/>
      <c r="AFS240" s="40"/>
      <c r="AFT240" s="40"/>
      <c r="AFU240" s="40"/>
      <c r="AFV240" s="40"/>
      <c r="AFW240" s="40"/>
      <c r="AFX240" s="40"/>
      <c r="AFY240" s="40"/>
      <c r="AFZ240" s="40"/>
      <c r="AGA240" s="40"/>
      <c r="AGB240" s="40"/>
      <c r="AGC240" s="40"/>
      <c r="AGD240" s="40"/>
      <c r="AGE240" s="40"/>
      <c r="AGF240" s="40"/>
      <c r="AGG240" s="40"/>
      <c r="AGH240" s="40"/>
      <c r="AGI240" s="40"/>
      <c r="AGJ240" s="40"/>
      <c r="AGK240" s="40"/>
      <c r="AGL240" s="40"/>
      <c r="AGM240" s="40"/>
      <c r="AGN240" s="40"/>
      <c r="AGO240" s="40"/>
      <c r="AGP240" s="40"/>
      <c r="AGQ240" s="40"/>
      <c r="AGR240" s="40"/>
      <c r="AGS240" s="40"/>
      <c r="AGT240" s="40"/>
      <c r="AGU240" s="40"/>
      <c r="AGV240" s="40"/>
      <c r="AGW240" s="40"/>
      <c r="AGX240" s="40"/>
      <c r="AGY240" s="40"/>
      <c r="AGZ240" s="40"/>
      <c r="AHA240" s="40"/>
      <c r="AHB240" s="40"/>
      <c r="AHC240" s="40"/>
      <c r="AHD240" s="40"/>
      <c r="AHE240" s="40"/>
      <c r="AHF240" s="40"/>
      <c r="AHG240" s="40"/>
      <c r="AHH240" s="40"/>
      <c r="AHI240" s="40"/>
      <c r="AHJ240" s="40"/>
      <c r="AHK240" s="40"/>
      <c r="AHL240" s="40"/>
      <c r="AHM240" s="40"/>
      <c r="AHN240" s="40"/>
      <c r="AHO240" s="40"/>
      <c r="AHP240" s="40"/>
      <c r="AHQ240" s="40"/>
      <c r="AHR240" s="40"/>
      <c r="AHS240" s="40"/>
      <c r="AHT240" s="40"/>
      <c r="AHU240" s="40"/>
      <c r="AHV240" s="40"/>
      <c r="AHW240" s="40"/>
      <c r="AHX240" s="40"/>
      <c r="AHY240" s="40"/>
      <c r="AHZ240" s="40"/>
      <c r="AIA240" s="40"/>
      <c r="AIB240" s="40"/>
      <c r="AIC240" s="40"/>
      <c r="AID240" s="40"/>
      <c r="AIE240" s="40"/>
      <c r="AIF240" s="40"/>
      <c r="AIG240" s="40"/>
      <c r="AIH240" s="40"/>
      <c r="AII240" s="40"/>
      <c r="AIJ240" s="40"/>
      <c r="AIK240" s="40"/>
      <c r="AIL240" s="40"/>
      <c r="AIM240" s="40"/>
      <c r="AIN240" s="40"/>
      <c r="AIO240" s="40"/>
      <c r="AIP240" s="40"/>
      <c r="AIQ240" s="40"/>
      <c r="AIR240" s="40"/>
      <c r="AIS240" s="40"/>
      <c r="AIT240" s="40"/>
      <c r="AIU240" s="40"/>
      <c r="AIV240" s="40"/>
      <c r="AIW240" s="40"/>
      <c r="AIX240" s="40"/>
      <c r="AIY240" s="40"/>
      <c r="AIZ240" s="40"/>
      <c r="AJA240" s="40"/>
      <c r="AJB240" s="40"/>
      <c r="AJC240" s="40"/>
      <c r="AJD240" s="40"/>
      <c r="AJE240" s="40"/>
      <c r="AJF240" s="40"/>
      <c r="AJG240" s="40"/>
      <c r="AJH240" s="40"/>
      <c r="AJI240" s="40"/>
      <c r="AJJ240" s="40"/>
      <c r="AJK240" s="40"/>
      <c r="AJL240" s="40"/>
      <c r="AJM240" s="40"/>
      <c r="AJN240" s="40"/>
      <c r="AJO240" s="40"/>
      <c r="AJP240" s="40"/>
      <c r="AJQ240" s="40"/>
      <c r="AJR240" s="40"/>
      <c r="AJS240" s="40"/>
      <c r="AJT240" s="40"/>
      <c r="AJU240" s="40"/>
      <c r="AJV240" s="40"/>
      <c r="AJW240" s="40"/>
      <c r="AJX240" s="40"/>
      <c r="AJY240" s="40"/>
      <c r="AJZ240" s="40"/>
      <c r="AKA240" s="40"/>
      <c r="AKB240" s="40"/>
      <c r="AKC240" s="40"/>
      <c r="AKD240" s="40"/>
      <c r="AKE240" s="40"/>
      <c r="AKF240" s="40"/>
      <c r="AKG240" s="40"/>
      <c r="AKH240" s="40"/>
      <c r="AKI240" s="40"/>
      <c r="AKJ240" s="40"/>
      <c r="AKK240" s="40"/>
      <c r="AKL240" s="40"/>
      <c r="AKM240" s="40"/>
      <c r="AKN240" s="41"/>
      <c r="AKO240" s="41"/>
      <c r="AKP240" s="41"/>
      <c r="AKQ240" s="41"/>
      <c r="AKR240" s="41"/>
      <c r="AKS240" s="41"/>
      <c r="AKT240" s="41"/>
      <c r="AKU240" s="41"/>
      <c r="AKV240" s="41"/>
      <c r="AKW240" s="41"/>
      <c r="AKX240" s="41"/>
      <c r="AKY240" s="41"/>
      <c r="AKZ240" s="41"/>
      <c r="ALA240" s="41"/>
      <c r="ALB240" s="41"/>
      <c r="ALC240" s="41"/>
      <c r="ALD240" s="41"/>
      <c r="ALE240" s="41"/>
      <c r="ALF240" s="41"/>
      <c r="ALG240" s="41"/>
      <c r="ALH240" s="41"/>
      <c r="ALI240" s="41"/>
      <c r="ALJ240" s="41"/>
      <c r="ALK240" s="41"/>
      <c r="ALL240" s="41"/>
      <c r="ALM240" s="41"/>
    </row>
    <row r="241" spans="1:1001" ht="13.35" customHeight="1" outlineLevel="5">
      <c r="A241" s="40" t="s">
        <v>11755</v>
      </c>
      <c r="B241" s="45">
        <v>1</v>
      </c>
      <c r="C241" s="45"/>
      <c r="D241" s="51" t="s">
        <v>7265</v>
      </c>
      <c r="E241" s="43" t="str">
        <f>VLOOKUP(D241,OdooParts_PurchaseNotes!$A$1:$F8355,2,0)</f>
        <v>Bottom Plate, Mini v1.2</v>
      </c>
      <c r="F241" s="52" t="s">
        <v>11370</v>
      </c>
      <c r="G241" s="32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40"/>
      <c r="AAF241" s="40"/>
      <c r="AAG241" s="40"/>
      <c r="AAH241" s="40"/>
      <c r="AAI241" s="40"/>
      <c r="AAJ241" s="40"/>
      <c r="AAK241" s="40"/>
      <c r="AAL241" s="40"/>
      <c r="AAM241" s="40"/>
      <c r="AAN241" s="40"/>
      <c r="AAO241" s="40"/>
      <c r="AAP241" s="40"/>
      <c r="AAQ241" s="40"/>
      <c r="AAR241" s="40"/>
      <c r="AAS241" s="40"/>
      <c r="AAT241" s="40"/>
      <c r="AAU241" s="40"/>
      <c r="AAV241" s="40"/>
      <c r="AAW241" s="40"/>
      <c r="AAX241" s="40"/>
      <c r="AAY241" s="40"/>
      <c r="AAZ241" s="40"/>
      <c r="ABA241" s="40"/>
      <c r="ABB241" s="40"/>
      <c r="ABC241" s="40"/>
      <c r="ABD241" s="40"/>
      <c r="ABE241" s="40"/>
      <c r="ABF241" s="40"/>
      <c r="ABG241" s="40"/>
      <c r="ABH241" s="40"/>
      <c r="ABI241" s="40"/>
      <c r="ABJ241" s="40"/>
      <c r="ABK241" s="40"/>
      <c r="ABL241" s="40"/>
      <c r="ABM241" s="40"/>
      <c r="ABN241" s="40"/>
      <c r="ABO241" s="40"/>
      <c r="ABP241" s="40"/>
      <c r="ABQ241" s="40"/>
      <c r="ABR241" s="40"/>
      <c r="ABS241" s="40"/>
      <c r="ABT241" s="40"/>
      <c r="ABU241" s="40"/>
      <c r="ABV241" s="40"/>
      <c r="ABW241" s="40"/>
      <c r="ABX241" s="40"/>
      <c r="ABY241" s="40"/>
      <c r="ABZ241" s="40"/>
      <c r="ACA241" s="40"/>
      <c r="ACB241" s="40"/>
      <c r="ACC241" s="40"/>
      <c r="ACD241" s="40"/>
      <c r="ACE241" s="40"/>
      <c r="ACF241" s="40"/>
      <c r="ACG241" s="40"/>
      <c r="ACH241" s="40"/>
      <c r="ACI241" s="40"/>
      <c r="ACJ241" s="40"/>
      <c r="ACK241" s="40"/>
      <c r="ACL241" s="40"/>
      <c r="ACM241" s="40"/>
      <c r="ACN241" s="40"/>
      <c r="ACO241" s="40"/>
      <c r="ACP241" s="40"/>
      <c r="ACQ241" s="40"/>
      <c r="ACR241" s="40"/>
      <c r="ACS241" s="40"/>
      <c r="ACT241" s="40"/>
      <c r="ACU241" s="40"/>
      <c r="ACV241" s="40"/>
      <c r="ACW241" s="40"/>
      <c r="ACX241" s="40"/>
      <c r="ACY241" s="40"/>
      <c r="ACZ241" s="40"/>
      <c r="ADA241" s="40"/>
      <c r="ADB241" s="40"/>
      <c r="ADC241" s="40"/>
      <c r="ADD241" s="40"/>
      <c r="ADE241" s="40"/>
      <c r="ADF241" s="40"/>
      <c r="ADG241" s="40"/>
      <c r="ADH241" s="40"/>
      <c r="ADI241" s="40"/>
      <c r="ADJ241" s="40"/>
      <c r="ADK241" s="40"/>
      <c r="ADL241" s="40"/>
      <c r="ADM241" s="40"/>
      <c r="ADN241" s="40"/>
      <c r="ADO241" s="40"/>
      <c r="ADP241" s="40"/>
      <c r="ADQ241" s="40"/>
      <c r="ADR241" s="40"/>
      <c r="ADS241" s="40"/>
      <c r="ADT241" s="40"/>
      <c r="ADU241" s="40"/>
      <c r="ADV241" s="40"/>
      <c r="ADW241" s="40"/>
      <c r="ADX241" s="40"/>
      <c r="ADY241" s="40"/>
      <c r="ADZ241" s="40"/>
      <c r="AEA241" s="40"/>
      <c r="AEB241" s="40"/>
      <c r="AEC241" s="40"/>
      <c r="AED241" s="40"/>
      <c r="AEE241" s="40"/>
      <c r="AEF241" s="40"/>
      <c r="AEG241" s="40"/>
      <c r="AEH241" s="40"/>
      <c r="AEI241" s="40"/>
      <c r="AEJ241" s="40"/>
      <c r="AEK241" s="40"/>
      <c r="AEL241" s="40"/>
      <c r="AEM241" s="40"/>
      <c r="AEN241" s="40"/>
      <c r="AEO241" s="40"/>
      <c r="AEP241" s="40"/>
      <c r="AEQ241" s="40"/>
      <c r="AER241" s="40"/>
      <c r="AES241" s="40"/>
      <c r="AET241" s="40"/>
      <c r="AEU241" s="40"/>
      <c r="AEV241" s="40"/>
      <c r="AEW241" s="40"/>
      <c r="AEX241" s="40"/>
      <c r="AEY241" s="40"/>
      <c r="AEZ241" s="40"/>
      <c r="AFA241" s="40"/>
      <c r="AFB241" s="40"/>
      <c r="AFC241" s="40"/>
      <c r="AFD241" s="40"/>
      <c r="AFE241" s="40"/>
      <c r="AFF241" s="40"/>
      <c r="AFG241" s="40"/>
      <c r="AFH241" s="40"/>
      <c r="AFI241" s="40"/>
      <c r="AFJ241" s="40"/>
      <c r="AFK241" s="40"/>
      <c r="AFL241" s="40"/>
      <c r="AFM241" s="40"/>
      <c r="AFN241" s="40"/>
      <c r="AFO241" s="40"/>
      <c r="AFP241" s="40"/>
      <c r="AFQ241" s="40"/>
      <c r="AFR241" s="40"/>
      <c r="AFS241" s="40"/>
      <c r="AFT241" s="40"/>
      <c r="AFU241" s="40"/>
      <c r="AFV241" s="40"/>
      <c r="AFW241" s="40"/>
      <c r="AFX241" s="40"/>
      <c r="AFY241" s="40"/>
      <c r="AFZ241" s="40"/>
      <c r="AGA241" s="40"/>
      <c r="AGB241" s="40"/>
      <c r="AGC241" s="40"/>
      <c r="AGD241" s="40"/>
      <c r="AGE241" s="40"/>
      <c r="AGF241" s="40"/>
      <c r="AGG241" s="40"/>
      <c r="AGH241" s="40"/>
      <c r="AGI241" s="40"/>
      <c r="AGJ241" s="40"/>
      <c r="AGK241" s="40"/>
      <c r="AGL241" s="40"/>
      <c r="AGM241" s="40"/>
      <c r="AGN241" s="40"/>
      <c r="AGO241" s="40"/>
      <c r="AGP241" s="40"/>
      <c r="AGQ241" s="40"/>
      <c r="AGR241" s="40"/>
      <c r="AGS241" s="40"/>
      <c r="AGT241" s="40"/>
      <c r="AGU241" s="40"/>
      <c r="AGV241" s="40"/>
      <c r="AGW241" s="40"/>
      <c r="AGX241" s="40"/>
      <c r="AGY241" s="40"/>
      <c r="AGZ241" s="40"/>
      <c r="AHA241" s="40"/>
      <c r="AHB241" s="40"/>
      <c r="AHC241" s="40"/>
      <c r="AHD241" s="40"/>
      <c r="AHE241" s="40"/>
      <c r="AHF241" s="40"/>
      <c r="AHG241" s="40"/>
      <c r="AHH241" s="40"/>
      <c r="AHI241" s="40"/>
      <c r="AHJ241" s="40"/>
      <c r="AHK241" s="40"/>
      <c r="AHL241" s="40"/>
      <c r="AHM241" s="40"/>
      <c r="AHN241" s="40"/>
      <c r="AHO241" s="40"/>
      <c r="AHP241" s="40"/>
      <c r="AHQ241" s="40"/>
      <c r="AHR241" s="40"/>
      <c r="AHS241" s="40"/>
      <c r="AHT241" s="40"/>
      <c r="AHU241" s="40"/>
      <c r="AHV241" s="40"/>
      <c r="AHW241" s="40"/>
      <c r="AHX241" s="40"/>
      <c r="AHY241" s="40"/>
      <c r="AHZ241" s="40"/>
      <c r="AIA241" s="40"/>
      <c r="AIB241" s="40"/>
      <c r="AIC241" s="40"/>
      <c r="AID241" s="40"/>
      <c r="AIE241" s="40"/>
      <c r="AIF241" s="40"/>
      <c r="AIG241" s="40"/>
      <c r="AIH241" s="40"/>
      <c r="AII241" s="40"/>
      <c r="AIJ241" s="40"/>
      <c r="AIK241" s="40"/>
      <c r="AIL241" s="40"/>
      <c r="AIM241" s="40"/>
      <c r="AIN241" s="40"/>
      <c r="AIO241" s="40"/>
      <c r="AIP241" s="40"/>
      <c r="AIQ241" s="40"/>
      <c r="AIR241" s="40"/>
      <c r="AIS241" s="40"/>
      <c r="AIT241" s="40"/>
      <c r="AIU241" s="40"/>
      <c r="AIV241" s="40"/>
      <c r="AIW241" s="40"/>
      <c r="AIX241" s="40"/>
      <c r="AIY241" s="40"/>
      <c r="AIZ241" s="40"/>
      <c r="AJA241" s="40"/>
      <c r="AJB241" s="40"/>
      <c r="AJC241" s="40"/>
      <c r="AJD241" s="40"/>
      <c r="AJE241" s="40"/>
      <c r="AJF241" s="40"/>
      <c r="AJG241" s="40"/>
      <c r="AJH241" s="40"/>
      <c r="AJI241" s="40"/>
      <c r="AJJ241" s="40"/>
      <c r="AJK241" s="40"/>
      <c r="AJL241" s="40"/>
      <c r="AJM241" s="40"/>
      <c r="AJN241" s="40"/>
      <c r="AJO241" s="40"/>
      <c r="AJP241" s="40"/>
      <c r="AJQ241" s="40"/>
      <c r="AJR241" s="40"/>
      <c r="AJS241" s="40"/>
      <c r="AJT241" s="40"/>
      <c r="AJU241" s="40"/>
      <c r="AJV241" s="40"/>
      <c r="AJW241" s="40"/>
      <c r="AJX241" s="40"/>
      <c r="AJY241" s="40"/>
      <c r="AJZ241" s="40"/>
      <c r="AKA241" s="40"/>
      <c r="AKB241" s="40"/>
      <c r="AKC241" s="40"/>
      <c r="AKD241" s="40"/>
      <c r="AKE241" s="40"/>
      <c r="AKF241" s="40"/>
      <c r="AKG241" s="40"/>
      <c r="AKH241" s="40"/>
      <c r="AKI241" s="40"/>
      <c r="AKJ241" s="40"/>
      <c r="AKK241" s="40"/>
      <c r="AKL241" s="40"/>
      <c r="AKM241" s="40"/>
      <c r="AKN241" s="41"/>
      <c r="AKO241" s="41"/>
      <c r="AKP241" s="41"/>
      <c r="AKQ241" s="41"/>
      <c r="AKR241" s="41"/>
      <c r="AKS241" s="41"/>
      <c r="AKT241" s="41"/>
      <c r="AKU241" s="41"/>
      <c r="AKV241" s="41"/>
      <c r="AKW241" s="41"/>
      <c r="AKX241" s="41"/>
      <c r="AKY241" s="41"/>
      <c r="AKZ241" s="41"/>
      <c r="ALA241" s="41"/>
      <c r="ALB241" s="41"/>
      <c r="ALC241" s="41"/>
      <c r="ALD241" s="41"/>
      <c r="ALE241" s="41"/>
      <c r="ALF241" s="41"/>
      <c r="ALG241" s="41"/>
      <c r="ALH241" s="41"/>
      <c r="ALI241" s="41"/>
      <c r="ALJ241" s="41"/>
      <c r="ALK241" s="41"/>
      <c r="ALL241" s="41"/>
      <c r="ALM241" s="41"/>
    </row>
    <row r="242" spans="1:1001" ht="28.9" customHeight="1" outlineLevel="4">
      <c r="A242" s="36" t="s">
        <v>11756</v>
      </c>
      <c r="B242" s="45">
        <v>33</v>
      </c>
      <c r="C242" s="45"/>
      <c r="D242" s="53" t="s">
        <v>3395</v>
      </c>
      <c r="E242" s="43" t="str">
        <f>VLOOKUP(D242,OdooParts_PurchaseNotes!$A$1:$F8356,2,0)</f>
        <v>M3 x 6 Bolt, FHCS Black-Oxide</v>
      </c>
      <c r="F242" s="52" t="s">
        <v>11370</v>
      </c>
      <c r="G242" s="32" t="s">
        <v>11757</v>
      </c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40"/>
      <c r="AAF242" s="40"/>
      <c r="AAG242" s="40"/>
      <c r="AAH242" s="40"/>
      <c r="AAI242" s="40"/>
      <c r="AAJ242" s="40"/>
      <c r="AAK242" s="40"/>
      <c r="AAL242" s="40"/>
      <c r="AAM242" s="40"/>
      <c r="AAN242" s="40"/>
      <c r="AAO242" s="40"/>
      <c r="AAP242" s="40"/>
      <c r="AAQ242" s="40"/>
      <c r="AAR242" s="40"/>
      <c r="AAS242" s="40"/>
      <c r="AAT242" s="40"/>
      <c r="AAU242" s="40"/>
      <c r="AAV242" s="40"/>
      <c r="AAW242" s="40"/>
      <c r="AAX242" s="40"/>
      <c r="AAY242" s="40"/>
      <c r="AAZ242" s="40"/>
      <c r="ABA242" s="40"/>
      <c r="ABB242" s="40"/>
      <c r="ABC242" s="40"/>
      <c r="ABD242" s="40"/>
      <c r="ABE242" s="40"/>
      <c r="ABF242" s="40"/>
      <c r="ABG242" s="40"/>
      <c r="ABH242" s="40"/>
      <c r="ABI242" s="40"/>
      <c r="ABJ242" s="40"/>
      <c r="ABK242" s="40"/>
      <c r="ABL242" s="40"/>
      <c r="ABM242" s="40"/>
      <c r="ABN242" s="40"/>
      <c r="ABO242" s="40"/>
      <c r="ABP242" s="40"/>
      <c r="ABQ242" s="40"/>
      <c r="ABR242" s="40"/>
      <c r="ABS242" s="40"/>
      <c r="ABT242" s="40"/>
      <c r="ABU242" s="40"/>
      <c r="ABV242" s="40"/>
      <c r="ABW242" s="40"/>
      <c r="ABX242" s="40"/>
      <c r="ABY242" s="40"/>
      <c r="ABZ242" s="40"/>
      <c r="ACA242" s="40"/>
      <c r="ACB242" s="40"/>
      <c r="ACC242" s="40"/>
      <c r="ACD242" s="40"/>
      <c r="ACE242" s="40"/>
      <c r="ACF242" s="40"/>
      <c r="ACG242" s="40"/>
      <c r="ACH242" s="40"/>
      <c r="ACI242" s="40"/>
      <c r="ACJ242" s="40"/>
      <c r="ACK242" s="40"/>
      <c r="ACL242" s="40"/>
      <c r="ACM242" s="40"/>
      <c r="ACN242" s="40"/>
      <c r="ACO242" s="40"/>
      <c r="ACP242" s="40"/>
      <c r="ACQ242" s="40"/>
      <c r="ACR242" s="40"/>
      <c r="ACS242" s="40"/>
      <c r="ACT242" s="40"/>
      <c r="ACU242" s="40"/>
      <c r="ACV242" s="40"/>
      <c r="ACW242" s="40"/>
      <c r="ACX242" s="40"/>
      <c r="ACY242" s="40"/>
      <c r="ACZ242" s="40"/>
      <c r="ADA242" s="40"/>
      <c r="ADB242" s="40"/>
      <c r="ADC242" s="40"/>
      <c r="ADD242" s="40"/>
      <c r="ADE242" s="40"/>
      <c r="ADF242" s="40"/>
      <c r="ADG242" s="40"/>
      <c r="ADH242" s="40"/>
      <c r="ADI242" s="40"/>
      <c r="ADJ242" s="40"/>
      <c r="ADK242" s="40"/>
      <c r="ADL242" s="40"/>
      <c r="ADM242" s="40"/>
      <c r="ADN242" s="40"/>
      <c r="ADO242" s="40"/>
      <c r="ADP242" s="40"/>
      <c r="ADQ242" s="40"/>
      <c r="ADR242" s="40"/>
      <c r="ADS242" s="40"/>
      <c r="ADT242" s="40"/>
      <c r="ADU242" s="40"/>
      <c r="ADV242" s="40"/>
      <c r="ADW242" s="40"/>
      <c r="ADX242" s="40"/>
      <c r="ADY242" s="40"/>
      <c r="ADZ242" s="40"/>
      <c r="AEA242" s="40"/>
      <c r="AEB242" s="40"/>
      <c r="AEC242" s="40"/>
      <c r="AED242" s="40"/>
      <c r="AEE242" s="40"/>
      <c r="AEF242" s="40"/>
      <c r="AEG242" s="40"/>
      <c r="AEH242" s="40"/>
      <c r="AEI242" s="40"/>
      <c r="AEJ242" s="40"/>
      <c r="AEK242" s="40"/>
      <c r="AEL242" s="40"/>
      <c r="AEM242" s="40"/>
      <c r="AEN242" s="40"/>
      <c r="AEO242" s="40"/>
      <c r="AEP242" s="40"/>
      <c r="AEQ242" s="40"/>
      <c r="AER242" s="40"/>
      <c r="AES242" s="40"/>
      <c r="AET242" s="40"/>
      <c r="AEU242" s="40"/>
      <c r="AEV242" s="40"/>
      <c r="AEW242" s="40"/>
      <c r="AEX242" s="40"/>
      <c r="AEY242" s="40"/>
      <c r="AEZ242" s="40"/>
      <c r="AFA242" s="40"/>
      <c r="AFB242" s="40"/>
      <c r="AFC242" s="40"/>
      <c r="AFD242" s="40"/>
      <c r="AFE242" s="40"/>
      <c r="AFF242" s="40"/>
      <c r="AFG242" s="40"/>
      <c r="AFH242" s="40"/>
      <c r="AFI242" s="40"/>
      <c r="AFJ242" s="40"/>
      <c r="AFK242" s="40"/>
      <c r="AFL242" s="40"/>
      <c r="AFM242" s="40"/>
      <c r="AFN242" s="40"/>
      <c r="AFO242" s="40"/>
      <c r="AFP242" s="40"/>
      <c r="AFQ242" s="40"/>
      <c r="AFR242" s="40"/>
      <c r="AFS242" s="40"/>
      <c r="AFT242" s="40"/>
      <c r="AFU242" s="40"/>
      <c r="AFV242" s="40"/>
      <c r="AFW242" s="40"/>
      <c r="AFX242" s="40"/>
      <c r="AFY242" s="40"/>
      <c r="AFZ242" s="40"/>
      <c r="AGA242" s="40"/>
      <c r="AGB242" s="40"/>
      <c r="AGC242" s="40"/>
      <c r="AGD242" s="40"/>
      <c r="AGE242" s="40"/>
      <c r="AGF242" s="40"/>
      <c r="AGG242" s="40"/>
      <c r="AGH242" s="40"/>
      <c r="AGI242" s="40"/>
      <c r="AGJ242" s="40"/>
      <c r="AGK242" s="40"/>
      <c r="AGL242" s="40"/>
      <c r="AGM242" s="40"/>
      <c r="AGN242" s="40"/>
      <c r="AGO242" s="40"/>
      <c r="AGP242" s="40"/>
      <c r="AGQ242" s="40"/>
      <c r="AGR242" s="40"/>
      <c r="AGS242" s="40"/>
      <c r="AGT242" s="40"/>
      <c r="AGU242" s="40"/>
      <c r="AGV242" s="40"/>
      <c r="AGW242" s="40"/>
      <c r="AGX242" s="40"/>
      <c r="AGY242" s="40"/>
      <c r="AGZ242" s="40"/>
      <c r="AHA242" s="40"/>
      <c r="AHB242" s="40"/>
      <c r="AHC242" s="40"/>
      <c r="AHD242" s="40"/>
      <c r="AHE242" s="40"/>
      <c r="AHF242" s="40"/>
      <c r="AHG242" s="40"/>
      <c r="AHH242" s="40"/>
      <c r="AHI242" s="40"/>
      <c r="AHJ242" s="40"/>
      <c r="AHK242" s="40"/>
      <c r="AHL242" s="40"/>
      <c r="AHM242" s="40"/>
      <c r="AHN242" s="40"/>
      <c r="AHO242" s="40"/>
      <c r="AHP242" s="40"/>
      <c r="AHQ242" s="40"/>
      <c r="AHR242" s="40"/>
      <c r="AHS242" s="40"/>
      <c r="AHT242" s="40"/>
      <c r="AHU242" s="40"/>
      <c r="AHV242" s="40"/>
      <c r="AHW242" s="40"/>
      <c r="AHX242" s="40"/>
      <c r="AHY242" s="40"/>
      <c r="AHZ242" s="40"/>
      <c r="AIA242" s="40"/>
      <c r="AIB242" s="40"/>
      <c r="AIC242" s="40"/>
      <c r="AID242" s="40"/>
      <c r="AIE242" s="40"/>
      <c r="AIF242" s="40"/>
      <c r="AIG242" s="40"/>
      <c r="AIH242" s="40"/>
      <c r="AII242" s="40"/>
      <c r="AIJ242" s="40"/>
      <c r="AIK242" s="40"/>
      <c r="AIL242" s="40"/>
      <c r="AIM242" s="40"/>
      <c r="AIN242" s="40"/>
      <c r="AIO242" s="40"/>
      <c r="AIP242" s="40"/>
      <c r="AIQ242" s="40"/>
      <c r="AIR242" s="40"/>
      <c r="AIS242" s="40"/>
      <c r="AIT242" s="40"/>
      <c r="AIU242" s="40"/>
      <c r="AIV242" s="40"/>
      <c r="AIW242" s="40"/>
      <c r="AIX242" s="40"/>
      <c r="AIY242" s="40"/>
      <c r="AIZ242" s="40"/>
      <c r="AJA242" s="40"/>
      <c r="AJB242" s="40"/>
      <c r="AJC242" s="40"/>
      <c r="AJD242" s="40"/>
      <c r="AJE242" s="40"/>
      <c r="AJF242" s="40"/>
      <c r="AJG242" s="40"/>
      <c r="AJH242" s="40"/>
      <c r="AJI242" s="40"/>
      <c r="AJJ242" s="40"/>
      <c r="AJK242" s="40"/>
      <c r="AJL242" s="40"/>
      <c r="AJM242" s="40"/>
      <c r="AJN242" s="40"/>
      <c r="AJO242" s="40"/>
      <c r="AJP242" s="40"/>
      <c r="AJQ242" s="40"/>
      <c r="AJR242" s="40"/>
      <c r="AJS242" s="40"/>
      <c r="AJT242" s="40"/>
      <c r="AJU242" s="40"/>
      <c r="AJV242" s="40"/>
      <c r="AJW242" s="40"/>
      <c r="AJX242" s="40"/>
      <c r="AJY242" s="40"/>
      <c r="AJZ242" s="40"/>
      <c r="AKA242" s="40"/>
      <c r="AKB242" s="40"/>
      <c r="AKC242" s="40"/>
      <c r="AKD242" s="40"/>
      <c r="AKE242" s="40"/>
      <c r="AKF242" s="40"/>
      <c r="AKG242" s="40"/>
      <c r="AKH242" s="40"/>
      <c r="AKI242" s="40"/>
      <c r="AKJ242" s="40"/>
      <c r="AKK242" s="40"/>
      <c r="AKL242" s="40"/>
      <c r="AKM242" s="40"/>
      <c r="AKN242" s="41"/>
      <c r="AKO242" s="41"/>
      <c r="AKP242" s="41"/>
      <c r="AKQ242" s="41"/>
      <c r="AKR242" s="41"/>
      <c r="AKS242" s="41"/>
      <c r="AKT242" s="41"/>
      <c r="AKU242" s="41"/>
      <c r="AKV242" s="41"/>
      <c r="AKW242" s="41"/>
      <c r="AKX242" s="41"/>
      <c r="AKY242" s="41"/>
      <c r="AKZ242" s="41"/>
      <c r="ALA242" s="41"/>
      <c r="ALB242" s="41"/>
      <c r="ALC242" s="41"/>
      <c r="ALD242" s="41"/>
      <c r="ALE242" s="41"/>
      <c r="ALF242" s="41"/>
      <c r="ALG242" s="41"/>
      <c r="ALH242" s="41"/>
      <c r="ALI242" s="41"/>
      <c r="ALJ242" s="41"/>
      <c r="ALK242" s="41"/>
      <c r="ALL242" s="41"/>
      <c r="ALM242" s="41"/>
    </row>
    <row r="243" spans="1:1001" ht="13.35" customHeight="1" outlineLevel="4">
      <c r="A243" s="36" t="s">
        <v>11758</v>
      </c>
      <c r="B243" s="45">
        <v>5</v>
      </c>
      <c r="C243" s="45"/>
      <c r="D243" s="53" t="s">
        <v>3423</v>
      </c>
      <c r="E243" s="43" t="str">
        <f>VLOOKUP(D243,OdooParts_PurchaseNotes!$A$1:$F8357,2,0)</f>
        <v>M3 x 8 Bolt, BHCS, Black-Oxide</v>
      </c>
      <c r="F243" s="52" t="s">
        <v>11370</v>
      </c>
      <c r="G243" s="32" t="s">
        <v>11759</v>
      </c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40"/>
      <c r="AAF243" s="40"/>
      <c r="AAG243" s="40"/>
      <c r="AAH243" s="40"/>
      <c r="AAI243" s="40"/>
      <c r="AAJ243" s="40"/>
      <c r="AAK243" s="40"/>
      <c r="AAL243" s="40"/>
      <c r="AAM243" s="40"/>
      <c r="AAN243" s="40"/>
      <c r="AAO243" s="40"/>
      <c r="AAP243" s="40"/>
      <c r="AAQ243" s="40"/>
      <c r="AAR243" s="40"/>
      <c r="AAS243" s="40"/>
      <c r="AAT243" s="40"/>
      <c r="AAU243" s="40"/>
      <c r="AAV243" s="40"/>
      <c r="AAW243" s="40"/>
      <c r="AAX243" s="40"/>
      <c r="AAY243" s="40"/>
      <c r="AAZ243" s="40"/>
      <c r="ABA243" s="40"/>
      <c r="ABB243" s="40"/>
      <c r="ABC243" s="40"/>
      <c r="ABD243" s="40"/>
      <c r="ABE243" s="40"/>
      <c r="ABF243" s="40"/>
      <c r="ABG243" s="40"/>
      <c r="ABH243" s="40"/>
      <c r="ABI243" s="40"/>
      <c r="ABJ243" s="40"/>
      <c r="ABK243" s="40"/>
      <c r="ABL243" s="40"/>
      <c r="ABM243" s="40"/>
      <c r="ABN243" s="40"/>
      <c r="ABO243" s="40"/>
      <c r="ABP243" s="40"/>
      <c r="ABQ243" s="40"/>
      <c r="ABR243" s="40"/>
      <c r="ABS243" s="40"/>
      <c r="ABT243" s="40"/>
      <c r="ABU243" s="40"/>
      <c r="ABV243" s="40"/>
      <c r="ABW243" s="40"/>
      <c r="ABX243" s="40"/>
      <c r="ABY243" s="40"/>
      <c r="ABZ243" s="40"/>
      <c r="ACA243" s="40"/>
      <c r="ACB243" s="40"/>
      <c r="ACC243" s="40"/>
      <c r="ACD243" s="40"/>
      <c r="ACE243" s="40"/>
      <c r="ACF243" s="40"/>
      <c r="ACG243" s="40"/>
      <c r="ACH243" s="40"/>
      <c r="ACI243" s="40"/>
      <c r="ACJ243" s="40"/>
      <c r="ACK243" s="40"/>
      <c r="ACL243" s="40"/>
      <c r="ACM243" s="40"/>
      <c r="ACN243" s="40"/>
      <c r="ACO243" s="40"/>
      <c r="ACP243" s="40"/>
      <c r="ACQ243" s="40"/>
      <c r="ACR243" s="40"/>
      <c r="ACS243" s="40"/>
      <c r="ACT243" s="40"/>
      <c r="ACU243" s="40"/>
      <c r="ACV243" s="40"/>
      <c r="ACW243" s="40"/>
      <c r="ACX243" s="40"/>
      <c r="ACY243" s="40"/>
      <c r="ACZ243" s="40"/>
      <c r="ADA243" s="40"/>
      <c r="ADB243" s="40"/>
      <c r="ADC243" s="40"/>
      <c r="ADD243" s="40"/>
      <c r="ADE243" s="40"/>
      <c r="ADF243" s="40"/>
      <c r="ADG243" s="40"/>
      <c r="ADH243" s="40"/>
      <c r="ADI243" s="40"/>
      <c r="ADJ243" s="40"/>
      <c r="ADK243" s="40"/>
      <c r="ADL243" s="40"/>
      <c r="ADM243" s="40"/>
      <c r="ADN243" s="40"/>
      <c r="ADO243" s="40"/>
      <c r="ADP243" s="40"/>
      <c r="ADQ243" s="40"/>
      <c r="ADR243" s="40"/>
      <c r="ADS243" s="40"/>
      <c r="ADT243" s="40"/>
      <c r="ADU243" s="40"/>
      <c r="ADV243" s="40"/>
      <c r="ADW243" s="40"/>
      <c r="ADX243" s="40"/>
      <c r="ADY243" s="40"/>
      <c r="ADZ243" s="40"/>
      <c r="AEA243" s="40"/>
      <c r="AEB243" s="40"/>
      <c r="AEC243" s="40"/>
      <c r="AED243" s="40"/>
      <c r="AEE243" s="40"/>
      <c r="AEF243" s="40"/>
      <c r="AEG243" s="40"/>
      <c r="AEH243" s="40"/>
      <c r="AEI243" s="40"/>
      <c r="AEJ243" s="40"/>
      <c r="AEK243" s="40"/>
      <c r="AEL243" s="40"/>
      <c r="AEM243" s="40"/>
      <c r="AEN243" s="40"/>
      <c r="AEO243" s="40"/>
      <c r="AEP243" s="40"/>
      <c r="AEQ243" s="40"/>
      <c r="AER243" s="40"/>
      <c r="AES243" s="40"/>
      <c r="AET243" s="40"/>
      <c r="AEU243" s="40"/>
      <c r="AEV243" s="40"/>
      <c r="AEW243" s="40"/>
      <c r="AEX243" s="40"/>
      <c r="AEY243" s="40"/>
      <c r="AEZ243" s="40"/>
      <c r="AFA243" s="40"/>
      <c r="AFB243" s="40"/>
      <c r="AFC243" s="40"/>
      <c r="AFD243" s="40"/>
      <c r="AFE243" s="40"/>
      <c r="AFF243" s="40"/>
      <c r="AFG243" s="40"/>
      <c r="AFH243" s="40"/>
      <c r="AFI243" s="40"/>
      <c r="AFJ243" s="40"/>
      <c r="AFK243" s="40"/>
      <c r="AFL243" s="40"/>
      <c r="AFM243" s="40"/>
      <c r="AFN243" s="40"/>
      <c r="AFO243" s="40"/>
      <c r="AFP243" s="40"/>
      <c r="AFQ243" s="40"/>
      <c r="AFR243" s="40"/>
      <c r="AFS243" s="40"/>
      <c r="AFT243" s="40"/>
      <c r="AFU243" s="40"/>
      <c r="AFV243" s="40"/>
      <c r="AFW243" s="40"/>
      <c r="AFX243" s="40"/>
      <c r="AFY243" s="40"/>
      <c r="AFZ243" s="40"/>
      <c r="AGA243" s="40"/>
      <c r="AGB243" s="40"/>
      <c r="AGC243" s="40"/>
      <c r="AGD243" s="40"/>
      <c r="AGE243" s="40"/>
      <c r="AGF243" s="40"/>
      <c r="AGG243" s="40"/>
      <c r="AGH243" s="40"/>
      <c r="AGI243" s="40"/>
      <c r="AGJ243" s="40"/>
      <c r="AGK243" s="40"/>
      <c r="AGL243" s="40"/>
      <c r="AGM243" s="40"/>
      <c r="AGN243" s="40"/>
      <c r="AGO243" s="40"/>
      <c r="AGP243" s="40"/>
      <c r="AGQ243" s="40"/>
      <c r="AGR243" s="40"/>
      <c r="AGS243" s="40"/>
      <c r="AGT243" s="40"/>
      <c r="AGU243" s="40"/>
      <c r="AGV243" s="40"/>
      <c r="AGW243" s="40"/>
      <c r="AGX243" s="40"/>
      <c r="AGY243" s="40"/>
      <c r="AGZ243" s="40"/>
      <c r="AHA243" s="40"/>
      <c r="AHB243" s="40"/>
      <c r="AHC243" s="40"/>
      <c r="AHD243" s="40"/>
      <c r="AHE243" s="40"/>
      <c r="AHF243" s="40"/>
      <c r="AHG243" s="40"/>
      <c r="AHH243" s="40"/>
      <c r="AHI243" s="40"/>
      <c r="AHJ243" s="40"/>
      <c r="AHK243" s="40"/>
      <c r="AHL243" s="40"/>
      <c r="AHM243" s="40"/>
      <c r="AHN243" s="40"/>
      <c r="AHO243" s="40"/>
      <c r="AHP243" s="40"/>
      <c r="AHQ243" s="40"/>
      <c r="AHR243" s="40"/>
      <c r="AHS243" s="40"/>
      <c r="AHT243" s="40"/>
      <c r="AHU243" s="40"/>
      <c r="AHV243" s="40"/>
      <c r="AHW243" s="40"/>
      <c r="AHX243" s="40"/>
      <c r="AHY243" s="40"/>
      <c r="AHZ243" s="40"/>
      <c r="AIA243" s="40"/>
      <c r="AIB243" s="40"/>
      <c r="AIC243" s="40"/>
      <c r="AID243" s="40"/>
      <c r="AIE243" s="40"/>
      <c r="AIF243" s="40"/>
      <c r="AIG243" s="40"/>
      <c r="AIH243" s="40"/>
      <c r="AII243" s="40"/>
      <c r="AIJ243" s="40"/>
      <c r="AIK243" s="40"/>
      <c r="AIL243" s="40"/>
      <c r="AIM243" s="40"/>
      <c r="AIN243" s="40"/>
      <c r="AIO243" s="40"/>
      <c r="AIP243" s="40"/>
      <c r="AIQ243" s="40"/>
      <c r="AIR243" s="40"/>
      <c r="AIS243" s="40"/>
      <c r="AIT243" s="40"/>
      <c r="AIU243" s="40"/>
      <c r="AIV243" s="40"/>
      <c r="AIW243" s="40"/>
      <c r="AIX243" s="40"/>
      <c r="AIY243" s="40"/>
      <c r="AIZ243" s="40"/>
      <c r="AJA243" s="40"/>
      <c r="AJB243" s="40"/>
      <c r="AJC243" s="40"/>
      <c r="AJD243" s="40"/>
      <c r="AJE243" s="40"/>
      <c r="AJF243" s="40"/>
      <c r="AJG243" s="40"/>
      <c r="AJH243" s="40"/>
      <c r="AJI243" s="40"/>
      <c r="AJJ243" s="40"/>
      <c r="AJK243" s="40"/>
      <c r="AJL243" s="40"/>
      <c r="AJM243" s="40"/>
      <c r="AJN243" s="40"/>
      <c r="AJO243" s="40"/>
      <c r="AJP243" s="40"/>
      <c r="AJQ243" s="40"/>
      <c r="AJR243" s="40"/>
      <c r="AJS243" s="40"/>
      <c r="AJT243" s="40"/>
      <c r="AJU243" s="40"/>
      <c r="AJV243" s="40"/>
      <c r="AJW243" s="40"/>
      <c r="AJX243" s="40"/>
      <c r="AJY243" s="40"/>
      <c r="AJZ243" s="40"/>
      <c r="AKA243" s="40"/>
      <c r="AKB243" s="40"/>
      <c r="AKC243" s="40"/>
      <c r="AKD243" s="40"/>
      <c r="AKE243" s="40"/>
      <c r="AKF243" s="40"/>
      <c r="AKG243" s="40"/>
      <c r="AKH243" s="40"/>
      <c r="AKI243" s="40"/>
      <c r="AKJ243" s="40"/>
      <c r="AKK243" s="40"/>
      <c r="AKL243" s="40"/>
      <c r="AKM243" s="40"/>
      <c r="AKN243" s="41"/>
      <c r="AKO243" s="41"/>
      <c r="AKP243" s="41"/>
      <c r="AKQ243" s="41"/>
      <c r="AKR243" s="41"/>
      <c r="AKS243" s="41"/>
      <c r="AKT243" s="41"/>
      <c r="AKU243" s="41"/>
      <c r="AKV243" s="41"/>
      <c r="AKW243" s="41"/>
      <c r="AKX243" s="41"/>
      <c r="AKY243" s="41"/>
      <c r="AKZ243" s="41"/>
      <c r="ALA243" s="41"/>
      <c r="ALB243" s="41"/>
      <c r="ALC243" s="41"/>
      <c r="ALD243" s="41"/>
      <c r="ALE243" s="41"/>
      <c r="ALF243" s="41"/>
      <c r="ALG243" s="41"/>
      <c r="ALH243" s="41"/>
      <c r="ALI243" s="41"/>
      <c r="ALJ243" s="41"/>
      <c r="ALK243" s="41"/>
      <c r="ALL243" s="41"/>
      <c r="ALM243" s="41"/>
    </row>
    <row r="244" spans="1:1001" ht="13.35" customHeight="1" outlineLevel="4">
      <c r="A244" s="36" t="s">
        <v>11760</v>
      </c>
      <c r="B244" s="45">
        <v>1</v>
      </c>
      <c r="C244" s="45"/>
      <c r="D244" s="53" t="s">
        <v>3921</v>
      </c>
      <c r="E244" s="43" t="str">
        <f>VLOOKUP(D244,OdooParts_PurchaseNotes!$A$1:$F8358,2,0)</f>
        <v>Wire Tie, 8" Black, pk 100</v>
      </c>
      <c r="F244" s="52" t="s">
        <v>11370</v>
      </c>
      <c r="G244" s="32" t="s">
        <v>11761</v>
      </c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40"/>
      <c r="AAF244" s="40"/>
      <c r="AAG244" s="40"/>
      <c r="AAH244" s="40"/>
      <c r="AAI244" s="40"/>
      <c r="AAJ244" s="40"/>
      <c r="AAK244" s="40"/>
      <c r="AAL244" s="40"/>
      <c r="AAM244" s="40"/>
      <c r="AAN244" s="40"/>
      <c r="AAO244" s="40"/>
      <c r="AAP244" s="40"/>
      <c r="AAQ244" s="40"/>
      <c r="AAR244" s="40"/>
      <c r="AAS244" s="40"/>
      <c r="AAT244" s="40"/>
      <c r="AAU244" s="40"/>
      <c r="AAV244" s="40"/>
      <c r="AAW244" s="40"/>
      <c r="AAX244" s="40"/>
      <c r="AAY244" s="40"/>
      <c r="AAZ244" s="40"/>
      <c r="ABA244" s="40"/>
      <c r="ABB244" s="40"/>
      <c r="ABC244" s="40"/>
      <c r="ABD244" s="40"/>
      <c r="ABE244" s="40"/>
      <c r="ABF244" s="40"/>
      <c r="ABG244" s="40"/>
      <c r="ABH244" s="40"/>
      <c r="ABI244" s="40"/>
      <c r="ABJ244" s="40"/>
      <c r="ABK244" s="40"/>
      <c r="ABL244" s="40"/>
      <c r="ABM244" s="40"/>
      <c r="ABN244" s="40"/>
      <c r="ABO244" s="40"/>
      <c r="ABP244" s="40"/>
      <c r="ABQ244" s="40"/>
      <c r="ABR244" s="40"/>
      <c r="ABS244" s="40"/>
      <c r="ABT244" s="40"/>
      <c r="ABU244" s="40"/>
      <c r="ABV244" s="40"/>
      <c r="ABW244" s="40"/>
      <c r="ABX244" s="40"/>
      <c r="ABY244" s="40"/>
      <c r="ABZ244" s="40"/>
      <c r="ACA244" s="40"/>
      <c r="ACB244" s="40"/>
      <c r="ACC244" s="40"/>
      <c r="ACD244" s="40"/>
      <c r="ACE244" s="40"/>
      <c r="ACF244" s="40"/>
      <c r="ACG244" s="40"/>
      <c r="ACH244" s="40"/>
      <c r="ACI244" s="40"/>
      <c r="ACJ244" s="40"/>
      <c r="ACK244" s="40"/>
      <c r="ACL244" s="40"/>
      <c r="ACM244" s="40"/>
      <c r="ACN244" s="40"/>
      <c r="ACO244" s="40"/>
      <c r="ACP244" s="40"/>
      <c r="ACQ244" s="40"/>
      <c r="ACR244" s="40"/>
      <c r="ACS244" s="40"/>
      <c r="ACT244" s="40"/>
      <c r="ACU244" s="40"/>
      <c r="ACV244" s="40"/>
      <c r="ACW244" s="40"/>
      <c r="ACX244" s="40"/>
      <c r="ACY244" s="40"/>
      <c r="ACZ244" s="40"/>
      <c r="ADA244" s="40"/>
      <c r="ADB244" s="40"/>
      <c r="ADC244" s="40"/>
      <c r="ADD244" s="40"/>
      <c r="ADE244" s="40"/>
      <c r="ADF244" s="40"/>
      <c r="ADG244" s="40"/>
      <c r="ADH244" s="40"/>
      <c r="ADI244" s="40"/>
      <c r="ADJ244" s="40"/>
      <c r="ADK244" s="40"/>
      <c r="ADL244" s="40"/>
      <c r="ADM244" s="40"/>
      <c r="ADN244" s="40"/>
      <c r="ADO244" s="40"/>
      <c r="ADP244" s="40"/>
      <c r="ADQ244" s="40"/>
      <c r="ADR244" s="40"/>
      <c r="ADS244" s="40"/>
      <c r="ADT244" s="40"/>
      <c r="ADU244" s="40"/>
      <c r="ADV244" s="40"/>
      <c r="ADW244" s="40"/>
      <c r="ADX244" s="40"/>
      <c r="ADY244" s="40"/>
      <c r="ADZ244" s="40"/>
      <c r="AEA244" s="40"/>
      <c r="AEB244" s="40"/>
      <c r="AEC244" s="40"/>
      <c r="AED244" s="40"/>
      <c r="AEE244" s="40"/>
      <c r="AEF244" s="40"/>
      <c r="AEG244" s="40"/>
      <c r="AEH244" s="40"/>
      <c r="AEI244" s="40"/>
      <c r="AEJ244" s="40"/>
      <c r="AEK244" s="40"/>
      <c r="AEL244" s="40"/>
      <c r="AEM244" s="40"/>
      <c r="AEN244" s="40"/>
      <c r="AEO244" s="40"/>
      <c r="AEP244" s="40"/>
      <c r="AEQ244" s="40"/>
      <c r="AER244" s="40"/>
      <c r="AES244" s="40"/>
      <c r="AET244" s="40"/>
      <c r="AEU244" s="40"/>
      <c r="AEV244" s="40"/>
      <c r="AEW244" s="40"/>
      <c r="AEX244" s="40"/>
      <c r="AEY244" s="40"/>
      <c r="AEZ244" s="40"/>
      <c r="AFA244" s="40"/>
      <c r="AFB244" s="40"/>
      <c r="AFC244" s="40"/>
      <c r="AFD244" s="40"/>
      <c r="AFE244" s="40"/>
      <c r="AFF244" s="40"/>
      <c r="AFG244" s="40"/>
      <c r="AFH244" s="40"/>
      <c r="AFI244" s="40"/>
      <c r="AFJ244" s="40"/>
      <c r="AFK244" s="40"/>
      <c r="AFL244" s="40"/>
      <c r="AFM244" s="40"/>
      <c r="AFN244" s="40"/>
      <c r="AFO244" s="40"/>
      <c r="AFP244" s="40"/>
      <c r="AFQ244" s="40"/>
      <c r="AFR244" s="40"/>
      <c r="AFS244" s="40"/>
      <c r="AFT244" s="40"/>
      <c r="AFU244" s="40"/>
      <c r="AFV244" s="40"/>
      <c r="AFW244" s="40"/>
      <c r="AFX244" s="40"/>
      <c r="AFY244" s="40"/>
      <c r="AFZ244" s="40"/>
      <c r="AGA244" s="40"/>
      <c r="AGB244" s="40"/>
      <c r="AGC244" s="40"/>
      <c r="AGD244" s="40"/>
      <c r="AGE244" s="40"/>
      <c r="AGF244" s="40"/>
      <c r="AGG244" s="40"/>
      <c r="AGH244" s="40"/>
      <c r="AGI244" s="40"/>
      <c r="AGJ244" s="40"/>
      <c r="AGK244" s="40"/>
      <c r="AGL244" s="40"/>
      <c r="AGM244" s="40"/>
      <c r="AGN244" s="40"/>
      <c r="AGO244" s="40"/>
      <c r="AGP244" s="40"/>
      <c r="AGQ244" s="40"/>
      <c r="AGR244" s="40"/>
      <c r="AGS244" s="40"/>
      <c r="AGT244" s="40"/>
      <c r="AGU244" s="40"/>
      <c r="AGV244" s="40"/>
      <c r="AGW244" s="40"/>
      <c r="AGX244" s="40"/>
      <c r="AGY244" s="40"/>
      <c r="AGZ244" s="40"/>
      <c r="AHA244" s="40"/>
      <c r="AHB244" s="40"/>
      <c r="AHC244" s="40"/>
      <c r="AHD244" s="40"/>
      <c r="AHE244" s="40"/>
      <c r="AHF244" s="40"/>
      <c r="AHG244" s="40"/>
      <c r="AHH244" s="40"/>
      <c r="AHI244" s="40"/>
      <c r="AHJ244" s="40"/>
      <c r="AHK244" s="40"/>
      <c r="AHL244" s="40"/>
      <c r="AHM244" s="40"/>
      <c r="AHN244" s="40"/>
      <c r="AHO244" s="40"/>
      <c r="AHP244" s="40"/>
      <c r="AHQ244" s="40"/>
      <c r="AHR244" s="40"/>
      <c r="AHS244" s="40"/>
      <c r="AHT244" s="40"/>
      <c r="AHU244" s="40"/>
      <c r="AHV244" s="40"/>
      <c r="AHW244" s="40"/>
      <c r="AHX244" s="40"/>
      <c r="AHY244" s="40"/>
      <c r="AHZ244" s="40"/>
      <c r="AIA244" s="40"/>
      <c r="AIB244" s="40"/>
      <c r="AIC244" s="40"/>
      <c r="AID244" s="40"/>
      <c r="AIE244" s="40"/>
      <c r="AIF244" s="40"/>
      <c r="AIG244" s="40"/>
      <c r="AIH244" s="40"/>
      <c r="AII244" s="40"/>
      <c r="AIJ244" s="40"/>
      <c r="AIK244" s="40"/>
      <c r="AIL244" s="40"/>
      <c r="AIM244" s="40"/>
      <c r="AIN244" s="40"/>
      <c r="AIO244" s="40"/>
      <c r="AIP244" s="40"/>
      <c r="AIQ244" s="40"/>
      <c r="AIR244" s="40"/>
      <c r="AIS244" s="40"/>
      <c r="AIT244" s="40"/>
      <c r="AIU244" s="40"/>
      <c r="AIV244" s="40"/>
      <c r="AIW244" s="40"/>
      <c r="AIX244" s="40"/>
      <c r="AIY244" s="40"/>
      <c r="AIZ244" s="40"/>
      <c r="AJA244" s="40"/>
      <c r="AJB244" s="40"/>
      <c r="AJC244" s="40"/>
      <c r="AJD244" s="40"/>
      <c r="AJE244" s="40"/>
      <c r="AJF244" s="40"/>
      <c r="AJG244" s="40"/>
      <c r="AJH244" s="40"/>
      <c r="AJI244" s="40"/>
      <c r="AJJ244" s="40"/>
      <c r="AJK244" s="40"/>
      <c r="AJL244" s="40"/>
      <c r="AJM244" s="40"/>
      <c r="AJN244" s="40"/>
      <c r="AJO244" s="40"/>
      <c r="AJP244" s="40"/>
      <c r="AJQ244" s="40"/>
      <c r="AJR244" s="40"/>
      <c r="AJS244" s="40"/>
      <c r="AJT244" s="40"/>
      <c r="AJU244" s="40"/>
      <c r="AJV244" s="40"/>
      <c r="AJW244" s="40"/>
      <c r="AJX244" s="40"/>
      <c r="AJY244" s="40"/>
      <c r="AJZ244" s="40"/>
      <c r="AKA244" s="40"/>
      <c r="AKB244" s="40"/>
      <c r="AKC244" s="40"/>
      <c r="AKD244" s="40"/>
      <c r="AKE244" s="40"/>
      <c r="AKF244" s="40"/>
      <c r="AKG244" s="40"/>
      <c r="AKH244" s="40"/>
      <c r="AKI244" s="40"/>
      <c r="AKJ244" s="40"/>
      <c r="AKK244" s="40"/>
      <c r="AKL244" s="40"/>
      <c r="AKM244" s="40"/>
      <c r="AKN244" s="41"/>
      <c r="AKO244" s="41"/>
      <c r="AKP244" s="41"/>
      <c r="AKQ244" s="41"/>
      <c r="AKR244" s="41"/>
      <c r="AKS244" s="41"/>
      <c r="AKT244" s="41"/>
      <c r="AKU244" s="41"/>
      <c r="AKV244" s="41"/>
      <c r="AKW244" s="41"/>
      <c r="AKX244" s="41"/>
      <c r="AKY244" s="41"/>
      <c r="AKZ244" s="41"/>
      <c r="ALA244" s="41"/>
      <c r="ALB244" s="41"/>
      <c r="ALC244" s="41"/>
      <c r="ALD244" s="41"/>
      <c r="ALE244" s="41"/>
      <c r="ALF244" s="41"/>
      <c r="ALG244" s="41"/>
      <c r="ALH244" s="41"/>
      <c r="ALI244" s="41"/>
      <c r="ALJ244" s="41"/>
      <c r="ALK244" s="41"/>
      <c r="ALL244" s="41"/>
      <c r="ALM244" s="41"/>
    </row>
    <row r="245" spans="1:1001" ht="13.35" customHeight="1" outlineLevel="4">
      <c r="A245" s="36" t="s">
        <v>11762</v>
      </c>
      <c r="B245" s="45">
        <v>5</v>
      </c>
      <c r="C245" s="45"/>
      <c r="D245" s="53" t="s">
        <v>5188</v>
      </c>
      <c r="E245" s="43" t="str">
        <f>VLOOKUP(D245,OdooParts_PurchaseNotes!$A$1:$F8359,2,0)</f>
        <v>Black-Oxide 18-8 Stainless Steel Flat Washer, M3 Screw Size, 3.2mm ID, 7.0mm OD</v>
      </c>
      <c r="F245" s="52" t="s">
        <v>11370</v>
      </c>
      <c r="G245" s="32" t="s">
        <v>11759</v>
      </c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40"/>
      <c r="AAF245" s="40"/>
      <c r="AAG245" s="40"/>
      <c r="AAH245" s="40"/>
      <c r="AAI245" s="40"/>
      <c r="AAJ245" s="40"/>
      <c r="AAK245" s="40"/>
      <c r="AAL245" s="40"/>
      <c r="AAM245" s="40"/>
      <c r="AAN245" s="40"/>
      <c r="AAO245" s="40"/>
      <c r="AAP245" s="40"/>
      <c r="AAQ245" s="40"/>
      <c r="AAR245" s="40"/>
      <c r="AAS245" s="40"/>
      <c r="AAT245" s="40"/>
      <c r="AAU245" s="40"/>
      <c r="AAV245" s="40"/>
      <c r="AAW245" s="40"/>
      <c r="AAX245" s="40"/>
      <c r="AAY245" s="40"/>
      <c r="AAZ245" s="40"/>
      <c r="ABA245" s="40"/>
      <c r="ABB245" s="40"/>
      <c r="ABC245" s="40"/>
      <c r="ABD245" s="40"/>
      <c r="ABE245" s="40"/>
      <c r="ABF245" s="40"/>
      <c r="ABG245" s="40"/>
      <c r="ABH245" s="40"/>
      <c r="ABI245" s="40"/>
      <c r="ABJ245" s="40"/>
      <c r="ABK245" s="40"/>
      <c r="ABL245" s="40"/>
      <c r="ABM245" s="40"/>
      <c r="ABN245" s="40"/>
      <c r="ABO245" s="40"/>
      <c r="ABP245" s="40"/>
      <c r="ABQ245" s="40"/>
      <c r="ABR245" s="40"/>
      <c r="ABS245" s="40"/>
      <c r="ABT245" s="40"/>
      <c r="ABU245" s="40"/>
      <c r="ABV245" s="40"/>
      <c r="ABW245" s="40"/>
      <c r="ABX245" s="40"/>
      <c r="ABY245" s="40"/>
      <c r="ABZ245" s="40"/>
      <c r="ACA245" s="40"/>
      <c r="ACB245" s="40"/>
      <c r="ACC245" s="40"/>
      <c r="ACD245" s="40"/>
      <c r="ACE245" s="40"/>
      <c r="ACF245" s="40"/>
      <c r="ACG245" s="40"/>
      <c r="ACH245" s="40"/>
      <c r="ACI245" s="40"/>
      <c r="ACJ245" s="40"/>
      <c r="ACK245" s="40"/>
      <c r="ACL245" s="40"/>
      <c r="ACM245" s="40"/>
      <c r="ACN245" s="40"/>
      <c r="ACO245" s="40"/>
      <c r="ACP245" s="40"/>
      <c r="ACQ245" s="40"/>
      <c r="ACR245" s="40"/>
      <c r="ACS245" s="40"/>
      <c r="ACT245" s="40"/>
      <c r="ACU245" s="40"/>
      <c r="ACV245" s="40"/>
      <c r="ACW245" s="40"/>
      <c r="ACX245" s="40"/>
      <c r="ACY245" s="40"/>
      <c r="ACZ245" s="40"/>
      <c r="ADA245" s="40"/>
      <c r="ADB245" s="40"/>
      <c r="ADC245" s="40"/>
      <c r="ADD245" s="40"/>
      <c r="ADE245" s="40"/>
      <c r="ADF245" s="40"/>
      <c r="ADG245" s="40"/>
      <c r="ADH245" s="40"/>
      <c r="ADI245" s="40"/>
      <c r="ADJ245" s="40"/>
      <c r="ADK245" s="40"/>
      <c r="ADL245" s="40"/>
      <c r="ADM245" s="40"/>
      <c r="ADN245" s="40"/>
      <c r="ADO245" s="40"/>
      <c r="ADP245" s="40"/>
      <c r="ADQ245" s="40"/>
      <c r="ADR245" s="40"/>
      <c r="ADS245" s="40"/>
      <c r="ADT245" s="40"/>
      <c r="ADU245" s="40"/>
      <c r="ADV245" s="40"/>
      <c r="ADW245" s="40"/>
      <c r="ADX245" s="40"/>
      <c r="ADY245" s="40"/>
      <c r="ADZ245" s="40"/>
      <c r="AEA245" s="40"/>
      <c r="AEB245" s="40"/>
      <c r="AEC245" s="40"/>
      <c r="AED245" s="40"/>
      <c r="AEE245" s="40"/>
      <c r="AEF245" s="40"/>
      <c r="AEG245" s="40"/>
      <c r="AEH245" s="40"/>
      <c r="AEI245" s="40"/>
      <c r="AEJ245" s="40"/>
      <c r="AEK245" s="40"/>
      <c r="AEL245" s="40"/>
      <c r="AEM245" s="40"/>
      <c r="AEN245" s="40"/>
      <c r="AEO245" s="40"/>
      <c r="AEP245" s="40"/>
      <c r="AEQ245" s="40"/>
      <c r="AER245" s="40"/>
      <c r="AES245" s="40"/>
      <c r="AET245" s="40"/>
      <c r="AEU245" s="40"/>
      <c r="AEV245" s="40"/>
      <c r="AEW245" s="40"/>
      <c r="AEX245" s="40"/>
      <c r="AEY245" s="40"/>
      <c r="AEZ245" s="40"/>
      <c r="AFA245" s="40"/>
      <c r="AFB245" s="40"/>
      <c r="AFC245" s="40"/>
      <c r="AFD245" s="40"/>
      <c r="AFE245" s="40"/>
      <c r="AFF245" s="40"/>
      <c r="AFG245" s="40"/>
      <c r="AFH245" s="40"/>
      <c r="AFI245" s="40"/>
      <c r="AFJ245" s="40"/>
      <c r="AFK245" s="40"/>
      <c r="AFL245" s="40"/>
      <c r="AFM245" s="40"/>
      <c r="AFN245" s="40"/>
      <c r="AFO245" s="40"/>
      <c r="AFP245" s="40"/>
      <c r="AFQ245" s="40"/>
      <c r="AFR245" s="40"/>
      <c r="AFS245" s="40"/>
      <c r="AFT245" s="40"/>
      <c r="AFU245" s="40"/>
      <c r="AFV245" s="40"/>
      <c r="AFW245" s="40"/>
      <c r="AFX245" s="40"/>
      <c r="AFY245" s="40"/>
      <c r="AFZ245" s="40"/>
      <c r="AGA245" s="40"/>
      <c r="AGB245" s="40"/>
      <c r="AGC245" s="40"/>
      <c r="AGD245" s="40"/>
      <c r="AGE245" s="40"/>
      <c r="AGF245" s="40"/>
      <c r="AGG245" s="40"/>
      <c r="AGH245" s="40"/>
      <c r="AGI245" s="40"/>
      <c r="AGJ245" s="40"/>
      <c r="AGK245" s="40"/>
      <c r="AGL245" s="40"/>
      <c r="AGM245" s="40"/>
      <c r="AGN245" s="40"/>
      <c r="AGO245" s="40"/>
      <c r="AGP245" s="40"/>
      <c r="AGQ245" s="40"/>
      <c r="AGR245" s="40"/>
      <c r="AGS245" s="40"/>
      <c r="AGT245" s="40"/>
      <c r="AGU245" s="40"/>
      <c r="AGV245" s="40"/>
      <c r="AGW245" s="40"/>
      <c r="AGX245" s="40"/>
      <c r="AGY245" s="40"/>
      <c r="AGZ245" s="40"/>
      <c r="AHA245" s="40"/>
      <c r="AHB245" s="40"/>
      <c r="AHC245" s="40"/>
      <c r="AHD245" s="40"/>
      <c r="AHE245" s="40"/>
      <c r="AHF245" s="40"/>
      <c r="AHG245" s="40"/>
      <c r="AHH245" s="40"/>
      <c r="AHI245" s="40"/>
      <c r="AHJ245" s="40"/>
      <c r="AHK245" s="40"/>
      <c r="AHL245" s="40"/>
      <c r="AHM245" s="40"/>
      <c r="AHN245" s="40"/>
      <c r="AHO245" s="40"/>
      <c r="AHP245" s="40"/>
      <c r="AHQ245" s="40"/>
      <c r="AHR245" s="40"/>
      <c r="AHS245" s="40"/>
      <c r="AHT245" s="40"/>
      <c r="AHU245" s="40"/>
      <c r="AHV245" s="40"/>
      <c r="AHW245" s="40"/>
      <c r="AHX245" s="40"/>
      <c r="AHY245" s="40"/>
      <c r="AHZ245" s="40"/>
      <c r="AIA245" s="40"/>
      <c r="AIB245" s="40"/>
      <c r="AIC245" s="40"/>
      <c r="AID245" s="40"/>
      <c r="AIE245" s="40"/>
      <c r="AIF245" s="40"/>
      <c r="AIG245" s="40"/>
      <c r="AIH245" s="40"/>
      <c r="AII245" s="40"/>
      <c r="AIJ245" s="40"/>
      <c r="AIK245" s="40"/>
      <c r="AIL245" s="40"/>
      <c r="AIM245" s="40"/>
      <c r="AIN245" s="40"/>
      <c r="AIO245" s="40"/>
      <c r="AIP245" s="40"/>
      <c r="AIQ245" s="40"/>
      <c r="AIR245" s="40"/>
      <c r="AIS245" s="40"/>
      <c r="AIT245" s="40"/>
      <c r="AIU245" s="40"/>
      <c r="AIV245" s="40"/>
      <c r="AIW245" s="40"/>
      <c r="AIX245" s="40"/>
      <c r="AIY245" s="40"/>
      <c r="AIZ245" s="40"/>
      <c r="AJA245" s="40"/>
      <c r="AJB245" s="40"/>
      <c r="AJC245" s="40"/>
      <c r="AJD245" s="40"/>
      <c r="AJE245" s="40"/>
      <c r="AJF245" s="40"/>
      <c r="AJG245" s="40"/>
      <c r="AJH245" s="40"/>
      <c r="AJI245" s="40"/>
      <c r="AJJ245" s="40"/>
      <c r="AJK245" s="40"/>
      <c r="AJL245" s="40"/>
      <c r="AJM245" s="40"/>
      <c r="AJN245" s="40"/>
      <c r="AJO245" s="40"/>
      <c r="AJP245" s="40"/>
      <c r="AJQ245" s="40"/>
      <c r="AJR245" s="40"/>
      <c r="AJS245" s="40"/>
      <c r="AJT245" s="40"/>
      <c r="AJU245" s="40"/>
      <c r="AJV245" s="40"/>
      <c r="AJW245" s="40"/>
      <c r="AJX245" s="40"/>
      <c r="AJY245" s="40"/>
      <c r="AJZ245" s="40"/>
      <c r="AKA245" s="40"/>
      <c r="AKB245" s="40"/>
      <c r="AKC245" s="40"/>
      <c r="AKD245" s="40"/>
      <c r="AKE245" s="40"/>
      <c r="AKF245" s="40"/>
      <c r="AKG245" s="40"/>
      <c r="AKH245" s="40"/>
      <c r="AKI245" s="40"/>
      <c r="AKJ245" s="40"/>
      <c r="AKK245" s="40"/>
      <c r="AKL245" s="40"/>
      <c r="AKM245" s="40"/>
      <c r="AKN245" s="41"/>
      <c r="AKO245" s="41"/>
      <c r="AKP245" s="41"/>
      <c r="AKQ245" s="41"/>
      <c r="AKR245" s="41"/>
      <c r="AKS245" s="41"/>
      <c r="AKT245" s="41"/>
      <c r="AKU245" s="41"/>
      <c r="AKV245" s="41"/>
      <c r="AKW245" s="41"/>
      <c r="AKX245" s="41"/>
      <c r="AKY245" s="41"/>
      <c r="AKZ245" s="41"/>
      <c r="ALA245" s="41"/>
      <c r="ALB245" s="41"/>
      <c r="ALC245" s="41"/>
      <c r="ALD245" s="41"/>
      <c r="ALE245" s="41"/>
      <c r="ALF245" s="41"/>
      <c r="ALG245" s="41"/>
      <c r="ALH245" s="41"/>
      <c r="ALI245" s="41"/>
      <c r="ALJ245" s="41"/>
      <c r="ALK245" s="41"/>
      <c r="ALL245" s="41"/>
      <c r="ALM245" s="41"/>
    </row>
    <row r="246" spans="1:1001" ht="13.35" customHeight="1" outlineLevel="4">
      <c r="A246" s="36" t="s">
        <v>11763</v>
      </c>
      <c r="B246" s="45">
        <v>1</v>
      </c>
      <c r="C246" s="45"/>
      <c r="D246" s="53" t="s">
        <v>6170</v>
      </c>
      <c r="E246" s="43" t="str">
        <f>VLOOKUP(D246,OdooParts_PurchaseNotes!$A$1:$F8360,2,0)</f>
        <v>Top Plate, Mini</v>
      </c>
      <c r="F246" s="52" t="s">
        <v>11370</v>
      </c>
      <c r="G246" s="32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40"/>
      <c r="AAF246" s="40"/>
      <c r="AAG246" s="40"/>
      <c r="AAH246" s="40"/>
      <c r="AAI246" s="40"/>
      <c r="AAJ246" s="40"/>
      <c r="AAK246" s="40"/>
      <c r="AAL246" s="40"/>
      <c r="AAM246" s="40"/>
      <c r="AAN246" s="40"/>
      <c r="AAO246" s="40"/>
      <c r="AAP246" s="40"/>
      <c r="AAQ246" s="40"/>
      <c r="AAR246" s="40"/>
      <c r="AAS246" s="40"/>
      <c r="AAT246" s="40"/>
      <c r="AAU246" s="40"/>
      <c r="AAV246" s="40"/>
      <c r="AAW246" s="40"/>
      <c r="AAX246" s="40"/>
      <c r="AAY246" s="40"/>
      <c r="AAZ246" s="40"/>
      <c r="ABA246" s="40"/>
      <c r="ABB246" s="40"/>
      <c r="ABC246" s="40"/>
      <c r="ABD246" s="40"/>
      <c r="ABE246" s="40"/>
      <c r="ABF246" s="40"/>
      <c r="ABG246" s="40"/>
      <c r="ABH246" s="40"/>
      <c r="ABI246" s="40"/>
      <c r="ABJ246" s="40"/>
      <c r="ABK246" s="40"/>
      <c r="ABL246" s="40"/>
      <c r="ABM246" s="40"/>
      <c r="ABN246" s="40"/>
      <c r="ABO246" s="40"/>
      <c r="ABP246" s="40"/>
      <c r="ABQ246" s="40"/>
      <c r="ABR246" s="40"/>
      <c r="ABS246" s="40"/>
      <c r="ABT246" s="40"/>
      <c r="ABU246" s="40"/>
      <c r="ABV246" s="40"/>
      <c r="ABW246" s="40"/>
      <c r="ABX246" s="40"/>
      <c r="ABY246" s="40"/>
      <c r="ABZ246" s="40"/>
      <c r="ACA246" s="40"/>
      <c r="ACB246" s="40"/>
      <c r="ACC246" s="40"/>
      <c r="ACD246" s="40"/>
      <c r="ACE246" s="40"/>
      <c r="ACF246" s="40"/>
      <c r="ACG246" s="40"/>
      <c r="ACH246" s="40"/>
      <c r="ACI246" s="40"/>
      <c r="ACJ246" s="40"/>
      <c r="ACK246" s="40"/>
      <c r="ACL246" s="40"/>
      <c r="ACM246" s="40"/>
      <c r="ACN246" s="40"/>
      <c r="ACO246" s="40"/>
      <c r="ACP246" s="40"/>
      <c r="ACQ246" s="40"/>
      <c r="ACR246" s="40"/>
      <c r="ACS246" s="40"/>
      <c r="ACT246" s="40"/>
      <c r="ACU246" s="40"/>
      <c r="ACV246" s="40"/>
      <c r="ACW246" s="40"/>
      <c r="ACX246" s="40"/>
      <c r="ACY246" s="40"/>
      <c r="ACZ246" s="40"/>
      <c r="ADA246" s="40"/>
      <c r="ADB246" s="40"/>
      <c r="ADC246" s="40"/>
      <c r="ADD246" s="40"/>
      <c r="ADE246" s="40"/>
      <c r="ADF246" s="40"/>
      <c r="ADG246" s="40"/>
      <c r="ADH246" s="40"/>
      <c r="ADI246" s="40"/>
      <c r="ADJ246" s="40"/>
      <c r="ADK246" s="40"/>
      <c r="ADL246" s="40"/>
      <c r="ADM246" s="40"/>
      <c r="ADN246" s="40"/>
      <c r="ADO246" s="40"/>
      <c r="ADP246" s="40"/>
      <c r="ADQ246" s="40"/>
      <c r="ADR246" s="40"/>
      <c r="ADS246" s="40"/>
      <c r="ADT246" s="40"/>
      <c r="ADU246" s="40"/>
      <c r="ADV246" s="40"/>
      <c r="ADW246" s="40"/>
      <c r="ADX246" s="40"/>
      <c r="ADY246" s="40"/>
      <c r="ADZ246" s="40"/>
      <c r="AEA246" s="40"/>
      <c r="AEB246" s="40"/>
      <c r="AEC246" s="40"/>
      <c r="AED246" s="40"/>
      <c r="AEE246" s="40"/>
      <c r="AEF246" s="40"/>
      <c r="AEG246" s="40"/>
      <c r="AEH246" s="40"/>
      <c r="AEI246" s="40"/>
      <c r="AEJ246" s="40"/>
      <c r="AEK246" s="40"/>
      <c r="AEL246" s="40"/>
      <c r="AEM246" s="40"/>
      <c r="AEN246" s="40"/>
      <c r="AEO246" s="40"/>
      <c r="AEP246" s="40"/>
      <c r="AEQ246" s="40"/>
      <c r="AER246" s="40"/>
      <c r="AES246" s="40"/>
      <c r="AET246" s="40"/>
      <c r="AEU246" s="40"/>
      <c r="AEV246" s="40"/>
      <c r="AEW246" s="40"/>
      <c r="AEX246" s="40"/>
      <c r="AEY246" s="40"/>
      <c r="AEZ246" s="40"/>
      <c r="AFA246" s="40"/>
      <c r="AFB246" s="40"/>
      <c r="AFC246" s="40"/>
      <c r="AFD246" s="40"/>
      <c r="AFE246" s="40"/>
      <c r="AFF246" s="40"/>
      <c r="AFG246" s="40"/>
      <c r="AFH246" s="40"/>
      <c r="AFI246" s="40"/>
      <c r="AFJ246" s="40"/>
      <c r="AFK246" s="40"/>
      <c r="AFL246" s="40"/>
      <c r="AFM246" s="40"/>
      <c r="AFN246" s="40"/>
      <c r="AFO246" s="40"/>
      <c r="AFP246" s="40"/>
      <c r="AFQ246" s="40"/>
      <c r="AFR246" s="40"/>
      <c r="AFS246" s="40"/>
      <c r="AFT246" s="40"/>
      <c r="AFU246" s="40"/>
      <c r="AFV246" s="40"/>
      <c r="AFW246" s="40"/>
      <c r="AFX246" s="40"/>
      <c r="AFY246" s="40"/>
      <c r="AFZ246" s="40"/>
      <c r="AGA246" s="40"/>
      <c r="AGB246" s="40"/>
      <c r="AGC246" s="40"/>
      <c r="AGD246" s="40"/>
      <c r="AGE246" s="40"/>
      <c r="AGF246" s="40"/>
      <c r="AGG246" s="40"/>
      <c r="AGH246" s="40"/>
      <c r="AGI246" s="40"/>
      <c r="AGJ246" s="40"/>
      <c r="AGK246" s="40"/>
      <c r="AGL246" s="40"/>
      <c r="AGM246" s="40"/>
      <c r="AGN246" s="40"/>
      <c r="AGO246" s="40"/>
      <c r="AGP246" s="40"/>
      <c r="AGQ246" s="40"/>
      <c r="AGR246" s="40"/>
      <c r="AGS246" s="40"/>
      <c r="AGT246" s="40"/>
      <c r="AGU246" s="40"/>
      <c r="AGV246" s="40"/>
      <c r="AGW246" s="40"/>
      <c r="AGX246" s="40"/>
      <c r="AGY246" s="40"/>
      <c r="AGZ246" s="40"/>
      <c r="AHA246" s="40"/>
      <c r="AHB246" s="40"/>
      <c r="AHC246" s="40"/>
      <c r="AHD246" s="40"/>
      <c r="AHE246" s="40"/>
      <c r="AHF246" s="40"/>
      <c r="AHG246" s="40"/>
      <c r="AHH246" s="40"/>
      <c r="AHI246" s="40"/>
      <c r="AHJ246" s="40"/>
      <c r="AHK246" s="40"/>
      <c r="AHL246" s="40"/>
      <c r="AHM246" s="40"/>
      <c r="AHN246" s="40"/>
      <c r="AHO246" s="40"/>
      <c r="AHP246" s="40"/>
      <c r="AHQ246" s="40"/>
      <c r="AHR246" s="40"/>
      <c r="AHS246" s="40"/>
      <c r="AHT246" s="40"/>
      <c r="AHU246" s="40"/>
      <c r="AHV246" s="40"/>
      <c r="AHW246" s="40"/>
      <c r="AHX246" s="40"/>
      <c r="AHY246" s="40"/>
      <c r="AHZ246" s="40"/>
      <c r="AIA246" s="40"/>
      <c r="AIB246" s="40"/>
      <c r="AIC246" s="40"/>
      <c r="AID246" s="40"/>
      <c r="AIE246" s="40"/>
      <c r="AIF246" s="40"/>
      <c r="AIG246" s="40"/>
      <c r="AIH246" s="40"/>
      <c r="AII246" s="40"/>
      <c r="AIJ246" s="40"/>
      <c r="AIK246" s="40"/>
      <c r="AIL246" s="40"/>
      <c r="AIM246" s="40"/>
      <c r="AIN246" s="40"/>
      <c r="AIO246" s="40"/>
      <c r="AIP246" s="40"/>
      <c r="AIQ246" s="40"/>
      <c r="AIR246" s="40"/>
      <c r="AIS246" s="40"/>
      <c r="AIT246" s="40"/>
      <c r="AIU246" s="40"/>
      <c r="AIV246" s="40"/>
      <c r="AIW246" s="40"/>
      <c r="AIX246" s="40"/>
      <c r="AIY246" s="40"/>
      <c r="AIZ246" s="40"/>
      <c r="AJA246" s="40"/>
      <c r="AJB246" s="40"/>
      <c r="AJC246" s="40"/>
      <c r="AJD246" s="40"/>
      <c r="AJE246" s="40"/>
      <c r="AJF246" s="40"/>
      <c r="AJG246" s="40"/>
      <c r="AJH246" s="40"/>
      <c r="AJI246" s="40"/>
      <c r="AJJ246" s="40"/>
      <c r="AJK246" s="40"/>
      <c r="AJL246" s="40"/>
      <c r="AJM246" s="40"/>
      <c r="AJN246" s="40"/>
      <c r="AJO246" s="40"/>
      <c r="AJP246" s="40"/>
      <c r="AJQ246" s="40"/>
      <c r="AJR246" s="40"/>
      <c r="AJS246" s="40"/>
      <c r="AJT246" s="40"/>
      <c r="AJU246" s="40"/>
      <c r="AJV246" s="40"/>
      <c r="AJW246" s="40"/>
      <c r="AJX246" s="40"/>
      <c r="AJY246" s="40"/>
      <c r="AJZ246" s="40"/>
      <c r="AKA246" s="40"/>
      <c r="AKB246" s="40"/>
      <c r="AKC246" s="40"/>
      <c r="AKD246" s="40"/>
      <c r="AKE246" s="40"/>
      <c r="AKF246" s="40"/>
      <c r="AKG246" s="40"/>
      <c r="AKH246" s="40"/>
      <c r="AKI246" s="40"/>
      <c r="AKJ246" s="40"/>
      <c r="AKK246" s="40"/>
      <c r="AKL246" s="40"/>
      <c r="AKM246" s="40"/>
      <c r="AKN246" s="41"/>
      <c r="AKO246" s="41"/>
      <c r="AKP246" s="41"/>
      <c r="AKQ246" s="41"/>
      <c r="AKR246" s="41"/>
      <c r="AKS246" s="41"/>
      <c r="AKT246" s="41"/>
      <c r="AKU246" s="41"/>
      <c r="AKV246" s="41"/>
      <c r="AKW246" s="41"/>
      <c r="AKX246" s="41"/>
      <c r="AKY246" s="41"/>
      <c r="AKZ246" s="41"/>
      <c r="ALA246" s="41"/>
      <c r="ALB246" s="41"/>
      <c r="ALC246" s="41"/>
      <c r="ALD246" s="41"/>
      <c r="ALE246" s="41"/>
      <c r="ALF246" s="41"/>
      <c r="ALG246" s="41"/>
      <c r="ALH246" s="41"/>
      <c r="ALI246" s="41"/>
      <c r="ALJ246" s="41"/>
      <c r="ALK246" s="41"/>
      <c r="ALL246" s="41"/>
      <c r="ALM246" s="41"/>
    </row>
    <row r="247" spans="1:1001" ht="13.35" customHeight="1" outlineLevel="4">
      <c r="A247" s="36" t="s">
        <v>11764</v>
      </c>
      <c r="B247" s="45">
        <v>1</v>
      </c>
      <c r="C247" s="45"/>
      <c r="D247" s="53" t="s">
        <v>6175</v>
      </c>
      <c r="E247" s="43" t="str">
        <f>VLOOKUP(D247,OdooParts_PurchaseNotes!$A$1:$F8361,2,0)</f>
        <v>Right Plate, Mini</v>
      </c>
      <c r="F247" s="52" t="s">
        <v>11370</v>
      </c>
      <c r="G247" s="32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40"/>
      <c r="AAF247" s="40"/>
      <c r="AAG247" s="40"/>
      <c r="AAH247" s="40"/>
      <c r="AAI247" s="40"/>
      <c r="AAJ247" s="40"/>
      <c r="AAK247" s="40"/>
      <c r="AAL247" s="40"/>
      <c r="AAM247" s="40"/>
      <c r="AAN247" s="40"/>
      <c r="AAO247" s="40"/>
      <c r="AAP247" s="40"/>
      <c r="AAQ247" s="40"/>
      <c r="AAR247" s="40"/>
      <c r="AAS247" s="40"/>
      <c r="AAT247" s="40"/>
      <c r="AAU247" s="40"/>
      <c r="AAV247" s="40"/>
      <c r="AAW247" s="40"/>
      <c r="AAX247" s="40"/>
      <c r="AAY247" s="40"/>
      <c r="AAZ247" s="40"/>
      <c r="ABA247" s="40"/>
      <c r="ABB247" s="40"/>
      <c r="ABC247" s="40"/>
      <c r="ABD247" s="40"/>
      <c r="ABE247" s="40"/>
      <c r="ABF247" s="40"/>
      <c r="ABG247" s="40"/>
      <c r="ABH247" s="40"/>
      <c r="ABI247" s="40"/>
      <c r="ABJ247" s="40"/>
      <c r="ABK247" s="40"/>
      <c r="ABL247" s="40"/>
      <c r="ABM247" s="40"/>
      <c r="ABN247" s="40"/>
      <c r="ABO247" s="40"/>
      <c r="ABP247" s="40"/>
      <c r="ABQ247" s="40"/>
      <c r="ABR247" s="40"/>
      <c r="ABS247" s="40"/>
      <c r="ABT247" s="40"/>
      <c r="ABU247" s="40"/>
      <c r="ABV247" s="40"/>
      <c r="ABW247" s="40"/>
      <c r="ABX247" s="40"/>
      <c r="ABY247" s="40"/>
      <c r="ABZ247" s="40"/>
      <c r="ACA247" s="40"/>
      <c r="ACB247" s="40"/>
      <c r="ACC247" s="40"/>
      <c r="ACD247" s="40"/>
      <c r="ACE247" s="40"/>
      <c r="ACF247" s="40"/>
      <c r="ACG247" s="40"/>
      <c r="ACH247" s="40"/>
      <c r="ACI247" s="40"/>
      <c r="ACJ247" s="40"/>
      <c r="ACK247" s="40"/>
      <c r="ACL247" s="40"/>
      <c r="ACM247" s="40"/>
      <c r="ACN247" s="40"/>
      <c r="ACO247" s="40"/>
      <c r="ACP247" s="40"/>
      <c r="ACQ247" s="40"/>
      <c r="ACR247" s="40"/>
      <c r="ACS247" s="40"/>
      <c r="ACT247" s="40"/>
      <c r="ACU247" s="40"/>
      <c r="ACV247" s="40"/>
      <c r="ACW247" s="40"/>
      <c r="ACX247" s="40"/>
      <c r="ACY247" s="40"/>
      <c r="ACZ247" s="40"/>
      <c r="ADA247" s="40"/>
      <c r="ADB247" s="40"/>
      <c r="ADC247" s="40"/>
      <c r="ADD247" s="40"/>
      <c r="ADE247" s="40"/>
      <c r="ADF247" s="40"/>
      <c r="ADG247" s="40"/>
      <c r="ADH247" s="40"/>
      <c r="ADI247" s="40"/>
      <c r="ADJ247" s="40"/>
      <c r="ADK247" s="40"/>
      <c r="ADL247" s="40"/>
      <c r="ADM247" s="40"/>
      <c r="ADN247" s="40"/>
      <c r="ADO247" s="40"/>
      <c r="ADP247" s="40"/>
      <c r="ADQ247" s="40"/>
      <c r="ADR247" s="40"/>
      <c r="ADS247" s="40"/>
      <c r="ADT247" s="40"/>
      <c r="ADU247" s="40"/>
      <c r="ADV247" s="40"/>
      <c r="ADW247" s="40"/>
      <c r="ADX247" s="40"/>
      <c r="ADY247" s="40"/>
      <c r="ADZ247" s="40"/>
      <c r="AEA247" s="40"/>
      <c r="AEB247" s="40"/>
      <c r="AEC247" s="40"/>
      <c r="AED247" s="40"/>
      <c r="AEE247" s="40"/>
      <c r="AEF247" s="40"/>
      <c r="AEG247" s="40"/>
      <c r="AEH247" s="40"/>
      <c r="AEI247" s="40"/>
      <c r="AEJ247" s="40"/>
      <c r="AEK247" s="40"/>
      <c r="AEL247" s="40"/>
      <c r="AEM247" s="40"/>
      <c r="AEN247" s="40"/>
      <c r="AEO247" s="40"/>
      <c r="AEP247" s="40"/>
      <c r="AEQ247" s="40"/>
      <c r="AER247" s="40"/>
      <c r="AES247" s="40"/>
      <c r="AET247" s="40"/>
      <c r="AEU247" s="40"/>
      <c r="AEV247" s="40"/>
      <c r="AEW247" s="40"/>
      <c r="AEX247" s="40"/>
      <c r="AEY247" s="40"/>
      <c r="AEZ247" s="40"/>
      <c r="AFA247" s="40"/>
      <c r="AFB247" s="40"/>
      <c r="AFC247" s="40"/>
      <c r="AFD247" s="40"/>
      <c r="AFE247" s="40"/>
      <c r="AFF247" s="40"/>
      <c r="AFG247" s="40"/>
      <c r="AFH247" s="40"/>
      <c r="AFI247" s="40"/>
      <c r="AFJ247" s="40"/>
      <c r="AFK247" s="40"/>
      <c r="AFL247" s="40"/>
      <c r="AFM247" s="40"/>
      <c r="AFN247" s="40"/>
      <c r="AFO247" s="40"/>
      <c r="AFP247" s="40"/>
      <c r="AFQ247" s="40"/>
      <c r="AFR247" s="40"/>
      <c r="AFS247" s="40"/>
      <c r="AFT247" s="40"/>
      <c r="AFU247" s="40"/>
      <c r="AFV247" s="40"/>
      <c r="AFW247" s="40"/>
      <c r="AFX247" s="40"/>
      <c r="AFY247" s="40"/>
      <c r="AFZ247" s="40"/>
      <c r="AGA247" s="40"/>
      <c r="AGB247" s="40"/>
      <c r="AGC247" s="40"/>
      <c r="AGD247" s="40"/>
      <c r="AGE247" s="40"/>
      <c r="AGF247" s="40"/>
      <c r="AGG247" s="40"/>
      <c r="AGH247" s="40"/>
      <c r="AGI247" s="40"/>
      <c r="AGJ247" s="40"/>
      <c r="AGK247" s="40"/>
      <c r="AGL247" s="40"/>
      <c r="AGM247" s="40"/>
      <c r="AGN247" s="40"/>
      <c r="AGO247" s="40"/>
      <c r="AGP247" s="40"/>
      <c r="AGQ247" s="40"/>
      <c r="AGR247" s="40"/>
      <c r="AGS247" s="40"/>
      <c r="AGT247" s="40"/>
      <c r="AGU247" s="40"/>
      <c r="AGV247" s="40"/>
      <c r="AGW247" s="40"/>
      <c r="AGX247" s="40"/>
      <c r="AGY247" s="40"/>
      <c r="AGZ247" s="40"/>
      <c r="AHA247" s="40"/>
      <c r="AHB247" s="40"/>
      <c r="AHC247" s="40"/>
      <c r="AHD247" s="40"/>
      <c r="AHE247" s="40"/>
      <c r="AHF247" s="40"/>
      <c r="AHG247" s="40"/>
      <c r="AHH247" s="40"/>
      <c r="AHI247" s="40"/>
      <c r="AHJ247" s="40"/>
      <c r="AHK247" s="40"/>
      <c r="AHL247" s="40"/>
      <c r="AHM247" s="40"/>
      <c r="AHN247" s="40"/>
      <c r="AHO247" s="40"/>
      <c r="AHP247" s="40"/>
      <c r="AHQ247" s="40"/>
      <c r="AHR247" s="40"/>
      <c r="AHS247" s="40"/>
      <c r="AHT247" s="40"/>
      <c r="AHU247" s="40"/>
      <c r="AHV247" s="40"/>
      <c r="AHW247" s="40"/>
      <c r="AHX247" s="40"/>
      <c r="AHY247" s="40"/>
      <c r="AHZ247" s="40"/>
      <c r="AIA247" s="40"/>
      <c r="AIB247" s="40"/>
      <c r="AIC247" s="40"/>
      <c r="AID247" s="40"/>
      <c r="AIE247" s="40"/>
      <c r="AIF247" s="40"/>
      <c r="AIG247" s="40"/>
      <c r="AIH247" s="40"/>
      <c r="AII247" s="40"/>
      <c r="AIJ247" s="40"/>
      <c r="AIK247" s="40"/>
      <c r="AIL247" s="40"/>
      <c r="AIM247" s="40"/>
      <c r="AIN247" s="40"/>
      <c r="AIO247" s="40"/>
      <c r="AIP247" s="40"/>
      <c r="AIQ247" s="40"/>
      <c r="AIR247" s="40"/>
      <c r="AIS247" s="40"/>
      <c r="AIT247" s="40"/>
      <c r="AIU247" s="40"/>
      <c r="AIV247" s="40"/>
      <c r="AIW247" s="40"/>
      <c r="AIX247" s="40"/>
      <c r="AIY247" s="40"/>
      <c r="AIZ247" s="40"/>
      <c r="AJA247" s="40"/>
      <c r="AJB247" s="40"/>
      <c r="AJC247" s="40"/>
      <c r="AJD247" s="40"/>
      <c r="AJE247" s="40"/>
      <c r="AJF247" s="40"/>
      <c r="AJG247" s="40"/>
      <c r="AJH247" s="40"/>
      <c r="AJI247" s="40"/>
      <c r="AJJ247" s="40"/>
      <c r="AJK247" s="40"/>
      <c r="AJL247" s="40"/>
      <c r="AJM247" s="40"/>
      <c r="AJN247" s="40"/>
      <c r="AJO247" s="40"/>
      <c r="AJP247" s="40"/>
      <c r="AJQ247" s="40"/>
      <c r="AJR247" s="40"/>
      <c r="AJS247" s="40"/>
      <c r="AJT247" s="40"/>
      <c r="AJU247" s="40"/>
      <c r="AJV247" s="40"/>
      <c r="AJW247" s="40"/>
      <c r="AJX247" s="40"/>
      <c r="AJY247" s="40"/>
      <c r="AJZ247" s="40"/>
      <c r="AKA247" s="40"/>
      <c r="AKB247" s="40"/>
      <c r="AKC247" s="40"/>
      <c r="AKD247" s="40"/>
      <c r="AKE247" s="40"/>
      <c r="AKF247" s="40"/>
      <c r="AKG247" s="40"/>
      <c r="AKH247" s="40"/>
      <c r="AKI247" s="40"/>
      <c r="AKJ247" s="40"/>
      <c r="AKK247" s="40"/>
      <c r="AKL247" s="40"/>
      <c r="AKM247" s="40"/>
      <c r="AKN247" s="41"/>
      <c r="AKO247" s="41"/>
      <c r="AKP247" s="41"/>
      <c r="AKQ247" s="41"/>
      <c r="AKR247" s="41"/>
      <c r="AKS247" s="41"/>
      <c r="AKT247" s="41"/>
      <c r="AKU247" s="41"/>
      <c r="AKV247" s="41"/>
      <c r="AKW247" s="41"/>
      <c r="AKX247" s="41"/>
      <c r="AKY247" s="41"/>
      <c r="AKZ247" s="41"/>
      <c r="ALA247" s="41"/>
      <c r="ALB247" s="41"/>
      <c r="ALC247" s="41"/>
      <c r="ALD247" s="41"/>
      <c r="ALE247" s="41"/>
      <c r="ALF247" s="41"/>
      <c r="ALG247" s="41"/>
      <c r="ALH247" s="41"/>
      <c r="ALI247" s="41"/>
      <c r="ALJ247" s="41"/>
      <c r="ALK247" s="41"/>
      <c r="ALL247" s="41"/>
      <c r="ALM247" s="41"/>
    </row>
    <row r="248" spans="1:1001" ht="13.35" customHeight="1" outlineLevel="4">
      <c r="A248" s="36" t="s">
        <v>11765</v>
      </c>
      <c r="B248" s="45">
        <v>1</v>
      </c>
      <c r="C248" s="45"/>
      <c r="D248" s="53" t="s">
        <v>6181</v>
      </c>
      <c r="E248" s="43" t="str">
        <f>VLOOKUP(D248,OdooParts_PurchaseNotes!$A$1:$F8362,2,0)</f>
        <v>Left Plate, Mini</v>
      </c>
      <c r="F248" s="52" t="s">
        <v>11370</v>
      </c>
      <c r="G248" s="32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40"/>
      <c r="AAF248" s="40"/>
      <c r="AAG248" s="40"/>
      <c r="AAH248" s="40"/>
      <c r="AAI248" s="40"/>
      <c r="AAJ248" s="40"/>
      <c r="AAK248" s="40"/>
      <c r="AAL248" s="40"/>
      <c r="AAM248" s="40"/>
      <c r="AAN248" s="40"/>
      <c r="AAO248" s="40"/>
      <c r="AAP248" s="40"/>
      <c r="AAQ248" s="40"/>
      <c r="AAR248" s="40"/>
      <c r="AAS248" s="40"/>
      <c r="AAT248" s="40"/>
      <c r="AAU248" s="40"/>
      <c r="AAV248" s="40"/>
      <c r="AAW248" s="40"/>
      <c r="AAX248" s="40"/>
      <c r="AAY248" s="40"/>
      <c r="AAZ248" s="40"/>
      <c r="ABA248" s="40"/>
      <c r="ABB248" s="40"/>
      <c r="ABC248" s="40"/>
      <c r="ABD248" s="40"/>
      <c r="ABE248" s="40"/>
      <c r="ABF248" s="40"/>
      <c r="ABG248" s="40"/>
      <c r="ABH248" s="40"/>
      <c r="ABI248" s="40"/>
      <c r="ABJ248" s="40"/>
      <c r="ABK248" s="40"/>
      <c r="ABL248" s="40"/>
      <c r="ABM248" s="40"/>
      <c r="ABN248" s="40"/>
      <c r="ABO248" s="40"/>
      <c r="ABP248" s="40"/>
      <c r="ABQ248" s="40"/>
      <c r="ABR248" s="40"/>
      <c r="ABS248" s="40"/>
      <c r="ABT248" s="40"/>
      <c r="ABU248" s="40"/>
      <c r="ABV248" s="40"/>
      <c r="ABW248" s="40"/>
      <c r="ABX248" s="40"/>
      <c r="ABY248" s="40"/>
      <c r="ABZ248" s="40"/>
      <c r="ACA248" s="40"/>
      <c r="ACB248" s="40"/>
      <c r="ACC248" s="40"/>
      <c r="ACD248" s="40"/>
      <c r="ACE248" s="40"/>
      <c r="ACF248" s="40"/>
      <c r="ACG248" s="40"/>
      <c r="ACH248" s="40"/>
      <c r="ACI248" s="40"/>
      <c r="ACJ248" s="40"/>
      <c r="ACK248" s="40"/>
      <c r="ACL248" s="40"/>
      <c r="ACM248" s="40"/>
      <c r="ACN248" s="40"/>
      <c r="ACO248" s="40"/>
      <c r="ACP248" s="40"/>
      <c r="ACQ248" s="40"/>
      <c r="ACR248" s="40"/>
      <c r="ACS248" s="40"/>
      <c r="ACT248" s="40"/>
      <c r="ACU248" s="40"/>
      <c r="ACV248" s="40"/>
      <c r="ACW248" s="40"/>
      <c r="ACX248" s="40"/>
      <c r="ACY248" s="40"/>
      <c r="ACZ248" s="40"/>
      <c r="ADA248" s="40"/>
      <c r="ADB248" s="40"/>
      <c r="ADC248" s="40"/>
      <c r="ADD248" s="40"/>
      <c r="ADE248" s="40"/>
      <c r="ADF248" s="40"/>
      <c r="ADG248" s="40"/>
      <c r="ADH248" s="40"/>
      <c r="ADI248" s="40"/>
      <c r="ADJ248" s="40"/>
      <c r="ADK248" s="40"/>
      <c r="ADL248" s="40"/>
      <c r="ADM248" s="40"/>
      <c r="ADN248" s="40"/>
      <c r="ADO248" s="40"/>
      <c r="ADP248" s="40"/>
      <c r="ADQ248" s="40"/>
      <c r="ADR248" s="40"/>
      <c r="ADS248" s="40"/>
      <c r="ADT248" s="40"/>
      <c r="ADU248" s="40"/>
      <c r="ADV248" s="40"/>
      <c r="ADW248" s="40"/>
      <c r="ADX248" s="40"/>
      <c r="ADY248" s="40"/>
      <c r="ADZ248" s="40"/>
      <c r="AEA248" s="40"/>
      <c r="AEB248" s="40"/>
      <c r="AEC248" s="40"/>
      <c r="AED248" s="40"/>
      <c r="AEE248" s="40"/>
      <c r="AEF248" s="40"/>
      <c r="AEG248" s="40"/>
      <c r="AEH248" s="40"/>
      <c r="AEI248" s="40"/>
      <c r="AEJ248" s="40"/>
      <c r="AEK248" s="40"/>
      <c r="AEL248" s="40"/>
      <c r="AEM248" s="40"/>
      <c r="AEN248" s="40"/>
      <c r="AEO248" s="40"/>
      <c r="AEP248" s="40"/>
      <c r="AEQ248" s="40"/>
      <c r="AER248" s="40"/>
      <c r="AES248" s="40"/>
      <c r="AET248" s="40"/>
      <c r="AEU248" s="40"/>
      <c r="AEV248" s="40"/>
      <c r="AEW248" s="40"/>
      <c r="AEX248" s="40"/>
      <c r="AEY248" s="40"/>
      <c r="AEZ248" s="40"/>
      <c r="AFA248" s="40"/>
      <c r="AFB248" s="40"/>
      <c r="AFC248" s="40"/>
      <c r="AFD248" s="40"/>
      <c r="AFE248" s="40"/>
      <c r="AFF248" s="40"/>
      <c r="AFG248" s="40"/>
      <c r="AFH248" s="40"/>
      <c r="AFI248" s="40"/>
      <c r="AFJ248" s="40"/>
      <c r="AFK248" s="40"/>
      <c r="AFL248" s="40"/>
      <c r="AFM248" s="40"/>
      <c r="AFN248" s="40"/>
      <c r="AFO248" s="40"/>
      <c r="AFP248" s="40"/>
      <c r="AFQ248" s="40"/>
      <c r="AFR248" s="40"/>
      <c r="AFS248" s="40"/>
      <c r="AFT248" s="40"/>
      <c r="AFU248" s="40"/>
      <c r="AFV248" s="40"/>
      <c r="AFW248" s="40"/>
      <c r="AFX248" s="40"/>
      <c r="AFY248" s="40"/>
      <c r="AFZ248" s="40"/>
      <c r="AGA248" s="40"/>
      <c r="AGB248" s="40"/>
      <c r="AGC248" s="40"/>
      <c r="AGD248" s="40"/>
      <c r="AGE248" s="40"/>
      <c r="AGF248" s="40"/>
      <c r="AGG248" s="40"/>
      <c r="AGH248" s="40"/>
      <c r="AGI248" s="40"/>
      <c r="AGJ248" s="40"/>
      <c r="AGK248" s="40"/>
      <c r="AGL248" s="40"/>
      <c r="AGM248" s="40"/>
      <c r="AGN248" s="40"/>
      <c r="AGO248" s="40"/>
      <c r="AGP248" s="40"/>
      <c r="AGQ248" s="40"/>
      <c r="AGR248" s="40"/>
      <c r="AGS248" s="40"/>
      <c r="AGT248" s="40"/>
      <c r="AGU248" s="40"/>
      <c r="AGV248" s="40"/>
      <c r="AGW248" s="40"/>
      <c r="AGX248" s="40"/>
      <c r="AGY248" s="40"/>
      <c r="AGZ248" s="40"/>
      <c r="AHA248" s="40"/>
      <c r="AHB248" s="40"/>
      <c r="AHC248" s="40"/>
      <c r="AHD248" s="40"/>
      <c r="AHE248" s="40"/>
      <c r="AHF248" s="40"/>
      <c r="AHG248" s="40"/>
      <c r="AHH248" s="40"/>
      <c r="AHI248" s="40"/>
      <c r="AHJ248" s="40"/>
      <c r="AHK248" s="40"/>
      <c r="AHL248" s="40"/>
      <c r="AHM248" s="40"/>
      <c r="AHN248" s="40"/>
      <c r="AHO248" s="40"/>
      <c r="AHP248" s="40"/>
      <c r="AHQ248" s="40"/>
      <c r="AHR248" s="40"/>
      <c r="AHS248" s="40"/>
      <c r="AHT248" s="40"/>
      <c r="AHU248" s="40"/>
      <c r="AHV248" s="40"/>
      <c r="AHW248" s="40"/>
      <c r="AHX248" s="40"/>
      <c r="AHY248" s="40"/>
      <c r="AHZ248" s="40"/>
      <c r="AIA248" s="40"/>
      <c r="AIB248" s="40"/>
      <c r="AIC248" s="40"/>
      <c r="AID248" s="40"/>
      <c r="AIE248" s="40"/>
      <c r="AIF248" s="40"/>
      <c r="AIG248" s="40"/>
      <c r="AIH248" s="40"/>
      <c r="AII248" s="40"/>
      <c r="AIJ248" s="40"/>
      <c r="AIK248" s="40"/>
      <c r="AIL248" s="40"/>
      <c r="AIM248" s="40"/>
      <c r="AIN248" s="40"/>
      <c r="AIO248" s="40"/>
      <c r="AIP248" s="40"/>
      <c r="AIQ248" s="40"/>
      <c r="AIR248" s="40"/>
      <c r="AIS248" s="40"/>
      <c r="AIT248" s="40"/>
      <c r="AIU248" s="40"/>
      <c r="AIV248" s="40"/>
      <c r="AIW248" s="40"/>
      <c r="AIX248" s="40"/>
      <c r="AIY248" s="40"/>
      <c r="AIZ248" s="40"/>
      <c r="AJA248" s="40"/>
      <c r="AJB248" s="40"/>
      <c r="AJC248" s="40"/>
      <c r="AJD248" s="40"/>
      <c r="AJE248" s="40"/>
      <c r="AJF248" s="40"/>
      <c r="AJG248" s="40"/>
      <c r="AJH248" s="40"/>
      <c r="AJI248" s="40"/>
      <c r="AJJ248" s="40"/>
      <c r="AJK248" s="40"/>
      <c r="AJL248" s="40"/>
      <c r="AJM248" s="40"/>
      <c r="AJN248" s="40"/>
      <c r="AJO248" s="40"/>
      <c r="AJP248" s="40"/>
      <c r="AJQ248" s="40"/>
      <c r="AJR248" s="40"/>
      <c r="AJS248" s="40"/>
      <c r="AJT248" s="40"/>
      <c r="AJU248" s="40"/>
      <c r="AJV248" s="40"/>
      <c r="AJW248" s="40"/>
      <c r="AJX248" s="40"/>
      <c r="AJY248" s="40"/>
      <c r="AJZ248" s="40"/>
      <c r="AKA248" s="40"/>
      <c r="AKB248" s="40"/>
      <c r="AKC248" s="40"/>
      <c r="AKD248" s="40"/>
      <c r="AKE248" s="40"/>
      <c r="AKF248" s="40"/>
      <c r="AKG248" s="40"/>
      <c r="AKH248" s="40"/>
      <c r="AKI248" s="40"/>
      <c r="AKJ248" s="40"/>
      <c r="AKK248" s="40"/>
      <c r="AKL248" s="40"/>
      <c r="AKM248" s="40"/>
      <c r="AKN248" s="41"/>
      <c r="AKO248" s="41"/>
      <c r="AKP248" s="41"/>
      <c r="AKQ248" s="41"/>
      <c r="AKR248" s="41"/>
      <c r="AKS248" s="41"/>
      <c r="AKT248" s="41"/>
      <c r="AKU248" s="41"/>
      <c r="AKV248" s="41"/>
      <c r="AKW248" s="41"/>
      <c r="AKX248" s="41"/>
      <c r="AKY248" s="41"/>
      <c r="AKZ248" s="41"/>
      <c r="ALA248" s="41"/>
      <c r="ALB248" s="41"/>
      <c r="ALC248" s="41"/>
      <c r="ALD248" s="41"/>
      <c r="ALE248" s="41"/>
      <c r="ALF248" s="41"/>
      <c r="ALG248" s="41"/>
      <c r="ALH248" s="41"/>
      <c r="ALI248" s="41"/>
      <c r="ALJ248" s="41"/>
      <c r="ALK248" s="41"/>
      <c r="ALL248" s="41"/>
      <c r="ALM248" s="41"/>
    </row>
    <row r="249" spans="1:1001" ht="13.35" customHeight="1" outlineLevel="4">
      <c r="A249" s="36" t="s">
        <v>11766</v>
      </c>
      <c r="B249" s="45">
        <v>1</v>
      </c>
      <c r="C249" s="45"/>
      <c r="D249" s="53" t="s">
        <v>6778</v>
      </c>
      <c r="E249" s="43" t="str">
        <f>VLOOKUP(D249,OdooParts_PurchaseNotes!$A$1:$F8363,2,0)</f>
        <v>strain-relief-lower_black_1.2</v>
      </c>
      <c r="F249" s="52" t="s">
        <v>11345</v>
      </c>
      <c r="G249" s="32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40"/>
      <c r="AAF249" s="40"/>
      <c r="AAG249" s="40"/>
      <c r="AAH249" s="40"/>
      <c r="AAI249" s="40"/>
      <c r="AAJ249" s="40"/>
      <c r="AAK249" s="40"/>
      <c r="AAL249" s="40"/>
      <c r="AAM249" s="40"/>
      <c r="AAN249" s="40"/>
      <c r="AAO249" s="40"/>
      <c r="AAP249" s="40"/>
      <c r="AAQ249" s="40"/>
      <c r="AAR249" s="40"/>
      <c r="AAS249" s="40"/>
      <c r="AAT249" s="40"/>
      <c r="AAU249" s="40"/>
      <c r="AAV249" s="40"/>
      <c r="AAW249" s="40"/>
      <c r="AAX249" s="40"/>
      <c r="AAY249" s="40"/>
      <c r="AAZ249" s="40"/>
      <c r="ABA249" s="40"/>
      <c r="ABB249" s="40"/>
      <c r="ABC249" s="40"/>
      <c r="ABD249" s="40"/>
      <c r="ABE249" s="40"/>
      <c r="ABF249" s="40"/>
      <c r="ABG249" s="40"/>
      <c r="ABH249" s="40"/>
      <c r="ABI249" s="40"/>
      <c r="ABJ249" s="40"/>
      <c r="ABK249" s="40"/>
      <c r="ABL249" s="40"/>
      <c r="ABM249" s="40"/>
      <c r="ABN249" s="40"/>
      <c r="ABO249" s="40"/>
      <c r="ABP249" s="40"/>
      <c r="ABQ249" s="40"/>
      <c r="ABR249" s="40"/>
      <c r="ABS249" s="40"/>
      <c r="ABT249" s="40"/>
      <c r="ABU249" s="40"/>
      <c r="ABV249" s="40"/>
      <c r="ABW249" s="40"/>
      <c r="ABX249" s="40"/>
      <c r="ABY249" s="40"/>
      <c r="ABZ249" s="40"/>
      <c r="ACA249" s="40"/>
      <c r="ACB249" s="40"/>
      <c r="ACC249" s="40"/>
      <c r="ACD249" s="40"/>
      <c r="ACE249" s="40"/>
      <c r="ACF249" s="40"/>
      <c r="ACG249" s="40"/>
      <c r="ACH249" s="40"/>
      <c r="ACI249" s="40"/>
      <c r="ACJ249" s="40"/>
      <c r="ACK249" s="40"/>
      <c r="ACL249" s="40"/>
      <c r="ACM249" s="40"/>
      <c r="ACN249" s="40"/>
      <c r="ACO249" s="40"/>
      <c r="ACP249" s="40"/>
      <c r="ACQ249" s="40"/>
      <c r="ACR249" s="40"/>
      <c r="ACS249" s="40"/>
      <c r="ACT249" s="40"/>
      <c r="ACU249" s="40"/>
      <c r="ACV249" s="40"/>
      <c r="ACW249" s="40"/>
      <c r="ACX249" s="40"/>
      <c r="ACY249" s="40"/>
      <c r="ACZ249" s="40"/>
      <c r="ADA249" s="40"/>
      <c r="ADB249" s="40"/>
      <c r="ADC249" s="40"/>
      <c r="ADD249" s="40"/>
      <c r="ADE249" s="40"/>
      <c r="ADF249" s="40"/>
      <c r="ADG249" s="40"/>
      <c r="ADH249" s="40"/>
      <c r="ADI249" s="40"/>
      <c r="ADJ249" s="40"/>
      <c r="ADK249" s="40"/>
      <c r="ADL249" s="40"/>
      <c r="ADM249" s="40"/>
      <c r="ADN249" s="40"/>
      <c r="ADO249" s="40"/>
      <c r="ADP249" s="40"/>
      <c r="ADQ249" s="40"/>
      <c r="ADR249" s="40"/>
      <c r="ADS249" s="40"/>
      <c r="ADT249" s="40"/>
      <c r="ADU249" s="40"/>
      <c r="ADV249" s="40"/>
      <c r="ADW249" s="40"/>
      <c r="ADX249" s="40"/>
      <c r="ADY249" s="40"/>
      <c r="ADZ249" s="40"/>
      <c r="AEA249" s="40"/>
      <c r="AEB249" s="40"/>
      <c r="AEC249" s="40"/>
      <c r="AED249" s="40"/>
      <c r="AEE249" s="40"/>
      <c r="AEF249" s="40"/>
      <c r="AEG249" s="40"/>
      <c r="AEH249" s="40"/>
      <c r="AEI249" s="40"/>
      <c r="AEJ249" s="40"/>
      <c r="AEK249" s="40"/>
      <c r="AEL249" s="40"/>
      <c r="AEM249" s="40"/>
      <c r="AEN249" s="40"/>
      <c r="AEO249" s="40"/>
      <c r="AEP249" s="40"/>
      <c r="AEQ249" s="40"/>
      <c r="AER249" s="40"/>
      <c r="AES249" s="40"/>
      <c r="AET249" s="40"/>
      <c r="AEU249" s="40"/>
      <c r="AEV249" s="40"/>
      <c r="AEW249" s="40"/>
      <c r="AEX249" s="40"/>
      <c r="AEY249" s="40"/>
      <c r="AEZ249" s="40"/>
      <c r="AFA249" s="40"/>
      <c r="AFB249" s="40"/>
      <c r="AFC249" s="40"/>
      <c r="AFD249" s="40"/>
      <c r="AFE249" s="40"/>
      <c r="AFF249" s="40"/>
      <c r="AFG249" s="40"/>
      <c r="AFH249" s="40"/>
      <c r="AFI249" s="40"/>
      <c r="AFJ249" s="40"/>
      <c r="AFK249" s="40"/>
      <c r="AFL249" s="40"/>
      <c r="AFM249" s="40"/>
      <c r="AFN249" s="40"/>
      <c r="AFO249" s="40"/>
      <c r="AFP249" s="40"/>
      <c r="AFQ249" s="40"/>
      <c r="AFR249" s="40"/>
      <c r="AFS249" s="40"/>
      <c r="AFT249" s="40"/>
      <c r="AFU249" s="40"/>
      <c r="AFV249" s="40"/>
      <c r="AFW249" s="40"/>
      <c r="AFX249" s="40"/>
      <c r="AFY249" s="40"/>
      <c r="AFZ249" s="40"/>
      <c r="AGA249" s="40"/>
      <c r="AGB249" s="40"/>
      <c r="AGC249" s="40"/>
      <c r="AGD249" s="40"/>
      <c r="AGE249" s="40"/>
      <c r="AGF249" s="40"/>
      <c r="AGG249" s="40"/>
      <c r="AGH249" s="40"/>
      <c r="AGI249" s="40"/>
      <c r="AGJ249" s="40"/>
      <c r="AGK249" s="40"/>
      <c r="AGL249" s="40"/>
      <c r="AGM249" s="40"/>
      <c r="AGN249" s="40"/>
      <c r="AGO249" s="40"/>
      <c r="AGP249" s="40"/>
      <c r="AGQ249" s="40"/>
      <c r="AGR249" s="40"/>
      <c r="AGS249" s="40"/>
      <c r="AGT249" s="40"/>
      <c r="AGU249" s="40"/>
      <c r="AGV249" s="40"/>
      <c r="AGW249" s="40"/>
      <c r="AGX249" s="40"/>
      <c r="AGY249" s="40"/>
      <c r="AGZ249" s="40"/>
      <c r="AHA249" s="40"/>
      <c r="AHB249" s="40"/>
      <c r="AHC249" s="40"/>
      <c r="AHD249" s="40"/>
      <c r="AHE249" s="40"/>
      <c r="AHF249" s="40"/>
      <c r="AHG249" s="40"/>
      <c r="AHH249" s="40"/>
      <c r="AHI249" s="40"/>
      <c r="AHJ249" s="40"/>
      <c r="AHK249" s="40"/>
      <c r="AHL249" s="40"/>
      <c r="AHM249" s="40"/>
      <c r="AHN249" s="40"/>
      <c r="AHO249" s="40"/>
      <c r="AHP249" s="40"/>
      <c r="AHQ249" s="40"/>
      <c r="AHR249" s="40"/>
      <c r="AHS249" s="40"/>
      <c r="AHT249" s="40"/>
      <c r="AHU249" s="40"/>
      <c r="AHV249" s="40"/>
      <c r="AHW249" s="40"/>
      <c r="AHX249" s="40"/>
      <c r="AHY249" s="40"/>
      <c r="AHZ249" s="40"/>
      <c r="AIA249" s="40"/>
      <c r="AIB249" s="40"/>
      <c r="AIC249" s="40"/>
      <c r="AID249" s="40"/>
      <c r="AIE249" s="40"/>
      <c r="AIF249" s="40"/>
      <c r="AIG249" s="40"/>
      <c r="AIH249" s="40"/>
      <c r="AII249" s="40"/>
      <c r="AIJ249" s="40"/>
      <c r="AIK249" s="40"/>
      <c r="AIL249" s="40"/>
      <c r="AIM249" s="40"/>
      <c r="AIN249" s="40"/>
      <c r="AIO249" s="40"/>
      <c r="AIP249" s="40"/>
      <c r="AIQ249" s="40"/>
      <c r="AIR249" s="40"/>
      <c r="AIS249" s="40"/>
      <c r="AIT249" s="40"/>
      <c r="AIU249" s="40"/>
      <c r="AIV249" s="40"/>
      <c r="AIW249" s="40"/>
      <c r="AIX249" s="40"/>
      <c r="AIY249" s="40"/>
      <c r="AIZ249" s="40"/>
      <c r="AJA249" s="40"/>
      <c r="AJB249" s="40"/>
      <c r="AJC249" s="40"/>
      <c r="AJD249" s="40"/>
      <c r="AJE249" s="40"/>
      <c r="AJF249" s="40"/>
      <c r="AJG249" s="40"/>
      <c r="AJH249" s="40"/>
      <c r="AJI249" s="40"/>
      <c r="AJJ249" s="40"/>
      <c r="AJK249" s="40"/>
      <c r="AJL249" s="40"/>
      <c r="AJM249" s="40"/>
      <c r="AJN249" s="40"/>
      <c r="AJO249" s="40"/>
      <c r="AJP249" s="40"/>
      <c r="AJQ249" s="40"/>
      <c r="AJR249" s="40"/>
      <c r="AJS249" s="40"/>
      <c r="AJT249" s="40"/>
      <c r="AJU249" s="40"/>
      <c r="AJV249" s="40"/>
      <c r="AJW249" s="40"/>
      <c r="AJX249" s="40"/>
      <c r="AJY249" s="40"/>
      <c r="AJZ249" s="40"/>
      <c r="AKA249" s="40"/>
      <c r="AKB249" s="40"/>
      <c r="AKC249" s="40"/>
      <c r="AKD249" s="40"/>
      <c r="AKE249" s="40"/>
      <c r="AKF249" s="40"/>
      <c r="AKG249" s="40"/>
      <c r="AKH249" s="40"/>
      <c r="AKI249" s="40"/>
      <c r="AKJ249" s="40"/>
      <c r="AKK249" s="40"/>
      <c r="AKL249" s="40"/>
      <c r="AKM249" s="40"/>
      <c r="AKN249" s="41"/>
      <c r="AKO249" s="41"/>
      <c r="AKP249" s="41"/>
      <c r="AKQ249" s="41"/>
      <c r="AKR249" s="41"/>
      <c r="AKS249" s="41"/>
      <c r="AKT249" s="41"/>
      <c r="AKU249" s="41"/>
      <c r="AKV249" s="41"/>
      <c r="AKW249" s="41"/>
      <c r="AKX249" s="41"/>
      <c r="AKY249" s="41"/>
      <c r="AKZ249" s="41"/>
      <c r="ALA249" s="41"/>
      <c r="ALB249" s="41"/>
      <c r="ALC249" s="41"/>
      <c r="ALD249" s="41"/>
      <c r="ALE249" s="41"/>
      <c r="ALF249" s="41"/>
      <c r="ALG249" s="41"/>
      <c r="ALH249" s="41"/>
      <c r="ALI249" s="41"/>
      <c r="ALJ249" s="41"/>
      <c r="ALK249" s="41"/>
      <c r="ALL249" s="41"/>
      <c r="ALM249" s="41"/>
    </row>
    <row r="250" spans="1:1001" ht="13.35" customHeight="1" outlineLevel="3">
      <c r="A250" s="36" t="s">
        <v>11767</v>
      </c>
      <c r="B250" s="48">
        <v>2</v>
      </c>
      <c r="C250" s="48"/>
      <c r="D250" s="61" t="s">
        <v>3074</v>
      </c>
      <c r="E250" s="43" t="str">
        <f>VLOOKUP(D250,OdooParts_PurchaseNotes!$A$1:$F8364,2,0)</f>
        <v>Timing belt, 372 teeth, GT2 2mm pitch, 744 mm pitch length, 6 mm belt width, Neoprene</v>
      </c>
      <c r="F250" s="52" t="s">
        <v>11370</v>
      </c>
      <c r="G250" s="32" t="s">
        <v>11768</v>
      </c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40"/>
      <c r="AAF250" s="40"/>
      <c r="AAG250" s="40"/>
      <c r="AAH250" s="40"/>
      <c r="AAI250" s="40"/>
      <c r="AAJ250" s="40"/>
      <c r="AAK250" s="40"/>
      <c r="AAL250" s="40"/>
      <c r="AAM250" s="40"/>
      <c r="AAN250" s="40"/>
      <c r="AAO250" s="40"/>
      <c r="AAP250" s="40"/>
      <c r="AAQ250" s="40"/>
      <c r="AAR250" s="40"/>
      <c r="AAS250" s="40"/>
      <c r="AAT250" s="40"/>
      <c r="AAU250" s="40"/>
      <c r="AAV250" s="40"/>
      <c r="AAW250" s="40"/>
      <c r="AAX250" s="40"/>
      <c r="AAY250" s="40"/>
      <c r="AAZ250" s="40"/>
      <c r="ABA250" s="40"/>
      <c r="ABB250" s="40"/>
      <c r="ABC250" s="40"/>
      <c r="ABD250" s="40"/>
      <c r="ABE250" s="40"/>
      <c r="ABF250" s="40"/>
      <c r="ABG250" s="40"/>
      <c r="ABH250" s="40"/>
      <c r="ABI250" s="40"/>
      <c r="ABJ250" s="40"/>
      <c r="ABK250" s="40"/>
      <c r="ABL250" s="40"/>
      <c r="ABM250" s="40"/>
      <c r="ABN250" s="40"/>
      <c r="ABO250" s="40"/>
      <c r="ABP250" s="40"/>
      <c r="ABQ250" s="40"/>
      <c r="ABR250" s="40"/>
      <c r="ABS250" s="40"/>
      <c r="ABT250" s="40"/>
      <c r="ABU250" s="40"/>
      <c r="ABV250" s="40"/>
      <c r="ABW250" s="40"/>
      <c r="ABX250" s="40"/>
      <c r="ABY250" s="40"/>
      <c r="ABZ250" s="40"/>
      <c r="ACA250" s="40"/>
      <c r="ACB250" s="40"/>
      <c r="ACC250" s="40"/>
      <c r="ACD250" s="40"/>
      <c r="ACE250" s="40"/>
      <c r="ACF250" s="40"/>
      <c r="ACG250" s="40"/>
      <c r="ACH250" s="40"/>
      <c r="ACI250" s="40"/>
      <c r="ACJ250" s="40"/>
      <c r="ACK250" s="40"/>
      <c r="ACL250" s="40"/>
      <c r="ACM250" s="40"/>
      <c r="ACN250" s="40"/>
      <c r="ACO250" s="40"/>
      <c r="ACP250" s="40"/>
      <c r="ACQ250" s="40"/>
      <c r="ACR250" s="40"/>
      <c r="ACS250" s="40"/>
      <c r="ACT250" s="40"/>
      <c r="ACU250" s="40"/>
      <c r="ACV250" s="40"/>
      <c r="ACW250" s="40"/>
      <c r="ACX250" s="40"/>
      <c r="ACY250" s="40"/>
      <c r="ACZ250" s="40"/>
      <c r="ADA250" s="40"/>
      <c r="ADB250" s="40"/>
      <c r="ADC250" s="40"/>
      <c r="ADD250" s="40"/>
      <c r="ADE250" s="40"/>
      <c r="ADF250" s="40"/>
      <c r="ADG250" s="40"/>
      <c r="ADH250" s="40"/>
      <c r="ADI250" s="40"/>
      <c r="ADJ250" s="40"/>
      <c r="ADK250" s="40"/>
      <c r="ADL250" s="40"/>
      <c r="ADM250" s="40"/>
      <c r="ADN250" s="40"/>
      <c r="ADO250" s="40"/>
      <c r="ADP250" s="40"/>
      <c r="ADQ250" s="40"/>
      <c r="ADR250" s="40"/>
      <c r="ADS250" s="40"/>
      <c r="ADT250" s="40"/>
      <c r="ADU250" s="40"/>
      <c r="ADV250" s="40"/>
      <c r="ADW250" s="40"/>
      <c r="ADX250" s="40"/>
      <c r="ADY250" s="40"/>
      <c r="ADZ250" s="40"/>
      <c r="AEA250" s="40"/>
      <c r="AEB250" s="40"/>
      <c r="AEC250" s="40"/>
      <c r="AED250" s="40"/>
      <c r="AEE250" s="40"/>
      <c r="AEF250" s="40"/>
      <c r="AEG250" s="40"/>
      <c r="AEH250" s="40"/>
      <c r="AEI250" s="40"/>
      <c r="AEJ250" s="40"/>
      <c r="AEK250" s="40"/>
      <c r="AEL250" s="40"/>
      <c r="AEM250" s="40"/>
      <c r="AEN250" s="40"/>
      <c r="AEO250" s="40"/>
      <c r="AEP250" s="40"/>
      <c r="AEQ250" s="40"/>
      <c r="AER250" s="40"/>
      <c r="AES250" s="40"/>
      <c r="AET250" s="40"/>
      <c r="AEU250" s="40"/>
      <c r="AEV250" s="40"/>
      <c r="AEW250" s="40"/>
      <c r="AEX250" s="40"/>
      <c r="AEY250" s="40"/>
      <c r="AEZ250" s="40"/>
      <c r="AFA250" s="40"/>
      <c r="AFB250" s="40"/>
      <c r="AFC250" s="40"/>
      <c r="AFD250" s="40"/>
      <c r="AFE250" s="40"/>
      <c r="AFF250" s="40"/>
      <c r="AFG250" s="40"/>
      <c r="AFH250" s="40"/>
      <c r="AFI250" s="40"/>
      <c r="AFJ250" s="40"/>
      <c r="AFK250" s="40"/>
      <c r="AFL250" s="40"/>
      <c r="AFM250" s="40"/>
      <c r="AFN250" s="40"/>
      <c r="AFO250" s="40"/>
      <c r="AFP250" s="40"/>
      <c r="AFQ250" s="40"/>
      <c r="AFR250" s="40"/>
      <c r="AFS250" s="40"/>
      <c r="AFT250" s="40"/>
      <c r="AFU250" s="40"/>
      <c r="AFV250" s="40"/>
      <c r="AFW250" s="40"/>
      <c r="AFX250" s="40"/>
      <c r="AFY250" s="40"/>
      <c r="AFZ250" s="40"/>
      <c r="AGA250" s="40"/>
      <c r="AGB250" s="40"/>
      <c r="AGC250" s="40"/>
      <c r="AGD250" s="40"/>
      <c r="AGE250" s="40"/>
      <c r="AGF250" s="40"/>
      <c r="AGG250" s="40"/>
      <c r="AGH250" s="40"/>
      <c r="AGI250" s="40"/>
      <c r="AGJ250" s="40"/>
      <c r="AGK250" s="40"/>
      <c r="AGL250" s="40"/>
      <c r="AGM250" s="40"/>
      <c r="AGN250" s="40"/>
      <c r="AGO250" s="40"/>
      <c r="AGP250" s="40"/>
      <c r="AGQ250" s="40"/>
      <c r="AGR250" s="40"/>
      <c r="AGS250" s="40"/>
      <c r="AGT250" s="40"/>
      <c r="AGU250" s="40"/>
      <c r="AGV250" s="40"/>
      <c r="AGW250" s="40"/>
      <c r="AGX250" s="40"/>
      <c r="AGY250" s="40"/>
      <c r="AGZ250" s="40"/>
      <c r="AHA250" s="40"/>
      <c r="AHB250" s="40"/>
      <c r="AHC250" s="40"/>
      <c r="AHD250" s="40"/>
      <c r="AHE250" s="40"/>
      <c r="AHF250" s="40"/>
      <c r="AHG250" s="40"/>
      <c r="AHH250" s="40"/>
      <c r="AHI250" s="40"/>
      <c r="AHJ250" s="40"/>
      <c r="AHK250" s="40"/>
      <c r="AHL250" s="40"/>
      <c r="AHM250" s="40"/>
      <c r="AHN250" s="40"/>
      <c r="AHO250" s="40"/>
      <c r="AHP250" s="40"/>
      <c r="AHQ250" s="40"/>
      <c r="AHR250" s="40"/>
      <c r="AHS250" s="40"/>
      <c r="AHT250" s="40"/>
      <c r="AHU250" s="40"/>
      <c r="AHV250" s="40"/>
      <c r="AHW250" s="40"/>
      <c r="AHX250" s="40"/>
      <c r="AHY250" s="40"/>
      <c r="AHZ250" s="40"/>
      <c r="AIA250" s="40"/>
      <c r="AIB250" s="40"/>
      <c r="AIC250" s="40"/>
      <c r="AID250" s="40"/>
      <c r="AIE250" s="40"/>
      <c r="AIF250" s="40"/>
      <c r="AIG250" s="40"/>
      <c r="AIH250" s="40"/>
      <c r="AII250" s="40"/>
      <c r="AIJ250" s="40"/>
      <c r="AIK250" s="40"/>
      <c r="AIL250" s="40"/>
      <c r="AIM250" s="40"/>
      <c r="AIN250" s="40"/>
      <c r="AIO250" s="40"/>
      <c r="AIP250" s="40"/>
      <c r="AIQ250" s="40"/>
      <c r="AIR250" s="40"/>
      <c r="AIS250" s="40"/>
      <c r="AIT250" s="40"/>
      <c r="AIU250" s="40"/>
      <c r="AIV250" s="40"/>
      <c r="AIW250" s="40"/>
      <c r="AIX250" s="40"/>
      <c r="AIY250" s="40"/>
      <c r="AIZ250" s="40"/>
      <c r="AJA250" s="40"/>
      <c r="AJB250" s="40"/>
      <c r="AJC250" s="40"/>
      <c r="AJD250" s="40"/>
      <c r="AJE250" s="40"/>
      <c r="AJF250" s="40"/>
      <c r="AJG250" s="40"/>
      <c r="AJH250" s="40"/>
      <c r="AJI250" s="40"/>
      <c r="AJJ250" s="40"/>
      <c r="AJK250" s="40"/>
      <c r="AJL250" s="40"/>
      <c r="AJM250" s="40"/>
      <c r="AJN250" s="40"/>
      <c r="AJO250" s="40"/>
      <c r="AJP250" s="40"/>
      <c r="AJQ250" s="40"/>
      <c r="AJR250" s="40"/>
      <c r="AJS250" s="40"/>
      <c r="AJT250" s="40"/>
      <c r="AJU250" s="40"/>
      <c r="AJV250" s="40"/>
      <c r="AJW250" s="40"/>
      <c r="AJX250" s="40"/>
      <c r="AJY250" s="40"/>
      <c r="AJZ250" s="40"/>
      <c r="AKA250" s="40"/>
      <c r="AKB250" s="40"/>
      <c r="AKC250" s="40"/>
      <c r="AKD250" s="40"/>
      <c r="AKE250" s="40"/>
      <c r="AKF250" s="40"/>
      <c r="AKG250" s="40"/>
      <c r="AKH250" s="40"/>
      <c r="AKI250" s="40"/>
      <c r="AKJ250" s="40"/>
      <c r="AKK250" s="40"/>
      <c r="AKL250" s="40"/>
      <c r="AKM250" s="40"/>
      <c r="AKN250" s="41"/>
      <c r="AKO250" s="41"/>
      <c r="AKP250" s="41"/>
      <c r="AKQ250" s="41"/>
      <c r="AKR250" s="41"/>
      <c r="AKS250" s="41"/>
      <c r="AKT250" s="41"/>
      <c r="AKU250" s="41"/>
      <c r="AKV250" s="41"/>
      <c r="AKW250" s="41"/>
      <c r="AKX250" s="41"/>
      <c r="AKY250" s="41"/>
      <c r="AKZ250" s="41"/>
      <c r="ALA250" s="41"/>
      <c r="ALB250" s="41"/>
      <c r="ALC250" s="41"/>
      <c r="ALD250" s="41"/>
      <c r="ALE250" s="41"/>
      <c r="ALF250" s="41"/>
      <c r="ALG250" s="41"/>
      <c r="ALH250" s="41"/>
      <c r="ALI250" s="41"/>
      <c r="ALJ250" s="41"/>
      <c r="ALK250" s="41"/>
      <c r="ALL250" s="41"/>
      <c r="ALM250" s="41"/>
    </row>
    <row r="251" spans="1:1001" ht="13.35" customHeight="1" outlineLevel="3">
      <c r="A251" s="36" t="s">
        <v>11769</v>
      </c>
      <c r="B251" s="45">
        <v>4</v>
      </c>
      <c r="C251" s="45"/>
      <c r="D251" s="76" t="s">
        <v>3337</v>
      </c>
      <c r="E251" s="43" t="str">
        <f>VLOOKUP(D251,OdooParts_PurchaseNotes!$A$1:$F8365,2,0)</f>
        <v>M3 x 8 Bolt, BHCS, SST</v>
      </c>
      <c r="F251" s="52" t="s">
        <v>11370</v>
      </c>
      <c r="G251" s="32" t="s">
        <v>11770</v>
      </c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40"/>
      <c r="AAF251" s="40"/>
      <c r="AAG251" s="40"/>
      <c r="AAH251" s="40"/>
      <c r="AAI251" s="40"/>
      <c r="AAJ251" s="40"/>
      <c r="AAK251" s="40"/>
      <c r="AAL251" s="40"/>
      <c r="AAM251" s="40"/>
      <c r="AAN251" s="40"/>
      <c r="AAO251" s="40"/>
      <c r="AAP251" s="40"/>
      <c r="AAQ251" s="40"/>
      <c r="AAR251" s="40"/>
      <c r="AAS251" s="40"/>
      <c r="AAT251" s="40"/>
      <c r="AAU251" s="40"/>
      <c r="AAV251" s="40"/>
      <c r="AAW251" s="40"/>
      <c r="AAX251" s="40"/>
      <c r="AAY251" s="40"/>
      <c r="AAZ251" s="40"/>
      <c r="ABA251" s="40"/>
      <c r="ABB251" s="40"/>
      <c r="ABC251" s="40"/>
      <c r="ABD251" s="40"/>
      <c r="ABE251" s="40"/>
      <c r="ABF251" s="40"/>
      <c r="ABG251" s="40"/>
      <c r="ABH251" s="40"/>
      <c r="ABI251" s="40"/>
      <c r="ABJ251" s="40"/>
      <c r="ABK251" s="40"/>
      <c r="ABL251" s="40"/>
      <c r="ABM251" s="40"/>
      <c r="ABN251" s="40"/>
      <c r="ABO251" s="40"/>
      <c r="ABP251" s="40"/>
      <c r="ABQ251" s="40"/>
      <c r="ABR251" s="40"/>
      <c r="ABS251" s="40"/>
      <c r="ABT251" s="40"/>
      <c r="ABU251" s="40"/>
      <c r="ABV251" s="40"/>
      <c r="ABW251" s="40"/>
      <c r="ABX251" s="40"/>
      <c r="ABY251" s="40"/>
      <c r="ABZ251" s="40"/>
      <c r="ACA251" s="40"/>
      <c r="ACB251" s="40"/>
      <c r="ACC251" s="40"/>
      <c r="ACD251" s="40"/>
      <c r="ACE251" s="40"/>
      <c r="ACF251" s="40"/>
      <c r="ACG251" s="40"/>
      <c r="ACH251" s="40"/>
      <c r="ACI251" s="40"/>
      <c r="ACJ251" s="40"/>
      <c r="ACK251" s="40"/>
      <c r="ACL251" s="40"/>
      <c r="ACM251" s="40"/>
      <c r="ACN251" s="40"/>
      <c r="ACO251" s="40"/>
      <c r="ACP251" s="40"/>
      <c r="ACQ251" s="40"/>
      <c r="ACR251" s="40"/>
      <c r="ACS251" s="40"/>
      <c r="ACT251" s="40"/>
      <c r="ACU251" s="40"/>
      <c r="ACV251" s="40"/>
      <c r="ACW251" s="40"/>
      <c r="ACX251" s="40"/>
      <c r="ACY251" s="40"/>
      <c r="ACZ251" s="40"/>
      <c r="ADA251" s="40"/>
      <c r="ADB251" s="40"/>
      <c r="ADC251" s="40"/>
      <c r="ADD251" s="40"/>
      <c r="ADE251" s="40"/>
      <c r="ADF251" s="40"/>
      <c r="ADG251" s="40"/>
      <c r="ADH251" s="40"/>
      <c r="ADI251" s="40"/>
      <c r="ADJ251" s="40"/>
      <c r="ADK251" s="40"/>
      <c r="ADL251" s="40"/>
      <c r="ADM251" s="40"/>
      <c r="ADN251" s="40"/>
      <c r="ADO251" s="40"/>
      <c r="ADP251" s="40"/>
      <c r="ADQ251" s="40"/>
      <c r="ADR251" s="40"/>
      <c r="ADS251" s="40"/>
      <c r="ADT251" s="40"/>
      <c r="ADU251" s="40"/>
      <c r="ADV251" s="40"/>
      <c r="ADW251" s="40"/>
      <c r="ADX251" s="40"/>
      <c r="ADY251" s="40"/>
      <c r="ADZ251" s="40"/>
      <c r="AEA251" s="40"/>
      <c r="AEB251" s="40"/>
      <c r="AEC251" s="40"/>
      <c r="AED251" s="40"/>
      <c r="AEE251" s="40"/>
      <c r="AEF251" s="40"/>
      <c r="AEG251" s="40"/>
      <c r="AEH251" s="40"/>
      <c r="AEI251" s="40"/>
      <c r="AEJ251" s="40"/>
      <c r="AEK251" s="40"/>
      <c r="AEL251" s="40"/>
      <c r="AEM251" s="40"/>
      <c r="AEN251" s="40"/>
      <c r="AEO251" s="40"/>
      <c r="AEP251" s="40"/>
      <c r="AEQ251" s="40"/>
      <c r="AER251" s="40"/>
      <c r="AES251" s="40"/>
      <c r="AET251" s="40"/>
      <c r="AEU251" s="40"/>
      <c r="AEV251" s="40"/>
      <c r="AEW251" s="40"/>
      <c r="AEX251" s="40"/>
      <c r="AEY251" s="40"/>
      <c r="AEZ251" s="40"/>
      <c r="AFA251" s="40"/>
      <c r="AFB251" s="40"/>
      <c r="AFC251" s="40"/>
      <c r="AFD251" s="40"/>
      <c r="AFE251" s="40"/>
      <c r="AFF251" s="40"/>
      <c r="AFG251" s="40"/>
      <c r="AFH251" s="40"/>
      <c r="AFI251" s="40"/>
      <c r="AFJ251" s="40"/>
      <c r="AFK251" s="40"/>
      <c r="AFL251" s="40"/>
      <c r="AFM251" s="40"/>
      <c r="AFN251" s="40"/>
      <c r="AFO251" s="40"/>
      <c r="AFP251" s="40"/>
      <c r="AFQ251" s="40"/>
      <c r="AFR251" s="40"/>
      <c r="AFS251" s="40"/>
      <c r="AFT251" s="40"/>
      <c r="AFU251" s="40"/>
      <c r="AFV251" s="40"/>
      <c r="AFW251" s="40"/>
      <c r="AFX251" s="40"/>
      <c r="AFY251" s="40"/>
      <c r="AFZ251" s="40"/>
      <c r="AGA251" s="40"/>
      <c r="AGB251" s="40"/>
      <c r="AGC251" s="40"/>
      <c r="AGD251" s="40"/>
      <c r="AGE251" s="40"/>
      <c r="AGF251" s="40"/>
      <c r="AGG251" s="40"/>
      <c r="AGH251" s="40"/>
      <c r="AGI251" s="40"/>
      <c r="AGJ251" s="40"/>
      <c r="AGK251" s="40"/>
      <c r="AGL251" s="40"/>
      <c r="AGM251" s="40"/>
      <c r="AGN251" s="40"/>
      <c r="AGO251" s="40"/>
      <c r="AGP251" s="40"/>
      <c r="AGQ251" s="40"/>
      <c r="AGR251" s="40"/>
      <c r="AGS251" s="40"/>
      <c r="AGT251" s="40"/>
      <c r="AGU251" s="40"/>
      <c r="AGV251" s="40"/>
      <c r="AGW251" s="40"/>
      <c r="AGX251" s="40"/>
      <c r="AGY251" s="40"/>
      <c r="AGZ251" s="40"/>
      <c r="AHA251" s="40"/>
      <c r="AHB251" s="40"/>
      <c r="AHC251" s="40"/>
      <c r="AHD251" s="40"/>
      <c r="AHE251" s="40"/>
      <c r="AHF251" s="40"/>
      <c r="AHG251" s="40"/>
      <c r="AHH251" s="40"/>
      <c r="AHI251" s="40"/>
      <c r="AHJ251" s="40"/>
      <c r="AHK251" s="40"/>
      <c r="AHL251" s="40"/>
      <c r="AHM251" s="40"/>
      <c r="AHN251" s="40"/>
      <c r="AHO251" s="40"/>
      <c r="AHP251" s="40"/>
      <c r="AHQ251" s="40"/>
      <c r="AHR251" s="40"/>
      <c r="AHS251" s="40"/>
      <c r="AHT251" s="40"/>
      <c r="AHU251" s="40"/>
      <c r="AHV251" s="40"/>
      <c r="AHW251" s="40"/>
      <c r="AHX251" s="40"/>
      <c r="AHY251" s="40"/>
      <c r="AHZ251" s="40"/>
      <c r="AIA251" s="40"/>
      <c r="AIB251" s="40"/>
      <c r="AIC251" s="40"/>
      <c r="AID251" s="40"/>
      <c r="AIE251" s="40"/>
      <c r="AIF251" s="40"/>
      <c r="AIG251" s="40"/>
      <c r="AIH251" s="40"/>
      <c r="AII251" s="40"/>
      <c r="AIJ251" s="40"/>
      <c r="AIK251" s="40"/>
      <c r="AIL251" s="40"/>
      <c r="AIM251" s="40"/>
      <c r="AIN251" s="40"/>
      <c r="AIO251" s="40"/>
      <c r="AIP251" s="40"/>
      <c r="AIQ251" s="40"/>
      <c r="AIR251" s="40"/>
      <c r="AIS251" s="40"/>
      <c r="AIT251" s="40"/>
      <c r="AIU251" s="40"/>
      <c r="AIV251" s="40"/>
      <c r="AIW251" s="40"/>
      <c r="AIX251" s="40"/>
      <c r="AIY251" s="40"/>
      <c r="AIZ251" s="40"/>
      <c r="AJA251" s="40"/>
      <c r="AJB251" s="40"/>
      <c r="AJC251" s="40"/>
      <c r="AJD251" s="40"/>
      <c r="AJE251" s="40"/>
      <c r="AJF251" s="40"/>
      <c r="AJG251" s="40"/>
      <c r="AJH251" s="40"/>
      <c r="AJI251" s="40"/>
      <c r="AJJ251" s="40"/>
      <c r="AJK251" s="40"/>
      <c r="AJL251" s="40"/>
      <c r="AJM251" s="40"/>
      <c r="AJN251" s="40"/>
      <c r="AJO251" s="40"/>
      <c r="AJP251" s="40"/>
      <c r="AJQ251" s="40"/>
      <c r="AJR251" s="40"/>
      <c r="AJS251" s="40"/>
      <c r="AJT251" s="40"/>
      <c r="AJU251" s="40"/>
      <c r="AJV251" s="40"/>
      <c r="AJW251" s="40"/>
      <c r="AJX251" s="40"/>
      <c r="AJY251" s="40"/>
      <c r="AJZ251" s="40"/>
      <c r="AKA251" s="40"/>
      <c r="AKB251" s="40"/>
      <c r="AKC251" s="40"/>
      <c r="AKD251" s="40"/>
      <c r="AKE251" s="40"/>
      <c r="AKF251" s="40"/>
      <c r="AKG251" s="40"/>
      <c r="AKH251" s="40"/>
      <c r="AKI251" s="40"/>
      <c r="AKJ251" s="40"/>
      <c r="AKK251" s="40"/>
      <c r="AKL251" s="40"/>
      <c r="AKM251" s="40"/>
      <c r="AKN251" s="41"/>
      <c r="AKO251" s="41"/>
      <c r="AKP251" s="41"/>
      <c r="AKQ251" s="41"/>
      <c r="AKR251" s="41"/>
      <c r="AKS251" s="41"/>
      <c r="AKT251" s="41"/>
      <c r="AKU251" s="41"/>
      <c r="AKV251" s="41"/>
      <c r="AKW251" s="41"/>
      <c r="AKX251" s="41"/>
      <c r="AKY251" s="41"/>
      <c r="AKZ251" s="41"/>
      <c r="ALA251" s="41"/>
      <c r="ALB251" s="41"/>
      <c r="ALC251" s="41"/>
      <c r="ALD251" s="41"/>
      <c r="ALE251" s="41"/>
      <c r="ALF251" s="41"/>
      <c r="ALG251" s="41"/>
      <c r="ALH251" s="41"/>
      <c r="ALI251" s="41"/>
      <c r="ALJ251" s="41"/>
      <c r="ALK251" s="41"/>
      <c r="ALL251" s="41"/>
      <c r="ALM251" s="41"/>
    </row>
    <row r="252" spans="1:1001" ht="30.95" customHeight="1" outlineLevel="3">
      <c r="A252" s="36" t="s">
        <v>11771</v>
      </c>
      <c r="B252" s="45">
        <v>34</v>
      </c>
      <c r="C252" s="45"/>
      <c r="D252" s="76" t="s">
        <v>3395</v>
      </c>
      <c r="E252" s="43" t="str">
        <f>VLOOKUP(D252,OdooParts_PurchaseNotes!$A$1:$F8366,2,0)</f>
        <v>M3 x 6 Bolt, FHCS Black-Oxide</v>
      </c>
      <c r="F252" s="52" t="s">
        <v>11370</v>
      </c>
      <c r="G252" s="32" t="s">
        <v>11772</v>
      </c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40"/>
      <c r="AAF252" s="40"/>
      <c r="AAG252" s="40"/>
      <c r="AAH252" s="40"/>
      <c r="AAI252" s="40"/>
      <c r="AAJ252" s="40"/>
      <c r="AAK252" s="40"/>
      <c r="AAL252" s="40"/>
      <c r="AAM252" s="40"/>
      <c r="AAN252" s="40"/>
      <c r="AAO252" s="40"/>
      <c r="AAP252" s="40"/>
      <c r="AAQ252" s="40"/>
      <c r="AAR252" s="40"/>
      <c r="AAS252" s="40"/>
      <c r="AAT252" s="40"/>
      <c r="AAU252" s="40"/>
      <c r="AAV252" s="40"/>
      <c r="AAW252" s="40"/>
      <c r="AAX252" s="40"/>
      <c r="AAY252" s="40"/>
      <c r="AAZ252" s="40"/>
      <c r="ABA252" s="40"/>
      <c r="ABB252" s="40"/>
      <c r="ABC252" s="40"/>
      <c r="ABD252" s="40"/>
      <c r="ABE252" s="40"/>
      <c r="ABF252" s="40"/>
      <c r="ABG252" s="40"/>
      <c r="ABH252" s="40"/>
      <c r="ABI252" s="40"/>
      <c r="ABJ252" s="40"/>
      <c r="ABK252" s="40"/>
      <c r="ABL252" s="40"/>
      <c r="ABM252" s="40"/>
      <c r="ABN252" s="40"/>
      <c r="ABO252" s="40"/>
      <c r="ABP252" s="40"/>
      <c r="ABQ252" s="40"/>
      <c r="ABR252" s="40"/>
      <c r="ABS252" s="40"/>
      <c r="ABT252" s="40"/>
      <c r="ABU252" s="40"/>
      <c r="ABV252" s="40"/>
      <c r="ABW252" s="40"/>
      <c r="ABX252" s="40"/>
      <c r="ABY252" s="40"/>
      <c r="ABZ252" s="40"/>
      <c r="ACA252" s="40"/>
      <c r="ACB252" s="40"/>
      <c r="ACC252" s="40"/>
      <c r="ACD252" s="40"/>
      <c r="ACE252" s="40"/>
      <c r="ACF252" s="40"/>
      <c r="ACG252" s="40"/>
      <c r="ACH252" s="40"/>
      <c r="ACI252" s="40"/>
      <c r="ACJ252" s="40"/>
      <c r="ACK252" s="40"/>
      <c r="ACL252" s="40"/>
      <c r="ACM252" s="40"/>
      <c r="ACN252" s="40"/>
      <c r="ACO252" s="40"/>
      <c r="ACP252" s="40"/>
      <c r="ACQ252" s="40"/>
      <c r="ACR252" s="40"/>
      <c r="ACS252" s="40"/>
      <c r="ACT252" s="40"/>
      <c r="ACU252" s="40"/>
      <c r="ACV252" s="40"/>
      <c r="ACW252" s="40"/>
      <c r="ACX252" s="40"/>
      <c r="ACY252" s="40"/>
      <c r="ACZ252" s="40"/>
      <c r="ADA252" s="40"/>
      <c r="ADB252" s="40"/>
      <c r="ADC252" s="40"/>
      <c r="ADD252" s="40"/>
      <c r="ADE252" s="40"/>
      <c r="ADF252" s="40"/>
      <c r="ADG252" s="40"/>
      <c r="ADH252" s="40"/>
      <c r="ADI252" s="40"/>
      <c r="ADJ252" s="40"/>
      <c r="ADK252" s="40"/>
      <c r="ADL252" s="40"/>
      <c r="ADM252" s="40"/>
      <c r="ADN252" s="40"/>
      <c r="ADO252" s="40"/>
      <c r="ADP252" s="40"/>
      <c r="ADQ252" s="40"/>
      <c r="ADR252" s="40"/>
      <c r="ADS252" s="40"/>
      <c r="ADT252" s="40"/>
      <c r="ADU252" s="40"/>
      <c r="ADV252" s="40"/>
      <c r="ADW252" s="40"/>
      <c r="ADX252" s="40"/>
      <c r="ADY252" s="40"/>
      <c r="ADZ252" s="40"/>
      <c r="AEA252" s="40"/>
      <c r="AEB252" s="40"/>
      <c r="AEC252" s="40"/>
      <c r="AED252" s="40"/>
      <c r="AEE252" s="40"/>
      <c r="AEF252" s="40"/>
      <c r="AEG252" s="40"/>
      <c r="AEH252" s="40"/>
      <c r="AEI252" s="40"/>
      <c r="AEJ252" s="40"/>
      <c r="AEK252" s="40"/>
      <c r="AEL252" s="40"/>
      <c r="AEM252" s="40"/>
      <c r="AEN252" s="40"/>
      <c r="AEO252" s="40"/>
      <c r="AEP252" s="40"/>
      <c r="AEQ252" s="40"/>
      <c r="AER252" s="40"/>
      <c r="AES252" s="40"/>
      <c r="AET252" s="40"/>
      <c r="AEU252" s="40"/>
      <c r="AEV252" s="40"/>
      <c r="AEW252" s="40"/>
      <c r="AEX252" s="40"/>
      <c r="AEY252" s="40"/>
      <c r="AEZ252" s="40"/>
      <c r="AFA252" s="40"/>
      <c r="AFB252" s="40"/>
      <c r="AFC252" s="40"/>
      <c r="AFD252" s="40"/>
      <c r="AFE252" s="40"/>
      <c r="AFF252" s="40"/>
      <c r="AFG252" s="40"/>
      <c r="AFH252" s="40"/>
      <c r="AFI252" s="40"/>
      <c r="AFJ252" s="40"/>
      <c r="AFK252" s="40"/>
      <c r="AFL252" s="40"/>
      <c r="AFM252" s="40"/>
      <c r="AFN252" s="40"/>
      <c r="AFO252" s="40"/>
      <c r="AFP252" s="40"/>
      <c r="AFQ252" s="40"/>
      <c r="AFR252" s="40"/>
      <c r="AFS252" s="40"/>
      <c r="AFT252" s="40"/>
      <c r="AFU252" s="40"/>
      <c r="AFV252" s="40"/>
      <c r="AFW252" s="40"/>
      <c r="AFX252" s="40"/>
      <c r="AFY252" s="40"/>
      <c r="AFZ252" s="40"/>
      <c r="AGA252" s="40"/>
      <c r="AGB252" s="40"/>
      <c r="AGC252" s="40"/>
      <c r="AGD252" s="40"/>
      <c r="AGE252" s="40"/>
      <c r="AGF252" s="40"/>
      <c r="AGG252" s="40"/>
      <c r="AGH252" s="40"/>
      <c r="AGI252" s="40"/>
      <c r="AGJ252" s="40"/>
      <c r="AGK252" s="40"/>
      <c r="AGL252" s="40"/>
      <c r="AGM252" s="40"/>
      <c r="AGN252" s="40"/>
      <c r="AGO252" s="40"/>
      <c r="AGP252" s="40"/>
      <c r="AGQ252" s="40"/>
      <c r="AGR252" s="40"/>
      <c r="AGS252" s="40"/>
      <c r="AGT252" s="40"/>
      <c r="AGU252" s="40"/>
      <c r="AGV252" s="40"/>
      <c r="AGW252" s="40"/>
      <c r="AGX252" s="40"/>
      <c r="AGY252" s="40"/>
      <c r="AGZ252" s="40"/>
      <c r="AHA252" s="40"/>
      <c r="AHB252" s="40"/>
      <c r="AHC252" s="40"/>
      <c r="AHD252" s="40"/>
      <c r="AHE252" s="40"/>
      <c r="AHF252" s="40"/>
      <c r="AHG252" s="40"/>
      <c r="AHH252" s="40"/>
      <c r="AHI252" s="40"/>
      <c r="AHJ252" s="40"/>
      <c r="AHK252" s="40"/>
      <c r="AHL252" s="40"/>
      <c r="AHM252" s="40"/>
      <c r="AHN252" s="40"/>
      <c r="AHO252" s="40"/>
      <c r="AHP252" s="40"/>
      <c r="AHQ252" s="40"/>
      <c r="AHR252" s="40"/>
      <c r="AHS252" s="40"/>
      <c r="AHT252" s="40"/>
      <c r="AHU252" s="40"/>
      <c r="AHV252" s="40"/>
      <c r="AHW252" s="40"/>
      <c r="AHX252" s="40"/>
      <c r="AHY252" s="40"/>
      <c r="AHZ252" s="40"/>
      <c r="AIA252" s="40"/>
      <c r="AIB252" s="40"/>
      <c r="AIC252" s="40"/>
      <c r="AID252" s="40"/>
      <c r="AIE252" s="40"/>
      <c r="AIF252" s="40"/>
      <c r="AIG252" s="40"/>
      <c r="AIH252" s="40"/>
      <c r="AII252" s="40"/>
      <c r="AIJ252" s="40"/>
      <c r="AIK252" s="40"/>
      <c r="AIL252" s="40"/>
      <c r="AIM252" s="40"/>
      <c r="AIN252" s="40"/>
      <c r="AIO252" s="40"/>
      <c r="AIP252" s="40"/>
      <c r="AIQ252" s="40"/>
      <c r="AIR252" s="40"/>
      <c r="AIS252" s="40"/>
      <c r="AIT252" s="40"/>
      <c r="AIU252" s="40"/>
      <c r="AIV252" s="40"/>
      <c r="AIW252" s="40"/>
      <c r="AIX252" s="40"/>
      <c r="AIY252" s="40"/>
      <c r="AIZ252" s="40"/>
      <c r="AJA252" s="40"/>
      <c r="AJB252" s="40"/>
      <c r="AJC252" s="40"/>
      <c r="AJD252" s="40"/>
      <c r="AJE252" s="40"/>
      <c r="AJF252" s="40"/>
      <c r="AJG252" s="40"/>
      <c r="AJH252" s="40"/>
      <c r="AJI252" s="40"/>
      <c r="AJJ252" s="40"/>
      <c r="AJK252" s="40"/>
      <c r="AJL252" s="40"/>
      <c r="AJM252" s="40"/>
      <c r="AJN252" s="40"/>
      <c r="AJO252" s="40"/>
      <c r="AJP252" s="40"/>
      <c r="AJQ252" s="40"/>
      <c r="AJR252" s="40"/>
      <c r="AJS252" s="40"/>
      <c r="AJT252" s="40"/>
      <c r="AJU252" s="40"/>
      <c r="AJV252" s="40"/>
      <c r="AJW252" s="40"/>
      <c r="AJX252" s="40"/>
      <c r="AJY252" s="40"/>
      <c r="AJZ252" s="40"/>
      <c r="AKA252" s="40"/>
      <c r="AKB252" s="40"/>
      <c r="AKC252" s="40"/>
      <c r="AKD252" s="40"/>
      <c r="AKE252" s="40"/>
      <c r="AKF252" s="40"/>
      <c r="AKG252" s="40"/>
      <c r="AKH252" s="40"/>
      <c r="AKI252" s="40"/>
      <c r="AKJ252" s="40"/>
      <c r="AKK252" s="40"/>
      <c r="AKL252" s="40"/>
      <c r="AKM252" s="40"/>
      <c r="AKN252" s="41"/>
      <c r="AKO252" s="41"/>
      <c r="AKP252" s="41"/>
      <c r="AKQ252" s="41"/>
      <c r="AKR252" s="41"/>
      <c r="AKS252" s="41"/>
      <c r="AKT252" s="41"/>
      <c r="AKU252" s="41"/>
      <c r="AKV252" s="41"/>
      <c r="AKW252" s="41"/>
      <c r="AKX252" s="41"/>
      <c r="AKY252" s="41"/>
      <c r="AKZ252" s="41"/>
      <c r="ALA252" s="41"/>
      <c r="ALB252" s="41"/>
      <c r="ALC252" s="41"/>
      <c r="ALD252" s="41"/>
      <c r="ALE252" s="41"/>
      <c r="ALF252" s="41"/>
      <c r="ALG252" s="41"/>
      <c r="ALH252" s="41"/>
      <c r="ALI252" s="41"/>
      <c r="ALJ252" s="41"/>
      <c r="ALK252" s="41"/>
      <c r="ALL252" s="41"/>
      <c r="ALM252" s="41"/>
    </row>
    <row r="253" spans="1:1001" ht="13.35" customHeight="1" outlineLevel="3">
      <c r="A253" s="36" t="s">
        <v>11773</v>
      </c>
      <c r="B253" s="25">
        <v>6</v>
      </c>
      <c r="C253" s="25"/>
      <c r="D253" s="77" t="s">
        <v>3423</v>
      </c>
      <c r="E253" s="43" t="str">
        <f>VLOOKUP(D253,OdooParts_PurchaseNotes!$A$1:$F8367,2,0)</f>
        <v>M3 x 8 Bolt, BHCS, Black-Oxide</v>
      </c>
      <c r="F253" s="52" t="s">
        <v>11370</v>
      </c>
      <c r="G253" s="32" t="s">
        <v>11774</v>
      </c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40"/>
      <c r="AAF253" s="40"/>
      <c r="AAG253" s="40"/>
      <c r="AAH253" s="40"/>
      <c r="AAI253" s="40"/>
      <c r="AAJ253" s="40"/>
      <c r="AAK253" s="40"/>
      <c r="AAL253" s="40"/>
      <c r="AAM253" s="40"/>
      <c r="AAN253" s="40"/>
      <c r="AAO253" s="40"/>
      <c r="AAP253" s="40"/>
      <c r="AAQ253" s="40"/>
      <c r="AAR253" s="40"/>
      <c r="AAS253" s="40"/>
      <c r="AAT253" s="40"/>
      <c r="AAU253" s="40"/>
      <c r="AAV253" s="40"/>
      <c r="AAW253" s="40"/>
      <c r="AAX253" s="40"/>
      <c r="AAY253" s="40"/>
      <c r="AAZ253" s="40"/>
      <c r="ABA253" s="40"/>
      <c r="ABB253" s="40"/>
      <c r="ABC253" s="40"/>
      <c r="ABD253" s="40"/>
      <c r="ABE253" s="40"/>
      <c r="ABF253" s="40"/>
      <c r="ABG253" s="40"/>
      <c r="ABH253" s="40"/>
      <c r="ABI253" s="40"/>
      <c r="ABJ253" s="40"/>
      <c r="ABK253" s="40"/>
      <c r="ABL253" s="40"/>
      <c r="ABM253" s="40"/>
      <c r="ABN253" s="40"/>
      <c r="ABO253" s="40"/>
      <c r="ABP253" s="40"/>
      <c r="ABQ253" s="40"/>
      <c r="ABR253" s="40"/>
      <c r="ABS253" s="40"/>
      <c r="ABT253" s="40"/>
      <c r="ABU253" s="40"/>
      <c r="ABV253" s="40"/>
      <c r="ABW253" s="40"/>
      <c r="ABX253" s="40"/>
      <c r="ABY253" s="40"/>
      <c r="ABZ253" s="40"/>
      <c r="ACA253" s="40"/>
      <c r="ACB253" s="40"/>
      <c r="ACC253" s="40"/>
      <c r="ACD253" s="40"/>
      <c r="ACE253" s="40"/>
      <c r="ACF253" s="40"/>
      <c r="ACG253" s="40"/>
      <c r="ACH253" s="40"/>
      <c r="ACI253" s="40"/>
      <c r="ACJ253" s="40"/>
      <c r="ACK253" s="40"/>
      <c r="ACL253" s="40"/>
      <c r="ACM253" s="40"/>
      <c r="ACN253" s="40"/>
      <c r="ACO253" s="40"/>
      <c r="ACP253" s="40"/>
      <c r="ACQ253" s="40"/>
      <c r="ACR253" s="40"/>
      <c r="ACS253" s="40"/>
      <c r="ACT253" s="40"/>
      <c r="ACU253" s="40"/>
      <c r="ACV253" s="40"/>
      <c r="ACW253" s="40"/>
      <c r="ACX253" s="40"/>
      <c r="ACY253" s="40"/>
      <c r="ACZ253" s="40"/>
      <c r="ADA253" s="40"/>
      <c r="ADB253" s="40"/>
      <c r="ADC253" s="40"/>
      <c r="ADD253" s="40"/>
      <c r="ADE253" s="40"/>
      <c r="ADF253" s="40"/>
      <c r="ADG253" s="40"/>
      <c r="ADH253" s="40"/>
      <c r="ADI253" s="40"/>
      <c r="ADJ253" s="40"/>
      <c r="ADK253" s="40"/>
      <c r="ADL253" s="40"/>
      <c r="ADM253" s="40"/>
      <c r="ADN253" s="40"/>
      <c r="ADO253" s="40"/>
      <c r="ADP253" s="40"/>
      <c r="ADQ253" s="40"/>
      <c r="ADR253" s="40"/>
      <c r="ADS253" s="40"/>
      <c r="ADT253" s="40"/>
      <c r="ADU253" s="40"/>
      <c r="ADV253" s="40"/>
      <c r="ADW253" s="40"/>
      <c r="ADX253" s="40"/>
      <c r="ADY253" s="40"/>
      <c r="ADZ253" s="40"/>
      <c r="AEA253" s="40"/>
      <c r="AEB253" s="40"/>
      <c r="AEC253" s="40"/>
      <c r="AED253" s="40"/>
      <c r="AEE253" s="40"/>
      <c r="AEF253" s="40"/>
      <c r="AEG253" s="40"/>
      <c r="AEH253" s="40"/>
      <c r="AEI253" s="40"/>
      <c r="AEJ253" s="40"/>
      <c r="AEK253" s="40"/>
      <c r="AEL253" s="40"/>
      <c r="AEM253" s="40"/>
      <c r="AEN253" s="40"/>
      <c r="AEO253" s="40"/>
      <c r="AEP253" s="40"/>
      <c r="AEQ253" s="40"/>
      <c r="AER253" s="40"/>
      <c r="AES253" s="40"/>
      <c r="AET253" s="40"/>
      <c r="AEU253" s="40"/>
      <c r="AEV253" s="40"/>
      <c r="AEW253" s="40"/>
      <c r="AEX253" s="40"/>
      <c r="AEY253" s="40"/>
      <c r="AEZ253" s="40"/>
      <c r="AFA253" s="40"/>
      <c r="AFB253" s="40"/>
      <c r="AFC253" s="40"/>
      <c r="AFD253" s="40"/>
      <c r="AFE253" s="40"/>
      <c r="AFF253" s="40"/>
      <c r="AFG253" s="40"/>
      <c r="AFH253" s="40"/>
      <c r="AFI253" s="40"/>
      <c r="AFJ253" s="40"/>
      <c r="AFK253" s="40"/>
      <c r="AFL253" s="40"/>
      <c r="AFM253" s="40"/>
      <c r="AFN253" s="40"/>
      <c r="AFO253" s="40"/>
      <c r="AFP253" s="40"/>
      <c r="AFQ253" s="40"/>
      <c r="AFR253" s="40"/>
      <c r="AFS253" s="40"/>
      <c r="AFT253" s="40"/>
      <c r="AFU253" s="40"/>
      <c r="AFV253" s="40"/>
      <c r="AFW253" s="40"/>
      <c r="AFX253" s="40"/>
      <c r="AFY253" s="40"/>
      <c r="AFZ253" s="40"/>
      <c r="AGA253" s="40"/>
      <c r="AGB253" s="40"/>
      <c r="AGC253" s="40"/>
      <c r="AGD253" s="40"/>
      <c r="AGE253" s="40"/>
      <c r="AGF253" s="40"/>
      <c r="AGG253" s="40"/>
      <c r="AGH253" s="40"/>
      <c r="AGI253" s="40"/>
      <c r="AGJ253" s="40"/>
      <c r="AGK253" s="40"/>
      <c r="AGL253" s="40"/>
      <c r="AGM253" s="40"/>
      <c r="AGN253" s="40"/>
      <c r="AGO253" s="40"/>
      <c r="AGP253" s="40"/>
      <c r="AGQ253" s="40"/>
      <c r="AGR253" s="40"/>
      <c r="AGS253" s="40"/>
      <c r="AGT253" s="40"/>
      <c r="AGU253" s="40"/>
      <c r="AGV253" s="40"/>
      <c r="AGW253" s="40"/>
      <c r="AGX253" s="40"/>
      <c r="AGY253" s="40"/>
      <c r="AGZ253" s="40"/>
      <c r="AHA253" s="40"/>
      <c r="AHB253" s="40"/>
      <c r="AHC253" s="40"/>
      <c r="AHD253" s="40"/>
      <c r="AHE253" s="40"/>
      <c r="AHF253" s="40"/>
      <c r="AHG253" s="40"/>
      <c r="AHH253" s="40"/>
      <c r="AHI253" s="40"/>
      <c r="AHJ253" s="40"/>
      <c r="AHK253" s="40"/>
      <c r="AHL253" s="40"/>
      <c r="AHM253" s="40"/>
      <c r="AHN253" s="40"/>
      <c r="AHO253" s="40"/>
      <c r="AHP253" s="40"/>
      <c r="AHQ253" s="40"/>
      <c r="AHR253" s="40"/>
      <c r="AHS253" s="40"/>
      <c r="AHT253" s="40"/>
      <c r="AHU253" s="40"/>
      <c r="AHV253" s="40"/>
      <c r="AHW253" s="40"/>
      <c r="AHX253" s="40"/>
      <c r="AHY253" s="40"/>
      <c r="AHZ253" s="40"/>
      <c r="AIA253" s="40"/>
      <c r="AIB253" s="40"/>
      <c r="AIC253" s="40"/>
      <c r="AID253" s="40"/>
      <c r="AIE253" s="40"/>
      <c r="AIF253" s="40"/>
      <c r="AIG253" s="40"/>
      <c r="AIH253" s="40"/>
      <c r="AII253" s="40"/>
      <c r="AIJ253" s="40"/>
      <c r="AIK253" s="40"/>
      <c r="AIL253" s="40"/>
      <c r="AIM253" s="40"/>
      <c r="AIN253" s="40"/>
      <c r="AIO253" s="40"/>
      <c r="AIP253" s="40"/>
      <c r="AIQ253" s="40"/>
      <c r="AIR253" s="40"/>
      <c r="AIS253" s="40"/>
      <c r="AIT253" s="40"/>
      <c r="AIU253" s="40"/>
      <c r="AIV253" s="40"/>
      <c r="AIW253" s="40"/>
      <c r="AIX253" s="40"/>
      <c r="AIY253" s="40"/>
      <c r="AIZ253" s="40"/>
      <c r="AJA253" s="40"/>
      <c r="AJB253" s="40"/>
      <c r="AJC253" s="40"/>
      <c r="AJD253" s="40"/>
      <c r="AJE253" s="40"/>
      <c r="AJF253" s="40"/>
      <c r="AJG253" s="40"/>
      <c r="AJH253" s="40"/>
      <c r="AJI253" s="40"/>
      <c r="AJJ253" s="40"/>
      <c r="AJK253" s="40"/>
      <c r="AJL253" s="40"/>
      <c r="AJM253" s="40"/>
      <c r="AJN253" s="40"/>
      <c r="AJO253" s="40"/>
      <c r="AJP253" s="40"/>
      <c r="AJQ253" s="40"/>
      <c r="AJR253" s="40"/>
      <c r="AJS253" s="40"/>
      <c r="AJT253" s="40"/>
      <c r="AJU253" s="40"/>
      <c r="AJV253" s="40"/>
      <c r="AJW253" s="40"/>
      <c r="AJX253" s="40"/>
      <c r="AJY253" s="40"/>
      <c r="AJZ253" s="40"/>
      <c r="AKA253" s="40"/>
      <c r="AKB253" s="40"/>
      <c r="AKC253" s="40"/>
      <c r="AKD253" s="40"/>
      <c r="AKE253" s="40"/>
      <c r="AKF253" s="40"/>
      <c r="AKG253" s="40"/>
      <c r="AKH253" s="40"/>
      <c r="AKI253" s="40"/>
      <c r="AKJ253" s="40"/>
      <c r="AKK253" s="40"/>
      <c r="AKL253" s="40"/>
      <c r="AKM253" s="40"/>
      <c r="AKN253" s="41"/>
      <c r="AKO253" s="41"/>
      <c r="AKP253" s="41"/>
      <c r="AKQ253" s="41"/>
      <c r="AKR253" s="41"/>
      <c r="AKS253" s="41"/>
      <c r="AKT253" s="41"/>
      <c r="AKU253" s="41"/>
      <c r="AKV253" s="41"/>
      <c r="AKW253" s="41"/>
      <c r="AKX253" s="41"/>
      <c r="AKY253" s="41"/>
      <c r="AKZ253" s="41"/>
      <c r="ALA253" s="41"/>
      <c r="ALB253" s="41"/>
      <c r="ALC253" s="41"/>
      <c r="ALD253" s="41"/>
      <c r="ALE253" s="41"/>
      <c r="ALF253" s="41"/>
      <c r="ALG253" s="41"/>
      <c r="ALH253" s="41"/>
      <c r="ALI253" s="41"/>
      <c r="ALJ253" s="41"/>
      <c r="ALK253" s="41"/>
      <c r="ALL253" s="41"/>
      <c r="ALM253" s="41"/>
    </row>
    <row r="254" spans="1:1001" ht="13.35" customHeight="1" outlineLevel="3">
      <c r="A254" s="36" t="s">
        <v>11775</v>
      </c>
      <c r="B254" s="45">
        <v>2</v>
      </c>
      <c r="C254" s="45"/>
      <c r="D254" s="77" t="s">
        <v>4892</v>
      </c>
      <c r="E254" s="43" t="str">
        <f>VLOOKUP(D254,OdooParts_PurchaseNotes!$A$1:$F8368,2,0)</f>
        <v>8mm Smooth rod, 315mm, 300 Series Stainless Steel</v>
      </c>
      <c r="F254" s="52" t="s">
        <v>11370</v>
      </c>
      <c r="G254" s="32" t="s">
        <v>11776</v>
      </c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40"/>
      <c r="AAF254" s="40"/>
      <c r="AAG254" s="40"/>
      <c r="AAH254" s="40"/>
      <c r="AAI254" s="40"/>
      <c r="AAJ254" s="40"/>
      <c r="AAK254" s="40"/>
      <c r="AAL254" s="40"/>
      <c r="AAM254" s="40"/>
      <c r="AAN254" s="40"/>
      <c r="AAO254" s="40"/>
      <c r="AAP254" s="40"/>
      <c r="AAQ254" s="40"/>
      <c r="AAR254" s="40"/>
      <c r="AAS254" s="40"/>
      <c r="AAT254" s="40"/>
      <c r="AAU254" s="40"/>
      <c r="AAV254" s="40"/>
      <c r="AAW254" s="40"/>
      <c r="AAX254" s="40"/>
      <c r="AAY254" s="40"/>
      <c r="AAZ254" s="40"/>
      <c r="ABA254" s="40"/>
      <c r="ABB254" s="40"/>
      <c r="ABC254" s="40"/>
      <c r="ABD254" s="40"/>
      <c r="ABE254" s="40"/>
      <c r="ABF254" s="40"/>
      <c r="ABG254" s="40"/>
      <c r="ABH254" s="40"/>
      <c r="ABI254" s="40"/>
      <c r="ABJ254" s="40"/>
      <c r="ABK254" s="40"/>
      <c r="ABL254" s="40"/>
      <c r="ABM254" s="40"/>
      <c r="ABN254" s="40"/>
      <c r="ABO254" s="40"/>
      <c r="ABP254" s="40"/>
      <c r="ABQ254" s="40"/>
      <c r="ABR254" s="40"/>
      <c r="ABS254" s="40"/>
      <c r="ABT254" s="40"/>
      <c r="ABU254" s="40"/>
      <c r="ABV254" s="40"/>
      <c r="ABW254" s="40"/>
      <c r="ABX254" s="40"/>
      <c r="ABY254" s="40"/>
      <c r="ABZ254" s="40"/>
      <c r="ACA254" s="40"/>
      <c r="ACB254" s="40"/>
      <c r="ACC254" s="40"/>
      <c r="ACD254" s="40"/>
      <c r="ACE254" s="40"/>
      <c r="ACF254" s="40"/>
      <c r="ACG254" s="40"/>
      <c r="ACH254" s="40"/>
      <c r="ACI254" s="40"/>
      <c r="ACJ254" s="40"/>
      <c r="ACK254" s="40"/>
      <c r="ACL254" s="40"/>
      <c r="ACM254" s="40"/>
      <c r="ACN254" s="40"/>
      <c r="ACO254" s="40"/>
      <c r="ACP254" s="40"/>
      <c r="ACQ254" s="40"/>
      <c r="ACR254" s="40"/>
      <c r="ACS254" s="40"/>
      <c r="ACT254" s="40"/>
      <c r="ACU254" s="40"/>
      <c r="ACV254" s="40"/>
      <c r="ACW254" s="40"/>
      <c r="ACX254" s="40"/>
      <c r="ACY254" s="40"/>
      <c r="ACZ254" s="40"/>
      <c r="ADA254" s="40"/>
      <c r="ADB254" s="40"/>
      <c r="ADC254" s="40"/>
      <c r="ADD254" s="40"/>
      <c r="ADE254" s="40"/>
      <c r="ADF254" s="40"/>
      <c r="ADG254" s="40"/>
      <c r="ADH254" s="40"/>
      <c r="ADI254" s="40"/>
      <c r="ADJ254" s="40"/>
      <c r="ADK254" s="40"/>
      <c r="ADL254" s="40"/>
      <c r="ADM254" s="40"/>
      <c r="ADN254" s="40"/>
      <c r="ADO254" s="40"/>
      <c r="ADP254" s="40"/>
      <c r="ADQ254" s="40"/>
      <c r="ADR254" s="40"/>
      <c r="ADS254" s="40"/>
      <c r="ADT254" s="40"/>
      <c r="ADU254" s="40"/>
      <c r="ADV254" s="40"/>
      <c r="ADW254" s="40"/>
      <c r="ADX254" s="40"/>
      <c r="ADY254" s="40"/>
      <c r="ADZ254" s="40"/>
      <c r="AEA254" s="40"/>
      <c r="AEB254" s="40"/>
      <c r="AEC254" s="40"/>
      <c r="AED254" s="40"/>
      <c r="AEE254" s="40"/>
      <c r="AEF254" s="40"/>
      <c r="AEG254" s="40"/>
      <c r="AEH254" s="40"/>
      <c r="AEI254" s="40"/>
      <c r="AEJ254" s="40"/>
      <c r="AEK254" s="40"/>
      <c r="AEL254" s="40"/>
      <c r="AEM254" s="40"/>
      <c r="AEN254" s="40"/>
      <c r="AEO254" s="40"/>
      <c r="AEP254" s="40"/>
      <c r="AEQ254" s="40"/>
      <c r="AER254" s="40"/>
      <c r="AES254" s="40"/>
      <c r="AET254" s="40"/>
      <c r="AEU254" s="40"/>
      <c r="AEV254" s="40"/>
      <c r="AEW254" s="40"/>
      <c r="AEX254" s="40"/>
      <c r="AEY254" s="40"/>
      <c r="AEZ254" s="40"/>
      <c r="AFA254" s="40"/>
      <c r="AFB254" s="40"/>
      <c r="AFC254" s="40"/>
      <c r="AFD254" s="40"/>
      <c r="AFE254" s="40"/>
      <c r="AFF254" s="40"/>
      <c r="AFG254" s="40"/>
      <c r="AFH254" s="40"/>
      <c r="AFI254" s="40"/>
      <c r="AFJ254" s="40"/>
      <c r="AFK254" s="40"/>
      <c r="AFL254" s="40"/>
      <c r="AFM254" s="40"/>
      <c r="AFN254" s="40"/>
      <c r="AFO254" s="40"/>
      <c r="AFP254" s="40"/>
      <c r="AFQ254" s="40"/>
      <c r="AFR254" s="40"/>
      <c r="AFS254" s="40"/>
      <c r="AFT254" s="40"/>
      <c r="AFU254" s="40"/>
      <c r="AFV254" s="40"/>
      <c r="AFW254" s="40"/>
      <c r="AFX254" s="40"/>
      <c r="AFY254" s="40"/>
      <c r="AFZ254" s="40"/>
      <c r="AGA254" s="40"/>
      <c r="AGB254" s="40"/>
      <c r="AGC254" s="40"/>
      <c r="AGD254" s="40"/>
      <c r="AGE254" s="40"/>
      <c r="AGF254" s="40"/>
      <c r="AGG254" s="40"/>
      <c r="AGH254" s="40"/>
      <c r="AGI254" s="40"/>
      <c r="AGJ254" s="40"/>
      <c r="AGK254" s="40"/>
      <c r="AGL254" s="40"/>
      <c r="AGM254" s="40"/>
      <c r="AGN254" s="40"/>
      <c r="AGO254" s="40"/>
      <c r="AGP254" s="40"/>
      <c r="AGQ254" s="40"/>
      <c r="AGR254" s="40"/>
      <c r="AGS254" s="40"/>
      <c r="AGT254" s="40"/>
      <c r="AGU254" s="40"/>
      <c r="AGV254" s="40"/>
      <c r="AGW254" s="40"/>
      <c r="AGX254" s="40"/>
      <c r="AGY254" s="40"/>
      <c r="AGZ254" s="40"/>
      <c r="AHA254" s="40"/>
      <c r="AHB254" s="40"/>
      <c r="AHC254" s="40"/>
      <c r="AHD254" s="40"/>
      <c r="AHE254" s="40"/>
      <c r="AHF254" s="40"/>
      <c r="AHG254" s="40"/>
      <c r="AHH254" s="40"/>
      <c r="AHI254" s="40"/>
      <c r="AHJ254" s="40"/>
      <c r="AHK254" s="40"/>
      <c r="AHL254" s="40"/>
      <c r="AHM254" s="40"/>
      <c r="AHN254" s="40"/>
      <c r="AHO254" s="40"/>
      <c r="AHP254" s="40"/>
      <c r="AHQ254" s="40"/>
      <c r="AHR254" s="40"/>
      <c r="AHS254" s="40"/>
      <c r="AHT254" s="40"/>
      <c r="AHU254" s="40"/>
      <c r="AHV254" s="40"/>
      <c r="AHW254" s="40"/>
      <c r="AHX254" s="40"/>
      <c r="AHY254" s="40"/>
      <c r="AHZ254" s="40"/>
      <c r="AIA254" s="40"/>
      <c r="AIB254" s="40"/>
      <c r="AIC254" s="40"/>
      <c r="AID254" s="40"/>
      <c r="AIE254" s="40"/>
      <c r="AIF254" s="40"/>
      <c r="AIG254" s="40"/>
      <c r="AIH254" s="40"/>
      <c r="AII254" s="40"/>
      <c r="AIJ254" s="40"/>
      <c r="AIK254" s="40"/>
      <c r="AIL254" s="40"/>
      <c r="AIM254" s="40"/>
      <c r="AIN254" s="40"/>
      <c r="AIO254" s="40"/>
      <c r="AIP254" s="40"/>
      <c r="AIQ254" s="40"/>
      <c r="AIR254" s="40"/>
      <c r="AIS254" s="40"/>
      <c r="AIT254" s="40"/>
      <c r="AIU254" s="40"/>
      <c r="AIV254" s="40"/>
      <c r="AIW254" s="40"/>
      <c r="AIX254" s="40"/>
      <c r="AIY254" s="40"/>
      <c r="AIZ254" s="40"/>
      <c r="AJA254" s="40"/>
      <c r="AJB254" s="40"/>
      <c r="AJC254" s="40"/>
      <c r="AJD254" s="40"/>
      <c r="AJE254" s="40"/>
      <c r="AJF254" s="40"/>
      <c r="AJG254" s="40"/>
      <c r="AJH254" s="40"/>
      <c r="AJI254" s="40"/>
      <c r="AJJ254" s="40"/>
      <c r="AJK254" s="40"/>
      <c r="AJL254" s="40"/>
      <c r="AJM254" s="40"/>
      <c r="AJN254" s="40"/>
      <c r="AJO254" s="40"/>
      <c r="AJP254" s="40"/>
      <c r="AJQ254" s="40"/>
      <c r="AJR254" s="40"/>
      <c r="AJS254" s="40"/>
      <c r="AJT254" s="40"/>
      <c r="AJU254" s="40"/>
      <c r="AJV254" s="40"/>
      <c r="AJW254" s="40"/>
      <c r="AJX254" s="40"/>
      <c r="AJY254" s="40"/>
      <c r="AJZ254" s="40"/>
      <c r="AKA254" s="40"/>
      <c r="AKB254" s="40"/>
      <c r="AKC254" s="40"/>
      <c r="AKD254" s="40"/>
      <c r="AKE254" s="40"/>
      <c r="AKF254" s="40"/>
      <c r="AKG254" s="40"/>
      <c r="AKH254" s="40"/>
      <c r="AKI254" s="40"/>
      <c r="AKJ254" s="40"/>
      <c r="AKK254" s="40"/>
      <c r="AKL254" s="40"/>
      <c r="AKM254" s="40"/>
      <c r="AKN254" s="41"/>
      <c r="AKO254" s="41"/>
      <c r="AKP254" s="41"/>
      <c r="AKQ254" s="41"/>
      <c r="AKR254" s="41"/>
      <c r="AKS254" s="41"/>
      <c r="AKT254" s="41"/>
      <c r="AKU254" s="41"/>
      <c r="AKV254" s="41"/>
      <c r="AKW254" s="41"/>
      <c r="AKX254" s="41"/>
      <c r="AKY254" s="41"/>
      <c r="AKZ254" s="41"/>
      <c r="ALA254" s="41"/>
      <c r="ALB254" s="41"/>
      <c r="ALC254" s="41"/>
      <c r="ALD254" s="41"/>
      <c r="ALE254" s="41"/>
      <c r="ALF254" s="41"/>
      <c r="ALG254" s="41"/>
      <c r="ALH254" s="41"/>
      <c r="ALI254" s="41"/>
      <c r="ALJ254" s="41"/>
      <c r="ALK254" s="41"/>
      <c r="ALL254" s="41"/>
      <c r="ALM254" s="41"/>
    </row>
    <row r="255" spans="1:1001" ht="13.35" customHeight="1" outlineLevel="3">
      <c r="A255" s="36" t="s">
        <v>11777</v>
      </c>
      <c r="B255" s="45">
        <v>4</v>
      </c>
      <c r="C255" s="45"/>
      <c r="D255" s="77" t="s">
        <v>5181</v>
      </c>
      <c r="E255" s="43" t="str">
        <f>VLOOKUP(D255,OdooParts_PurchaseNotes!$A$1:$F8369,2,0)</f>
        <v>Metric 18-8 Stainless Steel External Serrated Lock Washer, M3 Screw Size, 6mm OD, 0.4mm min Thick</v>
      </c>
      <c r="F255" s="52" t="s">
        <v>11370</v>
      </c>
      <c r="G255" s="32" t="s">
        <v>11770</v>
      </c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40"/>
      <c r="AAF255" s="40"/>
      <c r="AAG255" s="40"/>
      <c r="AAH255" s="40"/>
      <c r="AAI255" s="40"/>
      <c r="AAJ255" s="40"/>
      <c r="AAK255" s="40"/>
      <c r="AAL255" s="40"/>
      <c r="AAM255" s="40"/>
      <c r="AAN255" s="40"/>
      <c r="AAO255" s="40"/>
      <c r="AAP255" s="40"/>
      <c r="AAQ255" s="40"/>
      <c r="AAR255" s="40"/>
      <c r="AAS255" s="40"/>
      <c r="AAT255" s="40"/>
      <c r="AAU255" s="40"/>
      <c r="AAV255" s="40"/>
      <c r="AAW255" s="40"/>
      <c r="AAX255" s="40"/>
      <c r="AAY255" s="40"/>
      <c r="AAZ255" s="40"/>
      <c r="ABA255" s="40"/>
      <c r="ABB255" s="40"/>
      <c r="ABC255" s="40"/>
      <c r="ABD255" s="40"/>
      <c r="ABE255" s="40"/>
      <c r="ABF255" s="40"/>
      <c r="ABG255" s="40"/>
      <c r="ABH255" s="40"/>
      <c r="ABI255" s="40"/>
      <c r="ABJ255" s="40"/>
      <c r="ABK255" s="40"/>
      <c r="ABL255" s="40"/>
      <c r="ABM255" s="40"/>
      <c r="ABN255" s="40"/>
      <c r="ABO255" s="40"/>
      <c r="ABP255" s="40"/>
      <c r="ABQ255" s="40"/>
      <c r="ABR255" s="40"/>
      <c r="ABS255" s="40"/>
      <c r="ABT255" s="40"/>
      <c r="ABU255" s="40"/>
      <c r="ABV255" s="40"/>
      <c r="ABW255" s="40"/>
      <c r="ABX255" s="40"/>
      <c r="ABY255" s="40"/>
      <c r="ABZ255" s="40"/>
      <c r="ACA255" s="40"/>
      <c r="ACB255" s="40"/>
      <c r="ACC255" s="40"/>
      <c r="ACD255" s="40"/>
      <c r="ACE255" s="40"/>
      <c r="ACF255" s="40"/>
      <c r="ACG255" s="40"/>
      <c r="ACH255" s="40"/>
      <c r="ACI255" s="40"/>
      <c r="ACJ255" s="40"/>
      <c r="ACK255" s="40"/>
      <c r="ACL255" s="40"/>
      <c r="ACM255" s="40"/>
      <c r="ACN255" s="40"/>
      <c r="ACO255" s="40"/>
      <c r="ACP255" s="40"/>
      <c r="ACQ255" s="40"/>
      <c r="ACR255" s="40"/>
      <c r="ACS255" s="40"/>
      <c r="ACT255" s="40"/>
      <c r="ACU255" s="40"/>
      <c r="ACV255" s="40"/>
      <c r="ACW255" s="40"/>
      <c r="ACX255" s="40"/>
      <c r="ACY255" s="40"/>
      <c r="ACZ255" s="40"/>
      <c r="ADA255" s="40"/>
      <c r="ADB255" s="40"/>
      <c r="ADC255" s="40"/>
      <c r="ADD255" s="40"/>
      <c r="ADE255" s="40"/>
      <c r="ADF255" s="40"/>
      <c r="ADG255" s="40"/>
      <c r="ADH255" s="40"/>
      <c r="ADI255" s="40"/>
      <c r="ADJ255" s="40"/>
      <c r="ADK255" s="40"/>
      <c r="ADL255" s="40"/>
      <c r="ADM255" s="40"/>
      <c r="ADN255" s="40"/>
      <c r="ADO255" s="40"/>
      <c r="ADP255" s="40"/>
      <c r="ADQ255" s="40"/>
      <c r="ADR255" s="40"/>
      <c r="ADS255" s="40"/>
      <c r="ADT255" s="40"/>
      <c r="ADU255" s="40"/>
      <c r="ADV255" s="40"/>
      <c r="ADW255" s="40"/>
      <c r="ADX255" s="40"/>
      <c r="ADY255" s="40"/>
      <c r="ADZ255" s="40"/>
      <c r="AEA255" s="40"/>
      <c r="AEB255" s="40"/>
      <c r="AEC255" s="40"/>
      <c r="AED255" s="40"/>
      <c r="AEE255" s="40"/>
      <c r="AEF255" s="40"/>
      <c r="AEG255" s="40"/>
      <c r="AEH255" s="40"/>
      <c r="AEI255" s="40"/>
      <c r="AEJ255" s="40"/>
      <c r="AEK255" s="40"/>
      <c r="AEL255" s="40"/>
      <c r="AEM255" s="40"/>
      <c r="AEN255" s="40"/>
      <c r="AEO255" s="40"/>
      <c r="AEP255" s="40"/>
      <c r="AEQ255" s="40"/>
      <c r="AER255" s="40"/>
      <c r="AES255" s="40"/>
      <c r="AET255" s="40"/>
      <c r="AEU255" s="40"/>
      <c r="AEV255" s="40"/>
      <c r="AEW255" s="40"/>
      <c r="AEX255" s="40"/>
      <c r="AEY255" s="40"/>
      <c r="AEZ255" s="40"/>
      <c r="AFA255" s="40"/>
      <c r="AFB255" s="40"/>
      <c r="AFC255" s="40"/>
      <c r="AFD255" s="40"/>
      <c r="AFE255" s="40"/>
      <c r="AFF255" s="40"/>
      <c r="AFG255" s="40"/>
      <c r="AFH255" s="40"/>
      <c r="AFI255" s="40"/>
      <c r="AFJ255" s="40"/>
      <c r="AFK255" s="40"/>
      <c r="AFL255" s="40"/>
      <c r="AFM255" s="40"/>
      <c r="AFN255" s="40"/>
      <c r="AFO255" s="40"/>
      <c r="AFP255" s="40"/>
      <c r="AFQ255" s="40"/>
      <c r="AFR255" s="40"/>
      <c r="AFS255" s="40"/>
      <c r="AFT255" s="40"/>
      <c r="AFU255" s="40"/>
      <c r="AFV255" s="40"/>
      <c r="AFW255" s="40"/>
      <c r="AFX255" s="40"/>
      <c r="AFY255" s="40"/>
      <c r="AFZ255" s="40"/>
      <c r="AGA255" s="40"/>
      <c r="AGB255" s="40"/>
      <c r="AGC255" s="40"/>
      <c r="AGD255" s="40"/>
      <c r="AGE255" s="40"/>
      <c r="AGF255" s="40"/>
      <c r="AGG255" s="40"/>
      <c r="AGH255" s="40"/>
      <c r="AGI255" s="40"/>
      <c r="AGJ255" s="40"/>
      <c r="AGK255" s="40"/>
      <c r="AGL255" s="40"/>
      <c r="AGM255" s="40"/>
      <c r="AGN255" s="40"/>
      <c r="AGO255" s="40"/>
      <c r="AGP255" s="40"/>
      <c r="AGQ255" s="40"/>
      <c r="AGR255" s="40"/>
      <c r="AGS255" s="40"/>
      <c r="AGT255" s="40"/>
      <c r="AGU255" s="40"/>
      <c r="AGV255" s="40"/>
      <c r="AGW255" s="40"/>
      <c r="AGX255" s="40"/>
      <c r="AGY255" s="40"/>
      <c r="AGZ255" s="40"/>
      <c r="AHA255" s="40"/>
      <c r="AHB255" s="40"/>
      <c r="AHC255" s="40"/>
      <c r="AHD255" s="40"/>
      <c r="AHE255" s="40"/>
      <c r="AHF255" s="40"/>
      <c r="AHG255" s="40"/>
      <c r="AHH255" s="40"/>
      <c r="AHI255" s="40"/>
      <c r="AHJ255" s="40"/>
      <c r="AHK255" s="40"/>
      <c r="AHL255" s="40"/>
      <c r="AHM255" s="40"/>
      <c r="AHN255" s="40"/>
      <c r="AHO255" s="40"/>
      <c r="AHP255" s="40"/>
      <c r="AHQ255" s="40"/>
      <c r="AHR255" s="40"/>
      <c r="AHS255" s="40"/>
      <c r="AHT255" s="40"/>
      <c r="AHU255" s="40"/>
      <c r="AHV255" s="40"/>
      <c r="AHW255" s="40"/>
      <c r="AHX255" s="40"/>
      <c r="AHY255" s="40"/>
      <c r="AHZ255" s="40"/>
      <c r="AIA255" s="40"/>
      <c r="AIB255" s="40"/>
      <c r="AIC255" s="40"/>
      <c r="AID255" s="40"/>
      <c r="AIE255" s="40"/>
      <c r="AIF255" s="40"/>
      <c r="AIG255" s="40"/>
      <c r="AIH255" s="40"/>
      <c r="AII255" s="40"/>
      <c r="AIJ255" s="40"/>
      <c r="AIK255" s="40"/>
      <c r="AIL255" s="40"/>
      <c r="AIM255" s="40"/>
      <c r="AIN255" s="40"/>
      <c r="AIO255" s="40"/>
      <c r="AIP255" s="40"/>
      <c r="AIQ255" s="40"/>
      <c r="AIR255" s="40"/>
      <c r="AIS255" s="40"/>
      <c r="AIT255" s="40"/>
      <c r="AIU255" s="40"/>
      <c r="AIV255" s="40"/>
      <c r="AIW255" s="40"/>
      <c r="AIX255" s="40"/>
      <c r="AIY255" s="40"/>
      <c r="AIZ255" s="40"/>
      <c r="AJA255" s="40"/>
      <c r="AJB255" s="40"/>
      <c r="AJC255" s="40"/>
      <c r="AJD255" s="40"/>
      <c r="AJE255" s="40"/>
      <c r="AJF255" s="40"/>
      <c r="AJG255" s="40"/>
      <c r="AJH255" s="40"/>
      <c r="AJI255" s="40"/>
      <c r="AJJ255" s="40"/>
      <c r="AJK255" s="40"/>
      <c r="AJL255" s="40"/>
      <c r="AJM255" s="40"/>
      <c r="AJN255" s="40"/>
      <c r="AJO255" s="40"/>
      <c r="AJP255" s="40"/>
      <c r="AJQ255" s="40"/>
      <c r="AJR255" s="40"/>
      <c r="AJS255" s="40"/>
      <c r="AJT255" s="40"/>
      <c r="AJU255" s="40"/>
      <c r="AJV255" s="40"/>
      <c r="AJW255" s="40"/>
      <c r="AJX255" s="40"/>
      <c r="AJY255" s="40"/>
      <c r="AJZ255" s="40"/>
      <c r="AKA255" s="40"/>
      <c r="AKB255" s="40"/>
      <c r="AKC255" s="40"/>
      <c r="AKD255" s="40"/>
      <c r="AKE255" s="40"/>
      <c r="AKF255" s="40"/>
      <c r="AKG255" s="40"/>
      <c r="AKH255" s="40"/>
      <c r="AKI255" s="40"/>
      <c r="AKJ255" s="40"/>
      <c r="AKK255" s="40"/>
      <c r="AKL255" s="40"/>
      <c r="AKM255" s="40"/>
      <c r="AKN255" s="41"/>
      <c r="AKO255" s="41"/>
      <c r="AKP255" s="41"/>
      <c r="AKQ255" s="41"/>
      <c r="AKR255" s="41"/>
      <c r="AKS255" s="41"/>
      <c r="AKT255" s="41"/>
      <c r="AKU255" s="41"/>
      <c r="AKV255" s="41"/>
      <c r="AKW255" s="41"/>
      <c r="AKX255" s="41"/>
      <c r="AKY255" s="41"/>
      <c r="AKZ255" s="41"/>
      <c r="ALA255" s="41"/>
      <c r="ALB255" s="41"/>
      <c r="ALC255" s="41"/>
      <c r="ALD255" s="41"/>
      <c r="ALE255" s="41"/>
      <c r="ALF255" s="41"/>
      <c r="ALG255" s="41"/>
      <c r="ALH255" s="41"/>
      <c r="ALI255" s="41"/>
      <c r="ALJ255" s="41"/>
      <c r="ALK255" s="41"/>
      <c r="ALL255" s="41"/>
      <c r="ALM255" s="41"/>
    </row>
    <row r="256" spans="1:1001" ht="13.35" customHeight="1" outlineLevel="3">
      <c r="A256" s="36" t="s">
        <v>11778</v>
      </c>
      <c r="B256" s="48">
        <v>6</v>
      </c>
      <c r="C256" s="48"/>
      <c r="D256" s="77" t="s">
        <v>5188</v>
      </c>
      <c r="E256" s="43" t="str">
        <f>VLOOKUP(D256,OdooParts_PurchaseNotes!$A$1:$F8370,2,0)</f>
        <v>Black-Oxide 18-8 Stainless Steel Flat Washer, M3 Screw Size, 3.2mm ID, 7.0mm OD</v>
      </c>
      <c r="F256" s="52" t="s">
        <v>11370</v>
      </c>
      <c r="G256" s="32" t="s">
        <v>11774</v>
      </c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40"/>
      <c r="AAF256" s="40"/>
      <c r="AAG256" s="40"/>
      <c r="AAH256" s="40"/>
      <c r="AAI256" s="40"/>
      <c r="AAJ256" s="40"/>
      <c r="AAK256" s="40"/>
      <c r="AAL256" s="40"/>
      <c r="AAM256" s="40"/>
      <c r="AAN256" s="40"/>
      <c r="AAO256" s="40"/>
      <c r="AAP256" s="40"/>
      <c r="AAQ256" s="40"/>
      <c r="AAR256" s="40"/>
      <c r="AAS256" s="40"/>
      <c r="AAT256" s="40"/>
      <c r="AAU256" s="40"/>
      <c r="AAV256" s="40"/>
      <c r="AAW256" s="40"/>
      <c r="AAX256" s="40"/>
      <c r="AAY256" s="40"/>
      <c r="AAZ256" s="40"/>
      <c r="ABA256" s="40"/>
      <c r="ABB256" s="40"/>
      <c r="ABC256" s="40"/>
      <c r="ABD256" s="40"/>
      <c r="ABE256" s="40"/>
      <c r="ABF256" s="40"/>
      <c r="ABG256" s="40"/>
      <c r="ABH256" s="40"/>
      <c r="ABI256" s="40"/>
      <c r="ABJ256" s="40"/>
      <c r="ABK256" s="40"/>
      <c r="ABL256" s="40"/>
      <c r="ABM256" s="40"/>
      <c r="ABN256" s="40"/>
      <c r="ABO256" s="40"/>
      <c r="ABP256" s="40"/>
      <c r="ABQ256" s="40"/>
      <c r="ABR256" s="40"/>
      <c r="ABS256" s="40"/>
      <c r="ABT256" s="40"/>
      <c r="ABU256" s="40"/>
      <c r="ABV256" s="40"/>
      <c r="ABW256" s="40"/>
      <c r="ABX256" s="40"/>
      <c r="ABY256" s="40"/>
      <c r="ABZ256" s="40"/>
      <c r="ACA256" s="40"/>
      <c r="ACB256" s="40"/>
      <c r="ACC256" s="40"/>
      <c r="ACD256" s="40"/>
      <c r="ACE256" s="40"/>
      <c r="ACF256" s="40"/>
      <c r="ACG256" s="40"/>
      <c r="ACH256" s="40"/>
      <c r="ACI256" s="40"/>
      <c r="ACJ256" s="40"/>
      <c r="ACK256" s="40"/>
      <c r="ACL256" s="40"/>
      <c r="ACM256" s="40"/>
      <c r="ACN256" s="40"/>
      <c r="ACO256" s="40"/>
      <c r="ACP256" s="40"/>
      <c r="ACQ256" s="40"/>
      <c r="ACR256" s="40"/>
      <c r="ACS256" s="40"/>
      <c r="ACT256" s="40"/>
      <c r="ACU256" s="40"/>
      <c r="ACV256" s="40"/>
      <c r="ACW256" s="40"/>
      <c r="ACX256" s="40"/>
      <c r="ACY256" s="40"/>
      <c r="ACZ256" s="40"/>
      <c r="ADA256" s="40"/>
      <c r="ADB256" s="40"/>
      <c r="ADC256" s="40"/>
      <c r="ADD256" s="40"/>
      <c r="ADE256" s="40"/>
      <c r="ADF256" s="40"/>
      <c r="ADG256" s="40"/>
      <c r="ADH256" s="40"/>
      <c r="ADI256" s="40"/>
      <c r="ADJ256" s="40"/>
      <c r="ADK256" s="40"/>
      <c r="ADL256" s="40"/>
      <c r="ADM256" s="40"/>
      <c r="ADN256" s="40"/>
      <c r="ADO256" s="40"/>
      <c r="ADP256" s="40"/>
      <c r="ADQ256" s="40"/>
      <c r="ADR256" s="40"/>
      <c r="ADS256" s="40"/>
      <c r="ADT256" s="40"/>
      <c r="ADU256" s="40"/>
      <c r="ADV256" s="40"/>
      <c r="ADW256" s="40"/>
      <c r="ADX256" s="40"/>
      <c r="ADY256" s="40"/>
      <c r="ADZ256" s="40"/>
      <c r="AEA256" s="40"/>
      <c r="AEB256" s="40"/>
      <c r="AEC256" s="40"/>
      <c r="AED256" s="40"/>
      <c r="AEE256" s="40"/>
      <c r="AEF256" s="40"/>
      <c r="AEG256" s="40"/>
      <c r="AEH256" s="40"/>
      <c r="AEI256" s="40"/>
      <c r="AEJ256" s="40"/>
      <c r="AEK256" s="40"/>
      <c r="AEL256" s="40"/>
      <c r="AEM256" s="40"/>
      <c r="AEN256" s="40"/>
      <c r="AEO256" s="40"/>
      <c r="AEP256" s="40"/>
      <c r="AEQ256" s="40"/>
      <c r="AER256" s="40"/>
      <c r="AES256" s="40"/>
      <c r="AET256" s="40"/>
      <c r="AEU256" s="40"/>
      <c r="AEV256" s="40"/>
      <c r="AEW256" s="40"/>
      <c r="AEX256" s="40"/>
      <c r="AEY256" s="40"/>
      <c r="AEZ256" s="40"/>
      <c r="AFA256" s="40"/>
      <c r="AFB256" s="40"/>
      <c r="AFC256" s="40"/>
      <c r="AFD256" s="40"/>
      <c r="AFE256" s="40"/>
      <c r="AFF256" s="40"/>
      <c r="AFG256" s="40"/>
      <c r="AFH256" s="40"/>
      <c r="AFI256" s="40"/>
      <c r="AFJ256" s="40"/>
      <c r="AFK256" s="40"/>
      <c r="AFL256" s="40"/>
      <c r="AFM256" s="40"/>
      <c r="AFN256" s="40"/>
      <c r="AFO256" s="40"/>
      <c r="AFP256" s="40"/>
      <c r="AFQ256" s="40"/>
      <c r="AFR256" s="40"/>
      <c r="AFS256" s="40"/>
      <c r="AFT256" s="40"/>
      <c r="AFU256" s="40"/>
      <c r="AFV256" s="40"/>
      <c r="AFW256" s="40"/>
      <c r="AFX256" s="40"/>
      <c r="AFY256" s="40"/>
      <c r="AFZ256" s="40"/>
      <c r="AGA256" s="40"/>
      <c r="AGB256" s="40"/>
      <c r="AGC256" s="40"/>
      <c r="AGD256" s="40"/>
      <c r="AGE256" s="40"/>
      <c r="AGF256" s="40"/>
      <c r="AGG256" s="40"/>
      <c r="AGH256" s="40"/>
      <c r="AGI256" s="40"/>
      <c r="AGJ256" s="40"/>
      <c r="AGK256" s="40"/>
      <c r="AGL256" s="40"/>
      <c r="AGM256" s="40"/>
      <c r="AGN256" s="40"/>
      <c r="AGO256" s="40"/>
      <c r="AGP256" s="40"/>
      <c r="AGQ256" s="40"/>
      <c r="AGR256" s="40"/>
      <c r="AGS256" s="40"/>
      <c r="AGT256" s="40"/>
      <c r="AGU256" s="40"/>
      <c r="AGV256" s="40"/>
      <c r="AGW256" s="40"/>
      <c r="AGX256" s="40"/>
      <c r="AGY256" s="40"/>
      <c r="AGZ256" s="40"/>
      <c r="AHA256" s="40"/>
      <c r="AHB256" s="40"/>
      <c r="AHC256" s="40"/>
      <c r="AHD256" s="40"/>
      <c r="AHE256" s="40"/>
      <c r="AHF256" s="40"/>
      <c r="AHG256" s="40"/>
      <c r="AHH256" s="40"/>
      <c r="AHI256" s="40"/>
      <c r="AHJ256" s="40"/>
      <c r="AHK256" s="40"/>
      <c r="AHL256" s="40"/>
      <c r="AHM256" s="40"/>
      <c r="AHN256" s="40"/>
      <c r="AHO256" s="40"/>
      <c r="AHP256" s="40"/>
      <c r="AHQ256" s="40"/>
      <c r="AHR256" s="40"/>
      <c r="AHS256" s="40"/>
      <c r="AHT256" s="40"/>
      <c r="AHU256" s="40"/>
      <c r="AHV256" s="40"/>
      <c r="AHW256" s="40"/>
      <c r="AHX256" s="40"/>
      <c r="AHY256" s="40"/>
      <c r="AHZ256" s="40"/>
      <c r="AIA256" s="40"/>
      <c r="AIB256" s="40"/>
      <c r="AIC256" s="40"/>
      <c r="AID256" s="40"/>
      <c r="AIE256" s="40"/>
      <c r="AIF256" s="40"/>
      <c r="AIG256" s="40"/>
      <c r="AIH256" s="40"/>
      <c r="AII256" s="40"/>
      <c r="AIJ256" s="40"/>
      <c r="AIK256" s="40"/>
      <c r="AIL256" s="40"/>
      <c r="AIM256" s="40"/>
      <c r="AIN256" s="40"/>
      <c r="AIO256" s="40"/>
      <c r="AIP256" s="40"/>
      <c r="AIQ256" s="40"/>
      <c r="AIR256" s="40"/>
      <c r="AIS256" s="40"/>
      <c r="AIT256" s="40"/>
      <c r="AIU256" s="40"/>
      <c r="AIV256" s="40"/>
      <c r="AIW256" s="40"/>
      <c r="AIX256" s="40"/>
      <c r="AIY256" s="40"/>
      <c r="AIZ256" s="40"/>
      <c r="AJA256" s="40"/>
      <c r="AJB256" s="40"/>
      <c r="AJC256" s="40"/>
      <c r="AJD256" s="40"/>
      <c r="AJE256" s="40"/>
      <c r="AJF256" s="40"/>
      <c r="AJG256" s="40"/>
      <c r="AJH256" s="40"/>
      <c r="AJI256" s="40"/>
      <c r="AJJ256" s="40"/>
      <c r="AJK256" s="40"/>
      <c r="AJL256" s="40"/>
      <c r="AJM256" s="40"/>
      <c r="AJN256" s="40"/>
      <c r="AJO256" s="40"/>
      <c r="AJP256" s="40"/>
      <c r="AJQ256" s="40"/>
      <c r="AJR256" s="40"/>
      <c r="AJS256" s="40"/>
      <c r="AJT256" s="40"/>
      <c r="AJU256" s="40"/>
      <c r="AJV256" s="40"/>
      <c r="AJW256" s="40"/>
      <c r="AJX256" s="40"/>
      <c r="AJY256" s="40"/>
      <c r="AJZ256" s="40"/>
      <c r="AKA256" s="40"/>
      <c r="AKB256" s="40"/>
      <c r="AKC256" s="40"/>
      <c r="AKD256" s="40"/>
      <c r="AKE256" s="40"/>
      <c r="AKF256" s="40"/>
      <c r="AKG256" s="40"/>
      <c r="AKH256" s="40"/>
      <c r="AKI256" s="40"/>
      <c r="AKJ256" s="40"/>
      <c r="AKK256" s="40"/>
      <c r="AKL256" s="40"/>
      <c r="AKM256" s="40"/>
      <c r="AKN256" s="41"/>
      <c r="AKO256" s="41"/>
      <c r="AKP256" s="41"/>
      <c r="AKQ256" s="41"/>
      <c r="AKR256" s="41"/>
      <c r="AKS256" s="41"/>
      <c r="AKT256" s="41"/>
      <c r="AKU256" s="41"/>
      <c r="AKV256" s="41"/>
      <c r="AKW256" s="41"/>
      <c r="AKX256" s="41"/>
      <c r="AKY256" s="41"/>
      <c r="AKZ256" s="41"/>
      <c r="ALA256" s="41"/>
      <c r="ALB256" s="41"/>
      <c r="ALC256" s="41"/>
      <c r="ALD256" s="41"/>
      <c r="ALE256" s="41"/>
      <c r="ALF256" s="41"/>
      <c r="ALG256" s="41"/>
      <c r="ALH256" s="41"/>
      <c r="ALI256" s="41"/>
      <c r="ALJ256" s="41"/>
      <c r="ALK256" s="41"/>
      <c r="ALL256" s="41"/>
      <c r="ALM256" s="41"/>
    </row>
    <row r="257" spans="1:1001" ht="13.35" customHeight="1" outlineLevel="2">
      <c r="A257" s="36" t="s">
        <v>11779</v>
      </c>
      <c r="B257" s="45">
        <v>1</v>
      </c>
      <c r="C257" s="45"/>
      <c r="D257" s="46" t="s">
        <v>238</v>
      </c>
      <c r="E257" s="43" t="str">
        <f>VLOOKUP(D257,OdooParts_PurchaseNotes!$A$1:$F8371,2,0)</f>
        <v>Mini, Electrical Cover Assembly</v>
      </c>
      <c r="F257" s="52" t="s">
        <v>11345</v>
      </c>
      <c r="G257" s="32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40"/>
      <c r="AAF257" s="40"/>
      <c r="AAG257" s="40"/>
      <c r="AAH257" s="40"/>
      <c r="AAI257" s="40"/>
      <c r="AAJ257" s="40"/>
      <c r="AAK257" s="40"/>
      <c r="AAL257" s="40"/>
      <c r="AAM257" s="40"/>
      <c r="AAN257" s="40"/>
      <c r="AAO257" s="40"/>
      <c r="AAP257" s="40"/>
      <c r="AAQ257" s="40"/>
      <c r="AAR257" s="40"/>
      <c r="AAS257" s="40"/>
      <c r="AAT257" s="40"/>
      <c r="AAU257" s="40"/>
      <c r="AAV257" s="40"/>
      <c r="AAW257" s="40"/>
      <c r="AAX257" s="40"/>
      <c r="AAY257" s="40"/>
      <c r="AAZ257" s="40"/>
      <c r="ABA257" s="40"/>
      <c r="ABB257" s="40"/>
      <c r="ABC257" s="40"/>
      <c r="ABD257" s="40"/>
      <c r="ABE257" s="40"/>
      <c r="ABF257" s="40"/>
      <c r="ABG257" s="40"/>
      <c r="ABH257" s="40"/>
      <c r="ABI257" s="40"/>
      <c r="ABJ257" s="40"/>
      <c r="ABK257" s="40"/>
      <c r="ABL257" s="40"/>
      <c r="ABM257" s="40"/>
      <c r="ABN257" s="40"/>
      <c r="ABO257" s="40"/>
      <c r="ABP257" s="40"/>
      <c r="ABQ257" s="40"/>
      <c r="ABR257" s="40"/>
      <c r="ABS257" s="40"/>
      <c r="ABT257" s="40"/>
      <c r="ABU257" s="40"/>
      <c r="ABV257" s="40"/>
      <c r="ABW257" s="40"/>
      <c r="ABX257" s="40"/>
      <c r="ABY257" s="40"/>
      <c r="ABZ257" s="40"/>
      <c r="ACA257" s="40"/>
      <c r="ACB257" s="40"/>
      <c r="ACC257" s="40"/>
      <c r="ACD257" s="40"/>
      <c r="ACE257" s="40"/>
      <c r="ACF257" s="40"/>
      <c r="ACG257" s="40"/>
      <c r="ACH257" s="40"/>
      <c r="ACI257" s="40"/>
      <c r="ACJ257" s="40"/>
      <c r="ACK257" s="40"/>
      <c r="ACL257" s="40"/>
      <c r="ACM257" s="40"/>
      <c r="ACN257" s="40"/>
      <c r="ACO257" s="40"/>
      <c r="ACP257" s="40"/>
      <c r="ACQ257" s="40"/>
      <c r="ACR257" s="40"/>
      <c r="ACS257" s="40"/>
      <c r="ACT257" s="40"/>
      <c r="ACU257" s="40"/>
      <c r="ACV257" s="40"/>
      <c r="ACW257" s="40"/>
      <c r="ACX257" s="40"/>
      <c r="ACY257" s="40"/>
      <c r="ACZ257" s="40"/>
      <c r="ADA257" s="40"/>
      <c r="ADB257" s="40"/>
      <c r="ADC257" s="40"/>
      <c r="ADD257" s="40"/>
      <c r="ADE257" s="40"/>
      <c r="ADF257" s="40"/>
      <c r="ADG257" s="40"/>
      <c r="ADH257" s="40"/>
      <c r="ADI257" s="40"/>
      <c r="ADJ257" s="40"/>
      <c r="ADK257" s="40"/>
      <c r="ADL257" s="40"/>
      <c r="ADM257" s="40"/>
      <c r="ADN257" s="40"/>
      <c r="ADO257" s="40"/>
      <c r="ADP257" s="40"/>
      <c r="ADQ257" s="40"/>
      <c r="ADR257" s="40"/>
      <c r="ADS257" s="40"/>
      <c r="ADT257" s="40"/>
      <c r="ADU257" s="40"/>
      <c r="ADV257" s="40"/>
      <c r="ADW257" s="40"/>
      <c r="ADX257" s="40"/>
      <c r="ADY257" s="40"/>
      <c r="ADZ257" s="40"/>
      <c r="AEA257" s="40"/>
      <c r="AEB257" s="40"/>
      <c r="AEC257" s="40"/>
      <c r="AED257" s="40"/>
      <c r="AEE257" s="40"/>
      <c r="AEF257" s="40"/>
      <c r="AEG257" s="40"/>
      <c r="AEH257" s="40"/>
      <c r="AEI257" s="40"/>
      <c r="AEJ257" s="40"/>
      <c r="AEK257" s="40"/>
      <c r="AEL257" s="40"/>
      <c r="AEM257" s="40"/>
      <c r="AEN257" s="40"/>
      <c r="AEO257" s="40"/>
      <c r="AEP257" s="40"/>
      <c r="AEQ257" s="40"/>
      <c r="AER257" s="40"/>
      <c r="AES257" s="40"/>
      <c r="AET257" s="40"/>
      <c r="AEU257" s="40"/>
      <c r="AEV257" s="40"/>
      <c r="AEW257" s="40"/>
      <c r="AEX257" s="40"/>
      <c r="AEY257" s="40"/>
      <c r="AEZ257" s="40"/>
      <c r="AFA257" s="40"/>
      <c r="AFB257" s="40"/>
      <c r="AFC257" s="40"/>
      <c r="AFD257" s="40"/>
      <c r="AFE257" s="40"/>
      <c r="AFF257" s="40"/>
      <c r="AFG257" s="40"/>
      <c r="AFH257" s="40"/>
      <c r="AFI257" s="40"/>
      <c r="AFJ257" s="40"/>
      <c r="AFK257" s="40"/>
      <c r="AFL257" s="40"/>
      <c r="AFM257" s="40"/>
      <c r="AFN257" s="40"/>
      <c r="AFO257" s="40"/>
      <c r="AFP257" s="40"/>
      <c r="AFQ257" s="40"/>
      <c r="AFR257" s="40"/>
      <c r="AFS257" s="40"/>
      <c r="AFT257" s="40"/>
      <c r="AFU257" s="40"/>
      <c r="AFV257" s="40"/>
      <c r="AFW257" s="40"/>
      <c r="AFX257" s="40"/>
      <c r="AFY257" s="40"/>
      <c r="AFZ257" s="40"/>
      <c r="AGA257" s="40"/>
      <c r="AGB257" s="40"/>
      <c r="AGC257" s="40"/>
      <c r="AGD257" s="40"/>
      <c r="AGE257" s="40"/>
      <c r="AGF257" s="40"/>
      <c r="AGG257" s="40"/>
      <c r="AGH257" s="40"/>
      <c r="AGI257" s="40"/>
      <c r="AGJ257" s="40"/>
      <c r="AGK257" s="40"/>
      <c r="AGL257" s="40"/>
      <c r="AGM257" s="40"/>
      <c r="AGN257" s="40"/>
      <c r="AGO257" s="40"/>
      <c r="AGP257" s="40"/>
      <c r="AGQ257" s="40"/>
      <c r="AGR257" s="40"/>
      <c r="AGS257" s="40"/>
      <c r="AGT257" s="40"/>
      <c r="AGU257" s="40"/>
      <c r="AGV257" s="40"/>
      <c r="AGW257" s="40"/>
      <c r="AGX257" s="40"/>
      <c r="AGY257" s="40"/>
      <c r="AGZ257" s="40"/>
      <c r="AHA257" s="40"/>
      <c r="AHB257" s="40"/>
      <c r="AHC257" s="40"/>
      <c r="AHD257" s="40"/>
      <c r="AHE257" s="40"/>
      <c r="AHF257" s="40"/>
      <c r="AHG257" s="40"/>
      <c r="AHH257" s="40"/>
      <c r="AHI257" s="40"/>
      <c r="AHJ257" s="40"/>
      <c r="AHK257" s="40"/>
      <c r="AHL257" s="40"/>
      <c r="AHM257" s="40"/>
      <c r="AHN257" s="40"/>
      <c r="AHO257" s="40"/>
      <c r="AHP257" s="40"/>
      <c r="AHQ257" s="40"/>
      <c r="AHR257" s="40"/>
      <c r="AHS257" s="40"/>
      <c r="AHT257" s="40"/>
      <c r="AHU257" s="40"/>
      <c r="AHV257" s="40"/>
      <c r="AHW257" s="40"/>
      <c r="AHX257" s="40"/>
      <c r="AHY257" s="40"/>
      <c r="AHZ257" s="40"/>
      <c r="AIA257" s="40"/>
      <c r="AIB257" s="40"/>
      <c r="AIC257" s="40"/>
      <c r="AID257" s="40"/>
      <c r="AIE257" s="40"/>
      <c r="AIF257" s="40"/>
      <c r="AIG257" s="40"/>
      <c r="AIH257" s="40"/>
      <c r="AII257" s="40"/>
      <c r="AIJ257" s="40"/>
      <c r="AIK257" s="40"/>
      <c r="AIL257" s="40"/>
      <c r="AIM257" s="40"/>
      <c r="AIN257" s="40"/>
      <c r="AIO257" s="40"/>
      <c r="AIP257" s="40"/>
      <c r="AIQ257" s="40"/>
      <c r="AIR257" s="40"/>
      <c r="AIS257" s="40"/>
      <c r="AIT257" s="40"/>
      <c r="AIU257" s="40"/>
      <c r="AIV257" s="40"/>
      <c r="AIW257" s="40"/>
      <c r="AIX257" s="40"/>
      <c r="AIY257" s="40"/>
      <c r="AIZ257" s="40"/>
      <c r="AJA257" s="40"/>
      <c r="AJB257" s="40"/>
      <c r="AJC257" s="40"/>
      <c r="AJD257" s="40"/>
      <c r="AJE257" s="40"/>
      <c r="AJF257" s="40"/>
      <c r="AJG257" s="40"/>
      <c r="AJH257" s="40"/>
      <c r="AJI257" s="40"/>
      <c r="AJJ257" s="40"/>
      <c r="AJK257" s="40"/>
      <c r="AJL257" s="40"/>
      <c r="AJM257" s="40"/>
      <c r="AJN257" s="40"/>
      <c r="AJO257" s="40"/>
      <c r="AJP257" s="40"/>
      <c r="AJQ257" s="40"/>
      <c r="AJR257" s="40"/>
      <c r="AJS257" s="40"/>
      <c r="AJT257" s="40"/>
      <c r="AJU257" s="40"/>
      <c r="AJV257" s="40"/>
      <c r="AJW257" s="40"/>
      <c r="AJX257" s="40"/>
      <c r="AJY257" s="40"/>
      <c r="AJZ257" s="40"/>
      <c r="AKA257" s="40"/>
      <c r="AKB257" s="40"/>
      <c r="AKC257" s="40"/>
      <c r="AKD257" s="40"/>
      <c r="AKE257" s="40"/>
      <c r="AKF257" s="40"/>
      <c r="AKG257" s="40"/>
      <c r="AKH257" s="40"/>
      <c r="AKI257" s="40"/>
      <c r="AKJ257" s="40"/>
      <c r="AKK257" s="40"/>
      <c r="AKL257" s="40"/>
      <c r="AKM257" s="40"/>
      <c r="AKN257" s="41"/>
      <c r="AKO257" s="41"/>
      <c r="AKP257" s="41"/>
      <c r="AKQ257" s="41"/>
      <c r="AKR257" s="41"/>
      <c r="AKS257" s="41"/>
      <c r="AKT257" s="41"/>
      <c r="AKU257" s="41"/>
      <c r="AKV257" s="41"/>
      <c r="AKW257" s="41"/>
      <c r="AKX257" s="41"/>
      <c r="AKY257" s="41"/>
      <c r="AKZ257" s="41"/>
      <c r="ALA257" s="41"/>
      <c r="ALB257" s="41"/>
      <c r="ALC257" s="41"/>
      <c r="ALD257" s="41"/>
      <c r="ALE257" s="41"/>
      <c r="ALF257" s="41"/>
      <c r="ALG257" s="41"/>
      <c r="ALH257" s="41"/>
      <c r="ALI257" s="41"/>
      <c r="ALJ257" s="41"/>
      <c r="ALK257" s="41"/>
      <c r="ALL257" s="41"/>
      <c r="ALM257" s="41"/>
    </row>
    <row r="258" spans="1:1001" ht="13.35" customHeight="1" outlineLevel="3">
      <c r="A258" s="36" t="s">
        <v>11780</v>
      </c>
      <c r="B258" s="45">
        <v>1</v>
      </c>
      <c r="C258" s="45"/>
      <c r="D258" s="47" t="s">
        <v>1321</v>
      </c>
      <c r="E258" s="43" t="str">
        <f>VLOOKUP(D258,OdooParts_PurchaseNotes!$A$1:$F8372,2,0)</f>
        <v>Mini Case Fan Harness RevA</v>
      </c>
      <c r="F258" s="52" t="s">
        <v>11345</v>
      </c>
      <c r="G258" s="32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40"/>
      <c r="AAF258" s="40"/>
      <c r="AAG258" s="40"/>
      <c r="AAH258" s="40"/>
      <c r="AAI258" s="40"/>
      <c r="AAJ258" s="40"/>
      <c r="AAK258" s="40"/>
      <c r="AAL258" s="40"/>
      <c r="AAM258" s="40"/>
      <c r="AAN258" s="40"/>
      <c r="AAO258" s="40"/>
      <c r="AAP258" s="40"/>
      <c r="AAQ258" s="40"/>
      <c r="AAR258" s="40"/>
      <c r="AAS258" s="40"/>
      <c r="AAT258" s="40"/>
      <c r="AAU258" s="40"/>
      <c r="AAV258" s="40"/>
      <c r="AAW258" s="40"/>
      <c r="AAX258" s="40"/>
      <c r="AAY258" s="40"/>
      <c r="AAZ258" s="40"/>
      <c r="ABA258" s="40"/>
      <c r="ABB258" s="40"/>
      <c r="ABC258" s="40"/>
      <c r="ABD258" s="40"/>
      <c r="ABE258" s="40"/>
      <c r="ABF258" s="40"/>
      <c r="ABG258" s="40"/>
      <c r="ABH258" s="40"/>
      <c r="ABI258" s="40"/>
      <c r="ABJ258" s="40"/>
      <c r="ABK258" s="40"/>
      <c r="ABL258" s="40"/>
      <c r="ABM258" s="40"/>
      <c r="ABN258" s="40"/>
      <c r="ABO258" s="40"/>
      <c r="ABP258" s="40"/>
      <c r="ABQ258" s="40"/>
      <c r="ABR258" s="40"/>
      <c r="ABS258" s="40"/>
      <c r="ABT258" s="40"/>
      <c r="ABU258" s="40"/>
      <c r="ABV258" s="40"/>
      <c r="ABW258" s="40"/>
      <c r="ABX258" s="40"/>
      <c r="ABY258" s="40"/>
      <c r="ABZ258" s="40"/>
      <c r="ACA258" s="40"/>
      <c r="ACB258" s="40"/>
      <c r="ACC258" s="40"/>
      <c r="ACD258" s="40"/>
      <c r="ACE258" s="40"/>
      <c r="ACF258" s="40"/>
      <c r="ACG258" s="40"/>
      <c r="ACH258" s="40"/>
      <c r="ACI258" s="40"/>
      <c r="ACJ258" s="40"/>
      <c r="ACK258" s="40"/>
      <c r="ACL258" s="40"/>
      <c r="ACM258" s="40"/>
      <c r="ACN258" s="40"/>
      <c r="ACO258" s="40"/>
      <c r="ACP258" s="40"/>
      <c r="ACQ258" s="40"/>
      <c r="ACR258" s="40"/>
      <c r="ACS258" s="40"/>
      <c r="ACT258" s="40"/>
      <c r="ACU258" s="40"/>
      <c r="ACV258" s="40"/>
      <c r="ACW258" s="40"/>
      <c r="ACX258" s="40"/>
      <c r="ACY258" s="40"/>
      <c r="ACZ258" s="40"/>
      <c r="ADA258" s="40"/>
      <c r="ADB258" s="40"/>
      <c r="ADC258" s="40"/>
      <c r="ADD258" s="40"/>
      <c r="ADE258" s="40"/>
      <c r="ADF258" s="40"/>
      <c r="ADG258" s="40"/>
      <c r="ADH258" s="40"/>
      <c r="ADI258" s="40"/>
      <c r="ADJ258" s="40"/>
      <c r="ADK258" s="40"/>
      <c r="ADL258" s="40"/>
      <c r="ADM258" s="40"/>
      <c r="ADN258" s="40"/>
      <c r="ADO258" s="40"/>
      <c r="ADP258" s="40"/>
      <c r="ADQ258" s="40"/>
      <c r="ADR258" s="40"/>
      <c r="ADS258" s="40"/>
      <c r="ADT258" s="40"/>
      <c r="ADU258" s="40"/>
      <c r="ADV258" s="40"/>
      <c r="ADW258" s="40"/>
      <c r="ADX258" s="40"/>
      <c r="ADY258" s="40"/>
      <c r="ADZ258" s="40"/>
      <c r="AEA258" s="40"/>
      <c r="AEB258" s="40"/>
      <c r="AEC258" s="40"/>
      <c r="AED258" s="40"/>
      <c r="AEE258" s="40"/>
      <c r="AEF258" s="40"/>
      <c r="AEG258" s="40"/>
      <c r="AEH258" s="40"/>
      <c r="AEI258" s="40"/>
      <c r="AEJ258" s="40"/>
      <c r="AEK258" s="40"/>
      <c r="AEL258" s="40"/>
      <c r="AEM258" s="40"/>
      <c r="AEN258" s="40"/>
      <c r="AEO258" s="40"/>
      <c r="AEP258" s="40"/>
      <c r="AEQ258" s="40"/>
      <c r="AER258" s="40"/>
      <c r="AES258" s="40"/>
      <c r="AET258" s="40"/>
      <c r="AEU258" s="40"/>
      <c r="AEV258" s="40"/>
      <c r="AEW258" s="40"/>
      <c r="AEX258" s="40"/>
      <c r="AEY258" s="40"/>
      <c r="AEZ258" s="40"/>
      <c r="AFA258" s="40"/>
      <c r="AFB258" s="40"/>
      <c r="AFC258" s="40"/>
      <c r="AFD258" s="40"/>
      <c r="AFE258" s="40"/>
      <c r="AFF258" s="40"/>
      <c r="AFG258" s="40"/>
      <c r="AFH258" s="40"/>
      <c r="AFI258" s="40"/>
      <c r="AFJ258" s="40"/>
      <c r="AFK258" s="40"/>
      <c r="AFL258" s="40"/>
      <c r="AFM258" s="40"/>
      <c r="AFN258" s="40"/>
      <c r="AFO258" s="40"/>
      <c r="AFP258" s="40"/>
      <c r="AFQ258" s="40"/>
      <c r="AFR258" s="40"/>
      <c r="AFS258" s="40"/>
      <c r="AFT258" s="40"/>
      <c r="AFU258" s="40"/>
      <c r="AFV258" s="40"/>
      <c r="AFW258" s="40"/>
      <c r="AFX258" s="40"/>
      <c r="AFY258" s="40"/>
      <c r="AFZ258" s="40"/>
      <c r="AGA258" s="40"/>
      <c r="AGB258" s="40"/>
      <c r="AGC258" s="40"/>
      <c r="AGD258" s="40"/>
      <c r="AGE258" s="40"/>
      <c r="AGF258" s="40"/>
      <c r="AGG258" s="40"/>
      <c r="AGH258" s="40"/>
      <c r="AGI258" s="40"/>
      <c r="AGJ258" s="40"/>
      <c r="AGK258" s="40"/>
      <c r="AGL258" s="40"/>
      <c r="AGM258" s="40"/>
      <c r="AGN258" s="40"/>
      <c r="AGO258" s="40"/>
      <c r="AGP258" s="40"/>
      <c r="AGQ258" s="40"/>
      <c r="AGR258" s="40"/>
      <c r="AGS258" s="40"/>
      <c r="AGT258" s="40"/>
      <c r="AGU258" s="40"/>
      <c r="AGV258" s="40"/>
      <c r="AGW258" s="40"/>
      <c r="AGX258" s="40"/>
      <c r="AGY258" s="40"/>
      <c r="AGZ258" s="40"/>
      <c r="AHA258" s="40"/>
      <c r="AHB258" s="40"/>
      <c r="AHC258" s="40"/>
      <c r="AHD258" s="40"/>
      <c r="AHE258" s="40"/>
      <c r="AHF258" s="40"/>
      <c r="AHG258" s="40"/>
      <c r="AHH258" s="40"/>
      <c r="AHI258" s="40"/>
      <c r="AHJ258" s="40"/>
      <c r="AHK258" s="40"/>
      <c r="AHL258" s="40"/>
      <c r="AHM258" s="40"/>
      <c r="AHN258" s="40"/>
      <c r="AHO258" s="40"/>
      <c r="AHP258" s="40"/>
      <c r="AHQ258" s="40"/>
      <c r="AHR258" s="40"/>
      <c r="AHS258" s="40"/>
      <c r="AHT258" s="40"/>
      <c r="AHU258" s="40"/>
      <c r="AHV258" s="40"/>
      <c r="AHW258" s="40"/>
      <c r="AHX258" s="40"/>
      <c r="AHY258" s="40"/>
      <c r="AHZ258" s="40"/>
      <c r="AIA258" s="40"/>
      <c r="AIB258" s="40"/>
      <c r="AIC258" s="40"/>
      <c r="AID258" s="40"/>
      <c r="AIE258" s="40"/>
      <c r="AIF258" s="40"/>
      <c r="AIG258" s="40"/>
      <c r="AIH258" s="40"/>
      <c r="AII258" s="40"/>
      <c r="AIJ258" s="40"/>
      <c r="AIK258" s="40"/>
      <c r="AIL258" s="40"/>
      <c r="AIM258" s="40"/>
      <c r="AIN258" s="40"/>
      <c r="AIO258" s="40"/>
      <c r="AIP258" s="40"/>
      <c r="AIQ258" s="40"/>
      <c r="AIR258" s="40"/>
      <c r="AIS258" s="40"/>
      <c r="AIT258" s="40"/>
      <c r="AIU258" s="40"/>
      <c r="AIV258" s="40"/>
      <c r="AIW258" s="40"/>
      <c r="AIX258" s="40"/>
      <c r="AIY258" s="40"/>
      <c r="AIZ258" s="40"/>
      <c r="AJA258" s="40"/>
      <c r="AJB258" s="40"/>
      <c r="AJC258" s="40"/>
      <c r="AJD258" s="40"/>
      <c r="AJE258" s="40"/>
      <c r="AJF258" s="40"/>
      <c r="AJG258" s="40"/>
      <c r="AJH258" s="40"/>
      <c r="AJI258" s="40"/>
      <c r="AJJ258" s="40"/>
      <c r="AJK258" s="40"/>
      <c r="AJL258" s="40"/>
      <c r="AJM258" s="40"/>
      <c r="AJN258" s="40"/>
      <c r="AJO258" s="40"/>
      <c r="AJP258" s="40"/>
      <c r="AJQ258" s="40"/>
      <c r="AJR258" s="40"/>
      <c r="AJS258" s="40"/>
      <c r="AJT258" s="40"/>
      <c r="AJU258" s="40"/>
      <c r="AJV258" s="40"/>
      <c r="AJW258" s="40"/>
      <c r="AJX258" s="40"/>
      <c r="AJY258" s="40"/>
      <c r="AJZ258" s="40"/>
      <c r="AKA258" s="40"/>
      <c r="AKB258" s="40"/>
      <c r="AKC258" s="40"/>
      <c r="AKD258" s="40"/>
      <c r="AKE258" s="40"/>
      <c r="AKF258" s="40"/>
      <c r="AKG258" s="40"/>
      <c r="AKH258" s="40"/>
      <c r="AKI258" s="40"/>
      <c r="AKJ258" s="40"/>
      <c r="AKK258" s="40"/>
      <c r="AKL258" s="40"/>
      <c r="AKM258" s="40"/>
      <c r="AKN258" s="41"/>
      <c r="AKO258" s="41"/>
      <c r="AKP258" s="41"/>
      <c r="AKQ258" s="41"/>
      <c r="AKR258" s="41"/>
      <c r="AKS258" s="41"/>
      <c r="AKT258" s="41"/>
      <c r="AKU258" s="41"/>
      <c r="AKV258" s="41"/>
      <c r="AKW258" s="41"/>
      <c r="AKX258" s="41"/>
      <c r="AKY258" s="41"/>
      <c r="AKZ258" s="41"/>
      <c r="ALA258" s="41"/>
      <c r="ALB258" s="41"/>
      <c r="ALC258" s="41"/>
      <c r="ALD258" s="41"/>
      <c r="ALE258" s="41"/>
      <c r="ALF258" s="41"/>
      <c r="ALG258" s="41"/>
      <c r="ALH258" s="41"/>
      <c r="ALI258" s="41"/>
      <c r="ALJ258" s="41"/>
      <c r="ALK258" s="41"/>
      <c r="ALL258" s="41"/>
      <c r="ALM258" s="41"/>
    </row>
    <row r="259" spans="1:1001" ht="13.35" customHeight="1" outlineLevel="4">
      <c r="A259" s="36" t="s">
        <v>11781</v>
      </c>
      <c r="B259" s="45">
        <v>1</v>
      </c>
      <c r="C259" s="45"/>
      <c r="D259" s="53" t="s">
        <v>1023</v>
      </c>
      <c r="E259" s="43" t="str">
        <f>VLOOKUP(D259,OdooParts_PurchaseNotes!$A$1:$F8373,2,0)</f>
        <v>Pelonis FAN  80x80x15 High flow</v>
      </c>
      <c r="F259" s="52" t="s">
        <v>11370</v>
      </c>
      <c r="G259" s="32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40"/>
      <c r="AAF259" s="40"/>
      <c r="AAG259" s="40"/>
      <c r="AAH259" s="40"/>
      <c r="AAI259" s="40"/>
      <c r="AAJ259" s="40"/>
      <c r="AAK259" s="40"/>
      <c r="AAL259" s="40"/>
      <c r="AAM259" s="40"/>
      <c r="AAN259" s="40"/>
      <c r="AAO259" s="40"/>
      <c r="AAP259" s="40"/>
      <c r="AAQ259" s="40"/>
      <c r="AAR259" s="40"/>
      <c r="AAS259" s="40"/>
      <c r="AAT259" s="40"/>
      <c r="AAU259" s="40"/>
      <c r="AAV259" s="40"/>
      <c r="AAW259" s="40"/>
      <c r="AAX259" s="40"/>
      <c r="AAY259" s="40"/>
      <c r="AAZ259" s="40"/>
      <c r="ABA259" s="40"/>
      <c r="ABB259" s="40"/>
      <c r="ABC259" s="40"/>
      <c r="ABD259" s="40"/>
      <c r="ABE259" s="40"/>
      <c r="ABF259" s="40"/>
      <c r="ABG259" s="40"/>
      <c r="ABH259" s="40"/>
      <c r="ABI259" s="40"/>
      <c r="ABJ259" s="40"/>
      <c r="ABK259" s="40"/>
      <c r="ABL259" s="40"/>
      <c r="ABM259" s="40"/>
      <c r="ABN259" s="40"/>
      <c r="ABO259" s="40"/>
      <c r="ABP259" s="40"/>
      <c r="ABQ259" s="40"/>
      <c r="ABR259" s="40"/>
      <c r="ABS259" s="40"/>
      <c r="ABT259" s="40"/>
      <c r="ABU259" s="40"/>
      <c r="ABV259" s="40"/>
      <c r="ABW259" s="40"/>
      <c r="ABX259" s="40"/>
      <c r="ABY259" s="40"/>
      <c r="ABZ259" s="40"/>
      <c r="ACA259" s="40"/>
      <c r="ACB259" s="40"/>
      <c r="ACC259" s="40"/>
      <c r="ACD259" s="40"/>
      <c r="ACE259" s="40"/>
      <c r="ACF259" s="40"/>
      <c r="ACG259" s="40"/>
      <c r="ACH259" s="40"/>
      <c r="ACI259" s="40"/>
      <c r="ACJ259" s="40"/>
      <c r="ACK259" s="40"/>
      <c r="ACL259" s="40"/>
      <c r="ACM259" s="40"/>
      <c r="ACN259" s="40"/>
      <c r="ACO259" s="40"/>
      <c r="ACP259" s="40"/>
      <c r="ACQ259" s="40"/>
      <c r="ACR259" s="40"/>
      <c r="ACS259" s="40"/>
      <c r="ACT259" s="40"/>
      <c r="ACU259" s="40"/>
      <c r="ACV259" s="40"/>
      <c r="ACW259" s="40"/>
      <c r="ACX259" s="40"/>
      <c r="ACY259" s="40"/>
      <c r="ACZ259" s="40"/>
      <c r="ADA259" s="40"/>
      <c r="ADB259" s="40"/>
      <c r="ADC259" s="40"/>
      <c r="ADD259" s="40"/>
      <c r="ADE259" s="40"/>
      <c r="ADF259" s="40"/>
      <c r="ADG259" s="40"/>
      <c r="ADH259" s="40"/>
      <c r="ADI259" s="40"/>
      <c r="ADJ259" s="40"/>
      <c r="ADK259" s="40"/>
      <c r="ADL259" s="40"/>
      <c r="ADM259" s="40"/>
      <c r="ADN259" s="40"/>
      <c r="ADO259" s="40"/>
      <c r="ADP259" s="40"/>
      <c r="ADQ259" s="40"/>
      <c r="ADR259" s="40"/>
      <c r="ADS259" s="40"/>
      <c r="ADT259" s="40"/>
      <c r="ADU259" s="40"/>
      <c r="ADV259" s="40"/>
      <c r="ADW259" s="40"/>
      <c r="ADX259" s="40"/>
      <c r="ADY259" s="40"/>
      <c r="ADZ259" s="40"/>
      <c r="AEA259" s="40"/>
      <c r="AEB259" s="40"/>
      <c r="AEC259" s="40"/>
      <c r="AED259" s="40"/>
      <c r="AEE259" s="40"/>
      <c r="AEF259" s="40"/>
      <c r="AEG259" s="40"/>
      <c r="AEH259" s="40"/>
      <c r="AEI259" s="40"/>
      <c r="AEJ259" s="40"/>
      <c r="AEK259" s="40"/>
      <c r="AEL259" s="40"/>
      <c r="AEM259" s="40"/>
      <c r="AEN259" s="40"/>
      <c r="AEO259" s="40"/>
      <c r="AEP259" s="40"/>
      <c r="AEQ259" s="40"/>
      <c r="AER259" s="40"/>
      <c r="AES259" s="40"/>
      <c r="AET259" s="40"/>
      <c r="AEU259" s="40"/>
      <c r="AEV259" s="40"/>
      <c r="AEW259" s="40"/>
      <c r="AEX259" s="40"/>
      <c r="AEY259" s="40"/>
      <c r="AEZ259" s="40"/>
      <c r="AFA259" s="40"/>
      <c r="AFB259" s="40"/>
      <c r="AFC259" s="40"/>
      <c r="AFD259" s="40"/>
      <c r="AFE259" s="40"/>
      <c r="AFF259" s="40"/>
      <c r="AFG259" s="40"/>
      <c r="AFH259" s="40"/>
      <c r="AFI259" s="40"/>
      <c r="AFJ259" s="40"/>
      <c r="AFK259" s="40"/>
      <c r="AFL259" s="40"/>
      <c r="AFM259" s="40"/>
      <c r="AFN259" s="40"/>
      <c r="AFO259" s="40"/>
      <c r="AFP259" s="40"/>
      <c r="AFQ259" s="40"/>
      <c r="AFR259" s="40"/>
      <c r="AFS259" s="40"/>
      <c r="AFT259" s="40"/>
      <c r="AFU259" s="40"/>
      <c r="AFV259" s="40"/>
      <c r="AFW259" s="40"/>
      <c r="AFX259" s="40"/>
      <c r="AFY259" s="40"/>
      <c r="AFZ259" s="40"/>
      <c r="AGA259" s="40"/>
      <c r="AGB259" s="40"/>
      <c r="AGC259" s="40"/>
      <c r="AGD259" s="40"/>
      <c r="AGE259" s="40"/>
      <c r="AGF259" s="40"/>
      <c r="AGG259" s="40"/>
      <c r="AGH259" s="40"/>
      <c r="AGI259" s="40"/>
      <c r="AGJ259" s="40"/>
      <c r="AGK259" s="40"/>
      <c r="AGL259" s="40"/>
      <c r="AGM259" s="40"/>
      <c r="AGN259" s="40"/>
      <c r="AGO259" s="40"/>
      <c r="AGP259" s="40"/>
      <c r="AGQ259" s="40"/>
      <c r="AGR259" s="40"/>
      <c r="AGS259" s="40"/>
      <c r="AGT259" s="40"/>
      <c r="AGU259" s="40"/>
      <c r="AGV259" s="40"/>
      <c r="AGW259" s="40"/>
      <c r="AGX259" s="40"/>
      <c r="AGY259" s="40"/>
      <c r="AGZ259" s="40"/>
      <c r="AHA259" s="40"/>
      <c r="AHB259" s="40"/>
      <c r="AHC259" s="40"/>
      <c r="AHD259" s="40"/>
      <c r="AHE259" s="40"/>
      <c r="AHF259" s="40"/>
      <c r="AHG259" s="40"/>
      <c r="AHH259" s="40"/>
      <c r="AHI259" s="40"/>
      <c r="AHJ259" s="40"/>
      <c r="AHK259" s="40"/>
      <c r="AHL259" s="40"/>
      <c r="AHM259" s="40"/>
      <c r="AHN259" s="40"/>
      <c r="AHO259" s="40"/>
      <c r="AHP259" s="40"/>
      <c r="AHQ259" s="40"/>
      <c r="AHR259" s="40"/>
      <c r="AHS259" s="40"/>
      <c r="AHT259" s="40"/>
      <c r="AHU259" s="40"/>
      <c r="AHV259" s="40"/>
      <c r="AHW259" s="40"/>
      <c r="AHX259" s="40"/>
      <c r="AHY259" s="40"/>
      <c r="AHZ259" s="40"/>
      <c r="AIA259" s="40"/>
      <c r="AIB259" s="40"/>
      <c r="AIC259" s="40"/>
      <c r="AID259" s="40"/>
      <c r="AIE259" s="40"/>
      <c r="AIF259" s="40"/>
      <c r="AIG259" s="40"/>
      <c r="AIH259" s="40"/>
      <c r="AII259" s="40"/>
      <c r="AIJ259" s="40"/>
      <c r="AIK259" s="40"/>
      <c r="AIL259" s="40"/>
      <c r="AIM259" s="40"/>
      <c r="AIN259" s="40"/>
      <c r="AIO259" s="40"/>
      <c r="AIP259" s="40"/>
      <c r="AIQ259" s="40"/>
      <c r="AIR259" s="40"/>
      <c r="AIS259" s="40"/>
      <c r="AIT259" s="40"/>
      <c r="AIU259" s="40"/>
      <c r="AIV259" s="40"/>
      <c r="AIW259" s="40"/>
      <c r="AIX259" s="40"/>
      <c r="AIY259" s="40"/>
      <c r="AIZ259" s="40"/>
      <c r="AJA259" s="40"/>
      <c r="AJB259" s="40"/>
      <c r="AJC259" s="40"/>
      <c r="AJD259" s="40"/>
      <c r="AJE259" s="40"/>
      <c r="AJF259" s="40"/>
      <c r="AJG259" s="40"/>
      <c r="AJH259" s="40"/>
      <c r="AJI259" s="40"/>
      <c r="AJJ259" s="40"/>
      <c r="AJK259" s="40"/>
      <c r="AJL259" s="40"/>
      <c r="AJM259" s="40"/>
      <c r="AJN259" s="40"/>
      <c r="AJO259" s="40"/>
      <c r="AJP259" s="40"/>
      <c r="AJQ259" s="40"/>
      <c r="AJR259" s="40"/>
      <c r="AJS259" s="40"/>
      <c r="AJT259" s="40"/>
      <c r="AJU259" s="40"/>
      <c r="AJV259" s="40"/>
      <c r="AJW259" s="40"/>
      <c r="AJX259" s="40"/>
      <c r="AJY259" s="40"/>
      <c r="AJZ259" s="40"/>
      <c r="AKA259" s="40"/>
      <c r="AKB259" s="40"/>
      <c r="AKC259" s="40"/>
      <c r="AKD259" s="40"/>
      <c r="AKE259" s="40"/>
      <c r="AKF259" s="40"/>
      <c r="AKG259" s="40"/>
      <c r="AKH259" s="40"/>
      <c r="AKI259" s="40"/>
      <c r="AKJ259" s="40"/>
      <c r="AKK259" s="40"/>
      <c r="AKL259" s="40"/>
      <c r="AKM259" s="40"/>
      <c r="AKN259" s="41"/>
      <c r="AKO259" s="41"/>
      <c r="AKP259" s="41"/>
      <c r="AKQ259" s="41"/>
      <c r="AKR259" s="41"/>
      <c r="AKS259" s="41"/>
      <c r="AKT259" s="41"/>
      <c r="AKU259" s="41"/>
      <c r="AKV259" s="41"/>
      <c r="AKW259" s="41"/>
      <c r="AKX259" s="41"/>
      <c r="AKY259" s="41"/>
      <c r="AKZ259" s="41"/>
      <c r="ALA259" s="41"/>
      <c r="ALB259" s="41"/>
      <c r="ALC259" s="41"/>
      <c r="ALD259" s="41"/>
      <c r="ALE259" s="41"/>
      <c r="ALF259" s="41"/>
      <c r="ALG259" s="41"/>
      <c r="ALH259" s="41"/>
      <c r="ALI259" s="41"/>
      <c r="ALJ259" s="41"/>
      <c r="ALK259" s="41"/>
      <c r="ALL259" s="41"/>
      <c r="ALM259" s="41"/>
    </row>
    <row r="260" spans="1:1001" ht="13.35" customHeight="1" outlineLevel="4">
      <c r="A260" s="36" t="s">
        <v>11782</v>
      </c>
      <c r="B260" s="45">
        <v>2</v>
      </c>
      <c r="C260" s="45"/>
      <c r="D260" s="53" t="s">
        <v>1497</v>
      </c>
      <c r="E260" s="43" t="str">
        <f>VLOOKUP(D260,OdooParts_PurchaseNotes!$A$1:$F8374,2,0)</f>
        <v>Molex-CONN TERM FEMALE 22-24AWG TIN Reels of 20K</v>
      </c>
      <c r="F260" s="52" t="s">
        <v>11370</v>
      </c>
      <c r="G260" s="32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40"/>
      <c r="AAF260" s="40"/>
      <c r="AAG260" s="40"/>
      <c r="AAH260" s="40"/>
      <c r="AAI260" s="40"/>
      <c r="AAJ260" s="40"/>
      <c r="AAK260" s="40"/>
      <c r="AAL260" s="40"/>
      <c r="AAM260" s="40"/>
      <c r="AAN260" s="40"/>
      <c r="AAO260" s="40"/>
      <c r="AAP260" s="40"/>
      <c r="AAQ260" s="40"/>
      <c r="AAR260" s="40"/>
      <c r="AAS260" s="40"/>
      <c r="AAT260" s="40"/>
      <c r="AAU260" s="40"/>
      <c r="AAV260" s="40"/>
      <c r="AAW260" s="40"/>
      <c r="AAX260" s="40"/>
      <c r="AAY260" s="40"/>
      <c r="AAZ260" s="40"/>
      <c r="ABA260" s="40"/>
      <c r="ABB260" s="40"/>
      <c r="ABC260" s="40"/>
      <c r="ABD260" s="40"/>
      <c r="ABE260" s="40"/>
      <c r="ABF260" s="40"/>
      <c r="ABG260" s="40"/>
      <c r="ABH260" s="40"/>
      <c r="ABI260" s="40"/>
      <c r="ABJ260" s="40"/>
      <c r="ABK260" s="40"/>
      <c r="ABL260" s="40"/>
      <c r="ABM260" s="40"/>
      <c r="ABN260" s="40"/>
      <c r="ABO260" s="40"/>
      <c r="ABP260" s="40"/>
      <c r="ABQ260" s="40"/>
      <c r="ABR260" s="40"/>
      <c r="ABS260" s="40"/>
      <c r="ABT260" s="40"/>
      <c r="ABU260" s="40"/>
      <c r="ABV260" s="40"/>
      <c r="ABW260" s="40"/>
      <c r="ABX260" s="40"/>
      <c r="ABY260" s="40"/>
      <c r="ABZ260" s="40"/>
      <c r="ACA260" s="40"/>
      <c r="ACB260" s="40"/>
      <c r="ACC260" s="40"/>
      <c r="ACD260" s="40"/>
      <c r="ACE260" s="40"/>
      <c r="ACF260" s="40"/>
      <c r="ACG260" s="40"/>
      <c r="ACH260" s="40"/>
      <c r="ACI260" s="40"/>
      <c r="ACJ260" s="40"/>
      <c r="ACK260" s="40"/>
      <c r="ACL260" s="40"/>
      <c r="ACM260" s="40"/>
      <c r="ACN260" s="40"/>
      <c r="ACO260" s="40"/>
      <c r="ACP260" s="40"/>
      <c r="ACQ260" s="40"/>
      <c r="ACR260" s="40"/>
      <c r="ACS260" s="40"/>
      <c r="ACT260" s="40"/>
      <c r="ACU260" s="40"/>
      <c r="ACV260" s="40"/>
      <c r="ACW260" s="40"/>
      <c r="ACX260" s="40"/>
      <c r="ACY260" s="40"/>
      <c r="ACZ260" s="40"/>
      <c r="ADA260" s="40"/>
      <c r="ADB260" s="40"/>
      <c r="ADC260" s="40"/>
      <c r="ADD260" s="40"/>
      <c r="ADE260" s="40"/>
      <c r="ADF260" s="40"/>
      <c r="ADG260" s="40"/>
      <c r="ADH260" s="40"/>
      <c r="ADI260" s="40"/>
      <c r="ADJ260" s="40"/>
      <c r="ADK260" s="40"/>
      <c r="ADL260" s="40"/>
      <c r="ADM260" s="40"/>
      <c r="ADN260" s="40"/>
      <c r="ADO260" s="40"/>
      <c r="ADP260" s="40"/>
      <c r="ADQ260" s="40"/>
      <c r="ADR260" s="40"/>
      <c r="ADS260" s="40"/>
      <c r="ADT260" s="40"/>
      <c r="ADU260" s="40"/>
      <c r="ADV260" s="40"/>
      <c r="ADW260" s="40"/>
      <c r="ADX260" s="40"/>
      <c r="ADY260" s="40"/>
      <c r="ADZ260" s="40"/>
      <c r="AEA260" s="40"/>
      <c r="AEB260" s="40"/>
      <c r="AEC260" s="40"/>
      <c r="AED260" s="40"/>
      <c r="AEE260" s="40"/>
      <c r="AEF260" s="40"/>
      <c r="AEG260" s="40"/>
      <c r="AEH260" s="40"/>
      <c r="AEI260" s="40"/>
      <c r="AEJ260" s="40"/>
      <c r="AEK260" s="40"/>
      <c r="AEL260" s="40"/>
      <c r="AEM260" s="40"/>
      <c r="AEN260" s="40"/>
      <c r="AEO260" s="40"/>
      <c r="AEP260" s="40"/>
      <c r="AEQ260" s="40"/>
      <c r="AER260" s="40"/>
      <c r="AES260" s="40"/>
      <c r="AET260" s="40"/>
      <c r="AEU260" s="40"/>
      <c r="AEV260" s="40"/>
      <c r="AEW260" s="40"/>
      <c r="AEX260" s="40"/>
      <c r="AEY260" s="40"/>
      <c r="AEZ260" s="40"/>
      <c r="AFA260" s="40"/>
      <c r="AFB260" s="40"/>
      <c r="AFC260" s="40"/>
      <c r="AFD260" s="40"/>
      <c r="AFE260" s="40"/>
      <c r="AFF260" s="40"/>
      <c r="AFG260" s="40"/>
      <c r="AFH260" s="40"/>
      <c r="AFI260" s="40"/>
      <c r="AFJ260" s="40"/>
      <c r="AFK260" s="40"/>
      <c r="AFL260" s="40"/>
      <c r="AFM260" s="40"/>
      <c r="AFN260" s="40"/>
      <c r="AFO260" s="40"/>
      <c r="AFP260" s="40"/>
      <c r="AFQ260" s="40"/>
      <c r="AFR260" s="40"/>
      <c r="AFS260" s="40"/>
      <c r="AFT260" s="40"/>
      <c r="AFU260" s="40"/>
      <c r="AFV260" s="40"/>
      <c r="AFW260" s="40"/>
      <c r="AFX260" s="40"/>
      <c r="AFY260" s="40"/>
      <c r="AFZ260" s="40"/>
      <c r="AGA260" s="40"/>
      <c r="AGB260" s="40"/>
      <c r="AGC260" s="40"/>
      <c r="AGD260" s="40"/>
      <c r="AGE260" s="40"/>
      <c r="AGF260" s="40"/>
      <c r="AGG260" s="40"/>
      <c r="AGH260" s="40"/>
      <c r="AGI260" s="40"/>
      <c r="AGJ260" s="40"/>
      <c r="AGK260" s="40"/>
      <c r="AGL260" s="40"/>
      <c r="AGM260" s="40"/>
      <c r="AGN260" s="40"/>
      <c r="AGO260" s="40"/>
      <c r="AGP260" s="40"/>
      <c r="AGQ260" s="40"/>
      <c r="AGR260" s="40"/>
      <c r="AGS260" s="40"/>
      <c r="AGT260" s="40"/>
      <c r="AGU260" s="40"/>
      <c r="AGV260" s="40"/>
      <c r="AGW260" s="40"/>
      <c r="AGX260" s="40"/>
      <c r="AGY260" s="40"/>
      <c r="AGZ260" s="40"/>
      <c r="AHA260" s="40"/>
      <c r="AHB260" s="40"/>
      <c r="AHC260" s="40"/>
      <c r="AHD260" s="40"/>
      <c r="AHE260" s="40"/>
      <c r="AHF260" s="40"/>
      <c r="AHG260" s="40"/>
      <c r="AHH260" s="40"/>
      <c r="AHI260" s="40"/>
      <c r="AHJ260" s="40"/>
      <c r="AHK260" s="40"/>
      <c r="AHL260" s="40"/>
      <c r="AHM260" s="40"/>
      <c r="AHN260" s="40"/>
      <c r="AHO260" s="40"/>
      <c r="AHP260" s="40"/>
      <c r="AHQ260" s="40"/>
      <c r="AHR260" s="40"/>
      <c r="AHS260" s="40"/>
      <c r="AHT260" s="40"/>
      <c r="AHU260" s="40"/>
      <c r="AHV260" s="40"/>
      <c r="AHW260" s="40"/>
      <c r="AHX260" s="40"/>
      <c r="AHY260" s="40"/>
      <c r="AHZ260" s="40"/>
      <c r="AIA260" s="40"/>
      <c r="AIB260" s="40"/>
      <c r="AIC260" s="40"/>
      <c r="AID260" s="40"/>
      <c r="AIE260" s="40"/>
      <c r="AIF260" s="40"/>
      <c r="AIG260" s="40"/>
      <c r="AIH260" s="40"/>
      <c r="AII260" s="40"/>
      <c r="AIJ260" s="40"/>
      <c r="AIK260" s="40"/>
      <c r="AIL260" s="40"/>
      <c r="AIM260" s="40"/>
      <c r="AIN260" s="40"/>
      <c r="AIO260" s="40"/>
      <c r="AIP260" s="40"/>
      <c r="AIQ260" s="40"/>
      <c r="AIR260" s="40"/>
      <c r="AIS260" s="40"/>
      <c r="AIT260" s="40"/>
      <c r="AIU260" s="40"/>
      <c r="AIV260" s="40"/>
      <c r="AIW260" s="40"/>
      <c r="AIX260" s="40"/>
      <c r="AIY260" s="40"/>
      <c r="AIZ260" s="40"/>
      <c r="AJA260" s="40"/>
      <c r="AJB260" s="40"/>
      <c r="AJC260" s="40"/>
      <c r="AJD260" s="40"/>
      <c r="AJE260" s="40"/>
      <c r="AJF260" s="40"/>
      <c r="AJG260" s="40"/>
      <c r="AJH260" s="40"/>
      <c r="AJI260" s="40"/>
      <c r="AJJ260" s="40"/>
      <c r="AJK260" s="40"/>
      <c r="AJL260" s="40"/>
      <c r="AJM260" s="40"/>
      <c r="AJN260" s="40"/>
      <c r="AJO260" s="40"/>
      <c r="AJP260" s="40"/>
      <c r="AJQ260" s="40"/>
      <c r="AJR260" s="40"/>
      <c r="AJS260" s="40"/>
      <c r="AJT260" s="40"/>
      <c r="AJU260" s="40"/>
      <c r="AJV260" s="40"/>
      <c r="AJW260" s="40"/>
      <c r="AJX260" s="40"/>
      <c r="AJY260" s="40"/>
      <c r="AJZ260" s="40"/>
      <c r="AKA260" s="40"/>
      <c r="AKB260" s="40"/>
      <c r="AKC260" s="40"/>
      <c r="AKD260" s="40"/>
      <c r="AKE260" s="40"/>
      <c r="AKF260" s="40"/>
      <c r="AKG260" s="40"/>
      <c r="AKH260" s="40"/>
      <c r="AKI260" s="40"/>
      <c r="AKJ260" s="40"/>
      <c r="AKK260" s="40"/>
      <c r="AKL260" s="40"/>
      <c r="AKM260" s="40"/>
      <c r="AKN260" s="41"/>
      <c r="AKO260" s="41"/>
      <c r="AKP260" s="41"/>
      <c r="AKQ260" s="41"/>
      <c r="AKR260" s="41"/>
      <c r="AKS260" s="41"/>
      <c r="AKT260" s="41"/>
      <c r="AKU260" s="41"/>
      <c r="AKV260" s="41"/>
      <c r="AKW260" s="41"/>
      <c r="AKX260" s="41"/>
      <c r="AKY260" s="41"/>
      <c r="AKZ260" s="41"/>
      <c r="ALA260" s="41"/>
      <c r="ALB260" s="41"/>
      <c r="ALC260" s="41"/>
      <c r="ALD260" s="41"/>
      <c r="ALE260" s="41"/>
      <c r="ALF260" s="41"/>
      <c r="ALG260" s="41"/>
      <c r="ALH260" s="41"/>
      <c r="ALI260" s="41"/>
      <c r="ALJ260" s="41"/>
      <c r="ALK260" s="41"/>
      <c r="ALL260" s="41"/>
      <c r="ALM260" s="41"/>
    </row>
    <row r="261" spans="1:1001" ht="13.35" customHeight="1" outlineLevel="4">
      <c r="A261" s="36" t="s">
        <v>11783</v>
      </c>
      <c r="B261" s="45">
        <v>1</v>
      </c>
      <c r="C261" s="45"/>
      <c r="D261" s="53" t="s">
        <v>5615</v>
      </c>
      <c r="E261" s="43" t="str">
        <f>VLOOKUP(D261,OdooParts_PurchaseNotes!$A$1:$F8375,2,0)</f>
        <v>Molex-Conn Housing 2POS .100 W/Latch</v>
      </c>
      <c r="F261" s="52" t="s">
        <v>11370</v>
      </c>
      <c r="G261" s="32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40"/>
      <c r="AAF261" s="40"/>
      <c r="AAG261" s="40"/>
      <c r="AAH261" s="40"/>
      <c r="AAI261" s="40"/>
      <c r="AAJ261" s="40"/>
      <c r="AAK261" s="40"/>
      <c r="AAL261" s="40"/>
      <c r="AAM261" s="40"/>
      <c r="AAN261" s="40"/>
      <c r="AAO261" s="40"/>
      <c r="AAP261" s="40"/>
      <c r="AAQ261" s="40"/>
      <c r="AAR261" s="40"/>
      <c r="AAS261" s="40"/>
      <c r="AAT261" s="40"/>
      <c r="AAU261" s="40"/>
      <c r="AAV261" s="40"/>
      <c r="AAW261" s="40"/>
      <c r="AAX261" s="40"/>
      <c r="AAY261" s="40"/>
      <c r="AAZ261" s="40"/>
      <c r="ABA261" s="40"/>
      <c r="ABB261" s="40"/>
      <c r="ABC261" s="40"/>
      <c r="ABD261" s="40"/>
      <c r="ABE261" s="40"/>
      <c r="ABF261" s="40"/>
      <c r="ABG261" s="40"/>
      <c r="ABH261" s="40"/>
      <c r="ABI261" s="40"/>
      <c r="ABJ261" s="40"/>
      <c r="ABK261" s="40"/>
      <c r="ABL261" s="40"/>
      <c r="ABM261" s="40"/>
      <c r="ABN261" s="40"/>
      <c r="ABO261" s="40"/>
      <c r="ABP261" s="40"/>
      <c r="ABQ261" s="40"/>
      <c r="ABR261" s="40"/>
      <c r="ABS261" s="40"/>
      <c r="ABT261" s="40"/>
      <c r="ABU261" s="40"/>
      <c r="ABV261" s="40"/>
      <c r="ABW261" s="40"/>
      <c r="ABX261" s="40"/>
      <c r="ABY261" s="40"/>
      <c r="ABZ261" s="40"/>
      <c r="ACA261" s="40"/>
      <c r="ACB261" s="40"/>
      <c r="ACC261" s="40"/>
      <c r="ACD261" s="40"/>
      <c r="ACE261" s="40"/>
      <c r="ACF261" s="40"/>
      <c r="ACG261" s="40"/>
      <c r="ACH261" s="40"/>
      <c r="ACI261" s="40"/>
      <c r="ACJ261" s="40"/>
      <c r="ACK261" s="40"/>
      <c r="ACL261" s="40"/>
      <c r="ACM261" s="40"/>
      <c r="ACN261" s="40"/>
      <c r="ACO261" s="40"/>
      <c r="ACP261" s="40"/>
      <c r="ACQ261" s="40"/>
      <c r="ACR261" s="40"/>
      <c r="ACS261" s="40"/>
      <c r="ACT261" s="40"/>
      <c r="ACU261" s="40"/>
      <c r="ACV261" s="40"/>
      <c r="ACW261" s="40"/>
      <c r="ACX261" s="40"/>
      <c r="ACY261" s="40"/>
      <c r="ACZ261" s="40"/>
      <c r="ADA261" s="40"/>
      <c r="ADB261" s="40"/>
      <c r="ADC261" s="40"/>
      <c r="ADD261" s="40"/>
      <c r="ADE261" s="40"/>
      <c r="ADF261" s="40"/>
      <c r="ADG261" s="40"/>
      <c r="ADH261" s="40"/>
      <c r="ADI261" s="40"/>
      <c r="ADJ261" s="40"/>
      <c r="ADK261" s="40"/>
      <c r="ADL261" s="40"/>
      <c r="ADM261" s="40"/>
      <c r="ADN261" s="40"/>
      <c r="ADO261" s="40"/>
      <c r="ADP261" s="40"/>
      <c r="ADQ261" s="40"/>
      <c r="ADR261" s="40"/>
      <c r="ADS261" s="40"/>
      <c r="ADT261" s="40"/>
      <c r="ADU261" s="40"/>
      <c r="ADV261" s="40"/>
      <c r="ADW261" s="40"/>
      <c r="ADX261" s="40"/>
      <c r="ADY261" s="40"/>
      <c r="ADZ261" s="40"/>
      <c r="AEA261" s="40"/>
      <c r="AEB261" s="40"/>
      <c r="AEC261" s="40"/>
      <c r="AED261" s="40"/>
      <c r="AEE261" s="40"/>
      <c r="AEF261" s="40"/>
      <c r="AEG261" s="40"/>
      <c r="AEH261" s="40"/>
      <c r="AEI261" s="40"/>
      <c r="AEJ261" s="40"/>
      <c r="AEK261" s="40"/>
      <c r="AEL261" s="40"/>
      <c r="AEM261" s="40"/>
      <c r="AEN261" s="40"/>
      <c r="AEO261" s="40"/>
      <c r="AEP261" s="40"/>
      <c r="AEQ261" s="40"/>
      <c r="AER261" s="40"/>
      <c r="AES261" s="40"/>
      <c r="AET261" s="40"/>
      <c r="AEU261" s="40"/>
      <c r="AEV261" s="40"/>
      <c r="AEW261" s="40"/>
      <c r="AEX261" s="40"/>
      <c r="AEY261" s="40"/>
      <c r="AEZ261" s="40"/>
      <c r="AFA261" s="40"/>
      <c r="AFB261" s="40"/>
      <c r="AFC261" s="40"/>
      <c r="AFD261" s="40"/>
      <c r="AFE261" s="40"/>
      <c r="AFF261" s="40"/>
      <c r="AFG261" s="40"/>
      <c r="AFH261" s="40"/>
      <c r="AFI261" s="40"/>
      <c r="AFJ261" s="40"/>
      <c r="AFK261" s="40"/>
      <c r="AFL261" s="40"/>
      <c r="AFM261" s="40"/>
      <c r="AFN261" s="40"/>
      <c r="AFO261" s="40"/>
      <c r="AFP261" s="40"/>
      <c r="AFQ261" s="40"/>
      <c r="AFR261" s="40"/>
      <c r="AFS261" s="40"/>
      <c r="AFT261" s="40"/>
      <c r="AFU261" s="40"/>
      <c r="AFV261" s="40"/>
      <c r="AFW261" s="40"/>
      <c r="AFX261" s="40"/>
      <c r="AFY261" s="40"/>
      <c r="AFZ261" s="40"/>
      <c r="AGA261" s="40"/>
      <c r="AGB261" s="40"/>
      <c r="AGC261" s="40"/>
      <c r="AGD261" s="40"/>
      <c r="AGE261" s="40"/>
      <c r="AGF261" s="40"/>
      <c r="AGG261" s="40"/>
      <c r="AGH261" s="40"/>
      <c r="AGI261" s="40"/>
      <c r="AGJ261" s="40"/>
      <c r="AGK261" s="40"/>
      <c r="AGL261" s="40"/>
      <c r="AGM261" s="40"/>
      <c r="AGN261" s="40"/>
      <c r="AGO261" s="40"/>
      <c r="AGP261" s="40"/>
      <c r="AGQ261" s="40"/>
      <c r="AGR261" s="40"/>
      <c r="AGS261" s="40"/>
      <c r="AGT261" s="40"/>
      <c r="AGU261" s="40"/>
      <c r="AGV261" s="40"/>
      <c r="AGW261" s="40"/>
      <c r="AGX261" s="40"/>
      <c r="AGY261" s="40"/>
      <c r="AGZ261" s="40"/>
      <c r="AHA261" s="40"/>
      <c r="AHB261" s="40"/>
      <c r="AHC261" s="40"/>
      <c r="AHD261" s="40"/>
      <c r="AHE261" s="40"/>
      <c r="AHF261" s="40"/>
      <c r="AHG261" s="40"/>
      <c r="AHH261" s="40"/>
      <c r="AHI261" s="40"/>
      <c r="AHJ261" s="40"/>
      <c r="AHK261" s="40"/>
      <c r="AHL261" s="40"/>
      <c r="AHM261" s="40"/>
      <c r="AHN261" s="40"/>
      <c r="AHO261" s="40"/>
      <c r="AHP261" s="40"/>
      <c r="AHQ261" s="40"/>
      <c r="AHR261" s="40"/>
      <c r="AHS261" s="40"/>
      <c r="AHT261" s="40"/>
      <c r="AHU261" s="40"/>
      <c r="AHV261" s="40"/>
      <c r="AHW261" s="40"/>
      <c r="AHX261" s="40"/>
      <c r="AHY261" s="40"/>
      <c r="AHZ261" s="40"/>
      <c r="AIA261" s="40"/>
      <c r="AIB261" s="40"/>
      <c r="AIC261" s="40"/>
      <c r="AID261" s="40"/>
      <c r="AIE261" s="40"/>
      <c r="AIF261" s="40"/>
      <c r="AIG261" s="40"/>
      <c r="AIH261" s="40"/>
      <c r="AII261" s="40"/>
      <c r="AIJ261" s="40"/>
      <c r="AIK261" s="40"/>
      <c r="AIL261" s="40"/>
      <c r="AIM261" s="40"/>
      <c r="AIN261" s="40"/>
      <c r="AIO261" s="40"/>
      <c r="AIP261" s="40"/>
      <c r="AIQ261" s="40"/>
      <c r="AIR261" s="40"/>
      <c r="AIS261" s="40"/>
      <c r="AIT261" s="40"/>
      <c r="AIU261" s="40"/>
      <c r="AIV261" s="40"/>
      <c r="AIW261" s="40"/>
      <c r="AIX261" s="40"/>
      <c r="AIY261" s="40"/>
      <c r="AIZ261" s="40"/>
      <c r="AJA261" s="40"/>
      <c r="AJB261" s="40"/>
      <c r="AJC261" s="40"/>
      <c r="AJD261" s="40"/>
      <c r="AJE261" s="40"/>
      <c r="AJF261" s="40"/>
      <c r="AJG261" s="40"/>
      <c r="AJH261" s="40"/>
      <c r="AJI261" s="40"/>
      <c r="AJJ261" s="40"/>
      <c r="AJK261" s="40"/>
      <c r="AJL261" s="40"/>
      <c r="AJM261" s="40"/>
      <c r="AJN261" s="40"/>
      <c r="AJO261" s="40"/>
      <c r="AJP261" s="40"/>
      <c r="AJQ261" s="40"/>
      <c r="AJR261" s="40"/>
      <c r="AJS261" s="40"/>
      <c r="AJT261" s="40"/>
      <c r="AJU261" s="40"/>
      <c r="AJV261" s="40"/>
      <c r="AJW261" s="40"/>
      <c r="AJX261" s="40"/>
      <c r="AJY261" s="40"/>
      <c r="AJZ261" s="40"/>
      <c r="AKA261" s="40"/>
      <c r="AKB261" s="40"/>
      <c r="AKC261" s="40"/>
      <c r="AKD261" s="40"/>
      <c r="AKE261" s="40"/>
      <c r="AKF261" s="40"/>
      <c r="AKG261" s="40"/>
      <c r="AKH261" s="40"/>
      <c r="AKI261" s="40"/>
      <c r="AKJ261" s="40"/>
      <c r="AKK261" s="40"/>
      <c r="AKL261" s="40"/>
      <c r="AKM261" s="40"/>
      <c r="AKN261" s="41"/>
      <c r="AKO261" s="41"/>
      <c r="AKP261" s="41"/>
      <c r="AKQ261" s="41"/>
      <c r="AKR261" s="41"/>
      <c r="AKS261" s="41"/>
      <c r="AKT261" s="41"/>
      <c r="AKU261" s="41"/>
      <c r="AKV261" s="41"/>
      <c r="AKW261" s="41"/>
      <c r="AKX261" s="41"/>
      <c r="AKY261" s="41"/>
      <c r="AKZ261" s="41"/>
      <c r="ALA261" s="41"/>
      <c r="ALB261" s="41"/>
      <c r="ALC261" s="41"/>
      <c r="ALD261" s="41"/>
      <c r="ALE261" s="41"/>
      <c r="ALF261" s="41"/>
      <c r="ALG261" s="41"/>
      <c r="ALH261" s="41"/>
      <c r="ALI261" s="41"/>
      <c r="ALJ261" s="41"/>
      <c r="ALK261" s="41"/>
      <c r="ALL261" s="41"/>
      <c r="ALM261" s="41"/>
    </row>
    <row r="262" spans="1:1001" ht="13.35" customHeight="1" outlineLevel="3">
      <c r="A262" s="36" t="s">
        <v>11784</v>
      </c>
      <c r="B262" s="45">
        <v>1</v>
      </c>
      <c r="C262" s="45"/>
      <c r="D262" s="47" t="s">
        <v>1194</v>
      </c>
      <c r="E262" s="43" t="str">
        <f>VLOOKUP(D262,OdooParts_PurchaseNotes!$A$1:$F8376,2,0)</f>
        <v>Mini Plug to Ground Post Extension</v>
      </c>
      <c r="F262" s="52" t="s">
        <v>11345</v>
      </c>
      <c r="G262" s="32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40"/>
      <c r="AAF262" s="40"/>
      <c r="AAG262" s="40"/>
      <c r="AAH262" s="40"/>
      <c r="AAI262" s="40"/>
      <c r="AAJ262" s="40"/>
      <c r="AAK262" s="40"/>
      <c r="AAL262" s="40"/>
      <c r="AAM262" s="40"/>
      <c r="AAN262" s="40"/>
      <c r="AAO262" s="40"/>
      <c r="AAP262" s="40"/>
      <c r="AAQ262" s="40"/>
      <c r="AAR262" s="40"/>
      <c r="AAS262" s="40"/>
      <c r="AAT262" s="40"/>
      <c r="AAU262" s="40"/>
      <c r="AAV262" s="40"/>
      <c r="AAW262" s="40"/>
      <c r="AAX262" s="40"/>
      <c r="AAY262" s="40"/>
      <c r="AAZ262" s="40"/>
      <c r="ABA262" s="40"/>
      <c r="ABB262" s="40"/>
      <c r="ABC262" s="40"/>
      <c r="ABD262" s="40"/>
      <c r="ABE262" s="40"/>
      <c r="ABF262" s="40"/>
      <c r="ABG262" s="40"/>
      <c r="ABH262" s="40"/>
      <c r="ABI262" s="40"/>
      <c r="ABJ262" s="40"/>
      <c r="ABK262" s="40"/>
      <c r="ABL262" s="40"/>
      <c r="ABM262" s="40"/>
      <c r="ABN262" s="40"/>
      <c r="ABO262" s="40"/>
      <c r="ABP262" s="40"/>
      <c r="ABQ262" s="40"/>
      <c r="ABR262" s="40"/>
      <c r="ABS262" s="40"/>
      <c r="ABT262" s="40"/>
      <c r="ABU262" s="40"/>
      <c r="ABV262" s="40"/>
      <c r="ABW262" s="40"/>
      <c r="ABX262" s="40"/>
      <c r="ABY262" s="40"/>
      <c r="ABZ262" s="40"/>
      <c r="ACA262" s="40"/>
      <c r="ACB262" s="40"/>
      <c r="ACC262" s="40"/>
      <c r="ACD262" s="40"/>
      <c r="ACE262" s="40"/>
      <c r="ACF262" s="40"/>
      <c r="ACG262" s="40"/>
      <c r="ACH262" s="40"/>
      <c r="ACI262" s="40"/>
      <c r="ACJ262" s="40"/>
      <c r="ACK262" s="40"/>
      <c r="ACL262" s="40"/>
      <c r="ACM262" s="40"/>
      <c r="ACN262" s="40"/>
      <c r="ACO262" s="40"/>
      <c r="ACP262" s="40"/>
      <c r="ACQ262" s="40"/>
      <c r="ACR262" s="40"/>
      <c r="ACS262" s="40"/>
      <c r="ACT262" s="40"/>
      <c r="ACU262" s="40"/>
      <c r="ACV262" s="40"/>
      <c r="ACW262" s="40"/>
      <c r="ACX262" s="40"/>
      <c r="ACY262" s="40"/>
      <c r="ACZ262" s="40"/>
      <c r="ADA262" s="40"/>
      <c r="ADB262" s="40"/>
      <c r="ADC262" s="40"/>
      <c r="ADD262" s="40"/>
      <c r="ADE262" s="40"/>
      <c r="ADF262" s="40"/>
      <c r="ADG262" s="40"/>
      <c r="ADH262" s="40"/>
      <c r="ADI262" s="40"/>
      <c r="ADJ262" s="40"/>
      <c r="ADK262" s="40"/>
      <c r="ADL262" s="40"/>
      <c r="ADM262" s="40"/>
      <c r="ADN262" s="40"/>
      <c r="ADO262" s="40"/>
      <c r="ADP262" s="40"/>
      <c r="ADQ262" s="40"/>
      <c r="ADR262" s="40"/>
      <c r="ADS262" s="40"/>
      <c r="ADT262" s="40"/>
      <c r="ADU262" s="40"/>
      <c r="ADV262" s="40"/>
      <c r="ADW262" s="40"/>
      <c r="ADX262" s="40"/>
      <c r="ADY262" s="40"/>
      <c r="ADZ262" s="40"/>
      <c r="AEA262" s="40"/>
      <c r="AEB262" s="40"/>
      <c r="AEC262" s="40"/>
      <c r="AED262" s="40"/>
      <c r="AEE262" s="40"/>
      <c r="AEF262" s="40"/>
      <c r="AEG262" s="40"/>
      <c r="AEH262" s="40"/>
      <c r="AEI262" s="40"/>
      <c r="AEJ262" s="40"/>
      <c r="AEK262" s="40"/>
      <c r="AEL262" s="40"/>
      <c r="AEM262" s="40"/>
      <c r="AEN262" s="40"/>
      <c r="AEO262" s="40"/>
      <c r="AEP262" s="40"/>
      <c r="AEQ262" s="40"/>
      <c r="AER262" s="40"/>
      <c r="AES262" s="40"/>
      <c r="AET262" s="40"/>
      <c r="AEU262" s="40"/>
      <c r="AEV262" s="40"/>
      <c r="AEW262" s="40"/>
      <c r="AEX262" s="40"/>
      <c r="AEY262" s="40"/>
      <c r="AEZ262" s="40"/>
      <c r="AFA262" s="40"/>
      <c r="AFB262" s="40"/>
      <c r="AFC262" s="40"/>
      <c r="AFD262" s="40"/>
      <c r="AFE262" s="40"/>
      <c r="AFF262" s="40"/>
      <c r="AFG262" s="40"/>
      <c r="AFH262" s="40"/>
      <c r="AFI262" s="40"/>
      <c r="AFJ262" s="40"/>
      <c r="AFK262" s="40"/>
      <c r="AFL262" s="40"/>
      <c r="AFM262" s="40"/>
      <c r="AFN262" s="40"/>
      <c r="AFO262" s="40"/>
      <c r="AFP262" s="40"/>
      <c r="AFQ262" s="40"/>
      <c r="AFR262" s="40"/>
      <c r="AFS262" s="40"/>
      <c r="AFT262" s="40"/>
      <c r="AFU262" s="40"/>
      <c r="AFV262" s="40"/>
      <c r="AFW262" s="40"/>
      <c r="AFX262" s="40"/>
      <c r="AFY262" s="40"/>
      <c r="AFZ262" s="40"/>
      <c r="AGA262" s="40"/>
      <c r="AGB262" s="40"/>
      <c r="AGC262" s="40"/>
      <c r="AGD262" s="40"/>
      <c r="AGE262" s="40"/>
      <c r="AGF262" s="40"/>
      <c r="AGG262" s="40"/>
      <c r="AGH262" s="40"/>
      <c r="AGI262" s="40"/>
      <c r="AGJ262" s="40"/>
      <c r="AGK262" s="40"/>
      <c r="AGL262" s="40"/>
      <c r="AGM262" s="40"/>
      <c r="AGN262" s="40"/>
      <c r="AGO262" s="40"/>
      <c r="AGP262" s="40"/>
      <c r="AGQ262" s="40"/>
      <c r="AGR262" s="40"/>
      <c r="AGS262" s="40"/>
      <c r="AGT262" s="40"/>
      <c r="AGU262" s="40"/>
      <c r="AGV262" s="40"/>
      <c r="AGW262" s="40"/>
      <c r="AGX262" s="40"/>
      <c r="AGY262" s="40"/>
      <c r="AGZ262" s="40"/>
      <c r="AHA262" s="40"/>
      <c r="AHB262" s="40"/>
      <c r="AHC262" s="40"/>
      <c r="AHD262" s="40"/>
      <c r="AHE262" s="40"/>
      <c r="AHF262" s="40"/>
      <c r="AHG262" s="40"/>
      <c r="AHH262" s="40"/>
      <c r="AHI262" s="40"/>
      <c r="AHJ262" s="40"/>
      <c r="AHK262" s="40"/>
      <c r="AHL262" s="40"/>
      <c r="AHM262" s="40"/>
      <c r="AHN262" s="40"/>
      <c r="AHO262" s="40"/>
      <c r="AHP262" s="40"/>
      <c r="AHQ262" s="40"/>
      <c r="AHR262" s="40"/>
      <c r="AHS262" s="40"/>
      <c r="AHT262" s="40"/>
      <c r="AHU262" s="40"/>
      <c r="AHV262" s="40"/>
      <c r="AHW262" s="40"/>
      <c r="AHX262" s="40"/>
      <c r="AHY262" s="40"/>
      <c r="AHZ262" s="40"/>
      <c r="AIA262" s="40"/>
      <c r="AIB262" s="40"/>
      <c r="AIC262" s="40"/>
      <c r="AID262" s="40"/>
      <c r="AIE262" s="40"/>
      <c r="AIF262" s="40"/>
      <c r="AIG262" s="40"/>
      <c r="AIH262" s="40"/>
      <c r="AII262" s="40"/>
      <c r="AIJ262" s="40"/>
      <c r="AIK262" s="40"/>
      <c r="AIL262" s="40"/>
      <c r="AIM262" s="40"/>
      <c r="AIN262" s="40"/>
      <c r="AIO262" s="40"/>
      <c r="AIP262" s="40"/>
      <c r="AIQ262" s="40"/>
      <c r="AIR262" s="40"/>
      <c r="AIS262" s="40"/>
      <c r="AIT262" s="40"/>
      <c r="AIU262" s="40"/>
      <c r="AIV262" s="40"/>
      <c r="AIW262" s="40"/>
      <c r="AIX262" s="40"/>
      <c r="AIY262" s="40"/>
      <c r="AIZ262" s="40"/>
      <c r="AJA262" s="40"/>
      <c r="AJB262" s="40"/>
      <c r="AJC262" s="40"/>
      <c r="AJD262" s="40"/>
      <c r="AJE262" s="40"/>
      <c r="AJF262" s="40"/>
      <c r="AJG262" s="40"/>
      <c r="AJH262" s="40"/>
      <c r="AJI262" s="40"/>
      <c r="AJJ262" s="40"/>
      <c r="AJK262" s="40"/>
      <c r="AJL262" s="40"/>
      <c r="AJM262" s="40"/>
      <c r="AJN262" s="40"/>
      <c r="AJO262" s="40"/>
      <c r="AJP262" s="40"/>
      <c r="AJQ262" s="40"/>
      <c r="AJR262" s="40"/>
      <c r="AJS262" s="40"/>
      <c r="AJT262" s="40"/>
      <c r="AJU262" s="40"/>
      <c r="AJV262" s="40"/>
      <c r="AJW262" s="40"/>
      <c r="AJX262" s="40"/>
      <c r="AJY262" s="40"/>
      <c r="AJZ262" s="40"/>
      <c r="AKA262" s="40"/>
      <c r="AKB262" s="40"/>
      <c r="AKC262" s="40"/>
      <c r="AKD262" s="40"/>
      <c r="AKE262" s="40"/>
      <c r="AKF262" s="40"/>
      <c r="AKG262" s="40"/>
      <c r="AKH262" s="40"/>
      <c r="AKI262" s="40"/>
      <c r="AKJ262" s="40"/>
      <c r="AKK262" s="40"/>
      <c r="AKL262" s="40"/>
      <c r="AKM262" s="40"/>
      <c r="AKN262" s="41"/>
      <c r="AKO262" s="41"/>
      <c r="AKP262" s="41"/>
      <c r="AKQ262" s="41"/>
      <c r="AKR262" s="41"/>
      <c r="AKS262" s="41"/>
      <c r="AKT262" s="41"/>
      <c r="AKU262" s="41"/>
      <c r="AKV262" s="41"/>
      <c r="AKW262" s="41"/>
      <c r="AKX262" s="41"/>
      <c r="AKY262" s="41"/>
      <c r="AKZ262" s="41"/>
      <c r="ALA262" s="41"/>
      <c r="ALB262" s="41"/>
      <c r="ALC262" s="41"/>
      <c r="ALD262" s="41"/>
      <c r="ALE262" s="41"/>
      <c r="ALF262" s="41"/>
      <c r="ALG262" s="41"/>
      <c r="ALH262" s="41"/>
      <c r="ALI262" s="41"/>
      <c r="ALJ262" s="41"/>
      <c r="ALK262" s="41"/>
      <c r="ALL262" s="41"/>
      <c r="ALM262" s="41"/>
    </row>
    <row r="263" spans="1:1001" ht="13.35" customHeight="1" outlineLevel="4">
      <c r="A263" s="36" t="s">
        <v>11785</v>
      </c>
      <c r="B263" s="45">
        <v>1</v>
      </c>
      <c r="C263" s="45"/>
      <c r="D263" s="53" t="s">
        <v>1726</v>
      </c>
      <c r="E263" s="43" t="str">
        <f>VLOOKUP(D263,OdooParts_PurchaseNotes!$A$1:$F8377,2,0)</f>
        <v>Conn Fast Receptacle14-16 AWG .250 - REEL of 2200 Units</v>
      </c>
      <c r="F263" s="52" t="s">
        <v>11370</v>
      </c>
      <c r="G263" s="32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40"/>
      <c r="AAF263" s="40"/>
      <c r="AAG263" s="40"/>
      <c r="AAH263" s="40"/>
      <c r="AAI263" s="40"/>
      <c r="AAJ263" s="40"/>
      <c r="AAK263" s="40"/>
      <c r="AAL263" s="40"/>
      <c r="AAM263" s="40"/>
      <c r="AAN263" s="40"/>
      <c r="AAO263" s="40"/>
      <c r="AAP263" s="40"/>
      <c r="AAQ263" s="40"/>
      <c r="AAR263" s="40"/>
      <c r="AAS263" s="40"/>
      <c r="AAT263" s="40"/>
      <c r="AAU263" s="40"/>
      <c r="AAV263" s="40"/>
      <c r="AAW263" s="40"/>
      <c r="AAX263" s="40"/>
      <c r="AAY263" s="40"/>
      <c r="AAZ263" s="40"/>
      <c r="ABA263" s="40"/>
      <c r="ABB263" s="40"/>
      <c r="ABC263" s="40"/>
      <c r="ABD263" s="40"/>
      <c r="ABE263" s="40"/>
      <c r="ABF263" s="40"/>
      <c r="ABG263" s="40"/>
      <c r="ABH263" s="40"/>
      <c r="ABI263" s="40"/>
      <c r="ABJ263" s="40"/>
      <c r="ABK263" s="40"/>
      <c r="ABL263" s="40"/>
      <c r="ABM263" s="40"/>
      <c r="ABN263" s="40"/>
      <c r="ABO263" s="40"/>
      <c r="ABP263" s="40"/>
      <c r="ABQ263" s="40"/>
      <c r="ABR263" s="40"/>
      <c r="ABS263" s="40"/>
      <c r="ABT263" s="40"/>
      <c r="ABU263" s="40"/>
      <c r="ABV263" s="40"/>
      <c r="ABW263" s="40"/>
      <c r="ABX263" s="40"/>
      <c r="ABY263" s="40"/>
      <c r="ABZ263" s="40"/>
      <c r="ACA263" s="40"/>
      <c r="ACB263" s="40"/>
      <c r="ACC263" s="40"/>
      <c r="ACD263" s="40"/>
      <c r="ACE263" s="40"/>
      <c r="ACF263" s="40"/>
      <c r="ACG263" s="40"/>
      <c r="ACH263" s="40"/>
      <c r="ACI263" s="40"/>
      <c r="ACJ263" s="40"/>
      <c r="ACK263" s="40"/>
      <c r="ACL263" s="40"/>
      <c r="ACM263" s="40"/>
      <c r="ACN263" s="40"/>
      <c r="ACO263" s="40"/>
      <c r="ACP263" s="40"/>
      <c r="ACQ263" s="40"/>
      <c r="ACR263" s="40"/>
      <c r="ACS263" s="40"/>
      <c r="ACT263" s="40"/>
      <c r="ACU263" s="40"/>
      <c r="ACV263" s="40"/>
      <c r="ACW263" s="40"/>
      <c r="ACX263" s="40"/>
      <c r="ACY263" s="40"/>
      <c r="ACZ263" s="40"/>
      <c r="ADA263" s="40"/>
      <c r="ADB263" s="40"/>
      <c r="ADC263" s="40"/>
      <c r="ADD263" s="40"/>
      <c r="ADE263" s="40"/>
      <c r="ADF263" s="40"/>
      <c r="ADG263" s="40"/>
      <c r="ADH263" s="40"/>
      <c r="ADI263" s="40"/>
      <c r="ADJ263" s="40"/>
      <c r="ADK263" s="40"/>
      <c r="ADL263" s="40"/>
      <c r="ADM263" s="40"/>
      <c r="ADN263" s="40"/>
      <c r="ADO263" s="40"/>
      <c r="ADP263" s="40"/>
      <c r="ADQ263" s="40"/>
      <c r="ADR263" s="40"/>
      <c r="ADS263" s="40"/>
      <c r="ADT263" s="40"/>
      <c r="ADU263" s="40"/>
      <c r="ADV263" s="40"/>
      <c r="ADW263" s="40"/>
      <c r="ADX263" s="40"/>
      <c r="ADY263" s="40"/>
      <c r="ADZ263" s="40"/>
      <c r="AEA263" s="40"/>
      <c r="AEB263" s="40"/>
      <c r="AEC263" s="40"/>
      <c r="AED263" s="40"/>
      <c r="AEE263" s="40"/>
      <c r="AEF263" s="40"/>
      <c r="AEG263" s="40"/>
      <c r="AEH263" s="40"/>
      <c r="AEI263" s="40"/>
      <c r="AEJ263" s="40"/>
      <c r="AEK263" s="40"/>
      <c r="AEL263" s="40"/>
      <c r="AEM263" s="40"/>
      <c r="AEN263" s="40"/>
      <c r="AEO263" s="40"/>
      <c r="AEP263" s="40"/>
      <c r="AEQ263" s="40"/>
      <c r="AER263" s="40"/>
      <c r="AES263" s="40"/>
      <c r="AET263" s="40"/>
      <c r="AEU263" s="40"/>
      <c r="AEV263" s="40"/>
      <c r="AEW263" s="40"/>
      <c r="AEX263" s="40"/>
      <c r="AEY263" s="40"/>
      <c r="AEZ263" s="40"/>
      <c r="AFA263" s="40"/>
      <c r="AFB263" s="40"/>
      <c r="AFC263" s="40"/>
      <c r="AFD263" s="40"/>
      <c r="AFE263" s="40"/>
      <c r="AFF263" s="40"/>
      <c r="AFG263" s="40"/>
      <c r="AFH263" s="40"/>
      <c r="AFI263" s="40"/>
      <c r="AFJ263" s="40"/>
      <c r="AFK263" s="40"/>
      <c r="AFL263" s="40"/>
      <c r="AFM263" s="40"/>
      <c r="AFN263" s="40"/>
      <c r="AFO263" s="40"/>
      <c r="AFP263" s="40"/>
      <c r="AFQ263" s="40"/>
      <c r="AFR263" s="40"/>
      <c r="AFS263" s="40"/>
      <c r="AFT263" s="40"/>
      <c r="AFU263" s="40"/>
      <c r="AFV263" s="40"/>
      <c r="AFW263" s="40"/>
      <c r="AFX263" s="40"/>
      <c r="AFY263" s="40"/>
      <c r="AFZ263" s="40"/>
      <c r="AGA263" s="40"/>
      <c r="AGB263" s="40"/>
      <c r="AGC263" s="40"/>
      <c r="AGD263" s="40"/>
      <c r="AGE263" s="40"/>
      <c r="AGF263" s="40"/>
      <c r="AGG263" s="40"/>
      <c r="AGH263" s="40"/>
      <c r="AGI263" s="40"/>
      <c r="AGJ263" s="40"/>
      <c r="AGK263" s="40"/>
      <c r="AGL263" s="40"/>
      <c r="AGM263" s="40"/>
      <c r="AGN263" s="40"/>
      <c r="AGO263" s="40"/>
      <c r="AGP263" s="40"/>
      <c r="AGQ263" s="40"/>
      <c r="AGR263" s="40"/>
      <c r="AGS263" s="40"/>
      <c r="AGT263" s="40"/>
      <c r="AGU263" s="40"/>
      <c r="AGV263" s="40"/>
      <c r="AGW263" s="40"/>
      <c r="AGX263" s="40"/>
      <c r="AGY263" s="40"/>
      <c r="AGZ263" s="40"/>
      <c r="AHA263" s="40"/>
      <c r="AHB263" s="40"/>
      <c r="AHC263" s="40"/>
      <c r="AHD263" s="40"/>
      <c r="AHE263" s="40"/>
      <c r="AHF263" s="40"/>
      <c r="AHG263" s="40"/>
      <c r="AHH263" s="40"/>
      <c r="AHI263" s="40"/>
      <c r="AHJ263" s="40"/>
      <c r="AHK263" s="40"/>
      <c r="AHL263" s="40"/>
      <c r="AHM263" s="40"/>
      <c r="AHN263" s="40"/>
      <c r="AHO263" s="40"/>
      <c r="AHP263" s="40"/>
      <c r="AHQ263" s="40"/>
      <c r="AHR263" s="40"/>
      <c r="AHS263" s="40"/>
      <c r="AHT263" s="40"/>
      <c r="AHU263" s="40"/>
      <c r="AHV263" s="40"/>
      <c r="AHW263" s="40"/>
      <c r="AHX263" s="40"/>
      <c r="AHY263" s="40"/>
      <c r="AHZ263" s="40"/>
      <c r="AIA263" s="40"/>
      <c r="AIB263" s="40"/>
      <c r="AIC263" s="40"/>
      <c r="AID263" s="40"/>
      <c r="AIE263" s="40"/>
      <c r="AIF263" s="40"/>
      <c r="AIG263" s="40"/>
      <c r="AIH263" s="40"/>
      <c r="AII263" s="40"/>
      <c r="AIJ263" s="40"/>
      <c r="AIK263" s="40"/>
      <c r="AIL263" s="40"/>
      <c r="AIM263" s="40"/>
      <c r="AIN263" s="40"/>
      <c r="AIO263" s="40"/>
      <c r="AIP263" s="40"/>
      <c r="AIQ263" s="40"/>
      <c r="AIR263" s="40"/>
      <c r="AIS263" s="40"/>
      <c r="AIT263" s="40"/>
      <c r="AIU263" s="40"/>
      <c r="AIV263" s="40"/>
      <c r="AIW263" s="40"/>
      <c r="AIX263" s="40"/>
      <c r="AIY263" s="40"/>
      <c r="AIZ263" s="40"/>
      <c r="AJA263" s="40"/>
      <c r="AJB263" s="40"/>
      <c r="AJC263" s="40"/>
      <c r="AJD263" s="40"/>
      <c r="AJE263" s="40"/>
      <c r="AJF263" s="40"/>
      <c r="AJG263" s="40"/>
      <c r="AJH263" s="40"/>
      <c r="AJI263" s="40"/>
      <c r="AJJ263" s="40"/>
      <c r="AJK263" s="40"/>
      <c r="AJL263" s="40"/>
      <c r="AJM263" s="40"/>
      <c r="AJN263" s="40"/>
      <c r="AJO263" s="40"/>
      <c r="AJP263" s="40"/>
      <c r="AJQ263" s="40"/>
      <c r="AJR263" s="40"/>
      <c r="AJS263" s="40"/>
      <c r="AJT263" s="40"/>
      <c r="AJU263" s="40"/>
      <c r="AJV263" s="40"/>
      <c r="AJW263" s="40"/>
      <c r="AJX263" s="40"/>
      <c r="AJY263" s="40"/>
      <c r="AJZ263" s="40"/>
      <c r="AKA263" s="40"/>
      <c r="AKB263" s="40"/>
      <c r="AKC263" s="40"/>
      <c r="AKD263" s="40"/>
      <c r="AKE263" s="40"/>
      <c r="AKF263" s="40"/>
      <c r="AKG263" s="40"/>
      <c r="AKH263" s="40"/>
      <c r="AKI263" s="40"/>
      <c r="AKJ263" s="40"/>
      <c r="AKK263" s="40"/>
      <c r="AKL263" s="40"/>
      <c r="AKM263" s="40"/>
      <c r="AKN263" s="41"/>
      <c r="AKO263" s="41"/>
      <c r="AKP263" s="41"/>
      <c r="AKQ263" s="41"/>
      <c r="AKR263" s="41"/>
      <c r="AKS263" s="41"/>
      <c r="AKT263" s="41"/>
      <c r="AKU263" s="41"/>
      <c r="AKV263" s="41"/>
      <c r="AKW263" s="41"/>
      <c r="AKX263" s="41"/>
      <c r="AKY263" s="41"/>
      <c r="AKZ263" s="41"/>
      <c r="ALA263" s="41"/>
      <c r="ALB263" s="41"/>
      <c r="ALC263" s="41"/>
      <c r="ALD263" s="41"/>
      <c r="ALE263" s="41"/>
      <c r="ALF263" s="41"/>
      <c r="ALG263" s="41"/>
      <c r="ALH263" s="41"/>
      <c r="ALI263" s="41"/>
      <c r="ALJ263" s="41"/>
      <c r="ALK263" s="41"/>
      <c r="ALL263" s="41"/>
      <c r="ALM263" s="41"/>
    </row>
    <row r="264" spans="1:1001" ht="13.35" customHeight="1" outlineLevel="4">
      <c r="A264" s="36" t="s">
        <v>11786</v>
      </c>
      <c r="B264" s="45">
        <v>1</v>
      </c>
      <c r="C264" s="45"/>
      <c r="D264" s="53" t="s">
        <v>1979</v>
      </c>
      <c r="E264" s="43" t="str">
        <f>VLOOKUP(D264,OdooParts_PurchaseNotes!$A$1:$F8378,2,0)</f>
        <v>Conn Ring 16-22 AWG #4 Red PIDG - Reel 5000</v>
      </c>
      <c r="F264" s="52" t="s">
        <v>11370</v>
      </c>
      <c r="G264" s="32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40"/>
      <c r="AAF264" s="40"/>
      <c r="AAG264" s="40"/>
      <c r="AAH264" s="40"/>
      <c r="AAI264" s="40"/>
      <c r="AAJ264" s="40"/>
      <c r="AAK264" s="40"/>
      <c r="AAL264" s="40"/>
      <c r="AAM264" s="40"/>
      <c r="AAN264" s="40"/>
      <c r="AAO264" s="40"/>
      <c r="AAP264" s="40"/>
      <c r="AAQ264" s="40"/>
      <c r="AAR264" s="40"/>
      <c r="AAS264" s="40"/>
      <c r="AAT264" s="40"/>
      <c r="AAU264" s="40"/>
      <c r="AAV264" s="40"/>
      <c r="AAW264" s="40"/>
      <c r="AAX264" s="40"/>
      <c r="AAY264" s="40"/>
      <c r="AAZ264" s="40"/>
      <c r="ABA264" s="40"/>
      <c r="ABB264" s="40"/>
      <c r="ABC264" s="40"/>
      <c r="ABD264" s="40"/>
      <c r="ABE264" s="40"/>
      <c r="ABF264" s="40"/>
      <c r="ABG264" s="40"/>
      <c r="ABH264" s="40"/>
      <c r="ABI264" s="40"/>
      <c r="ABJ264" s="40"/>
      <c r="ABK264" s="40"/>
      <c r="ABL264" s="40"/>
      <c r="ABM264" s="40"/>
      <c r="ABN264" s="40"/>
      <c r="ABO264" s="40"/>
      <c r="ABP264" s="40"/>
      <c r="ABQ264" s="40"/>
      <c r="ABR264" s="40"/>
      <c r="ABS264" s="40"/>
      <c r="ABT264" s="40"/>
      <c r="ABU264" s="40"/>
      <c r="ABV264" s="40"/>
      <c r="ABW264" s="40"/>
      <c r="ABX264" s="40"/>
      <c r="ABY264" s="40"/>
      <c r="ABZ264" s="40"/>
      <c r="ACA264" s="40"/>
      <c r="ACB264" s="40"/>
      <c r="ACC264" s="40"/>
      <c r="ACD264" s="40"/>
      <c r="ACE264" s="40"/>
      <c r="ACF264" s="40"/>
      <c r="ACG264" s="40"/>
      <c r="ACH264" s="40"/>
      <c r="ACI264" s="40"/>
      <c r="ACJ264" s="40"/>
      <c r="ACK264" s="40"/>
      <c r="ACL264" s="40"/>
      <c r="ACM264" s="40"/>
      <c r="ACN264" s="40"/>
      <c r="ACO264" s="40"/>
      <c r="ACP264" s="40"/>
      <c r="ACQ264" s="40"/>
      <c r="ACR264" s="40"/>
      <c r="ACS264" s="40"/>
      <c r="ACT264" s="40"/>
      <c r="ACU264" s="40"/>
      <c r="ACV264" s="40"/>
      <c r="ACW264" s="40"/>
      <c r="ACX264" s="40"/>
      <c r="ACY264" s="40"/>
      <c r="ACZ264" s="40"/>
      <c r="ADA264" s="40"/>
      <c r="ADB264" s="40"/>
      <c r="ADC264" s="40"/>
      <c r="ADD264" s="40"/>
      <c r="ADE264" s="40"/>
      <c r="ADF264" s="40"/>
      <c r="ADG264" s="40"/>
      <c r="ADH264" s="40"/>
      <c r="ADI264" s="40"/>
      <c r="ADJ264" s="40"/>
      <c r="ADK264" s="40"/>
      <c r="ADL264" s="40"/>
      <c r="ADM264" s="40"/>
      <c r="ADN264" s="40"/>
      <c r="ADO264" s="40"/>
      <c r="ADP264" s="40"/>
      <c r="ADQ264" s="40"/>
      <c r="ADR264" s="40"/>
      <c r="ADS264" s="40"/>
      <c r="ADT264" s="40"/>
      <c r="ADU264" s="40"/>
      <c r="ADV264" s="40"/>
      <c r="ADW264" s="40"/>
      <c r="ADX264" s="40"/>
      <c r="ADY264" s="40"/>
      <c r="ADZ264" s="40"/>
      <c r="AEA264" s="40"/>
      <c r="AEB264" s="40"/>
      <c r="AEC264" s="40"/>
      <c r="AED264" s="40"/>
      <c r="AEE264" s="40"/>
      <c r="AEF264" s="40"/>
      <c r="AEG264" s="40"/>
      <c r="AEH264" s="40"/>
      <c r="AEI264" s="40"/>
      <c r="AEJ264" s="40"/>
      <c r="AEK264" s="40"/>
      <c r="AEL264" s="40"/>
      <c r="AEM264" s="40"/>
      <c r="AEN264" s="40"/>
      <c r="AEO264" s="40"/>
      <c r="AEP264" s="40"/>
      <c r="AEQ264" s="40"/>
      <c r="AER264" s="40"/>
      <c r="AES264" s="40"/>
      <c r="AET264" s="40"/>
      <c r="AEU264" s="40"/>
      <c r="AEV264" s="40"/>
      <c r="AEW264" s="40"/>
      <c r="AEX264" s="40"/>
      <c r="AEY264" s="40"/>
      <c r="AEZ264" s="40"/>
      <c r="AFA264" s="40"/>
      <c r="AFB264" s="40"/>
      <c r="AFC264" s="40"/>
      <c r="AFD264" s="40"/>
      <c r="AFE264" s="40"/>
      <c r="AFF264" s="40"/>
      <c r="AFG264" s="40"/>
      <c r="AFH264" s="40"/>
      <c r="AFI264" s="40"/>
      <c r="AFJ264" s="40"/>
      <c r="AFK264" s="40"/>
      <c r="AFL264" s="40"/>
      <c r="AFM264" s="40"/>
      <c r="AFN264" s="40"/>
      <c r="AFO264" s="40"/>
      <c r="AFP264" s="40"/>
      <c r="AFQ264" s="40"/>
      <c r="AFR264" s="40"/>
      <c r="AFS264" s="40"/>
      <c r="AFT264" s="40"/>
      <c r="AFU264" s="40"/>
      <c r="AFV264" s="40"/>
      <c r="AFW264" s="40"/>
      <c r="AFX264" s="40"/>
      <c r="AFY264" s="40"/>
      <c r="AFZ264" s="40"/>
      <c r="AGA264" s="40"/>
      <c r="AGB264" s="40"/>
      <c r="AGC264" s="40"/>
      <c r="AGD264" s="40"/>
      <c r="AGE264" s="40"/>
      <c r="AGF264" s="40"/>
      <c r="AGG264" s="40"/>
      <c r="AGH264" s="40"/>
      <c r="AGI264" s="40"/>
      <c r="AGJ264" s="40"/>
      <c r="AGK264" s="40"/>
      <c r="AGL264" s="40"/>
      <c r="AGM264" s="40"/>
      <c r="AGN264" s="40"/>
      <c r="AGO264" s="40"/>
      <c r="AGP264" s="40"/>
      <c r="AGQ264" s="40"/>
      <c r="AGR264" s="40"/>
      <c r="AGS264" s="40"/>
      <c r="AGT264" s="40"/>
      <c r="AGU264" s="40"/>
      <c r="AGV264" s="40"/>
      <c r="AGW264" s="40"/>
      <c r="AGX264" s="40"/>
      <c r="AGY264" s="40"/>
      <c r="AGZ264" s="40"/>
      <c r="AHA264" s="40"/>
      <c r="AHB264" s="40"/>
      <c r="AHC264" s="40"/>
      <c r="AHD264" s="40"/>
      <c r="AHE264" s="40"/>
      <c r="AHF264" s="40"/>
      <c r="AHG264" s="40"/>
      <c r="AHH264" s="40"/>
      <c r="AHI264" s="40"/>
      <c r="AHJ264" s="40"/>
      <c r="AHK264" s="40"/>
      <c r="AHL264" s="40"/>
      <c r="AHM264" s="40"/>
      <c r="AHN264" s="40"/>
      <c r="AHO264" s="40"/>
      <c r="AHP264" s="40"/>
      <c r="AHQ264" s="40"/>
      <c r="AHR264" s="40"/>
      <c r="AHS264" s="40"/>
      <c r="AHT264" s="40"/>
      <c r="AHU264" s="40"/>
      <c r="AHV264" s="40"/>
      <c r="AHW264" s="40"/>
      <c r="AHX264" s="40"/>
      <c r="AHY264" s="40"/>
      <c r="AHZ264" s="40"/>
      <c r="AIA264" s="40"/>
      <c r="AIB264" s="40"/>
      <c r="AIC264" s="40"/>
      <c r="AID264" s="40"/>
      <c r="AIE264" s="40"/>
      <c r="AIF264" s="40"/>
      <c r="AIG264" s="40"/>
      <c r="AIH264" s="40"/>
      <c r="AII264" s="40"/>
      <c r="AIJ264" s="40"/>
      <c r="AIK264" s="40"/>
      <c r="AIL264" s="40"/>
      <c r="AIM264" s="40"/>
      <c r="AIN264" s="40"/>
      <c r="AIO264" s="40"/>
      <c r="AIP264" s="40"/>
      <c r="AIQ264" s="40"/>
      <c r="AIR264" s="40"/>
      <c r="AIS264" s="40"/>
      <c r="AIT264" s="40"/>
      <c r="AIU264" s="40"/>
      <c r="AIV264" s="40"/>
      <c r="AIW264" s="40"/>
      <c r="AIX264" s="40"/>
      <c r="AIY264" s="40"/>
      <c r="AIZ264" s="40"/>
      <c r="AJA264" s="40"/>
      <c r="AJB264" s="40"/>
      <c r="AJC264" s="40"/>
      <c r="AJD264" s="40"/>
      <c r="AJE264" s="40"/>
      <c r="AJF264" s="40"/>
      <c r="AJG264" s="40"/>
      <c r="AJH264" s="40"/>
      <c r="AJI264" s="40"/>
      <c r="AJJ264" s="40"/>
      <c r="AJK264" s="40"/>
      <c r="AJL264" s="40"/>
      <c r="AJM264" s="40"/>
      <c r="AJN264" s="40"/>
      <c r="AJO264" s="40"/>
      <c r="AJP264" s="40"/>
      <c r="AJQ264" s="40"/>
      <c r="AJR264" s="40"/>
      <c r="AJS264" s="40"/>
      <c r="AJT264" s="40"/>
      <c r="AJU264" s="40"/>
      <c r="AJV264" s="40"/>
      <c r="AJW264" s="40"/>
      <c r="AJX264" s="40"/>
      <c r="AJY264" s="40"/>
      <c r="AJZ264" s="40"/>
      <c r="AKA264" s="40"/>
      <c r="AKB264" s="40"/>
      <c r="AKC264" s="40"/>
      <c r="AKD264" s="40"/>
      <c r="AKE264" s="40"/>
      <c r="AKF264" s="40"/>
      <c r="AKG264" s="40"/>
      <c r="AKH264" s="40"/>
      <c r="AKI264" s="40"/>
      <c r="AKJ264" s="40"/>
      <c r="AKK264" s="40"/>
      <c r="AKL264" s="40"/>
      <c r="AKM264" s="40"/>
      <c r="AKN264" s="41"/>
      <c r="AKO264" s="41"/>
      <c r="AKP264" s="41"/>
      <c r="AKQ264" s="41"/>
      <c r="AKR264" s="41"/>
      <c r="AKS264" s="41"/>
      <c r="AKT264" s="41"/>
      <c r="AKU264" s="41"/>
      <c r="AKV264" s="41"/>
      <c r="AKW264" s="41"/>
      <c r="AKX264" s="41"/>
      <c r="AKY264" s="41"/>
      <c r="AKZ264" s="41"/>
      <c r="ALA264" s="41"/>
      <c r="ALB264" s="41"/>
      <c r="ALC264" s="41"/>
      <c r="ALD264" s="41"/>
      <c r="ALE264" s="41"/>
      <c r="ALF264" s="41"/>
      <c r="ALG264" s="41"/>
      <c r="ALH264" s="41"/>
      <c r="ALI264" s="41"/>
      <c r="ALJ264" s="41"/>
      <c r="ALK264" s="41"/>
      <c r="ALL264" s="41"/>
      <c r="ALM264" s="41"/>
    </row>
    <row r="265" spans="1:1001" ht="13.35" customHeight="1" outlineLevel="4">
      <c r="A265" s="36" t="s">
        <v>11787</v>
      </c>
      <c r="B265" s="45">
        <v>80</v>
      </c>
      <c r="C265" s="45"/>
      <c r="D265" s="53" t="s">
        <v>2981</v>
      </c>
      <c r="E265" s="43" t="str">
        <f>VLOOKUP(D265,OdooParts_PurchaseNotes!$A$1:$F8379,2,0)</f>
        <v>16AWG Stranded – Green w/ yellow stripe</v>
      </c>
      <c r="F265" s="52" t="s">
        <v>11370</v>
      </c>
      <c r="G265" s="32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40"/>
      <c r="AAF265" s="40"/>
      <c r="AAG265" s="40"/>
      <c r="AAH265" s="40"/>
      <c r="AAI265" s="40"/>
      <c r="AAJ265" s="40"/>
      <c r="AAK265" s="40"/>
      <c r="AAL265" s="40"/>
      <c r="AAM265" s="40"/>
      <c r="AAN265" s="40"/>
      <c r="AAO265" s="40"/>
      <c r="AAP265" s="40"/>
      <c r="AAQ265" s="40"/>
      <c r="AAR265" s="40"/>
      <c r="AAS265" s="40"/>
      <c r="AAT265" s="40"/>
      <c r="AAU265" s="40"/>
      <c r="AAV265" s="40"/>
      <c r="AAW265" s="40"/>
      <c r="AAX265" s="40"/>
      <c r="AAY265" s="40"/>
      <c r="AAZ265" s="40"/>
      <c r="ABA265" s="40"/>
      <c r="ABB265" s="40"/>
      <c r="ABC265" s="40"/>
      <c r="ABD265" s="40"/>
      <c r="ABE265" s="40"/>
      <c r="ABF265" s="40"/>
      <c r="ABG265" s="40"/>
      <c r="ABH265" s="40"/>
      <c r="ABI265" s="40"/>
      <c r="ABJ265" s="40"/>
      <c r="ABK265" s="40"/>
      <c r="ABL265" s="40"/>
      <c r="ABM265" s="40"/>
      <c r="ABN265" s="40"/>
      <c r="ABO265" s="40"/>
      <c r="ABP265" s="40"/>
      <c r="ABQ265" s="40"/>
      <c r="ABR265" s="40"/>
      <c r="ABS265" s="40"/>
      <c r="ABT265" s="40"/>
      <c r="ABU265" s="40"/>
      <c r="ABV265" s="40"/>
      <c r="ABW265" s="40"/>
      <c r="ABX265" s="40"/>
      <c r="ABY265" s="40"/>
      <c r="ABZ265" s="40"/>
      <c r="ACA265" s="40"/>
      <c r="ACB265" s="40"/>
      <c r="ACC265" s="40"/>
      <c r="ACD265" s="40"/>
      <c r="ACE265" s="40"/>
      <c r="ACF265" s="40"/>
      <c r="ACG265" s="40"/>
      <c r="ACH265" s="40"/>
      <c r="ACI265" s="40"/>
      <c r="ACJ265" s="40"/>
      <c r="ACK265" s="40"/>
      <c r="ACL265" s="40"/>
      <c r="ACM265" s="40"/>
      <c r="ACN265" s="40"/>
      <c r="ACO265" s="40"/>
      <c r="ACP265" s="40"/>
      <c r="ACQ265" s="40"/>
      <c r="ACR265" s="40"/>
      <c r="ACS265" s="40"/>
      <c r="ACT265" s="40"/>
      <c r="ACU265" s="40"/>
      <c r="ACV265" s="40"/>
      <c r="ACW265" s="40"/>
      <c r="ACX265" s="40"/>
      <c r="ACY265" s="40"/>
      <c r="ACZ265" s="40"/>
      <c r="ADA265" s="40"/>
      <c r="ADB265" s="40"/>
      <c r="ADC265" s="40"/>
      <c r="ADD265" s="40"/>
      <c r="ADE265" s="40"/>
      <c r="ADF265" s="40"/>
      <c r="ADG265" s="40"/>
      <c r="ADH265" s="40"/>
      <c r="ADI265" s="40"/>
      <c r="ADJ265" s="40"/>
      <c r="ADK265" s="40"/>
      <c r="ADL265" s="40"/>
      <c r="ADM265" s="40"/>
      <c r="ADN265" s="40"/>
      <c r="ADO265" s="40"/>
      <c r="ADP265" s="40"/>
      <c r="ADQ265" s="40"/>
      <c r="ADR265" s="40"/>
      <c r="ADS265" s="40"/>
      <c r="ADT265" s="40"/>
      <c r="ADU265" s="40"/>
      <c r="ADV265" s="40"/>
      <c r="ADW265" s="40"/>
      <c r="ADX265" s="40"/>
      <c r="ADY265" s="40"/>
      <c r="ADZ265" s="40"/>
      <c r="AEA265" s="40"/>
      <c r="AEB265" s="40"/>
      <c r="AEC265" s="40"/>
      <c r="AED265" s="40"/>
      <c r="AEE265" s="40"/>
      <c r="AEF265" s="40"/>
      <c r="AEG265" s="40"/>
      <c r="AEH265" s="40"/>
      <c r="AEI265" s="40"/>
      <c r="AEJ265" s="40"/>
      <c r="AEK265" s="40"/>
      <c r="AEL265" s="40"/>
      <c r="AEM265" s="40"/>
      <c r="AEN265" s="40"/>
      <c r="AEO265" s="40"/>
      <c r="AEP265" s="40"/>
      <c r="AEQ265" s="40"/>
      <c r="AER265" s="40"/>
      <c r="AES265" s="40"/>
      <c r="AET265" s="40"/>
      <c r="AEU265" s="40"/>
      <c r="AEV265" s="40"/>
      <c r="AEW265" s="40"/>
      <c r="AEX265" s="40"/>
      <c r="AEY265" s="40"/>
      <c r="AEZ265" s="40"/>
      <c r="AFA265" s="40"/>
      <c r="AFB265" s="40"/>
      <c r="AFC265" s="40"/>
      <c r="AFD265" s="40"/>
      <c r="AFE265" s="40"/>
      <c r="AFF265" s="40"/>
      <c r="AFG265" s="40"/>
      <c r="AFH265" s="40"/>
      <c r="AFI265" s="40"/>
      <c r="AFJ265" s="40"/>
      <c r="AFK265" s="40"/>
      <c r="AFL265" s="40"/>
      <c r="AFM265" s="40"/>
      <c r="AFN265" s="40"/>
      <c r="AFO265" s="40"/>
      <c r="AFP265" s="40"/>
      <c r="AFQ265" s="40"/>
      <c r="AFR265" s="40"/>
      <c r="AFS265" s="40"/>
      <c r="AFT265" s="40"/>
      <c r="AFU265" s="40"/>
      <c r="AFV265" s="40"/>
      <c r="AFW265" s="40"/>
      <c r="AFX265" s="40"/>
      <c r="AFY265" s="40"/>
      <c r="AFZ265" s="40"/>
      <c r="AGA265" s="40"/>
      <c r="AGB265" s="40"/>
      <c r="AGC265" s="40"/>
      <c r="AGD265" s="40"/>
      <c r="AGE265" s="40"/>
      <c r="AGF265" s="40"/>
      <c r="AGG265" s="40"/>
      <c r="AGH265" s="40"/>
      <c r="AGI265" s="40"/>
      <c r="AGJ265" s="40"/>
      <c r="AGK265" s="40"/>
      <c r="AGL265" s="40"/>
      <c r="AGM265" s="40"/>
      <c r="AGN265" s="40"/>
      <c r="AGO265" s="40"/>
      <c r="AGP265" s="40"/>
      <c r="AGQ265" s="40"/>
      <c r="AGR265" s="40"/>
      <c r="AGS265" s="40"/>
      <c r="AGT265" s="40"/>
      <c r="AGU265" s="40"/>
      <c r="AGV265" s="40"/>
      <c r="AGW265" s="40"/>
      <c r="AGX265" s="40"/>
      <c r="AGY265" s="40"/>
      <c r="AGZ265" s="40"/>
      <c r="AHA265" s="40"/>
      <c r="AHB265" s="40"/>
      <c r="AHC265" s="40"/>
      <c r="AHD265" s="40"/>
      <c r="AHE265" s="40"/>
      <c r="AHF265" s="40"/>
      <c r="AHG265" s="40"/>
      <c r="AHH265" s="40"/>
      <c r="AHI265" s="40"/>
      <c r="AHJ265" s="40"/>
      <c r="AHK265" s="40"/>
      <c r="AHL265" s="40"/>
      <c r="AHM265" s="40"/>
      <c r="AHN265" s="40"/>
      <c r="AHO265" s="40"/>
      <c r="AHP265" s="40"/>
      <c r="AHQ265" s="40"/>
      <c r="AHR265" s="40"/>
      <c r="AHS265" s="40"/>
      <c r="AHT265" s="40"/>
      <c r="AHU265" s="40"/>
      <c r="AHV265" s="40"/>
      <c r="AHW265" s="40"/>
      <c r="AHX265" s="40"/>
      <c r="AHY265" s="40"/>
      <c r="AHZ265" s="40"/>
      <c r="AIA265" s="40"/>
      <c r="AIB265" s="40"/>
      <c r="AIC265" s="40"/>
      <c r="AID265" s="40"/>
      <c r="AIE265" s="40"/>
      <c r="AIF265" s="40"/>
      <c r="AIG265" s="40"/>
      <c r="AIH265" s="40"/>
      <c r="AII265" s="40"/>
      <c r="AIJ265" s="40"/>
      <c r="AIK265" s="40"/>
      <c r="AIL265" s="40"/>
      <c r="AIM265" s="40"/>
      <c r="AIN265" s="40"/>
      <c r="AIO265" s="40"/>
      <c r="AIP265" s="40"/>
      <c r="AIQ265" s="40"/>
      <c r="AIR265" s="40"/>
      <c r="AIS265" s="40"/>
      <c r="AIT265" s="40"/>
      <c r="AIU265" s="40"/>
      <c r="AIV265" s="40"/>
      <c r="AIW265" s="40"/>
      <c r="AIX265" s="40"/>
      <c r="AIY265" s="40"/>
      <c r="AIZ265" s="40"/>
      <c r="AJA265" s="40"/>
      <c r="AJB265" s="40"/>
      <c r="AJC265" s="40"/>
      <c r="AJD265" s="40"/>
      <c r="AJE265" s="40"/>
      <c r="AJF265" s="40"/>
      <c r="AJG265" s="40"/>
      <c r="AJH265" s="40"/>
      <c r="AJI265" s="40"/>
      <c r="AJJ265" s="40"/>
      <c r="AJK265" s="40"/>
      <c r="AJL265" s="40"/>
      <c r="AJM265" s="40"/>
      <c r="AJN265" s="40"/>
      <c r="AJO265" s="40"/>
      <c r="AJP265" s="40"/>
      <c r="AJQ265" s="40"/>
      <c r="AJR265" s="40"/>
      <c r="AJS265" s="40"/>
      <c r="AJT265" s="40"/>
      <c r="AJU265" s="40"/>
      <c r="AJV265" s="40"/>
      <c r="AJW265" s="40"/>
      <c r="AJX265" s="40"/>
      <c r="AJY265" s="40"/>
      <c r="AJZ265" s="40"/>
      <c r="AKA265" s="40"/>
      <c r="AKB265" s="40"/>
      <c r="AKC265" s="40"/>
      <c r="AKD265" s="40"/>
      <c r="AKE265" s="40"/>
      <c r="AKF265" s="40"/>
      <c r="AKG265" s="40"/>
      <c r="AKH265" s="40"/>
      <c r="AKI265" s="40"/>
      <c r="AKJ265" s="40"/>
      <c r="AKK265" s="40"/>
      <c r="AKL265" s="40"/>
      <c r="AKM265" s="40"/>
      <c r="AKN265" s="41"/>
      <c r="AKO265" s="41"/>
      <c r="AKP265" s="41"/>
      <c r="AKQ265" s="41"/>
      <c r="AKR265" s="41"/>
      <c r="AKS265" s="41"/>
      <c r="AKT265" s="41"/>
      <c r="AKU265" s="41"/>
      <c r="AKV265" s="41"/>
      <c r="AKW265" s="41"/>
      <c r="AKX265" s="41"/>
      <c r="AKY265" s="41"/>
      <c r="AKZ265" s="41"/>
      <c r="ALA265" s="41"/>
      <c r="ALB265" s="41"/>
      <c r="ALC265" s="41"/>
      <c r="ALD265" s="41"/>
      <c r="ALE265" s="41"/>
      <c r="ALF265" s="41"/>
      <c r="ALG265" s="41"/>
      <c r="ALH265" s="41"/>
      <c r="ALI265" s="41"/>
      <c r="ALJ265" s="41"/>
      <c r="ALK265" s="41"/>
      <c r="ALL265" s="41"/>
      <c r="ALM265" s="41"/>
    </row>
    <row r="266" spans="1:1001" ht="13.35" customHeight="1" outlineLevel="3">
      <c r="A266" s="36" t="s">
        <v>11788</v>
      </c>
      <c r="B266" s="45">
        <v>1</v>
      </c>
      <c r="C266" s="45"/>
      <c r="D266" s="47" t="s">
        <v>1196</v>
      </c>
      <c r="E266" s="43" t="str">
        <f>VLOOKUP(D266,OdooParts_PurchaseNotes!$A$1:$F8380,2,0)</f>
        <v>Mini PS to Ground Post Extension</v>
      </c>
      <c r="F266" s="52" t="s">
        <v>11345</v>
      </c>
      <c r="G266" s="32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40"/>
      <c r="AAF266" s="40"/>
      <c r="AAG266" s="40"/>
      <c r="AAH266" s="40"/>
      <c r="AAI266" s="40"/>
      <c r="AAJ266" s="40"/>
      <c r="AAK266" s="40"/>
      <c r="AAL266" s="40"/>
      <c r="AAM266" s="40"/>
      <c r="AAN266" s="40"/>
      <c r="AAO266" s="40"/>
      <c r="AAP266" s="40"/>
      <c r="AAQ266" s="40"/>
      <c r="AAR266" s="40"/>
      <c r="AAS266" s="40"/>
      <c r="AAT266" s="40"/>
      <c r="AAU266" s="40"/>
      <c r="AAV266" s="40"/>
      <c r="AAW266" s="40"/>
      <c r="AAX266" s="40"/>
      <c r="AAY266" s="40"/>
      <c r="AAZ266" s="40"/>
      <c r="ABA266" s="40"/>
      <c r="ABB266" s="40"/>
      <c r="ABC266" s="40"/>
      <c r="ABD266" s="40"/>
      <c r="ABE266" s="40"/>
      <c r="ABF266" s="40"/>
      <c r="ABG266" s="40"/>
      <c r="ABH266" s="40"/>
      <c r="ABI266" s="40"/>
      <c r="ABJ266" s="40"/>
      <c r="ABK266" s="40"/>
      <c r="ABL266" s="40"/>
      <c r="ABM266" s="40"/>
      <c r="ABN266" s="40"/>
      <c r="ABO266" s="40"/>
      <c r="ABP266" s="40"/>
      <c r="ABQ266" s="40"/>
      <c r="ABR266" s="40"/>
      <c r="ABS266" s="40"/>
      <c r="ABT266" s="40"/>
      <c r="ABU266" s="40"/>
      <c r="ABV266" s="40"/>
      <c r="ABW266" s="40"/>
      <c r="ABX266" s="40"/>
      <c r="ABY266" s="40"/>
      <c r="ABZ266" s="40"/>
      <c r="ACA266" s="40"/>
      <c r="ACB266" s="40"/>
      <c r="ACC266" s="40"/>
      <c r="ACD266" s="40"/>
      <c r="ACE266" s="40"/>
      <c r="ACF266" s="40"/>
      <c r="ACG266" s="40"/>
      <c r="ACH266" s="40"/>
      <c r="ACI266" s="40"/>
      <c r="ACJ266" s="40"/>
      <c r="ACK266" s="40"/>
      <c r="ACL266" s="40"/>
      <c r="ACM266" s="40"/>
      <c r="ACN266" s="40"/>
      <c r="ACO266" s="40"/>
      <c r="ACP266" s="40"/>
      <c r="ACQ266" s="40"/>
      <c r="ACR266" s="40"/>
      <c r="ACS266" s="40"/>
      <c r="ACT266" s="40"/>
      <c r="ACU266" s="40"/>
      <c r="ACV266" s="40"/>
      <c r="ACW266" s="40"/>
      <c r="ACX266" s="40"/>
      <c r="ACY266" s="40"/>
      <c r="ACZ266" s="40"/>
      <c r="ADA266" s="40"/>
      <c r="ADB266" s="40"/>
      <c r="ADC266" s="40"/>
      <c r="ADD266" s="40"/>
      <c r="ADE266" s="40"/>
      <c r="ADF266" s="40"/>
      <c r="ADG266" s="40"/>
      <c r="ADH266" s="40"/>
      <c r="ADI266" s="40"/>
      <c r="ADJ266" s="40"/>
      <c r="ADK266" s="40"/>
      <c r="ADL266" s="40"/>
      <c r="ADM266" s="40"/>
      <c r="ADN266" s="40"/>
      <c r="ADO266" s="40"/>
      <c r="ADP266" s="40"/>
      <c r="ADQ266" s="40"/>
      <c r="ADR266" s="40"/>
      <c r="ADS266" s="40"/>
      <c r="ADT266" s="40"/>
      <c r="ADU266" s="40"/>
      <c r="ADV266" s="40"/>
      <c r="ADW266" s="40"/>
      <c r="ADX266" s="40"/>
      <c r="ADY266" s="40"/>
      <c r="ADZ266" s="40"/>
      <c r="AEA266" s="40"/>
      <c r="AEB266" s="40"/>
      <c r="AEC266" s="40"/>
      <c r="AED266" s="40"/>
      <c r="AEE266" s="40"/>
      <c r="AEF266" s="40"/>
      <c r="AEG266" s="40"/>
      <c r="AEH266" s="40"/>
      <c r="AEI266" s="40"/>
      <c r="AEJ266" s="40"/>
      <c r="AEK266" s="40"/>
      <c r="AEL266" s="40"/>
      <c r="AEM266" s="40"/>
      <c r="AEN266" s="40"/>
      <c r="AEO266" s="40"/>
      <c r="AEP266" s="40"/>
      <c r="AEQ266" s="40"/>
      <c r="AER266" s="40"/>
      <c r="AES266" s="40"/>
      <c r="AET266" s="40"/>
      <c r="AEU266" s="40"/>
      <c r="AEV266" s="40"/>
      <c r="AEW266" s="40"/>
      <c r="AEX266" s="40"/>
      <c r="AEY266" s="40"/>
      <c r="AEZ266" s="40"/>
      <c r="AFA266" s="40"/>
      <c r="AFB266" s="40"/>
      <c r="AFC266" s="40"/>
      <c r="AFD266" s="40"/>
      <c r="AFE266" s="40"/>
      <c r="AFF266" s="40"/>
      <c r="AFG266" s="40"/>
      <c r="AFH266" s="40"/>
      <c r="AFI266" s="40"/>
      <c r="AFJ266" s="40"/>
      <c r="AFK266" s="40"/>
      <c r="AFL266" s="40"/>
      <c r="AFM266" s="40"/>
      <c r="AFN266" s="40"/>
      <c r="AFO266" s="40"/>
      <c r="AFP266" s="40"/>
      <c r="AFQ266" s="40"/>
      <c r="AFR266" s="40"/>
      <c r="AFS266" s="40"/>
      <c r="AFT266" s="40"/>
      <c r="AFU266" s="40"/>
      <c r="AFV266" s="40"/>
      <c r="AFW266" s="40"/>
      <c r="AFX266" s="40"/>
      <c r="AFY266" s="40"/>
      <c r="AFZ266" s="40"/>
      <c r="AGA266" s="40"/>
      <c r="AGB266" s="40"/>
      <c r="AGC266" s="40"/>
      <c r="AGD266" s="40"/>
      <c r="AGE266" s="40"/>
      <c r="AGF266" s="40"/>
      <c r="AGG266" s="40"/>
      <c r="AGH266" s="40"/>
      <c r="AGI266" s="40"/>
      <c r="AGJ266" s="40"/>
      <c r="AGK266" s="40"/>
      <c r="AGL266" s="40"/>
      <c r="AGM266" s="40"/>
      <c r="AGN266" s="40"/>
      <c r="AGO266" s="40"/>
      <c r="AGP266" s="40"/>
      <c r="AGQ266" s="40"/>
      <c r="AGR266" s="40"/>
      <c r="AGS266" s="40"/>
      <c r="AGT266" s="40"/>
      <c r="AGU266" s="40"/>
      <c r="AGV266" s="40"/>
      <c r="AGW266" s="40"/>
      <c r="AGX266" s="40"/>
      <c r="AGY266" s="40"/>
      <c r="AGZ266" s="40"/>
      <c r="AHA266" s="40"/>
      <c r="AHB266" s="40"/>
      <c r="AHC266" s="40"/>
      <c r="AHD266" s="40"/>
      <c r="AHE266" s="40"/>
      <c r="AHF266" s="40"/>
      <c r="AHG266" s="40"/>
      <c r="AHH266" s="40"/>
      <c r="AHI266" s="40"/>
      <c r="AHJ266" s="40"/>
      <c r="AHK266" s="40"/>
      <c r="AHL266" s="40"/>
      <c r="AHM266" s="40"/>
      <c r="AHN266" s="40"/>
      <c r="AHO266" s="40"/>
      <c r="AHP266" s="40"/>
      <c r="AHQ266" s="40"/>
      <c r="AHR266" s="40"/>
      <c r="AHS266" s="40"/>
      <c r="AHT266" s="40"/>
      <c r="AHU266" s="40"/>
      <c r="AHV266" s="40"/>
      <c r="AHW266" s="40"/>
      <c r="AHX266" s="40"/>
      <c r="AHY266" s="40"/>
      <c r="AHZ266" s="40"/>
      <c r="AIA266" s="40"/>
      <c r="AIB266" s="40"/>
      <c r="AIC266" s="40"/>
      <c r="AID266" s="40"/>
      <c r="AIE266" s="40"/>
      <c r="AIF266" s="40"/>
      <c r="AIG266" s="40"/>
      <c r="AIH266" s="40"/>
      <c r="AII266" s="40"/>
      <c r="AIJ266" s="40"/>
      <c r="AIK266" s="40"/>
      <c r="AIL266" s="40"/>
      <c r="AIM266" s="40"/>
      <c r="AIN266" s="40"/>
      <c r="AIO266" s="40"/>
      <c r="AIP266" s="40"/>
      <c r="AIQ266" s="40"/>
      <c r="AIR266" s="40"/>
      <c r="AIS266" s="40"/>
      <c r="AIT266" s="40"/>
      <c r="AIU266" s="40"/>
      <c r="AIV266" s="40"/>
      <c r="AIW266" s="40"/>
      <c r="AIX266" s="40"/>
      <c r="AIY266" s="40"/>
      <c r="AIZ266" s="40"/>
      <c r="AJA266" s="40"/>
      <c r="AJB266" s="40"/>
      <c r="AJC266" s="40"/>
      <c r="AJD266" s="40"/>
      <c r="AJE266" s="40"/>
      <c r="AJF266" s="40"/>
      <c r="AJG266" s="40"/>
      <c r="AJH266" s="40"/>
      <c r="AJI266" s="40"/>
      <c r="AJJ266" s="40"/>
      <c r="AJK266" s="40"/>
      <c r="AJL266" s="40"/>
      <c r="AJM266" s="40"/>
      <c r="AJN266" s="40"/>
      <c r="AJO266" s="40"/>
      <c r="AJP266" s="40"/>
      <c r="AJQ266" s="40"/>
      <c r="AJR266" s="40"/>
      <c r="AJS266" s="40"/>
      <c r="AJT266" s="40"/>
      <c r="AJU266" s="40"/>
      <c r="AJV266" s="40"/>
      <c r="AJW266" s="40"/>
      <c r="AJX266" s="40"/>
      <c r="AJY266" s="40"/>
      <c r="AJZ266" s="40"/>
      <c r="AKA266" s="40"/>
      <c r="AKB266" s="40"/>
      <c r="AKC266" s="40"/>
      <c r="AKD266" s="40"/>
      <c r="AKE266" s="40"/>
      <c r="AKF266" s="40"/>
      <c r="AKG266" s="40"/>
      <c r="AKH266" s="40"/>
      <c r="AKI266" s="40"/>
      <c r="AKJ266" s="40"/>
      <c r="AKK266" s="40"/>
      <c r="AKL266" s="40"/>
      <c r="AKM266" s="40"/>
      <c r="AKN266" s="41"/>
      <c r="AKO266" s="41"/>
      <c r="AKP266" s="41"/>
      <c r="AKQ266" s="41"/>
      <c r="AKR266" s="41"/>
      <c r="AKS266" s="41"/>
      <c r="AKT266" s="41"/>
      <c r="AKU266" s="41"/>
      <c r="AKV266" s="41"/>
      <c r="AKW266" s="41"/>
      <c r="AKX266" s="41"/>
      <c r="AKY266" s="41"/>
      <c r="AKZ266" s="41"/>
      <c r="ALA266" s="41"/>
      <c r="ALB266" s="41"/>
      <c r="ALC266" s="41"/>
      <c r="ALD266" s="41"/>
      <c r="ALE266" s="41"/>
      <c r="ALF266" s="41"/>
      <c r="ALG266" s="41"/>
      <c r="ALH266" s="41"/>
      <c r="ALI266" s="41"/>
      <c r="ALJ266" s="41"/>
      <c r="ALK266" s="41"/>
      <c r="ALL266" s="41"/>
      <c r="ALM266" s="41"/>
    </row>
    <row r="267" spans="1:1001" ht="13.35" customHeight="1" outlineLevel="4">
      <c r="A267" s="36" t="s">
        <v>11789</v>
      </c>
      <c r="B267" s="45">
        <v>1</v>
      </c>
      <c r="C267" s="45"/>
      <c r="D267" s="53" t="s">
        <v>1873</v>
      </c>
      <c r="E267" s="43" t="str">
        <f>VLOOKUP(D267,OdooParts_PurchaseNotes!$A$1:$F8381,2,0)</f>
        <v>TE- REEL / RING TONGUE CONN 16-22 AWG #10 PIDG</v>
      </c>
      <c r="F267" s="52" t="s">
        <v>11370</v>
      </c>
      <c r="G267" s="32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40"/>
      <c r="AAF267" s="40"/>
      <c r="AAG267" s="40"/>
      <c r="AAH267" s="40"/>
      <c r="AAI267" s="40"/>
      <c r="AAJ267" s="40"/>
      <c r="AAK267" s="40"/>
      <c r="AAL267" s="40"/>
      <c r="AAM267" s="40"/>
      <c r="AAN267" s="40"/>
      <c r="AAO267" s="40"/>
      <c r="AAP267" s="40"/>
      <c r="AAQ267" s="40"/>
      <c r="AAR267" s="40"/>
      <c r="AAS267" s="40"/>
      <c r="AAT267" s="40"/>
      <c r="AAU267" s="40"/>
      <c r="AAV267" s="40"/>
      <c r="AAW267" s="40"/>
      <c r="AAX267" s="40"/>
      <c r="AAY267" s="40"/>
      <c r="AAZ267" s="40"/>
      <c r="ABA267" s="40"/>
      <c r="ABB267" s="40"/>
      <c r="ABC267" s="40"/>
      <c r="ABD267" s="40"/>
      <c r="ABE267" s="40"/>
      <c r="ABF267" s="40"/>
      <c r="ABG267" s="40"/>
      <c r="ABH267" s="40"/>
      <c r="ABI267" s="40"/>
      <c r="ABJ267" s="40"/>
      <c r="ABK267" s="40"/>
      <c r="ABL267" s="40"/>
      <c r="ABM267" s="40"/>
      <c r="ABN267" s="40"/>
      <c r="ABO267" s="40"/>
      <c r="ABP267" s="40"/>
      <c r="ABQ267" s="40"/>
      <c r="ABR267" s="40"/>
      <c r="ABS267" s="40"/>
      <c r="ABT267" s="40"/>
      <c r="ABU267" s="40"/>
      <c r="ABV267" s="40"/>
      <c r="ABW267" s="40"/>
      <c r="ABX267" s="40"/>
      <c r="ABY267" s="40"/>
      <c r="ABZ267" s="40"/>
      <c r="ACA267" s="40"/>
      <c r="ACB267" s="40"/>
      <c r="ACC267" s="40"/>
      <c r="ACD267" s="40"/>
      <c r="ACE267" s="40"/>
      <c r="ACF267" s="40"/>
      <c r="ACG267" s="40"/>
      <c r="ACH267" s="40"/>
      <c r="ACI267" s="40"/>
      <c r="ACJ267" s="40"/>
      <c r="ACK267" s="40"/>
      <c r="ACL267" s="40"/>
      <c r="ACM267" s="40"/>
      <c r="ACN267" s="40"/>
      <c r="ACO267" s="40"/>
      <c r="ACP267" s="40"/>
      <c r="ACQ267" s="40"/>
      <c r="ACR267" s="40"/>
      <c r="ACS267" s="40"/>
      <c r="ACT267" s="40"/>
      <c r="ACU267" s="40"/>
      <c r="ACV267" s="40"/>
      <c r="ACW267" s="40"/>
      <c r="ACX267" s="40"/>
      <c r="ACY267" s="40"/>
      <c r="ACZ267" s="40"/>
      <c r="ADA267" s="40"/>
      <c r="ADB267" s="40"/>
      <c r="ADC267" s="40"/>
      <c r="ADD267" s="40"/>
      <c r="ADE267" s="40"/>
      <c r="ADF267" s="40"/>
      <c r="ADG267" s="40"/>
      <c r="ADH267" s="40"/>
      <c r="ADI267" s="40"/>
      <c r="ADJ267" s="40"/>
      <c r="ADK267" s="40"/>
      <c r="ADL267" s="40"/>
      <c r="ADM267" s="40"/>
      <c r="ADN267" s="40"/>
      <c r="ADO267" s="40"/>
      <c r="ADP267" s="40"/>
      <c r="ADQ267" s="40"/>
      <c r="ADR267" s="40"/>
      <c r="ADS267" s="40"/>
      <c r="ADT267" s="40"/>
      <c r="ADU267" s="40"/>
      <c r="ADV267" s="40"/>
      <c r="ADW267" s="40"/>
      <c r="ADX267" s="40"/>
      <c r="ADY267" s="40"/>
      <c r="ADZ267" s="40"/>
      <c r="AEA267" s="40"/>
      <c r="AEB267" s="40"/>
      <c r="AEC267" s="40"/>
      <c r="AED267" s="40"/>
      <c r="AEE267" s="40"/>
      <c r="AEF267" s="40"/>
      <c r="AEG267" s="40"/>
      <c r="AEH267" s="40"/>
      <c r="AEI267" s="40"/>
      <c r="AEJ267" s="40"/>
      <c r="AEK267" s="40"/>
      <c r="AEL267" s="40"/>
      <c r="AEM267" s="40"/>
      <c r="AEN267" s="40"/>
      <c r="AEO267" s="40"/>
      <c r="AEP267" s="40"/>
      <c r="AEQ267" s="40"/>
      <c r="AER267" s="40"/>
      <c r="AES267" s="40"/>
      <c r="AET267" s="40"/>
      <c r="AEU267" s="40"/>
      <c r="AEV267" s="40"/>
      <c r="AEW267" s="40"/>
      <c r="AEX267" s="40"/>
      <c r="AEY267" s="40"/>
      <c r="AEZ267" s="40"/>
      <c r="AFA267" s="40"/>
      <c r="AFB267" s="40"/>
      <c r="AFC267" s="40"/>
      <c r="AFD267" s="40"/>
      <c r="AFE267" s="40"/>
      <c r="AFF267" s="40"/>
      <c r="AFG267" s="40"/>
      <c r="AFH267" s="40"/>
      <c r="AFI267" s="40"/>
      <c r="AFJ267" s="40"/>
      <c r="AFK267" s="40"/>
      <c r="AFL267" s="40"/>
      <c r="AFM267" s="40"/>
      <c r="AFN267" s="40"/>
      <c r="AFO267" s="40"/>
      <c r="AFP267" s="40"/>
      <c r="AFQ267" s="40"/>
      <c r="AFR267" s="40"/>
      <c r="AFS267" s="40"/>
      <c r="AFT267" s="40"/>
      <c r="AFU267" s="40"/>
      <c r="AFV267" s="40"/>
      <c r="AFW267" s="40"/>
      <c r="AFX267" s="40"/>
      <c r="AFY267" s="40"/>
      <c r="AFZ267" s="40"/>
      <c r="AGA267" s="40"/>
      <c r="AGB267" s="40"/>
      <c r="AGC267" s="40"/>
      <c r="AGD267" s="40"/>
      <c r="AGE267" s="40"/>
      <c r="AGF267" s="40"/>
      <c r="AGG267" s="40"/>
      <c r="AGH267" s="40"/>
      <c r="AGI267" s="40"/>
      <c r="AGJ267" s="40"/>
      <c r="AGK267" s="40"/>
      <c r="AGL267" s="40"/>
      <c r="AGM267" s="40"/>
      <c r="AGN267" s="40"/>
      <c r="AGO267" s="40"/>
      <c r="AGP267" s="40"/>
      <c r="AGQ267" s="40"/>
      <c r="AGR267" s="40"/>
      <c r="AGS267" s="40"/>
      <c r="AGT267" s="40"/>
      <c r="AGU267" s="40"/>
      <c r="AGV267" s="40"/>
      <c r="AGW267" s="40"/>
      <c r="AGX267" s="40"/>
      <c r="AGY267" s="40"/>
      <c r="AGZ267" s="40"/>
      <c r="AHA267" s="40"/>
      <c r="AHB267" s="40"/>
      <c r="AHC267" s="40"/>
      <c r="AHD267" s="40"/>
      <c r="AHE267" s="40"/>
      <c r="AHF267" s="40"/>
      <c r="AHG267" s="40"/>
      <c r="AHH267" s="40"/>
      <c r="AHI267" s="40"/>
      <c r="AHJ267" s="40"/>
      <c r="AHK267" s="40"/>
      <c r="AHL267" s="40"/>
      <c r="AHM267" s="40"/>
      <c r="AHN267" s="40"/>
      <c r="AHO267" s="40"/>
      <c r="AHP267" s="40"/>
      <c r="AHQ267" s="40"/>
      <c r="AHR267" s="40"/>
      <c r="AHS267" s="40"/>
      <c r="AHT267" s="40"/>
      <c r="AHU267" s="40"/>
      <c r="AHV267" s="40"/>
      <c r="AHW267" s="40"/>
      <c r="AHX267" s="40"/>
      <c r="AHY267" s="40"/>
      <c r="AHZ267" s="40"/>
      <c r="AIA267" s="40"/>
      <c r="AIB267" s="40"/>
      <c r="AIC267" s="40"/>
      <c r="AID267" s="40"/>
      <c r="AIE267" s="40"/>
      <c r="AIF267" s="40"/>
      <c r="AIG267" s="40"/>
      <c r="AIH267" s="40"/>
      <c r="AII267" s="40"/>
      <c r="AIJ267" s="40"/>
      <c r="AIK267" s="40"/>
      <c r="AIL267" s="40"/>
      <c r="AIM267" s="40"/>
      <c r="AIN267" s="40"/>
      <c r="AIO267" s="40"/>
      <c r="AIP267" s="40"/>
      <c r="AIQ267" s="40"/>
      <c r="AIR267" s="40"/>
      <c r="AIS267" s="40"/>
      <c r="AIT267" s="40"/>
      <c r="AIU267" s="40"/>
      <c r="AIV267" s="40"/>
      <c r="AIW267" s="40"/>
      <c r="AIX267" s="40"/>
      <c r="AIY267" s="40"/>
      <c r="AIZ267" s="40"/>
      <c r="AJA267" s="40"/>
      <c r="AJB267" s="40"/>
      <c r="AJC267" s="40"/>
      <c r="AJD267" s="40"/>
      <c r="AJE267" s="40"/>
      <c r="AJF267" s="40"/>
      <c r="AJG267" s="40"/>
      <c r="AJH267" s="40"/>
      <c r="AJI267" s="40"/>
      <c r="AJJ267" s="40"/>
      <c r="AJK267" s="40"/>
      <c r="AJL267" s="40"/>
      <c r="AJM267" s="40"/>
      <c r="AJN267" s="40"/>
      <c r="AJO267" s="40"/>
      <c r="AJP267" s="40"/>
      <c r="AJQ267" s="40"/>
      <c r="AJR267" s="40"/>
      <c r="AJS267" s="40"/>
      <c r="AJT267" s="40"/>
      <c r="AJU267" s="40"/>
      <c r="AJV267" s="40"/>
      <c r="AJW267" s="40"/>
      <c r="AJX267" s="40"/>
      <c r="AJY267" s="40"/>
      <c r="AJZ267" s="40"/>
      <c r="AKA267" s="40"/>
      <c r="AKB267" s="40"/>
      <c r="AKC267" s="40"/>
      <c r="AKD267" s="40"/>
      <c r="AKE267" s="40"/>
      <c r="AKF267" s="40"/>
      <c r="AKG267" s="40"/>
      <c r="AKH267" s="40"/>
      <c r="AKI267" s="40"/>
      <c r="AKJ267" s="40"/>
      <c r="AKK267" s="40"/>
      <c r="AKL267" s="40"/>
      <c r="AKM267" s="40"/>
      <c r="AKN267" s="41"/>
      <c r="AKO267" s="41"/>
      <c r="AKP267" s="41"/>
      <c r="AKQ267" s="41"/>
      <c r="AKR267" s="41"/>
      <c r="AKS267" s="41"/>
      <c r="AKT267" s="41"/>
      <c r="AKU267" s="41"/>
      <c r="AKV267" s="41"/>
      <c r="AKW267" s="41"/>
      <c r="AKX267" s="41"/>
      <c r="AKY267" s="41"/>
      <c r="AKZ267" s="41"/>
      <c r="ALA267" s="41"/>
      <c r="ALB267" s="41"/>
      <c r="ALC267" s="41"/>
      <c r="ALD267" s="41"/>
      <c r="ALE267" s="41"/>
      <c r="ALF267" s="41"/>
      <c r="ALG267" s="41"/>
      <c r="ALH267" s="41"/>
      <c r="ALI267" s="41"/>
      <c r="ALJ267" s="41"/>
      <c r="ALK267" s="41"/>
      <c r="ALL267" s="41"/>
      <c r="ALM267" s="41"/>
    </row>
    <row r="268" spans="1:1001" ht="13.35" customHeight="1" outlineLevel="4">
      <c r="A268" s="36" t="s">
        <v>11790</v>
      </c>
      <c r="B268" s="45">
        <v>1</v>
      </c>
      <c r="C268" s="45"/>
      <c r="D268" s="53" t="s">
        <v>1979</v>
      </c>
      <c r="E268" s="43" t="str">
        <f>VLOOKUP(D268,OdooParts_PurchaseNotes!$A$1:$F8382,2,0)</f>
        <v>Conn Ring 16-22 AWG #4 Red PIDG - Reel 5000</v>
      </c>
      <c r="F268" s="52" t="s">
        <v>11370</v>
      </c>
      <c r="G268" s="32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40"/>
      <c r="AAF268" s="40"/>
      <c r="AAG268" s="40"/>
      <c r="AAH268" s="40"/>
      <c r="AAI268" s="40"/>
      <c r="AAJ268" s="40"/>
      <c r="AAK268" s="40"/>
      <c r="AAL268" s="40"/>
      <c r="AAM268" s="40"/>
      <c r="AAN268" s="40"/>
      <c r="AAO268" s="40"/>
      <c r="AAP268" s="40"/>
      <c r="AAQ268" s="40"/>
      <c r="AAR268" s="40"/>
      <c r="AAS268" s="40"/>
      <c r="AAT268" s="40"/>
      <c r="AAU268" s="40"/>
      <c r="AAV268" s="40"/>
      <c r="AAW268" s="40"/>
      <c r="AAX268" s="40"/>
      <c r="AAY268" s="40"/>
      <c r="AAZ268" s="40"/>
      <c r="ABA268" s="40"/>
      <c r="ABB268" s="40"/>
      <c r="ABC268" s="40"/>
      <c r="ABD268" s="40"/>
      <c r="ABE268" s="40"/>
      <c r="ABF268" s="40"/>
      <c r="ABG268" s="40"/>
      <c r="ABH268" s="40"/>
      <c r="ABI268" s="40"/>
      <c r="ABJ268" s="40"/>
      <c r="ABK268" s="40"/>
      <c r="ABL268" s="40"/>
      <c r="ABM268" s="40"/>
      <c r="ABN268" s="40"/>
      <c r="ABO268" s="40"/>
      <c r="ABP268" s="40"/>
      <c r="ABQ268" s="40"/>
      <c r="ABR268" s="40"/>
      <c r="ABS268" s="40"/>
      <c r="ABT268" s="40"/>
      <c r="ABU268" s="40"/>
      <c r="ABV268" s="40"/>
      <c r="ABW268" s="40"/>
      <c r="ABX268" s="40"/>
      <c r="ABY268" s="40"/>
      <c r="ABZ268" s="40"/>
      <c r="ACA268" s="40"/>
      <c r="ACB268" s="40"/>
      <c r="ACC268" s="40"/>
      <c r="ACD268" s="40"/>
      <c r="ACE268" s="40"/>
      <c r="ACF268" s="40"/>
      <c r="ACG268" s="40"/>
      <c r="ACH268" s="40"/>
      <c r="ACI268" s="40"/>
      <c r="ACJ268" s="40"/>
      <c r="ACK268" s="40"/>
      <c r="ACL268" s="40"/>
      <c r="ACM268" s="40"/>
      <c r="ACN268" s="40"/>
      <c r="ACO268" s="40"/>
      <c r="ACP268" s="40"/>
      <c r="ACQ268" s="40"/>
      <c r="ACR268" s="40"/>
      <c r="ACS268" s="40"/>
      <c r="ACT268" s="40"/>
      <c r="ACU268" s="40"/>
      <c r="ACV268" s="40"/>
      <c r="ACW268" s="40"/>
      <c r="ACX268" s="40"/>
      <c r="ACY268" s="40"/>
      <c r="ACZ268" s="40"/>
      <c r="ADA268" s="40"/>
      <c r="ADB268" s="40"/>
      <c r="ADC268" s="40"/>
      <c r="ADD268" s="40"/>
      <c r="ADE268" s="40"/>
      <c r="ADF268" s="40"/>
      <c r="ADG268" s="40"/>
      <c r="ADH268" s="40"/>
      <c r="ADI268" s="40"/>
      <c r="ADJ268" s="40"/>
      <c r="ADK268" s="40"/>
      <c r="ADL268" s="40"/>
      <c r="ADM268" s="40"/>
      <c r="ADN268" s="40"/>
      <c r="ADO268" s="40"/>
      <c r="ADP268" s="40"/>
      <c r="ADQ268" s="40"/>
      <c r="ADR268" s="40"/>
      <c r="ADS268" s="40"/>
      <c r="ADT268" s="40"/>
      <c r="ADU268" s="40"/>
      <c r="ADV268" s="40"/>
      <c r="ADW268" s="40"/>
      <c r="ADX268" s="40"/>
      <c r="ADY268" s="40"/>
      <c r="ADZ268" s="40"/>
      <c r="AEA268" s="40"/>
      <c r="AEB268" s="40"/>
      <c r="AEC268" s="40"/>
      <c r="AED268" s="40"/>
      <c r="AEE268" s="40"/>
      <c r="AEF268" s="40"/>
      <c r="AEG268" s="40"/>
      <c r="AEH268" s="40"/>
      <c r="AEI268" s="40"/>
      <c r="AEJ268" s="40"/>
      <c r="AEK268" s="40"/>
      <c r="AEL268" s="40"/>
      <c r="AEM268" s="40"/>
      <c r="AEN268" s="40"/>
      <c r="AEO268" s="40"/>
      <c r="AEP268" s="40"/>
      <c r="AEQ268" s="40"/>
      <c r="AER268" s="40"/>
      <c r="AES268" s="40"/>
      <c r="AET268" s="40"/>
      <c r="AEU268" s="40"/>
      <c r="AEV268" s="40"/>
      <c r="AEW268" s="40"/>
      <c r="AEX268" s="40"/>
      <c r="AEY268" s="40"/>
      <c r="AEZ268" s="40"/>
      <c r="AFA268" s="40"/>
      <c r="AFB268" s="40"/>
      <c r="AFC268" s="40"/>
      <c r="AFD268" s="40"/>
      <c r="AFE268" s="40"/>
      <c r="AFF268" s="40"/>
      <c r="AFG268" s="40"/>
      <c r="AFH268" s="40"/>
      <c r="AFI268" s="40"/>
      <c r="AFJ268" s="40"/>
      <c r="AFK268" s="40"/>
      <c r="AFL268" s="40"/>
      <c r="AFM268" s="40"/>
      <c r="AFN268" s="40"/>
      <c r="AFO268" s="40"/>
      <c r="AFP268" s="40"/>
      <c r="AFQ268" s="40"/>
      <c r="AFR268" s="40"/>
      <c r="AFS268" s="40"/>
      <c r="AFT268" s="40"/>
      <c r="AFU268" s="40"/>
      <c r="AFV268" s="40"/>
      <c r="AFW268" s="40"/>
      <c r="AFX268" s="40"/>
      <c r="AFY268" s="40"/>
      <c r="AFZ268" s="40"/>
      <c r="AGA268" s="40"/>
      <c r="AGB268" s="40"/>
      <c r="AGC268" s="40"/>
      <c r="AGD268" s="40"/>
      <c r="AGE268" s="40"/>
      <c r="AGF268" s="40"/>
      <c r="AGG268" s="40"/>
      <c r="AGH268" s="40"/>
      <c r="AGI268" s="40"/>
      <c r="AGJ268" s="40"/>
      <c r="AGK268" s="40"/>
      <c r="AGL268" s="40"/>
      <c r="AGM268" s="40"/>
      <c r="AGN268" s="40"/>
      <c r="AGO268" s="40"/>
      <c r="AGP268" s="40"/>
      <c r="AGQ268" s="40"/>
      <c r="AGR268" s="40"/>
      <c r="AGS268" s="40"/>
      <c r="AGT268" s="40"/>
      <c r="AGU268" s="40"/>
      <c r="AGV268" s="40"/>
      <c r="AGW268" s="40"/>
      <c r="AGX268" s="40"/>
      <c r="AGY268" s="40"/>
      <c r="AGZ268" s="40"/>
      <c r="AHA268" s="40"/>
      <c r="AHB268" s="40"/>
      <c r="AHC268" s="40"/>
      <c r="AHD268" s="40"/>
      <c r="AHE268" s="40"/>
      <c r="AHF268" s="40"/>
      <c r="AHG268" s="40"/>
      <c r="AHH268" s="40"/>
      <c r="AHI268" s="40"/>
      <c r="AHJ268" s="40"/>
      <c r="AHK268" s="40"/>
      <c r="AHL268" s="40"/>
      <c r="AHM268" s="40"/>
      <c r="AHN268" s="40"/>
      <c r="AHO268" s="40"/>
      <c r="AHP268" s="40"/>
      <c r="AHQ268" s="40"/>
      <c r="AHR268" s="40"/>
      <c r="AHS268" s="40"/>
      <c r="AHT268" s="40"/>
      <c r="AHU268" s="40"/>
      <c r="AHV268" s="40"/>
      <c r="AHW268" s="40"/>
      <c r="AHX268" s="40"/>
      <c r="AHY268" s="40"/>
      <c r="AHZ268" s="40"/>
      <c r="AIA268" s="40"/>
      <c r="AIB268" s="40"/>
      <c r="AIC268" s="40"/>
      <c r="AID268" s="40"/>
      <c r="AIE268" s="40"/>
      <c r="AIF268" s="40"/>
      <c r="AIG268" s="40"/>
      <c r="AIH268" s="40"/>
      <c r="AII268" s="40"/>
      <c r="AIJ268" s="40"/>
      <c r="AIK268" s="40"/>
      <c r="AIL268" s="40"/>
      <c r="AIM268" s="40"/>
      <c r="AIN268" s="40"/>
      <c r="AIO268" s="40"/>
      <c r="AIP268" s="40"/>
      <c r="AIQ268" s="40"/>
      <c r="AIR268" s="40"/>
      <c r="AIS268" s="40"/>
      <c r="AIT268" s="40"/>
      <c r="AIU268" s="40"/>
      <c r="AIV268" s="40"/>
      <c r="AIW268" s="40"/>
      <c r="AIX268" s="40"/>
      <c r="AIY268" s="40"/>
      <c r="AIZ268" s="40"/>
      <c r="AJA268" s="40"/>
      <c r="AJB268" s="40"/>
      <c r="AJC268" s="40"/>
      <c r="AJD268" s="40"/>
      <c r="AJE268" s="40"/>
      <c r="AJF268" s="40"/>
      <c r="AJG268" s="40"/>
      <c r="AJH268" s="40"/>
      <c r="AJI268" s="40"/>
      <c r="AJJ268" s="40"/>
      <c r="AJK268" s="40"/>
      <c r="AJL268" s="40"/>
      <c r="AJM268" s="40"/>
      <c r="AJN268" s="40"/>
      <c r="AJO268" s="40"/>
      <c r="AJP268" s="40"/>
      <c r="AJQ268" s="40"/>
      <c r="AJR268" s="40"/>
      <c r="AJS268" s="40"/>
      <c r="AJT268" s="40"/>
      <c r="AJU268" s="40"/>
      <c r="AJV268" s="40"/>
      <c r="AJW268" s="40"/>
      <c r="AJX268" s="40"/>
      <c r="AJY268" s="40"/>
      <c r="AJZ268" s="40"/>
      <c r="AKA268" s="40"/>
      <c r="AKB268" s="40"/>
      <c r="AKC268" s="40"/>
      <c r="AKD268" s="40"/>
      <c r="AKE268" s="40"/>
      <c r="AKF268" s="40"/>
      <c r="AKG268" s="40"/>
      <c r="AKH268" s="40"/>
      <c r="AKI268" s="40"/>
      <c r="AKJ268" s="40"/>
      <c r="AKK268" s="40"/>
      <c r="AKL268" s="40"/>
      <c r="AKM268" s="40"/>
      <c r="AKN268" s="41"/>
      <c r="AKO268" s="41"/>
      <c r="AKP268" s="41"/>
      <c r="AKQ268" s="41"/>
      <c r="AKR268" s="41"/>
      <c r="AKS268" s="41"/>
      <c r="AKT268" s="41"/>
      <c r="AKU268" s="41"/>
      <c r="AKV268" s="41"/>
      <c r="AKW268" s="41"/>
      <c r="AKX268" s="41"/>
      <c r="AKY268" s="41"/>
      <c r="AKZ268" s="41"/>
      <c r="ALA268" s="41"/>
      <c r="ALB268" s="41"/>
      <c r="ALC268" s="41"/>
      <c r="ALD268" s="41"/>
      <c r="ALE268" s="41"/>
      <c r="ALF268" s="41"/>
      <c r="ALG268" s="41"/>
      <c r="ALH268" s="41"/>
      <c r="ALI268" s="41"/>
      <c r="ALJ268" s="41"/>
      <c r="ALK268" s="41"/>
      <c r="ALL268" s="41"/>
      <c r="ALM268" s="41"/>
    </row>
    <row r="269" spans="1:1001" ht="13.35" customHeight="1" outlineLevel="4">
      <c r="A269" s="36" t="s">
        <v>11791</v>
      </c>
      <c r="B269" s="45">
        <v>50</v>
      </c>
      <c r="C269" s="45"/>
      <c r="D269" s="53" t="s">
        <v>2981</v>
      </c>
      <c r="E269" s="43" t="str">
        <f>VLOOKUP(D269,OdooParts_PurchaseNotes!$A$1:$F8383,2,0)</f>
        <v>16AWG Stranded – Green w/ yellow stripe</v>
      </c>
      <c r="F269" s="52" t="s">
        <v>11370</v>
      </c>
      <c r="G269" s="32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40"/>
      <c r="AAF269" s="40"/>
      <c r="AAG269" s="40"/>
      <c r="AAH269" s="40"/>
      <c r="AAI269" s="40"/>
      <c r="AAJ269" s="40"/>
      <c r="AAK269" s="40"/>
      <c r="AAL269" s="40"/>
      <c r="AAM269" s="40"/>
      <c r="AAN269" s="40"/>
      <c r="AAO269" s="40"/>
      <c r="AAP269" s="40"/>
      <c r="AAQ269" s="40"/>
      <c r="AAR269" s="40"/>
      <c r="AAS269" s="40"/>
      <c r="AAT269" s="40"/>
      <c r="AAU269" s="40"/>
      <c r="AAV269" s="40"/>
      <c r="AAW269" s="40"/>
      <c r="AAX269" s="40"/>
      <c r="AAY269" s="40"/>
      <c r="AAZ269" s="40"/>
      <c r="ABA269" s="40"/>
      <c r="ABB269" s="40"/>
      <c r="ABC269" s="40"/>
      <c r="ABD269" s="40"/>
      <c r="ABE269" s="40"/>
      <c r="ABF269" s="40"/>
      <c r="ABG269" s="40"/>
      <c r="ABH269" s="40"/>
      <c r="ABI269" s="40"/>
      <c r="ABJ269" s="40"/>
      <c r="ABK269" s="40"/>
      <c r="ABL269" s="40"/>
      <c r="ABM269" s="40"/>
      <c r="ABN269" s="40"/>
      <c r="ABO269" s="40"/>
      <c r="ABP269" s="40"/>
      <c r="ABQ269" s="40"/>
      <c r="ABR269" s="40"/>
      <c r="ABS269" s="40"/>
      <c r="ABT269" s="40"/>
      <c r="ABU269" s="40"/>
      <c r="ABV269" s="40"/>
      <c r="ABW269" s="40"/>
      <c r="ABX269" s="40"/>
      <c r="ABY269" s="40"/>
      <c r="ABZ269" s="40"/>
      <c r="ACA269" s="40"/>
      <c r="ACB269" s="40"/>
      <c r="ACC269" s="40"/>
      <c r="ACD269" s="40"/>
      <c r="ACE269" s="40"/>
      <c r="ACF269" s="40"/>
      <c r="ACG269" s="40"/>
      <c r="ACH269" s="40"/>
      <c r="ACI269" s="40"/>
      <c r="ACJ269" s="40"/>
      <c r="ACK269" s="40"/>
      <c r="ACL269" s="40"/>
      <c r="ACM269" s="40"/>
      <c r="ACN269" s="40"/>
      <c r="ACO269" s="40"/>
      <c r="ACP269" s="40"/>
      <c r="ACQ269" s="40"/>
      <c r="ACR269" s="40"/>
      <c r="ACS269" s="40"/>
      <c r="ACT269" s="40"/>
      <c r="ACU269" s="40"/>
      <c r="ACV269" s="40"/>
      <c r="ACW269" s="40"/>
      <c r="ACX269" s="40"/>
      <c r="ACY269" s="40"/>
      <c r="ACZ269" s="40"/>
      <c r="ADA269" s="40"/>
      <c r="ADB269" s="40"/>
      <c r="ADC269" s="40"/>
      <c r="ADD269" s="40"/>
      <c r="ADE269" s="40"/>
      <c r="ADF269" s="40"/>
      <c r="ADG269" s="40"/>
      <c r="ADH269" s="40"/>
      <c r="ADI269" s="40"/>
      <c r="ADJ269" s="40"/>
      <c r="ADK269" s="40"/>
      <c r="ADL269" s="40"/>
      <c r="ADM269" s="40"/>
      <c r="ADN269" s="40"/>
      <c r="ADO269" s="40"/>
      <c r="ADP269" s="40"/>
      <c r="ADQ269" s="40"/>
      <c r="ADR269" s="40"/>
      <c r="ADS269" s="40"/>
      <c r="ADT269" s="40"/>
      <c r="ADU269" s="40"/>
      <c r="ADV269" s="40"/>
      <c r="ADW269" s="40"/>
      <c r="ADX269" s="40"/>
      <c r="ADY269" s="40"/>
      <c r="ADZ269" s="40"/>
      <c r="AEA269" s="40"/>
      <c r="AEB269" s="40"/>
      <c r="AEC269" s="40"/>
      <c r="AED269" s="40"/>
      <c r="AEE269" s="40"/>
      <c r="AEF269" s="40"/>
      <c r="AEG269" s="40"/>
      <c r="AEH269" s="40"/>
      <c r="AEI269" s="40"/>
      <c r="AEJ269" s="40"/>
      <c r="AEK269" s="40"/>
      <c r="AEL269" s="40"/>
      <c r="AEM269" s="40"/>
      <c r="AEN269" s="40"/>
      <c r="AEO269" s="40"/>
      <c r="AEP269" s="40"/>
      <c r="AEQ269" s="40"/>
      <c r="AER269" s="40"/>
      <c r="AES269" s="40"/>
      <c r="AET269" s="40"/>
      <c r="AEU269" s="40"/>
      <c r="AEV269" s="40"/>
      <c r="AEW269" s="40"/>
      <c r="AEX269" s="40"/>
      <c r="AEY269" s="40"/>
      <c r="AEZ269" s="40"/>
      <c r="AFA269" s="40"/>
      <c r="AFB269" s="40"/>
      <c r="AFC269" s="40"/>
      <c r="AFD269" s="40"/>
      <c r="AFE269" s="40"/>
      <c r="AFF269" s="40"/>
      <c r="AFG269" s="40"/>
      <c r="AFH269" s="40"/>
      <c r="AFI269" s="40"/>
      <c r="AFJ269" s="40"/>
      <c r="AFK269" s="40"/>
      <c r="AFL269" s="40"/>
      <c r="AFM269" s="40"/>
      <c r="AFN269" s="40"/>
      <c r="AFO269" s="40"/>
      <c r="AFP269" s="40"/>
      <c r="AFQ269" s="40"/>
      <c r="AFR269" s="40"/>
      <c r="AFS269" s="40"/>
      <c r="AFT269" s="40"/>
      <c r="AFU269" s="40"/>
      <c r="AFV269" s="40"/>
      <c r="AFW269" s="40"/>
      <c r="AFX269" s="40"/>
      <c r="AFY269" s="40"/>
      <c r="AFZ269" s="40"/>
      <c r="AGA269" s="40"/>
      <c r="AGB269" s="40"/>
      <c r="AGC269" s="40"/>
      <c r="AGD269" s="40"/>
      <c r="AGE269" s="40"/>
      <c r="AGF269" s="40"/>
      <c r="AGG269" s="40"/>
      <c r="AGH269" s="40"/>
      <c r="AGI269" s="40"/>
      <c r="AGJ269" s="40"/>
      <c r="AGK269" s="40"/>
      <c r="AGL269" s="40"/>
      <c r="AGM269" s="40"/>
      <c r="AGN269" s="40"/>
      <c r="AGO269" s="40"/>
      <c r="AGP269" s="40"/>
      <c r="AGQ269" s="40"/>
      <c r="AGR269" s="40"/>
      <c r="AGS269" s="40"/>
      <c r="AGT269" s="40"/>
      <c r="AGU269" s="40"/>
      <c r="AGV269" s="40"/>
      <c r="AGW269" s="40"/>
      <c r="AGX269" s="40"/>
      <c r="AGY269" s="40"/>
      <c r="AGZ269" s="40"/>
      <c r="AHA269" s="40"/>
      <c r="AHB269" s="40"/>
      <c r="AHC269" s="40"/>
      <c r="AHD269" s="40"/>
      <c r="AHE269" s="40"/>
      <c r="AHF269" s="40"/>
      <c r="AHG269" s="40"/>
      <c r="AHH269" s="40"/>
      <c r="AHI269" s="40"/>
      <c r="AHJ269" s="40"/>
      <c r="AHK269" s="40"/>
      <c r="AHL269" s="40"/>
      <c r="AHM269" s="40"/>
      <c r="AHN269" s="40"/>
      <c r="AHO269" s="40"/>
      <c r="AHP269" s="40"/>
      <c r="AHQ269" s="40"/>
      <c r="AHR269" s="40"/>
      <c r="AHS269" s="40"/>
      <c r="AHT269" s="40"/>
      <c r="AHU269" s="40"/>
      <c r="AHV269" s="40"/>
      <c r="AHW269" s="40"/>
      <c r="AHX269" s="40"/>
      <c r="AHY269" s="40"/>
      <c r="AHZ269" s="40"/>
      <c r="AIA269" s="40"/>
      <c r="AIB269" s="40"/>
      <c r="AIC269" s="40"/>
      <c r="AID269" s="40"/>
      <c r="AIE269" s="40"/>
      <c r="AIF269" s="40"/>
      <c r="AIG269" s="40"/>
      <c r="AIH269" s="40"/>
      <c r="AII269" s="40"/>
      <c r="AIJ269" s="40"/>
      <c r="AIK269" s="40"/>
      <c r="AIL269" s="40"/>
      <c r="AIM269" s="40"/>
      <c r="AIN269" s="40"/>
      <c r="AIO269" s="40"/>
      <c r="AIP269" s="40"/>
      <c r="AIQ269" s="40"/>
      <c r="AIR269" s="40"/>
      <c r="AIS269" s="40"/>
      <c r="AIT269" s="40"/>
      <c r="AIU269" s="40"/>
      <c r="AIV269" s="40"/>
      <c r="AIW269" s="40"/>
      <c r="AIX269" s="40"/>
      <c r="AIY269" s="40"/>
      <c r="AIZ269" s="40"/>
      <c r="AJA269" s="40"/>
      <c r="AJB269" s="40"/>
      <c r="AJC269" s="40"/>
      <c r="AJD269" s="40"/>
      <c r="AJE269" s="40"/>
      <c r="AJF269" s="40"/>
      <c r="AJG269" s="40"/>
      <c r="AJH269" s="40"/>
      <c r="AJI269" s="40"/>
      <c r="AJJ269" s="40"/>
      <c r="AJK269" s="40"/>
      <c r="AJL269" s="40"/>
      <c r="AJM269" s="40"/>
      <c r="AJN269" s="40"/>
      <c r="AJO269" s="40"/>
      <c r="AJP269" s="40"/>
      <c r="AJQ269" s="40"/>
      <c r="AJR269" s="40"/>
      <c r="AJS269" s="40"/>
      <c r="AJT269" s="40"/>
      <c r="AJU269" s="40"/>
      <c r="AJV269" s="40"/>
      <c r="AJW269" s="40"/>
      <c r="AJX269" s="40"/>
      <c r="AJY269" s="40"/>
      <c r="AJZ269" s="40"/>
      <c r="AKA269" s="40"/>
      <c r="AKB269" s="40"/>
      <c r="AKC269" s="40"/>
      <c r="AKD269" s="40"/>
      <c r="AKE269" s="40"/>
      <c r="AKF269" s="40"/>
      <c r="AKG269" s="40"/>
      <c r="AKH269" s="40"/>
      <c r="AKI269" s="40"/>
      <c r="AKJ269" s="40"/>
      <c r="AKK269" s="40"/>
      <c r="AKL269" s="40"/>
      <c r="AKM269" s="40"/>
      <c r="AKN269" s="41"/>
      <c r="AKO269" s="41"/>
      <c r="AKP269" s="41"/>
      <c r="AKQ269" s="41"/>
      <c r="AKR269" s="41"/>
      <c r="AKS269" s="41"/>
      <c r="AKT269" s="41"/>
      <c r="AKU269" s="41"/>
      <c r="AKV269" s="41"/>
      <c r="AKW269" s="41"/>
      <c r="AKX269" s="41"/>
      <c r="AKY269" s="41"/>
      <c r="AKZ269" s="41"/>
      <c r="ALA269" s="41"/>
      <c r="ALB269" s="41"/>
      <c r="ALC269" s="41"/>
      <c r="ALD269" s="41"/>
      <c r="ALE269" s="41"/>
      <c r="ALF269" s="41"/>
      <c r="ALG269" s="41"/>
      <c r="ALH269" s="41"/>
      <c r="ALI269" s="41"/>
      <c r="ALJ269" s="41"/>
      <c r="ALK269" s="41"/>
      <c r="ALL269" s="41"/>
      <c r="ALM269" s="41"/>
    </row>
    <row r="270" spans="1:1001" ht="13.35" customHeight="1" outlineLevel="3">
      <c r="A270" s="36" t="s">
        <v>11792</v>
      </c>
      <c r="B270" s="45">
        <v>1</v>
      </c>
      <c r="C270" s="45"/>
      <c r="D270" s="47" t="s">
        <v>1267</v>
      </c>
      <c r="E270" s="43" t="str">
        <f>VLOOKUP(D270,OdooParts_PurchaseNotes!$A$1:$F8384,2,0)</f>
        <v>Mini PS to RAMBo Harness Assembly - Gladiola</v>
      </c>
      <c r="F270" s="52" t="s">
        <v>11345</v>
      </c>
      <c r="G270" s="32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40"/>
      <c r="AAF270" s="40"/>
      <c r="AAG270" s="40"/>
      <c r="AAH270" s="40"/>
      <c r="AAI270" s="40"/>
      <c r="AAJ270" s="40"/>
      <c r="AAK270" s="40"/>
      <c r="AAL270" s="40"/>
      <c r="AAM270" s="40"/>
      <c r="AAN270" s="40"/>
      <c r="AAO270" s="40"/>
      <c r="AAP270" s="40"/>
      <c r="AAQ270" s="40"/>
      <c r="AAR270" s="40"/>
      <c r="AAS270" s="40"/>
      <c r="AAT270" s="40"/>
      <c r="AAU270" s="40"/>
      <c r="AAV270" s="40"/>
      <c r="AAW270" s="40"/>
      <c r="AAX270" s="40"/>
      <c r="AAY270" s="40"/>
      <c r="AAZ270" s="40"/>
      <c r="ABA270" s="40"/>
      <c r="ABB270" s="40"/>
      <c r="ABC270" s="40"/>
      <c r="ABD270" s="40"/>
      <c r="ABE270" s="40"/>
      <c r="ABF270" s="40"/>
      <c r="ABG270" s="40"/>
      <c r="ABH270" s="40"/>
      <c r="ABI270" s="40"/>
      <c r="ABJ270" s="40"/>
      <c r="ABK270" s="40"/>
      <c r="ABL270" s="40"/>
      <c r="ABM270" s="40"/>
      <c r="ABN270" s="40"/>
      <c r="ABO270" s="40"/>
      <c r="ABP270" s="40"/>
      <c r="ABQ270" s="40"/>
      <c r="ABR270" s="40"/>
      <c r="ABS270" s="40"/>
      <c r="ABT270" s="40"/>
      <c r="ABU270" s="40"/>
      <c r="ABV270" s="40"/>
      <c r="ABW270" s="40"/>
      <c r="ABX270" s="40"/>
      <c r="ABY270" s="40"/>
      <c r="ABZ270" s="40"/>
      <c r="ACA270" s="40"/>
      <c r="ACB270" s="40"/>
      <c r="ACC270" s="40"/>
      <c r="ACD270" s="40"/>
      <c r="ACE270" s="40"/>
      <c r="ACF270" s="40"/>
      <c r="ACG270" s="40"/>
      <c r="ACH270" s="40"/>
      <c r="ACI270" s="40"/>
      <c r="ACJ270" s="40"/>
      <c r="ACK270" s="40"/>
      <c r="ACL270" s="40"/>
      <c r="ACM270" s="40"/>
      <c r="ACN270" s="40"/>
      <c r="ACO270" s="40"/>
      <c r="ACP270" s="40"/>
      <c r="ACQ270" s="40"/>
      <c r="ACR270" s="40"/>
      <c r="ACS270" s="40"/>
      <c r="ACT270" s="40"/>
      <c r="ACU270" s="40"/>
      <c r="ACV270" s="40"/>
      <c r="ACW270" s="40"/>
      <c r="ACX270" s="40"/>
      <c r="ACY270" s="40"/>
      <c r="ACZ270" s="40"/>
      <c r="ADA270" s="40"/>
      <c r="ADB270" s="40"/>
      <c r="ADC270" s="40"/>
      <c r="ADD270" s="40"/>
      <c r="ADE270" s="40"/>
      <c r="ADF270" s="40"/>
      <c r="ADG270" s="40"/>
      <c r="ADH270" s="40"/>
      <c r="ADI270" s="40"/>
      <c r="ADJ270" s="40"/>
      <c r="ADK270" s="40"/>
      <c r="ADL270" s="40"/>
      <c r="ADM270" s="40"/>
      <c r="ADN270" s="40"/>
      <c r="ADO270" s="40"/>
      <c r="ADP270" s="40"/>
      <c r="ADQ270" s="40"/>
      <c r="ADR270" s="40"/>
      <c r="ADS270" s="40"/>
      <c r="ADT270" s="40"/>
      <c r="ADU270" s="40"/>
      <c r="ADV270" s="40"/>
      <c r="ADW270" s="40"/>
      <c r="ADX270" s="40"/>
      <c r="ADY270" s="40"/>
      <c r="ADZ270" s="40"/>
      <c r="AEA270" s="40"/>
      <c r="AEB270" s="40"/>
      <c r="AEC270" s="40"/>
      <c r="AED270" s="40"/>
      <c r="AEE270" s="40"/>
      <c r="AEF270" s="40"/>
      <c r="AEG270" s="40"/>
      <c r="AEH270" s="40"/>
      <c r="AEI270" s="40"/>
      <c r="AEJ270" s="40"/>
      <c r="AEK270" s="40"/>
      <c r="AEL270" s="40"/>
      <c r="AEM270" s="40"/>
      <c r="AEN270" s="40"/>
      <c r="AEO270" s="40"/>
      <c r="AEP270" s="40"/>
      <c r="AEQ270" s="40"/>
      <c r="AER270" s="40"/>
      <c r="AES270" s="40"/>
      <c r="AET270" s="40"/>
      <c r="AEU270" s="40"/>
      <c r="AEV270" s="40"/>
      <c r="AEW270" s="40"/>
      <c r="AEX270" s="40"/>
      <c r="AEY270" s="40"/>
      <c r="AEZ270" s="40"/>
      <c r="AFA270" s="40"/>
      <c r="AFB270" s="40"/>
      <c r="AFC270" s="40"/>
      <c r="AFD270" s="40"/>
      <c r="AFE270" s="40"/>
      <c r="AFF270" s="40"/>
      <c r="AFG270" s="40"/>
      <c r="AFH270" s="40"/>
      <c r="AFI270" s="40"/>
      <c r="AFJ270" s="40"/>
      <c r="AFK270" s="40"/>
      <c r="AFL270" s="40"/>
      <c r="AFM270" s="40"/>
      <c r="AFN270" s="40"/>
      <c r="AFO270" s="40"/>
      <c r="AFP270" s="40"/>
      <c r="AFQ270" s="40"/>
      <c r="AFR270" s="40"/>
      <c r="AFS270" s="40"/>
      <c r="AFT270" s="40"/>
      <c r="AFU270" s="40"/>
      <c r="AFV270" s="40"/>
      <c r="AFW270" s="40"/>
      <c r="AFX270" s="40"/>
      <c r="AFY270" s="40"/>
      <c r="AFZ270" s="40"/>
      <c r="AGA270" s="40"/>
      <c r="AGB270" s="40"/>
      <c r="AGC270" s="40"/>
      <c r="AGD270" s="40"/>
      <c r="AGE270" s="40"/>
      <c r="AGF270" s="40"/>
      <c r="AGG270" s="40"/>
      <c r="AGH270" s="40"/>
      <c r="AGI270" s="40"/>
      <c r="AGJ270" s="40"/>
      <c r="AGK270" s="40"/>
      <c r="AGL270" s="40"/>
      <c r="AGM270" s="40"/>
      <c r="AGN270" s="40"/>
      <c r="AGO270" s="40"/>
      <c r="AGP270" s="40"/>
      <c r="AGQ270" s="40"/>
      <c r="AGR270" s="40"/>
      <c r="AGS270" s="40"/>
      <c r="AGT270" s="40"/>
      <c r="AGU270" s="40"/>
      <c r="AGV270" s="40"/>
      <c r="AGW270" s="40"/>
      <c r="AGX270" s="40"/>
      <c r="AGY270" s="40"/>
      <c r="AGZ270" s="40"/>
      <c r="AHA270" s="40"/>
      <c r="AHB270" s="40"/>
      <c r="AHC270" s="40"/>
      <c r="AHD270" s="40"/>
      <c r="AHE270" s="40"/>
      <c r="AHF270" s="40"/>
      <c r="AHG270" s="40"/>
      <c r="AHH270" s="40"/>
      <c r="AHI270" s="40"/>
      <c r="AHJ270" s="40"/>
      <c r="AHK270" s="40"/>
      <c r="AHL270" s="40"/>
      <c r="AHM270" s="40"/>
      <c r="AHN270" s="40"/>
      <c r="AHO270" s="40"/>
      <c r="AHP270" s="40"/>
      <c r="AHQ270" s="40"/>
      <c r="AHR270" s="40"/>
      <c r="AHS270" s="40"/>
      <c r="AHT270" s="40"/>
      <c r="AHU270" s="40"/>
      <c r="AHV270" s="40"/>
      <c r="AHW270" s="40"/>
      <c r="AHX270" s="40"/>
      <c r="AHY270" s="40"/>
      <c r="AHZ270" s="40"/>
      <c r="AIA270" s="40"/>
      <c r="AIB270" s="40"/>
      <c r="AIC270" s="40"/>
      <c r="AID270" s="40"/>
      <c r="AIE270" s="40"/>
      <c r="AIF270" s="40"/>
      <c r="AIG270" s="40"/>
      <c r="AIH270" s="40"/>
      <c r="AII270" s="40"/>
      <c r="AIJ270" s="40"/>
      <c r="AIK270" s="40"/>
      <c r="AIL270" s="40"/>
      <c r="AIM270" s="40"/>
      <c r="AIN270" s="40"/>
      <c r="AIO270" s="40"/>
      <c r="AIP270" s="40"/>
      <c r="AIQ270" s="40"/>
      <c r="AIR270" s="40"/>
      <c r="AIS270" s="40"/>
      <c r="AIT270" s="40"/>
      <c r="AIU270" s="40"/>
      <c r="AIV270" s="40"/>
      <c r="AIW270" s="40"/>
      <c r="AIX270" s="40"/>
      <c r="AIY270" s="40"/>
      <c r="AIZ270" s="40"/>
      <c r="AJA270" s="40"/>
      <c r="AJB270" s="40"/>
      <c r="AJC270" s="40"/>
      <c r="AJD270" s="40"/>
      <c r="AJE270" s="40"/>
      <c r="AJF270" s="40"/>
      <c r="AJG270" s="40"/>
      <c r="AJH270" s="40"/>
      <c r="AJI270" s="40"/>
      <c r="AJJ270" s="40"/>
      <c r="AJK270" s="40"/>
      <c r="AJL270" s="40"/>
      <c r="AJM270" s="40"/>
      <c r="AJN270" s="40"/>
      <c r="AJO270" s="40"/>
      <c r="AJP270" s="40"/>
      <c r="AJQ270" s="40"/>
      <c r="AJR270" s="40"/>
      <c r="AJS270" s="40"/>
      <c r="AJT270" s="40"/>
      <c r="AJU270" s="40"/>
      <c r="AJV270" s="40"/>
      <c r="AJW270" s="40"/>
      <c r="AJX270" s="40"/>
      <c r="AJY270" s="40"/>
      <c r="AJZ270" s="40"/>
      <c r="AKA270" s="40"/>
      <c r="AKB270" s="40"/>
      <c r="AKC270" s="40"/>
      <c r="AKD270" s="40"/>
      <c r="AKE270" s="40"/>
      <c r="AKF270" s="40"/>
      <c r="AKG270" s="40"/>
      <c r="AKH270" s="40"/>
      <c r="AKI270" s="40"/>
      <c r="AKJ270" s="40"/>
      <c r="AKK270" s="40"/>
      <c r="AKL270" s="40"/>
      <c r="AKM270" s="40"/>
      <c r="AKN270" s="41"/>
      <c r="AKO270" s="41"/>
      <c r="AKP270" s="41"/>
      <c r="AKQ270" s="41"/>
      <c r="AKR270" s="41"/>
      <c r="AKS270" s="41"/>
      <c r="AKT270" s="41"/>
      <c r="AKU270" s="41"/>
      <c r="AKV270" s="41"/>
      <c r="AKW270" s="41"/>
      <c r="AKX270" s="41"/>
      <c r="AKY270" s="41"/>
      <c r="AKZ270" s="41"/>
      <c r="ALA270" s="41"/>
      <c r="ALB270" s="41"/>
      <c r="ALC270" s="41"/>
      <c r="ALD270" s="41"/>
      <c r="ALE270" s="41"/>
      <c r="ALF270" s="41"/>
      <c r="ALG270" s="41"/>
      <c r="ALH270" s="41"/>
      <c r="ALI270" s="41"/>
      <c r="ALJ270" s="41"/>
      <c r="ALK270" s="41"/>
      <c r="ALL270" s="41"/>
      <c r="ALM270" s="41"/>
    </row>
    <row r="271" spans="1:1001" ht="13.35" customHeight="1" outlineLevel="4">
      <c r="A271" s="36" t="s">
        <v>11793</v>
      </c>
      <c r="B271" s="45">
        <v>4</v>
      </c>
      <c r="C271" s="45"/>
      <c r="D271" s="53" t="s">
        <v>1873</v>
      </c>
      <c r="E271" s="43" t="str">
        <f>VLOOKUP(D271,OdooParts_PurchaseNotes!$A$1:$F8385,2,0)</f>
        <v>TE- REEL / RING TONGUE CONN 16-22 AWG #10 PIDG</v>
      </c>
      <c r="F271" s="52" t="s">
        <v>11370</v>
      </c>
      <c r="G271" s="32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40"/>
      <c r="AAF271" s="40"/>
      <c r="AAG271" s="40"/>
      <c r="AAH271" s="40"/>
      <c r="AAI271" s="40"/>
      <c r="AAJ271" s="40"/>
      <c r="AAK271" s="40"/>
      <c r="AAL271" s="40"/>
      <c r="AAM271" s="40"/>
      <c r="AAN271" s="40"/>
      <c r="AAO271" s="40"/>
      <c r="AAP271" s="40"/>
      <c r="AAQ271" s="40"/>
      <c r="AAR271" s="40"/>
      <c r="AAS271" s="40"/>
      <c r="AAT271" s="40"/>
      <c r="AAU271" s="40"/>
      <c r="AAV271" s="40"/>
      <c r="AAW271" s="40"/>
      <c r="AAX271" s="40"/>
      <c r="AAY271" s="40"/>
      <c r="AAZ271" s="40"/>
      <c r="ABA271" s="40"/>
      <c r="ABB271" s="40"/>
      <c r="ABC271" s="40"/>
      <c r="ABD271" s="40"/>
      <c r="ABE271" s="40"/>
      <c r="ABF271" s="40"/>
      <c r="ABG271" s="40"/>
      <c r="ABH271" s="40"/>
      <c r="ABI271" s="40"/>
      <c r="ABJ271" s="40"/>
      <c r="ABK271" s="40"/>
      <c r="ABL271" s="40"/>
      <c r="ABM271" s="40"/>
      <c r="ABN271" s="40"/>
      <c r="ABO271" s="40"/>
      <c r="ABP271" s="40"/>
      <c r="ABQ271" s="40"/>
      <c r="ABR271" s="40"/>
      <c r="ABS271" s="40"/>
      <c r="ABT271" s="40"/>
      <c r="ABU271" s="40"/>
      <c r="ABV271" s="40"/>
      <c r="ABW271" s="40"/>
      <c r="ABX271" s="40"/>
      <c r="ABY271" s="40"/>
      <c r="ABZ271" s="40"/>
      <c r="ACA271" s="40"/>
      <c r="ACB271" s="40"/>
      <c r="ACC271" s="40"/>
      <c r="ACD271" s="40"/>
      <c r="ACE271" s="40"/>
      <c r="ACF271" s="40"/>
      <c r="ACG271" s="40"/>
      <c r="ACH271" s="40"/>
      <c r="ACI271" s="40"/>
      <c r="ACJ271" s="40"/>
      <c r="ACK271" s="40"/>
      <c r="ACL271" s="40"/>
      <c r="ACM271" s="40"/>
      <c r="ACN271" s="40"/>
      <c r="ACO271" s="40"/>
      <c r="ACP271" s="40"/>
      <c r="ACQ271" s="40"/>
      <c r="ACR271" s="40"/>
      <c r="ACS271" s="40"/>
      <c r="ACT271" s="40"/>
      <c r="ACU271" s="40"/>
      <c r="ACV271" s="40"/>
      <c r="ACW271" s="40"/>
      <c r="ACX271" s="40"/>
      <c r="ACY271" s="40"/>
      <c r="ACZ271" s="40"/>
      <c r="ADA271" s="40"/>
      <c r="ADB271" s="40"/>
      <c r="ADC271" s="40"/>
      <c r="ADD271" s="40"/>
      <c r="ADE271" s="40"/>
      <c r="ADF271" s="40"/>
      <c r="ADG271" s="40"/>
      <c r="ADH271" s="40"/>
      <c r="ADI271" s="40"/>
      <c r="ADJ271" s="40"/>
      <c r="ADK271" s="40"/>
      <c r="ADL271" s="40"/>
      <c r="ADM271" s="40"/>
      <c r="ADN271" s="40"/>
      <c r="ADO271" s="40"/>
      <c r="ADP271" s="40"/>
      <c r="ADQ271" s="40"/>
      <c r="ADR271" s="40"/>
      <c r="ADS271" s="40"/>
      <c r="ADT271" s="40"/>
      <c r="ADU271" s="40"/>
      <c r="ADV271" s="40"/>
      <c r="ADW271" s="40"/>
      <c r="ADX271" s="40"/>
      <c r="ADY271" s="40"/>
      <c r="ADZ271" s="40"/>
      <c r="AEA271" s="40"/>
      <c r="AEB271" s="40"/>
      <c r="AEC271" s="40"/>
      <c r="AED271" s="40"/>
      <c r="AEE271" s="40"/>
      <c r="AEF271" s="40"/>
      <c r="AEG271" s="40"/>
      <c r="AEH271" s="40"/>
      <c r="AEI271" s="40"/>
      <c r="AEJ271" s="40"/>
      <c r="AEK271" s="40"/>
      <c r="AEL271" s="40"/>
      <c r="AEM271" s="40"/>
      <c r="AEN271" s="40"/>
      <c r="AEO271" s="40"/>
      <c r="AEP271" s="40"/>
      <c r="AEQ271" s="40"/>
      <c r="AER271" s="40"/>
      <c r="AES271" s="40"/>
      <c r="AET271" s="40"/>
      <c r="AEU271" s="40"/>
      <c r="AEV271" s="40"/>
      <c r="AEW271" s="40"/>
      <c r="AEX271" s="40"/>
      <c r="AEY271" s="40"/>
      <c r="AEZ271" s="40"/>
      <c r="AFA271" s="40"/>
      <c r="AFB271" s="40"/>
      <c r="AFC271" s="40"/>
      <c r="AFD271" s="40"/>
      <c r="AFE271" s="40"/>
      <c r="AFF271" s="40"/>
      <c r="AFG271" s="40"/>
      <c r="AFH271" s="40"/>
      <c r="AFI271" s="40"/>
      <c r="AFJ271" s="40"/>
      <c r="AFK271" s="40"/>
      <c r="AFL271" s="40"/>
      <c r="AFM271" s="40"/>
      <c r="AFN271" s="40"/>
      <c r="AFO271" s="40"/>
      <c r="AFP271" s="40"/>
      <c r="AFQ271" s="40"/>
      <c r="AFR271" s="40"/>
      <c r="AFS271" s="40"/>
      <c r="AFT271" s="40"/>
      <c r="AFU271" s="40"/>
      <c r="AFV271" s="40"/>
      <c r="AFW271" s="40"/>
      <c r="AFX271" s="40"/>
      <c r="AFY271" s="40"/>
      <c r="AFZ271" s="40"/>
      <c r="AGA271" s="40"/>
      <c r="AGB271" s="40"/>
      <c r="AGC271" s="40"/>
      <c r="AGD271" s="40"/>
      <c r="AGE271" s="40"/>
      <c r="AGF271" s="40"/>
      <c r="AGG271" s="40"/>
      <c r="AGH271" s="40"/>
      <c r="AGI271" s="40"/>
      <c r="AGJ271" s="40"/>
      <c r="AGK271" s="40"/>
      <c r="AGL271" s="40"/>
      <c r="AGM271" s="40"/>
      <c r="AGN271" s="40"/>
      <c r="AGO271" s="40"/>
      <c r="AGP271" s="40"/>
      <c r="AGQ271" s="40"/>
      <c r="AGR271" s="40"/>
      <c r="AGS271" s="40"/>
      <c r="AGT271" s="40"/>
      <c r="AGU271" s="40"/>
      <c r="AGV271" s="40"/>
      <c r="AGW271" s="40"/>
      <c r="AGX271" s="40"/>
      <c r="AGY271" s="40"/>
      <c r="AGZ271" s="40"/>
      <c r="AHA271" s="40"/>
      <c r="AHB271" s="40"/>
      <c r="AHC271" s="40"/>
      <c r="AHD271" s="40"/>
      <c r="AHE271" s="40"/>
      <c r="AHF271" s="40"/>
      <c r="AHG271" s="40"/>
      <c r="AHH271" s="40"/>
      <c r="AHI271" s="40"/>
      <c r="AHJ271" s="40"/>
      <c r="AHK271" s="40"/>
      <c r="AHL271" s="40"/>
      <c r="AHM271" s="40"/>
      <c r="AHN271" s="40"/>
      <c r="AHO271" s="40"/>
      <c r="AHP271" s="40"/>
      <c r="AHQ271" s="40"/>
      <c r="AHR271" s="40"/>
      <c r="AHS271" s="40"/>
      <c r="AHT271" s="40"/>
      <c r="AHU271" s="40"/>
      <c r="AHV271" s="40"/>
      <c r="AHW271" s="40"/>
      <c r="AHX271" s="40"/>
      <c r="AHY271" s="40"/>
      <c r="AHZ271" s="40"/>
      <c r="AIA271" s="40"/>
      <c r="AIB271" s="40"/>
      <c r="AIC271" s="40"/>
      <c r="AID271" s="40"/>
      <c r="AIE271" s="40"/>
      <c r="AIF271" s="40"/>
      <c r="AIG271" s="40"/>
      <c r="AIH271" s="40"/>
      <c r="AII271" s="40"/>
      <c r="AIJ271" s="40"/>
      <c r="AIK271" s="40"/>
      <c r="AIL271" s="40"/>
      <c r="AIM271" s="40"/>
      <c r="AIN271" s="40"/>
      <c r="AIO271" s="40"/>
      <c r="AIP271" s="40"/>
      <c r="AIQ271" s="40"/>
      <c r="AIR271" s="40"/>
      <c r="AIS271" s="40"/>
      <c r="AIT271" s="40"/>
      <c r="AIU271" s="40"/>
      <c r="AIV271" s="40"/>
      <c r="AIW271" s="40"/>
      <c r="AIX271" s="40"/>
      <c r="AIY271" s="40"/>
      <c r="AIZ271" s="40"/>
      <c r="AJA271" s="40"/>
      <c r="AJB271" s="40"/>
      <c r="AJC271" s="40"/>
      <c r="AJD271" s="40"/>
      <c r="AJE271" s="40"/>
      <c r="AJF271" s="40"/>
      <c r="AJG271" s="40"/>
      <c r="AJH271" s="40"/>
      <c r="AJI271" s="40"/>
      <c r="AJJ271" s="40"/>
      <c r="AJK271" s="40"/>
      <c r="AJL271" s="40"/>
      <c r="AJM271" s="40"/>
      <c r="AJN271" s="40"/>
      <c r="AJO271" s="40"/>
      <c r="AJP271" s="40"/>
      <c r="AJQ271" s="40"/>
      <c r="AJR271" s="40"/>
      <c r="AJS271" s="40"/>
      <c r="AJT271" s="40"/>
      <c r="AJU271" s="40"/>
      <c r="AJV271" s="40"/>
      <c r="AJW271" s="40"/>
      <c r="AJX271" s="40"/>
      <c r="AJY271" s="40"/>
      <c r="AJZ271" s="40"/>
      <c r="AKA271" s="40"/>
      <c r="AKB271" s="40"/>
      <c r="AKC271" s="40"/>
      <c r="AKD271" s="40"/>
      <c r="AKE271" s="40"/>
      <c r="AKF271" s="40"/>
      <c r="AKG271" s="40"/>
      <c r="AKH271" s="40"/>
      <c r="AKI271" s="40"/>
      <c r="AKJ271" s="40"/>
      <c r="AKK271" s="40"/>
      <c r="AKL271" s="40"/>
      <c r="AKM271" s="40"/>
      <c r="AKN271" s="41"/>
      <c r="AKO271" s="41"/>
      <c r="AKP271" s="41"/>
      <c r="AKQ271" s="41"/>
      <c r="AKR271" s="41"/>
      <c r="AKS271" s="41"/>
      <c r="AKT271" s="41"/>
      <c r="AKU271" s="41"/>
      <c r="AKV271" s="41"/>
      <c r="AKW271" s="41"/>
      <c r="AKX271" s="41"/>
      <c r="AKY271" s="41"/>
      <c r="AKZ271" s="41"/>
      <c r="ALA271" s="41"/>
      <c r="ALB271" s="41"/>
      <c r="ALC271" s="41"/>
      <c r="ALD271" s="41"/>
      <c r="ALE271" s="41"/>
      <c r="ALF271" s="41"/>
      <c r="ALG271" s="41"/>
      <c r="ALH271" s="41"/>
      <c r="ALI271" s="41"/>
      <c r="ALJ271" s="41"/>
      <c r="ALK271" s="41"/>
      <c r="ALL271" s="41"/>
      <c r="ALM271" s="41"/>
    </row>
    <row r="272" spans="1:1001" ht="13.35" customHeight="1" outlineLevel="4">
      <c r="A272" s="36" t="s">
        <v>11794</v>
      </c>
      <c r="B272" s="45">
        <v>4</v>
      </c>
      <c r="C272" s="45"/>
      <c r="D272" s="53" t="s">
        <v>2148</v>
      </c>
      <c r="E272" s="43" t="str">
        <f>VLOOKUP(D272,OdooParts_PurchaseNotes!$A$1:$F8386,2,0)</f>
        <v>16 AWG 6.0mm Pin Length Power Phase Black Single Wire - Insulated Ferrule</v>
      </c>
      <c r="F272" s="52" t="s">
        <v>11370</v>
      </c>
      <c r="G272" s="32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40"/>
      <c r="AAF272" s="40"/>
      <c r="AAG272" s="40"/>
      <c r="AAH272" s="40"/>
      <c r="AAI272" s="40"/>
      <c r="AAJ272" s="40"/>
      <c r="AAK272" s="40"/>
      <c r="AAL272" s="40"/>
      <c r="AAM272" s="40"/>
      <c r="AAN272" s="40"/>
      <c r="AAO272" s="40"/>
      <c r="AAP272" s="40"/>
      <c r="AAQ272" s="40"/>
      <c r="AAR272" s="40"/>
      <c r="AAS272" s="40"/>
      <c r="AAT272" s="40"/>
      <c r="AAU272" s="40"/>
      <c r="AAV272" s="40"/>
      <c r="AAW272" s="40"/>
      <c r="AAX272" s="40"/>
      <c r="AAY272" s="40"/>
      <c r="AAZ272" s="40"/>
      <c r="ABA272" s="40"/>
      <c r="ABB272" s="40"/>
      <c r="ABC272" s="40"/>
      <c r="ABD272" s="40"/>
      <c r="ABE272" s="40"/>
      <c r="ABF272" s="40"/>
      <c r="ABG272" s="40"/>
      <c r="ABH272" s="40"/>
      <c r="ABI272" s="40"/>
      <c r="ABJ272" s="40"/>
      <c r="ABK272" s="40"/>
      <c r="ABL272" s="40"/>
      <c r="ABM272" s="40"/>
      <c r="ABN272" s="40"/>
      <c r="ABO272" s="40"/>
      <c r="ABP272" s="40"/>
      <c r="ABQ272" s="40"/>
      <c r="ABR272" s="40"/>
      <c r="ABS272" s="40"/>
      <c r="ABT272" s="40"/>
      <c r="ABU272" s="40"/>
      <c r="ABV272" s="40"/>
      <c r="ABW272" s="40"/>
      <c r="ABX272" s="40"/>
      <c r="ABY272" s="40"/>
      <c r="ABZ272" s="40"/>
      <c r="ACA272" s="40"/>
      <c r="ACB272" s="40"/>
      <c r="ACC272" s="40"/>
      <c r="ACD272" s="40"/>
      <c r="ACE272" s="40"/>
      <c r="ACF272" s="40"/>
      <c r="ACG272" s="40"/>
      <c r="ACH272" s="40"/>
      <c r="ACI272" s="40"/>
      <c r="ACJ272" s="40"/>
      <c r="ACK272" s="40"/>
      <c r="ACL272" s="40"/>
      <c r="ACM272" s="40"/>
      <c r="ACN272" s="40"/>
      <c r="ACO272" s="40"/>
      <c r="ACP272" s="40"/>
      <c r="ACQ272" s="40"/>
      <c r="ACR272" s="40"/>
      <c r="ACS272" s="40"/>
      <c r="ACT272" s="40"/>
      <c r="ACU272" s="40"/>
      <c r="ACV272" s="40"/>
      <c r="ACW272" s="40"/>
      <c r="ACX272" s="40"/>
      <c r="ACY272" s="40"/>
      <c r="ACZ272" s="40"/>
      <c r="ADA272" s="40"/>
      <c r="ADB272" s="40"/>
      <c r="ADC272" s="40"/>
      <c r="ADD272" s="40"/>
      <c r="ADE272" s="40"/>
      <c r="ADF272" s="40"/>
      <c r="ADG272" s="40"/>
      <c r="ADH272" s="40"/>
      <c r="ADI272" s="40"/>
      <c r="ADJ272" s="40"/>
      <c r="ADK272" s="40"/>
      <c r="ADL272" s="40"/>
      <c r="ADM272" s="40"/>
      <c r="ADN272" s="40"/>
      <c r="ADO272" s="40"/>
      <c r="ADP272" s="40"/>
      <c r="ADQ272" s="40"/>
      <c r="ADR272" s="40"/>
      <c r="ADS272" s="40"/>
      <c r="ADT272" s="40"/>
      <c r="ADU272" s="40"/>
      <c r="ADV272" s="40"/>
      <c r="ADW272" s="40"/>
      <c r="ADX272" s="40"/>
      <c r="ADY272" s="40"/>
      <c r="ADZ272" s="40"/>
      <c r="AEA272" s="40"/>
      <c r="AEB272" s="40"/>
      <c r="AEC272" s="40"/>
      <c r="AED272" s="40"/>
      <c r="AEE272" s="40"/>
      <c r="AEF272" s="40"/>
      <c r="AEG272" s="40"/>
      <c r="AEH272" s="40"/>
      <c r="AEI272" s="40"/>
      <c r="AEJ272" s="40"/>
      <c r="AEK272" s="40"/>
      <c r="AEL272" s="40"/>
      <c r="AEM272" s="40"/>
      <c r="AEN272" s="40"/>
      <c r="AEO272" s="40"/>
      <c r="AEP272" s="40"/>
      <c r="AEQ272" s="40"/>
      <c r="AER272" s="40"/>
      <c r="AES272" s="40"/>
      <c r="AET272" s="40"/>
      <c r="AEU272" s="40"/>
      <c r="AEV272" s="40"/>
      <c r="AEW272" s="40"/>
      <c r="AEX272" s="40"/>
      <c r="AEY272" s="40"/>
      <c r="AEZ272" s="40"/>
      <c r="AFA272" s="40"/>
      <c r="AFB272" s="40"/>
      <c r="AFC272" s="40"/>
      <c r="AFD272" s="40"/>
      <c r="AFE272" s="40"/>
      <c r="AFF272" s="40"/>
      <c r="AFG272" s="40"/>
      <c r="AFH272" s="40"/>
      <c r="AFI272" s="40"/>
      <c r="AFJ272" s="40"/>
      <c r="AFK272" s="40"/>
      <c r="AFL272" s="40"/>
      <c r="AFM272" s="40"/>
      <c r="AFN272" s="40"/>
      <c r="AFO272" s="40"/>
      <c r="AFP272" s="40"/>
      <c r="AFQ272" s="40"/>
      <c r="AFR272" s="40"/>
      <c r="AFS272" s="40"/>
      <c r="AFT272" s="40"/>
      <c r="AFU272" s="40"/>
      <c r="AFV272" s="40"/>
      <c r="AFW272" s="40"/>
      <c r="AFX272" s="40"/>
      <c r="AFY272" s="40"/>
      <c r="AFZ272" s="40"/>
      <c r="AGA272" s="40"/>
      <c r="AGB272" s="40"/>
      <c r="AGC272" s="40"/>
      <c r="AGD272" s="40"/>
      <c r="AGE272" s="40"/>
      <c r="AGF272" s="40"/>
      <c r="AGG272" s="40"/>
      <c r="AGH272" s="40"/>
      <c r="AGI272" s="40"/>
      <c r="AGJ272" s="40"/>
      <c r="AGK272" s="40"/>
      <c r="AGL272" s="40"/>
      <c r="AGM272" s="40"/>
      <c r="AGN272" s="40"/>
      <c r="AGO272" s="40"/>
      <c r="AGP272" s="40"/>
      <c r="AGQ272" s="40"/>
      <c r="AGR272" s="40"/>
      <c r="AGS272" s="40"/>
      <c r="AGT272" s="40"/>
      <c r="AGU272" s="40"/>
      <c r="AGV272" s="40"/>
      <c r="AGW272" s="40"/>
      <c r="AGX272" s="40"/>
      <c r="AGY272" s="40"/>
      <c r="AGZ272" s="40"/>
      <c r="AHA272" s="40"/>
      <c r="AHB272" s="40"/>
      <c r="AHC272" s="40"/>
      <c r="AHD272" s="40"/>
      <c r="AHE272" s="40"/>
      <c r="AHF272" s="40"/>
      <c r="AHG272" s="40"/>
      <c r="AHH272" s="40"/>
      <c r="AHI272" s="40"/>
      <c r="AHJ272" s="40"/>
      <c r="AHK272" s="40"/>
      <c r="AHL272" s="40"/>
      <c r="AHM272" s="40"/>
      <c r="AHN272" s="40"/>
      <c r="AHO272" s="40"/>
      <c r="AHP272" s="40"/>
      <c r="AHQ272" s="40"/>
      <c r="AHR272" s="40"/>
      <c r="AHS272" s="40"/>
      <c r="AHT272" s="40"/>
      <c r="AHU272" s="40"/>
      <c r="AHV272" s="40"/>
      <c r="AHW272" s="40"/>
      <c r="AHX272" s="40"/>
      <c r="AHY272" s="40"/>
      <c r="AHZ272" s="40"/>
      <c r="AIA272" s="40"/>
      <c r="AIB272" s="40"/>
      <c r="AIC272" s="40"/>
      <c r="AID272" s="40"/>
      <c r="AIE272" s="40"/>
      <c r="AIF272" s="40"/>
      <c r="AIG272" s="40"/>
      <c r="AIH272" s="40"/>
      <c r="AII272" s="40"/>
      <c r="AIJ272" s="40"/>
      <c r="AIK272" s="40"/>
      <c r="AIL272" s="40"/>
      <c r="AIM272" s="40"/>
      <c r="AIN272" s="40"/>
      <c r="AIO272" s="40"/>
      <c r="AIP272" s="40"/>
      <c r="AIQ272" s="40"/>
      <c r="AIR272" s="40"/>
      <c r="AIS272" s="40"/>
      <c r="AIT272" s="40"/>
      <c r="AIU272" s="40"/>
      <c r="AIV272" s="40"/>
      <c r="AIW272" s="40"/>
      <c r="AIX272" s="40"/>
      <c r="AIY272" s="40"/>
      <c r="AIZ272" s="40"/>
      <c r="AJA272" s="40"/>
      <c r="AJB272" s="40"/>
      <c r="AJC272" s="40"/>
      <c r="AJD272" s="40"/>
      <c r="AJE272" s="40"/>
      <c r="AJF272" s="40"/>
      <c r="AJG272" s="40"/>
      <c r="AJH272" s="40"/>
      <c r="AJI272" s="40"/>
      <c r="AJJ272" s="40"/>
      <c r="AJK272" s="40"/>
      <c r="AJL272" s="40"/>
      <c r="AJM272" s="40"/>
      <c r="AJN272" s="40"/>
      <c r="AJO272" s="40"/>
      <c r="AJP272" s="40"/>
      <c r="AJQ272" s="40"/>
      <c r="AJR272" s="40"/>
      <c r="AJS272" s="40"/>
      <c r="AJT272" s="40"/>
      <c r="AJU272" s="40"/>
      <c r="AJV272" s="40"/>
      <c r="AJW272" s="40"/>
      <c r="AJX272" s="40"/>
      <c r="AJY272" s="40"/>
      <c r="AJZ272" s="40"/>
      <c r="AKA272" s="40"/>
      <c r="AKB272" s="40"/>
      <c r="AKC272" s="40"/>
      <c r="AKD272" s="40"/>
      <c r="AKE272" s="40"/>
      <c r="AKF272" s="40"/>
      <c r="AKG272" s="40"/>
      <c r="AKH272" s="40"/>
      <c r="AKI272" s="40"/>
      <c r="AKJ272" s="40"/>
      <c r="AKK272" s="40"/>
      <c r="AKL272" s="40"/>
      <c r="AKM272" s="40"/>
      <c r="AKN272" s="41"/>
      <c r="AKO272" s="41"/>
      <c r="AKP272" s="41"/>
      <c r="AKQ272" s="41"/>
      <c r="AKR272" s="41"/>
      <c r="AKS272" s="41"/>
      <c r="AKT272" s="41"/>
      <c r="AKU272" s="41"/>
      <c r="AKV272" s="41"/>
      <c r="AKW272" s="41"/>
      <c r="AKX272" s="41"/>
      <c r="AKY272" s="41"/>
      <c r="AKZ272" s="41"/>
      <c r="ALA272" s="41"/>
      <c r="ALB272" s="41"/>
      <c r="ALC272" s="41"/>
      <c r="ALD272" s="41"/>
      <c r="ALE272" s="41"/>
      <c r="ALF272" s="41"/>
      <c r="ALG272" s="41"/>
      <c r="ALH272" s="41"/>
      <c r="ALI272" s="41"/>
      <c r="ALJ272" s="41"/>
      <c r="ALK272" s="41"/>
      <c r="ALL272" s="41"/>
      <c r="ALM272" s="41"/>
    </row>
    <row r="273" spans="1:1001" ht="13.35" customHeight="1" outlineLevel="4">
      <c r="A273" s="36" t="s">
        <v>11795</v>
      </c>
      <c r="B273" s="45">
        <v>400</v>
      </c>
      <c r="C273" s="57">
        <f>B273/304.8</f>
        <v>1.3123359580052494</v>
      </c>
      <c r="D273" s="53" t="s">
        <v>2924</v>
      </c>
      <c r="E273" s="43" t="str">
        <f>VLOOKUP(D273,OdooParts_PurchaseNotes!$A$1:$F8387,2,0)</f>
        <v>16AWG Stranded – Red</v>
      </c>
      <c r="F273" s="52" t="s">
        <v>11370</v>
      </c>
      <c r="G273" s="32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40"/>
      <c r="AAF273" s="40"/>
      <c r="AAG273" s="40"/>
      <c r="AAH273" s="40"/>
      <c r="AAI273" s="40"/>
      <c r="AAJ273" s="40"/>
      <c r="AAK273" s="40"/>
      <c r="AAL273" s="40"/>
      <c r="AAM273" s="40"/>
      <c r="AAN273" s="40"/>
      <c r="AAO273" s="40"/>
      <c r="AAP273" s="40"/>
      <c r="AAQ273" s="40"/>
      <c r="AAR273" s="40"/>
      <c r="AAS273" s="40"/>
      <c r="AAT273" s="40"/>
      <c r="AAU273" s="40"/>
      <c r="AAV273" s="40"/>
      <c r="AAW273" s="40"/>
      <c r="AAX273" s="40"/>
      <c r="AAY273" s="40"/>
      <c r="AAZ273" s="40"/>
      <c r="ABA273" s="40"/>
      <c r="ABB273" s="40"/>
      <c r="ABC273" s="40"/>
      <c r="ABD273" s="40"/>
      <c r="ABE273" s="40"/>
      <c r="ABF273" s="40"/>
      <c r="ABG273" s="40"/>
      <c r="ABH273" s="40"/>
      <c r="ABI273" s="40"/>
      <c r="ABJ273" s="40"/>
      <c r="ABK273" s="40"/>
      <c r="ABL273" s="40"/>
      <c r="ABM273" s="40"/>
      <c r="ABN273" s="40"/>
      <c r="ABO273" s="40"/>
      <c r="ABP273" s="40"/>
      <c r="ABQ273" s="40"/>
      <c r="ABR273" s="40"/>
      <c r="ABS273" s="40"/>
      <c r="ABT273" s="40"/>
      <c r="ABU273" s="40"/>
      <c r="ABV273" s="40"/>
      <c r="ABW273" s="40"/>
      <c r="ABX273" s="40"/>
      <c r="ABY273" s="40"/>
      <c r="ABZ273" s="40"/>
      <c r="ACA273" s="40"/>
      <c r="ACB273" s="40"/>
      <c r="ACC273" s="40"/>
      <c r="ACD273" s="40"/>
      <c r="ACE273" s="40"/>
      <c r="ACF273" s="40"/>
      <c r="ACG273" s="40"/>
      <c r="ACH273" s="40"/>
      <c r="ACI273" s="40"/>
      <c r="ACJ273" s="40"/>
      <c r="ACK273" s="40"/>
      <c r="ACL273" s="40"/>
      <c r="ACM273" s="40"/>
      <c r="ACN273" s="40"/>
      <c r="ACO273" s="40"/>
      <c r="ACP273" s="40"/>
      <c r="ACQ273" s="40"/>
      <c r="ACR273" s="40"/>
      <c r="ACS273" s="40"/>
      <c r="ACT273" s="40"/>
      <c r="ACU273" s="40"/>
      <c r="ACV273" s="40"/>
      <c r="ACW273" s="40"/>
      <c r="ACX273" s="40"/>
      <c r="ACY273" s="40"/>
      <c r="ACZ273" s="40"/>
      <c r="ADA273" s="40"/>
      <c r="ADB273" s="40"/>
      <c r="ADC273" s="40"/>
      <c r="ADD273" s="40"/>
      <c r="ADE273" s="40"/>
      <c r="ADF273" s="40"/>
      <c r="ADG273" s="40"/>
      <c r="ADH273" s="40"/>
      <c r="ADI273" s="40"/>
      <c r="ADJ273" s="40"/>
      <c r="ADK273" s="40"/>
      <c r="ADL273" s="40"/>
      <c r="ADM273" s="40"/>
      <c r="ADN273" s="40"/>
      <c r="ADO273" s="40"/>
      <c r="ADP273" s="40"/>
      <c r="ADQ273" s="40"/>
      <c r="ADR273" s="40"/>
      <c r="ADS273" s="40"/>
      <c r="ADT273" s="40"/>
      <c r="ADU273" s="40"/>
      <c r="ADV273" s="40"/>
      <c r="ADW273" s="40"/>
      <c r="ADX273" s="40"/>
      <c r="ADY273" s="40"/>
      <c r="ADZ273" s="40"/>
      <c r="AEA273" s="40"/>
      <c r="AEB273" s="40"/>
      <c r="AEC273" s="40"/>
      <c r="AED273" s="40"/>
      <c r="AEE273" s="40"/>
      <c r="AEF273" s="40"/>
      <c r="AEG273" s="40"/>
      <c r="AEH273" s="40"/>
      <c r="AEI273" s="40"/>
      <c r="AEJ273" s="40"/>
      <c r="AEK273" s="40"/>
      <c r="AEL273" s="40"/>
      <c r="AEM273" s="40"/>
      <c r="AEN273" s="40"/>
      <c r="AEO273" s="40"/>
      <c r="AEP273" s="40"/>
      <c r="AEQ273" s="40"/>
      <c r="AER273" s="40"/>
      <c r="AES273" s="40"/>
      <c r="AET273" s="40"/>
      <c r="AEU273" s="40"/>
      <c r="AEV273" s="40"/>
      <c r="AEW273" s="40"/>
      <c r="AEX273" s="40"/>
      <c r="AEY273" s="40"/>
      <c r="AEZ273" s="40"/>
      <c r="AFA273" s="40"/>
      <c r="AFB273" s="40"/>
      <c r="AFC273" s="40"/>
      <c r="AFD273" s="40"/>
      <c r="AFE273" s="40"/>
      <c r="AFF273" s="40"/>
      <c r="AFG273" s="40"/>
      <c r="AFH273" s="40"/>
      <c r="AFI273" s="40"/>
      <c r="AFJ273" s="40"/>
      <c r="AFK273" s="40"/>
      <c r="AFL273" s="40"/>
      <c r="AFM273" s="40"/>
      <c r="AFN273" s="40"/>
      <c r="AFO273" s="40"/>
      <c r="AFP273" s="40"/>
      <c r="AFQ273" s="40"/>
      <c r="AFR273" s="40"/>
      <c r="AFS273" s="40"/>
      <c r="AFT273" s="40"/>
      <c r="AFU273" s="40"/>
      <c r="AFV273" s="40"/>
      <c r="AFW273" s="40"/>
      <c r="AFX273" s="40"/>
      <c r="AFY273" s="40"/>
      <c r="AFZ273" s="40"/>
      <c r="AGA273" s="40"/>
      <c r="AGB273" s="40"/>
      <c r="AGC273" s="40"/>
      <c r="AGD273" s="40"/>
      <c r="AGE273" s="40"/>
      <c r="AGF273" s="40"/>
      <c r="AGG273" s="40"/>
      <c r="AGH273" s="40"/>
      <c r="AGI273" s="40"/>
      <c r="AGJ273" s="40"/>
      <c r="AGK273" s="40"/>
      <c r="AGL273" s="40"/>
      <c r="AGM273" s="40"/>
      <c r="AGN273" s="40"/>
      <c r="AGO273" s="40"/>
      <c r="AGP273" s="40"/>
      <c r="AGQ273" s="40"/>
      <c r="AGR273" s="40"/>
      <c r="AGS273" s="40"/>
      <c r="AGT273" s="40"/>
      <c r="AGU273" s="40"/>
      <c r="AGV273" s="40"/>
      <c r="AGW273" s="40"/>
      <c r="AGX273" s="40"/>
      <c r="AGY273" s="40"/>
      <c r="AGZ273" s="40"/>
      <c r="AHA273" s="40"/>
      <c r="AHB273" s="40"/>
      <c r="AHC273" s="40"/>
      <c r="AHD273" s="40"/>
      <c r="AHE273" s="40"/>
      <c r="AHF273" s="40"/>
      <c r="AHG273" s="40"/>
      <c r="AHH273" s="40"/>
      <c r="AHI273" s="40"/>
      <c r="AHJ273" s="40"/>
      <c r="AHK273" s="40"/>
      <c r="AHL273" s="40"/>
      <c r="AHM273" s="40"/>
      <c r="AHN273" s="40"/>
      <c r="AHO273" s="40"/>
      <c r="AHP273" s="40"/>
      <c r="AHQ273" s="40"/>
      <c r="AHR273" s="40"/>
      <c r="AHS273" s="40"/>
      <c r="AHT273" s="40"/>
      <c r="AHU273" s="40"/>
      <c r="AHV273" s="40"/>
      <c r="AHW273" s="40"/>
      <c r="AHX273" s="40"/>
      <c r="AHY273" s="40"/>
      <c r="AHZ273" s="40"/>
      <c r="AIA273" s="40"/>
      <c r="AIB273" s="40"/>
      <c r="AIC273" s="40"/>
      <c r="AID273" s="40"/>
      <c r="AIE273" s="40"/>
      <c r="AIF273" s="40"/>
      <c r="AIG273" s="40"/>
      <c r="AIH273" s="40"/>
      <c r="AII273" s="40"/>
      <c r="AIJ273" s="40"/>
      <c r="AIK273" s="40"/>
      <c r="AIL273" s="40"/>
      <c r="AIM273" s="40"/>
      <c r="AIN273" s="40"/>
      <c r="AIO273" s="40"/>
      <c r="AIP273" s="40"/>
      <c r="AIQ273" s="40"/>
      <c r="AIR273" s="40"/>
      <c r="AIS273" s="40"/>
      <c r="AIT273" s="40"/>
      <c r="AIU273" s="40"/>
      <c r="AIV273" s="40"/>
      <c r="AIW273" s="40"/>
      <c r="AIX273" s="40"/>
      <c r="AIY273" s="40"/>
      <c r="AIZ273" s="40"/>
      <c r="AJA273" s="40"/>
      <c r="AJB273" s="40"/>
      <c r="AJC273" s="40"/>
      <c r="AJD273" s="40"/>
      <c r="AJE273" s="40"/>
      <c r="AJF273" s="40"/>
      <c r="AJG273" s="40"/>
      <c r="AJH273" s="40"/>
      <c r="AJI273" s="40"/>
      <c r="AJJ273" s="40"/>
      <c r="AJK273" s="40"/>
      <c r="AJL273" s="40"/>
      <c r="AJM273" s="40"/>
      <c r="AJN273" s="40"/>
      <c r="AJO273" s="40"/>
      <c r="AJP273" s="40"/>
      <c r="AJQ273" s="40"/>
      <c r="AJR273" s="40"/>
      <c r="AJS273" s="40"/>
      <c r="AJT273" s="40"/>
      <c r="AJU273" s="40"/>
      <c r="AJV273" s="40"/>
      <c r="AJW273" s="40"/>
      <c r="AJX273" s="40"/>
      <c r="AJY273" s="40"/>
      <c r="AJZ273" s="40"/>
      <c r="AKA273" s="40"/>
      <c r="AKB273" s="40"/>
      <c r="AKC273" s="40"/>
      <c r="AKD273" s="40"/>
      <c r="AKE273" s="40"/>
      <c r="AKF273" s="40"/>
      <c r="AKG273" s="40"/>
      <c r="AKH273" s="40"/>
      <c r="AKI273" s="40"/>
      <c r="AKJ273" s="40"/>
      <c r="AKK273" s="40"/>
      <c r="AKL273" s="40"/>
      <c r="AKM273" s="40"/>
      <c r="AKN273" s="41"/>
      <c r="AKO273" s="41"/>
      <c r="AKP273" s="41"/>
      <c r="AKQ273" s="41"/>
      <c r="AKR273" s="41"/>
      <c r="AKS273" s="41"/>
      <c r="AKT273" s="41"/>
      <c r="AKU273" s="41"/>
      <c r="AKV273" s="41"/>
      <c r="AKW273" s="41"/>
      <c r="AKX273" s="41"/>
      <c r="AKY273" s="41"/>
      <c r="AKZ273" s="41"/>
      <c r="ALA273" s="41"/>
      <c r="ALB273" s="41"/>
      <c r="ALC273" s="41"/>
      <c r="ALD273" s="41"/>
      <c r="ALE273" s="41"/>
      <c r="ALF273" s="41"/>
      <c r="ALG273" s="41"/>
      <c r="ALH273" s="41"/>
      <c r="ALI273" s="41"/>
      <c r="ALJ273" s="41"/>
      <c r="ALK273" s="41"/>
      <c r="ALL273" s="41"/>
      <c r="ALM273" s="41"/>
    </row>
    <row r="274" spans="1:1001" ht="13.35" customHeight="1" outlineLevel="4">
      <c r="A274" s="36" t="s">
        <v>11796</v>
      </c>
      <c r="B274" s="45">
        <v>400</v>
      </c>
      <c r="C274" s="57">
        <f>B274/304.8</f>
        <v>1.3123359580052494</v>
      </c>
      <c r="D274" s="53" t="s">
        <v>2972</v>
      </c>
      <c r="E274" s="43" t="str">
        <f>VLOOKUP(D274,OdooParts_PurchaseNotes!$A$1:$F8388,2,0)</f>
        <v>16AWG Stranded Wire – Black</v>
      </c>
      <c r="F274" s="52" t="s">
        <v>11370</v>
      </c>
      <c r="G274" s="32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40"/>
      <c r="AAF274" s="40"/>
      <c r="AAG274" s="40"/>
      <c r="AAH274" s="40"/>
      <c r="AAI274" s="40"/>
      <c r="AAJ274" s="40"/>
      <c r="AAK274" s="40"/>
      <c r="AAL274" s="40"/>
      <c r="AAM274" s="40"/>
      <c r="AAN274" s="40"/>
      <c r="AAO274" s="40"/>
      <c r="AAP274" s="40"/>
      <c r="AAQ274" s="40"/>
      <c r="AAR274" s="40"/>
      <c r="AAS274" s="40"/>
      <c r="AAT274" s="40"/>
      <c r="AAU274" s="40"/>
      <c r="AAV274" s="40"/>
      <c r="AAW274" s="40"/>
      <c r="AAX274" s="40"/>
      <c r="AAY274" s="40"/>
      <c r="AAZ274" s="40"/>
      <c r="ABA274" s="40"/>
      <c r="ABB274" s="40"/>
      <c r="ABC274" s="40"/>
      <c r="ABD274" s="40"/>
      <c r="ABE274" s="40"/>
      <c r="ABF274" s="40"/>
      <c r="ABG274" s="40"/>
      <c r="ABH274" s="40"/>
      <c r="ABI274" s="40"/>
      <c r="ABJ274" s="40"/>
      <c r="ABK274" s="40"/>
      <c r="ABL274" s="40"/>
      <c r="ABM274" s="40"/>
      <c r="ABN274" s="40"/>
      <c r="ABO274" s="40"/>
      <c r="ABP274" s="40"/>
      <c r="ABQ274" s="40"/>
      <c r="ABR274" s="40"/>
      <c r="ABS274" s="40"/>
      <c r="ABT274" s="40"/>
      <c r="ABU274" s="40"/>
      <c r="ABV274" s="40"/>
      <c r="ABW274" s="40"/>
      <c r="ABX274" s="40"/>
      <c r="ABY274" s="40"/>
      <c r="ABZ274" s="40"/>
      <c r="ACA274" s="40"/>
      <c r="ACB274" s="40"/>
      <c r="ACC274" s="40"/>
      <c r="ACD274" s="40"/>
      <c r="ACE274" s="40"/>
      <c r="ACF274" s="40"/>
      <c r="ACG274" s="40"/>
      <c r="ACH274" s="40"/>
      <c r="ACI274" s="40"/>
      <c r="ACJ274" s="40"/>
      <c r="ACK274" s="40"/>
      <c r="ACL274" s="40"/>
      <c r="ACM274" s="40"/>
      <c r="ACN274" s="40"/>
      <c r="ACO274" s="40"/>
      <c r="ACP274" s="40"/>
      <c r="ACQ274" s="40"/>
      <c r="ACR274" s="40"/>
      <c r="ACS274" s="40"/>
      <c r="ACT274" s="40"/>
      <c r="ACU274" s="40"/>
      <c r="ACV274" s="40"/>
      <c r="ACW274" s="40"/>
      <c r="ACX274" s="40"/>
      <c r="ACY274" s="40"/>
      <c r="ACZ274" s="40"/>
      <c r="ADA274" s="40"/>
      <c r="ADB274" s="40"/>
      <c r="ADC274" s="40"/>
      <c r="ADD274" s="40"/>
      <c r="ADE274" s="40"/>
      <c r="ADF274" s="40"/>
      <c r="ADG274" s="40"/>
      <c r="ADH274" s="40"/>
      <c r="ADI274" s="40"/>
      <c r="ADJ274" s="40"/>
      <c r="ADK274" s="40"/>
      <c r="ADL274" s="40"/>
      <c r="ADM274" s="40"/>
      <c r="ADN274" s="40"/>
      <c r="ADO274" s="40"/>
      <c r="ADP274" s="40"/>
      <c r="ADQ274" s="40"/>
      <c r="ADR274" s="40"/>
      <c r="ADS274" s="40"/>
      <c r="ADT274" s="40"/>
      <c r="ADU274" s="40"/>
      <c r="ADV274" s="40"/>
      <c r="ADW274" s="40"/>
      <c r="ADX274" s="40"/>
      <c r="ADY274" s="40"/>
      <c r="ADZ274" s="40"/>
      <c r="AEA274" s="40"/>
      <c r="AEB274" s="40"/>
      <c r="AEC274" s="40"/>
      <c r="AED274" s="40"/>
      <c r="AEE274" s="40"/>
      <c r="AEF274" s="40"/>
      <c r="AEG274" s="40"/>
      <c r="AEH274" s="40"/>
      <c r="AEI274" s="40"/>
      <c r="AEJ274" s="40"/>
      <c r="AEK274" s="40"/>
      <c r="AEL274" s="40"/>
      <c r="AEM274" s="40"/>
      <c r="AEN274" s="40"/>
      <c r="AEO274" s="40"/>
      <c r="AEP274" s="40"/>
      <c r="AEQ274" s="40"/>
      <c r="AER274" s="40"/>
      <c r="AES274" s="40"/>
      <c r="AET274" s="40"/>
      <c r="AEU274" s="40"/>
      <c r="AEV274" s="40"/>
      <c r="AEW274" s="40"/>
      <c r="AEX274" s="40"/>
      <c r="AEY274" s="40"/>
      <c r="AEZ274" s="40"/>
      <c r="AFA274" s="40"/>
      <c r="AFB274" s="40"/>
      <c r="AFC274" s="40"/>
      <c r="AFD274" s="40"/>
      <c r="AFE274" s="40"/>
      <c r="AFF274" s="40"/>
      <c r="AFG274" s="40"/>
      <c r="AFH274" s="40"/>
      <c r="AFI274" s="40"/>
      <c r="AFJ274" s="40"/>
      <c r="AFK274" s="40"/>
      <c r="AFL274" s="40"/>
      <c r="AFM274" s="40"/>
      <c r="AFN274" s="40"/>
      <c r="AFO274" s="40"/>
      <c r="AFP274" s="40"/>
      <c r="AFQ274" s="40"/>
      <c r="AFR274" s="40"/>
      <c r="AFS274" s="40"/>
      <c r="AFT274" s="40"/>
      <c r="AFU274" s="40"/>
      <c r="AFV274" s="40"/>
      <c r="AFW274" s="40"/>
      <c r="AFX274" s="40"/>
      <c r="AFY274" s="40"/>
      <c r="AFZ274" s="40"/>
      <c r="AGA274" s="40"/>
      <c r="AGB274" s="40"/>
      <c r="AGC274" s="40"/>
      <c r="AGD274" s="40"/>
      <c r="AGE274" s="40"/>
      <c r="AGF274" s="40"/>
      <c r="AGG274" s="40"/>
      <c r="AGH274" s="40"/>
      <c r="AGI274" s="40"/>
      <c r="AGJ274" s="40"/>
      <c r="AGK274" s="40"/>
      <c r="AGL274" s="40"/>
      <c r="AGM274" s="40"/>
      <c r="AGN274" s="40"/>
      <c r="AGO274" s="40"/>
      <c r="AGP274" s="40"/>
      <c r="AGQ274" s="40"/>
      <c r="AGR274" s="40"/>
      <c r="AGS274" s="40"/>
      <c r="AGT274" s="40"/>
      <c r="AGU274" s="40"/>
      <c r="AGV274" s="40"/>
      <c r="AGW274" s="40"/>
      <c r="AGX274" s="40"/>
      <c r="AGY274" s="40"/>
      <c r="AGZ274" s="40"/>
      <c r="AHA274" s="40"/>
      <c r="AHB274" s="40"/>
      <c r="AHC274" s="40"/>
      <c r="AHD274" s="40"/>
      <c r="AHE274" s="40"/>
      <c r="AHF274" s="40"/>
      <c r="AHG274" s="40"/>
      <c r="AHH274" s="40"/>
      <c r="AHI274" s="40"/>
      <c r="AHJ274" s="40"/>
      <c r="AHK274" s="40"/>
      <c r="AHL274" s="40"/>
      <c r="AHM274" s="40"/>
      <c r="AHN274" s="40"/>
      <c r="AHO274" s="40"/>
      <c r="AHP274" s="40"/>
      <c r="AHQ274" s="40"/>
      <c r="AHR274" s="40"/>
      <c r="AHS274" s="40"/>
      <c r="AHT274" s="40"/>
      <c r="AHU274" s="40"/>
      <c r="AHV274" s="40"/>
      <c r="AHW274" s="40"/>
      <c r="AHX274" s="40"/>
      <c r="AHY274" s="40"/>
      <c r="AHZ274" s="40"/>
      <c r="AIA274" s="40"/>
      <c r="AIB274" s="40"/>
      <c r="AIC274" s="40"/>
      <c r="AID274" s="40"/>
      <c r="AIE274" s="40"/>
      <c r="AIF274" s="40"/>
      <c r="AIG274" s="40"/>
      <c r="AIH274" s="40"/>
      <c r="AII274" s="40"/>
      <c r="AIJ274" s="40"/>
      <c r="AIK274" s="40"/>
      <c r="AIL274" s="40"/>
      <c r="AIM274" s="40"/>
      <c r="AIN274" s="40"/>
      <c r="AIO274" s="40"/>
      <c r="AIP274" s="40"/>
      <c r="AIQ274" s="40"/>
      <c r="AIR274" s="40"/>
      <c r="AIS274" s="40"/>
      <c r="AIT274" s="40"/>
      <c r="AIU274" s="40"/>
      <c r="AIV274" s="40"/>
      <c r="AIW274" s="40"/>
      <c r="AIX274" s="40"/>
      <c r="AIY274" s="40"/>
      <c r="AIZ274" s="40"/>
      <c r="AJA274" s="40"/>
      <c r="AJB274" s="40"/>
      <c r="AJC274" s="40"/>
      <c r="AJD274" s="40"/>
      <c r="AJE274" s="40"/>
      <c r="AJF274" s="40"/>
      <c r="AJG274" s="40"/>
      <c r="AJH274" s="40"/>
      <c r="AJI274" s="40"/>
      <c r="AJJ274" s="40"/>
      <c r="AJK274" s="40"/>
      <c r="AJL274" s="40"/>
      <c r="AJM274" s="40"/>
      <c r="AJN274" s="40"/>
      <c r="AJO274" s="40"/>
      <c r="AJP274" s="40"/>
      <c r="AJQ274" s="40"/>
      <c r="AJR274" s="40"/>
      <c r="AJS274" s="40"/>
      <c r="AJT274" s="40"/>
      <c r="AJU274" s="40"/>
      <c r="AJV274" s="40"/>
      <c r="AJW274" s="40"/>
      <c r="AJX274" s="40"/>
      <c r="AJY274" s="40"/>
      <c r="AJZ274" s="40"/>
      <c r="AKA274" s="40"/>
      <c r="AKB274" s="40"/>
      <c r="AKC274" s="40"/>
      <c r="AKD274" s="40"/>
      <c r="AKE274" s="40"/>
      <c r="AKF274" s="40"/>
      <c r="AKG274" s="40"/>
      <c r="AKH274" s="40"/>
      <c r="AKI274" s="40"/>
      <c r="AKJ274" s="40"/>
      <c r="AKK274" s="40"/>
      <c r="AKL274" s="40"/>
      <c r="AKM274" s="40"/>
      <c r="AKN274" s="41"/>
      <c r="AKO274" s="41"/>
      <c r="AKP274" s="41"/>
      <c r="AKQ274" s="41"/>
      <c r="AKR274" s="41"/>
      <c r="AKS274" s="41"/>
      <c r="AKT274" s="41"/>
      <c r="AKU274" s="41"/>
      <c r="AKV274" s="41"/>
      <c r="AKW274" s="41"/>
      <c r="AKX274" s="41"/>
      <c r="AKY274" s="41"/>
      <c r="AKZ274" s="41"/>
      <c r="ALA274" s="41"/>
      <c r="ALB274" s="41"/>
      <c r="ALC274" s="41"/>
      <c r="ALD274" s="41"/>
      <c r="ALE274" s="41"/>
      <c r="ALF274" s="41"/>
      <c r="ALG274" s="41"/>
      <c r="ALH274" s="41"/>
      <c r="ALI274" s="41"/>
      <c r="ALJ274" s="41"/>
      <c r="ALK274" s="41"/>
      <c r="ALL274" s="41"/>
      <c r="ALM274" s="41"/>
    </row>
    <row r="275" spans="1:1001" ht="13.35" customHeight="1" outlineLevel="4">
      <c r="A275" s="36" t="s">
        <v>11797</v>
      </c>
      <c r="B275" s="45">
        <v>1</v>
      </c>
      <c r="C275" s="45"/>
      <c r="D275" s="53" t="s">
        <v>5709</v>
      </c>
      <c r="E275" s="43" t="str">
        <f>VLOOKUP(D275,OdooParts_PurchaseNotes!$A$1:$F8389,2,0)</f>
        <v>Term Block Plug 4POS STR 5.08MM</v>
      </c>
      <c r="F275" s="52" t="s">
        <v>11370</v>
      </c>
      <c r="G275" s="32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40"/>
      <c r="AAF275" s="40"/>
      <c r="AAG275" s="40"/>
      <c r="AAH275" s="40"/>
      <c r="AAI275" s="40"/>
      <c r="AAJ275" s="40"/>
      <c r="AAK275" s="40"/>
      <c r="AAL275" s="40"/>
      <c r="AAM275" s="40"/>
      <c r="AAN275" s="40"/>
      <c r="AAO275" s="40"/>
      <c r="AAP275" s="40"/>
      <c r="AAQ275" s="40"/>
      <c r="AAR275" s="40"/>
      <c r="AAS275" s="40"/>
      <c r="AAT275" s="40"/>
      <c r="AAU275" s="40"/>
      <c r="AAV275" s="40"/>
      <c r="AAW275" s="40"/>
      <c r="AAX275" s="40"/>
      <c r="AAY275" s="40"/>
      <c r="AAZ275" s="40"/>
      <c r="ABA275" s="40"/>
      <c r="ABB275" s="40"/>
      <c r="ABC275" s="40"/>
      <c r="ABD275" s="40"/>
      <c r="ABE275" s="40"/>
      <c r="ABF275" s="40"/>
      <c r="ABG275" s="40"/>
      <c r="ABH275" s="40"/>
      <c r="ABI275" s="40"/>
      <c r="ABJ275" s="40"/>
      <c r="ABK275" s="40"/>
      <c r="ABL275" s="40"/>
      <c r="ABM275" s="40"/>
      <c r="ABN275" s="40"/>
      <c r="ABO275" s="40"/>
      <c r="ABP275" s="40"/>
      <c r="ABQ275" s="40"/>
      <c r="ABR275" s="40"/>
      <c r="ABS275" s="40"/>
      <c r="ABT275" s="40"/>
      <c r="ABU275" s="40"/>
      <c r="ABV275" s="40"/>
      <c r="ABW275" s="40"/>
      <c r="ABX275" s="40"/>
      <c r="ABY275" s="40"/>
      <c r="ABZ275" s="40"/>
      <c r="ACA275" s="40"/>
      <c r="ACB275" s="40"/>
      <c r="ACC275" s="40"/>
      <c r="ACD275" s="40"/>
      <c r="ACE275" s="40"/>
      <c r="ACF275" s="40"/>
      <c r="ACG275" s="40"/>
      <c r="ACH275" s="40"/>
      <c r="ACI275" s="40"/>
      <c r="ACJ275" s="40"/>
      <c r="ACK275" s="40"/>
      <c r="ACL275" s="40"/>
      <c r="ACM275" s="40"/>
      <c r="ACN275" s="40"/>
      <c r="ACO275" s="40"/>
      <c r="ACP275" s="40"/>
      <c r="ACQ275" s="40"/>
      <c r="ACR275" s="40"/>
      <c r="ACS275" s="40"/>
      <c r="ACT275" s="40"/>
      <c r="ACU275" s="40"/>
      <c r="ACV275" s="40"/>
      <c r="ACW275" s="40"/>
      <c r="ACX275" s="40"/>
      <c r="ACY275" s="40"/>
      <c r="ACZ275" s="40"/>
      <c r="ADA275" s="40"/>
      <c r="ADB275" s="40"/>
      <c r="ADC275" s="40"/>
      <c r="ADD275" s="40"/>
      <c r="ADE275" s="40"/>
      <c r="ADF275" s="40"/>
      <c r="ADG275" s="40"/>
      <c r="ADH275" s="40"/>
      <c r="ADI275" s="40"/>
      <c r="ADJ275" s="40"/>
      <c r="ADK275" s="40"/>
      <c r="ADL275" s="40"/>
      <c r="ADM275" s="40"/>
      <c r="ADN275" s="40"/>
      <c r="ADO275" s="40"/>
      <c r="ADP275" s="40"/>
      <c r="ADQ275" s="40"/>
      <c r="ADR275" s="40"/>
      <c r="ADS275" s="40"/>
      <c r="ADT275" s="40"/>
      <c r="ADU275" s="40"/>
      <c r="ADV275" s="40"/>
      <c r="ADW275" s="40"/>
      <c r="ADX275" s="40"/>
      <c r="ADY275" s="40"/>
      <c r="ADZ275" s="40"/>
      <c r="AEA275" s="40"/>
      <c r="AEB275" s="40"/>
      <c r="AEC275" s="40"/>
      <c r="AED275" s="40"/>
      <c r="AEE275" s="40"/>
      <c r="AEF275" s="40"/>
      <c r="AEG275" s="40"/>
      <c r="AEH275" s="40"/>
      <c r="AEI275" s="40"/>
      <c r="AEJ275" s="40"/>
      <c r="AEK275" s="40"/>
      <c r="AEL275" s="40"/>
      <c r="AEM275" s="40"/>
      <c r="AEN275" s="40"/>
      <c r="AEO275" s="40"/>
      <c r="AEP275" s="40"/>
      <c r="AEQ275" s="40"/>
      <c r="AER275" s="40"/>
      <c r="AES275" s="40"/>
      <c r="AET275" s="40"/>
      <c r="AEU275" s="40"/>
      <c r="AEV275" s="40"/>
      <c r="AEW275" s="40"/>
      <c r="AEX275" s="40"/>
      <c r="AEY275" s="40"/>
      <c r="AEZ275" s="40"/>
      <c r="AFA275" s="40"/>
      <c r="AFB275" s="40"/>
      <c r="AFC275" s="40"/>
      <c r="AFD275" s="40"/>
      <c r="AFE275" s="40"/>
      <c r="AFF275" s="40"/>
      <c r="AFG275" s="40"/>
      <c r="AFH275" s="40"/>
      <c r="AFI275" s="40"/>
      <c r="AFJ275" s="40"/>
      <c r="AFK275" s="40"/>
      <c r="AFL275" s="40"/>
      <c r="AFM275" s="40"/>
      <c r="AFN275" s="40"/>
      <c r="AFO275" s="40"/>
      <c r="AFP275" s="40"/>
      <c r="AFQ275" s="40"/>
      <c r="AFR275" s="40"/>
      <c r="AFS275" s="40"/>
      <c r="AFT275" s="40"/>
      <c r="AFU275" s="40"/>
      <c r="AFV275" s="40"/>
      <c r="AFW275" s="40"/>
      <c r="AFX275" s="40"/>
      <c r="AFY275" s="40"/>
      <c r="AFZ275" s="40"/>
      <c r="AGA275" s="40"/>
      <c r="AGB275" s="40"/>
      <c r="AGC275" s="40"/>
      <c r="AGD275" s="40"/>
      <c r="AGE275" s="40"/>
      <c r="AGF275" s="40"/>
      <c r="AGG275" s="40"/>
      <c r="AGH275" s="40"/>
      <c r="AGI275" s="40"/>
      <c r="AGJ275" s="40"/>
      <c r="AGK275" s="40"/>
      <c r="AGL275" s="40"/>
      <c r="AGM275" s="40"/>
      <c r="AGN275" s="40"/>
      <c r="AGO275" s="40"/>
      <c r="AGP275" s="40"/>
      <c r="AGQ275" s="40"/>
      <c r="AGR275" s="40"/>
      <c r="AGS275" s="40"/>
      <c r="AGT275" s="40"/>
      <c r="AGU275" s="40"/>
      <c r="AGV275" s="40"/>
      <c r="AGW275" s="40"/>
      <c r="AGX275" s="40"/>
      <c r="AGY275" s="40"/>
      <c r="AGZ275" s="40"/>
      <c r="AHA275" s="40"/>
      <c r="AHB275" s="40"/>
      <c r="AHC275" s="40"/>
      <c r="AHD275" s="40"/>
      <c r="AHE275" s="40"/>
      <c r="AHF275" s="40"/>
      <c r="AHG275" s="40"/>
      <c r="AHH275" s="40"/>
      <c r="AHI275" s="40"/>
      <c r="AHJ275" s="40"/>
      <c r="AHK275" s="40"/>
      <c r="AHL275" s="40"/>
      <c r="AHM275" s="40"/>
      <c r="AHN275" s="40"/>
      <c r="AHO275" s="40"/>
      <c r="AHP275" s="40"/>
      <c r="AHQ275" s="40"/>
      <c r="AHR275" s="40"/>
      <c r="AHS275" s="40"/>
      <c r="AHT275" s="40"/>
      <c r="AHU275" s="40"/>
      <c r="AHV275" s="40"/>
      <c r="AHW275" s="40"/>
      <c r="AHX275" s="40"/>
      <c r="AHY275" s="40"/>
      <c r="AHZ275" s="40"/>
      <c r="AIA275" s="40"/>
      <c r="AIB275" s="40"/>
      <c r="AIC275" s="40"/>
      <c r="AID275" s="40"/>
      <c r="AIE275" s="40"/>
      <c r="AIF275" s="40"/>
      <c r="AIG275" s="40"/>
      <c r="AIH275" s="40"/>
      <c r="AII275" s="40"/>
      <c r="AIJ275" s="40"/>
      <c r="AIK275" s="40"/>
      <c r="AIL275" s="40"/>
      <c r="AIM275" s="40"/>
      <c r="AIN275" s="40"/>
      <c r="AIO275" s="40"/>
      <c r="AIP275" s="40"/>
      <c r="AIQ275" s="40"/>
      <c r="AIR275" s="40"/>
      <c r="AIS275" s="40"/>
      <c r="AIT275" s="40"/>
      <c r="AIU275" s="40"/>
      <c r="AIV275" s="40"/>
      <c r="AIW275" s="40"/>
      <c r="AIX275" s="40"/>
      <c r="AIY275" s="40"/>
      <c r="AIZ275" s="40"/>
      <c r="AJA275" s="40"/>
      <c r="AJB275" s="40"/>
      <c r="AJC275" s="40"/>
      <c r="AJD275" s="40"/>
      <c r="AJE275" s="40"/>
      <c r="AJF275" s="40"/>
      <c r="AJG275" s="40"/>
      <c r="AJH275" s="40"/>
      <c r="AJI275" s="40"/>
      <c r="AJJ275" s="40"/>
      <c r="AJK275" s="40"/>
      <c r="AJL275" s="40"/>
      <c r="AJM275" s="40"/>
      <c r="AJN275" s="40"/>
      <c r="AJO275" s="40"/>
      <c r="AJP275" s="40"/>
      <c r="AJQ275" s="40"/>
      <c r="AJR275" s="40"/>
      <c r="AJS275" s="40"/>
      <c r="AJT275" s="40"/>
      <c r="AJU275" s="40"/>
      <c r="AJV275" s="40"/>
      <c r="AJW275" s="40"/>
      <c r="AJX275" s="40"/>
      <c r="AJY275" s="40"/>
      <c r="AJZ275" s="40"/>
      <c r="AKA275" s="40"/>
      <c r="AKB275" s="40"/>
      <c r="AKC275" s="40"/>
      <c r="AKD275" s="40"/>
      <c r="AKE275" s="40"/>
      <c r="AKF275" s="40"/>
      <c r="AKG275" s="40"/>
      <c r="AKH275" s="40"/>
      <c r="AKI275" s="40"/>
      <c r="AKJ275" s="40"/>
      <c r="AKK275" s="40"/>
      <c r="AKL275" s="40"/>
      <c r="AKM275" s="40"/>
      <c r="AKN275" s="41"/>
      <c r="AKO275" s="41"/>
      <c r="AKP275" s="41"/>
      <c r="AKQ275" s="41"/>
      <c r="AKR275" s="41"/>
      <c r="AKS275" s="41"/>
      <c r="AKT275" s="41"/>
      <c r="AKU275" s="41"/>
      <c r="AKV275" s="41"/>
      <c r="AKW275" s="41"/>
      <c r="AKX275" s="41"/>
      <c r="AKY275" s="41"/>
      <c r="AKZ275" s="41"/>
      <c r="ALA275" s="41"/>
      <c r="ALB275" s="41"/>
      <c r="ALC275" s="41"/>
      <c r="ALD275" s="41"/>
      <c r="ALE275" s="41"/>
      <c r="ALF275" s="41"/>
      <c r="ALG275" s="41"/>
      <c r="ALH275" s="41"/>
      <c r="ALI275" s="41"/>
      <c r="ALJ275" s="41"/>
      <c r="ALK275" s="41"/>
      <c r="ALL275" s="41"/>
      <c r="ALM275" s="41"/>
    </row>
    <row r="276" spans="1:1001" ht="13.35" customHeight="1" outlineLevel="3">
      <c r="A276" s="36" t="s">
        <v>11798</v>
      </c>
      <c r="B276" s="45">
        <v>1</v>
      </c>
      <c r="C276" s="45"/>
      <c r="D276" s="47" t="s">
        <v>1269</v>
      </c>
      <c r="E276" s="43" t="str">
        <f>VLOOKUP(D276,OdooParts_PurchaseNotes!$A$1:$F8390,2,0)</f>
        <v>Mini SW to PS Extension Harness Assembly - Gladiola</v>
      </c>
      <c r="F276" s="52" t="s">
        <v>11345</v>
      </c>
      <c r="G276" s="32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40"/>
      <c r="AAF276" s="40"/>
      <c r="AAG276" s="40"/>
      <c r="AAH276" s="40"/>
      <c r="AAI276" s="40"/>
      <c r="AAJ276" s="40"/>
      <c r="AAK276" s="40"/>
      <c r="AAL276" s="40"/>
      <c r="AAM276" s="40"/>
      <c r="AAN276" s="40"/>
      <c r="AAO276" s="40"/>
      <c r="AAP276" s="40"/>
      <c r="AAQ276" s="40"/>
      <c r="AAR276" s="40"/>
      <c r="AAS276" s="40"/>
      <c r="AAT276" s="40"/>
      <c r="AAU276" s="40"/>
      <c r="AAV276" s="40"/>
      <c r="AAW276" s="40"/>
      <c r="AAX276" s="40"/>
      <c r="AAY276" s="40"/>
      <c r="AAZ276" s="40"/>
      <c r="ABA276" s="40"/>
      <c r="ABB276" s="40"/>
      <c r="ABC276" s="40"/>
      <c r="ABD276" s="40"/>
      <c r="ABE276" s="40"/>
      <c r="ABF276" s="40"/>
      <c r="ABG276" s="40"/>
      <c r="ABH276" s="40"/>
      <c r="ABI276" s="40"/>
      <c r="ABJ276" s="40"/>
      <c r="ABK276" s="40"/>
      <c r="ABL276" s="40"/>
      <c r="ABM276" s="40"/>
      <c r="ABN276" s="40"/>
      <c r="ABO276" s="40"/>
      <c r="ABP276" s="40"/>
      <c r="ABQ276" s="40"/>
      <c r="ABR276" s="40"/>
      <c r="ABS276" s="40"/>
      <c r="ABT276" s="40"/>
      <c r="ABU276" s="40"/>
      <c r="ABV276" s="40"/>
      <c r="ABW276" s="40"/>
      <c r="ABX276" s="40"/>
      <c r="ABY276" s="40"/>
      <c r="ABZ276" s="40"/>
      <c r="ACA276" s="40"/>
      <c r="ACB276" s="40"/>
      <c r="ACC276" s="40"/>
      <c r="ACD276" s="40"/>
      <c r="ACE276" s="40"/>
      <c r="ACF276" s="40"/>
      <c r="ACG276" s="40"/>
      <c r="ACH276" s="40"/>
      <c r="ACI276" s="40"/>
      <c r="ACJ276" s="40"/>
      <c r="ACK276" s="40"/>
      <c r="ACL276" s="40"/>
      <c r="ACM276" s="40"/>
      <c r="ACN276" s="40"/>
      <c r="ACO276" s="40"/>
      <c r="ACP276" s="40"/>
      <c r="ACQ276" s="40"/>
      <c r="ACR276" s="40"/>
      <c r="ACS276" s="40"/>
      <c r="ACT276" s="40"/>
      <c r="ACU276" s="40"/>
      <c r="ACV276" s="40"/>
      <c r="ACW276" s="40"/>
      <c r="ACX276" s="40"/>
      <c r="ACY276" s="40"/>
      <c r="ACZ276" s="40"/>
      <c r="ADA276" s="40"/>
      <c r="ADB276" s="40"/>
      <c r="ADC276" s="40"/>
      <c r="ADD276" s="40"/>
      <c r="ADE276" s="40"/>
      <c r="ADF276" s="40"/>
      <c r="ADG276" s="40"/>
      <c r="ADH276" s="40"/>
      <c r="ADI276" s="40"/>
      <c r="ADJ276" s="40"/>
      <c r="ADK276" s="40"/>
      <c r="ADL276" s="40"/>
      <c r="ADM276" s="40"/>
      <c r="ADN276" s="40"/>
      <c r="ADO276" s="40"/>
      <c r="ADP276" s="40"/>
      <c r="ADQ276" s="40"/>
      <c r="ADR276" s="40"/>
      <c r="ADS276" s="40"/>
      <c r="ADT276" s="40"/>
      <c r="ADU276" s="40"/>
      <c r="ADV276" s="40"/>
      <c r="ADW276" s="40"/>
      <c r="ADX276" s="40"/>
      <c r="ADY276" s="40"/>
      <c r="ADZ276" s="40"/>
      <c r="AEA276" s="40"/>
      <c r="AEB276" s="40"/>
      <c r="AEC276" s="40"/>
      <c r="AED276" s="40"/>
      <c r="AEE276" s="40"/>
      <c r="AEF276" s="40"/>
      <c r="AEG276" s="40"/>
      <c r="AEH276" s="40"/>
      <c r="AEI276" s="40"/>
      <c r="AEJ276" s="40"/>
      <c r="AEK276" s="40"/>
      <c r="AEL276" s="40"/>
      <c r="AEM276" s="40"/>
      <c r="AEN276" s="40"/>
      <c r="AEO276" s="40"/>
      <c r="AEP276" s="40"/>
      <c r="AEQ276" s="40"/>
      <c r="AER276" s="40"/>
      <c r="AES276" s="40"/>
      <c r="AET276" s="40"/>
      <c r="AEU276" s="40"/>
      <c r="AEV276" s="40"/>
      <c r="AEW276" s="40"/>
      <c r="AEX276" s="40"/>
      <c r="AEY276" s="40"/>
      <c r="AEZ276" s="40"/>
      <c r="AFA276" s="40"/>
      <c r="AFB276" s="40"/>
      <c r="AFC276" s="40"/>
      <c r="AFD276" s="40"/>
      <c r="AFE276" s="40"/>
      <c r="AFF276" s="40"/>
      <c r="AFG276" s="40"/>
      <c r="AFH276" s="40"/>
      <c r="AFI276" s="40"/>
      <c r="AFJ276" s="40"/>
      <c r="AFK276" s="40"/>
      <c r="AFL276" s="40"/>
      <c r="AFM276" s="40"/>
      <c r="AFN276" s="40"/>
      <c r="AFO276" s="40"/>
      <c r="AFP276" s="40"/>
      <c r="AFQ276" s="40"/>
      <c r="AFR276" s="40"/>
      <c r="AFS276" s="40"/>
      <c r="AFT276" s="40"/>
      <c r="AFU276" s="40"/>
      <c r="AFV276" s="40"/>
      <c r="AFW276" s="40"/>
      <c r="AFX276" s="40"/>
      <c r="AFY276" s="40"/>
      <c r="AFZ276" s="40"/>
      <c r="AGA276" s="40"/>
      <c r="AGB276" s="40"/>
      <c r="AGC276" s="40"/>
      <c r="AGD276" s="40"/>
      <c r="AGE276" s="40"/>
      <c r="AGF276" s="40"/>
      <c r="AGG276" s="40"/>
      <c r="AGH276" s="40"/>
      <c r="AGI276" s="40"/>
      <c r="AGJ276" s="40"/>
      <c r="AGK276" s="40"/>
      <c r="AGL276" s="40"/>
      <c r="AGM276" s="40"/>
      <c r="AGN276" s="40"/>
      <c r="AGO276" s="40"/>
      <c r="AGP276" s="40"/>
      <c r="AGQ276" s="40"/>
      <c r="AGR276" s="40"/>
      <c r="AGS276" s="40"/>
      <c r="AGT276" s="40"/>
      <c r="AGU276" s="40"/>
      <c r="AGV276" s="40"/>
      <c r="AGW276" s="40"/>
      <c r="AGX276" s="40"/>
      <c r="AGY276" s="40"/>
      <c r="AGZ276" s="40"/>
      <c r="AHA276" s="40"/>
      <c r="AHB276" s="40"/>
      <c r="AHC276" s="40"/>
      <c r="AHD276" s="40"/>
      <c r="AHE276" s="40"/>
      <c r="AHF276" s="40"/>
      <c r="AHG276" s="40"/>
      <c r="AHH276" s="40"/>
      <c r="AHI276" s="40"/>
      <c r="AHJ276" s="40"/>
      <c r="AHK276" s="40"/>
      <c r="AHL276" s="40"/>
      <c r="AHM276" s="40"/>
      <c r="AHN276" s="40"/>
      <c r="AHO276" s="40"/>
      <c r="AHP276" s="40"/>
      <c r="AHQ276" s="40"/>
      <c r="AHR276" s="40"/>
      <c r="AHS276" s="40"/>
      <c r="AHT276" s="40"/>
      <c r="AHU276" s="40"/>
      <c r="AHV276" s="40"/>
      <c r="AHW276" s="40"/>
      <c r="AHX276" s="40"/>
      <c r="AHY276" s="40"/>
      <c r="AHZ276" s="40"/>
      <c r="AIA276" s="40"/>
      <c r="AIB276" s="40"/>
      <c r="AIC276" s="40"/>
      <c r="AID276" s="40"/>
      <c r="AIE276" s="40"/>
      <c r="AIF276" s="40"/>
      <c r="AIG276" s="40"/>
      <c r="AIH276" s="40"/>
      <c r="AII276" s="40"/>
      <c r="AIJ276" s="40"/>
      <c r="AIK276" s="40"/>
      <c r="AIL276" s="40"/>
      <c r="AIM276" s="40"/>
      <c r="AIN276" s="40"/>
      <c r="AIO276" s="40"/>
      <c r="AIP276" s="40"/>
      <c r="AIQ276" s="40"/>
      <c r="AIR276" s="40"/>
      <c r="AIS276" s="40"/>
      <c r="AIT276" s="40"/>
      <c r="AIU276" s="40"/>
      <c r="AIV276" s="40"/>
      <c r="AIW276" s="40"/>
      <c r="AIX276" s="40"/>
      <c r="AIY276" s="40"/>
      <c r="AIZ276" s="40"/>
      <c r="AJA276" s="40"/>
      <c r="AJB276" s="40"/>
      <c r="AJC276" s="40"/>
      <c r="AJD276" s="40"/>
      <c r="AJE276" s="40"/>
      <c r="AJF276" s="40"/>
      <c r="AJG276" s="40"/>
      <c r="AJH276" s="40"/>
      <c r="AJI276" s="40"/>
      <c r="AJJ276" s="40"/>
      <c r="AJK276" s="40"/>
      <c r="AJL276" s="40"/>
      <c r="AJM276" s="40"/>
      <c r="AJN276" s="40"/>
      <c r="AJO276" s="40"/>
      <c r="AJP276" s="40"/>
      <c r="AJQ276" s="40"/>
      <c r="AJR276" s="40"/>
      <c r="AJS276" s="40"/>
      <c r="AJT276" s="40"/>
      <c r="AJU276" s="40"/>
      <c r="AJV276" s="40"/>
      <c r="AJW276" s="40"/>
      <c r="AJX276" s="40"/>
      <c r="AJY276" s="40"/>
      <c r="AJZ276" s="40"/>
      <c r="AKA276" s="40"/>
      <c r="AKB276" s="40"/>
      <c r="AKC276" s="40"/>
      <c r="AKD276" s="40"/>
      <c r="AKE276" s="40"/>
      <c r="AKF276" s="40"/>
      <c r="AKG276" s="40"/>
      <c r="AKH276" s="40"/>
      <c r="AKI276" s="40"/>
      <c r="AKJ276" s="40"/>
      <c r="AKK276" s="40"/>
      <c r="AKL276" s="40"/>
      <c r="AKM276" s="40"/>
      <c r="AKN276" s="41"/>
      <c r="AKO276" s="41"/>
      <c r="AKP276" s="41"/>
      <c r="AKQ276" s="41"/>
      <c r="AKR276" s="41"/>
      <c r="AKS276" s="41"/>
      <c r="AKT276" s="41"/>
      <c r="AKU276" s="41"/>
      <c r="AKV276" s="41"/>
      <c r="AKW276" s="41"/>
      <c r="AKX276" s="41"/>
      <c r="AKY276" s="41"/>
      <c r="AKZ276" s="41"/>
      <c r="ALA276" s="41"/>
      <c r="ALB276" s="41"/>
      <c r="ALC276" s="41"/>
      <c r="ALD276" s="41"/>
      <c r="ALE276" s="41"/>
      <c r="ALF276" s="41"/>
      <c r="ALG276" s="41"/>
      <c r="ALH276" s="41"/>
      <c r="ALI276" s="41"/>
      <c r="ALJ276" s="41"/>
      <c r="ALK276" s="41"/>
      <c r="ALL276" s="41"/>
      <c r="ALM276" s="41"/>
    </row>
    <row r="277" spans="1:1001" ht="13.35" customHeight="1" outlineLevel="4">
      <c r="A277" s="36" t="s">
        <v>11799</v>
      </c>
      <c r="B277" s="45">
        <v>1</v>
      </c>
      <c r="C277" s="45"/>
      <c r="D277" s="53" t="s">
        <v>1726</v>
      </c>
      <c r="E277" s="43" t="str">
        <f>VLOOKUP(D277,OdooParts_PurchaseNotes!$A$1:$F8391,2,0)</f>
        <v>Conn Fast Receptacle14-16 AWG .250 - REEL of 2200 Units</v>
      </c>
      <c r="F277" s="52" t="s">
        <v>11370</v>
      </c>
      <c r="G277" s="32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40"/>
      <c r="AAF277" s="40"/>
      <c r="AAG277" s="40"/>
      <c r="AAH277" s="40"/>
      <c r="AAI277" s="40"/>
      <c r="AAJ277" s="40"/>
      <c r="AAK277" s="40"/>
      <c r="AAL277" s="40"/>
      <c r="AAM277" s="40"/>
      <c r="AAN277" s="40"/>
      <c r="AAO277" s="40"/>
      <c r="AAP277" s="40"/>
      <c r="AAQ277" s="40"/>
      <c r="AAR277" s="40"/>
      <c r="AAS277" s="40"/>
      <c r="AAT277" s="40"/>
      <c r="AAU277" s="40"/>
      <c r="AAV277" s="40"/>
      <c r="AAW277" s="40"/>
      <c r="AAX277" s="40"/>
      <c r="AAY277" s="40"/>
      <c r="AAZ277" s="40"/>
      <c r="ABA277" s="40"/>
      <c r="ABB277" s="40"/>
      <c r="ABC277" s="40"/>
      <c r="ABD277" s="40"/>
      <c r="ABE277" s="40"/>
      <c r="ABF277" s="40"/>
      <c r="ABG277" s="40"/>
      <c r="ABH277" s="40"/>
      <c r="ABI277" s="40"/>
      <c r="ABJ277" s="40"/>
      <c r="ABK277" s="40"/>
      <c r="ABL277" s="40"/>
      <c r="ABM277" s="40"/>
      <c r="ABN277" s="40"/>
      <c r="ABO277" s="40"/>
      <c r="ABP277" s="40"/>
      <c r="ABQ277" s="40"/>
      <c r="ABR277" s="40"/>
      <c r="ABS277" s="40"/>
      <c r="ABT277" s="40"/>
      <c r="ABU277" s="40"/>
      <c r="ABV277" s="40"/>
      <c r="ABW277" s="40"/>
      <c r="ABX277" s="40"/>
      <c r="ABY277" s="40"/>
      <c r="ABZ277" s="40"/>
      <c r="ACA277" s="40"/>
      <c r="ACB277" s="40"/>
      <c r="ACC277" s="40"/>
      <c r="ACD277" s="40"/>
      <c r="ACE277" s="40"/>
      <c r="ACF277" s="40"/>
      <c r="ACG277" s="40"/>
      <c r="ACH277" s="40"/>
      <c r="ACI277" s="40"/>
      <c r="ACJ277" s="40"/>
      <c r="ACK277" s="40"/>
      <c r="ACL277" s="40"/>
      <c r="ACM277" s="40"/>
      <c r="ACN277" s="40"/>
      <c r="ACO277" s="40"/>
      <c r="ACP277" s="40"/>
      <c r="ACQ277" s="40"/>
      <c r="ACR277" s="40"/>
      <c r="ACS277" s="40"/>
      <c r="ACT277" s="40"/>
      <c r="ACU277" s="40"/>
      <c r="ACV277" s="40"/>
      <c r="ACW277" s="40"/>
      <c r="ACX277" s="40"/>
      <c r="ACY277" s="40"/>
      <c r="ACZ277" s="40"/>
      <c r="ADA277" s="40"/>
      <c r="ADB277" s="40"/>
      <c r="ADC277" s="40"/>
      <c r="ADD277" s="40"/>
      <c r="ADE277" s="40"/>
      <c r="ADF277" s="40"/>
      <c r="ADG277" s="40"/>
      <c r="ADH277" s="40"/>
      <c r="ADI277" s="40"/>
      <c r="ADJ277" s="40"/>
      <c r="ADK277" s="40"/>
      <c r="ADL277" s="40"/>
      <c r="ADM277" s="40"/>
      <c r="ADN277" s="40"/>
      <c r="ADO277" s="40"/>
      <c r="ADP277" s="40"/>
      <c r="ADQ277" s="40"/>
      <c r="ADR277" s="40"/>
      <c r="ADS277" s="40"/>
      <c r="ADT277" s="40"/>
      <c r="ADU277" s="40"/>
      <c r="ADV277" s="40"/>
      <c r="ADW277" s="40"/>
      <c r="ADX277" s="40"/>
      <c r="ADY277" s="40"/>
      <c r="ADZ277" s="40"/>
      <c r="AEA277" s="40"/>
      <c r="AEB277" s="40"/>
      <c r="AEC277" s="40"/>
      <c r="AED277" s="40"/>
      <c r="AEE277" s="40"/>
      <c r="AEF277" s="40"/>
      <c r="AEG277" s="40"/>
      <c r="AEH277" s="40"/>
      <c r="AEI277" s="40"/>
      <c r="AEJ277" s="40"/>
      <c r="AEK277" s="40"/>
      <c r="AEL277" s="40"/>
      <c r="AEM277" s="40"/>
      <c r="AEN277" s="40"/>
      <c r="AEO277" s="40"/>
      <c r="AEP277" s="40"/>
      <c r="AEQ277" s="40"/>
      <c r="AER277" s="40"/>
      <c r="AES277" s="40"/>
      <c r="AET277" s="40"/>
      <c r="AEU277" s="40"/>
      <c r="AEV277" s="40"/>
      <c r="AEW277" s="40"/>
      <c r="AEX277" s="40"/>
      <c r="AEY277" s="40"/>
      <c r="AEZ277" s="40"/>
      <c r="AFA277" s="40"/>
      <c r="AFB277" s="40"/>
      <c r="AFC277" s="40"/>
      <c r="AFD277" s="40"/>
      <c r="AFE277" s="40"/>
      <c r="AFF277" s="40"/>
      <c r="AFG277" s="40"/>
      <c r="AFH277" s="40"/>
      <c r="AFI277" s="40"/>
      <c r="AFJ277" s="40"/>
      <c r="AFK277" s="40"/>
      <c r="AFL277" s="40"/>
      <c r="AFM277" s="40"/>
      <c r="AFN277" s="40"/>
      <c r="AFO277" s="40"/>
      <c r="AFP277" s="40"/>
      <c r="AFQ277" s="40"/>
      <c r="AFR277" s="40"/>
      <c r="AFS277" s="40"/>
      <c r="AFT277" s="40"/>
      <c r="AFU277" s="40"/>
      <c r="AFV277" s="40"/>
      <c r="AFW277" s="40"/>
      <c r="AFX277" s="40"/>
      <c r="AFY277" s="40"/>
      <c r="AFZ277" s="40"/>
      <c r="AGA277" s="40"/>
      <c r="AGB277" s="40"/>
      <c r="AGC277" s="40"/>
      <c r="AGD277" s="40"/>
      <c r="AGE277" s="40"/>
      <c r="AGF277" s="40"/>
      <c r="AGG277" s="40"/>
      <c r="AGH277" s="40"/>
      <c r="AGI277" s="40"/>
      <c r="AGJ277" s="40"/>
      <c r="AGK277" s="40"/>
      <c r="AGL277" s="40"/>
      <c r="AGM277" s="40"/>
      <c r="AGN277" s="40"/>
      <c r="AGO277" s="40"/>
      <c r="AGP277" s="40"/>
      <c r="AGQ277" s="40"/>
      <c r="AGR277" s="40"/>
      <c r="AGS277" s="40"/>
      <c r="AGT277" s="40"/>
      <c r="AGU277" s="40"/>
      <c r="AGV277" s="40"/>
      <c r="AGW277" s="40"/>
      <c r="AGX277" s="40"/>
      <c r="AGY277" s="40"/>
      <c r="AGZ277" s="40"/>
      <c r="AHA277" s="40"/>
      <c r="AHB277" s="40"/>
      <c r="AHC277" s="40"/>
      <c r="AHD277" s="40"/>
      <c r="AHE277" s="40"/>
      <c r="AHF277" s="40"/>
      <c r="AHG277" s="40"/>
      <c r="AHH277" s="40"/>
      <c r="AHI277" s="40"/>
      <c r="AHJ277" s="40"/>
      <c r="AHK277" s="40"/>
      <c r="AHL277" s="40"/>
      <c r="AHM277" s="40"/>
      <c r="AHN277" s="40"/>
      <c r="AHO277" s="40"/>
      <c r="AHP277" s="40"/>
      <c r="AHQ277" s="40"/>
      <c r="AHR277" s="40"/>
      <c r="AHS277" s="40"/>
      <c r="AHT277" s="40"/>
      <c r="AHU277" s="40"/>
      <c r="AHV277" s="40"/>
      <c r="AHW277" s="40"/>
      <c r="AHX277" s="40"/>
      <c r="AHY277" s="40"/>
      <c r="AHZ277" s="40"/>
      <c r="AIA277" s="40"/>
      <c r="AIB277" s="40"/>
      <c r="AIC277" s="40"/>
      <c r="AID277" s="40"/>
      <c r="AIE277" s="40"/>
      <c r="AIF277" s="40"/>
      <c r="AIG277" s="40"/>
      <c r="AIH277" s="40"/>
      <c r="AII277" s="40"/>
      <c r="AIJ277" s="40"/>
      <c r="AIK277" s="40"/>
      <c r="AIL277" s="40"/>
      <c r="AIM277" s="40"/>
      <c r="AIN277" s="40"/>
      <c r="AIO277" s="40"/>
      <c r="AIP277" s="40"/>
      <c r="AIQ277" s="40"/>
      <c r="AIR277" s="40"/>
      <c r="AIS277" s="40"/>
      <c r="AIT277" s="40"/>
      <c r="AIU277" s="40"/>
      <c r="AIV277" s="40"/>
      <c r="AIW277" s="40"/>
      <c r="AIX277" s="40"/>
      <c r="AIY277" s="40"/>
      <c r="AIZ277" s="40"/>
      <c r="AJA277" s="40"/>
      <c r="AJB277" s="40"/>
      <c r="AJC277" s="40"/>
      <c r="AJD277" s="40"/>
      <c r="AJE277" s="40"/>
      <c r="AJF277" s="40"/>
      <c r="AJG277" s="40"/>
      <c r="AJH277" s="40"/>
      <c r="AJI277" s="40"/>
      <c r="AJJ277" s="40"/>
      <c r="AJK277" s="40"/>
      <c r="AJL277" s="40"/>
      <c r="AJM277" s="40"/>
      <c r="AJN277" s="40"/>
      <c r="AJO277" s="40"/>
      <c r="AJP277" s="40"/>
      <c r="AJQ277" s="40"/>
      <c r="AJR277" s="40"/>
      <c r="AJS277" s="40"/>
      <c r="AJT277" s="40"/>
      <c r="AJU277" s="40"/>
      <c r="AJV277" s="40"/>
      <c r="AJW277" s="40"/>
      <c r="AJX277" s="40"/>
      <c r="AJY277" s="40"/>
      <c r="AJZ277" s="40"/>
      <c r="AKA277" s="40"/>
      <c r="AKB277" s="40"/>
      <c r="AKC277" s="40"/>
      <c r="AKD277" s="40"/>
      <c r="AKE277" s="40"/>
      <c r="AKF277" s="40"/>
      <c r="AKG277" s="40"/>
      <c r="AKH277" s="40"/>
      <c r="AKI277" s="40"/>
      <c r="AKJ277" s="40"/>
      <c r="AKK277" s="40"/>
      <c r="AKL277" s="40"/>
      <c r="AKM277" s="40"/>
      <c r="AKN277" s="41"/>
      <c r="AKO277" s="41"/>
      <c r="AKP277" s="41"/>
      <c r="AKQ277" s="41"/>
      <c r="AKR277" s="41"/>
      <c r="AKS277" s="41"/>
      <c r="AKT277" s="41"/>
      <c r="AKU277" s="41"/>
      <c r="AKV277" s="41"/>
      <c r="AKW277" s="41"/>
      <c r="AKX277" s="41"/>
      <c r="AKY277" s="41"/>
      <c r="AKZ277" s="41"/>
      <c r="ALA277" s="41"/>
      <c r="ALB277" s="41"/>
      <c r="ALC277" s="41"/>
      <c r="ALD277" s="41"/>
      <c r="ALE277" s="41"/>
      <c r="ALF277" s="41"/>
      <c r="ALG277" s="41"/>
      <c r="ALH277" s="41"/>
      <c r="ALI277" s="41"/>
      <c r="ALJ277" s="41"/>
      <c r="ALK277" s="41"/>
      <c r="ALL277" s="41"/>
      <c r="ALM277" s="41"/>
    </row>
    <row r="278" spans="1:1001" ht="13.35" customHeight="1" outlineLevel="4">
      <c r="A278" s="36" t="s">
        <v>11800</v>
      </c>
      <c r="B278" s="45">
        <v>1</v>
      </c>
      <c r="C278" s="45"/>
      <c r="D278" s="53" t="s">
        <v>1873</v>
      </c>
      <c r="E278" s="43" t="str">
        <f>VLOOKUP(D278,OdooParts_PurchaseNotes!$A$1:$F8392,2,0)</f>
        <v>TE- REEL / RING TONGUE CONN 16-22 AWG #10 PIDG</v>
      </c>
      <c r="F278" s="52" t="s">
        <v>11370</v>
      </c>
      <c r="G278" s="32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40"/>
      <c r="AAF278" s="40"/>
      <c r="AAG278" s="40"/>
      <c r="AAH278" s="40"/>
      <c r="AAI278" s="40"/>
      <c r="AAJ278" s="40"/>
      <c r="AAK278" s="40"/>
      <c r="AAL278" s="40"/>
      <c r="AAM278" s="40"/>
      <c r="AAN278" s="40"/>
      <c r="AAO278" s="40"/>
      <c r="AAP278" s="40"/>
      <c r="AAQ278" s="40"/>
      <c r="AAR278" s="40"/>
      <c r="AAS278" s="40"/>
      <c r="AAT278" s="40"/>
      <c r="AAU278" s="40"/>
      <c r="AAV278" s="40"/>
      <c r="AAW278" s="40"/>
      <c r="AAX278" s="40"/>
      <c r="AAY278" s="40"/>
      <c r="AAZ278" s="40"/>
      <c r="ABA278" s="40"/>
      <c r="ABB278" s="40"/>
      <c r="ABC278" s="40"/>
      <c r="ABD278" s="40"/>
      <c r="ABE278" s="40"/>
      <c r="ABF278" s="40"/>
      <c r="ABG278" s="40"/>
      <c r="ABH278" s="40"/>
      <c r="ABI278" s="40"/>
      <c r="ABJ278" s="40"/>
      <c r="ABK278" s="40"/>
      <c r="ABL278" s="40"/>
      <c r="ABM278" s="40"/>
      <c r="ABN278" s="40"/>
      <c r="ABO278" s="40"/>
      <c r="ABP278" s="40"/>
      <c r="ABQ278" s="40"/>
      <c r="ABR278" s="40"/>
      <c r="ABS278" s="40"/>
      <c r="ABT278" s="40"/>
      <c r="ABU278" s="40"/>
      <c r="ABV278" s="40"/>
      <c r="ABW278" s="40"/>
      <c r="ABX278" s="40"/>
      <c r="ABY278" s="40"/>
      <c r="ABZ278" s="40"/>
      <c r="ACA278" s="40"/>
      <c r="ACB278" s="40"/>
      <c r="ACC278" s="40"/>
      <c r="ACD278" s="40"/>
      <c r="ACE278" s="40"/>
      <c r="ACF278" s="40"/>
      <c r="ACG278" s="40"/>
      <c r="ACH278" s="40"/>
      <c r="ACI278" s="40"/>
      <c r="ACJ278" s="40"/>
      <c r="ACK278" s="40"/>
      <c r="ACL278" s="40"/>
      <c r="ACM278" s="40"/>
      <c r="ACN278" s="40"/>
      <c r="ACO278" s="40"/>
      <c r="ACP278" s="40"/>
      <c r="ACQ278" s="40"/>
      <c r="ACR278" s="40"/>
      <c r="ACS278" s="40"/>
      <c r="ACT278" s="40"/>
      <c r="ACU278" s="40"/>
      <c r="ACV278" s="40"/>
      <c r="ACW278" s="40"/>
      <c r="ACX278" s="40"/>
      <c r="ACY278" s="40"/>
      <c r="ACZ278" s="40"/>
      <c r="ADA278" s="40"/>
      <c r="ADB278" s="40"/>
      <c r="ADC278" s="40"/>
      <c r="ADD278" s="40"/>
      <c r="ADE278" s="40"/>
      <c r="ADF278" s="40"/>
      <c r="ADG278" s="40"/>
      <c r="ADH278" s="40"/>
      <c r="ADI278" s="40"/>
      <c r="ADJ278" s="40"/>
      <c r="ADK278" s="40"/>
      <c r="ADL278" s="40"/>
      <c r="ADM278" s="40"/>
      <c r="ADN278" s="40"/>
      <c r="ADO278" s="40"/>
      <c r="ADP278" s="40"/>
      <c r="ADQ278" s="40"/>
      <c r="ADR278" s="40"/>
      <c r="ADS278" s="40"/>
      <c r="ADT278" s="40"/>
      <c r="ADU278" s="40"/>
      <c r="ADV278" s="40"/>
      <c r="ADW278" s="40"/>
      <c r="ADX278" s="40"/>
      <c r="ADY278" s="40"/>
      <c r="ADZ278" s="40"/>
      <c r="AEA278" s="40"/>
      <c r="AEB278" s="40"/>
      <c r="AEC278" s="40"/>
      <c r="AED278" s="40"/>
      <c r="AEE278" s="40"/>
      <c r="AEF278" s="40"/>
      <c r="AEG278" s="40"/>
      <c r="AEH278" s="40"/>
      <c r="AEI278" s="40"/>
      <c r="AEJ278" s="40"/>
      <c r="AEK278" s="40"/>
      <c r="AEL278" s="40"/>
      <c r="AEM278" s="40"/>
      <c r="AEN278" s="40"/>
      <c r="AEO278" s="40"/>
      <c r="AEP278" s="40"/>
      <c r="AEQ278" s="40"/>
      <c r="AER278" s="40"/>
      <c r="AES278" s="40"/>
      <c r="AET278" s="40"/>
      <c r="AEU278" s="40"/>
      <c r="AEV278" s="40"/>
      <c r="AEW278" s="40"/>
      <c r="AEX278" s="40"/>
      <c r="AEY278" s="40"/>
      <c r="AEZ278" s="40"/>
      <c r="AFA278" s="40"/>
      <c r="AFB278" s="40"/>
      <c r="AFC278" s="40"/>
      <c r="AFD278" s="40"/>
      <c r="AFE278" s="40"/>
      <c r="AFF278" s="40"/>
      <c r="AFG278" s="40"/>
      <c r="AFH278" s="40"/>
      <c r="AFI278" s="40"/>
      <c r="AFJ278" s="40"/>
      <c r="AFK278" s="40"/>
      <c r="AFL278" s="40"/>
      <c r="AFM278" s="40"/>
      <c r="AFN278" s="40"/>
      <c r="AFO278" s="40"/>
      <c r="AFP278" s="40"/>
      <c r="AFQ278" s="40"/>
      <c r="AFR278" s="40"/>
      <c r="AFS278" s="40"/>
      <c r="AFT278" s="40"/>
      <c r="AFU278" s="40"/>
      <c r="AFV278" s="40"/>
      <c r="AFW278" s="40"/>
      <c r="AFX278" s="40"/>
      <c r="AFY278" s="40"/>
      <c r="AFZ278" s="40"/>
      <c r="AGA278" s="40"/>
      <c r="AGB278" s="40"/>
      <c r="AGC278" s="40"/>
      <c r="AGD278" s="40"/>
      <c r="AGE278" s="40"/>
      <c r="AGF278" s="40"/>
      <c r="AGG278" s="40"/>
      <c r="AGH278" s="40"/>
      <c r="AGI278" s="40"/>
      <c r="AGJ278" s="40"/>
      <c r="AGK278" s="40"/>
      <c r="AGL278" s="40"/>
      <c r="AGM278" s="40"/>
      <c r="AGN278" s="40"/>
      <c r="AGO278" s="40"/>
      <c r="AGP278" s="40"/>
      <c r="AGQ278" s="40"/>
      <c r="AGR278" s="40"/>
      <c r="AGS278" s="40"/>
      <c r="AGT278" s="40"/>
      <c r="AGU278" s="40"/>
      <c r="AGV278" s="40"/>
      <c r="AGW278" s="40"/>
      <c r="AGX278" s="40"/>
      <c r="AGY278" s="40"/>
      <c r="AGZ278" s="40"/>
      <c r="AHA278" s="40"/>
      <c r="AHB278" s="40"/>
      <c r="AHC278" s="40"/>
      <c r="AHD278" s="40"/>
      <c r="AHE278" s="40"/>
      <c r="AHF278" s="40"/>
      <c r="AHG278" s="40"/>
      <c r="AHH278" s="40"/>
      <c r="AHI278" s="40"/>
      <c r="AHJ278" s="40"/>
      <c r="AHK278" s="40"/>
      <c r="AHL278" s="40"/>
      <c r="AHM278" s="40"/>
      <c r="AHN278" s="40"/>
      <c r="AHO278" s="40"/>
      <c r="AHP278" s="40"/>
      <c r="AHQ278" s="40"/>
      <c r="AHR278" s="40"/>
      <c r="AHS278" s="40"/>
      <c r="AHT278" s="40"/>
      <c r="AHU278" s="40"/>
      <c r="AHV278" s="40"/>
      <c r="AHW278" s="40"/>
      <c r="AHX278" s="40"/>
      <c r="AHY278" s="40"/>
      <c r="AHZ278" s="40"/>
      <c r="AIA278" s="40"/>
      <c r="AIB278" s="40"/>
      <c r="AIC278" s="40"/>
      <c r="AID278" s="40"/>
      <c r="AIE278" s="40"/>
      <c r="AIF278" s="40"/>
      <c r="AIG278" s="40"/>
      <c r="AIH278" s="40"/>
      <c r="AII278" s="40"/>
      <c r="AIJ278" s="40"/>
      <c r="AIK278" s="40"/>
      <c r="AIL278" s="40"/>
      <c r="AIM278" s="40"/>
      <c r="AIN278" s="40"/>
      <c r="AIO278" s="40"/>
      <c r="AIP278" s="40"/>
      <c r="AIQ278" s="40"/>
      <c r="AIR278" s="40"/>
      <c r="AIS278" s="40"/>
      <c r="AIT278" s="40"/>
      <c r="AIU278" s="40"/>
      <c r="AIV278" s="40"/>
      <c r="AIW278" s="40"/>
      <c r="AIX278" s="40"/>
      <c r="AIY278" s="40"/>
      <c r="AIZ278" s="40"/>
      <c r="AJA278" s="40"/>
      <c r="AJB278" s="40"/>
      <c r="AJC278" s="40"/>
      <c r="AJD278" s="40"/>
      <c r="AJE278" s="40"/>
      <c r="AJF278" s="40"/>
      <c r="AJG278" s="40"/>
      <c r="AJH278" s="40"/>
      <c r="AJI278" s="40"/>
      <c r="AJJ278" s="40"/>
      <c r="AJK278" s="40"/>
      <c r="AJL278" s="40"/>
      <c r="AJM278" s="40"/>
      <c r="AJN278" s="40"/>
      <c r="AJO278" s="40"/>
      <c r="AJP278" s="40"/>
      <c r="AJQ278" s="40"/>
      <c r="AJR278" s="40"/>
      <c r="AJS278" s="40"/>
      <c r="AJT278" s="40"/>
      <c r="AJU278" s="40"/>
      <c r="AJV278" s="40"/>
      <c r="AJW278" s="40"/>
      <c r="AJX278" s="40"/>
      <c r="AJY278" s="40"/>
      <c r="AJZ278" s="40"/>
      <c r="AKA278" s="40"/>
      <c r="AKB278" s="40"/>
      <c r="AKC278" s="40"/>
      <c r="AKD278" s="40"/>
      <c r="AKE278" s="40"/>
      <c r="AKF278" s="40"/>
      <c r="AKG278" s="40"/>
      <c r="AKH278" s="40"/>
      <c r="AKI278" s="40"/>
      <c r="AKJ278" s="40"/>
      <c r="AKK278" s="40"/>
      <c r="AKL278" s="40"/>
      <c r="AKM278" s="40"/>
      <c r="AKN278" s="41"/>
      <c r="AKO278" s="41"/>
      <c r="AKP278" s="41"/>
      <c r="AKQ278" s="41"/>
      <c r="AKR278" s="41"/>
      <c r="AKS278" s="41"/>
      <c r="AKT278" s="41"/>
      <c r="AKU278" s="41"/>
      <c r="AKV278" s="41"/>
      <c r="AKW278" s="41"/>
      <c r="AKX278" s="41"/>
      <c r="AKY278" s="41"/>
      <c r="AKZ278" s="41"/>
      <c r="ALA278" s="41"/>
      <c r="ALB278" s="41"/>
      <c r="ALC278" s="41"/>
      <c r="ALD278" s="41"/>
      <c r="ALE278" s="41"/>
      <c r="ALF278" s="41"/>
      <c r="ALG278" s="41"/>
      <c r="ALH278" s="41"/>
      <c r="ALI278" s="41"/>
      <c r="ALJ278" s="41"/>
      <c r="ALK278" s="41"/>
      <c r="ALL278" s="41"/>
      <c r="ALM278" s="41"/>
    </row>
    <row r="279" spans="1:1001" ht="13.35" customHeight="1" outlineLevel="4">
      <c r="A279" s="36" t="s">
        <v>11801</v>
      </c>
      <c r="B279" s="45">
        <v>260</v>
      </c>
      <c r="C279" s="57">
        <f>B279/304.8</f>
        <v>0.85301837270341208</v>
      </c>
      <c r="D279" s="53" t="s">
        <v>2972</v>
      </c>
      <c r="E279" s="43" t="str">
        <f>VLOOKUP(D279,OdooParts_PurchaseNotes!$A$1:$F8393,2,0)</f>
        <v>16AWG Stranded Wire – Black</v>
      </c>
      <c r="F279" s="52" t="s">
        <v>11370</v>
      </c>
      <c r="G279" s="32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40"/>
      <c r="AAF279" s="40"/>
      <c r="AAG279" s="40"/>
      <c r="AAH279" s="40"/>
      <c r="AAI279" s="40"/>
      <c r="AAJ279" s="40"/>
      <c r="AAK279" s="40"/>
      <c r="AAL279" s="40"/>
      <c r="AAM279" s="40"/>
      <c r="AAN279" s="40"/>
      <c r="AAO279" s="40"/>
      <c r="AAP279" s="40"/>
      <c r="AAQ279" s="40"/>
      <c r="AAR279" s="40"/>
      <c r="AAS279" s="40"/>
      <c r="AAT279" s="40"/>
      <c r="AAU279" s="40"/>
      <c r="AAV279" s="40"/>
      <c r="AAW279" s="40"/>
      <c r="AAX279" s="40"/>
      <c r="AAY279" s="40"/>
      <c r="AAZ279" s="40"/>
      <c r="ABA279" s="40"/>
      <c r="ABB279" s="40"/>
      <c r="ABC279" s="40"/>
      <c r="ABD279" s="40"/>
      <c r="ABE279" s="40"/>
      <c r="ABF279" s="40"/>
      <c r="ABG279" s="40"/>
      <c r="ABH279" s="40"/>
      <c r="ABI279" s="40"/>
      <c r="ABJ279" s="40"/>
      <c r="ABK279" s="40"/>
      <c r="ABL279" s="40"/>
      <c r="ABM279" s="40"/>
      <c r="ABN279" s="40"/>
      <c r="ABO279" s="40"/>
      <c r="ABP279" s="40"/>
      <c r="ABQ279" s="40"/>
      <c r="ABR279" s="40"/>
      <c r="ABS279" s="40"/>
      <c r="ABT279" s="40"/>
      <c r="ABU279" s="40"/>
      <c r="ABV279" s="40"/>
      <c r="ABW279" s="40"/>
      <c r="ABX279" s="40"/>
      <c r="ABY279" s="40"/>
      <c r="ABZ279" s="40"/>
      <c r="ACA279" s="40"/>
      <c r="ACB279" s="40"/>
      <c r="ACC279" s="40"/>
      <c r="ACD279" s="40"/>
      <c r="ACE279" s="40"/>
      <c r="ACF279" s="40"/>
      <c r="ACG279" s="40"/>
      <c r="ACH279" s="40"/>
      <c r="ACI279" s="40"/>
      <c r="ACJ279" s="40"/>
      <c r="ACK279" s="40"/>
      <c r="ACL279" s="40"/>
      <c r="ACM279" s="40"/>
      <c r="ACN279" s="40"/>
      <c r="ACO279" s="40"/>
      <c r="ACP279" s="40"/>
      <c r="ACQ279" s="40"/>
      <c r="ACR279" s="40"/>
      <c r="ACS279" s="40"/>
      <c r="ACT279" s="40"/>
      <c r="ACU279" s="40"/>
      <c r="ACV279" s="40"/>
      <c r="ACW279" s="40"/>
      <c r="ACX279" s="40"/>
      <c r="ACY279" s="40"/>
      <c r="ACZ279" s="40"/>
      <c r="ADA279" s="40"/>
      <c r="ADB279" s="40"/>
      <c r="ADC279" s="40"/>
      <c r="ADD279" s="40"/>
      <c r="ADE279" s="40"/>
      <c r="ADF279" s="40"/>
      <c r="ADG279" s="40"/>
      <c r="ADH279" s="40"/>
      <c r="ADI279" s="40"/>
      <c r="ADJ279" s="40"/>
      <c r="ADK279" s="40"/>
      <c r="ADL279" s="40"/>
      <c r="ADM279" s="40"/>
      <c r="ADN279" s="40"/>
      <c r="ADO279" s="40"/>
      <c r="ADP279" s="40"/>
      <c r="ADQ279" s="40"/>
      <c r="ADR279" s="40"/>
      <c r="ADS279" s="40"/>
      <c r="ADT279" s="40"/>
      <c r="ADU279" s="40"/>
      <c r="ADV279" s="40"/>
      <c r="ADW279" s="40"/>
      <c r="ADX279" s="40"/>
      <c r="ADY279" s="40"/>
      <c r="ADZ279" s="40"/>
      <c r="AEA279" s="40"/>
      <c r="AEB279" s="40"/>
      <c r="AEC279" s="40"/>
      <c r="AED279" s="40"/>
      <c r="AEE279" s="40"/>
      <c r="AEF279" s="40"/>
      <c r="AEG279" s="40"/>
      <c r="AEH279" s="40"/>
      <c r="AEI279" s="40"/>
      <c r="AEJ279" s="40"/>
      <c r="AEK279" s="40"/>
      <c r="AEL279" s="40"/>
      <c r="AEM279" s="40"/>
      <c r="AEN279" s="40"/>
      <c r="AEO279" s="40"/>
      <c r="AEP279" s="40"/>
      <c r="AEQ279" s="40"/>
      <c r="AER279" s="40"/>
      <c r="AES279" s="40"/>
      <c r="AET279" s="40"/>
      <c r="AEU279" s="40"/>
      <c r="AEV279" s="40"/>
      <c r="AEW279" s="40"/>
      <c r="AEX279" s="40"/>
      <c r="AEY279" s="40"/>
      <c r="AEZ279" s="40"/>
      <c r="AFA279" s="40"/>
      <c r="AFB279" s="40"/>
      <c r="AFC279" s="40"/>
      <c r="AFD279" s="40"/>
      <c r="AFE279" s="40"/>
      <c r="AFF279" s="40"/>
      <c r="AFG279" s="40"/>
      <c r="AFH279" s="40"/>
      <c r="AFI279" s="40"/>
      <c r="AFJ279" s="40"/>
      <c r="AFK279" s="40"/>
      <c r="AFL279" s="40"/>
      <c r="AFM279" s="40"/>
      <c r="AFN279" s="40"/>
      <c r="AFO279" s="40"/>
      <c r="AFP279" s="40"/>
      <c r="AFQ279" s="40"/>
      <c r="AFR279" s="40"/>
      <c r="AFS279" s="40"/>
      <c r="AFT279" s="40"/>
      <c r="AFU279" s="40"/>
      <c r="AFV279" s="40"/>
      <c r="AFW279" s="40"/>
      <c r="AFX279" s="40"/>
      <c r="AFY279" s="40"/>
      <c r="AFZ279" s="40"/>
      <c r="AGA279" s="40"/>
      <c r="AGB279" s="40"/>
      <c r="AGC279" s="40"/>
      <c r="AGD279" s="40"/>
      <c r="AGE279" s="40"/>
      <c r="AGF279" s="40"/>
      <c r="AGG279" s="40"/>
      <c r="AGH279" s="40"/>
      <c r="AGI279" s="40"/>
      <c r="AGJ279" s="40"/>
      <c r="AGK279" s="40"/>
      <c r="AGL279" s="40"/>
      <c r="AGM279" s="40"/>
      <c r="AGN279" s="40"/>
      <c r="AGO279" s="40"/>
      <c r="AGP279" s="40"/>
      <c r="AGQ279" s="40"/>
      <c r="AGR279" s="40"/>
      <c r="AGS279" s="40"/>
      <c r="AGT279" s="40"/>
      <c r="AGU279" s="40"/>
      <c r="AGV279" s="40"/>
      <c r="AGW279" s="40"/>
      <c r="AGX279" s="40"/>
      <c r="AGY279" s="40"/>
      <c r="AGZ279" s="40"/>
      <c r="AHA279" s="40"/>
      <c r="AHB279" s="40"/>
      <c r="AHC279" s="40"/>
      <c r="AHD279" s="40"/>
      <c r="AHE279" s="40"/>
      <c r="AHF279" s="40"/>
      <c r="AHG279" s="40"/>
      <c r="AHH279" s="40"/>
      <c r="AHI279" s="40"/>
      <c r="AHJ279" s="40"/>
      <c r="AHK279" s="40"/>
      <c r="AHL279" s="40"/>
      <c r="AHM279" s="40"/>
      <c r="AHN279" s="40"/>
      <c r="AHO279" s="40"/>
      <c r="AHP279" s="40"/>
      <c r="AHQ279" s="40"/>
      <c r="AHR279" s="40"/>
      <c r="AHS279" s="40"/>
      <c r="AHT279" s="40"/>
      <c r="AHU279" s="40"/>
      <c r="AHV279" s="40"/>
      <c r="AHW279" s="40"/>
      <c r="AHX279" s="40"/>
      <c r="AHY279" s="40"/>
      <c r="AHZ279" s="40"/>
      <c r="AIA279" s="40"/>
      <c r="AIB279" s="40"/>
      <c r="AIC279" s="40"/>
      <c r="AID279" s="40"/>
      <c r="AIE279" s="40"/>
      <c r="AIF279" s="40"/>
      <c r="AIG279" s="40"/>
      <c r="AIH279" s="40"/>
      <c r="AII279" s="40"/>
      <c r="AIJ279" s="40"/>
      <c r="AIK279" s="40"/>
      <c r="AIL279" s="40"/>
      <c r="AIM279" s="40"/>
      <c r="AIN279" s="40"/>
      <c r="AIO279" s="40"/>
      <c r="AIP279" s="40"/>
      <c r="AIQ279" s="40"/>
      <c r="AIR279" s="40"/>
      <c r="AIS279" s="40"/>
      <c r="AIT279" s="40"/>
      <c r="AIU279" s="40"/>
      <c r="AIV279" s="40"/>
      <c r="AIW279" s="40"/>
      <c r="AIX279" s="40"/>
      <c r="AIY279" s="40"/>
      <c r="AIZ279" s="40"/>
      <c r="AJA279" s="40"/>
      <c r="AJB279" s="40"/>
      <c r="AJC279" s="40"/>
      <c r="AJD279" s="40"/>
      <c r="AJE279" s="40"/>
      <c r="AJF279" s="40"/>
      <c r="AJG279" s="40"/>
      <c r="AJH279" s="40"/>
      <c r="AJI279" s="40"/>
      <c r="AJJ279" s="40"/>
      <c r="AJK279" s="40"/>
      <c r="AJL279" s="40"/>
      <c r="AJM279" s="40"/>
      <c r="AJN279" s="40"/>
      <c r="AJO279" s="40"/>
      <c r="AJP279" s="40"/>
      <c r="AJQ279" s="40"/>
      <c r="AJR279" s="40"/>
      <c r="AJS279" s="40"/>
      <c r="AJT279" s="40"/>
      <c r="AJU279" s="40"/>
      <c r="AJV279" s="40"/>
      <c r="AJW279" s="40"/>
      <c r="AJX279" s="40"/>
      <c r="AJY279" s="40"/>
      <c r="AJZ279" s="40"/>
      <c r="AKA279" s="40"/>
      <c r="AKB279" s="40"/>
      <c r="AKC279" s="40"/>
      <c r="AKD279" s="40"/>
      <c r="AKE279" s="40"/>
      <c r="AKF279" s="40"/>
      <c r="AKG279" s="40"/>
      <c r="AKH279" s="40"/>
      <c r="AKI279" s="40"/>
      <c r="AKJ279" s="40"/>
      <c r="AKK279" s="40"/>
      <c r="AKL279" s="40"/>
      <c r="AKM279" s="40"/>
      <c r="AKN279" s="41"/>
      <c r="AKO279" s="41"/>
      <c r="AKP279" s="41"/>
      <c r="AKQ279" s="41"/>
      <c r="AKR279" s="41"/>
      <c r="AKS279" s="41"/>
      <c r="AKT279" s="41"/>
      <c r="AKU279" s="41"/>
      <c r="AKV279" s="41"/>
      <c r="AKW279" s="41"/>
      <c r="AKX279" s="41"/>
      <c r="AKY279" s="41"/>
      <c r="AKZ279" s="41"/>
      <c r="ALA279" s="41"/>
      <c r="ALB279" s="41"/>
      <c r="ALC279" s="41"/>
      <c r="ALD279" s="41"/>
      <c r="ALE279" s="41"/>
      <c r="ALF279" s="41"/>
      <c r="ALG279" s="41"/>
      <c r="ALH279" s="41"/>
      <c r="ALI279" s="41"/>
      <c r="ALJ279" s="41"/>
      <c r="ALK279" s="41"/>
      <c r="ALL279" s="41"/>
      <c r="ALM279" s="41"/>
    </row>
    <row r="280" spans="1:1001" ht="13.35" customHeight="1" outlineLevel="4">
      <c r="A280" s="36" t="s">
        <v>11802</v>
      </c>
      <c r="B280" s="45">
        <v>1</v>
      </c>
      <c r="C280" s="45"/>
      <c r="D280" s="47" t="s">
        <v>1319</v>
      </c>
      <c r="E280" s="43" t="str">
        <f>VLOOKUP(D280,OdooParts_PurchaseNotes!$A$1:$F8394,2,0)</f>
        <v>Mini SW to PS - White Wire Extension Harness Assembly – Gladiola</v>
      </c>
      <c r="F280" s="52" t="s">
        <v>11345</v>
      </c>
      <c r="G280" s="32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40"/>
      <c r="AAF280" s="40"/>
      <c r="AAG280" s="40"/>
      <c r="AAH280" s="40"/>
      <c r="AAI280" s="40"/>
      <c r="AAJ280" s="40"/>
      <c r="AAK280" s="40"/>
      <c r="AAL280" s="40"/>
      <c r="AAM280" s="40"/>
      <c r="AAN280" s="40"/>
      <c r="AAO280" s="40"/>
      <c r="AAP280" s="40"/>
      <c r="AAQ280" s="40"/>
      <c r="AAR280" s="40"/>
      <c r="AAS280" s="40"/>
      <c r="AAT280" s="40"/>
      <c r="AAU280" s="40"/>
      <c r="AAV280" s="40"/>
      <c r="AAW280" s="40"/>
      <c r="AAX280" s="40"/>
      <c r="AAY280" s="40"/>
      <c r="AAZ280" s="40"/>
      <c r="ABA280" s="40"/>
      <c r="ABB280" s="40"/>
      <c r="ABC280" s="40"/>
      <c r="ABD280" s="40"/>
      <c r="ABE280" s="40"/>
      <c r="ABF280" s="40"/>
      <c r="ABG280" s="40"/>
      <c r="ABH280" s="40"/>
      <c r="ABI280" s="40"/>
      <c r="ABJ280" s="40"/>
      <c r="ABK280" s="40"/>
      <c r="ABL280" s="40"/>
      <c r="ABM280" s="40"/>
      <c r="ABN280" s="40"/>
      <c r="ABO280" s="40"/>
      <c r="ABP280" s="40"/>
      <c r="ABQ280" s="40"/>
      <c r="ABR280" s="40"/>
      <c r="ABS280" s="40"/>
      <c r="ABT280" s="40"/>
      <c r="ABU280" s="40"/>
      <c r="ABV280" s="40"/>
      <c r="ABW280" s="40"/>
      <c r="ABX280" s="40"/>
      <c r="ABY280" s="40"/>
      <c r="ABZ280" s="40"/>
      <c r="ACA280" s="40"/>
      <c r="ACB280" s="40"/>
      <c r="ACC280" s="40"/>
      <c r="ACD280" s="40"/>
      <c r="ACE280" s="40"/>
      <c r="ACF280" s="40"/>
      <c r="ACG280" s="40"/>
      <c r="ACH280" s="40"/>
      <c r="ACI280" s="40"/>
      <c r="ACJ280" s="40"/>
      <c r="ACK280" s="40"/>
      <c r="ACL280" s="40"/>
      <c r="ACM280" s="40"/>
      <c r="ACN280" s="40"/>
      <c r="ACO280" s="40"/>
      <c r="ACP280" s="40"/>
      <c r="ACQ280" s="40"/>
      <c r="ACR280" s="40"/>
      <c r="ACS280" s="40"/>
      <c r="ACT280" s="40"/>
      <c r="ACU280" s="40"/>
      <c r="ACV280" s="40"/>
      <c r="ACW280" s="40"/>
      <c r="ACX280" s="40"/>
      <c r="ACY280" s="40"/>
      <c r="ACZ280" s="40"/>
      <c r="ADA280" s="40"/>
      <c r="ADB280" s="40"/>
      <c r="ADC280" s="40"/>
      <c r="ADD280" s="40"/>
      <c r="ADE280" s="40"/>
      <c r="ADF280" s="40"/>
      <c r="ADG280" s="40"/>
      <c r="ADH280" s="40"/>
      <c r="ADI280" s="40"/>
      <c r="ADJ280" s="40"/>
      <c r="ADK280" s="40"/>
      <c r="ADL280" s="40"/>
      <c r="ADM280" s="40"/>
      <c r="ADN280" s="40"/>
      <c r="ADO280" s="40"/>
      <c r="ADP280" s="40"/>
      <c r="ADQ280" s="40"/>
      <c r="ADR280" s="40"/>
      <c r="ADS280" s="40"/>
      <c r="ADT280" s="40"/>
      <c r="ADU280" s="40"/>
      <c r="ADV280" s="40"/>
      <c r="ADW280" s="40"/>
      <c r="ADX280" s="40"/>
      <c r="ADY280" s="40"/>
      <c r="ADZ280" s="40"/>
      <c r="AEA280" s="40"/>
      <c r="AEB280" s="40"/>
      <c r="AEC280" s="40"/>
      <c r="AED280" s="40"/>
      <c r="AEE280" s="40"/>
      <c r="AEF280" s="40"/>
      <c r="AEG280" s="40"/>
      <c r="AEH280" s="40"/>
      <c r="AEI280" s="40"/>
      <c r="AEJ280" s="40"/>
      <c r="AEK280" s="40"/>
      <c r="AEL280" s="40"/>
      <c r="AEM280" s="40"/>
      <c r="AEN280" s="40"/>
      <c r="AEO280" s="40"/>
      <c r="AEP280" s="40"/>
      <c r="AEQ280" s="40"/>
      <c r="AER280" s="40"/>
      <c r="AES280" s="40"/>
      <c r="AET280" s="40"/>
      <c r="AEU280" s="40"/>
      <c r="AEV280" s="40"/>
      <c r="AEW280" s="40"/>
      <c r="AEX280" s="40"/>
      <c r="AEY280" s="40"/>
      <c r="AEZ280" s="40"/>
      <c r="AFA280" s="40"/>
      <c r="AFB280" s="40"/>
      <c r="AFC280" s="40"/>
      <c r="AFD280" s="40"/>
      <c r="AFE280" s="40"/>
      <c r="AFF280" s="40"/>
      <c r="AFG280" s="40"/>
      <c r="AFH280" s="40"/>
      <c r="AFI280" s="40"/>
      <c r="AFJ280" s="40"/>
      <c r="AFK280" s="40"/>
      <c r="AFL280" s="40"/>
      <c r="AFM280" s="40"/>
      <c r="AFN280" s="40"/>
      <c r="AFO280" s="40"/>
      <c r="AFP280" s="40"/>
      <c r="AFQ280" s="40"/>
      <c r="AFR280" s="40"/>
      <c r="AFS280" s="40"/>
      <c r="AFT280" s="40"/>
      <c r="AFU280" s="40"/>
      <c r="AFV280" s="40"/>
      <c r="AFW280" s="40"/>
      <c r="AFX280" s="40"/>
      <c r="AFY280" s="40"/>
      <c r="AFZ280" s="40"/>
      <c r="AGA280" s="40"/>
      <c r="AGB280" s="40"/>
      <c r="AGC280" s="40"/>
      <c r="AGD280" s="40"/>
      <c r="AGE280" s="40"/>
      <c r="AGF280" s="40"/>
      <c r="AGG280" s="40"/>
      <c r="AGH280" s="40"/>
      <c r="AGI280" s="40"/>
      <c r="AGJ280" s="40"/>
      <c r="AGK280" s="40"/>
      <c r="AGL280" s="40"/>
      <c r="AGM280" s="40"/>
      <c r="AGN280" s="40"/>
      <c r="AGO280" s="40"/>
      <c r="AGP280" s="40"/>
      <c r="AGQ280" s="40"/>
      <c r="AGR280" s="40"/>
      <c r="AGS280" s="40"/>
      <c r="AGT280" s="40"/>
      <c r="AGU280" s="40"/>
      <c r="AGV280" s="40"/>
      <c r="AGW280" s="40"/>
      <c r="AGX280" s="40"/>
      <c r="AGY280" s="40"/>
      <c r="AGZ280" s="40"/>
      <c r="AHA280" s="40"/>
      <c r="AHB280" s="40"/>
      <c r="AHC280" s="40"/>
      <c r="AHD280" s="40"/>
      <c r="AHE280" s="40"/>
      <c r="AHF280" s="40"/>
      <c r="AHG280" s="40"/>
      <c r="AHH280" s="40"/>
      <c r="AHI280" s="40"/>
      <c r="AHJ280" s="40"/>
      <c r="AHK280" s="40"/>
      <c r="AHL280" s="40"/>
      <c r="AHM280" s="40"/>
      <c r="AHN280" s="40"/>
      <c r="AHO280" s="40"/>
      <c r="AHP280" s="40"/>
      <c r="AHQ280" s="40"/>
      <c r="AHR280" s="40"/>
      <c r="AHS280" s="40"/>
      <c r="AHT280" s="40"/>
      <c r="AHU280" s="40"/>
      <c r="AHV280" s="40"/>
      <c r="AHW280" s="40"/>
      <c r="AHX280" s="40"/>
      <c r="AHY280" s="40"/>
      <c r="AHZ280" s="40"/>
      <c r="AIA280" s="40"/>
      <c r="AIB280" s="40"/>
      <c r="AIC280" s="40"/>
      <c r="AID280" s="40"/>
      <c r="AIE280" s="40"/>
      <c r="AIF280" s="40"/>
      <c r="AIG280" s="40"/>
      <c r="AIH280" s="40"/>
      <c r="AII280" s="40"/>
      <c r="AIJ280" s="40"/>
      <c r="AIK280" s="40"/>
      <c r="AIL280" s="40"/>
      <c r="AIM280" s="40"/>
      <c r="AIN280" s="40"/>
      <c r="AIO280" s="40"/>
      <c r="AIP280" s="40"/>
      <c r="AIQ280" s="40"/>
      <c r="AIR280" s="40"/>
      <c r="AIS280" s="40"/>
      <c r="AIT280" s="40"/>
      <c r="AIU280" s="40"/>
      <c r="AIV280" s="40"/>
      <c r="AIW280" s="40"/>
      <c r="AIX280" s="40"/>
      <c r="AIY280" s="40"/>
      <c r="AIZ280" s="40"/>
      <c r="AJA280" s="40"/>
      <c r="AJB280" s="40"/>
      <c r="AJC280" s="40"/>
      <c r="AJD280" s="40"/>
      <c r="AJE280" s="40"/>
      <c r="AJF280" s="40"/>
      <c r="AJG280" s="40"/>
      <c r="AJH280" s="40"/>
      <c r="AJI280" s="40"/>
      <c r="AJJ280" s="40"/>
      <c r="AJK280" s="40"/>
      <c r="AJL280" s="40"/>
      <c r="AJM280" s="40"/>
      <c r="AJN280" s="40"/>
      <c r="AJO280" s="40"/>
      <c r="AJP280" s="40"/>
      <c r="AJQ280" s="40"/>
      <c r="AJR280" s="40"/>
      <c r="AJS280" s="40"/>
      <c r="AJT280" s="40"/>
      <c r="AJU280" s="40"/>
      <c r="AJV280" s="40"/>
      <c r="AJW280" s="40"/>
      <c r="AJX280" s="40"/>
      <c r="AJY280" s="40"/>
      <c r="AJZ280" s="40"/>
      <c r="AKA280" s="40"/>
      <c r="AKB280" s="40"/>
      <c r="AKC280" s="40"/>
      <c r="AKD280" s="40"/>
      <c r="AKE280" s="40"/>
      <c r="AKF280" s="40"/>
      <c r="AKG280" s="40"/>
      <c r="AKH280" s="40"/>
      <c r="AKI280" s="40"/>
      <c r="AKJ280" s="40"/>
      <c r="AKK280" s="40"/>
      <c r="AKL280" s="40"/>
      <c r="AKM280" s="40"/>
      <c r="AKN280" s="41"/>
      <c r="AKO280" s="41"/>
      <c r="AKP280" s="41"/>
      <c r="AKQ280" s="41"/>
      <c r="AKR280" s="41"/>
      <c r="AKS280" s="41"/>
      <c r="AKT280" s="41"/>
      <c r="AKU280" s="41"/>
      <c r="AKV280" s="41"/>
      <c r="AKW280" s="41"/>
      <c r="AKX280" s="41"/>
      <c r="AKY280" s="41"/>
      <c r="AKZ280" s="41"/>
      <c r="ALA280" s="41"/>
      <c r="ALB280" s="41"/>
      <c r="ALC280" s="41"/>
      <c r="ALD280" s="41"/>
      <c r="ALE280" s="41"/>
      <c r="ALF280" s="41"/>
      <c r="ALG280" s="41"/>
      <c r="ALH280" s="41"/>
      <c r="ALI280" s="41"/>
      <c r="ALJ280" s="41"/>
      <c r="ALK280" s="41"/>
      <c r="ALL280" s="41"/>
      <c r="ALM280" s="41"/>
    </row>
    <row r="281" spans="1:1001" ht="13.35" customHeight="1" outlineLevel="4">
      <c r="A281" s="36" t="s">
        <v>11803</v>
      </c>
      <c r="B281" s="45">
        <v>1</v>
      </c>
      <c r="C281" s="45"/>
      <c r="D281" s="53" t="s">
        <v>1726</v>
      </c>
      <c r="E281" s="43" t="str">
        <f>VLOOKUP(D281,OdooParts_PurchaseNotes!$A$1:$F8395,2,0)</f>
        <v>Conn Fast Receptacle14-16 AWG .250 - REEL of 2200 Units</v>
      </c>
      <c r="F281" s="52" t="s">
        <v>11370</v>
      </c>
      <c r="G281" s="32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40"/>
      <c r="AAF281" s="40"/>
      <c r="AAG281" s="40"/>
      <c r="AAH281" s="40"/>
      <c r="AAI281" s="40"/>
      <c r="AAJ281" s="40"/>
      <c r="AAK281" s="40"/>
      <c r="AAL281" s="40"/>
      <c r="AAM281" s="40"/>
      <c r="AAN281" s="40"/>
      <c r="AAO281" s="40"/>
      <c r="AAP281" s="40"/>
      <c r="AAQ281" s="40"/>
      <c r="AAR281" s="40"/>
      <c r="AAS281" s="40"/>
      <c r="AAT281" s="40"/>
      <c r="AAU281" s="40"/>
      <c r="AAV281" s="40"/>
      <c r="AAW281" s="40"/>
      <c r="AAX281" s="40"/>
      <c r="AAY281" s="40"/>
      <c r="AAZ281" s="40"/>
      <c r="ABA281" s="40"/>
      <c r="ABB281" s="40"/>
      <c r="ABC281" s="40"/>
      <c r="ABD281" s="40"/>
      <c r="ABE281" s="40"/>
      <c r="ABF281" s="40"/>
      <c r="ABG281" s="40"/>
      <c r="ABH281" s="40"/>
      <c r="ABI281" s="40"/>
      <c r="ABJ281" s="40"/>
      <c r="ABK281" s="40"/>
      <c r="ABL281" s="40"/>
      <c r="ABM281" s="40"/>
      <c r="ABN281" s="40"/>
      <c r="ABO281" s="40"/>
      <c r="ABP281" s="40"/>
      <c r="ABQ281" s="40"/>
      <c r="ABR281" s="40"/>
      <c r="ABS281" s="40"/>
      <c r="ABT281" s="40"/>
      <c r="ABU281" s="40"/>
      <c r="ABV281" s="40"/>
      <c r="ABW281" s="40"/>
      <c r="ABX281" s="40"/>
      <c r="ABY281" s="40"/>
      <c r="ABZ281" s="40"/>
      <c r="ACA281" s="40"/>
      <c r="ACB281" s="40"/>
      <c r="ACC281" s="40"/>
      <c r="ACD281" s="40"/>
      <c r="ACE281" s="40"/>
      <c r="ACF281" s="40"/>
      <c r="ACG281" s="40"/>
      <c r="ACH281" s="40"/>
      <c r="ACI281" s="40"/>
      <c r="ACJ281" s="40"/>
      <c r="ACK281" s="40"/>
      <c r="ACL281" s="40"/>
      <c r="ACM281" s="40"/>
      <c r="ACN281" s="40"/>
      <c r="ACO281" s="40"/>
      <c r="ACP281" s="40"/>
      <c r="ACQ281" s="40"/>
      <c r="ACR281" s="40"/>
      <c r="ACS281" s="40"/>
      <c r="ACT281" s="40"/>
      <c r="ACU281" s="40"/>
      <c r="ACV281" s="40"/>
      <c r="ACW281" s="40"/>
      <c r="ACX281" s="40"/>
      <c r="ACY281" s="40"/>
      <c r="ACZ281" s="40"/>
      <c r="ADA281" s="40"/>
      <c r="ADB281" s="40"/>
      <c r="ADC281" s="40"/>
      <c r="ADD281" s="40"/>
      <c r="ADE281" s="40"/>
      <c r="ADF281" s="40"/>
      <c r="ADG281" s="40"/>
      <c r="ADH281" s="40"/>
      <c r="ADI281" s="40"/>
      <c r="ADJ281" s="40"/>
      <c r="ADK281" s="40"/>
      <c r="ADL281" s="40"/>
      <c r="ADM281" s="40"/>
      <c r="ADN281" s="40"/>
      <c r="ADO281" s="40"/>
      <c r="ADP281" s="40"/>
      <c r="ADQ281" s="40"/>
      <c r="ADR281" s="40"/>
      <c r="ADS281" s="40"/>
      <c r="ADT281" s="40"/>
      <c r="ADU281" s="40"/>
      <c r="ADV281" s="40"/>
      <c r="ADW281" s="40"/>
      <c r="ADX281" s="40"/>
      <c r="ADY281" s="40"/>
      <c r="ADZ281" s="40"/>
      <c r="AEA281" s="40"/>
      <c r="AEB281" s="40"/>
      <c r="AEC281" s="40"/>
      <c r="AED281" s="40"/>
      <c r="AEE281" s="40"/>
      <c r="AEF281" s="40"/>
      <c r="AEG281" s="40"/>
      <c r="AEH281" s="40"/>
      <c r="AEI281" s="40"/>
      <c r="AEJ281" s="40"/>
      <c r="AEK281" s="40"/>
      <c r="AEL281" s="40"/>
      <c r="AEM281" s="40"/>
      <c r="AEN281" s="40"/>
      <c r="AEO281" s="40"/>
      <c r="AEP281" s="40"/>
      <c r="AEQ281" s="40"/>
      <c r="AER281" s="40"/>
      <c r="AES281" s="40"/>
      <c r="AET281" s="40"/>
      <c r="AEU281" s="40"/>
      <c r="AEV281" s="40"/>
      <c r="AEW281" s="40"/>
      <c r="AEX281" s="40"/>
      <c r="AEY281" s="40"/>
      <c r="AEZ281" s="40"/>
      <c r="AFA281" s="40"/>
      <c r="AFB281" s="40"/>
      <c r="AFC281" s="40"/>
      <c r="AFD281" s="40"/>
      <c r="AFE281" s="40"/>
      <c r="AFF281" s="40"/>
      <c r="AFG281" s="40"/>
      <c r="AFH281" s="40"/>
      <c r="AFI281" s="40"/>
      <c r="AFJ281" s="40"/>
      <c r="AFK281" s="40"/>
      <c r="AFL281" s="40"/>
      <c r="AFM281" s="40"/>
      <c r="AFN281" s="40"/>
      <c r="AFO281" s="40"/>
      <c r="AFP281" s="40"/>
      <c r="AFQ281" s="40"/>
      <c r="AFR281" s="40"/>
      <c r="AFS281" s="40"/>
      <c r="AFT281" s="40"/>
      <c r="AFU281" s="40"/>
      <c r="AFV281" s="40"/>
      <c r="AFW281" s="40"/>
      <c r="AFX281" s="40"/>
      <c r="AFY281" s="40"/>
      <c r="AFZ281" s="40"/>
      <c r="AGA281" s="40"/>
      <c r="AGB281" s="40"/>
      <c r="AGC281" s="40"/>
      <c r="AGD281" s="40"/>
      <c r="AGE281" s="40"/>
      <c r="AGF281" s="40"/>
      <c r="AGG281" s="40"/>
      <c r="AGH281" s="40"/>
      <c r="AGI281" s="40"/>
      <c r="AGJ281" s="40"/>
      <c r="AGK281" s="40"/>
      <c r="AGL281" s="40"/>
      <c r="AGM281" s="40"/>
      <c r="AGN281" s="40"/>
      <c r="AGO281" s="40"/>
      <c r="AGP281" s="40"/>
      <c r="AGQ281" s="40"/>
      <c r="AGR281" s="40"/>
      <c r="AGS281" s="40"/>
      <c r="AGT281" s="40"/>
      <c r="AGU281" s="40"/>
      <c r="AGV281" s="40"/>
      <c r="AGW281" s="40"/>
      <c r="AGX281" s="40"/>
      <c r="AGY281" s="40"/>
      <c r="AGZ281" s="40"/>
      <c r="AHA281" s="40"/>
      <c r="AHB281" s="40"/>
      <c r="AHC281" s="40"/>
      <c r="AHD281" s="40"/>
      <c r="AHE281" s="40"/>
      <c r="AHF281" s="40"/>
      <c r="AHG281" s="40"/>
      <c r="AHH281" s="40"/>
      <c r="AHI281" s="40"/>
      <c r="AHJ281" s="40"/>
      <c r="AHK281" s="40"/>
      <c r="AHL281" s="40"/>
      <c r="AHM281" s="40"/>
      <c r="AHN281" s="40"/>
      <c r="AHO281" s="40"/>
      <c r="AHP281" s="40"/>
      <c r="AHQ281" s="40"/>
      <c r="AHR281" s="40"/>
      <c r="AHS281" s="40"/>
      <c r="AHT281" s="40"/>
      <c r="AHU281" s="40"/>
      <c r="AHV281" s="40"/>
      <c r="AHW281" s="40"/>
      <c r="AHX281" s="40"/>
      <c r="AHY281" s="40"/>
      <c r="AHZ281" s="40"/>
      <c r="AIA281" s="40"/>
      <c r="AIB281" s="40"/>
      <c r="AIC281" s="40"/>
      <c r="AID281" s="40"/>
      <c r="AIE281" s="40"/>
      <c r="AIF281" s="40"/>
      <c r="AIG281" s="40"/>
      <c r="AIH281" s="40"/>
      <c r="AII281" s="40"/>
      <c r="AIJ281" s="40"/>
      <c r="AIK281" s="40"/>
      <c r="AIL281" s="40"/>
      <c r="AIM281" s="40"/>
      <c r="AIN281" s="40"/>
      <c r="AIO281" s="40"/>
      <c r="AIP281" s="40"/>
      <c r="AIQ281" s="40"/>
      <c r="AIR281" s="40"/>
      <c r="AIS281" s="40"/>
      <c r="AIT281" s="40"/>
      <c r="AIU281" s="40"/>
      <c r="AIV281" s="40"/>
      <c r="AIW281" s="40"/>
      <c r="AIX281" s="40"/>
      <c r="AIY281" s="40"/>
      <c r="AIZ281" s="40"/>
      <c r="AJA281" s="40"/>
      <c r="AJB281" s="40"/>
      <c r="AJC281" s="40"/>
      <c r="AJD281" s="40"/>
      <c r="AJE281" s="40"/>
      <c r="AJF281" s="40"/>
      <c r="AJG281" s="40"/>
      <c r="AJH281" s="40"/>
      <c r="AJI281" s="40"/>
      <c r="AJJ281" s="40"/>
      <c r="AJK281" s="40"/>
      <c r="AJL281" s="40"/>
      <c r="AJM281" s="40"/>
      <c r="AJN281" s="40"/>
      <c r="AJO281" s="40"/>
      <c r="AJP281" s="40"/>
      <c r="AJQ281" s="40"/>
      <c r="AJR281" s="40"/>
      <c r="AJS281" s="40"/>
      <c r="AJT281" s="40"/>
      <c r="AJU281" s="40"/>
      <c r="AJV281" s="40"/>
      <c r="AJW281" s="40"/>
      <c r="AJX281" s="40"/>
      <c r="AJY281" s="40"/>
      <c r="AJZ281" s="40"/>
      <c r="AKA281" s="40"/>
      <c r="AKB281" s="40"/>
      <c r="AKC281" s="40"/>
      <c r="AKD281" s="40"/>
      <c r="AKE281" s="40"/>
      <c r="AKF281" s="40"/>
      <c r="AKG281" s="40"/>
      <c r="AKH281" s="40"/>
      <c r="AKI281" s="40"/>
      <c r="AKJ281" s="40"/>
      <c r="AKK281" s="40"/>
      <c r="AKL281" s="40"/>
      <c r="AKM281" s="40"/>
      <c r="AKN281" s="41"/>
      <c r="AKO281" s="41"/>
      <c r="AKP281" s="41"/>
      <c r="AKQ281" s="41"/>
      <c r="AKR281" s="41"/>
      <c r="AKS281" s="41"/>
      <c r="AKT281" s="41"/>
      <c r="AKU281" s="41"/>
      <c r="AKV281" s="41"/>
      <c r="AKW281" s="41"/>
      <c r="AKX281" s="41"/>
      <c r="AKY281" s="41"/>
      <c r="AKZ281" s="41"/>
      <c r="ALA281" s="41"/>
      <c r="ALB281" s="41"/>
      <c r="ALC281" s="41"/>
      <c r="ALD281" s="41"/>
      <c r="ALE281" s="41"/>
      <c r="ALF281" s="41"/>
      <c r="ALG281" s="41"/>
      <c r="ALH281" s="41"/>
      <c r="ALI281" s="41"/>
      <c r="ALJ281" s="41"/>
      <c r="ALK281" s="41"/>
      <c r="ALL281" s="41"/>
      <c r="ALM281" s="41"/>
    </row>
    <row r="282" spans="1:1001" ht="13.35" customHeight="1" outlineLevel="4">
      <c r="A282" s="36" t="s">
        <v>11804</v>
      </c>
      <c r="B282" s="45">
        <v>1</v>
      </c>
      <c r="C282" s="45"/>
      <c r="D282" s="53" t="s">
        <v>1873</v>
      </c>
      <c r="E282" s="43" t="str">
        <f>VLOOKUP(D282,OdooParts_PurchaseNotes!$A$1:$F8396,2,0)</f>
        <v>TE- REEL / RING TONGUE CONN 16-22 AWG #10 PIDG</v>
      </c>
      <c r="F282" s="52" t="s">
        <v>11370</v>
      </c>
      <c r="G282" s="32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40"/>
      <c r="AAF282" s="40"/>
      <c r="AAG282" s="40"/>
      <c r="AAH282" s="40"/>
      <c r="AAI282" s="40"/>
      <c r="AAJ282" s="40"/>
      <c r="AAK282" s="40"/>
      <c r="AAL282" s="40"/>
      <c r="AAM282" s="40"/>
      <c r="AAN282" s="40"/>
      <c r="AAO282" s="40"/>
      <c r="AAP282" s="40"/>
      <c r="AAQ282" s="40"/>
      <c r="AAR282" s="40"/>
      <c r="AAS282" s="40"/>
      <c r="AAT282" s="40"/>
      <c r="AAU282" s="40"/>
      <c r="AAV282" s="40"/>
      <c r="AAW282" s="40"/>
      <c r="AAX282" s="40"/>
      <c r="AAY282" s="40"/>
      <c r="AAZ282" s="40"/>
      <c r="ABA282" s="40"/>
      <c r="ABB282" s="40"/>
      <c r="ABC282" s="40"/>
      <c r="ABD282" s="40"/>
      <c r="ABE282" s="40"/>
      <c r="ABF282" s="40"/>
      <c r="ABG282" s="40"/>
      <c r="ABH282" s="40"/>
      <c r="ABI282" s="40"/>
      <c r="ABJ282" s="40"/>
      <c r="ABK282" s="40"/>
      <c r="ABL282" s="40"/>
      <c r="ABM282" s="40"/>
      <c r="ABN282" s="40"/>
      <c r="ABO282" s="40"/>
      <c r="ABP282" s="40"/>
      <c r="ABQ282" s="40"/>
      <c r="ABR282" s="40"/>
      <c r="ABS282" s="40"/>
      <c r="ABT282" s="40"/>
      <c r="ABU282" s="40"/>
      <c r="ABV282" s="40"/>
      <c r="ABW282" s="40"/>
      <c r="ABX282" s="40"/>
      <c r="ABY282" s="40"/>
      <c r="ABZ282" s="40"/>
      <c r="ACA282" s="40"/>
      <c r="ACB282" s="40"/>
      <c r="ACC282" s="40"/>
      <c r="ACD282" s="40"/>
      <c r="ACE282" s="40"/>
      <c r="ACF282" s="40"/>
      <c r="ACG282" s="40"/>
      <c r="ACH282" s="40"/>
      <c r="ACI282" s="40"/>
      <c r="ACJ282" s="40"/>
      <c r="ACK282" s="40"/>
      <c r="ACL282" s="40"/>
      <c r="ACM282" s="40"/>
      <c r="ACN282" s="40"/>
      <c r="ACO282" s="40"/>
      <c r="ACP282" s="40"/>
      <c r="ACQ282" s="40"/>
      <c r="ACR282" s="40"/>
      <c r="ACS282" s="40"/>
      <c r="ACT282" s="40"/>
      <c r="ACU282" s="40"/>
      <c r="ACV282" s="40"/>
      <c r="ACW282" s="40"/>
      <c r="ACX282" s="40"/>
      <c r="ACY282" s="40"/>
      <c r="ACZ282" s="40"/>
      <c r="ADA282" s="40"/>
      <c r="ADB282" s="40"/>
      <c r="ADC282" s="40"/>
      <c r="ADD282" s="40"/>
      <c r="ADE282" s="40"/>
      <c r="ADF282" s="40"/>
      <c r="ADG282" s="40"/>
      <c r="ADH282" s="40"/>
      <c r="ADI282" s="40"/>
      <c r="ADJ282" s="40"/>
      <c r="ADK282" s="40"/>
      <c r="ADL282" s="40"/>
      <c r="ADM282" s="40"/>
      <c r="ADN282" s="40"/>
      <c r="ADO282" s="40"/>
      <c r="ADP282" s="40"/>
      <c r="ADQ282" s="40"/>
      <c r="ADR282" s="40"/>
      <c r="ADS282" s="40"/>
      <c r="ADT282" s="40"/>
      <c r="ADU282" s="40"/>
      <c r="ADV282" s="40"/>
      <c r="ADW282" s="40"/>
      <c r="ADX282" s="40"/>
      <c r="ADY282" s="40"/>
      <c r="ADZ282" s="40"/>
      <c r="AEA282" s="40"/>
      <c r="AEB282" s="40"/>
      <c r="AEC282" s="40"/>
      <c r="AED282" s="40"/>
      <c r="AEE282" s="40"/>
      <c r="AEF282" s="40"/>
      <c r="AEG282" s="40"/>
      <c r="AEH282" s="40"/>
      <c r="AEI282" s="40"/>
      <c r="AEJ282" s="40"/>
      <c r="AEK282" s="40"/>
      <c r="AEL282" s="40"/>
      <c r="AEM282" s="40"/>
      <c r="AEN282" s="40"/>
      <c r="AEO282" s="40"/>
      <c r="AEP282" s="40"/>
      <c r="AEQ282" s="40"/>
      <c r="AER282" s="40"/>
      <c r="AES282" s="40"/>
      <c r="AET282" s="40"/>
      <c r="AEU282" s="40"/>
      <c r="AEV282" s="40"/>
      <c r="AEW282" s="40"/>
      <c r="AEX282" s="40"/>
      <c r="AEY282" s="40"/>
      <c r="AEZ282" s="40"/>
      <c r="AFA282" s="40"/>
      <c r="AFB282" s="40"/>
      <c r="AFC282" s="40"/>
      <c r="AFD282" s="40"/>
      <c r="AFE282" s="40"/>
      <c r="AFF282" s="40"/>
      <c r="AFG282" s="40"/>
      <c r="AFH282" s="40"/>
      <c r="AFI282" s="40"/>
      <c r="AFJ282" s="40"/>
      <c r="AFK282" s="40"/>
      <c r="AFL282" s="40"/>
      <c r="AFM282" s="40"/>
      <c r="AFN282" s="40"/>
      <c r="AFO282" s="40"/>
      <c r="AFP282" s="40"/>
      <c r="AFQ282" s="40"/>
      <c r="AFR282" s="40"/>
      <c r="AFS282" s="40"/>
      <c r="AFT282" s="40"/>
      <c r="AFU282" s="40"/>
      <c r="AFV282" s="40"/>
      <c r="AFW282" s="40"/>
      <c r="AFX282" s="40"/>
      <c r="AFY282" s="40"/>
      <c r="AFZ282" s="40"/>
      <c r="AGA282" s="40"/>
      <c r="AGB282" s="40"/>
      <c r="AGC282" s="40"/>
      <c r="AGD282" s="40"/>
      <c r="AGE282" s="40"/>
      <c r="AGF282" s="40"/>
      <c r="AGG282" s="40"/>
      <c r="AGH282" s="40"/>
      <c r="AGI282" s="40"/>
      <c r="AGJ282" s="40"/>
      <c r="AGK282" s="40"/>
      <c r="AGL282" s="40"/>
      <c r="AGM282" s="40"/>
      <c r="AGN282" s="40"/>
      <c r="AGO282" s="40"/>
      <c r="AGP282" s="40"/>
      <c r="AGQ282" s="40"/>
      <c r="AGR282" s="40"/>
      <c r="AGS282" s="40"/>
      <c r="AGT282" s="40"/>
      <c r="AGU282" s="40"/>
      <c r="AGV282" s="40"/>
      <c r="AGW282" s="40"/>
      <c r="AGX282" s="40"/>
      <c r="AGY282" s="40"/>
      <c r="AGZ282" s="40"/>
      <c r="AHA282" s="40"/>
      <c r="AHB282" s="40"/>
      <c r="AHC282" s="40"/>
      <c r="AHD282" s="40"/>
      <c r="AHE282" s="40"/>
      <c r="AHF282" s="40"/>
      <c r="AHG282" s="40"/>
      <c r="AHH282" s="40"/>
      <c r="AHI282" s="40"/>
      <c r="AHJ282" s="40"/>
      <c r="AHK282" s="40"/>
      <c r="AHL282" s="40"/>
      <c r="AHM282" s="40"/>
      <c r="AHN282" s="40"/>
      <c r="AHO282" s="40"/>
      <c r="AHP282" s="40"/>
      <c r="AHQ282" s="40"/>
      <c r="AHR282" s="40"/>
      <c r="AHS282" s="40"/>
      <c r="AHT282" s="40"/>
      <c r="AHU282" s="40"/>
      <c r="AHV282" s="40"/>
      <c r="AHW282" s="40"/>
      <c r="AHX282" s="40"/>
      <c r="AHY282" s="40"/>
      <c r="AHZ282" s="40"/>
      <c r="AIA282" s="40"/>
      <c r="AIB282" s="40"/>
      <c r="AIC282" s="40"/>
      <c r="AID282" s="40"/>
      <c r="AIE282" s="40"/>
      <c r="AIF282" s="40"/>
      <c r="AIG282" s="40"/>
      <c r="AIH282" s="40"/>
      <c r="AII282" s="40"/>
      <c r="AIJ282" s="40"/>
      <c r="AIK282" s="40"/>
      <c r="AIL282" s="40"/>
      <c r="AIM282" s="40"/>
      <c r="AIN282" s="40"/>
      <c r="AIO282" s="40"/>
      <c r="AIP282" s="40"/>
      <c r="AIQ282" s="40"/>
      <c r="AIR282" s="40"/>
      <c r="AIS282" s="40"/>
      <c r="AIT282" s="40"/>
      <c r="AIU282" s="40"/>
      <c r="AIV282" s="40"/>
      <c r="AIW282" s="40"/>
      <c r="AIX282" s="40"/>
      <c r="AIY282" s="40"/>
      <c r="AIZ282" s="40"/>
      <c r="AJA282" s="40"/>
      <c r="AJB282" s="40"/>
      <c r="AJC282" s="40"/>
      <c r="AJD282" s="40"/>
      <c r="AJE282" s="40"/>
      <c r="AJF282" s="40"/>
      <c r="AJG282" s="40"/>
      <c r="AJH282" s="40"/>
      <c r="AJI282" s="40"/>
      <c r="AJJ282" s="40"/>
      <c r="AJK282" s="40"/>
      <c r="AJL282" s="40"/>
      <c r="AJM282" s="40"/>
      <c r="AJN282" s="40"/>
      <c r="AJO282" s="40"/>
      <c r="AJP282" s="40"/>
      <c r="AJQ282" s="40"/>
      <c r="AJR282" s="40"/>
      <c r="AJS282" s="40"/>
      <c r="AJT282" s="40"/>
      <c r="AJU282" s="40"/>
      <c r="AJV282" s="40"/>
      <c r="AJW282" s="40"/>
      <c r="AJX282" s="40"/>
      <c r="AJY282" s="40"/>
      <c r="AJZ282" s="40"/>
      <c r="AKA282" s="40"/>
      <c r="AKB282" s="40"/>
      <c r="AKC282" s="40"/>
      <c r="AKD282" s="40"/>
      <c r="AKE282" s="40"/>
      <c r="AKF282" s="40"/>
      <c r="AKG282" s="40"/>
      <c r="AKH282" s="40"/>
      <c r="AKI282" s="40"/>
      <c r="AKJ282" s="40"/>
      <c r="AKK282" s="40"/>
      <c r="AKL282" s="40"/>
      <c r="AKM282" s="40"/>
      <c r="AKN282" s="41"/>
      <c r="AKO282" s="41"/>
      <c r="AKP282" s="41"/>
      <c r="AKQ282" s="41"/>
      <c r="AKR282" s="41"/>
      <c r="AKS282" s="41"/>
      <c r="AKT282" s="41"/>
      <c r="AKU282" s="41"/>
      <c r="AKV282" s="41"/>
      <c r="AKW282" s="41"/>
      <c r="AKX282" s="41"/>
      <c r="AKY282" s="41"/>
      <c r="AKZ282" s="41"/>
      <c r="ALA282" s="41"/>
      <c r="ALB282" s="41"/>
      <c r="ALC282" s="41"/>
      <c r="ALD282" s="41"/>
      <c r="ALE282" s="41"/>
      <c r="ALF282" s="41"/>
      <c r="ALG282" s="41"/>
      <c r="ALH282" s="41"/>
      <c r="ALI282" s="41"/>
      <c r="ALJ282" s="41"/>
      <c r="ALK282" s="41"/>
      <c r="ALL282" s="41"/>
      <c r="ALM282" s="41"/>
    </row>
    <row r="283" spans="1:1001" ht="13.35" customHeight="1" outlineLevel="4">
      <c r="A283" s="36" t="s">
        <v>11805</v>
      </c>
      <c r="B283" s="45">
        <v>260</v>
      </c>
      <c r="C283" s="57">
        <f>B283/304.8</f>
        <v>0.85301837270341208</v>
      </c>
      <c r="D283" s="53" t="s">
        <v>2978</v>
      </c>
      <c r="E283" s="43" t="str">
        <f>VLOOKUP(D283,OdooParts_PurchaseNotes!$A$1:$F8397,2,0)</f>
        <v>16AWG Stranded Wire – White</v>
      </c>
      <c r="F283" s="52" t="s">
        <v>11370</v>
      </c>
      <c r="G283" s="32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40"/>
      <c r="AAF283" s="40"/>
      <c r="AAG283" s="40"/>
      <c r="AAH283" s="40"/>
      <c r="AAI283" s="40"/>
      <c r="AAJ283" s="40"/>
      <c r="AAK283" s="40"/>
      <c r="AAL283" s="40"/>
      <c r="AAM283" s="40"/>
      <c r="AAN283" s="40"/>
      <c r="AAO283" s="40"/>
      <c r="AAP283" s="40"/>
      <c r="AAQ283" s="40"/>
      <c r="AAR283" s="40"/>
      <c r="AAS283" s="40"/>
      <c r="AAT283" s="40"/>
      <c r="AAU283" s="40"/>
      <c r="AAV283" s="40"/>
      <c r="AAW283" s="40"/>
      <c r="AAX283" s="40"/>
      <c r="AAY283" s="40"/>
      <c r="AAZ283" s="40"/>
      <c r="ABA283" s="40"/>
      <c r="ABB283" s="40"/>
      <c r="ABC283" s="40"/>
      <c r="ABD283" s="40"/>
      <c r="ABE283" s="40"/>
      <c r="ABF283" s="40"/>
      <c r="ABG283" s="40"/>
      <c r="ABH283" s="40"/>
      <c r="ABI283" s="40"/>
      <c r="ABJ283" s="40"/>
      <c r="ABK283" s="40"/>
      <c r="ABL283" s="40"/>
      <c r="ABM283" s="40"/>
      <c r="ABN283" s="40"/>
      <c r="ABO283" s="40"/>
      <c r="ABP283" s="40"/>
      <c r="ABQ283" s="40"/>
      <c r="ABR283" s="40"/>
      <c r="ABS283" s="40"/>
      <c r="ABT283" s="40"/>
      <c r="ABU283" s="40"/>
      <c r="ABV283" s="40"/>
      <c r="ABW283" s="40"/>
      <c r="ABX283" s="40"/>
      <c r="ABY283" s="40"/>
      <c r="ABZ283" s="40"/>
      <c r="ACA283" s="40"/>
      <c r="ACB283" s="40"/>
      <c r="ACC283" s="40"/>
      <c r="ACD283" s="40"/>
      <c r="ACE283" s="40"/>
      <c r="ACF283" s="40"/>
      <c r="ACG283" s="40"/>
      <c r="ACH283" s="40"/>
      <c r="ACI283" s="40"/>
      <c r="ACJ283" s="40"/>
      <c r="ACK283" s="40"/>
      <c r="ACL283" s="40"/>
      <c r="ACM283" s="40"/>
      <c r="ACN283" s="40"/>
      <c r="ACO283" s="40"/>
      <c r="ACP283" s="40"/>
      <c r="ACQ283" s="40"/>
      <c r="ACR283" s="40"/>
      <c r="ACS283" s="40"/>
      <c r="ACT283" s="40"/>
      <c r="ACU283" s="40"/>
      <c r="ACV283" s="40"/>
      <c r="ACW283" s="40"/>
      <c r="ACX283" s="40"/>
      <c r="ACY283" s="40"/>
      <c r="ACZ283" s="40"/>
      <c r="ADA283" s="40"/>
      <c r="ADB283" s="40"/>
      <c r="ADC283" s="40"/>
      <c r="ADD283" s="40"/>
      <c r="ADE283" s="40"/>
      <c r="ADF283" s="40"/>
      <c r="ADG283" s="40"/>
      <c r="ADH283" s="40"/>
      <c r="ADI283" s="40"/>
      <c r="ADJ283" s="40"/>
      <c r="ADK283" s="40"/>
      <c r="ADL283" s="40"/>
      <c r="ADM283" s="40"/>
      <c r="ADN283" s="40"/>
      <c r="ADO283" s="40"/>
      <c r="ADP283" s="40"/>
      <c r="ADQ283" s="40"/>
      <c r="ADR283" s="40"/>
      <c r="ADS283" s="40"/>
      <c r="ADT283" s="40"/>
      <c r="ADU283" s="40"/>
      <c r="ADV283" s="40"/>
      <c r="ADW283" s="40"/>
      <c r="ADX283" s="40"/>
      <c r="ADY283" s="40"/>
      <c r="ADZ283" s="40"/>
      <c r="AEA283" s="40"/>
      <c r="AEB283" s="40"/>
      <c r="AEC283" s="40"/>
      <c r="AED283" s="40"/>
      <c r="AEE283" s="40"/>
      <c r="AEF283" s="40"/>
      <c r="AEG283" s="40"/>
      <c r="AEH283" s="40"/>
      <c r="AEI283" s="40"/>
      <c r="AEJ283" s="40"/>
      <c r="AEK283" s="40"/>
      <c r="AEL283" s="40"/>
      <c r="AEM283" s="40"/>
      <c r="AEN283" s="40"/>
      <c r="AEO283" s="40"/>
      <c r="AEP283" s="40"/>
      <c r="AEQ283" s="40"/>
      <c r="AER283" s="40"/>
      <c r="AES283" s="40"/>
      <c r="AET283" s="40"/>
      <c r="AEU283" s="40"/>
      <c r="AEV283" s="40"/>
      <c r="AEW283" s="40"/>
      <c r="AEX283" s="40"/>
      <c r="AEY283" s="40"/>
      <c r="AEZ283" s="40"/>
      <c r="AFA283" s="40"/>
      <c r="AFB283" s="40"/>
      <c r="AFC283" s="40"/>
      <c r="AFD283" s="40"/>
      <c r="AFE283" s="40"/>
      <c r="AFF283" s="40"/>
      <c r="AFG283" s="40"/>
      <c r="AFH283" s="40"/>
      <c r="AFI283" s="40"/>
      <c r="AFJ283" s="40"/>
      <c r="AFK283" s="40"/>
      <c r="AFL283" s="40"/>
      <c r="AFM283" s="40"/>
      <c r="AFN283" s="40"/>
      <c r="AFO283" s="40"/>
      <c r="AFP283" s="40"/>
      <c r="AFQ283" s="40"/>
      <c r="AFR283" s="40"/>
      <c r="AFS283" s="40"/>
      <c r="AFT283" s="40"/>
      <c r="AFU283" s="40"/>
      <c r="AFV283" s="40"/>
      <c r="AFW283" s="40"/>
      <c r="AFX283" s="40"/>
      <c r="AFY283" s="40"/>
      <c r="AFZ283" s="40"/>
      <c r="AGA283" s="40"/>
      <c r="AGB283" s="40"/>
      <c r="AGC283" s="40"/>
      <c r="AGD283" s="40"/>
      <c r="AGE283" s="40"/>
      <c r="AGF283" s="40"/>
      <c r="AGG283" s="40"/>
      <c r="AGH283" s="40"/>
      <c r="AGI283" s="40"/>
      <c r="AGJ283" s="40"/>
      <c r="AGK283" s="40"/>
      <c r="AGL283" s="40"/>
      <c r="AGM283" s="40"/>
      <c r="AGN283" s="40"/>
      <c r="AGO283" s="40"/>
      <c r="AGP283" s="40"/>
      <c r="AGQ283" s="40"/>
      <c r="AGR283" s="40"/>
      <c r="AGS283" s="40"/>
      <c r="AGT283" s="40"/>
      <c r="AGU283" s="40"/>
      <c r="AGV283" s="40"/>
      <c r="AGW283" s="40"/>
      <c r="AGX283" s="40"/>
      <c r="AGY283" s="40"/>
      <c r="AGZ283" s="40"/>
      <c r="AHA283" s="40"/>
      <c r="AHB283" s="40"/>
      <c r="AHC283" s="40"/>
      <c r="AHD283" s="40"/>
      <c r="AHE283" s="40"/>
      <c r="AHF283" s="40"/>
      <c r="AHG283" s="40"/>
      <c r="AHH283" s="40"/>
      <c r="AHI283" s="40"/>
      <c r="AHJ283" s="40"/>
      <c r="AHK283" s="40"/>
      <c r="AHL283" s="40"/>
      <c r="AHM283" s="40"/>
      <c r="AHN283" s="40"/>
      <c r="AHO283" s="40"/>
      <c r="AHP283" s="40"/>
      <c r="AHQ283" s="40"/>
      <c r="AHR283" s="40"/>
      <c r="AHS283" s="40"/>
      <c r="AHT283" s="40"/>
      <c r="AHU283" s="40"/>
      <c r="AHV283" s="40"/>
      <c r="AHW283" s="40"/>
      <c r="AHX283" s="40"/>
      <c r="AHY283" s="40"/>
      <c r="AHZ283" s="40"/>
      <c r="AIA283" s="40"/>
      <c r="AIB283" s="40"/>
      <c r="AIC283" s="40"/>
      <c r="AID283" s="40"/>
      <c r="AIE283" s="40"/>
      <c r="AIF283" s="40"/>
      <c r="AIG283" s="40"/>
      <c r="AIH283" s="40"/>
      <c r="AII283" s="40"/>
      <c r="AIJ283" s="40"/>
      <c r="AIK283" s="40"/>
      <c r="AIL283" s="40"/>
      <c r="AIM283" s="40"/>
      <c r="AIN283" s="40"/>
      <c r="AIO283" s="40"/>
      <c r="AIP283" s="40"/>
      <c r="AIQ283" s="40"/>
      <c r="AIR283" s="40"/>
      <c r="AIS283" s="40"/>
      <c r="AIT283" s="40"/>
      <c r="AIU283" s="40"/>
      <c r="AIV283" s="40"/>
      <c r="AIW283" s="40"/>
      <c r="AIX283" s="40"/>
      <c r="AIY283" s="40"/>
      <c r="AIZ283" s="40"/>
      <c r="AJA283" s="40"/>
      <c r="AJB283" s="40"/>
      <c r="AJC283" s="40"/>
      <c r="AJD283" s="40"/>
      <c r="AJE283" s="40"/>
      <c r="AJF283" s="40"/>
      <c r="AJG283" s="40"/>
      <c r="AJH283" s="40"/>
      <c r="AJI283" s="40"/>
      <c r="AJJ283" s="40"/>
      <c r="AJK283" s="40"/>
      <c r="AJL283" s="40"/>
      <c r="AJM283" s="40"/>
      <c r="AJN283" s="40"/>
      <c r="AJO283" s="40"/>
      <c r="AJP283" s="40"/>
      <c r="AJQ283" s="40"/>
      <c r="AJR283" s="40"/>
      <c r="AJS283" s="40"/>
      <c r="AJT283" s="40"/>
      <c r="AJU283" s="40"/>
      <c r="AJV283" s="40"/>
      <c r="AJW283" s="40"/>
      <c r="AJX283" s="40"/>
      <c r="AJY283" s="40"/>
      <c r="AJZ283" s="40"/>
      <c r="AKA283" s="40"/>
      <c r="AKB283" s="40"/>
      <c r="AKC283" s="40"/>
      <c r="AKD283" s="40"/>
      <c r="AKE283" s="40"/>
      <c r="AKF283" s="40"/>
      <c r="AKG283" s="40"/>
      <c r="AKH283" s="40"/>
      <c r="AKI283" s="40"/>
      <c r="AKJ283" s="40"/>
      <c r="AKK283" s="40"/>
      <c r="AKL283" s="40"/>
      <c r="AKM283" s="40"/>
      <c r="AKN283" s="41"/>
      <c r="AKO283" s="41"/>
      <c r="AKP283" s="41"/>
      <c r="AKQ283" s="41"/>
      <c r="AKR283" s="41"/>
      <c r="AKS283" s="41"/>
      <c r="AKT283" s="41"/>
      <c r="AKU283" s="41"/>
      <c r="AKV283" s="41"/>
      <c r="AKW283" s="41"/>
      <c r="AKX283" s="41"/>
      <c r="AKY283" s="41"/>
      <c r="AKZ283" s="41"/>
      <c r="ALA283" s="41"/>
      <c r="ALB283" s="41"/>
      <c r="ALC283" s="41"/>
      <c r="ALD283" s="41"/>
      <c r="ALE283" s="41"/>
      <c r="ALF283" s="41"/>
      <c r="ALG283" s="41"/>
      <c r="ALH283" s="41"/>
      <c r="ALI283" s="41"/>
      <c r="ALJ283" s="41"/>
      <c r="ALK283" s="41"/>
      <c r="ALL283" s="41"/>
      <c r="ALM283" s="41"/>
    </row>
    <row r="284" spans="1:1001" ht="13.35" customHeight="1" outlineLevel="3">
      <c r="A284" s="36" t="s">
        <v>11806</v>
      </c>
      <c r="B284" s="45">
        <v>1</v>
      </c>
      <c r="C284" s="45"/>
      <c r="D284" s="47" t="s">
        <v>1265</v>
      </c>
      <c r="E284" s="43" t="str">
        <f>VLOOKUP(D284,OdooParts_PurchaseNotes!$A$1:$F8398,2,0)</f>
        <v>Mini Plug to SW Extension Harness Assembly - Gladiola</v>
      </c>
      <c r="F284" s="52" t="s">
        <v>11345</v>
      </c>
      <c r="G284" s="32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40"/>
      <c r="AAF284" s="40"/>
      <c r="AAG284" s="40"/>
      <c r="AAH284" s="40"/>
      <c r="AAI284" s="40"/>
      <c r="AAJ284" s="40"/>
      <c r="AAK284" s="40"/>
      <c r="AAL284" s="40"/>
      <c r="AAM284" s="40"/>
      <c r="AAN284" s="40"/>
      <c r="AAO284" s="40"/>
      <c r="AAP284" s="40"/>
      <c r="AAQ284" s="40"/>
      <c r="AAR284" s="40"/>
      <c r="AAS284" s="40"/>
      <c r="AAT284" s="40"/>
      <c r="AAU284" s="40"/>
      <c r="AAV284" s="40"/>
      <c r="AAW284" s="40"/>
      <c r="AAX284" s="40"/>
      <c r="AAY284" s="40"/>
      <c r="AAZ284" s="40"/>
      <c r="ABA284" s="40"/>
      <c r="ABB284" s="40"/>
      <c r="ABC284" s="40"/>
      <c r="ABD284" s="40"/>
      <c r="ABE284" s="40"/>
      <c r="ABF284" s="40"/>
      <c r="ABG284" s="40"/>
      <c r="ABH284" s="40"/>
      <c r="ABI284" s="40"/>
      <c r="ABJ284" s="40"/>
      <c r="ABK284" s="40"/>
      <c r="ABL284" s="40"/>
      <c r="ABM284" s="40"/>
      <c r="ABN284" s="40"/>
      <c r="ABO284" s="40"/>
      <c r="ABP284" s="40"/>
      <c r="ABQ284" s="40"/>
      <c r="ABR284" s="40"/>
      <c r="ABS284" s="40"/>
      <c r="ABT284" s="40"/>
      <c r="ABU284" s="40"/>
      <c r="ABV284" s="40"/>
      <c r="ABW284" s="40"/>
      <c r="ABX284" s="40"/>
      <c r="ABY284" s="40"/>
      <c r="ABZ284" s="40"/>
      <c r="ACA284" s="40"/>
      <c r="ACB284" s="40"/>
      <c r="ACC284" s="40"/>
      <c r="ACD284" s="40"/>
      <c r="ACE284" s="40"/>
      <c r="ACF284" s="40"/>
      <c r="ACG284" s="40"/>
      <c r="ACH284" s="40"/>
      <c r="ACI284" s="40"/>
      <c r="ACJ284" s="40"/>
      <c r="ACK284" s="40"/>
      <c r="ACL284" s="40"/>
      <c r="ACM284" s="40"/>
      <c r="ACN284" s="40"/>
      <c r="ACO284" s="40"/>
      <c r="ACP284" s="40"/>
      <c r="ACQ284" s="40"/>
      <c r="ACR284" s="40"/>
      <c r="ACS284" s="40"/>
      <c r="ACT284" s="40"/>
      <c r="ACU284" s="40"/>
      <c r="ACV284" s="40"/>
      <c r="ACW284" s="40"/>
      <c r="ACX284" s="40"/>
      <c r="ACY284" s="40"/>
      <c r="ACZ284" s="40"/>
      <c r="ADA284" s="40"/>
      <c r="ADB284" s="40"/>
      <c r="ADC284" s="40"/>
      <c r="ADD284" s="40"/>
      <c r="ADE284" s="40"/>
      <c r="ADF284" s="40"/>
      <c r="ADG284" s="40"/>
      <c r="ADH284" s="40"/>
      <c r="ADI284" s="40"/>
      <c r="ADJ284" s="40"/>
      <c r="ADK284" s="40"/>
      <c r="ADL284" s="40"/>
      <c r="ADM284" s="40"/>
      <c r="ADN284" s="40"/>
      <c r="ADO284" s="40"/>
      <c r="ADP284" s="40"/>
      <c r="ADQ284" s="40"/>
      <c r="ADR284" s="40"/>
      <c r="ADS284" s="40"/>
      <c r="ADT284" s="40"/>
      <c r="ADU284" s="40"/>
      <c r="ADV284" s="40"/>
      <c r="ADW284" s="40"/>
      <c r="ADX284" s="40"/>
      <c r="ADY284" s="40"/>
      <c r="ADZ284" s="40"/>
      <c r="AEA284" s="40"/>
      <c r="AEB284" s="40"/>
      <c r="AEC284" s="40"/>
      <c r="AED284" s="40"/>
      <c r="AEE284" s="40"/>
      <c r="AEF284" s="40"/>
      <c r="AEG284" s="40"/>
      <c r="AEH284" s="40"/>
      <c r="AEI284" s="40"/>
      <c r="AEJ284" s="40"/>
      <c r="AEK284" s="40"/>
      <c r="AEL284" s="40"/>
      <c r="AEM284" s="40"/>
      <c r="AEN284" s="40"/>
      <c r="AEO284" s="40"/>
      <c r="AEP284" s="40"/>
      <c r="AEQ284" s="40"/>
      <c r="AER284" s="40"/>
      <c r="AES284" s="40"/>
      <c r="AET284" s="40"/>
      <c r="AEU284" s="40"/>
      <c r="AEV284" s="40"/>
      <c r="AEW284" s="40"/>
      <c r="AEX284" s="40"/>
      <c r="AEY284" s="40"/>
      <c r="AEZ284" s="40"/>
      <c r="AFA284" s="40"/>
      <c r="AFB284" s="40"/>
      <c r="AFC284" s="40"/>
      <c r="AFD284" s="40"/>
      <c r="AFE284" s="40"/>
      <c r="AFF284" s="40"/>
      <c r="AFG284" s="40"/>
      <c r="AFH284" s="40"/>
      <c r="AFI284" s="40"/>
      <c r="AFJ284" s="40"/>
      <c r="AFK284" s="40"/>
      <c r="AFL284" s="40"/>
      <c r="AFM284" s="40"/>
      <c r="AFN284" s="40"/>
      <c r="AFO284" s="40"/>
      <c r="AFP284" s="40"/>
      <c r="AFQ284" s="40"/>
      <c r="AFR284" s="40"/>
      <c r="AFS284" s="40"/>
      <c r="AFT284" s="40"/>
      <c r="AFU284" s="40"/>
      <c r="AFV284" s="40"/>
      <c r="AFW284" s="40"/>
      <c r="AFX284" s="40"/>
      <c r="AFY284" s="40"/>
      <c r="AFZ284" s="40"/>
      <c r="AGA284" s="40"/>
      <c r="AGB284" s="40"/>
      <c r="AGC284" s="40"/>
      <c r="AGD284" s="40"/>
      <c r="AGE284" s="40"/>
      <c r="AGF284" s="40"/>
      <c r="AGG284" s="40"/>
      <c r="AGH284" s="40"/>
      <c r="AGI284" s="40"/>
      <c r="AGJ284" s="40"/>
      <c r="AGK284" s="40"/>
      <c r="AGL284" s="40"/>
      <c r="AGM284" s="40"/>
      <c r="AGN284" s="40"/>
      <c r="AGO284" s="40"/>
      <c r="AGP284" s="40"/>
      <c r="AGQ284" s="40"/>
      <c r="AGR284" s="40"/>
      <c r="AGS284" s="40"/>
      <c r="AGT284" s="40"/>
      <c r="AGU284" s="40"/>
      <c r="AGV284" s="40"/>
      <c r="AGW284" s="40"/>
      <c r="AGX284" s="40"/>
      <c r="AGY284" s="40"/>
      <c r="AGZ284" s="40"/>
      <c r="AHA284" s="40"/>
      <c r="AHB284" s="40"/>
      <c r="AHC284" s="40"/>
      <c r="AHD284" s="40"/>
      <c r="AHE284" s="40"/>
      <c r="AHF284" s="40"/>
      <c r="AHG284" s="40"/>
      <c r="AHH284" s="40"/>
      <c r="AHI284" s="40"/>
      <c r="AHJ284" s="40"/>
      <c r="AHK284" s="40"/>
      <c r="AHL284" s="40"/>
      <c r="AHM284" s="40"/>
      <c r="AHN284" s="40"/>
      <c r="AHO284" s="40"/>
      <c r="AHP284" s="40"/>
      <c r="AHQ284" s="40"/>
      <c r="AHR284" s="40"/>
      <c r="AHS284" s="40"/>
      <c r="AHT284" s="40"/>
      <c r="AHU284" s="40"/>
      <c r="AHV284" s="40"/>
      <c r="AHW284" s="40"/>
      <c r="AHX284" s="40"/>
      <c r="AHY284" s="40"/>
      <c r="AHZ284" s="40"/>
      <c r="AIA284" s="40"/>
      <c r="AIB284" s="40"/>
      <c r="AIC284" s="40"/>
      <c r="AID284" s="40"/>
      <c r="AIE284" s="40"/>
      <c r="AIF284" s="40"/>
      <c r="AIG284" s="40"/>
      <c r="AIH284" s="40"/>
      <c r="AII284" s="40"/>
      <c r="AIJ284" s="40"/>
      <c r="AIK284" s="40"/>
      <c r="AIL284" s="40"/>
      <c r="AIM284" s="40"/>
      <c r="AIN284" s="40"/>
      <c r="AIO284" s="40"/>
      <c r="AIP284" s="40"/>
      <c r="AIQ284" s="40"/>
      <c r="AIR284" s="40"/>
      <c r="AIS284" s="40"/>
      <c r="AIT284" s="40"/>
      <c r="AIU284" s="40"/>
      <c r="AIV284" s="40"/>
      <c r="AIW284" s="40"/>
      <c r="AIX284" s="40"/>
      <c r="AIY284" s="40"/>
      <c r="AIZ284" s="40"/>
      <c r="AJA284" s="40"/>
      <c r="AJB284" s="40"/>
      <c r="AJC284" s="40"/>
      <c r="AJD284" s="40"/>
      <c r="AJE284" s="40"/>
      <c r="AJF284" s="40"/>
      <c r="AJG284" s="40"/>
      <c r="AJH284" s="40"/>
      <c r="AJI284" s="40"/>
      <c r="AJJ284" s="40"/>
      <c r="AJK284" s="40"/>
      <c r="AJL284" s="40"/>
      <c r="AJM284" s="40"/>
      <c r="AJN284" s="40"/>
      <c r="AJO284" s="40"/>
      <c r="AJP284" s="40"/>
      <c r="AJQ284" s="40"/>
      <c r="AJR284" s="40"/>
      <c r="AJS284" s="40"/>
      <c r="AJT284" s="40"/>
      <c r="AJU284" s="40"/>
      <c r="AJV284" s="40"/>
      <c r="AJW284" s="40"/>
      <c r="AJX284" s="40"/>
      <c r="AJY284" s="40"/>
      <c r="AJZ284" s="40"/>
      <c r="AKA284" s="40"/>
      <c r="AKB284" s="40"/>
      <c r="AKC284" s="40"/>
      <c r="AKD284" s="40"/>
      <c r="AKE284" s="40"/>
      <c r="AKF284" s="40"/>
      <c r="AKG284" s="40"/>
      <c r="AKH284" s="40"/>
      <c r="AKI284" s="40"/>
      <c r="AKJ284" s="40"/>
      <c r="AKK284" s="40"/>
      <c r="AKL284" s="40"/>
      <c r="AKM284" s="40"/>
      <c r="AKN284" s="41"/>
      <c r="AKO284" s="41"/>
      <c r="AKP284" s="41"/>
      <c r="AKQ284" s="41"/>
      <c r="AKR284" s="41"/>
      <c r="AKS284" s="41"/>
      <c r="AKT284" s="41"/>
      <c r="AKU284" s="41"/>
      <c r="AKV284" s="41"/>
      <c r="AKW284" s="41"/>
      <c r="AKX284" s="41"/>
      <c r="AKY284" s="41"/>
      <c r="AKZ284" s="41"/>
      <c r="ALA284" s="41"/>
      <c r="ALB284" s="41"/>
      <c r="ALC284" s="41"/>
      <c r="ALD284" s="41"/>
      <c r="ALE284" s="41"/>
      <c r="ALF284" s="41"/>
      <c r="ALG284" s="41"/>
      <c r="ALH284" s="41"/>
      <c r="ALI284" s="41"/>
      <c r="ALJ284" s="41"/>
      <c r="ALK284" s="41"/>
      <c r="ALL284" s="41"/>
      <c r="ALM284" s="41"/>
    </row>
    <row r="285" spans="1:1001" ht="13.35" customHeight="1" outlineLevel="4">
      <c r="A285" s="36" t="s">
        <v>11807</v>
      </c>
      <c r="B285" s="45">
        <v>4</v>
      </c>
      <c r="C285" s="45"/>
      <c r="D285" s="53" t="s">
        <v>1726</v>
      </c>
      <c r="E285" s="43" t="str">
        <f>VLOOKUP(D285,OdooParts_PurchaseNotes!$A$1:$F8399,2,0)</f>
        <v>Conn Fast Receptacle14-16 AWG .250 - REEL of 2200 Units</v>
      </c>
      <c r="F285" s="52" t="s">
        <v>11370</v>
      </c>
      <c r="G285" s="32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40"/>
      <c r="AAF285" s="40"/>
      <c r="AAG285" s="40"/>
      <c r="AAH285" s="40"/>
      <c r="AAI285" s="40"/>
      <c r="AAJ285" s="40"/>
      <c r="AAK285" s="40"/>
      <c r="AAL285" s="40"/>
      <c r="AAM285" s="40"/>
      <c r="AAN285" s="40"/>
      <c r="AAO285" s="40"/>
      <c r="AAP285" s="40"/>
      <c r="AAQ285" s="40"/>
      <c r="AAR285" s="40"/>
      <c r="AAS285" s="40"/>
      <c r="AAT285" s="40"/>
      <c r="AAU285" s="40"/>
      <c r="AAV285" s="40"/>
      <c r="AAW285" s="40"/>
      <c r="AAX285" s="40"/>
      <c r="AAY285" s="40"/>
      <c r="AAZ285" s="40"/>
      <c r="ABA285" s="40"/>
      <c r="ABB285" s="40"/>
      <c r="ABC285" s="40"/>
      <c r="ABD285" s="40"/>
      <c r="ABE285" s="40"/>
      <c r="ABF285" s="40"/>
      <c r="ABG285" s="40"/>
      <c r="ABH285" s="40"/>
      <c r="ABI285" s="40"/>
      <c r="ABJ285" s="40"/>
      <c r="ABK285" s="40"/>
      <c r="ABL285" s="40"/>
      <c r="ABM285" s="40"/>
      <c r="ABN285" s="40"/>
      <c r="ABO285" s="40"/>
      <c r="ABP285" s="40"/>
      <c r="ABQ285" s="40"/>
      <c r="ABR285" s="40"/>
      <c r="ABS285" s="40"/>
      <c r="ABT285" s="40"/>
      <c r="ABU285" s="40"/>
      <c r="ABV285" s="40"/>
      <c r="ABW285" s="40"/>
      <c r="ABX285" s="40"/>
      <c r="ABY285" s="40"/>
      <c r="ABZ285" s="40"/>
      <c r="ACA285" s="40"/>
      <c r="ACB285" s="40"/>
      <c r="ACC285" s="40"/>
      <c r="ACD285" s="40"/>
      <c r="ACE285" s="40"/>
      <c r="ACF285" s="40"/>
      <c r="ACG285" s="40"/>
      <c r="ACH285" s="40"/>
      <c r="ACI285" s="40"/>
      <c r="ACJ285" s="40"/>
      <c r="ACK285" s="40"/>
      <c r="ACL285" s="40"/>
      <c r="ACM285" s="40"/>
      <c r="ACN285" s="40"/>
      <c r="ACO285" s="40"/>
      <c r="ACP285" s="40"/>
      <c r="ACQ285" s="40"/>
      <c r="ACR285" s="40"/>
      <c r="ACS285" s="40"/>
      <c r="ACT285" s="40"/>
      <c r="ACU285" s="40"/>
      <c r="ACV285" s="40"/>
      <c r="ACW285" s="40"/>
      <c r="ACX285" s="40"/>
      <c r="ACY285" s="40"/>
      <c r="ACZ285" s="40"/>
      <c r="ADA285" s="40"/>
      <c r="ADB285" s="40"/>
      <c r="ADC285" s="40"/>
      <c r="ADD285" s="40"/>
      <c r="ADE285" s="40"/>
      <c r="ADF285" s="40"/>
      <c r="ADG285" s="40"/>
      <c r="ADH285" s="40"/>
      <c r="ADI285" s="40"/>
      <c r="ADJ285" s="40"/>
      <c r="ADK285" s="40"/>
      <c r="ADL285" s="40"/>
      <c r="ADM285" s="40"/>
      <c r="ADN285" s="40"/>
      <c r="ADO285" s="40"/>
      <c r="ADP285" s="40"/>
      <c r="ADQ285" s="40"/>
      <c r="ADR285" s="40"/>
      <c r="ADS285" s="40"/>
      <c r="ADT285" s="40"/>
      <c r="ADU285" s="40"/>
      <c r="ADV285" s="40"/>
      <c r="ADW285" s="40"/>
      <c r="ADX285" s="40"/>
      <c r="ADY285" s="40"/>
      <c r="ADZ285" s="40"/>
      <c r="AEA285" s="40"/>
      <c r="AEB285" s="40"/>
      <c r="AEC285" s="40"/>
      <c r="AED285" s="40"/>
      <c r="AEE285" s="40"/>
      <c r="AEF285" s="40"/>
      <c r="AEG285" s="40"/>
      <c r="AEH285" s="40"/>
      <c r="AEI285" s="40"/>
      <c r="AEJ285" s="40"/>
      <c r="AEK285" s="40"/>
      <c r="AEL285" s="40"/>
      <c r="AEM285" s="40"/>
      <c r="AEN285" s="40"/>
      <c r="AEO285" s="40"/>
      <c r="AEP285" s="40"/>
      <c r="AEQ285" s="40"/>
      <c r="AER285" s="40"/>
      <c r="AES285" s="40"/>
      <c r="AET285" s="40"/>
      <c r="AEU285" s="40"/>
      <c r="AEV285" s="40"/>
      <c r="AEW285" s="40"/>
      <c r="AEX285" s="40"/>
      <c r="AEY285" s="40"/>
      <c r="AEZ285" s="40"/>
      <c r="AFA285" s="40"/>
      <c r="AFB285" s="40"/>
      <c r="AFC285" s="40"/>
      <c r="AFD285" s="40"/>
      <c r="AFE285" s="40"/>
      <c r="AFF285" s="40"/>
      <c r="AFG285" s="40"/>
      <c r="AFH285" s="40"/>
      <c r="AFI285" s="40"/>
      <c r="AFJ285" s="40"/>
      <c r="AFK285" s="40"/>
      <c r="AFL285" s="40"/>
      <c r="AFM285" s="40"/>
      <c r="AFN285" s="40"/>
      <c r="AFO285" s="40"/>
      <c r="AFP285" s="40"/>
      <c r="AFQ285" s="40"/>
      <c r="AFR285" s="40"/>
      <c r="AFS285" s="40"/>
      <c r="AFT285" s="40"/>
      <c r="AFU285" s="40"/>
      <c r="AFV285" s="40"/>
      <c r="AFW285" s="40"/>
      <c r="AFX285" s="40"/>
      <c r="AFY285" s="40"/>
      <c r="AFZ285" s="40"/>
      <c r="AGA285" s="40"/>
      <c r="AGB285" s="40"/>
      <c r="AGC285" s="40"/>
      <c r="AGD285" s="40"/>
      <c r="AGE285" s="40"/>
      <c r="AGF285" s="40"/>
      <c r="AGG285" s="40"/>
      <c r="AGH285" s="40"/>
      <c r="AGI285" s="40"/>
      <c r="AGJ285" s="40"/>
      <c r="AGK285" s="40"/>
      <c r="AGL285" s="40"/>
      <c r="AGM285" s="40"/>
      <c r="AGN285" s="40"/>
      <c r="AGO285" s="40"/>
      <c r="AGP285" s="40"/>
      <c r="AGQ285" s="40"/>
      <c r="AGR285" s="40"/>
      <c r="AGS285" s="40"/>
      <c r="AGT285" s="40"/>
      <c r="AGU285" s="40"/>
      <c r="AGV285" s="40"/>
      <c r="AGW285" s="40"/>
      <c r="AGX285" s="40"/>
      <c r="AGY285" s="40"/>
      <c r="AGZ285" s="40"/>
      <c r="AHA285" s="40"/>
      <c r="AHB285" s="40"/>
      <c r="AHC285" s="40"/>
      <c r="AHD285" s="40"/>
      <c r="AHE285" s="40"/>
      <c r="AHF285" s="40"/>
      <c r="AHG285" s="40"/>
      <c r="AHH285" s="40"/>
      <c r="AHI285" s="40"/>
      <c r="AHJ285" s="40"/>
      <c r="AHK285" s="40"/>
      <c r="AHL285" s="40"/>
      <c r="AHM285" s="40"/>
      <c r="AHN285" s="40"/>
      <c r="AHO285" s="40"/>
      <c r="AHP285" s="40"/>
      <c r="AHQ285" s="40"/>
      <c r="AHR285" s="40"/>
      <c r="AHS285" s="40"/>
      <c r="AHT285" s="40"/>
      <c r="AHU285" s="40"/>
      <c r="AHV285" s="40"/>
      <c r="AHW285" s="40"/>
      <c r="AHX285" s="40"/>
      <c r="AHY285" s="40"/>
      <c r="AHZ285" s="40"/>
      <c r="AIA285" s="40"/>
      <c r="AIB285" s="40"/>
      <c r="AIC285" s="40"/>
      <c r="AID285" s="40"/>
      <c r="AIE285" s="40"/>
      <c r="AIF285" s="40"/>
      <c r="AIG285" s="40"/>
      <c r="AIH285" s="40"/>
      <c r="AII285" s="40"/>
      <c r="AIJ285" s="40"/>
      <c r="AIK285" s="40"/>
      <c r="AIL285" s="40"/>
      <c r="AIM285" s="40"/>
      <c r="AIN285" s="40"/>
      <c r="AIO285" s="40"/>
      <c r="AIP285" s="40"/>
      <c r="AIQ285" s="40"/>
      <c r="AIR285" s="40"/>
      <c r="AIS285" s="40"/>
      <c r="AIT285" s="40"/>
      <c r="AIU285" s="40"/>
      <c r="AIV285" s="40"/>
      <c r="AIW285" s="40"/>
      <c r="AIX285" s="40"/>
      <c r="AIY285" s="40"/>
      <c r="AIZ285" s="40"/>
      <c r="AJA285" s="40"/>
      <c r="AJB285" s="40"/>
      <c r="AJC285" s="40"/>
      <c r="AJD285" s="40"/>
      <c r="AJE285" s="40"/>
      <c r="AJF285" s="40"/>
      <c r="AJG285" s="40"/>
      <c r="AJH285" s="40"/>
      <c r="AJI285" s="40"/>
      <c r="AJJ285" s="40"/>
      <c r="AJK285" s="40"/>
      <c r="AJL285" s="40"/>
      <c r="AJM285" s="40"/>
      <c r="AJN285" s="40"/>
      <c r="AJO285" s="40"/>
      <c r="AJP285" s="40"/>
      <c r="AJQ285" s="40"/>
      <c r="AJR285" s="40"/>
      <c r="AJS285" s="40"/>
      <c r="AJT285" s="40"/>
      <c r="AJU285" s="40"/>
      <c r="AJV285" s="40"/>
      <c r="AJW285" s="40"/>
      <c r="AJX285" s="40"/>
      <c r="AJY285" s="40"/>
      <c r="AJZ285" s="40"/>
      <c r="AKA285" s="40"/>
      <c r="AKB285" s="40"/>
      <c r="AKC285" s="40"/>
      <c r="AKD285" s="40"/>
      <c r="AKE285" s="40"/>
      <c r="AKF285" s="40"/>
      <c r="AKG285" s="40"/>
      <c r="AKH285" s="40"/>
      <c r="AKI285" s="40"/>
      <c r="AKJ285" s="40"/>
      <c r="AKK285" s="40"/>
      <c r="AKL285" s="40"/>
      <c r="AKM285" s="40"/>
      <c r="AKN285" s="41"/>
      <c r="AKO285" s="41"/>
      <c r="AKP285" s="41"/>
      <c r="AKQ285" s="41"/>
      <c r="AKR285" s="41"/>
      <c r="AKS285" s="41"/>
      <c r="AKT285" s="41"/>
      <c r="AKU285" s="41"/>
      <c r="AKV285" s="41"/>
      <c r="AKW285" s="41"/>
      <c r="AKX285" s="41"/>
      <c r="AKY285" s="41"/>
      <c r="AKZ285" s="41"/>
      <c r="ALA285" s="41"/>
      <c r="ALB285" s="41"/>
      <c r="ALC285" s="41"/>
      <c r="ALD285" s="41"/>
      <c r="ALE285" s="41"/>
      <c r="ALF285" s="41"/>
      <c r="ALG285" s="41"/>
      <c r="ALH285" s="41"/>
      <c r="ALI285" s="41"/>
      <c r="ALJ285" s="41"/>
      <c r="ALK285" s="41"/>
      <c r="ALL285" s="41"/>
      <c r="ALM285" s="41"/>
    </row>
    <row r="286" spans="1:1001" ht="13.35" customHeight="1" outlineLevel="4">
      <c r="A286" s="36" t="s">
        <v>11808</v>
      </c>
      <c r="B286" s="45">
        <v>1</v>
      </c>
      <c r="C286" s="45"/>
      <c r="D286" s="53" t="s">
        <v>1894</v>
      </c>
      <c r="E286" s="43" t="str">
        <f>VLOOKUP(D286,OdooParts_PurchaseNotes!$A$1:$F8400,2,0)</f>
        <v>Steward-Ferrite Tubular Bead 19.00mm</v>
      </c>
      <c r="F286" s="52" t="s">
        <v>11370</v>
      </c>
      <c r="G286" s="32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40"/>
      <c r="AAF286" s="40"/>
      <c r="AAG286" s="40"/>
      <c r="AAH286" s="40"/>
      <c r="AAI286" s="40"/>
      <c r="AAJ286" s="40"/>
      <c r="AAK286" s="40"/>
      <c r="AAL286" s="40"/>
      <c r="AAM286" s="40"/>
      <c r="AAN286" s="40"/>
      <c r="AAO286" s="40"/>
      <c r="AAP286" s="40"/>
      <c r="AAQ286" s="40"/>
      <c r="AAR286" s="40"/>
      <c r="AAS286" s="40"/>
      <c r="AAT286" s="40"/>
      <c r="AAU286" s="40"/>
      <c r="AAV286" s="40"/>
      <c r="AAW286" s="40"/>
      <c r="AAX286" s="40"/>
      <c r="AAY286" s="40"/>
      <c r="AAZ286" s="40"/>
      <c r="ABA286" s="40"/>
      <c r="ABB286" s="40"/>
      <c r="ABC286" s="40"/>
      <c r="ABD286" s="40"/>
      <c r="ABE286" s="40"/>
      <c r="ABF286" s="40"/>
      <c r="ABG286" s="40"/>
      <c r="ABH286" s="40"/>
      <c r="ABI286" s="40"/>
      <c r="ABJ286" s="40"/>
      <c r="ABK286" s="40"/>
      <c r="ABL286" s="40"/>
      <c r="ABM286" s="40"/>
      <c r="ABN286" s="40"/>
      <c r="ABO286" s="40"/>
      <c r="ABP286" s="40"/>
      <c r="ABQ286" s="40"/>
      <c r="ABR286" s="40"/>
      <c r="ABS286" s="40"/>
      <c r="ABT286" s="40"/>
      <c r="ABU286" s="40"/>
      <c r="ABV286" s="40"/>
      <c r="ABW286" s="40"/>
      <c r="ABX286" s="40"/>
      <c r="ABY286" s="40"/>
      <c r="ABZ286" s="40"/>
      <c r="ACA286" s="40"/>
      <c r="ACB286" s="40"/>
      <c r="ACC286" s="40"/>
      <c r="ACD286" s="40"/>
      <c r="ACE286" s="40"/>
      <c r="ACF286" s="40"/>
      <c r="ACG286" s="40"/>
      <c r="ACH286" s="40"/>
      <c r="ACI286" s="40"/>
      <c r="ACJ286" s="40"/>
      <c r="ACK286" s="40"/>
      <c r="ACL286" s="40"/>
      <c r="ACM286" s="40"/>
      <c r="ACN286" s="40"/>
      <c r="ACO286" s="40"/>
      <c r="ACP286" s="40"/>
      <c r="ACQ286" s="40"/>
      <c r="ACR286" s="40"/>
      <c r="ACS286" s="40"/>
      <c r="ACT286" s="40"/>
      <c r="ACU286" s="40"/>
      <c r="ACV286" s="40"/>
      <c r="ACW286" s="40"/>
      <c r="ACX286" s="40"/>
      <c r="ACY286" s="40"/>
      <c r="ACZ286" s="40"/>
      <c r="ADA286" s="40"/>
      <c r="ADB286" s="40"/>
      <c r="ADC286" s="40"/>
      <c r="ADD286" s="40"/>
      <c r="ADE286" s="40"/>
      <c r="ADF286" s="40"/>
      <c r="ADG286" s="40"/>
      <c r="ADH286" s="40"/>
      <c r="ADI286" s="40"/>
      <c r="ADJ286" s="40"/>
      <c r="ADK286" s="40"/>
      <c r="ADL286" s="40"/>
      <c r="ADM286" s="40"/>
      <c r="ADN286" s="40"/>
      <c r="ADO286" s="40"/>
      <c r="ADP286" s="40"/>
      <c r="ADQ286" s="40"/>
      <c r="ADR286" s="40"/>
      <c r="ADS286" s="40"/>
      <c r="ADT286" s="40"/>
      <c r="ADU286" s="40"/>
      <c r="ADV286" s="40"/>
      <c r="ADW286" s="40"/>
      <c r="ADX286" s="40"/>
      <c r="ADY286" s="40"/>
      <c r="ADZ286" s="40"/>
      <c r="AEA286" s="40"/>
      <c r="AEB286" s="40"/>
      <c r="AEC286" s="40"/>
      <c r="AED286" s="40"/>
      <c r="AEE286" s="40"/>
      <c r="AEF286" s="40"/>
      <c r="AEG286" s="40"/>
      <c r="AEH286" s="40"/>
      <c r="AEI286" s="40"/>
      <c r="AEJ286" s="40"/>
      <c r="AEK286" s="40"/>
      <c r="AEL286" s="40"/>
      <c r="AEM286" s="40"/>
      <c r="AEN286" s="40"/>
      <c r="AEO286" s="40"/>
      <c r="AEP286" s="40"/>
      <c r="AEQ286" s="40"/>
      <c r="AER286" s="40"/>
      <c r="AES286" s="40"/>
      <c r="AET286" s="40"/>
      <c r="AEU286" s="40"/>
      <c r="AEV286" s="40"/>
      <c r="AEW286" s="40"/>
      <c r="AEX286" s="40"/>
      <c r="AEY286" s="40"/>
      <c r="AEZ286" s="40"/>
      <c r="AFA286" s="40"/>
      <c r="AFB286" s="40"/>
      <c r="AFC286" s="40"/>
      <c r="AFD286" s="40"/>
      <c r="AFE286" s="40"/>
      <c r="AFF286" s="40"/>
      <c r="AFG286" s="40"/>
      <c r="AFH286" s="40"/>
      <c r="AFI286" s="40"/>
      <c r="AFJ286" s="40"/>
      <c r="AFK286" s="40"/>
      <c r="AFL286" s="40"/>
      <c r="AFM286" s="40"/>
      <c r="AFN286" s="40"/>
      <c r="AFO286" s="40"/>
      <c r="AFP286" s="40"/>
      <c r="AFQ286" s="40"/>
      <c r="AFR286" s="40"/>
      <c r="AFS286" s="40"/>
      <c r="AFT286" s="40"/>
      <c r="AFU286" s="40"/>
      <c r="AFV286" s="40"/>
      <c r="AFW286" s="40"/>
      <c r="AFX286" s="40"/>
      <c r="AFY286" s="40"/>
      <c r="AFZ286" s="40"/>
      <c r="AGA286" s="40"/>
      <c r="AGB286" s="40"/>
      <c r="AGC286" s="40"/>
      <c r="AGD286" s="40"/>
      <c r="AGE286" s="40"/>
      <c r="AGF286" s="40"/>
      <c r="AGG286" s="40"/>
      <c r="AGH286" s="40"/>
      <c r="AGI286" s="40"/>
      <c r="AGJ286" s="40"/>
      <c r="AGK286" s="40"/>
      <c r="AGL286" s="40"/>
      <c r="AGM286" s="40"/>
      <c r="AGN286" s="40"/>
      <c r="AGO286" s="40"/>
      <c r="AGP286" s="40"/>
      <c r="AGQ286" s="40"/>
      <c r="AGR286" s="40"/>
      <c r="AGS286" s="40"/>
      <c r="AGT286" s="40"/>
      <c r="AGU286" s="40"/>
      <c r="AGV286" s="40"/>
      <c r="AGW286" s="40"/>
      <c r="AGX286" s="40"/>
      <c r="AGY286" s="40"/>
      <c r="AGZ286" s="40"/>
      <c r="AHA286" s="40"/>
      <c r="AHB286" s="40"/>
      <c r="AHC286" s="40"/>
      <c r="AHD286" s="40"/>
      <c r="AHE286" s="40"/>
      <c r="AHF286" s="40"/>
      <c r="AHG286" s="40"/>
      <c r="AHH286" s="40"/>
      <c r="AHI286" s="40"/>
      <c r="AHJ286" s="40"/>
      <c r="AHK286" s="40"/>
      <c r="AHL286" s="40"/>
      <c r="AHM286" s="40"/>
      <c r="AHN286" s="40"/>
      <c r="AHO286" s="40"/>
      <c r="AHP286" s="40"/>
      <c r="AHQ286" s="40"/>
      <c r="AHR286" s="40"/>
      <c r="AHS286" s="40"/>
      <c r="AHT286" s="40"/>
      <c r="AHU286" s="40"/>
      <c r="AHV286" s="40"/>
      <c r="AHW286" s="40"/>
      <c r="AHX286" s="40"/>
      <c r="AHY286" s="40"/>
      <c r="AHZ286" s="40"/>
      <c r="AIA286" s="40"/>
      <c r="AIB286" s="40"/>
      <c r="AIC286" s="40"/>
      <c r="AID286" s="40"/>
      <c r="AIE286" s="40"/>
      <c r="AIF286" s="40"/>
      <c r="AIG286" s="40"/>
      <c r="AIH286" s="40"/>
      <c r="AII286" s="40"/>
      <c r="AIJ286" s="40"/>
      <c r="AIK286" s="40"/>
      <c r="AIL286" s="40"/>
      <c r="AIM286" s="40"/>
      <c r="AIN286" s="40"/>
      <c r="AIO286" s="40"/>
      <c r="AIP286" s="40"/>
      <c r="AIQ286" s="40"/>
      <c r="AIR286" s="40"/>
      <c r="AIS286" s="40"/>
      <c r="AIT286" s="40"/>
      <c r="AIU286" s="40"/>
      <c r="AIV286" s="40"/>
      <c r="AIW286" s="40"/>
      <c r="AIX286" s="40"/>
      <c r="AIY286" s="40"/>
      <c r="AIZ286" s="40"/>
      <c r="AJA286" s="40"/>
      <c r="AJB286" s="40"/>
      <c r="AJC286" s="40"/>
      <c r="AJD286" s="40"/>
      <c r="AJE286" s="40"/>
      <c r="AJF286" s="40"/>
      <c r="AJG286" s="40"/>
      <c r="AJH286" s="40"/>
      <c r="AJI286" s="40"/>
      <c r="AJJ286" s="40"/>
      <c r="AJK286" s="40"/>
      <c r="AJL286" s="40"/>
      <c r="AJM286" s="40"/>
      <c r="AJN286" s="40"/>
      <c r="AJO286" s="40"/>
      <c r="AJP286" s="40"/>
      <c r="AJQ286" s="40"/>
      <c r="AJR286" s="40"/>
      <c r="AJS286" s="40"/>
      <c r="AJT286" s="40"/>
      <c r="AJU286" s="40"/>
      <c r="AJV286" s="40"/>
      <c r="AJW286" s="40"/>
      <c r="AJX286" s="40"/>
      <c r="AJY286" s="40"/>
      <c r="AJZ286" s="40"/>
      <c r="AKA286" s="40"/>
      <c r="AKB286" s="40"/>
      <c r="AKC286" s="40"/>
      <c r="AKD286" s="40"/>
      <c r="AKE286" s="40"/>
      <c r="AKF286" s="40"/>
      <c r="AKG286" s="40"/>
      <c r="AKH286" s="40"/>
      <c r="AKI286" s="40"/>
      <c r="AKJ286" s="40"/>
      <c r="AKK286" s="40"/>
      <c r="AKL286" s="40"/>
      <c r="AKM286" s="40"/>
      <c r="AKN286" s="41"/>
      <c r="AKO286" s="41"/>
      <c r="AKP286" s="41"/>
      <c r="AKQ286" s="41"/>
      <c r="AKR286" s="41"/>
      <c r="AKS286" s="41"/>
      <c r="AKT286" s="41"/>
      <c r="AKU286" s="41"/>
      <c r="AKV286" s="41"/>
      <c r="AKW286" s="41"/>
      <c r="AKX286" s="41"/>
      <c r="AKY286" s="41"/>
      <c r="AKZ286" s="41"/>
      <c r="ALA286" s="41"/>
      <c r="ALB286" s="41"/>
      <c r="ALC286" s="41"/>
      <c r="ALD286" s="41"/>
      <c r="ALE286" s="41"/>
      <c r="ALF286" s="41"/>
      <c r="ALG286" s="41"/>
      <c r="ALH286" s="41"/>
      <c r="ALI286" s="41"/>
      <c r="ALJ286" s="41"/>
      <c r="ALK286" s="41"/>
      <c r="ALL286" s="41"/>
      <c r="ALM286" s="41"/>
    </row>
    <row r="287" spans="1:1001" ht="13.35" customHeight="1" outlineLevel="4">
      <c r="A287" s="36" t="s">
        <v>11809</v>
      </c>
      <c r="B287" s="45">
        <v>560</v>
      </c>
      <c r="C287" s="57">
        <f>B287/304.8</f>
        <v>1.837270341207349</v>
      </c>
      <c r="D287" s="53" t="s">
        <v>2972</v>
      </c>
      <c r="E287" s="43" t="str">
        <f>VLOOKUP(D287,OdooParts_PurchaseNotes!$A$1:$F8401,2,0)</f>
        <v>16AWG Stranded Wire – Black</v>
      </c>
      <c r="F287" s="52" t="s">
        <v>11370</v>
      </c>
      <c r="G287" s="32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40"/>
      <c r="AAF287" s="40"/>
      <c r="AAG287" s="40"/>
      <c r="AAH287" s="40"/>
      <c r="AAI287" s="40"/>
      <c r="AAJ287" s="40"/>
      <c r="AAK287" s="40"/>
      <c r="AAL287" s="40"/>
      <c r="AAM287" s="40"/>
      <c r="AAN287" s="40"/>
      <c r="AAO287" s="40"/>
      <c r="AAP287" s="40"/>
      <c r="AAQ287" s="40"/>
      <c r="AAR287" s="40"/>
      <c r="AAS287" s="40"/>
      <c r="AAT287" s="40"/>
      <c r="AAU287" s="40"/>
      <c r="AAV287" s="40"/>
      <c r="AAW287" s="40"/>
      <c r="AAX287" s="40"/>
      <c r="AAY287" s="40"/>
      <c r="AAZ287" s="40"/>
      <c r="ABA287" s="40"/>
      <c r="ABB287" s="40"/>
      <c r="ABC287" s="40"/>
      <c r="ABD287" s="40"/>
      <c r="ABE287" s="40"/>
      <c r="ABF287" s="40"/>
      <c r="ABG287" s="40"/>
      <c r="ABH287" s="40"/>
      <c r="ABI287" s="40"/>
      <c r="ABJ287" s="40"/>
      <c r="ABK287" s="40"/>
      <c r="ABL287" s="40"/>
      <c r="ABM287" s="40"/>
      <c r="ABN287" s="40"/>
      <c r="ABO287" s="40"/>
      <c r="ABP287" s="40"/>
      <c r="ABQ287" s="40"/>
      <c r="ABR287" s="40"/>
      <c r="ABS287" s="40"/>
      <c r="ABT287" s="40"/>
      <c r="ABU287" s="40"/>
      <c r="ABV287" s="40"/>
      <c r="ABW287" s="40"/>
      <c r="ABX287" s="40"/>
      <c r="ABY287" s="40"/>
      <c r="ABZ287" s="40"/>
      <c r="ACA287" s="40"/>
      <c r="ACB287" s="40"/>
      <c r="ACC287" s="40"/>
      <c r="ACD287" s="40"/>
      <c r="ACE287" s="40"/>
      <c r="ACF287" s="40"/>
      <c r="ACG287" s="40"/>
      <c r="ACH287" s="40"/>
      <c r="ACI287" s="40"/>
      <c r="ACJ287" s="40"/>
      <c r="ACK287" s="40"/>
      <c r="ACL287" s="40"/>
      <c r="ACM287" s="40"/>
      <c r="ACN287" s="40"/>
      <c r="ACO287" s="40"/>
      <c r="ACP287" s="40"/>
      <c r="ACQ287" s="40"/>
      <c r="ACR287" s="40"/>
      <c r="ACS287" s="40"/>
      <c r="ACT287" s="40"/>
      <c r="ACU287" s="40"/>
      <c r="ACV287" s="40"/>
      <c r="ACW287" s="40"/>
      <c r="ACX287" s="40"/>
      <c r="ACY287" s="40"/>
      <c r="ACZ287" s="40"/>
      <c r="ADA287" s="40"/>
      <c r="ADB287" s="40"/>
      <c r="ADC287" s="40"/>
      <c r="ADD287" s="40"/>
      <c r="ADE287" s="40"/>
      <c r="ADF287" s="40"/>
      <c r="ADG287" s="40"/>
      <c r="ADH287" s="40"/>
      <c r="ADI287" s="40"/>
      <c r="ADJ287" s="40"/>
      <c r="ADK287" s="40"/>
      <c r="ADL287" s="40"/>
      <c r="ADM287" s="40"/>
      <c r="ADN287" s="40"/>
      <c r="ADO287" s="40"/>
      <c r="ADP287" s="40"/>
      <c r="ADQ287" s="40"/>
      <c r="ADR287" s="40"/>
      <c r="ADS287" s="40"/>
      <c r="ADT287" s="40"/>
      <c r="ADU287" s="40"/>
      <c r="ADV287" s="40"/>
      <c r="ADW287" s="40"/>
      <c r="ADX287" s="40"/>
      <c r="ADY287" s="40"/>
      <c r="ADZ287" s="40"/>
      <c r="AEA287" s="40"/>
      <c r="AEB287" s="40"/>
      <c r="AEC287" s="40"/>
      <c r="AED287" s="40"/>
      <c r="AEE287" s="40"/>
      <c r="AEF287" s="40"/>
      <c r="AEG287" s="40"/>
      <c r="AEH287" s="40"/>
      <c r="AEI287" s="40"/>
      <c r="AEJ287" s="40"/>
      <c r="AEK287" s="40"/>
      <c r="AEL287" s="40"/>
      <c r="AEM287" s="40"/>
      <c r="AEN287" s="40"/>
      <c r="AEO287" s="40"/>
      <c r="AEP287" s="40"/>
      <c r="AEQ287" s="40"/>
      <c r="AER287" s="40"/>
      <c r="AES287" s="40"/>
      <c r="AET287" s="40"/>
      <c r="AEU287" s="40"/>
      <c r="AEV287" s="40"/>
      <c r="AEW287" s="40"/>
      <c r="AEX287" s="40"/>
      <c r="AEY287" s="40"/>
      <c r="AEZ287" s="40"/>
      <c r="AFA287" s="40"/>
      <c r="AFB287" s="40"/>
      <c r="AFC287" s="40"/>
      <c r="AFD287" s="40"/>
      <c r="AFE287" s="40"/>
      <c r="AFF287" s="40"/>
      <c r="AFG287" s="40"/>
      <c r="AFH287" s="40"/>
      <c r="AFI287" s="40"/>
      <c r="AFJ287" s="40"/>
      <c r="AFK287" s="40"/>
      <c r="AFL287" s="40"/>
      <c r="AFM287" s="40"/>
      <c r="AFN287" s="40"/>
      <c r="AFO287" s="40"/>
      <c r="AFP287" s="40"/>
      <c r="AFQ287" s="40"/>
      <c r="AFR287" s="40"/>
      <c r="AFS287" s="40"/>
      <c r="AFT287" s="40"/>
      <c r="AFU287" s="40"/>
      <c r="AFV287" s="40"/>
      <c r="AFW287" s="40"/>
      <c r="AFX287" s="40"/>
      <c r="AFY287" s="40"/>
      <c r="AFZ287" s="40"/>
      <c r="AGA287" s="40"/>
      <c r="AGB287" s="40"/>
      <c r="AGC287" s="40"/>
      <c r="AGD287" s="40"/>
      <c r="AGE287" s="40"/>
      <c r="AGF287" s="40"/>
      <c r="AGG287" s="40"/>
      <c r="AGH287" s="40"/>
      <c r="AGI287" s="40"/>
      <c r="AGJ287" s="40"/>
      <c r="AGK287" s="40"/>
      <c r="AGL287" s="40"/>
      <c r="AGM287" s="40"/>
      <c r="AGN287" s="40"/>
      <c r="AGO287" s="40"/>
      <c r="AGP287" s="40"/>
      <c r="AGQ287" s="40"/>
      <c r="AGR287" s="40"/>
      <c r="AGS287" s="40"/>
      <c r="AGT287" s="40"/>
      <c r="AGU287" s="40"/>
      <c r="AGV287" s="40"/>
      <c r="AGW287" s="40"/>
      <c r="AGX287" s="40"/>
      <c r="AGY287" s="40"/>
      <c r="AGZ287" s="40"/>
      <c r="AHA287" s="40"/>
      <c r="AHB287" s="40"/>
      <c r="AHC287" s="40"/>
      <c r="AHD287" s="40"/>
      <c r="AHE287" s="40"/>
      <c r="AHF287" s="40"/>
      <c r="AHG287" s="40"/>
      <c r="AHH287" s="40"/>
      <c r="AHI287" s="40"/>
      <c r="AHJ287" s="40"/>
      <c r="AHK287" s="40"/>
      <c r="AHL287" s="40"/>
      <c r="AHM287" s="40"/>
      <c r="AHN287" s="40"/>
      <c r="AHO287" s="40"/>
      <c r="AHP287" s="40"/>
      <c r="AHQ287" s="40"/>
      <c r="AHR287" s="40"/>
      <c r="AHS287" s="40"/>
      <c r="AHT287" s="40"/>
      <c r="AHU287" s="40"/>
      <c r="AHV287" s="40"/>
      <c r="AHW287" s="40"/>
      <c r="AHX287" s="40"/>
      <c r="AHY287" s="40"/>
      <c r="AHZ287" s="40"/>
      <c r="AIA287" s="40"/>
      <c r="AIB287" s="40"/>
      <c r="AIC287" s="40"/>
      <c r="AID287" s="40"/>
      <c r="AIE287" s="40"/>
      <c r="AIF287" s="40"/>
      <c r="AIG287" s="40"/>
      <c r="AIH287" s="40"/>
      <c r="AII287" s="40"/>
      <c r="AIJ287" s="40"/>
      <c r="AIK287" s="40"/>
      <c r="AIL287" s="40"/>
      <c r="AIM287" s="40"/>
      <c r="AIN287" s="40"/>
      <c r="AIO287" s="40"/>
      <c r="AIP287" s="40"/>
      <c r="AIQ287" s="40"/>
      <c r="AIR287" s="40"/>
      <c r="AIS287" s="40"/>
      <c r="AIT287" s="40"/>
      <c r="AIU287" s="40"/>
      <c r="AIV287" s="40"/>
      <c r="AIW287" s="40"/>
      <c r="AIX287" s="40"/>
      <c r="AIY287" s="40"/>
      <c r="AIZ287" s="40"/>
      <c r="AJA287" s="40"/>
      <c r="AJB287" s="40"/>
      <c r="AJC287" s="40"/>
      <c r="AJD287" s="40"/>
      <c r="AJE287" s="40"/>
      <c r="AJF287" s="40"/>
      <c r="AJG287" s="40"/>
      <c r="AJH287" s="40"/>
      <c r="AJI287" s="40"/>
      <c r="AJJ287" s="40"/>
      <c r="AJK287" s="40"/>
      <c r="AJL287" s="40"/>
      <c r="AJM287" s="40"/>
      <c r="AJN287" s="40"/>
      <c r="AJO287" s="40"/>
      <c r="AJP287" s="40"/>
      <c r="AJQ287" s="40"/>
      <c r="AJR287" s="40"/>
      <c r="AJS287" s="40"/>
      <c r="AJT287" s="40"/>
      <c r="AJU287" s="40"/>
      <c r="AJV287" s="40"/>
      <c r="AJW287" s="40"/>
      <c r="AJX287" s="40"/>
      <c r="AJY287" s="40"/>
      <c r="AJZ287" s="40"/>
      <c r="AKA287" s="40"/>
      <c r="AKB287" s="40"/>
      <c r="AKC287" s="40"/>
      <c r="AKD287" s="40"/>
      <c r="AKE287" s="40"/>
      <c r="AKF287" s="40"/>
      <c r="AKG287" s="40"/>
      <c r="AKH287" s="40"/>
      <c r="AKI287" s="40"/>
      <c r="AKJ287" s="40"/>
      <c r="AKK287" s="40"/>
      <c r="AKL287" s="40"/>
      <c r="AKM287" s="40"/>
      <c r="AKN287" s="41"/>
      <c r="AKO287" s="41"/>
      <c r="AKP287" s="41"/>
      <c r="AKQ287" s="41"/>
      <c r="AKR287" s="41"/>
      <c r="AKS287" s="41"/>
      <c r="AKT287" s="41"/>
      <c r="AKU287" s="41"/>
      <c r="AKV287" s="41"/>
      <c r="AKW287" s="41"/>
      <c r="AKX287" s="41"/>
      <c r="AKY287" s="41"/>
      <c r="AKZ287" s="41"/>
      <c r="ALA287" s="41"/>
      <c r="ALB287" s="41"/>
      <c r="ALC287" s="41"/>
      <c r="ALD287" s="41"/>
      <c r="ALE287" s="41"/>
      <c r="ALF287" s="41"/>
      <c r="ALG287" s="41"/>
      <c r="ALH287" s="41"/>
      <c r="ALI287" s="41"/>
      <c r="ALJ287" s="41"/>
      <c r="ALK287" s="41"/>
      <c r="ALL287" s="41"/>
      <c r="ALM287" s="41"/>
    </row>
    <row r="288" spans="1:1001" ht="13.35" customHeight="1" outlineLevel="4">
      <c r="A288" s="36" t="s">
        <v>11810</v>
      </c>
      <c r="B288" s="45">
        <v>560</v>
      </c>
      <c r="C288" s="57">
        <f>B288/304.8</f>
        <v>1.837270341207349</v>
      </c>
      <c r="D288" s="53" t="s">
        <v>2978</v>
      </c>
      <c r="E288" s="43" t="str">
        <f>VLOOKUP(D288,OdooParts_PurchaseNotes!$A$1:$F8402,2,0)</f>
        <v>16AWG Stranded Wire – White</v>
      </c>
      <c r="F288" s="52" t="s">
        <v>11370</v>
      </c>
      <c r="G288" s="32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40"/>
      <c r="AAF288" s="40"/>
      <c r="AAG288" s="40"/>
      <c r="AAH288" s="40"/>
      <c r="AAI288" s="40"/>
      <c r="AAJ288" s="40"/>
      <c r="AAK288" s="40"/>
      <c r="AAL288" s="40"/>
      <c r="AAM288" s="40"/>
      <c r="AAN288" s="40"/>
      <c r="AAO288" s="40"/>
      <c r="AAP288" s="40"/>
      <c r="AAQ288" s="40"/>
      <c r="AAR288" s="40"/>
      <c r="AAS288" s="40"/>
      <c r="AAT288" s="40"/>
      <c r="AAU288" s="40"/>
      <c r="AAV288" s="40"/>
      <c r="AAW288" s="40"/>
      <c r="AAX288" s="40"/>
      <c r="AAY288" s="40"/>
      <c r="AAZ288" s="40"/>
      <c r="ABA288" s="40"/>
      <c r="ABB288" s="40"/>
      <c r="ABC288" s="40"/>
      <c r="ABD288" s="40"/>
      <c r="ABE288" s="40"/>
      <c r="ABF288" s="40"/>
      <c r="ABG288" s="40"/>
      <c r="ABH288" s="40"/>
      <c r="ABI288" s="40"/>
      <c r="ABJ288" s="40"/>
      <c r="ABK288" s="40"/>
      <c r="ABL288" s="40"/>
      <c r="ABM288" s="40"/>
      <c r="ABN288" s="40"/>
      <c r="ABO288" s="40"/>
      <c r="ABP288" s="40"/>
      <c r="ABQ288" s="40"/>
      <c r="ABR288" s="40"/>
      <c r="ABS288" s="40"/>
      <c r="ABT288" s="40"/>
      <c r="ABU288" s="40"/>
      <c r="ABV288" s="40"/>
      <c r="ABW288" s="40"/>
      <c r="ABX288" s="40"/>
      <c r="ABY288" s="40"/>
      <c r="ABZ288" s="40"/>
      <c r="ACA288" s="40"/>
      <c r="ACB288" s="40"/>
      <c r="ACC288" s="40"/>
      <c r="ACD288" s="40"/>
      <c r="ACE288" s="40"/>
      <c r="ACF288" s="40"/>
      <c r="ACG288" s="40"/>
      <c r="ACH288" s="40"/>
      <c r="ACI288" s="40"/>
      <c r="ACJ288" s="40"/>
      <c r="ACK288" s="40"/>
      <c r="ACL288" s="40"/>
      <c r="ACM288" s="40"/>
      <c r="ACN288" s="40"/>
      <c r="ACO288" s="40"/>
      <c r="ACP288" s="40"/>
      <c r="ACQ288" s="40"/>
      <c r="ACR288" s="40"/>
      <c r="ACS288" s="40"/>
      <c r="ACT288" s="40"/>
      <c r="ACU288" s="40"/>
      <c r="ACV288" s="40"/>
      <c r="ACW288" s="40"/>
      <c r="ACX288" s="40"/>
      <c r="ACY288" s="40"/>
      <c r="ACZ288" s="40"/>
      <c r="ADA288" s="40"/>
      <c r="ADB288" s="40"/>
      <c r="ADC288" s="40"/>
      <c r="ADD288" s="40"/>
      <c r="ADE288" s="40"/>
      <c r="ADF288" s="40"/>
      <c r="ADG288" s="40"/>
      <c r="ADH288" s="40"/>
      <c r="ADI288" s="40"/>
      <c r="ADJ288" s="40"/>
      <c r="ADK288" s="40"/>
      <c r="ADL288" s="40"/>
      <c r="ADM288" s="40"/>
      <c r="ADN288" s="40"/>
      <c r="ADO288" s="40"/>
      <c r="ADP288" s="40"/>
      <c r="ADQ288" s="40"/>
      <c r="ADR288" s="40"/>
      <c r="ADS288" s="40"/>
      <c r="ADT288" s="40"/>
      <c r="ADU288" s="40"/>
      <c r="ADV288" s="40"/>
      <c r="ADW288" s="40"/>
      <c r="ADX288" s="40"/>
      <c r="ADY288" s="40"/>
      <c r="ADZ288" s="40"/>
      <c r="AEA288" s="40"/>
      <c r="AEB288" s="40"/>
      <c r="AEC288" s="40"/>
      <c r="AED288" s="40"/>
      <c r="AEE288" s="40"/>
      <c r="AEF288" s="40"/>
      <c r="AEG288" s="40"/>
      <c r="AEH288" s="40"/>
      <c r="AEI288" s="40"/>
      <c r="AEJ288" s="40"/>
      <c r="AEK288" s="40"/>
      <c r="AEL288" s="40"/>
      <c r="AEM288" s="40"/>
      <c r="AEN288" s="40"/>
      <c r="AEO288" s="40"/>
      <c r="AEP288" s="40"/>
      <c r="AEQ288" s="40"/>
      <c r="AER288" s="40"/>
      <c r="AES288" s="40"/>
      <c r="AET288" s="40"/>
      <c r="AEU288" s="40"/>
      <c r="AEV288" s="40"/>
      <c r="AEW288" s="40"/>
      <c r="AEX288" s="40"/>
      <c r="AEY288" s="40"/>
      <c r="AEZ288" s="40"/>
      <c r="AFA288" s="40"/>
      <c r="AFB288" s="40"/>
      <c r="AFC288" s="40"/>
      <c r="AFD288" s="40"/>
      <c r="AFE288" s="40"/>
      <c r="AFF288" s="40"/>
      <c r="AFG288" s="40"/>
      <c r="AFH288" s="40"/>
      <c r="AFI288" s="40"/>
      <c r="AFJ288" s="40"/>
      <c r="AFK288" s="40"/>
      <c r="AFL288" s="40"/>
      <c r="AFM288" s="40"/>
      <c r="AFN288" s="40"/>
      <c r="AFO288" s="40"/>
      <c r="AFP288" s="40"/>
      <c r="AFQ288" s="40"/>
      <c r="AFR288" s="40"/>
      <c r="AFS288" s="40"/>
      <c r="AFT288" s="40"/>
      <c r="AFU288" s="40"/>
      <c r="AFV288" s="40"/>
      <c r="AFW288" s="40"/>
      <c r="AFX288" s="40"/>
      <c r="AFY288" s="40"/>
      <c r="AFZ288" s="40"/>
      <c r="AGA288" s="40"/>
      <c r="AGB288" s="40"/>
      <c r="AGC288" s="40"/>
      <c r="AGD288" s="40"/>
      <c r="AGE288" s="40"/>
      <c r="AGF288" s="40"/>
      <c r="AGG288" s="40"/>
      <c r="AGH288" s="40"/>
      <c r="AGI288" s="40"/>
      <c r="AGJ288" s="40"/>
      <c r="AGK288" s="40"/>
      <c r="AGL288" s="40"/>
      <c r="AGM288" s="40"/>
      <c r="AGN288" s="40"/>
      <c r="AGO288" s="40"/>
      <c r="AGP288" s="40"/>
      <c r="AGQ288" s="40"/>
      <c r="AGR288" s="40"/>
      <c r="AGS288" s="40"/>
      <c r="AGT288" s="40"/>
      <c r="AGU288" s="40"/>
      <c r="AGV288" s="40"/>
      <c r="AGW288" s="40"/>
      <c r="AGX288" s="40"/>
      <c r="AGY288" s="40"/>
      <c r="AGZ288" s="40"/>
      <c r="AHA288" s="40"/>
      <c r="AHB288" s="40"/>
      <c r="AHC288" s="40"/>
      <c r="AHD288" s="40"/>
      <c r="AHE288" s="40"/>
      <c r="AHF288" s="40"/>
      <c r="AHG288" s="40"/>
      <c r="AHH288" s="40"/>
      <c r="AHI288" s="40"/>
      <c r="AHJ288" s="40"/>
      <c r="AHK288" s="40"/>
      <c r="AHL288" s="40"/>
      <c r="AHM288" s="40"/>
      <c r="AHN288" s="40"/>
      <c r="AHO288" s="40"/>
      <c r="AHP288" s="40"/>
      <c r="AHQ288" s="40"/>
      <c r="AHR288" s="40"/>
      <c r="AHS288" s="40"/>
      <c r="AHT288" s="40"/>
      <c r="AHU288" s="40"/>
      <c r="AHV288" s="40"/>
      <c r="AHW288" s="40"/>
      <c r="AHX288" s="40"/>
      <c r="AHY288" s="40"/>
      <c r="AHZ288" s="40"/>
      <c r="AIA288" s="40"/>
      <c r="AIB288" s="40"/>
      <c r="AIC288" s="40"/>
      <c r="AID288" s="40"/>
      <c r="AIE288" s="40"/>
      <c r="AIF288" s="40"/>
      <c r="AIG288" s="40"/>
      <c r="AIH288" s="40"/>
      <c r="AII288" s="40"/>
      <c r="AIJ288" s="40"/>
      <c r="AIK288" s="40"/>
      <c r="AIL288" s="40"/>
      <c r="AIM288" s="40"/>
      <c r="AIN288" s="40"/>
      <c r="AIO288" s="40"/>
      <c r="AIP288" s="40"/>
      <c r="AIQ288" s="40"/>
      <c r="AIR288" s="40"/>
      <c r="AIS288" s="40"/>
      <c r="AIT288" s="40"/>
      <c r="AIU288" s="40"/>
      <c r="AIV288" s="40"/>
      <c r="AIW288" s="40"/>
      <c r="AIX288" s="40"/>
      <c r="AIY288" s="40"/>
      <c r="AIZ288" s="40"/>
      <c r="AJA288" s="40"/>
      <c r="AJB288" s="40"/>
      <c r="AJC288" s="40"/>
      <c r="AJD288" s="40"/>
      <c r="AJE288" s="40"/>
      <c r="AJF288" s="40"/>
      <c r="AJG288" s="40"/>
      <c r="AJH288" s="40"/>
      <c r="AJI288" s="40"/>
      <c r="AJJ288" s="40"/>
      <c r="AJK288" s="40"/>
      <c r="AJL288" s="40"/>
      <c r="AJM288" s="40"/>
      <c r="AJN288" s="40"/>
      <c r="AJO288" s="40"/>
      <c r="AJP288" s="40"/>
      <c r="AJQ288" s="40"/>
      <c r="AJR288" s="40"/>
      <c r="AJS288" s="40"/>
      <c r="AJT288" s="40"/>
      <c r="AJU288" s="40"/>
      <c r="AJV288" s="40"/>
      <c r="AJW288" s="40"/>
      <c r="AJX288" s="40"/>
      <c r="AJY288" s="40"/>
      <c r="AJZ288" s="40"/>
      <c r="AKA288" s="40"/>
      <c r="AKB288" s="40"/>
      <c r="AKC288" s="40"/>
      <c r="AKD288" s="40"/>
      <c r="AKE288" s="40"/>
      <c r="AKF288" s="40"/>
      <c r="AKG288" s="40"/>
      <c r="AKH288" s="40"/>
      <c r="AKI288" s="40"/>
      <c r="AKJ288" s="40"/>
      <c r="AKK288" s="40"/>
      <c r="AKL288" s="40"/>
      <c r="AKM288" s="40"/>
      <c r="AKN288" s="41"/>
      <c r="AKO288" s="41"/>
      <c r="AKP288" s="41"/>
      <c r="AKQ288" s="41"/>
      <c r="AKR288" s="41"/>
      <c r="AKS288" s="41"/>
      <c r="AKT288" s="41"/>
      <c r="AKU288" s="41"/>
      <c r="AKV288" s="41"/>
      <c r="AKW288" s="41"/>
      <c r="AKX288" s="41"/>
      <c r="AKY288" s="41"/>
      <c r="AKZ288" s="41"/>
      <c r="ALA288" s="41"/>
      <c r="ALB288" s="41"/>
      <c r="ALC288" s="41"/>
      <c r="ALD288" s="41"/>
      <c r="ALE288" s="41"/>
      <c r="ALF288" s="41"/>
      <c r="ALG288" s="41"/>
      <c r="ALH288" s="41"/>
      <c r="ALI288" s="41"/>
      <c r="ALJ288" s="41"/>
      <c r="ALK288" s="41"/>
      <c r="ALL288" s="41"/>
      <c r="ALM288" s="41"/>
    </row>
    <row r="289" spans="1:1001" ht="13.35" customHeight="1" outlineLevel="3">
      <c r="A289" s="36" t="s">
        <v>11811</v>
      </c>
      <c r="B289" s="48">
        <v>1</v>
      </c>
      <c r="C289" s="48"/>
      <c r="D289" s="47" t="s">
        <v>1300</v>
      </c>
      <c r="E289" s="43" t="str">
        <f>VLOOKUP(D289,OdooParts_PurchaseNotes!$A$1:$F8403,2,0)</f>
        <v>Chassis Ground Extension Wire Harness</v>
      </c>
      <c r="F289" s="52" t="s">
        <v>11345</v>
      </c>
      <c r="G289" s="32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40"/>
      <c r="AAF289" s="40"/>
      <c r="AAG289" s="40"/>
      <c r="AAH289" s="40"/>
      <c r="AAI289" s="40"/>
      <c r="AAJ289" s="40"/>
      <c r="AAK289" s="40"/>
      <c r="AAL289" s="40"/>
      <c r="AAM289" s="40"/>
      <c r="AAN289" s="40"/>
      <c r="AAO289" s="40"/>
      <c r="AAP289" s="40"/>
      <c r="AAQ289" s="40"/>
      <c r="AAR289" s="40"/>
      <c r="AAS289" s="40"/>
      <c r="AAT289" s="40"/>
      <c r="AAU289" s="40"/>
      <c r="AAV289" s="40"/>
      <c r="AAW289" s="40"/>
      <c r="AAX289" s="40"/>
      <c r="AAY289" s="40"/>
      <c r="AAZ289" s="40"/>
      <c r="ABA289" s="40"/>
      <c r="ABB289" s="40"/>
      <c r="ABC289" s="40"/>
      <c r="ABD289" s="40"/>
      <c r="ABE289" s="40"/>
      <c r="ABF289" s="40"/>
      <c r="ABG289" s="40"/>
      <c r="ABH289" s="40"/>
      <c r="ABI289" s="40"/>
      <c r="ABJ289" s="40"/>
      <c r="ABK289" s="40"/>
      <c r="ABL289" s="40"/>
      <c r="ABM289" s="40"/>
      <c r="ABN289" s="40"/>
      <c r="ABO289" s="40"/>
      <c r="ABP289" s="40"/>
      <c r="ABQ289" s="40"/>
      <c r="ABR289" s="40"/>
      <c r="ABS289" s="40"/>
      <c r="ABT289" s="40"/>
      <c r="ABU289" s="40"/>
      <c r="ABV289" s="40"/>
      <c r="ABW289" s="40"/>
      <c r="ABX289" s="40"/>
      <c r="ABY289" s="40"/>
      <c r="ABZ289" s="40"/>
      <c r="ACA289" s="40"/>
      <c r="ACB289" s="40"/>
      <c r="ACC289" s="40"/>
      <c r="ACD289" s="40"/>
      <c r="ACE289" s="40"/>
      <c r="ACF289" s="40"/>
      <c r="ACG289" s="40"/>
      <c r="ACH289" s="40"/>
      <c r="ACI289" s="40"/>
      <c r="ACJ289" s="40"/>
      <c r="ACK289" s="40"/>
      <c r="ACL289" s="40"/>
      <c r="ACM289" s="40"/>
      <c r="ACN289" s="40"/>
      <c r="ACO289" s="40"/>
      <c r="ACP289" s="40"/>
      <c r="ACQ289" s="40"/>
      <c r="ACR289" s="40"/>
      <c r="ACS289" s="40"/>
      <c r="ACT289" s="40"/>
      <c r="ACU289" s="40"/>
      <c r="ACV289" s="40"/>
      <c r="ACW289" s="40"/>
      <c r="ACX289" s="40"/>
      <c r="ACY289" s="40"/>
      <c r="ACZ289" s="40"/>
      <c r="ADA289" s="40"/>
      <c r="ADB289" s="40"/>
      <c r="ADC289" s="40"/>
      <c r="ADD289" s="40"/>
      <c r="ADE289" s="40"/>
      <c r="ADF289" s="40"/>
      <c r="ADG289" s="40"/>
      <c r="ADH289" s="40"/>
      <c r="ADI289" s="40"/>
      <c r="ADJ289" s="40"/>
      <c r="ADK289" s="40"/>
      <c r="ADL289" s="40"/>
      <c r="ADM289" s="40"/>
      <c r="ADN289" s="40"/>
      <c r="ADO289" s="40"/>
      <c r="ADP289" s="40"/>
      <c r="ADQ289" s="40"/>
      <c r="ADR289" s="40"/>
      <c r="ADS289" s="40"/>
      <c r="ADT289" s="40"/>
      <c r="ADU289" s="40"/>
      <c r="ADV289" s="40"/>
      <c r="ADW289" s="40"/>
      <c r="ADX289" s="40"/>
      <c r="ADY289" s="40"/>
      <c r="ADZ289" s="40"/>
      <c r="AEA289" s="40"/>
      <c r="AEB289" s="40"/>
      <c r="AEC289" s="40"/>
      <c r="AED289" s="40"/>
      <c r="AEE289" s="40"/>
      <c r="AEF289" s="40"/>
      <c r="AEG289" s="40"/>
      <c r="AEH289" s="40"/>
      <c r="AEI289" s="40"/>
      <c r="AEJ289" s="40"/>
      <c r="AEK289" s="40"/>
      <c r="AEL289" s="40"/>
      <c r="AEM289" s="40"/>
      <c r="AEN289" s="40"/>
      <c r="AEO289" s="40"/>
      <c r="AEP289" s="40"/>
      <c r="AEQ289" s="40"/>
      <c r="AER289" s="40"/>
      <c r="AES289" s="40"/>
      <c r="AET289" s="40"/>
      <c r="AEU289" s="40"/>
      <c r="AEV289" s="40"/>
      <c r="AEW289" s="40"/>
      <c r="AEX289" s="40"/>
      <c r="AEY289" s="40"/>
      <c r="AEZ289" s="40"/>
      <c r="AFA289" s="40"/>
      <c r="AFB289" s="40"/>
      <c r="AFC289" s="40"/>
      <c r="AFD289" s="40"/>
      <c r="AFE289" s="40"/>
      <c r="AFF289" s="40"/>
      <c r="AFG289" s="40"/>
      <c r="AFH289" s="40"/>
      <c r="AFI289" s="40"/>
      <c r="AFJ289" s="40"/>
      <c r="AFK289" s="40"/>
      <c r="AFL289" s="40"/>
      <c r="AFM289" s="40"/>
      <c r="AFN289" s="40"/>
      <c r="AFO289" s="40"/>
      <c r="AFP289" s="40"/>
      <c r="AFQ289" s="40"/>
      <c r="AFR289" s="40"/>
      <c r="AFS289" s="40"/>
      <c r="AFT289" s="40"/>
      <c r="AFU289" s="40"/>
      <c r="AFV289" s="40"/>
      <c r="AFW289" s="40"/>
      <c r="AFX289" s="40"/>
      <c r="AFY289" s="40"/>
      <c r="AFZ289" s="40"/>
      <c r="AGA289" s="40"/>
      <c r="AGB289" s="40"/>
      <c r="AGC289" s="40"/>
      <c r="AGD289" s="40"/>
      <c r="AGE289" s="40"/>
      <c r="AGF289" s="40"/>
      <c r="AGG289" s="40"/>
      <c r="AGH289" s="40"/>
      <c r="AGI289" s="40"/>
      <c r="AGJ289" s="40"/>
      <c r="AGK289" s="40"/>
      <c r="AGL289" s="40"/>
      <c r="AGM289" s="40"/>
      <c r="AGN289" s="40"/>
      <c r="AGO289" s="40"/>
      <c r="AGP289" s="40"/>
      <c r="AGQ289" s="40"/>
      <c r="AGR289" s="40"/>
      <c r="AGS289" s="40"/>
      <c r="AGT289" s="40"/>
      <c r="AGU289" s="40"/>
      <c r="AGV289" s="40"/>
      <c r="AGW289" s="40"/>
      <c r="AGX289" s="40"/>
      <c r="AGY289" s="40"/>
      <c r="AGZ289" s="40"/>
      <c r="AHA289" s="40"/>
      <c r="AHB289" s="40"/>
      <c r="AHC289" s="40"/>
      <c r="AHD289" s="40"/>
      <c r="AHE289" s="40"/>
      <c r="AHF289" s="40"/>
      <c r="AHG289" s="40"/>
      <c r="AHH289" s="40"/>
      <c r="AHI289" s="40"/>
      <c r="AHJ289" s="40"/>
      <c r="AHK289" s="40"/>
      <c r="AHL289" s="40"/>
      <c r="AHM289" s="40"/>
      <c r="AHN289" s="40"/>
      <c r="AHO289" s="40"/>
      <c r="AHP289" s="40"/>
      <c r="AHQ289" s="40"/>
      <c r="AHR289" s="40"/>
      <c r="AHS289" s="40"/>
      <c r="AHT289" s="40"/>
      <c r="AHU289" s="40"/>
      <c r="AHV289" s="40"/>
      <c r="AHW289" s="40"/>
      <c r="AHX289" s="40"/>
      <c r="AHY289" s="40"/>
      <c r="AHZ289" s="40"/>
      <c r="AIA289" s="40"/>
      <c r="AIB289" s="40"/>
      <c r="AIC289" s="40"/>
      <c r="AID289" s="40"/>
      <c r="AIE289" s="40"/>
      <c r="AIF289" s="40"/>
      <c r="AIG289" s="40"/>
      <c r="AIH289" s="40"/>
      <c r="AII289" s="40"/>
      <c r="AIJ289" s="40"/>
      <c r="AIK289" s="40"/>
      <c r="AIL289" s="40"/>
      <c r="AIM289" s="40"/>
      <c r="AIN289" s="40"/>
      <c r="AIO289" s="40"/>
      <c r="AIP289" s="40"/>
      <c r="AIQ289" s="40"/>
      <c r="AIR289" s="40"/>
      <c r="AIS289" s="40"/>
      <c r="AIT289" s="40"/>
      <c r="AIU289" s="40"/>
      <c r="AIV289" s="40"/>
      <c r="AIW289" s="40"/>
      <c r="AIX289" s="40"/>
      <c r="AIY289" s="40"/>
      <c r="AIZ289" s="40"/>
      <c r="AJA289" s="40"/>
      <c r="AJB289" s="40"/>
      <c r="AJC289" s="40"/>
      <c r="AJD289" s="40"/>
      <c r="AJE289" s="40"/>
      <c r="AJF289" s="40"/>
      <c r="AJG289" s="40"/>
      <c r="AJH289" s="40"/>
      <c r="AJI289" s="40"/>
      <c r="AJJ289" s="40"/>
      <c r="AJK289" s="40"/>
      <c r="AJL289" s="40"/>
      <c r="AJM289" s="40"/>
      <c r="AJN289" s="40"/>
      <c r="AJO289" s="40"/>
      <c r="AJP289" s="40"/>
      <c r="AJQ289" s="40"/>
      <c r="AJR289" s="40"/>
      <c r="AJS289" s="40"/>
      <c r="AJT289" s="40"/>
      <c r="AJU289" s="40"/>
      <c r="AJV289" s="40"/>
      <c r="AJW289" s="40"/>
      <c r="AJX289" s="40"/>
      <c r="AJY289" s="40"/>
      <c r="AJZ289" s="40"/>
      <c r="AKA289" s="40"/>
      <c r="AKB289" s="40"/>
      <c r="AKC289" s="40"/>
      <c r="AKD289" s="40"/>
      <c r="AKE289" s="40"/>
      <c r="AKF289" s="40"/>
      <c r="AKG289" s="40"/>
      <c r="AKH289" s="40"/>
      <c r="AKI289" s="40"/>
      <c r="AKJ289" s="40"/>
      <c r="AKK289" s="40"/>
      <c r="AKL289" s="40"/>
      <c r="AKM289" s="40"/>
      <c r="AKN289" s="41"/>
      <c r="AKO289" s="41"/>
      <c r="AKP289" s="41"/>
      <c r="AKQ289" s="41"/>
      <c r="AKR289" s="41"/>
      <c r="AKS289" s="41"/>
      <c r="AKT289" s="41"/>
      <c r="AKU289" s="41"/>
      <c r="AKV289" s="41"/>
      <c r="AKW289" s="41"/>
      <c r="AKX289" s="41"/>
      <c r="AKY289" s="41"/>
      <c r="AKZ289" s="41"/>
      <c r="ALA289" s="41"/>
      <c r="ALB289" s="41"/>
      <c r="ALC289" s="41"/>
      <c r="ALD289" s="41"/>
      <c r="ALE289" s="41"/>
      <c r="ALF289" s="41"/>
      <c r="ALG289" s="41"/>
      <c r="ALH289" s="41"/>
      <c r="ALI289" s="41"/>
      <c r="ALJ289" s="41"/>
      <c r="ALK289" s="41"/>
      <c r="ALL289" s="41"/>
      <c r="ALM289" s="41"/>
    </row>
    <row r="290" spans="1:1001" ht="13.35" customHeight="1" outlineLevel="4">
      <c r="A290" s="36" t="s">
        <v>11812</v>
      </c>
      <c r="B290" s="25">
        <v>2</v>
      </c>
      <c r="C290" s="25"/>
      <c r="D290" s="53" t="s">
        <v>1497</v>
      </c>
      <c r="E290" s="43" t="str">
        <f>VLOOKUP(D290,OdooParts_PurchaseNotes!$A$1:$F8404,2,0)</f>
        <v>Molex-CONN TERM FEMALE 22-24AWG TIN Reels of 20K</v>
      </c>
      <c r="F290" s="52" t="s">
        <v>11370</v>
      </c>
      <c r="G290" s="32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40"/>
      <c r="AAF290" s="40"/>
      <c r="AAG290" s="40"/>
      <c r="AAH290" s="40"/>
      <c r="AAI290" s="40"/>
      <c r="AAJ290" s="40"/>
      <c r="AAK290" s="40"/>
      <c r="AAL290" s="40"/>
      <c r="AAM290" s="40"/>
      <c r="AAN290" s="40"/>
      <c r="AAO290" s="40"/>
      <c r="AAP290" s="40"/>
      <c r="AAQ290" s="40"/>
      <c r="AAR290" s="40"/>
      <c r="AAS290" s="40"/>
      <c r="AAT290" s="40"/>
      <c r="AAU290" s="40"/>
      <c r="AAV290" s="40"/>
      <c r="AAW290" s="40"/>
      <c r="AAX290" s="40"/>
      <c r="AAY290" s="40"/>
      <c r="AAZ290" s="40"/>
      <c r="ABA290" s="40"/>
      <c r="ABB290" s="40"/>
      <c r="ABC290" s="40"/>
      <c r="ABD290" s="40"/>
      <c r="ABE290" s="40"/>
      <c r="ABF290" s="40"/>
      <c r="ABG290" s="40"/>
      <c r="ABH290" s="40"/>
      <c r="ABI290" s="40"/>
      <c r="ABJ290" s="40"/>
      <c r="ABK290" s="40"/>
      <c r="ABL290" s="40"/>
      <c r="ABM290" s="40"/>
      <c r="ABN290" s="40"/>
      <c r="ABO290" s="40"/>
      <c r="ABP290" s="40"/>
      <c r="ABQ290" s="40"/>
      <c r="ABR290" s="40"/>
      <c r="ABS290" s="40"/>
      <c r="ABT290" s="40"/>
      <c r="ABU290" s="40"/>
      <c r="ABV290" s="40"/>
      <c r="ABW290" s="40"/>
      <c r="ABX290" s="40"/>
      <c r="ABY290" s="40"/>
      <c r="ABZ290" s="40"/>
      <c r="ACA290" s="40"/>
      <c r="ACB290" s="40"/>
      <c r="ACC290" s="40"/>
      <c r="ACD290" s="40"/>
      <c r="ACE290" s="40"/>
      <c r="ACF290" s="40"/>
      <c r="ACG290" s="40"/>
      <c r="ACH290" s="40"/>
      <c r="ACI290" s="40"/>
      <c r="ACJ290" s="40"/>
      <c r="ACK290" s="40"/>
      <c r="ACL290" s="40"/>
      <c r="ACM290" s="40"/>
      <c r="ACN290" s="40"/>
      <c r="ACO290" s="40"/>
      <c r="ACP290" s="40"/>
      <c r="ACQ290" s="40"/>
      <c r="ACR290" s="40"/>
      <c r="ACS290" s="40"/>
      <c r="ACT290" s="40"/>
      <c r="ACU290" s="40"/>
      <c r="ACV290" s="40"/>
      <c r="ACW290" s="40"/>
      <c r="ACX290" s="40"/>
      <c r="ACY290" s="40"/>
      <c r="ACZ290" s="40"/>
      <c r="ADA290" s="40"/>
      <c r="ADB290" s="40"/>
      <c r="ADC290" s="40"/>
      <c r="ADD290" s="40"/>
      <c r="ADE290" s="40"/>
      <c r="ADF290" s="40"/>
      <c r="ADG290" s="40"/>
      <c r="ADH290" s="40"/>
      <c r="ADI290" s="40"/>
      <c r="ADJ290" s="40"/>
      <c r="ADK290" s="40"/>
      <c r="ADL290" s="40"/>
      <c r="ADM290" s="40"/>
      <c r="ADN290" s="40"/>
      <c r="ADO290" s="40"/>
      <c r="ADP290" s="40"/>
      <c r="ADQ290" s="40"/>
      <c r="ADR290" s="40"/>
      <c r="ADS290" s="40"/>
      <c r="ADT290" s="40"/>
      <c r="ADU290" s="40"/>
      <c r="ADV290" s="40"/>
      <c r="ADW290" s="40"/>
      <c r="ADX290" s="40"/>
      <c r="ADY290" s="40"/>
      <c r="ADZ290" s="40"/>
      <c r="AEA290" s="40"/>
      <c r="AEB290" s="40"/>
      <c r="AEC290" s="40"/>
      <c r="AED290" s="40"/>
      <c r="AEE290" s="40"/>
      <c r="AEF290" s="40"/>
      <c r="AEG290" s="40"/>
      <c r="AEH290" s="40"/>
      <c r="AEI290" s="40"/>
      <c r="AEJ290" s="40"/>
      <c r="AEK290" s="40"/>
      <c r="AEL290" s="40"/>
      <c r="AEM290" s="40"/>
      <c r="AEN290" s="40"/>
      <c r="AEO290" s="40"/>
      <c r="AEP290" s="40"/>
      <c r="AEQ290" s="40"/>
      <c r="AER290" s="40"/>
      <c r="AES290" s="40"/>
      <c r="AET290" s="40"/>
      <c r="AEU290" s="40"/>
      <c r="AEV290" s="40"/>
      <c r="AEW290" s="40"/>
      <c r="AEX290" s="40"/>
      <c r="AEY290" s="40"/>
      <c r="AEZ290" s="40"/>
      <c r="AFA290" s="40"/>
      <c r="AFB290" s="40"/>
      <c r="AFC290" s="40"/>
      <c r="AFD290" s="40"/>
      <c r="AFE290" s="40"/>
      <c r="AFF290" s="40"/>
      <c r="AFG290" s="40"/>
      <c r="AFH290" s="40"/>
      <c r="AFI290" s="40"/>
      <c r="AFJ290" s="40"/>
      <c r="AFK290" s="40"/>
      <c r="AFL290" s="40"/>
      <c r="AFM290" s="40"/>
      <c r="AFN290" s="40"/>
      <c r="AFO290" s="40"/>
      <c r="AFP290" s="40"/>
      <c r="AFQ290" s="40"/>
      <c r="AFR290" s="40"/>
      <c r="AFS290" s="40"/>
      <c r="AFT290" s="40"/>
      <c r="AFU290" s="40"/>
      <c r="AFV290" s="40"/>
      <c r="AFW290" s="40"/>
      <c r="AFX290" s="40"/>
      <c r="AFY290" s="40"/>
      <c r="AFZ290" s="40"/>
      <c r="AGA290" s="40"/>
      <c r="AGB290" s="40"/>
      <c r="AGC290" s="40"/>
      <c r="AGD290" s="40"/>
      <c r="AGE290" s="40"/>
      <c r="AGF290" s="40"/>
      <c r="AGG290" s="40"/>
      <c r="AGH290" s="40"/>
      <c r="AGI290" s="40"/>
      <c r="AGJ290" s="40"/>
      <c r="AGK290" s="40"/>
      <c r="AGL290" s="40"/>
      <c r="AGM290" s="40"/>
      <c r="AGN290" s="40"/>
      <c r="AGO290" s="40"/>
      <c r="AGP290" s="40"/>
      <c r="AGQ290" s="40"/>
      <c r="AGR290" s="40"/>
      <c r="AGS290" s="40"/>
      <c r="AGT290" s="40"/>
      <c r="AGU290" s="40"/>
      <c r="AGV290" s="40"/>
      <c r="AGW290" s="40"/>
      <c r="AGX290" s="40"/>
      <c r="AGY290" s="40"/>
      <c r="AGZ290" s="40"/>
      <c r="AHA290" s="40"/>
      <c r="AHB290" s="40"/>
      <c r="AHC290" s="40"/>
      <c r="AHD290" s="40"/>
      <c r="AHE290" s="40"/>
      <c r="AHF290" s="40"/>
      <c r="AHG290" s="40"/>
      <c r="AHH290" s="40"/>
      <c r="AHI290" s="40"/>
      <c r="AHJ290" s="40"/>
      <c r="AHK290" s="40"/>
      <c r="AHL290" s="40"/>
      <c r="AHM290" s="40"/>
      <c r="AHN290" s="40"/>
      <c r="AHO290" s="40"/>
      <c r="AHP290" s="40"/>
      <c r="AHQ290" s="40"/>
      <c r="AHR290" s="40"/>
      <c r="AHS290" s="40"/>
      <c r="AHT290" s="40"/>
      <c r="AHU290" s="40"/>
      <c r="AHV290" s="40"/>
      <c r="AHW290" s="40"/>
      <c r="AHX290" s="40"/>
      <c r="AHY290" s="40"/>
      <c r="AHZ290" s="40"/>
      <c r="AIA290" s="40"/>
      <c r="AIB290" s="40"/>
      <c r="AIC290" s="40"/>
      <c r="AID290" s="40"/>
      <c r="AIE290" s="40"/>
      <c r="AIF290" s="40"/>
      <c r="AIG290" s="40"/>
      <c r="AIH290" s="40"/>
      <c r="AII290" s="40"/>
      <c r="AIJ290" s="40"/>
      <c r="AIK290" s="40"/>
      <c r="AIL290" s="40"/>
      <c r="AIM290" s="40"/>
      <c r="AIN290" s="40"/>
      <c r="AIO290" s="40"/>
      <c r="AIP290" s="40"/>
      <c r="AIQ290" s="40"/>
      <c r="AIR290" s="40"/>
      <c r="AIS290" s="40"/>
      <c r="AIT290" s="40"/>
      <c r="AIU290" s="40"/>
      <c r="AIV290" s="40"/>
      <c r="AIW290" s="40"/>
      <c r="AIX290" s="40"/>
      <c r="AIY290" s="40"/>
      <c r="AIZ290" s="40"/>
      <c r="AJA290" s="40"/>
      <c r="AJB290" s="40"/>
      <c r="AJC290" s="40"/>
      <c r="AJD290" s="40"/>
      <c r="AJE290" s="40"/>
      <c r="AJF290" s="40"/>
      <c r="AJG290" s="40"/>
      <c r="AJH290" s="40"/>
      <c r="AJI290" s="40"/>
      <c r="AJJ290" s="40"/>
      <c r="AJK290" s="40"/>
      <c r="AJL290" s="40"/>
      <c r="AJM290" s="40"/>
      <c r="AJN290" s="40"/>
      <c r="AJO290" s="40"/>
      <c r="AJP290" s="40"/>
      <c r="AJQ290" s="40"/>
      <c r="AJR290" s="40"/>
      <c r="AJS290" s="40"/>
      <c r="AJT290" s="40"/>
      <c r="AJU290" s="40"/>
      <c r="AJV290" s="40"/>
      <c r="AJW290" s="40"/>
      <c r="AJX290" s="40"/>
      <c r="AJY290" s="40"/>
      <c r="AJZ290" s="40"/>
      <c r="AKA290" s="40"/>
      <c r="AKB290" s="40"/>
      <c r="AKC290" s="40"/>
      <c r="AKD290" s="40"/>
      <c r="AKE290" s="40"/>
      <c r="AKF290" s="40"/>
      <c r="AKG290" s="40"/>
      <c r="AKH290" s="40"/>
      <c r="AKI290" s="40"/>
      <c r="AKJ290" s="40"/>
      <c r="AKK290" s="40"/>
      <c r="AKL290" s="40"/>
      <c r="AKM290" s="40"/>
      <c r="AKN290" s="41"/>
      <c r="AKO290" s="41"/>
      <c r="AKP290" s="41"/>
      <c r="AKQ290" s="41"/>
      <c r="AKR290" s="41"/>
      <c r="AKS290" s="41"/>
      <c r="AKT290" s="41"/>
      <c r="AKU290" s="41"/>
      <c r="AKV290" s="41"/>
      <c r="AKW290" s="41"/>
      <c r="AKX290" s="41"/>
      <c r="AKY290" s="41"/>
      <c r="AKZ290" s="41"/>
      <c r="ALA290" s="41"/>
      <c r="ALB290" s="41"/>
      <c r="ALC290" s="41"/>
      <c r="ALD290" s="41"/>
      <c r="ALE290" s="41"/>
      <c r="ALF290" s="41"/>
      <c r="ALG290" s="41"/>
      <c r="ALH290" s="41"/>
      <c r="ALI290" s="41"/>
      <c r="ALJ290" s="41"/>
      <c r="ALK290" s="41"/>
      <c r="ALL290" s="41"/>
      <c r="ALM290" s="41"/>
    </row>
    <row r="291" spans="1:1001" ht="13.35" customHeight="1" outlineLevel="4">
      <c r="A291" s="36" t="s">
        <v>11813</v>
      </c>
      <c r="B291" s="25">
        <v>2</v>
      </c>
      <c r="C291" s="25"/>
      <c r="D291" s="53" t="s">
        <v>1719</v>
      </c>
      <c r="E291" s="43" t="str">
        <f>VLOOKUP(D291,OdooParts_PurchaseNotes!$A$1:$F8405,2,0)</f>
        <v>Term Ring Non Ins 26-22AWG #4  Order Bulk Only</v>
      </c>
      <c r="F291" s="52" t="s">
        <v>11370</v>
      </c>
      <c r="G291" s="32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40"/>
      <c r="AAF291" s="40"/>
      <c r="AAG291" s="40"/>
      <c r="AAH291" s="40"/>
      <c r="AAI291" s="40"/>
      <c r="AAJ291" s="40"/>
      <c r="AAK291" s="40"/>
      <c r="AAL291" s="40"/>
      <c r="AAM291" s="40"/>
      <c r="AAN291" s="40"/>
      <c r="AAO291" s="40"/>
      <c r="AAP291" s="40"/>
      <c r="AAQ291" s="40"/>
      <c r="AAR291" s="40"/>
      <c r="AAS291" s="40"/>
      <c r="AAT291" s="40"/>
      <c r="AAU291" s="40"/>
      <c r="AAV291" s="40"/>
      <c r="AAW291" s="40"/>
      <c r="AAX291" s="40"/>
      <c r="AAY291" s="40"/>
      <c r="AAZ291" s="40"/>
      <c r="ABA291" s="40"/>
      <c r="ABB291" s="40"/>
      <c r="ABC291" s="40"/>
      <c r="ABD291" s="40"/>
      <c r="ABE291" s="40"/>
      <c r="ABF291" s="40"/>
      <c r="ABG291" s="40"/>
      <c r="ABH291" s="40"/>
      <c r="ABI291" s="40"/>
      <c r="ABJ291" s="40"/>
      <c r="ABK291" s="40"/>
      <c r="ABL291" s="40"/>
      <c r="ABM291" s="40"/>
      <c r="ABN291" s="40"/>
      <c r="ABO291" s="40"/>
      <c r="ABP291" s="40"/>
      <c r="ABQ291" s="40"/>
      <c r="ABR291" s="40"/>
      <c r="ABS291" s="40"/>
      <c r="ABT291" s="40"/>
      <c r="ABU291" s="40"/>
      <c r="ABV291" s="40"/>
      <c r="ABW291" s="40"/>
      <c r="ABX291" s="40"/>
      <c r="ABY291" s="40"/>
      <c r="ABZ291" s="40"/>
      <c r="ACA291" s="40"/>
      <c r="ACB291" s="40"/>
      <c r="ACC291" s="40"/>
      <c r="ACD291" s="40"/>
      <c r="ACE291" s="40"/>
      <c r="ACF291" s="40"/>
      <c r="ACG291" s="40"/>
      <c r="ACH291" s="40"/>
      <c r="ACI291" s="40"/>
      <c r="ACJ291" s="40"/>
      <c r="ACK291" s="40"/>
      <c r="ACL291" s="40"/>
      <c r="ACM291" s="40"/>
      <c r="ACN291" s="40"/>
      <c r="ACO291" s="40"/>
      <c r="ACP291" s="40"/>
      <c r="ACQ291" s="40"/>
      <c r="ACR291" s="40"/>
      <c r="ACS291" s="40"/>
      <c r="ACT291" s="40"/>
      <c r="ACU291" s="40"/>
      <c r="ACV291" s="40"/>
      <c r="ACW291" s="40"/>
      <c r="ACX291" s="40"/>
      <c r="ACY291" s="40"/>
      <c r="ACZ291" s="40"/>
      <c r="ADA291" s="40"/>
      <c r="ADB291" s="40"/>
      <c r="ADC291" s="40"/>
      <c r="ADD291" s="40"/>
      <c r="ADE291" s="40"/>
      <c r="ADF291" s="40"/>
      <c r="ADG291" s="40"/>
      <c r="ADH291" s="40"/>
      <c r="ADI291" s="40"/>
      <c r="ADJ291" s="40"/>
      <c r="ADK291" s="40"/>
      <c r="ADL291" s="40"/>
      <c r="ADM291" s="40"/>
      <c r="ADN291" s="40"/>
      <c r="ADO291" s="40"/>
      <c r="ADP291" s="40"/>
      <c r="ADQ291" s="40"/>
      <c r="ADR291" s="40"/>
      <c r="ADS291" s="40"/>
      <c r="ADT291" s="40"/>
      <c r="ADU291" s="40"/>
      <c r="ADV291" s="40"/>
      <c r="ADW291" s="40"/>
      <c r="ADX291" s="40"/>
      <c r="ADY291" s="40"/>
      <c r="ADZ291" s="40"/>
      <c r="AEA291" s="40"/>
      <c r="AEB291" s="40"/>
      <c r="AEC291" s="40"/>
      <c r="AED291" s="40"/>
      <c r="AEE291" s="40"/>
      <c r="AEF291" s="40"/>
      <c r="AEG291" s="40"/>
      <c r="AEH291" s="40"/>
      <c r="AEI291" s="40"/>
      <c r="AEJ291" s="40"/>
      <c r="AEK291" s="40"/>
      <c r="AEL291" s="40"/>
      <c r="AEM291" s="40"/>
      <c r="AEN291" s="40"/>
      <c r="AEO291" s="40"/>
      <c r="AEP291" s="40"/>
      <c r="AEQ291" s="40"/>
      <c r="AER291" s="40"/>
      <c r="AES291" s="40"/>
      <c r="AET291" s="40"/>
      <c r="AEU291" s="40"/>
      <c r="AEV291" s="40"/>
      <c r="AEW291" s="40"/>
      <c r="AEX291" s="40"/>
      <c r="AEY291" s="40"/>
      <c r="AEZ291" s="40"/>
      <c r="AFA291" s="40"/>
      <c r="AFB291" s="40"/>
      <c r="AFC291" s="40"/>
      <c r="AFD291" s="40"/>
      <c r="AFE291" s="40"/>
      <c r="AFF291" s="40"/>
      <c r="AFG291" s="40"/>
      <c r="AFH291" s="40"/>
      <c r="AFI291" s="40"/>
      <c r="AFJ291" s="40"/>
      <c r="AFK291" s="40"/>
      <c r="AFL291" s="40"/>
      <c r="AFM291" s="40"/>
      <c r="AFN291" s="40"/>
      <c r="AFO291" s="40"/>
      <c r="AFP291" s="40"/>
      <c r="AFQ291" s="40"/>
      <c r="AFR291" s="40"/>
      <c r="AFS291" s="40"/>
      <c r="AFT291" s="40"/>
      <c r="AFU291" s="40"/>
      <c r="AFV291" s="40"/>
      <c r="AFW291" s="40"/>
      <c r="AFX291" s="40"/>
      <c r="AFY291" s="40"/>
      <c r="AFZ291" s="40"/>
      <c r="AGA291" s="40"/>
      <c r="AGB291" s="40"/>
      <c r="AGC291" s="40"/>
      <c r="AGD291" s="40"/>
      <c r="AGE291" s="40"/>
      <c r="AGF291" s="40"/>
      <c r="AGG291" s="40"/>
      <c r="AGH291" s="40"/>
      <c r="AGI291" s="40"/>
      <c r="AGJ291" s="40"/>
      <c r="AGK291" s="40"/>
      <c r="AGL291" s="40"/>
      <c r="AGM291" s="40"/>
      <c r="AGN291" s="40"/>
      <c r="AGO291" s="40"/>
      <c r="AGP291" s="40"/>
      <c r="AGQ291" s="40"/>
      <c r="AGR291" s="40"/>
      <c r="AGS291" s="40"/>
      <c r="AGT291" s="40"/>
      <c r="AGU291" s="40"/>
      <c r="AGV291" s="40"/>
      <c r="AGW291" s="40"/>
      <c r="AGX291" s="40"/>
      <c r="AGY291" s="40"/>
      <c r="AGZ291" s="40"/>
      <c r="AHA291" s="40"/>
      <c r="AHB291" s="40"/>
      <c r="AHC291" s="40"/>
      <c r="AHD291" s="40"/>
      <c r="AHE291" s="40"/>
      <c r="AHF291" s="40"/>
      <c r="AHG291" s="40"/>
      <c r="AHH291" s="40"/>
      <c r="AHI291" s="40"/>
      <c r="AHJ291" s="40"/>
      <c r="AHK291" s="40"/>
      <c r="AHL291" s="40"/>
      <c r="AHM291" s="40"/>
      <c r="AHN291" s="40"/>
      <c r="AHO291" s="40"/>
      <c r="AHP291" s="40"/>
      <c r="AHQ291" s="40"/>
      <c r="AHR291" s="40"/>
      <c r="AHS291" s="40"/>
      <c r="AHT291" s="40"/>
      <c r="AHU291" s="40"/>
      <c r="AHV291" s="40"/>
      <c r="AHW291" s="40"/>
      <c r="AHX291" s="40"/>
      <c r="AHY291" s="40"/>
      <c r="AHZ291" s="40"/>
      <c r="AIA291" s="40"/>
      <c r="AIB291" s="40"/>
      <c r="AIC291" s="40"/>
      <c r="AID291" s="40"/>
      <c r="AIE291" s="40"/>
      <c r="AIF291" s="40"/>
      <c r="AIG291" s="40"/>
      <c r="AIH291" s="40"/>
      <c r="AII291" s="40"/>
      <c r="AIJ291" s="40"/>
      <c r="AIK291" s="40"/>
      <c r="AIL291" s="40"/>
      <c r="AIM291" s="40"/>
      <c r="AIN291" s="40"/>
      <c r="AIO291" s="40"/>
      <c r="AIP291" s="40"/>
      <c r="AIQ291" s="40"/>
      <c r="AIR291" s="40"/>
      <c r="AIS291" s="40"/>
      <c r="AIT291" s="40"/>
      <c r="AIU291" s="40"/>
      <c r="AIV291" s="40"/>
      <c r="AIW291" s="40"/>
      <c r="AIX291" s="40"/>
      <c r="AIY291" s="40"/>
      <c r="AIZ291" s="40"/>
      <c r="AJA291" s="40"/>
      <c r="AJB291" s="40"/>
      <c r="AJC291" s="40"/>
      <c r="AJD291" s="40"/>
      <c r="AJE291" s="40"/>
      <c r="AJF291" s="40"/>
      <c r="AJG291" s="40"/>
      <c r="AJH291" s="40"/>
      <c r="AJI291" s="40"/>
      <c r="AJJ291" s="40"/>
      <c r="AJK291" s="40"/>
      <c r="AJL291" s="40"/>
      <c r="AJM291" s="40"/>
      <c r="AJN291" s="40"/>
      <c r="AJO291" s="40"/>
      <c r="AJP291" s="40"/>
      <c r="AJQ291" s="40"/>
      <c r="AJR291" s="40"/>
      <c r="AJS291" s="40"/>
      <c r="AJT291" s="40"/>
      <c r="AJU291" s="40"/>
      <c r="AJV291" s="40"/>
      <c r="AJW291" s="40"/>
      <c r="AJX291" s="40"/>
      <c r="AJY291" s="40"/>
      <c r="AJZ291" s="40"/>
      <c r="AKA291" s="40"/>
      <c r="AKB291" s="40"/>
      <c r="AKC291" s="40"/>
      <c r="AKD291" s="40"/>
      <c r="AKE291" s="40"/>
      <c r="AKF291" s="40"/>
      <c r="AKG291" s="40"/>
      <c r="AKH291" s="40"/>
      <c r="AKI291" s="40"/>
      <c r="AKJ291" s="40"/>
      <c r="AKK291" s="40"/>
      <c r="AKL291" s="40"/>
      <c r="AKM291" s="40"/>
      <c r="AKN291" s="41"/>
      <c r="AKO291" s="41"/>
      <c r="AKP291" s="41"/>
      <c r="AKQ291" s="41"/>
      <c r="AKR291" s="41"/>
      <c r="AKS291" s="41"/>
      <c r="AKT291" s="41"/>
      <c r="AKU291" s="41"/>
      <c r="AKV291" s="41"/>
      <c r="AKW291" s="41"/>
      <c r="AKX291" s="41"/>
      <c r="AKY291" s="41"/>
      <c r="AKZ291" s="41"/>
      <c r="ALA291" s="41"/>
      <c r="ALB291" s="41"/>
      <c r="ALC291" s="41"/>
      <c r="ALD291" s="41"/>
      <c r="ALE291" s="41"/>
      <c r="ALF291" s="41"/>
      <c r="ALG291" s="41"/>
      <c r="ALH291" s="41"/>
      <c r="ALI291" s="41"/>
      <c r="ALJ291" s="41"/>
      <c r="ALK291" s="41"/>
      <c r="ALL291" s="41"/>
      <c r="ALM291" s="41"/>
    </row>
    <row r="292" spans="1:1001" ht="13.35" customHeight="1" outlineLevel="4">
      <c r="A292" s="36" t="s">
        <v>11814</v>
      </c>
      <c r="B292" s="25">
        <v>200</v>
      </c>
      <c r="C292" s="25"/>
      <c r="D292" s="53" t="s">
        <v>2965</v>
      </c>
      <c r="E292" s="43" t="str">
        <f>VLOOKUP(D292,OdooParts_PurchaseNotes!$A$1:$F8406,2,0)</f>
        <v>24AWG Stranded Wire – Green</v>
      </c>
      <c r="F292" s="52" t="s">
        <v>11370</v>
      </c>
      <c r="G292" s="32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40"/>
      <c r="AAF292" s="40"/>
      <c r="AAG292" s="40"/>
      <c r="AAH292" s="40"/>
      <c r="AAI292" s="40"/>
      <c r="AAJ292" s="40"/>
      <c r="AAK292" s="40"/>
      <c r="AAL292" s="40"/>
      <c r="AAM292" s="40"/>
      <c r="AAN292" s="40"/>
      <c r="AAO292" s="40"/>
      <c r="AAP292" s="40"/>
      <c r="AAQ292" s="40"/>
      <c r="AAR292" s="40"/>
      <c r="AAS292" s="40"/>
      <c r="AAT292" s="40"/>
      <c r="AAU292" s="40"/>
      <c r="AAV292" s="40"/>
      <c r="AAW292" s="40"/>
      <c r="AAX292" s="40"/>
      <c r="AAY292" s="40"/>
      <c r="AAZ292" s="40"/>
      <c r="ABA292" s="40"/>
      <c r="ABB292" s="40"/>
      <c r="ABC292" s="40"/>
      <c r="ABD292" s="40"/>
      <c r="ABE292" s="40"/>
      <c r="ABF292" s="40"/>
      <c r="ABG292" s="40"/>
      <c r="ABH292" s="40"/>
      <c r="ABI292" s="40"/>
      <c r="ABJ292" s="40"/>
      <c r="ABK292" s="40"/>
      <c r="ABL292" s="40"/>
      <c r="ABM292" s="40"/>
      <c r="ABN292" s="40"/>
      <c r="ABO292" s="40"/>
      <c r="ABP292" s="40"/>
      <c r="ABQ292" s="40"/>
      <c r="ABR292" s="40"/>
      <c r="ABS292" s="40"/>
      <c r="ABT292" s="40"/>
      <c r="ABU292" s="40"/>
      <c r="ABV292" s="40"/>
      <c r="ABW292" s="40"/>
      <c r="ABX292" s="40"/>
      <c r="ABY292" s="40"/>
      <c r="ABZ292" s="40"/>
      <c r="ACA292" s="40"/>
      <c r="ACB292" s="40"/>
      <c r="ACC292" s="40"/>
      <c r="ACD292" s="40"/>
      <c r="ACE292" s="40"/>
      <c r="ACF292" s="40"/>
      <c r="ACG292" s="40"/>
      <c r="ACH292" s="40"/>
      <c r="ACI292" s="40"/>
      <c r="ACJ292" s="40"/>
      <c r="ACK292" s="40"/>
      <c r="ACL292" s="40"/>
      <c r="ACM292" s="40"/>
      <c r="ACN292" s="40"/>
      <c r="ACO292" s="40"/>
      <c r="ACP292" s="40"/>
      <c r="ACQ292" s="40"/>
      <c r="ACR292" s="40"/>
      <c r="ACS292" s="40"/>
      <c r="ACT292" s="40"/>
      <c r="ACU292" s="40"/>
      <c r="ACV292" s="40"/>
      <c r="ACW292" s="40"/>
      <c r="ACX292" s="40"/>
      <c r="ACY292" s="40"/>
      <c r="ACZ292" s="40"/>
      <c r="ADA292" s="40"/>
      <c r="ADB292" s="40"/>
      <c r="ADC292" s="40"/>
      <c r="ADD292" s="40"/>
      <c r="ADE292" s="40"/>
      <c r="ADF292" s="40"/>
      <c r="ADG292" s="40"/>
      <c r="ADH292" s="40"/>
      <c r="ADI292" s="40"/>
      <c r="ADJ292" s="40"/>
      <c r="ADK292" s="40"/>
      <c r="ADL292" s="40"/>
      <c r="ADM292" s="40"/>
      <c r="ADN292" s="40"/>
      <c r="ADO292" s="40"/>
      <c r="ADP292" s="40"/>
      <c r="ADQ292" s="40"/>
      <c r="ADR292" s="40"/>
      <c r="ADS292" s="40"/>
      <c r="ADT292" s="40"/>
      <c r="ADU292" s="40"/>
      <c r="ADV292" s="40"/>
      <c r="ADW292" s="40"/>
      <c r="ADX292" s="40"/>
      <c r="ADY292" s="40"/>
      <c r="ADZ292" s="40"/>
      <c r="AEA292" s="40"/>
      <c r="AEB292" s="40"/>
      <c r="AEC292" s="40"/>
      <c r="AED292" s="40"/>
      <c r="AEE292" s="40"/>
      <c r="AEF292" s="40"/>
      <c r="AEG292" s="40"/>
      <c r="AEH292" s="40"/>
      <c r="AEI292" s="40"/>
      <c r="AEJ292" s="40"/>
      <c r="AEK292" s="40"/>
      <c r="AEL292" s="40"/>
      <c r="AEM292" s="40"/>
      <c r="AEN292" s="40"/>
      <c r="AEO292" s="40"/>
      <c r="AEP292" s="40"/>
      <c r="AEQ292" s="40"/>
      <c r="AER292" s="40"/>
      <c r="AES292" s="40"/>
      <c r="AET292" s="40"/>
      <c r="AEU292" s="40"/>
      <c r="AEV292" s="40"/>
      <c r="AEW292" s="40"/>
      <c r="AEX292" s="40"/>
      <c r="AEY292" s="40"/>
      <c r="AEZ292" s="40"/>
      <c r="AFA292" s="40"/>
      <c r="AFB292" s="40"/>
      <c r="AFC292" s="40"/>
      <c r="AFD292" s="40"/>
      <c r="AFE292" s="40"/>
      <c r="AFF292" s="40"/>
      <c r="AFG292" s="40"/>
      <c r="AFH292" s="40"/>
      <c r="AFI292" s="40"/>
      <c r="AFJ292" s="40"/>
      <c r="AFK292" s="40"/>
      <c r="AFL292" s="40"/>
      <c r="AFM292" s="40"/>
      <c r="AFN292" s="40"/>
      <c r="AFO292" s="40"/>
      <c r="AFP292" s="40"/>
      <c r="AFQ292" s="40"/>
      <c r="AFR292" s="40"/>
      <c r="AFS292" s="40"/>
      <c r="AFT292" s="40"/>
      <c r="AFU292" s="40"/>
      <c r="AFV292" s="40"/>
      <c r="AFW292" s="40"/>
      <c r="AFX292" s="40"/>
      <c r="AFY292" s="40"/>
      <c r="AFZ292" s="40"/>
      <c r="AGA292" s="40"/>
      <c r="AGB292" s="40"/>
      <c r="AGC292" s="40"/>
      <c r="AGD292" s="40"/>
      <c r="AGE292" s="40"/>
      <c r="AGF292" s="40"/>
      <c r="AGG292" s="40"/>
      <c r="AGH292" s="40"/>
      <c r="AGI292" s="40"/>
      <c r="AGJ292" s="40"/>
      <c r="AGK292" s="40"/>
      <c r="AGL292" s="40"/>
      <c r="AGM292" s="40"/>
      <c r="AGN292" s="40"/>
      <c r="AGO292" s="40"/>
      <c r="AGP292" s="40"/>
      <c r="AGQ292" s="40"/>
      <c r="AGR292" s="40"/>
      <c r="AGS292" s="40"/>
      <c r="AGT292" s="40"/>
      <c r="AGU292" s="40"/>
      <c r="AGV292" s="40"/>
      <c r="AGW292" s="40"/>
      <c r="AGX292" s="40"/>
      <c r="AGY292" s="40"/>
      <c r="AGZ292" s="40"/>
      <c r="AHA292" s="40"/>
      <c r="AHB292" s="40"/>
      <c r="AHC292" s="40"/>
      <c r="AHD292" s="40"/>
      <c r="AHE292" s="40"/>
      <c r="AHF292" s="40"/>
      <c r="AHG292" s="40"/>
      <c r="AHH292" s="40"/>
      <c r="AHI292" s="40"/>
      <c r="AHJ292" s="40"/>
      <c r="AHK292" s="40"/>
      <c r="AHL292" s="40"/>
      <c r="AHM292" s="40"/>
      <c r="AHN292" s="40"/>
      <c r="AHO292" s="40"/>
      <c r="AHP292" s="40"/>
      <c r="AHQ292" s="40"/>
      <c r="AHR292" s="40"/>
      <c r="AHS292" s="40"/>
      <c r="AHT292" s="40"/>
      <c r="AHU292" s="40"/>
      <c r="AHV292" s="40"/>
      <c r="AHW292" s="40"/>
      <c r="AHX292" s="40"/>
      <c r="AHY292" s="40"/>
      <c r="AHZ292" s="40"/>
      <c r="AIA292" s="40"/>
      <c r="AIB292" s="40"/>
      <c r="AIC292" s="40"/>
      <c r="AID292" s="40"/>
      <c r="AIE292" s="40"/>
      <c r="AIF292" s="40"/>
      <c r="AIG292" s="40"/>
      <c r="AIH292" s="40"/>
      <c r="AII292" s="40"/>
      <c r="AIJ292" s="40"/>
      <c r="AIK292" s="40"/>
      <c r="AIL292" s="40"/>
      <c r="AIM292" s="40"/>
      <c r="AIN292" s="40"/>
      <c r="AIO292" s="40"/>
      <c r="AIP292" s="40"/>
      <c r="AIQ292" s="40"/>
      <c r="AIR292" s="40"/>
      <c r="AIS292" s="40"/>
      <c r="AIT292" s="40"/>
      <c r="AIU292" s="40"/>
      <c r="AIV292" s="40"/>
      <c r="AIW292" s="40"/>
      <c r="AIX292" s="40"/>
      <c r="AIY292" s="40"/>
      <c r="AIZ292" s="40"/>
      <c r="AJA292" s="40"/>
      <c r="AJB292" s="40"/>
      <c r="AJC292" s="40"/>
      <c r="AJD292" s="40"/>
      <c r="AJE292" s="40"/>
      <c r="AJF292" s="40"/>
      <c r="AJG292" s="40"/>
      <c r="AJH292" s="40"/>
      <c r="AJI292" s="40"/>
      <c r="AJJ292" s="40"/>
      <c r="AJK292" s="40"/>
      <c r="AJL292" s="40"/>
      <c r="AJM292" s="40"/>
      <c r="AJN292" s="40"/>
      <c r="AJO292" s="40"/>
      <c r="AJP292" s="40"/>
      <c r="AJQ292" s="40"/>
      <c r="AJR292" s="40"/>
      <c r="AJS292" s="40"/>
      <c r="AJT292" s="40"/>
      <c r="AJU292" s="40"/>
      <c r="AJV292" s="40"/>
      <c r="AJW292" s="40"/>
      <c r="AJX292" s="40"/>
      <c r="AJY292" s="40"/>
      <c r="AJZ292" s="40"/>
      <c r="AKA292" s="40"/>
      <c r="AKB292" s="40"/>
      <c r="AKC292" s="40"/>
      <c r="AKD292" s="40"/>
      <c r="AKE292" s="40"/>
      <c r="AKF292" s="40"/>
      <c r="AKG292" s="40"/>
      <c r="AKH292" s="40"/>
      <c r="AKI292" s="40"/>
      <c r="AKJ292" s="40"/>
      <c r="AKK292" s="40"/>
      <c r="AKL292" s="40"/>
      <c r="AKM292" s="40"/>
      <c r="AKN292" s="41"/>
      <c r="AKO292" s="41"/>
      <c r="AKP292" s="41"/>
      <c r="AKQ292" s="41"/>
      <c r="AKR292" s="41"/>
      <c r="AKS292" s="41"/>
      <c r="AKT292" s="41"/>
      <c r="AKU292" s="41"/>
      <c r="AKV292" s="41"/>
      <c r="AKW292" s="41"/>
      <c r="AKX292" s="41"/>
      <c r="AKY292" s="41"/>
      <c r="AKZ292" s="41"/>
      <c r="ALA292" s="41"/>
      <c r="ALB292" s="41"/>
      <c r="ALC292" s="41"/>
      <c r="ALD292" s="41"/>
      <c r="ALE292" s="41"/>
      <c r="ALF292" s="41"/>
      <c r="ALG292" s="41"/>
      <c r="ALH292" s="41"/>
      <c r="ALI292" s="41"/>
      <c r="ALJ292" s="41"/>
      <c r="ALK292" s="41"/>
      <c r="ALL292" s="41"/>
      <c r="ALM292" s="41"/>
    </row>
    <row r="293" spans="1:1001" ht="13.35" customHeight="1" outlineLevel="4">
      <c r="A293" s="36" t="s">
        <v>11815</v>
      </c>
      <c r="B293" s="25">
        <v>1</v>
      </c>
      <c r="C293" s="25"/>
      <c r="D293" s="53" t="s">
        <v>5615</v>
      </c>
      <c r="E293" s="43" t="str">
        <f>VLOOKUP(D293,OdooParts_PurchaseNotes!$A$1:$F8407,2,0)</f>
        <v>Molex-Conn Housing 2POS .100 W/Latch</v>
      </c>
      <c r="F293" s="52" t="s">
        <v>11370</v>
      </c>
      <c r="G293" s="32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40"/>
      <c r="AAF293" s="40"/>
      <c r="AAG293" s="40"/>
      <c r="AAH293" s="40"/>
      <c r="AAI293" s="40"/>
      <c r="AAJ293" s="40"/>
      <c r="AAK293" s="40"/>
      <c r="AAL293" s="40"/>
      <c r="AAM293" s="40"/>
      <c r="AAN293" s="40"/>
      <c r="AAO293" s="40"/>
      <c r="AAP293" s="40"/>
      <c r="AAQ293" s="40"/>
      <c r="AAR293" s="40"/>
      <c r="AAS293" s="40"/>
      <c r="AAT293" s="40"/>
      <c r="AAU293" s="40"/>
      <c r="AAV293" s="40"/>
      <c r="AAW293" s="40"/>
      <c r="AAX293" s="40"/>
      <c r="AAY293" s="40"/>
      <c r="AAZ293" s="40"/>
      <c r="ABA293" s="40"/>
      <c r="ABB293" s="40"/>
      <c r="ABC293" s="40"/>
      <c r="ABD293" s="40"/>
      <c r="ABE293" s="40"/>
      <c r="ABF293" s="40"/>
      <c r="ABG293" s="40"/>
      <c r="ABH293" s="40"/>
      <c r="ABI293" s="40"/>
      <c r="ABJ293" s="40"/>
      <c r="ABK293" s="40"/>
      <c r="ABL293" s="40"/>
      <c r="ABM293" s="40"/>
      <c r="ABN293" s="40"/>
      <c r="ABO293" s="40"/>
      <c r="ABP293" s="40"/>
      <c r="ABQ293" s="40"/>
      <c r="ABR293" s="40"/>
      <c r="ABS293" s="40"/>
      <c r="ABT293" s="40"/>
      <c r="ABU293" s="40"/>
      <c r="ABV293" s="40"/>
      <c r="ABW293" s="40"/>
      <c r="ABX293" s="40"/>
      <c r="ABY293" s="40"/>
      <c r="ABZ293" s="40"/>
      <c r="ACA293" s="40"/>
      <c r="ACB293" s="40"/>
      <c r="ACC293" s="40"/>
      <c r="ACD293" s="40"/>
      <c r="ACE293" s="40"/>
      <c r="ACF293" s="40"/>
      <c r="ACG293" s="40"/>
      <c r="ACH293" s="40"/>
      <c r="ACI293" s="40"/>
      <c r="ACJ293" s="40"/>
      <c r="ACK293" s="40"/>
      <c r="ACL293" s="40"/>
      <c r="ACM293" s="40"/>
      <c r="ACN293" s="40"/>
      <c r="ACO293" s="40"/>
      <c r="ACP293" s="40"/>
      <c r="ACQ293" s="40"/>
      <c r="ACR293" s="40"/>
      <c r="ACS293" s="40"/>
      <c r="ACT293" s="40"/>
      <c r="ACU293" s="40"/>
      <c r="ACV293" s="40"/>
      <c r="ACW293" s="40"/>
      <c r="ACX293" s="40"/>
      <c r="ACY293" s="40"/>
      <c r="ACZ293" s="40"/>
      <c r="ADA293" s="40"/>
      <c r="ADB293" s="40"/>
      <c r="ADC293" s="40"/>
      <c r="ADD293" s="40"/>
      <c r="ADE293" s="40"/>
      <c r="ADF293" s="40"/>
      <c r="ADG293" s="40"/>
      <c r="ADH293" s="40"/>
      <c r="ADI293" s="40"/>
      <c r="ADJ293" s="40"/>
      <c r="ADK293" s="40"/>
      <c r="ADL293" s="40"/>
      <c r="ADM293" s="40"/>
      <c r="ADN293" s="40"/>
      <c r="ADO293" s="40"/>
      <c r="ADP293" s="40"/>
      <c r="ADQ293" s="40"/>
      <c r="ADR293" s="40"/>
      <c r="ADS293" s="40"/>
      <c r="ADT293" s="40"/>
      <c r="ADU293" s="40"/>
      <c r="ADV293" s="40"/>
      <c r="ADW293" s="40"/>
      <c r="ADX293" s="40"/>
      <c r="ADY293" s="40"/>
      <c r="ADZ293" s="40"/>
      <c r="AEA293" s="40"/>
      <c r="AEB293" s="40"/>
      <c r="AEC293" s="40"/>
      <c r="AED293" s="40"/>
      <c r="AEE293" s="40"/>
      <c r="AEF293" s="40"/>
      <c r="AEG293" s="40"/>
      <c r="AEH293" s="40"/>
      <c r="AEI293" s="40"/>
      <c r="AEJ293" s="40"/>
      <c r="AEK293" s="40"/>
      <c r="AEL293" s="40"/>
      <c r="AEM293" s="40"/>
      <c r="AEN293" s="40"/>
      <c r="AEO293" s="40"/>
      <c r="AEP293" s="40"/>
      <c r="AEQ293" s="40"/>
      <c r="AER293" s="40"/>
      <c r="AES293" s="40"/>
      <c r="AET293" s="40"/>
      <c r="AEU293" s="40"/>
      <c r="AEV293" s="40"/>
      <c r="AEW293" s="40"/>
      <c r="AEX293" s="40"/>
      <c r="AEY293" s="40"/>
      <c r="AEZ293" s="40"/>
      <c r="AFA293" s="40"/>
      <c r="AFB293" s="40"/>
      <c r="AFC293" s="40"/>
      <c r="AFD293" s="40"/>
      <c r="AFE293" s="40"/>
      <c r="AFF293" s="40"/>
      <c r="AFG293" s="40"/>
      <c r="AFH293" s="40"/>
      <c r="AFI293" s="40"/>
      <c r="AFJ293" s="40"/>
      <c r="AFK293" s="40"/>
      <c r="AFL293" s="40"/>
      <c r="AFM293" s="40"/>
      <c r="AFN293" s="40"/>
      <c r="AFO293" s="40"/>
      <c r="AFP293" s="40"/>
      <c r="AFQ293" s="40"/>
      <c r="AFR293" s="40"/>
      <c r="AFS293" s="40"/>
      <c r="AFT293" s="40"/>
      <c r="AFU293" s="40"/>
      <c r="AFV293" s="40"/>
      <c r="AFW293" s="40"/>
      <c r="AFX293" s="40"/>
      <c r="AFY293" s="40"/>
      <c r="AFZ293" s="40"/>
      <c r="AGA293" s="40"/>
      <c r="AGB293" s="40"/>
      <c r="AGC293" s="40"/>
      <c r="AGD293" s="40"/>
      <c r="AGE293" s="40"/>
      <c r="AGF293" s="40"/>
      <c r="AGG293" s="40"/>
      <c r="AGH293" s="40"/>
      <c r="AGI293" s="40"/>
      <c r="AGJ293" s="40"/>
      <c r="AGK293" s="40"/>
      <c r="AGL293" s="40"/>
      <c r="AGM293" s="40"/>
      <c r="AGN293" s="40"/>
      <c r="AGO293" s="40"/>
      <c r="AGP293" s="40"/>
      <c r="AGQ293" s="40"/>
      <c r="AGR293" s="40"/>
      <c r="AGS293" s="40"/>
      <c r="AGT293" s="40"/>
      <c r="AGU293" s="40"/>
      <c r="AGV293" s="40"/>
      <c r="AGW293" s="40"/>
      <c r="AGX293" s="40"/>
      <c r="AGY293" s="40"/>
      <c r="AGZ293" s="40"/>
      <c r="AHA293" s="40"/>
      <c r="AHB293" s="40"/>
      <c r="AHC293" s="40"/>
      <c r="AHD293" s="40"/>
      <c r="AHE293" s="40"/>
      <c r="AHF293" s="40"/>
      <c r="AHG293" s="40"/>
      <c r="AHH293" s="40"/>
      <c r="AHI293" s="40"/>
      <c r="AHJ293" s="40"/>
      <c r="AHK293" s="40"/>
      <c r="AHL293" s="40"/>
      <c r="AHM293" s="40"/>
      <c r="AHN293" s="40"/>
      <c r="AHO293" s="40"/>
      <c r="AHP293" s="40"/>
      <c r="AHQ293" s="40"/>
      <c r="AHR293" s="40"/>
      <c r="AHS293" s="40"/>
      <c r="AHT293" s="40"/>
      <c r="AHU293" s="40"/>
      <c r="AHV293" s="40"/>
      <c r="AHW293" s="40"/>
      <c r="AHX293" s="40"/>
      <c r="AHY293" s="40"/>
      <c r="AHZ293" s="40"/>
      <c r="AIA293" s="40"/>
      <c r="AIB293" s="40"/>
      <c r="AIC293" s="40"/>
      <c r="AID293" s="40"/>
      <c r="AIE293" s="40"/>
      <c r="AIF293" s="40"/>
      <c r="AIG293" s="40"/>
      <c r="AIH293" s="40"/>
      <c r="AII293" s="40"/>
      <c r="AIJ293" s="40"/>
      <c r="AIK293" s="40"/>
      <c r="AIL293" s="40"/>
      <c r="AIM293" s="40"/>
      <c r="AIN293" s="40"/>
      <c r="AIO293" s="40"/>
      <c r="AIP293" s="40"/>
      <c r="AIQ293" s="40"/>
      <c r="AIR293" s="40"/>
      <c r="AIS293" s="40"/>
      <c r="AIT293" s="40"/>
      <c r="AIU293" s="40"/>
      <c r="AIV293" s="40"/>
      <c r="AIW293" s="40"/>
      <c r="AIX293" s="40"/>
      <c r="AIY293" s="40"/>
      <c r="AIZ293" s="40"/>
      <c r="AJA293" s="40"/>
      <c r="AJB293" s="40"/>
      <c r="AJC293" s="40"/>
      <c r="AJD293" s="40"/>
      <c r="AJE293" s="40"/>
      <c r="AJF293" s="40"/>
      <c r="AJG293" s="40"/>
      <c r="AJH293" s="40"/>
      <c r="AJI293" s="40"/>
      <c r="AJJ293" s="40"/>
      <c r="AJK293" s="40"/>
      <c r="AJL293" s="40"/>
      <c r="AJM293" s="40"/>
      <c r="AJN293" s="40"/>
      <c r="AJO293" s="40"/>
      <c r="AJP293" s="40"/>
      <c r="AJQ293" s="40"/>
      <c r="AJR293" s="40"/>
      <c r="AJS293" s="40"/>
      <c r="AJT293" s="40"/>
      <c r="AJU293" s="40"/>
      <c r="AJV293" s="40"/>
      <c r="AJW293" s="40"/>
      <c r="AJX293" s="40"/>
      <c r="AJY293" s="40"/>
      <c r="AJZ293" s="40"/>
      <c r="AKA293" s="40"/>
      <c r="AKB293" s="40"/>
      <c r="AKC293" s="40"/>
      <c r="AKD293" s="40"/>
      <c r="AKE293" s="40"/>
      <c r="AKF293" s="40"/>
      <c r="AKG293" s="40"/>
      <c r="AKH293" s="40"/>
      <c r="AKI293" s="40"/>
      <c r="AKJ293" s="40"/>
      <c r="AKK293" s="40"/>
      <c r="AKL293" s="40"/>
      <c r="AKM293" s="40"/>
      <c r="AKN293" s="41"/>
      <c r="AKO293" s="41"/>
      <c r="AKP293" s="41"/>
      <c r="AKQ293" s="41"/>
      <c r="AKR293" s="41"/>
      <c r="AKS293" s="41"/>
      <c r="AKT293" s="41"/>
      <c r="AKU293" s="41"/>
      <c r="AKV293" s="41"/>
      <c r="AKW293" s="41"/>
      <c r="AKX293" s="41"/>
      <c r="AKY293" s="41"/>
      <c r="AKZ293" s="41"/>
      <c r="ALA293" s="41"/>
      <c r="ALB293" s="41"/>
      <c r="ALC293" s="41"/>
      <c r="ALD293" s="41"/>
      <c r="ALE293" s="41"/>
      <c r="ALF293" s="41"/>
      <c r="ALG293" s="41"/>
      <c r="ALH293" s="41"/>
      <c r="ALI293" s="41"/>
      <c r="ALJ293" s="41"/>
      <c r="ALK293" s="41"/>
      <c r="ALL293" s="41"/>
      <c r="ALM293" s="41"/>
    </row>
    <row r="294" spans="1:1001" ht="13.35" customHeight="1" outlineLevel="3">
      <c r="A294" s="36" t="s">
        <v>11816</v>
      </c>
      <c r="B294" s="45">
        <v>1</v>
      </c>
      <c r="C294" s="45"/>
      <c r="D294" s="47" t="s">
        <v>6247</v>
      </c>
      <c r="E294" s="43" t="str">
        <f>VLOOKUP(D294,OdooParts_PurchaseNotes!$A$1:$F8408,2,0)</f>
        <v>Laser Etched PP-FP0082_rF / Electronics Cover, Mini</v>
      </c>
      <c r="F294" s="52" t="s">
        <v>11370</v>
      </c>
      <c r="G294" s="32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40"/>
      <c r="AAF294" s="40"/>
      <c r="AAG294" s="40"/>
      <c r="AAH294" s="40"/>
      <c r="AAI294" s="40"/>
      <c r="AAJ294" s="40"/>
      <c r="AAK294" s="40"/>
      <c r="AAL294" s="40"/>
      <c r="AAM294" s="40"/>
      <c r="AAN294" s="40"/>
      <c r="AAO294" s="40"/>
      <c r="AAP294" s="40"/>
      <c r="AAQ294" s="40"/>
      <c r="AAR294" s="40"/>
      <c r="AAS294" s="40"/>
      <c r="AAT294" s="40"/>
      <c r="AAU294" s="40"/>
      <c r="AAV294" s="40"/>
      <c r="AAW294" s="40"/>
      <c r="AAX294" s="40"/>
      <c r="AAY294" s="40"/>
      <c r="AAZ294" s="40"/>
      <c r="ABA294" s="40"/>
      <c r="ABB294" s="40"/>
      <c r="ABC294" s="40"/>
      <c r="ABD294" s="40"/>
      <c r="ABE294" s="40"/>
      <c r="ABF294" s="40"/>
      <c r="ABG294" s="40"/>
      <c r="ABH294" s="40"/>
      <c r="ABI294" s="40"/>
      <c r="ABJ294" s="40"/>
      <c r="ABK294" s="40"/>
      <c r="ABL294" s="40"/>
      <c r="ABM294" s="40"/>
      <c r="ABN294" s="40"/>
      <c r="ABO294" s="40"/>
      <c r="ABP294" s="40"/>
      <c r="ABQ294" s="40"/>
      <c r="ABR294" s="40"/>
      <c r="ABS294" s="40"/>
      <c r="ABT294" s="40"/>
      <c r="ABU294" s="40"/>
      <c r="ABV294" s="40"/>
      <c r="ABW294" s="40"/>
      <c r="ABX294" s="40"/>
      <c r="ABY294" s="40"/>
      <c r="ABZ294" s="40"/>
      <c r="ACA294" s="40"/>
      <c r="ACB294" s="40"/>
      <c r="ACC294" s="40"/>
      <c r="ACD294" s="40"/>
      <c r="ACE294" s="40"/>
      <c r="ACF294" s="40"/>
      <c r="ACG294" s="40"/>
      <c r="ACH294" s="40"/>
      <c r="ACI294" s="40"/>
      <c r="ACJ294" s="40"/>
      <c r="ACK294" s="40"/>
      <c r="ACL294" s="40"/>
      <c r="ACM294" s="40"/>
      <c r="ACN294" s="40"/>
      <c r="ACO294" s="40"/>
      <c r="ACP294" s="40"/>
      <c r="ACQ294" s="40"/>
      <c r="ACR294" s="40"/>
      <c r="ACS294" s="40"/>
      <c r="ACT294" s="40"/>
      <c r="ACU294" s="40"/>
      <c r="ACV294" s="40"/>
      <c r="ACW294" s="40"/>
      <c r="ACX294" s="40"/>
      <c r="ACY294" s="40"/>
      <c r="ACZ294" s="40"/>
      <c r="ADA294" s="40"/>
      <c r="ADB294" s="40"/>
      <c r="ADC294" s="40"/>
      <c r="ADD294" s="40"/>
      <c r="ADE294" s="40"/>
      <c r="ADF294" s="40"/>
      <c r="ADG294" s="40"/>
      <c r="ADH294" s="40"/>
      <c r="ADI294" s="40"/>
      <c r="ADJ294" s="40"/>
      <c r="ADK294" s="40"/>
      <c r="ADL294" s="40"/>
      <c r="ADM294" s="40"/>
      <c r="ADN294" s="40"/>
      <c r="ADO294" s="40"/>
      <c r="ADP294" s="40"/>
      <c r="ADQ294" s="40"/>
      <c r="ADR294" s="40"/>
      <c r="ADS294" s="40"/>
      <c r="ADT294" s="40"/>
      <c r="ADU294" s="40"/>
      <c r="ADV294" s="40"/>
      <c r="ADW294" s="40"/>
      <c r="ADX294" s="40"/>
      <c r="ADY294" s="40"/>
      <c r="ADZ294" s="40"/>
      <c r="AEA294" s="40"/>
      <c r="AEB294" s="40"/>
      <c r="AEC294" s="40"/>
      <c r="AED294" s="40"/>
      <c r="AEE294" s="40"/>
      <c r="AEF294" s="40"/>
      <c r="AEG294" s="40"/>
      <c r="AEH294" s="40"/>
      <c r="AEI294" s="40"/>
      <c r="AEJ294" s="40"/>
      <c r="AEK294" s="40"/>
      <c r="AEL294" s="40"/>
      <c r="AEM294" s="40"/>
      <c r="AEN294" s="40"/>
      <c r="AEO294" s="40"/>
      <c r="AEP294" s="40"/>
      <c r="AEQ294" s="40"/>
      <c r="AER294" s="40"/>
      <c r="AES294" s="40"/>
      <c r="AET294" s="40"/>
      <c r="AEU294" s="40"/>
      <c r="AEV294" s="40"/>
      <c r="AEW294" s="40"/>
      <c r="AEX294" s="40"/>
      <c r="AEY294" s="40"/>
      <c r="AEZ294" s="40"/>
      <c r="AFA294" s="40"/>
      <c r="AFB294" s="40"/>
      <c r="AFC294" s="40"/>
      <c r="AFD294" s="40"/>
      <c r="AFE294" s="40"/>
      <c r="AFF294" s="40"/>
      <c r="AFG294" s="40"/>
      <c r="AFH294" s="40"/>
      <c r="AFI294" s="40"/>
      <c r="AFJ294" s="40"/>
      <c r="AFK294" s="40"/>
      <c r="AFL294" s="40"/>
      <c r="AFM294" s="40"/>
      <c r="AFN294" s="40"/>
      <c r="AFO294" s="40"/>
      <c r="AFP294" s="40"/>
      <c r="AFQ294" s="40"/>
      <c r="AFR294" s="40"/>
      <c r="AFS294" s="40"/>
      <c r="AFT294" s="40"/>
      <c r="AFU294" s="40"/>
      <c r="AFV294" s="40"/>
      <c r="AFW294" s="40"/>
      <c r="AFX294" s="40"/>
      <c r="AFY294" s="40"/>
      <c r="AFZ294" s="40"/>
      <c r="AGA294" s="40"/>
      <c r="AGB294" s="40"/>
      <c r="AGC294" s="40"/>
      <c r="AGD294" s="40"/>
      <c r="AGE294" s="40"/>
      <c r="AGF294" s="40"/>
      <c r="AGG294" s="40"/>
      <c r="AGH294" s="40"/>
      <c r="AGI294" s="40"/>
      <c r="AGJ294" s="40"/>
      <c r="AGK294" s="40"/>
      <c r="AGL294" s="40"/>
      <c r="AGM294" s="40"/>
      <c r="AGN294" s="40"/>
      <c r="AGO294" s="40"/>
      <c r="AGP294" s="40"/>
      <c r="AGQ294" s="40"/>
      <c r="AGR294" s="40"/>
      <c r="AGS294" s="40"/>
      <c r="AGT294" s="40"/>
      <c r="AGU294" s="40"/>
      <c r="AGV294" s="40"/>
      <c r="AGW294" s="40"/>
      <c r="AGX294" s="40"/>
      <c r="AGY294" s="40"/>
      <c r="AGZ294" s="40"/>
      <c r="AHA294" s="40"/>
      <c r="AHB294" s="40"/>
      <c r="AHC294" s="40"/>
      <c r="AHD294" s="40"/>
      <c r="AHE294" s="40"/>
      <c r="AHF294" s="40"/>
      <c r="AHG294" s="40"/>
      <c r="AHH294" s="40"/>
      <c r="AHI294" s="40"/>
      <c r="AHJ294" s="40"/>
      <c r="AHK294" s="40"/>
      <c r="AHL294" s="40"/>
      <c r="AHM294" s="40"/>
      <c r="AHN294" s="40"/>
      <c r="AHO294" s="40"/>
      <c r="AHP294" s="40"/>
      <c r="AHQ294" s="40"/>
      <c r="AHR294" s="40"/>
      <c r="AHS294" s="40"/>
      <c r="AHT294" s="40"/>
      <c r="AHU294" s="40"/>
      <c r="AHV294" s="40"/>
      <c r="AHW294" s="40"/>
      <c r="AHX294" s="40"/>
      <c r="AHY294" s="40"/>
      <c r="AHZ294" s="40"/>
      <c r="AIA294" s="40"/>
      <c r="AIB294" s="40"/>
      <c r="AIC294" s="40"/>
      <c r="AID294" s="40"/>
      <c r="AIE294" s="40"/>
      <c r="AIF294" s="40"/>
      <c r="AIG294" s="40"/>
      <c r="AIH294" s="40"/>
      <c r="AII294" s="40"/>
      <c r="AIJ294" s="40"/>
      <c r="AIK294" s="40"/>
      <c r="AIL294" s="40"/>
      <c r="AIM294" s="40"/>
      <c r="AIN294" s="40"/>
      <c r="AIO294" s="40"/>
      <c r="AIP294" s="40"/>
      <c r="AIQ294" s="40"/>
      <c r="AIR294" s="40"/>
      <c r="AIS294" s="40"/>
      <c r="AIT294" s="40"/>
      <c r="AIU294" s="40"/>
      <c r="AIV294" s="40"/>
      <c r="AIW294" s="40"/>
      <c r="AIX294" s="40"/>
      <c r="AIY294" s="40"/>
      <c r="AIZ294" s="40"/>
      <c r="AJA294" s="40"/>
      <c r="AJB294" s="40"/>
      <c r="AJC294" s="40"/>
      <c r="AJD294" s="40"/>
      <c r="AJE294" s="40"/>
      <c r="AJF294" s="40"/>
      <c r="AJG294" s="40"/>
      <c r="AJH294" s="40"/>
      <c r="AJI294" s="40"/>
      <c r="AJJ294" s="40"/>
      <c r="AJK294" s="40"/>
      <c r="AJL294" s="40"/>
      <c r="AJM294" s="40"/>
      <c r="AJN294" s="40"/>
      <c r="AJO294" s="40"/>
      <c r="AJP294" s="40"/>
      <c r="AJQ294" s="40"/>
      <c r="AJR294" s="40"/>
      <c r="AJS294" s="40"/>
      <c r="AJT294" s="40"/>
      <c r="AJU294" s="40"/>
      <c r="AJV294" s="40"/>
      <c r="AJW294" s="40"/>
      <c r="AJX294" s="40"/>
      <c r="AJY294" s="40"/>
      <c r="AJZ294" s="40"/>
      <c r="AKA294" s="40"/>
      <c r="AKB294" s="40"/>
      <c r="AKC294" s="40"/>
      <c r="AKD294" s="40"/>
      <c r="AKE294" s="40"/>
      <c r="AKF294" s="40"/>
      <c r="AKG294" s="40"/>
      <c r="AKH294" s="40"/>
      <c r="AKI294" s="40"/>
      <c r="AKJ294" s="40"/>
      <c r="AKK294" s="40"/>
      <c r="AKL294" s="40"/>
      <c r="AKM294" s="40"/>
      <c r="AKN294" s="41"/>
      <c r="AKO294" s="41"/>
      <c r="AKP294" s="41"/>
      <c r="AKQ294" s="41"/>
      <c r="AKR294" s="41"/>
      <c r="AKS294" s="41"/>
      <c r="AKT294" s="41"/>
      <c r="AKU294" s="41"/>
      <c r="AKV294" s="41"/>
      <c r="AKW294" s="41"/>
      <c r="AKX294" s="41"/>
      <c r="AKY294" s="41"/>
      <c r="AKZ294" s="41"/>
      <c r="ALA294" s="41"/>
      <c r="ALB294" s="41"/>
      <c r="ALC294" s="41"/>
      <c r="ALD294" s="41"/>
      <c r="ALE294" s="41"/>
      <c r="ALF294" s="41"/>
      <c r="ALG294" s="41"/>
      <c r="ALH294" s="41"/>
      <c r="ALI294" s="41"/>
      <c r="ALJ294" s="41"/>
      <c r="ALK294" s="41"/>
      <c r="ALL294" s="41"/>
      <c r="ALM294" s="41"/>
    </row>
    <row r="295" spans="1:1001" ht="13.35" customHeight="1" outlineLevel="4">
      <c r="A295" s="36" t="s">
        <v>11817</v>
      </c>
      <c r="B295" s="45">
        <v>1</v>
      </c>
      <c r="C295" s="45"/>
      <c r="D295" s="53" t="s">
        <v>6246</v>
      </c>
      <c r="E295" s="43" t="str">
        <f>VLOOKUP(D295,OdooParts_PurchaseNotes!$A$1:$F8409,2,0)</f>
        <v>Electronics cover, Mini</v>
      </c>
      <c r="F295" s="52" t="s">
        <v>11370</v>
      </c>
      <c r="G295" s="32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40"/>
      <c r="AAF295" s="40"/>
      <c r="AAG295" s="40"/>
      <c r="AAH295" s="40"/>
      <c r="AAI295" s="40"/>
      <c r="AAJ295" s="40"/>
      <c r="AAK295" s="40"/>
      <c r="AAL295" s="40"/>
      <c r="AAM295" s="40"/>
      <c r="AAN295" s="40"/>
      <c r="AAO295" s="40"/>
      <c r="AAP295" s="40"/>
      <c r="AAQ295" s="40"/>
      <c r="AAR295" s="40"/>
      <c r="AAS295" s="40"/>
      <c r="AAT295" s="40"/>
      <c r="AAU295" s="40"/>
      <c r="AAV295" s="40"/>
      <c r="AAW295" s="40"/>
      <c r="AAX295" s="40"/>
      <c r="AAY295" s="40"/>
      <c r="AAZ295" s="40"/>
      <c r="ABA295" s="40"/>
      <c r="ABB295" s="40"/>
      <c r="ABC295" s="40"/>
      <c r="ABD295" s="40"/>
      <c r="ABE295" s="40"/>
      <c r="ABF295" s="40"/>
      <c r="ABG295" s="40"/>
      <c r="ABH295" s="40"/>
      <c r="ABI295" s="40"/>
      <c r="ABJ295" s="40"/>
      <c r="ABK295" s="40"/>
      <c r="ABL295" s="40"/>
      <c r="ABM295" s="40"/>
      <c r="ABN295" s="40"/>
      <c r="ABO295" s="40"/>
      <c r="ABP295" s="40"/>
      <c r="ABQ295" s="40"/>
      <c r="ABR295" s="40"/>
      <c r="ABS295" s="40"/>
      <c r="ABT295" s="40"/>
      <c r="ABU295" s="40"/>
      <c r="ABV295" s="40"/>
      <c r="ABW295" s="40"/>
      <c r="ABX295" s="40"/>
      <c r="ABY295" s="40"/>
      <c r="ABZ295" s="40"/>
      <c r="ACA295" s="40"/>
      <c r="ACB295" s="40"/>
      <c r="ACC295" s="40"/>
      <c r="ACD295" s="40"/>
      <c r="ACE295" s="40"/>
      <c r="ACF295" s="40"/>
      <c r="ACG295" s="40"/>
      <c r="ACH295" s="40"/>
      <c r="ACI295" s="40"/>
      <c r="ACJ295" s="40"/>
      <c r="ACK295" s="40"/>
      <c r="ACL295" s="40"/>
      <c r="ACM295" s="40"/>
      <c r="ACN295" s="40"/>
      <c r="ACO295" s="40"/>
      <c r="ACP295" s="40"/>
      <c r="ACQ295" s="40"/>
      <c r="ACR295" s="40"/>
      <c r="ACS295" s="40"/>
      <c r="ACT295" s="40"/>
      <c r="ACU295" s="40"/>
      <c r="ACV295" s="40"/>
      <c r="ACW295" s="40"/>
      <c r="ACX295" s="40"/>
      <c r="ACY295" s="40"/>
      <c r="ACZ295" s="40"/>
      <c r="ADA295" s="40"/>
      <c r="ADB295" s="40"/>
      <c r="ADC295" s="40"/>
      <c r="ADD295" s="40"/>
      <c r="ADE295" s="40"/>
      <c r="ADF295" s="40"/>
      <c r="ADG295" s="40"/>
      <c r="ADH295" s="40"/>
      <c r="ADI295" s="40"/>
      <c r="ADJ295" s="40"/>
      <c r="ADK295" s="40"/>
      <c r="ADL295" s="40"/>
      <c r="ADM295" s="40"/>
      <c r="ADN295" s="40"/>
      <c r="ADO295" s="40"/>
      <c r="ADP295" s="40"/>
      <c r="ADQ295" s="40"/>
      <c r="ADR295" s="40"/>
      <c r="ADS295" s="40"/>
      <c r="ADT295" s="40"/>
      <c r="ADU295" s="40"/>
      <c r="ADV295" s="40"/>
      <c r="ADW295" s="40"/>
      <c r="ADX295" s="40"/>
      <c r="ADY295" s="40"/>
      <c r="ADZ295" s="40"/>
      <c r="AEA295" s="40"/>
      <c r="AEB295" s="40"/>
      <c r="AEC295" s="40"/>
      <c r="AED295" s="40"/>
      <c r="AEE295" s="40"/>
      <c r="AEF295" s="40"/>
      <c r="AEG295" s="40"/>
      <c r="AEH295" s="40"/>
      <c r="AEI295" s="40"/>
      <c r="AEJ295" s="40"/>
      <c r="AEK295" s="40"/>
      <c r="AEL295" s="40"/>
      <c r="AEM295" s="40"/>
      <c r="AEN295" s="40"/>
      <c r="AEO295" s="40"/>
      <c r="AEP295" s="40"/>
      <c r="AEQ295" s="40"/>
      <c r="AER295" s="40"/>
      <c r="AES295" s="40"/>
      <c r="AET295" s="40"/>
      <c r="AEU295" s="40"/>
      <c r="AEV295" s="40"/>
      <c r="AEW295" s="40"/>
      <c r="AEX295" s="40"/>
      <c r="AEY295" s="40"/>
      <c r="AEZ295" s="40"/>
      <c r="AFA295" s="40"/>
      <c r="AFB295" s="40"/>
      <c r="AFC295" s="40"/>
      <c r="AFD295" s="40"/>
      <c r="AFE295" s="40"/>
      <c r="AFF295" s="40"/>
      <c r="AFG295" s="40"/>
      <c r="AFH295" s="40"/>
      <c r="AFI295" s="40"/>
      <c r="AFJ295" s="40"/>
      <c r="AFK295" s="40"/>
      <c r="AFL295" s="40"/>
      <c r="AFM295" s="40"/>
      <c r="AFN295" s="40"/>
      <c r="AFO295" s="40"/>
      <c r="AFP295" s="40"/>
      <c r="AFQ295" s="40"/>
      <c r="AFR295" s="40"/>
      <c r="AFS295" s="40"/>
      <c r="AFT295" s="40"/>
      <c r="AFU295" s="40"/>
      <c r="AFV295" s="40"/>
      <c r="AFW295" s="40"/>
      <c r="AFX295" s="40"/>
      <c r="AFY295" s="40"/>
      <c r="AFZ295" s="40"/>
      <c r="AGA295" s="40"/>
      <c r="AGB295" s="40"/>
      <c r="AGC295" s="40"/>
      <c r="AGD295" s="40"/>
      <c r="AGE295" s="40"/>
      <c r="AGF295" s="40"/>
      <c r="AGG295" s="40"/>
      <c r="AGH295" s="40"/>
      <c r="AGI295" s="40"/>
      <c r="AGJ295" s="40"/>
      <c r="AGK295" s="40"/>
      <c r="AGL295" s="40"/>
      <c r="AGM295" s="40"/>
      <c r="AGN295" s="40"/>
      <c r="AGO295" s="40"/>
      <c r="AGP295" s="40"/>
      <c r="AGQ295" s="40"/>
      <c r="AGR295" s="40"/>
      <c r="AGS295" s="40"/>
      <c r="AGT295" s="40"/>
      <c r="AGU295" s="40"/>
      <c r="AGV295" s="40"/>
      <c r="AGW295" s="40"/>
      <c r="AGX295" s="40"/>
      <c r="AGY295" s="40"/>
      <c r="AGZ295" s="40"/>
      <c r="AHA295" s="40"/>
      <c r="AHB295" s="40"/>
      <c r="AHC295" s="40"/>
      <c r="AHD295" s="40"/>
      <c r="AHE295" s="40"/>
      <c r="AHF295" s="40"/>
      <c r="AHG295" s="40"/>
      <c r="AHH295" s="40"/>
      <c r="AHI295" s="40"/>
      <c r="AHJ295" s="40"/>
      <c r="AHK295" s="40"/>
      <c r="AHL295" s="40"/>
      <c r="AHM295" s="40"/>
      <c r="AHN295" s="40"/>
      <c r="AHO295" s="40"/>
      <c r="AHP295" s="40"/>
      <c r="AHQ295" s="40"/>
      <c r="AHR295" s="40"/>
      <c r="AHS295" s="40"/>
      <c r="AHT295" s="40"/>
      <c r="AHU295" s="40"/>
      <c r="AHV295" s="40"/>
      <c r="AHW295" s="40"/>
      <c r="AHX295" s="40"/>
      <c r="AHY295" s="40"/>
      <c r="AHZ295" s="40"/>
      <c r="AIA295" s="40"/>
      <c r="AIB295" s="40"/>
      <c r="AIC295" s="40"/>
      <c r="AID295" s="40"/>
      <c r="AIE295" s="40"/>
      <c r="AIF295" s="40"/>
      <c r="AIG295" s="40"/>
      <c r="AIH295" s="40"/>
      <c r="AII295" s="40"/>
      <c r="AIJ295" s="40"/>
      <c r="AIK295" s="40"/>
      <c r="AIL295" s="40"/>
      <c r="AIM295" s="40"/>
      <c r="AIN295" s="40"/>
      <c r="AIO295" s="40"/>
      <c r="AIP295" s="40"/>
      <c r="AIQ295" s="40"/>
      <c r="AIR295" s="40"/>
      <c r="AIS295" s="40"/>
      <c r="AIT295" s="40"/>
      <c r="AIU295" s="40"/>
      <c r="AIV295" s="40"/>
      <c r="AIW295" s="40"/>
      <c r="AIX295" s="40"/>
      <c r="AIY295" s="40"/>
      <c r="AIZ295" s="40"/>
      <c r="AJA295" s="40"/>
      <c r="AJB295" s="40"/>
      <c r="AJC295" s="40"/>
      <c r="AJD295" s="40"/>
      <c r="AJE295" s="40"/>
      <c r="AJF295" s="40"/>
      <c r="AJG295" s="40"/>
      <c r="AJH295" s="40"/>
      <c r="AJI295" s="40"/>
      <c r="AJJ295" s="40"/>
      <c r="AJK295" s="40"/>
      <c r="AJL295" s="40"/>
      <c r="AJM295" s="40"/>
      <c r="AJN295" s="40"/>
      <c r="AJO295" s="40"/>
      <c r="AJP295" s="40"/>
      <c r="AJQ295" s="40"/>
      <c r="AJR295" s="40"/>
      <c r="AJS295" s="40"/>
      <c r="AJT295" s="40"/>
      <c r="AJU295" s="40"/>
      <c r="AJV295" s="40"/>
      <c r="AJW295" s="40"/>
      <c r="AJX295" s="40"/>
      <c r="AJY295" s="40"/>
      <c r="AJZ295" s="40"/>
      <c r="AKA295" s="40"/>
      <c r="AKB295" s="40"/>
      <c r="AKC295" s="40"/>
      <c r="AKD295" s="40"/>
      <c r="AKE295" s="40"/>
      <c r="AKF295" s="40"/>
      <c r="AKG295" s="40"/>
      <c r="AKH295" s="40"/>
      <c r="AKI295" s="40"/>
      <c r="AKJ295" s="40"/>
      <c r="AKK295" s="40"/>
      <c r="AKL295" s="40"/>
      <c r="AKM295" s="40"/>
      <c r="AKN295" s="41"/>
      <c r="AKO295" s="41"/>
      <c r="AKP295" s="41"/>
      <c r="AKQ295" s="41"/>
      <c r="AKR295" s="41"/>
      <c r="AKS295" s="41"/>
      <c r="AKT295" s="41"/>
      <c r="AKU295" s="41"/>
      <c r="AKV295" s="41"/>
      <c r="AKW295" s="41"/>
      <c r="AKX295" s="41"/>
      <c r="AKY295" s="41"/>
      <c r="AKZ295" s="41"/>
      <c r="ALA295" s="41"/>
      <c r="ALB295" s="41"/>
      <c r="ALC295" s="41"/>
      <c r="ALD295" s="41"/>
      <c r="ALE295" s="41"/>
      <c r="ALF295" s="41"/>
      <c r="ALG295" s="41"/>
      <c r="ALH295" s="41"/>
      <c r="ALI295" s="41"/>
      <c r="ALJ295" s="41"/>
      <c r="ALK295" s="41"/>
      <c r="ALL295" s="41"/>
      <c r="ALM295" s="41"/>
    </row>
    <row r="296" spans="1:1001" ht="13.35" customHeight="1" outlineLevel="3">
      <c r="A296" s="36" t="s">
        <v>11818</v>
      </c>
      <c r="B296" s="48">
        <v>1</v>
      </c>
      <c r="C296" s="48"/>
      <c r="D296" s="47" t="s">
        <v>1298</v>
      </c>
      <c r="E296" s="43" t="str">
        <f>VLOOKUP(D296,OdooParts_PurchaseNotes!$A$1:$F8410,2,0)</f>
        <v>Earth Ground Extension Wire Harness</v>
      </c>
      <c r="F296" s="52" t="s">
        <v>11345</v>
      </c>
      <c r="G296" s="32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40"/>
      <c r="AAF296" s="40"/>
      <c r="AAG296" s="40"/>
      <c r="AAH296" s="40"/>
      <c r="AAI296" s="40"/>
      <c r="AAJ296" s="40"/>
      <c r="AAK296" s="40"/>
      <c r="AAL296" s="40"/>
      <c r="AAM296" s="40"/>
      <c r="AAN296" s="40"/>
      <c r="AAO296" s="40"/>
      <c r="AAP296" s="40"/>
      <c r="AAQ296" s="40"/>
      <c r="AAR296" s="40"/>
      <c r="AAS296" s="40"/>
      <c r="AAT296" s="40"/>
      <c r="AAU296" s="40"/>
      <c r="AAV296" s="40"/>
      <c r="AAW296" s="40"/>
      <c r="AAX296" s="40"/>
      <c r="AAY296" s="40"/>
      <c r="AAZ296" s="40"/>
      <c r="ABA296" s="40"/>
      <c r="ABB296" s="40"/>
      <c r="ABC296" s="40"/>
      <c r="ABD296" s="40"/>
      <c r="ABE296" s="40"/>
      <c r="ABF296" s="40"/>
      <c r="ABG296" s="40"/>
      <c r="ABH296" s="40"/>
      <c r="ABI296" s="40"/>
      <c r="ABJ296" s="40"/>
      <c r="ABK296" s="40"/>
      <c r="ABL296" s="40"/>
      <c r="ABM296" s="40"/>
      <c r="ABN296" s="40"/>
      <c r="ABO296" s="40"/>
      <c r="ABP296" s="40"/>
      <c r="ABQ296" s="40"/>
      <c r="ABR296" s="40"/>
      <c r="ABS296" s="40"/>
      <c r="ABT296" s="40"/>
      <c r="ABU296" s="40"/>
      <c r="ABV296" s="40"/>
      <c r="ABW296" s="40"/>
      <c r="ABX296" s="40"/>
      <c r="ABY296" s="40"/>
      <c r="ABZ296" s="40"/>
      <c r="ACA296" s="40"/>
      <c r="ACB296" s="40"/>
      <c r="ACC296" s="40"/>
      <c r="ACD296" s="40"/>
      <c r="ACE296" s="40"/>
      <c r="ACF296" s="40"/>
      <c r="ACG296" s="40"/>
      <c r="ACH296" s="40"/>
      <c r="ACI296" s="40"/>
      <c r="ACJ296" s="40"/>
      <c r="ACK296" s="40"/>
      <c r="ACL296" s="40"/>
      <c r="ACM296" s="40"/>
      <c r="ACN296" s="40"/>
      <c r="ACO296" s="40"/>
      <c r="ACP296" s="40"/>
      <c r="ACQ296" s="40"/>
      <c r="ACR296" s="40"/>
      <c r="ACS296" s="40"/>
      <c r="ACT296" s="40"/>
      <c r="ACU296" s="40"/>
      <c r="ACV296" s="40"/>
      <c r="ACW296" s="40"/>
      <c r="ACX296" s="40"/>
      <c r="ACY296" s="40"/>
      <c r="ACZ296" s="40"/>
      <c r="ADA296" s="40"/>
      <c r="ADB296" s="40"/>
      <c r="ADC296" s="40"/>
      <c r="ADD296" s="40"/>
      <c r="ADE296" s="40"/>
      <c r="ADF296" s="40"/>
      <c r="ADG296" s="40"/>
      <c r="ADH296" s="40"/>
      <c r="ADI296" s="40"/>
      <c r="ADJ296" s="40"/>
      <c r="ADK296" s="40"/>
      <c r="ADL296" s="40"/>
      <c r="ADM296" s="40"/>
      <c r="ADN296" s="40"/>
      <c r="ADO296" s="40"/>
      <c r="ADP296" s="40"/>
      <c r="ADQ296" s="40"/>
      <c r="ADR296" s="40"/>
      <c r="ADS296" s="40"/>
      <c r="ADT296" s="40"/>
      <c r="ADU296" s="40"/>
      <c r="ADV296" s="40"/>
      <c r="ADW296" s="40"/>
      <c r="ADX296" s="40"/>
      <c r="ADY296" s="40"/>
      <c r="ADZ296" s="40"/>
      <c r="AEA296" s="40"/>
      <c r="AEB296" s="40"/>
      <c r="AEC296" s="40"/>
      <c r="AED296" s="40"/>
      <c r="AEE296" s="40"/>
      <c r="AEF296" s="40"/>
      <c r="AEG296" s="40"/>
      <c r="AEH296" s="40"/>
      <c r="AEI296" s="40"/>
      <c r="AEJ296" s="40"/>
      <c r="AEK296" s="40"/>
      <c r="AEL296" s="40"/>
      <c r="AEM296" s="40"/>
      <c r="AEN296" s="40"/>
      <c r="AEO296" s="40"/>
      <c r="AEP296" s="40"/>
      <c r="AEQ296" s="40"/>
      <c r="AER296" s="40"/>
      <c r="AES296" s="40"/>
      <c r="AET296" s="40"/>
      <c r="AEU296" s="40"/>
      <c r="AEV296" s="40"/>
      <c r="AEW296" s="40"/>
      <c r="AEX296" s="40"/>
      <c r="AEY296" s="40"/>
      <c r="AEZ296" s="40"/>
      <c r="AFA296" s="40"/>
      <c r="AFB296" s="40"/>
      <c r="AFC296" s="40"/>
      <c r="AFD296" s="40"/>
      <c r="AFE296" s="40"/>
      <c r="AFF296" s="40"/>
      <c r="AFG296" s="40"/>
      <c r="AFH296" s="40"/>
      <c r="AFI296" s="40"/>
      <c r="AFJ296" s="40"/>
      <c r="AFK296" s="40"/>
      <c r="AFL296" s="40"/>
      <c r="AFM296" s="40"/>
      <c r="AFN296" s="40"/>
      <c r="AFO296" s="40"/>
      <c r="AFP296" s="40"/>
      <c r="AFQ296" s="40"/>
      <c r="AFR296" s="40"/>
      <c r="AFS296" s="40"/>
      <c r="AFT296" s="40"/>
      <c r="AFU296" s="40"/>
      <c r="AFV296" s="40"/>
      <c r="AFW296" s="40"/>
      <c r="AFX296" s="40"/>
      <c r="AFY296" s="40"/>
      <c r="AFZ296" s="40"/>
      <c r="AGA296" s="40"/>
      <c r="AGB296" s="40"/>
      <c r="AGC296" s="40"/>
      <c r="AGD296" s="40"/>
      <c r="AGE296" s="40"/>
      <c r="AGF296" s="40"/>
      <c r="AGG296" s="40"/>
      <c r="AGH296" s="40"/>
      <c r="AGI296" s="40"/>
      <c r="AGJ296" s="40"/>
      <c r="AGK296" s="40"/>
      <c r="AGL296" s="40"/>
      <c r="AGM296" s="40"/>
      <c r="AGN296" s="40"/>
      <c r="AGO296" s="40"/>
      <c r="AGP296" s="40"/>
      <c r="AGQ296" s="40"/>
      <c r="AGR296" s="40"/>
      <c r="AGS296" s="40"/>
      <c r="AGT296" s="40"/>
      <c r="AGU296" s="40"/>
      <c r="AGV296" s="40"/>
      <c r="AGW296" s="40"/>
      <c r="AGX296" s="40"/>
      <c r="AGY296" s="40"/>
      <c r="AGZ296" s="40"/>
      <c r="AHA296" s="40"/>
      <c r="AHB296" s="40"/>
      <c r="AHC296" s="40"/>
      <c r="AHD296" s="40"/>
      <c r="AHE296" s="40"/>
      <c r="AHF296" s="40"/>
      <c r="AHG296" s="40"/>
      <c r="AHH296" s="40"/>
      <c r="AHI296" s="40"/>
      <c r="AHJ296" s="40"/>
      <c r="AHK296" s="40"/>
      <c r="AHL296" s="40"/>
      <c r="AHM296" s="40"/>
      <c r="AHN296" s="40"/>
      <c r="AHO296" s="40"/>
      <c r="AHP296" s="40"/>
      <c r="AHQ296" s="40"/>
      <c r="AHR296" s="40"/>
      <c r="AHS296" s="40"/>
      <c r="AHT296" s="40"/>
      <c r="AHU296" s="40"/>
      <c r="AHV296" s="40"/>
      <c r="AHW296" s="40"/>
      <c r="AHX296" s="40"/>
      <c r="AHY296" s="40"/>
      <c r="AHZ296" s="40"/>
      <c r="AIA296" s="40"/>
      <c r="AIB296" s="40"/>
      <c r="AIC296" s="40"/>
      <c r="AID296" s="40"/>
      <c r="AIE296" s="40"/>
      <c r="AIF296" s="40"/>
      <c r="AIG296" s="40"/>
      <c r="AIH296" s="40"/>
      <c r="AII296" s="40"/>
      <c r="AIJ296" s="40"/>
      <c r="AIK296" s="40"/>
      <c r="AIL296" s="40"/>
      <c r="AIM296" s="40"/>
      <c r="AIN296" s="40"/>
      <c r="AIO296" s="40"/>
      <c r="AIP296" s="40"/>
      <c r="AIQ296" s="40"/>
      <c r="AIR296" s="40"/>
      <c r="AIS296" s="40"/>
      <c r="AIT296" s="40"/>
      <c r="AIU296" s="40"/>
      <c r="AIV296" s="40"/>
      <c r="AIW296" s="40"/>
      <c r="AIX296" s="40"/>
      <c r="AIY296" s="40"/>
      <c r="AIZ296" s="40"/>
      <c r="AJA296" s="40"/>
      <c r="AJB296" s="40"/>
      <c r="AJC296" s="40"/>
      <c r="AJD296" s="40"/>
      <c r="AJE296" s="40"/>
      <c r="AJF296" s="40"/>
      <c r="AJG296" s="40"/>
      <c r="AJH296" s="40"/>
      <c r="AJI296" s="40"/>
      <c r="AJJ296" s="40"/>
      <c r="AJK296" s="40"/>
      <c r="AJL296" s="40"/>
      <c r="AJM296" s="40"/>
      <c r="AJN296" s="40"/>
      <c r="AJO296" s="40"/>
      <c r="AJP296" s="40"/>
      <c r="AJQ296" s="40"/>
      <c r="AJR296" s="40"/>
      <c r="AJS296" s="40"/>
      <c r="AJT296" s="40"/>
      <c r="AJU296" s="40"/>
      <c r="AJV296" s="40"/>
      <c r="AJW296" s="40"/>
      <c r="AJX296" s="40"/>
      <c r="AJY296" s="40"/>
      <c r="AJZ296" s="40"/>
      <c r="AKA296" s="40"/>
      <c r="AKB296" s="40"/>
      <c r="AKC296" s="40"/>
      <c r="AKD296" s="40"/>
      <c r="AKE296" s="40"/>
      <c r="AKF296" s="40"/>
      <c r="AKG296" s="40"/>
      <c r="AKH296" s="40"/>
      <c r="AKI296" s="40"/>
      <c r="AKJ296" s="40"/>
      <c r="AKK296" s="40"/>
      <c r="AKL296" s="40"/>
      <c r="AKM296" s="40"/>
      <c r="AKN296" s="41"/>
      <c r="AKO296" s="41"/>
      <c r="AKP296" s="41"/>
      <c r="AKQ296" s="41"/>
      <c r="AKR296" s="41"/>
      <c r="AKS296" s="41"/>
      <c r="AKT296" s="41"/>
      <c r="AKU296" s="41"/>
      <c r="AKV296" s="41"/>
      <c r="AKW296" s="41"/>
      <c r="AKX296" s="41"/>
      <c r="AKY296" s="41"/>
      <c r="AKZ296" s="41"/>
      <c r="ALA296" s="41"/>
      <c r="ALB296" s="41"/>
      <c r="ALC296" s="41"/>
      <c r="ALD296" s="41"/>
      <c r="ALE296" s="41"/>
      <c r="ALF296" s="41"/>
      <c r="ALG296" s="41"/>
      <c r="ALH296" s="41"/>
      <c r="ALI296" s="41"/>
      <c r="ALJ296" s="41"/>
      <c r="ALK296" s="41"/>
      <c r="ALL296" s="41"/>
      <c r="ALM296" s="41"/>
    </row>
    <row r="297" spans="1:1001" ht="13.35" customHeight="1" outlineLevel="4">
      <c r="A297" s="36" t="s">
        <v>11819</v>
      </c>
      <c r="B297" s="48">
        <v>2</v>
      </c>
      <c r="C297" s="48"/>
      <c r="D297" s="53" t="s">
        <v>11820</v>
      </c>
      <c r="E297" s="43" t="str">
        <f>VLOOKUP(D297,OdooParts_PurchaseNotes!$A$1:$F8411,2,0)</f>
        <v>Term Ring Non Ins 26-22AWG #4  Order Bulk Only</v>
      </c>
      <c r="F297" s="52" t="s">
        <v>11370</v>
      </c>
      <c r="G297" s="32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40"/>
      <c r="AAF297" s="40"/>
      <c r="AAG297" s="40"/>
      <c r="AAH297" s="40"/>
      <c r="AAI297" s="40"/>
      <c r="AAJ297" s="40"/>
      <c r="AAK297" s="40"/>
      <c r="AAL297" s="40"/>
      <c r="AAM297" s="40"/>
      <c r="AAN297" s="40"/>
      <c r="AAO297" s="40"/>
      <c r="AAP297" s="40"/>
      <c r="AAQ297" s="40"/>
      <c r="AAR297" s="40"/>
      <c r="AAS297" s="40"/>
      <c r="AAT297" s="40"/>
      <c r="AAU297" s="40"/>
      <c r="AAV297" s="40"/>
      <c r="AAW297" s="40"/>
      <c r="AAX297" s="40"/>
      <c r="AAY297" s="40"/>
      <c r="AAZ297" s="40"/>
      <c r="ABA297" s="40"/>
      <c r="ABB297" s="40"/>
      <c r="ABC297" s="40"/>
      <c r="ABD297" s="40"/>
      <c r="ABE297" s="40"/>
      <c r="ABF297" s="40"/>
      <c r="ABG297" s="40"/>
      <c r="ABH297" s="40"/>
      <c r="ABI297" s="40"/>
      <c r="ABJ297" s="40"/>
      <c r="ABK297" s="40"/>
      <c r="ABL297" s="40"/>
      <c r="ABM297" s="40"/>
      <c r="ABN297" s="40"/>
      <c r="ABO297" s="40"/>
      <c r="ABP297" s="40"/>
      <c r="ABQ297" s="40"/>
      <c r="ABR297" s="40"/>
      <c r="ABS297" s="40"/>
      <c r="ABT297" s="40"/>
      <c r="ABU297" s="40"/>
      <c r="ABV297" s="40"/>
      <c r="ABW297" s="40"/>
      <c r="ABX297" s="40"/>
      <c r="ABY297" s="40"/>
      <c r="ABZ297" s="40"/>
      <c r="ACA297" s="40"/>
      <c r="ACB297" s="40"/>
      <c r="ACC297" s="40"/>
      <c r="ACD297" s="40"/>
      <c r="ACE297" s="40"/>
      <c r="ACF297" s="40"/>
      <c r="ACG297" s="40"/>
      <c r="ACH297" s="40"/>
      <c r="ACI297" s="40"/>
      <c r="ACJ297" s="40"/>
      <c r="ACK297" s="40"/>
      <c r="ACL297" s="40"/>
      <c r="ACM297" s="40"/>
      <c r="ACN297" s="40"/>
      <c r="ACO297" s="40"/>
      <c r="ACP297" s="40"/>
      <c r="ACQ297" s="40"/>
      <c r="ACR297" s="40"/>
      <c r="ACS297" s="40"/>
      <c r="ACT297" s="40"/>
      <c r="ACU297" s="40"/>
      <c r="ACV297" s="40"/>
      <c r="ACW297" s="40"/>
      <c r="ACX297" s="40"/>
      <c r="ACY297" s="40"/>
      <c r="ACZ297" s="40"/>
      <c r="ADA297" s="40"/>
      <c r="ADB297" s="40"/>
      <c r="ADC297" s="40"/>
      <c r="ADD297" s="40"/>
      <c r="ADE297" s="40"/>
      <c r="ADF297" s="40"/>
      <c r="ADG297" s="40"/>
      <c r="ADH297" s="40"/>
      <c r="ADI297" s="40"/>
      <c r="ADJ297" s="40"/>
      <c r="ADK297" s="40"/>
      <c r="ADL297" s="40"/>
      <c r="ADM297" s="40"/>
      <c r="ADN297" s="40"/>
      <c r="ADO297" s="40"/>
      <c r="ADP297" s="40"/>
      <c r="ADQ297" s="40"/>
      <c r="ADR297" s="40"/>
      <c r="ADS297" s="40"/>
      <c r="ADT297" s="40"/>
      <c r="ADU297" s="40"/>
      <c r="ADV297" s="40"/>
      <c r="ADW297" s="40"/>
      <c r="ADX297" s="40"/>
      <c r="ADY297" s="40"/>
      <c r="ADZ297" s="40"/>
      <c r="AEA297" s="40"/>
      <c r="AEB297" s="40"/>
      <c r="AEC297" s="40"/>
      <c r="AED297" s="40"/>
      <c r="AEE297" s="40"/>
      <c r="AEF297" s="40"/>
      <c r="AEG297" s="40"/>
      <c r="AEH297" s="40"/>
      <c r="AEI297" s="40"/>
      <c r="AEJ297" s="40"/>
      <c r="AEK297" s="40"/>
      <c r="AEL297" s="40"/>
      <c r="AEM297" s="40"/>
      <c r="AEN297" s="40"/>
      <c r="AEO297" s="40"/>
      <c r="AEP297" s="40"/>
      <c r="AEQ297" s="40"/>
      <c r="AER297" s="40"/>
      <c r="AES297" s="40"/>
      <c r="AET297" s="40"/>
      <c r="AEU297" s="40"/>
      <c r="AEV297" s="40"/>
      <c r="AEW297" s="40"/>
      <c r="AEX297" s="40"/>
      <c r="AEY297" s="40"/>
      <c r="AEZ297" s="40"/>
      <c r="AFA297" s="40"/>
      <c r="AFB297" s="40"/>
      <c r="AFC297" s="40"/>
      <c r="AFD297" s="40"/>
      <c r="AFE297" s="40"/>
      <c r="AFF297" s="40"/>
      <c r="AFG297" s="40"/>
      <c r="AFH297" s="40"/>
      <c r="AFI297" s="40"/>
      <c r="AFJ297" s="40"/>
      <c r="AFK297" s="40"/>
      <c r="AFL297" s="40"/>
      <c r="AFM297" s="40"/>
      <c r="AFN297" s="40"/>
      <c r="AFO297" s="40"/>
      <c r="AFP297" s="40"/>
      <c r="AFQ297" s="40"/>
      <c r="AFR297" s="40"/>
      <c r="AFS297" s="40"/>
      <c r="AFT297" s="40"/>
      <c r="AFU297" s="40"/>
      <c r="AFV297" s="40"/>
      <c r="AFW297" s="40"/>
      <c r="AFX297" s="40"/>
      <c r="AFY297" s="40"/>
      <c r="AFZ297" s="40"/>
      <c r="AGA297" s="40"/>
      <c r="AGB297" s="40"/>
      <c r="AGC297" s="40"/>
      <c r="AGD297" s="40"/>
      <c r="AGE297" s="40"/>
      <c r="AGF297" s="40"/>
      <c r="AGG297" s="40"/>
      <c r="AGH297" s="40"/>
      <c r="AGI297" s="40"/>
      <c r="AGJ297" s="40"/>
      <c r="AGK297" s="40"/>
      <c r="AGL297" s="40"/>
      <c r="AGM297" s="40"/>
      <c r="AGN297" s="40"/>
      <c r="AGO297" s="40"/>
      <c r="AGP297" s="40"/>
      <c r="AGQ297" s="40"/>
      <c r="AGR297" s="40"/>
      <c r="AGS297" s="40"/>
      <c r="AGT297" s="40"/>
      <c r="AGU297" s="40"/>
      <c r="AGV297" s="40"/>
      <c r="AGW297" s="40"/>
      <c r="AGX297" s="40"/>
      <c r="AGY297" s="40"/>
      <c r="AGZ297" s="40"/>
      <c r="AHA297" s="40"/>
      <c r="AHB297" s="40"/>
      <c r="AHC297" s="40"/>
      <c r="AHD297" s="40"/>
      <c r="AHE297" s="40"/>
      <c r="AHF297" s="40"/>
      <c r="AHG297" s="40"/>
      <c r="AHH297" s="40"/>
      <c r="AHI297" s="40"/>
      <c r="AHJ297" s="40"/>
      <c r="AHK297" s="40"/>
      <c r="AHL297" s="40"/>
      <c r="AHM297" s="40"/>
      <c r="AHN297" s="40"/>
      <c r="AHO297" s="40"/>
      <c r="AHP297" s="40"/>
      <c r="AHQ297" s="40"/>
      <c r="AHR297" s="40"/>
      <c r="AHS297" s="40"/>
      <c r="AHT297" s="40"/>
      <c r="AHU297" s="40"/>
      <c r="AHV297" s="40"/>
      <c r="AHW297" s="40"/>
      <c r="AHX297" s="40"/>
      <c r="AHY297" s="40"/>
      <c r="AHZ297" s="40"/>
      <c r="AIA297" s="40"/>
      <c r="AIB297" s="40"/>
      <c r="AIC297" s="40"/>
      <c r="AID297" s="40"/>
      <c r="AIE297" s="40"/>
      <c r="AIF297" s="40"/>
      <c r="AIG297" s="40"/>
      <c r="AIH297" s="40"/>
      <c r="AII297" s="40"/>
      <c r="AIJ297" s="40"/>
      <c r="AIK297" s="40"/>
      <c r="AIL297" s="40"/>
      <c r="AIM297" s="40"/>
      <c r="AIN297" s="40"/>
      <c r="AIO297" s="40"/>
      <c r="AIP297" s="40"/>
      <c r="AIQ297" s="40"/>
      <c r="AIR297" s="40"/>
      <c r="AIS297" s="40"/>
      <c r="AIT297" s="40"/>
      <c r="AIU297" s="40"/>
      <c r="AIV297" s="40"/>
      <c r="AIW297" s="40"/>
      <c r="AIX297" s="40"/>
      <c r="AIY297" s="40"/>
      <c r="AIZ297" s="40"/>
      <c r="AJA297" s="40"/>
      <c r="AJB297" s="40"/>
      <c r="AJC297" s="40"/>
      <c r="AJD297" s="40"/>
      <c r="AJE297" s="40"/>
      <c r="AJF297" s="40"/>
      <c r="AJG297" s="40"/>
      <c r="AJH297" s="40"/>
      <c r="AJI297" s="40"/>
      <c r="AJJ297" s="40"/>
      <c r="AJK297" s="40"/>
      <c r="AJL297" s="40"/>
      <c r="AJM297" s="40"/>
      <c r="AJN297" s="40"/>
      <c r="AJO297" s="40"/>
      <c r="AJP297" s="40"/>
      <c r="AJQ297" s="40"/>
      <c r="AJR297" s="40"/>
      <c r="AJS297" s="40"/>
      <c r="AJT297" s="40"/>
      <c r="AJU297" s="40"/>
      <c r="AJV297" s="40"/>
      <c r="AJW297" s="40"/>
      <c r="AJX297" s="40"/>
      <c r="AJY297" s="40"/>
      <c r="AJZ297" s="40"/>
      <c r="AKA297" s="40"/>
      <c r="AKB297" s="40"/>
      <c r="AKC297" s="40"/>
      <c r="AKD297" s="40"/>
      <c r="AKE297" s="40"/>
      <c r="AKF297" s="40"/>
      <c r="AKG297" s="40"/>
      <c r="AKH297" s="40"/>
      <c r="AKI297" s="40"/>
      <c r="AKJ297" s="40"/>
      <c r="AKK297" s="40"/>
      <c r="AKL297" s="40"/>
      <c r="AKM297" s="40"/>
      <c r="AKN297" s="41"/>
      <c r="AKO297" s="41"/>
      <c r="AKP297" s="41"/>
      <c r="AKQ297" s="41"/>
      <c r="AKR297" s="41"/>
      <c r="AKS297" s="41"/>
      <c r="AKT297" s="41"/>
      <c r="AKU297" s="41"/>
      <c r="AKV297" s="41"/>
      <c r="AKW297" s="41"/>
      <c r="AKX297" s="41"/>
      <c r="AKY297" s="41"/>
      <c r="AKZ297" s="41"/>
      <c r="ALA297" s="41"/>
      <c r="ALB297" s="41"/>
      <c r="ALC297" s="41"/>
      <c r="ALD297" s="41"/>
      <c r="ALE297" s="41"/>
      <c r="ALF297" s="41"/>
      <c r="ALG297" s="41"/>
      <c r="ALH297" s="41"/>
      <c r="ALI297" s="41"/>
      <c r="ALJ297" s="41"/>
      <c r="ALK297" s="41"/>
      <c r="ALL297" s="41"/>
      <c r="ALM297" s="41"/>
    </row>
    <row r="298" spans="1:1001" ht="13.35" customHeight="1" outlineLevel="4">
      <c r="A298" s="36" t="s">
        <v>11821</v>
      </c>
      <c r="B298" s="48">
        <v>2</v>
      </c>
      <c r="C298" s="48"/>
      <c r="D298" s="53" t="s">
        <v>1854</v>
      </c>
      <c r="E298" s="43" t="str">
        <f>VLOOKUP(D298,OdooParts_PurchaseNotes!$A$1:$F8412,2,0)</f>
        <v>Molex-CONN TERM MALE 22-24AWG TIN - Reels of 20K</v>
      </c>
      <c r="F298" s="52" t="s">
        <v>11370</v>
      </c>
      <c r="G298" s="32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40"/>
      <c r="AAF298" s="40"/>
      <c r="AAG298" s="40"/>
      <c r="AAH298" s="40"/>
      <c r="AAI298" s="40"/>
      <c r="AAJ298" s="40"/>
      <c r="AAK298" s="40"/>
      <c r="AAL298" s="40"/>
      <c r="AAM298" s="40"/>
      <c r="AAN298" s="40"/>
      <c r="AAO298" s="40"/>
      <c r="AAP298" s="40"/>
      <c r="AAQ298" s="40"/>
      <c r="AAR298" s="40"/>
      <c r="AAS298" s="40"/>
      <c r="AAT298" s="40"/>
      <c r="AAU298" s="40"/>
      <c r="AAV298" s="40"/>
      <c r="AAW298" s="40"/>
      <c r="AAX298" s="40"/>
      <c r="AAY298" s="40"/>
      <c r="AAZ298" s="40"/>
      <c r="ABA298" s="40"/>
      <c r="ABB298" s="40"/>
      <c r="ABC298" s="40"/>
      <c r="ABD298" s="40"/>
      <c r="ABE298" s="40"/>
      <c r="ABF298" s="40"/>
      <c r="ABG298" s="40"/>
      <c r="ABH298" s="40"/>
      <c r="ABI298" s="40"/>
      <c r="ABJ298" s="40"/>
      <c r="ABK298" s="40"/>
      <c r="ABL298" s="40"/>
      <c r="ABM298" s="40"/>
      <c r="ABN298" s="40"/>
      <c r="ABO298" s="40"/>
      <c r="ABP298" s="40"/>
      <c r="ABQ298" s="40"/>
      <c r="ABR298" s="40"/>
      <c r="ABS298" s="40"/>
      <c r="ABT298" s="40"/>
      <c r="ABU298" s="40"/>
      <c r="ABV298" s="40"/>
      <c r="ABW298" s="40"/>
      <c r="ABX298" s="40"/>
      <c r="ABY298" s="40"/>
      <c r="ABZ298" s="40"/>
      <c r="ACA298" s="40"/>
      <c r="ACB298" s="40"/>
      <c r="ACC298" s="40"/>
      <c r="ACD298" s="40"/>
      <c r="ACE298" s="40"/>
      <c r="ACF298" s="40"/>
      <c r="ACG298" s="40"/>
      <c r="ACH298" s="40"/>
      <c r="ACI298" s="40"/>
      <c r="ACJ298" s="40"/>
      <c r="ACK298" s="40"/>
      <c r="ACL298" s="40"/>
      <c r="ACM298" s="40"/>
      <c r="ACN298" s="40"/>
      <c r="ACO298" s="40"/>
      <c r="ACP298" s="40"/>
      <c r="ACQ298" s="40"/>
      <c r="ACR298" s="40"/>
      <c r="ACS298" s="40"/>
      <c r="ACT298" s="40"/>
      <c r="ACU298" s="40"/>
      <c r="ACV298" s="40"/>
      <c r="ACW298" s="40"/>
      <c r="ACX298" s="40"/>
      <c r="ACY298" s="40"/>
      <c r="ACZ298" s="40"/>
      <c r="ADA298" s="40"/>
      <c r="ADB298" s="40"/>
      <c r="ADC298" s="40"/>
      <c r="ADD298" s="40"/>
      <c r="ADE298" s="40"/>
      <c r="ADF298" s="40"/>
      <c r="ADG298" s="40"/>
      <c r="ADH298" s="40"/>
      <c r="ADI298" s="40"/>
      <c r="ADJ298" s="40"/>
      <c r="ADK298" s="40"/>
      <c r="ADL298" s="40"/>
      <c r="ADM298" s="40"/>
      <c r="ADN298" s="40"/>
      <c r="ADO298" s="40"/>
      <c r="ADP298" s="40"/>
      <c r="ADQ298" s="40"/>
      <c r="ADR298" s="40"/>
      <c r="ADS298" s="40"/>
      <c r="ADT298" s="40"/>
      <c r="ADU298" s="40"/>
      <c r="ADV298" s="40"/>
      <c r="ADW298" s="40"/>
      <c r="ADX298" s="40"/>
      <c r="ADY298" s="40"/>
      <c r="ADZ298" s="40"/>
      <c r="AEA298" s="40"/>
      <c r="AEB298" s="40"/>
      <c r="AEC298" s="40"/>
      <c r="AED298" s="40"/>
      <c r="AEE298" s="40"/>
      <c r="AEF298" s="40"/>
      <c r="AEG298" s="40"/>
      <c r="AEH298" s="40"/>
      <c r="AEI298" s="40"/>
      <c r="AEJ298" s="40"/>
      <c r="AEK298" s="40"/>
      <c r="AEL298" s="40"/>
      <c r="AEM298" s="40"/>
      <c r="AEN298" s="40"/>
      <c r="AEO298" s="40"/>
      <c r="AEP298" s="40"/>
      <c r="AEQ298" s="40"/>
      <c r="AER298" s="40"/>
      <c r="AES298" s="40"/>
      <c r="AET298" s="40"/>
      <c r="AEU298" s="40"/>
      <c r="AEV298" s="40"/>
      <c r="AEW298" s="40"/>
      <c r="AEX298" s="40"/>
      <c r="AEY298" s="40"/>
      <c r="AEZ298" s="40"/>
      <c r="AFA298" s="40"/>
      <c r="AFB298" s="40"/>
      <c r="AFC298" s="40"/>
      <c r="AFD298" s="40"/>
      <c r="AFE298" s="40"/>
      <c r="AFF298" s="40"/>
      <c r="AFG298" s="40"/>
      <c r="AFH298" s="40"/>
      <c r="AFI298" s="40"/>
      <c r="AFJ298" s="40"/>
      <c r="AFK298" s="40"/>
      <c r="AFL298" s="40"/>
      <c r="AFM298" s="40"/>
      <c r="AFN298" s="40"/>
      <c r="AFO298" s="40"/>
      <c r="AFP298" s="40"/>
      <c r="AFQ298" s="40"/>
      <c r="AFR298" s="40"/>
      <c r="AFS298" s="40"/>
      <c r="AFT298" s="40"/>
      <c r="AFU298" s="40"/>
      <c r="AFV298" s="40"/>
      <c r="AFW298" s="40"/>
      <c r="AFX298" s="40"/>
      <c r="AFY298" s="40"/>
      <c r="AFZ298" s="40"/>
      <c r="AGA298" s="40"/>
      <c r="AGB298" s="40"/>
      <c r="AGC298" s="40"/>
      <c r="AGD298" s="40"/>
      <c r="AGE298" s="40"/>
      <c r="AGF298" s="40"/>
      <c r="AGG298" s="40"/>
      <c r="AGH298" s="40"/>
      <c r="AGI298" s="40"/>
      <c r="AGJ298" s="40"/>
      <c r="AGK298" s="40"/>
      <c r="AGL298" s="40"/>
      <c r="AGM298" s="40"/>
      <c r="AGN298" s="40"/>
      <c r="AGO298" s="40"/>
      <c r="AGP298" s="40"/>
      <c r="AGQ298" s="40"/>
      <c r="AGR298" s="40"/>
      <c r="AGS298" s="40"/>
      <c r="AGT298" s="40"/>
      <c r="AGU298" s="40"/>
      <c r="AGV298" s="40"/>
      <c r="AGW298" s="40"/>
      <c r="AGX298" s="40"/>
      <c r="AGY298" s="40"/>
      <c r="AGZ298" s="40"/>
      <c r="AHA298" s="40"/>
      <c r="AHB298" s="40"/>
      <c r="AHC298" s="40"/>
      <c r="AHD298" s="40"/>
      <c r="AHE298" s="40"/>
      <c r="AHF298" s="40"/>
      <c r="AHG298" s="40"/>
      <c r="AHH298" s="40"/>
      <c r="AHI298" s="40"/>
      <c r="AHJ298" s="40"/>
      <c r="AHK298" s="40"/>
      <c r="AHL298" s="40"/>
      <c r="AHM298" s="40"/>
      <c r="AHN298" s="40"/>
      <c r="AHO298" s="40"/>
      <c r="AHP298" s="40"/>
      <c r="AHQ298" s="40"/>
      <c r="AHR298" s="40"/>
      <c r="AHS298" s="40"/>
      <c r="AHT298" s="40"/>
      <c r="AHU298" s="40"/>
      <c r="AHV298" s="40"/>
      <c r="AHW298" s="40"/>
      <c r="AHX298" s="40"/>
      <c r="AHY298" s="40"/>
      <c r="AHZ298" s="40"/>
      <c r="AIA298" s="40"/>
      <c r="AIB298" s="40"/>
      <c r="AIC298" s="40"/>
      <c r="AID298" s="40"/>
      <c r="AIE298" s="40"/>
      <c r="AIF298" s="40"/>
      <c r="AIG298" s="40"/>
      <c r="AIH298" s="40"/>
      <c r="AII298" s="40"/>
      <c r="AIJ298" s="40"/>
      <c r="AIK298" s="40"/>
      <c r="AIL298" s="40"/>
      <c r="AIM298" s="40"/>
      <c r="AIN298" s="40"/>
      <c r="AIO298" s="40"/>
      <c r="AIP298" s="40"/>
      <c r="AIQ298" s="40"/>
      <c r="AIR298" s="40"/>
      <c r="AIS298" s="40"/>
      <c r="AIT298" s="40"/>
      <c r="AIU298" s="40"/>
      <c r="AIV298" s="40"/>
      <c r="AIW298" s="40"/>
      <c r="AIX298" s="40"/>
      <c r="AIY298" s="40"/>
      <c r="AIZ298" s="40"/>
      <c r="AJA298" s="40"/>
      <c r="AJB298" s="40"/>
      <c r="AJC298" s="40"/>
      <c r="AJD298" s="40"/>
      <c r="AJE298" s="40"/>
      <c r="AJF298" s="40"/>
      <c r="AJG298" s="40"/>
      <c r="AJH298" s="40"/>
      <c r="AJI298" s="40"/>
      <c r="AJJ298" s="40"/>
      <c r="AJK298" s="40"/>
      <c r="AJL298" s="40"/>
      <c r="AJM298" s="40"/>
      <c r="AJN298" s="40"/>
      <c r="AJO298" s="40"/>
      <c r="AJP298" s="40"/>
      <c r="AJQ298" s="40"/>
      <c r="AJR298" s="40"/>
      <c r="AJS298" s="40"/>
      <c r="AJT298" s="40"/>
      <c r="AJU298" s="40"/>
      <c r="AJV298" s="40"/>
      <c r="AJW298" s="40"/>
      <c r="AJX298" s="40"/>
      <c r="AJY298" s="40"/>
      <c r="AJZ298" s="40"/>
      <c r="AKA298" s="40"/>
      <c r="AKB298" s="40"/>
      <c r="AKC298" s="40"/>
      <c r="AKD298" s="40"/>
      <c r="AKE298" s="40"/>
      <c r="AKF298" s="40"/>
      <c r="AKG298" s="40"/>
      <c r="AKH298" s="40"/>
      <c r="AKI298" s="40"/>
      <c r="AKJ298" s="40"/>
      <c r="AKK298" s="40"/>
      <c r="AKL298" s="40"/>
      <c r="AKM298" s="40"/>
      <c r="AKN298" s="41"/>
      <c r="AKO298" s="41"/>
      <c r="AKP298" s="41"/>
      <c r="AKQ298" s="41"/>
      <c r="AKR298" s="41"/>
      <c r="AKS298" s="41"/>
      <c r="AKT298" s="41"/>
      <c r="AKU298" s="41"/>
      <c r="AKV298" s="41"/>
      <c r="AKW298" s="41"/>
      <c r="AKX298" s="41"/>
      <c r="AKY298" s="41"/>
      <c r="AKZ298" s="41"/>
      <c r="ALA298" s="41"/>
      <c r="ALB298" s="41"/>
      <c r="ALC298" s="41"/>
      <c r="ALD298" s="41"/>
      <c r="ALE298" s="41"/>
      <c r="ALF298" s="41"/>
      <c r="ALG298" s="41"/>
      <c r="ALH298" s="41"/>
      <c r="ALI298" s="41"/>
      <c r="ALJ298" s="41"/>
      <c r="ALK298" s="41"/>
      <c r="ALL298" s="41"/>
      <c r="ALM298" s="41"/>
    </row>
    <row r="299" spans="1:1001" ht="13.35" customHeight="1" outlineLevel="4">
      <c r="A299" s="36" t="s">
        <v>11822</v>
      </c>
      <c r="B299" s="48">
        <v>1</v>
      </c>
      <c r="C299" s="48"/>
      <c r="D299" s="53" t="s">
        <v>7023</v>
      </c>
      <c r="E299" s="43" t="str">
        <f>VLOOKUP(D299,OdooParts_PurchaseNotes!$A$1:$F8413,2,0)</f>
        <v>CONN HOUSING MALE 2POS .100</v>
      </c>
      <c r="F299" s="52" t="s">
        <v>11370</v>
      </c>
      <c r="G299" s="32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40"/>
      <c r="AAF299" s="40"/>
      <c r="AAG299" s="40"/>
      <c r="AAH299" s="40"/>
      <c r="AAI299" s="40"/>
      <c r="AAJ299" s="40"/>
      <c r="AAK299" s="40"/>
      <c r="AAL299" s="40"/>
      <c r="AAM299" s="40"/>
      <c r="AAN299" s="40"/>
      <c r="AAO299" s="40"/>
      <c r="AAP299" s="40"/>
      <c r="AAQ299" s="40"/>
      <c r="AAR299" s="40"/>
      <c r="AAS299" s="40"/>
      <c r="AAT299" s="40"/>
      <c r="AAU299" s="40"/>
      <c r="AAV299" s="40"/>
      <c r="AAW299" s="40"/>
      <c r="AAX299" s="40"/>
      <c r="AAY299" s="40"/>
      <c r="AAZ299" s="40"/>
      <c r="ABA299" s="40"/>
      <c r="ABB299" s="40"/>
      <c r="ABC299" s="40"/>
      <c r="ABD299" s="40"/>
      <c r="ABE299" s="40"/>
      <c r="ABF299" s="40"/>
      <c r="ABG299" s="40"/>
      <c r="ABH299" s="40"/>
      <c r="ABI299" s="40"/>
      <c r="ABJ299" s="40"/>
      <c r="ABK299" s="40"/>
      <c r="ABL299" s="40"/>
      <c r="ABM299" s="40"/>
      <c r="ABN299" s="40"/>
      <c r="ABO299" s="40"/>
      <c r="ABP299" s="40"/>
      <c r="ABQ299" s="40"/>
      <c r="ABR299" s="40"/>
      <c r="ABS299" s="40"/>
      <c r="ABT299" s="40"/>
      <c r="ABU299" s="40"/>
      <c r="ABV299" s="40"/>
      <c r="ABW299" s="40"/>
      <c r="ABX299" s="40"/>
      <c r="ABY299" s="40"/>
      <c r="ABZ299" s="40"/>
      <c r="ACA299" s="40"/>
      <c r="ACB299" s="40"/>
      <c r="ACC299" s="40"/>
      <c r="ACD299" s="40"/>
      <c r="ACE299" s="40"/>
      <c r="ACF299" s="40"/>
      <c r="ACG299" s="40"/>
      <c r="ACH299" s="40"/>
      <c r="ACI299" s="40"/>
      <c r="ACJ299" s="40"/>
      <c r="ACK299" s="40"/>
      <c r="ACL299" s="40"/>
      <c r="ACM299" s="40"/>
      <c r="ACN299" s="40"/>
      <c r="ACO299" s="40"/>
      <c r="ACP299" s="40"/>
      <c r="ACQ299" s="40"/>
      <c r="ACR299" s="40"/>
      <c r="ACS299" s="40"/>
      <c r="ACT299" s="40"/>
      <c r="ACU299" s="40"/>
      <c r="ACV299" s="40"/>
      <c r="ACW299" s="40"/>
      <c r="ACX299" s="40"/>
      <c r="ACY299" s="40"/>
      <c r="ACZ299" s="40"/>
      <c r="ADA299" s="40"/>
      <c r="ADB299" s="40"/>
      <c r="ADC299" s="40"/>
      <c r="ADD299" s="40"/>
      <c r="ADE299" s="40"/>
      <c r="ADF299" s="40"/>
      <c r="ADG299" s="40"/>
      <c r="ADH299" s="40"/>
      <c r="ADI299" s="40"/>
      <c r="ADJ299" s="40"/>
      <c r="ADK299" s="40"/>
      <c r="ADL299" s="40"/>
      <c r="ADM299" s="40"/>
      <c r="ADN299" s="40"/>
      <c r="ADO299" s="40"/>
      <c r="ADP299" s="40"/>
      <c r="ADQ299" s="40"/>
      <c r="ADR299" s="40"/>
      <c r="ADS299" s="40"/>
      <c r="ADT299" s="40"/>
      <c r="ADU299" s="40"/>
      <c r="ADV299" s="40"/>
      <c r="ADW299" s="40"/>
      <c r="ADX299" s="40"/>
      <c r="ADY299" s="40"/>
      <c r="ADZ299" s="40"/>
      <c r="AEA299" s="40"/>
      <c r="AEB299" s="40"/>
      <c r="AEC299" s="40"/>
      <c r="AED299" s="40"/>
      <c r="AEE299" s="40"/>
      <c r="AEF299" s="40"/>
      <c r="AEG299" s="40"/>
      <c r="AEH299" s="40"/>
      <c r="AEI299" s="40"/>
      <c r="AEJ299" s="40"/>
      <c r="AEK299" s="40"/>
      <c r="AEL299" s="40"/>
      <c r="AEM299" s="40"/>
      <c r="AEN299" s="40"/>
      <c r="AEO299" s="40"/>
      <c r="AEP299" s="40"/>
      <c r="AEQ299" s="40"/>
      <c r="AER299" s="40"/>
      <c r="AES299" s="40"/>
      <c r="AET299" s="40"/>
      <c r="AEU299" s="40"/>
      <c r="AEV299" s="40"/>
      <c r="AEW299" s="40"/>
      <c r="AEX299" s="40"/>
      <c r="AEY299" s="40"/>
      <c r="AEZ299" s="40"/>
      <c r="AFA299" s="40"/>
      <c r="AFB299" s="40"/>
      <c r="AFC299" s="40"/>
      <c r="AFD299" s="40"/>
      <c r="AFE299" s="40"/>
      <c r="AFF299" s="40"/>
      <c r="AFG299" s="40"/>
      <c r="AFH299" s="40"/>
      <c r="AFI299" s="40"/>
      <c r="AFJ299" s="40"/>
      <c r="AFK299" s="40"/>
      <c r="AFL299" s="40"/>
      <c r="AFM299" s="40"/>
      <c r="AFN299" s="40"/>
      <c r="AFO299" s="40"/>
      <c r="AFP299" s="40"/>
      <c r="AFQ299" s="40"/>
      <c r="AFR299" s="40"/>
      <c r="AFS299" s="40"/>
      <c r="AFT299" s="40"/>
      <c r="AFU299" s="40"/>
      <c r="AFV299" s="40"/>
      <c r="AFW299" s="40"/>
      <c r="AFX299" s="40"/>
      <c r="AFY299" s="40"/>
      <c r="AFZ299" s="40"/>
      <c r="AGA299" s="40"/>
      <c r="AGB299" s="40"/>
      <c r="AGC299" s="40"/>
      <c r="AGD299" s="40"/>
      <c r="AGE299" s="40"/>
      <c r="AGF299" s="40"/>
      <c r="AGG299" s="40"/>
      <c r="AGH299" s="40"/>
      <c r="AGI299" s="40"/>
      <c r="AGJ299" s="40"/>
      <c r="AGK299" s="40"/>
      <c r="AGL299" s="40"/>
      <c r="AGM299" s="40"/>
      <c r="AGN299" s="40"/>
      <c r="AGO299" s="40"/>
      <c r="AGP299" s="40"/>
      <c r="AGQ299" s="40"/>
      <c r="AGR299" s="40"/>
      <c r="AGS299" s="40"/>
      <c r="AGT299" s="40"/>
      <c r="AGU299" s="40"/>
      <c r="AGV299" s="40"/>
      <c r="AGW299" s="40"/>
      <c r="AGX299" s="40"/>
      <c r="AGY299" s="40"/>
      <c r="AGZ299" s="40"/>
      <c r="AHA299" s="40"/>
      <c r="AHB299" s="40"/>
      <c r="AHC299" s="40"/>
      <c r="AHD299" s="40"/>
      <c r="AHE299" s="40"/>
      <c r="AHF299" s="40"/>
      <c r="AHG299" s="40"/>
      <c r="AHH299" s="40"/>
      <c r="AHI299" s="40"/>
      <c r="AHJ299" s="40"/>
      <c r="AHK299" s="40"/>
      <c r="AHL299" s="40"/>
      <c r="AHM299" s="40"/>
      <c r="AHN299" s="40"/>
      <c r="AHO299" s="40"/>
      <c r="AHP299" s="40"/>
      <c r="AHQ299" s="40"/>
      <c r="AHR299" s="40"/>
      <c r="AHS299" s="40"/>
      <c r="AHT299" s="40"/>
      <c r="AHU299" s="40"/>
      <c r="AHV299" s="40"/>
      <c r="AHW299" s="40"/>
      <c r="AHX299" s="40"/>
      <c r="AHY299" s="40"/>
      <c r="AHZ299" s="40"/>
      <c r="AIA299" s="40"/>
      <c r="AIB299" s="40"/>
      <c r="AIC299" s="40"/>
      <c r="AID299" s="40"/>
      <c r="AIE299" s="40"/>
      <c r="AIF299" s="40"/>
      <c r="AIG299" s="40"/>
      <c r="AIH299" s="40"/>
      <c r="AII299" s="40"/>
      <c r="AIJ299" s="40"/>
      <c r="AIK299" s="40"/>
      <c r="AIL299" s="40"/>
      <c r="AIM299" s="40"/>
      <c r="AIN299" s="40"/>
      <c r="AIO299" s="40"/>
      <c r="AIP299" s="40"/>
      <c r="AIQ299" s="40"/>
      <c r="AIR299" s="40"/>
      <c r="AIS299" s="40"/>
      <c r="AIT299" s="40"/>
      <c r="AIU299" s="40"/>
      <c r="AIV299" s="40"/>
      <c r="AIW299" s="40"/>
      <c r="AIX299" s="40"/>
      <c r="AIY299" s="40"/>
      <c r="AIZ299" s="40"/>
      <c r="AJA299" s="40"/>
      <c r="AJB299" s="40"/>
      <c r="AJC299" s="40"/>
      <c r="AJD299" s="40"/>
      <c r="AJE299" s="40"/>
      <c r="AJF299" s="40"/>
      <c r="AJG299" s="40"/>
      <c r="AJH299" s="40"/>
      <c r="AJI299" s="40"/>
      <c r="AJJ299" s="40"/>
      <c r="AJK299" s="40"/>
      <c r="AJL299" s="40"/>
      <c r="AJM299" s="40"/>
      <c r="AJN299" s="40"/>
      <c r="AJO299" s="40"/>
      <c r="AJP299" s="40"/>
      <c r="AJQ299" s="40"/>
      <c r="AJR299" s="40"/>
      <c r="AJS299" s="40"/>
      <c r="AJT299" s="40"/>
      <c r="AJU299" s="40"/>
      <c r="AJV299" s="40"/>
      <c r="AJW299" s="40"/>
      <c r="AJX299" s="40"/>
      <c r="AJY299" s="40"/>
      <c r="AJZ299" s="40"/>
      <c r="AKA299" s="40"/>
      <c r="AKB299" s="40"/>
      <c r="AKC299" s="40"/>
      <c r="AKD299" s="40"/>
      <c r="AKE299" s="40"/>
      <c r="AKF299" s="40"/>
      <c r="AKG299" s="40"/>
      <c r="AKH299" s="40"/>
      <c r="AKI299" s="40"/>
      <c r="AKJ299" s="40"/>
      <c r="AKK299" s="40"/>
      <c r="AKL299" s="40"/>
      <c r="AKM299" s="40"/>
      <c r="AKN299" s="41"/>
      <c r="AKO299" s="41"/>
      <c r="AKP299" s="41"/>
      <c r="AKQ299" s="41"/>
      <c r="AKR299" s="41"/>
      <c r="AKS299" s="41"/>
      <c r="AKT299" s="41"/>
      <c r="AKU299" s="41"/>
      <c r="AKV299" s="41"/>
      <c r="AKW299" s="41"/>
      <c r="AKX299" s="41"/>
      <c r="AKY299" s="41"/>
      <c r="AKZ299" s="41"/>
      <c r="ALA299" s="41"/>
      <c r="ALB299" s="41"/>
      <c r="ALC299" s="41"/>
      <c r="ALD299" s="41"/>
      <c r="ALE299" s="41"/>
      <c r="ALF299" s="41"/>
      <c r="ALG299" s="41"/>
      <c r="ALH299" s="41"/>
      <c r="ALI299" s="41"/>
      <c r="ALJ299" s="41"/>
      <c r="ALK299" s="41"/>
      <c r="ALL299" s="41"/>
      <c r="ALM299" s="41"/>
    </row>
    <row r="300" spans="1:1001" ht="13.35" customHeight="1" outlineLevel="4">
      <c r="A300" s="36" t="s">
        <v>11823</v>
      </c>
      <c r="B300" s="48">
        <v>200</v>
      </c>
      <c r="C300" s="48"/>
      <c r="D300" s="53" t="s">
        <v>2965</v>
      </c>
      <c r="E300" s="43" t="str">
        <f>VLOOKUP(D300,OdooParts_PurchaseNotes!$A$1:$F8414,2,0)</f>
        <v>24AWG Stranded Wire – Green</v>
      </c>
      <c r="F300" s="52" t="s">
        <v>11370</v>
      </c>
      <c r="G300" s="32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40"/>
      <c r="AAF300" s="40"/>
      <c r="AAG300" s="40"/>
      <c r="AAH300" s="40"/>
      <c r="AAI300" s="40"/>
      <c r="AAJ300" s="40"/>
      <c r="AAK300" s="40"/>
      <c r="AAL300" s="40"/>
      <c r="AAM300" s="40"/>
      <c r="AAN300" s="40"/>
      <c r="AAO300" s="40"/>
      <c r="AAP300" s="40"/>
      <c r="AAQ300" s="40"/>
      <c r="AAR300" s="40"/>
      <c r="AAS300" s="40"/>
      <c r="AAT300" s="40"/>
      <c r="AAU300" s="40"/>
      <c r="AAV300" s="40"/>
      <c r="AAW300" s="40"/>
      <c r="AAX300" s="40"/>
      <c r="AAY300" s="40"/>
      <c r="AAZ300" s="40"/>
      <c r="ABA300" s="40"/>
      <c r="ABB300" s="40"/>
      <c r="ABC300" s="40"/>
      <c r="ABD300" s="40"/>
      <c r="ABE300" s="40"/>
      <c r="ABF300" s="40"/>
      <c r="ABG300" s="40"/>
      <c r="ABH300" s="40"/>
      <c r="ABI300" s="40"/>
      <c r="ABJ300" s="40"/>
      <c r="ABK300" s="40"/>
      <c r="ABL300" s="40"/>
      <c r="ABM300" s="40"/>
      <c r="ABN300" s="40"/>
      <c r="ABO300" s="40"/>
      <c r="ABP300" s="40"/>
      <c r="ABQ300" s="40"/>
      <c r="ABR300" s="40"/>
      <c r="ABS300" s="40"/>
      <c r="ABT300" s="40"/>
      <c r="ABU300" s="40"/>
      <c r="ABV300" s="40"/>
      <c r="ABW300" s="40"/>
      <c r="ABX300" s="40"/>
      <c r="ABY300" s="40"/>
      <c r="ABZ300" s="40"/>
      <c r="ACA300" s="40"/>
      <c r="ACB300" s="40"/>
      <c r="ACC300" s="40"/>
      <c r="ACD300" s="40"/>
      <c r="ACE300" s="40"/>
      <c r="ACF300" s="40"/>
      <c r="ACG300" s="40"/>
      <c r="ACH300" s="40"/>
      <c r="ACI300" s="40"/>
      <c r="ACJ300" s="40"/>
      <c r="ACK300" s="40"/>
      <c r="ACL300" s="40"/>
      <c r="ACM300" s="40"/>
      <c r="ACN300" s="40"/>
      <c r="ACO300" s="40"/>
      <c r="ACP300" s="40"/>
      <c r="ACQ300" s="40"/>
      <c r="ACR300" s="40"/>
      <c r="ACS300" s="40"/>
      <c r="ACT300" s="40"/>
      <c r="ACU300" s="40"/>
      <c r="ACV300" s="40"/>
      <c r="ACW300" s="40"/>
      <c r="ACX300" s="40"/>
      <c r="ACY300" s="40"/>
      <c r="ACZ300" s="40"/>
      <c r="ADA300" s="40"/>
      <c r="ADB300" s="40"/>
      <c r="ADC300" s="40"/>
      <c r="ADD300" s="40"/>
      <c r="ADE300" s="40"/>
      <c r="ADF300" s="40"/>
      <c r="ADG300" s="40"/>
      <c r="ADH300" s="40"/>
      <c r="ADI300" s="40"/>
      <c r="ADJ300" s="40"/>
      <c r="ADK300" s="40"/>
      <c r="ADL300" s="40"/>
      <c r="ADM300" s="40"/>
      <c r="ADN300" s="40"/>
      <c r="ADO300" s="40"/>
      <c r="ADP300" s="40"/>
      <c r="ADQ300" s="40"/>
      <c r="ADR300" s="40"/>
      <c r="ADS300" s="40"/>
      <c r="ADT300" s="40"/>
      <c r="ADU300" s="40"/>
      <c r="ADV300" s="40"/>
      <c r="ADW300" s="40"/>
      <c r="ADX300" s="40"/>
      <c r="ADY300" s="40"/>
      <c r="ADZ300" s="40"/>
      <c r="AEA300" s="40"/>
      <c r="AEB300" s="40"/>
      <c r="AEC300" s="40"/>
      <c r="AED300" s="40"/>
      <c r="AEE300" s="40"/>
      <c r="AEF300" s="40"/>
      <c r="AEG300" s="40"/>
      <c r="AEH300" s="40"/>
      <c r="AEI300" s="40"/>
      <c r="AEJ300" s="40"/>
      <c r="AEK300" s="40"/>
      <c r="AEL300" s="40"/>
      <c r="AEM300" s="40"/>
      <c r="AEN300" s="40"/>
      <c r="AEO300" s="40"/>
      <c r="AEP300" s="40"/>
      <c r="AEQ300" s="40"/>
      <c r="AER300" s="40"/>
      <c r="AES300" s="40"/>
      <c r="AET300" s="40"/>
      <c r="AEU300" s="40"/>
      <c r="AEV300" s="40"/>
      <c r="AEW300" s="40"/>
      <c r="AEX300" s="40"/>
      <c r="AEY300" s="40"/>
      <c r="AEZ300" s="40"/>
      <c r="AFA300" s="40"/>
      <c r="AFB300" s="40"/>
      <c r="AFC300" s="40"/>
      <c r="AFD300" s="40"/>
      <c r="AFE300" s="40"/>
      <c r="AFF300" s="40"/>
      <c r="AFG300" s="40"/>
      <c r="AFH300" s="40"/>
      <c r="AFI300" s="40"/>
      <c r="AFJ300" s="40"/>
      <c r="AFK300" s="40"/>
      <c r="AFL300" s="40"/>
      <c r="AFM300" s="40"/>
      <c r="AFN300" s="40"/>
      <c r="AFO300" s="40"/>
      <c r="AFP300" s="40"/>
      <c r="AFQ300" s="40"/>
      <c r="AFR300" s="40"/>
      <c r="AFS300" s="40"/>
      <c r="AFT300" s="40"/>
      <c r="AFU300" s="40"/>
      <c r="AFV300" s="40"/>
      <c r="AFW300" s="40"/>
      <c r="AFX300" s="40"/>
      <c r="AFY300" s="40"/>
      <c r="AFZ300" s="40"/>
      <c r="AGA300" s="40"/>
      <c r="AGB300" s="40"/>
      <c r="AGC300" s="40"/>
      <c r="AGD300" s="40"/>
      <c r="AGE300" s="40"/>
      <c r="AGF300" s="40"/>
      <c r="AGG300" s="40"/>
      <c r="AGH300" s="40"/>
      <c r="AGI300" s="40"/>
      <c r="AGJ300" s="40"/>
      <c r="AGK300" s="40"/>
      <c r="AGL300" s="40"/>
      <c r="AGM300" s="40"/>
      <c r="AGN300" s="40"/>
      <c r="AGO300" s="40"/>
      <c r="AGP300" s="40"/>
      <c r="AGQ300" s="40"/>
      <c r="AGR300" s="40"/>
      <c r="AGS300" s="40"/>
      <c r="AGT300" s="40"/>
      <c r="AGU300" s="40"/>
      <c r="AGV300" s="40"/>
      <c r="AGW300" s="40"/>
      <c r="AGX300" s="40"/>
      <c r="AGY300" s="40"/>
      <c r="AGZ300" s="40"/>
      <c r="AHA300" s="40"/>
      <c r="AHB300" s="40"/>
      <c r="AHC300" s="40"/>
      <c r="AHD300" s="40"/>
      <c r="AHE300" s="40"/>
      <c r="AHF300" s="40"/>
      <c r="AHG300" s="40"/>
      <c r="AHH300" s="40"/>
      <c r="AHI300" s="40"/>
      <c r="AHJ300" s="40"/>
      <c r="AHK300" s="40"/>
      <c r="AHL300" s="40"/>
      <c r="AHM300" s="40"/>
      <c r="AHN300" s="40"/>
      <c r="AHO300" s="40"/>
      <c r="AHP300" s="40"/>
      <c r="AHQ300" s="40"/>
      <c r="AHR300" s="40"/>
      <c r="AHS300" s="40"/>
      <c r="AHT300" s="40"/>
      <c r="AHU300" s="40"/>
      <c r="AHV300" s="40"/>
      <c r="AHW300" s="40"/>
      <c r="AHX300" s="40"/>
      <c r="AHY300" s="40"/>
      <c r="AHZ300" s="40"/>
      <c r="AIA300" s="40"/>
      <c r="AIB300" s="40"/>
      <c r="AIC300" s="40"/>
      <c r="AID300" s="40"/>
      <c r="AIE300" s="40"/>
      <c r="AIF300" s="40"/>
      <c r="AIG300" s="40"/>
      <c r="AIH300" s="40"/>
      <c r="AII300" s="40"/>
      <c r="AIJ300" s="40"/>
      <c r="AIK300" s="40"/>
      <c r="AIL300" s="40"/>
      <c r="AIM300" s="40"/>
      <c r="AIN300" s="40"/>
      <c r="AIO300" s="40"/>
      <c r="AIP300" s="40"/>
      <c r="AIQ300" s="40"/>
      <c r="AIR300" s="40"/>
      <c r="AIS300" s="40"/>
      <c r="AIT300" s="40"/>
      <c r="AIU300" s="40"/>
      <c r="AIV300" s="40"/>
      <c r="AIW300" s="40"/>
      <c r="AIX300" s="40"/>
      <c r="AIY300" s="40"/>
      <c r="AIZ300" s="40"/>
      <c r="AJA300" s="40"/>
      <c r="AJB300" s="40"/>
      <c r="AJC300" s="40"/>
      <c r="AJD300" s="40"/>
      <c r="AJE300" s="40"/>
      <c r="AJF300" s="40"/>
      <c r="AJG300" s="40"/>
      <c r="AJH300" s="40"/>
      <c r="AJI300" s="40"/>
      <c r="AJJ300" s="40"/>
      <c r="AJK300" s="40"/>
      <c r="AJL300" s="40"/>
      <c r="AJM300" s="40"/>
      <c r="AJN300" s="40"/>
      <c r="AJO300" s="40"/>
      <c r="AJP300" s="40"/>
      <c r="AJQ300" s="40"/>
      <c r="AJR300" s="40"/>
      <c r="AJS300" s="40"/>
      <c r="AJT300" s="40"/>
      <c r="AJU300" s="40"/>
      <c r="AJV300" s="40"/>
      <c r="AJW300" s="40"/>
      <c r="AJX300" s="40"/>
      <c r="AJY300" s="40"/>
      <c r="AJZ300" s="40"/>
      <c r="AKA300" s="40"/>
      <c r="AKB300" s="40"/>
      <c r="AKC300" s="40"/>
      <c r="AKD300" s="40"/>
      <c r="AKE300" s="40"/>
      <c r="AKF300" s="40"/>
      <c r="AKG300" s="40"/>
      <c r="AKH300" s="40"/>
      <c r="AKI300" s="40"/>
      <c r="AKJ300" s="40"/>
      <c r="AKK300" s="40"/>
      <c r="AKL300" s="40"/>
      <c r="AKM300" s="40"/>
      <c r="AKN300" s="41"/>
      <c r="AKO300" s="41"/>
      <c r="AKP300" s="41"/>
      <c r="AKQ300" s="41"/>
      <c r="AKR300" s="41"/>
      <c r="AKS300" s="41"/>
      <c r="AKT300" s="41"/>
      <c r="AKU300" s="41"/>
      <c r="AKV300" s="41"/>
      <c r="AKW300" s="41"/>
      <c r="AKX300" s="41"/>
      <c r="AKY300" s="41"/>
      <c r="AKZ300" s="41"/>
      <c r="ALA300" s="41"/>
      <c r="ALB300" s="41"/>
      <c r="ALC300" s="41"/>
      <c r="ALD300" s="41"/>
      <c r="ALE300" s="41"/>
      <c r="ALF300" s="41"/>
      <c r="ALG300" s="41"/>
      <c r="ALH300" s="41"/>
      <c r="ALI300" s="41"/>
      <c r="ALJ300" s="41"/>
      <c r="ALK300" s="41"/>
      <c r="ALL300" s="41"/>
      <c r="ALM300" s="41"/>
    </row>
    <row r="301" spans="1:1001" ht="13.35" customHeight="1" outlineLevel="3">
      <c r="A301" s="36" t="s">
        <v>11824</v>
      </c>
      <c r="B301" s="45">
        <v>1</v>
      </c>
      <c r="C301" s="45"/>
      <c r="D301" s="77" t="s">
        <v>1273</v>
      </c>
      <c r="E301" s="43" t="str">
        <f>VLOOKUP(D301,OdooParts_PurchaseNotes!$A$1:$F8415,2,0)</f>
        <v>Finger Guard 80mm Plastic</v>
      </c>
      <c r="F301" s="52" t="s">
        <v>11370</v>
      </c>
      <c r="G301" s="32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40"/>
      <c r="AAF301" s="40"/>
      <c r="AAG301" s="40"/>
      <c r="AAH301" s="40"/>
      <c r="AAI301" s="40"/>
      <c r="AAJ301" s="40"/>
      <c r="AAK301" s="40"/>
      <c r="AAL301" s="40"/>
      <c r="AAM301" s="40"/>
      <c r="AAN301" s="40"/>
      <c r="AAO301" s="40"/>
      <c r="AAP301" s="40"/>
      <c r="AAQ301" s="40"/>
      <c r="AAR301" s="40"/>
      <c r="AAS301" s="40"/>
      <c r="AAT301" s="40"/>
      <c r="AAU301" s="40"/>
      <c r="AAV301" s="40"/>
      <c r="AAW301" s="40"/>
      <c r="AAX301" s="40"/>
      <c r="AAY301" s="40"/>
      <c r="AAZ301" s="40"/>
      <c r="ABA301" s="40"/>
      <c r="ABB301" s="40"/>
      <c r="ABC301" s="40"/>
      <c r="ABD301" s="40"/>
      <c r="ABE301" s="40"/>
      <c r="ABF301" s="40"/>
      <c r="ABG301" s="40"/>
      <c r="ABH301" s="40"/>
      <c r="ABI301" s="40"/>
      <c r="ABJ301" s="40"/>
      <c r="ABK301" s="40"/>
      <c r="ABL301" s="40"/>
      <c r="ABM301" s="40"/>
      <c r="ABN301" s="40"/>
      <c r="ABO301" s="40"/>
      <c r="ABP301" s="40"/>
      <c r="ABQ301" s="40"/>
      <c r="ABR301" s="40"/>
      <c r="ABS301" s="40"/>
      <c r="ABT301" s="40"/>
      <c r="ABU301" s="40"/>
      <c r="ABV301" s="40"/>
      <c r="ABW301" s="40"/>
      <c r="ABX301" s="40"/>
      <c r="ABY301" s="40"/>
      <c r="ABZ301" s="40"/>
      <c r="ACA301" s="40"/>
      <c r="ACB301" s="40"/>
      <c r="ACC301" s="40"/>
      <c r="ACD301" s="40"/>
      <c r="ACE301" s="40"/>
      <c r="ACF301" s="40"/>
      <c r="ACG301" s="40"/>
      <c r="ACH301" s="40"/>
      <c r="ACI301" s="40"/>
      <c r="ACJ301" s="40"/>
      <c r="ACK301" s="40"/>
      <c r="ACL301" s="40"/>
      <c r="ACM301" s="40"/>
      <c r="ACN301" s="40"/>
      <c r="ACO301" s="40"/>
      <c r="ACP301" s="40"/>
      <c r="ACQ301" s="40"/>
      <c r="ACR301" s="40"/>
      <c r="ACS301" s="40"/>
      <c r="ACT301" s="40"/>
      <c r="ACU301" s="40"/>
      <c r="ACV301" s="40"/>
      <c r="ACW301" s="40"/>
      <c r="ACX301" s="40"/>
      <c r="ACY301" s="40"/>
      <c r="ACZ301" s="40"/>
      <c r="ADA301" s="40"/>
      <c r="ADB301" s="40"/>
      <c r="ADC301" s="40"/>
      <c r="ADD301" s="40"/>
      <c r="ADE301" s="40"/>
      <c r="ADF301" s="40"/>
      <c r="ADG301" s="40"/>
      <c r="ADH301" s="40"/>
      <c r="ADI301" s="40"/>
      <c r="ADJ301" s="40"/>
      <c r="ADK301" s="40"/>
      <c r="ADL301" s="40"/>
      <c r="ADM301" s="40"/>
      <c r="ADN301" s="40"/>
      <c r="ADO301" s="40"/>
      <c r="ADP301" s="40"/>
      <c r="ADQ301" s="40"/>
      <c r="ADR301" s="40"/>
      <c r="ADS301" s="40"/>
      <c r="ADT301" s="40"/>
      <c r="ADU301" s="40"/>
      <c r="ADV301" s="40"/>
      <c r="ADW301" s="40"/>
      <c r="ADX301" s="40"/>
      <c r="ADY301" s="40"/>
      <c r="ADZ301" s="40"/>
      <c r="AEA301" s="40"/>
      <c r="AEB301" s="40"/>
      <c r="AEC301" s="40"/>
      <c r="AED301" s="40"/>
      <c r="AEE301" s="40"/>
      <c r="AEF301" s="40"/>
      <c r="AEG301" s="40"/>
      <c r="AEH301" s="40"/>
      <c r="AEI301" s="40"/>
      <c r="AEJ301" s="40"/>
      <c r="AEK301" s="40"/>
      <c r="AEL301" s="40"/>
      <c r="AEM301" s="40"/>
      <c r="AEN301" s="40"/>
      <c r="AEO301" s="40"/>
      <c r="AEP301" s="40"/>
      <c r="AEQ301" s="40"/>
      <c r="AER301" s="40"/>
      <c r="AES301" s="40"/>
      <c r="AET301" s="40"/>
      <c r="AEU301" s="40"/>
      <c r="AEV301" s="40"/>
      <c r="AEW301" s="40"/>
      <c r="AEX301" s="40"/>
      <c r="AEY301" s="40"/>
      <c r="AEZ301" s="40"/>
      <c r="AFA301" s="40"/>
      <c r="AFB301" s="40"/>
      <c r="AFC301" s="40"/>
      <c r="AFD301" s="40"/>
      <c r="AFE301" s="40"/>
      <c r="AFF301" s="40"/>
      <c r="AFG301" s="40"/>
      <c r="AFH301" s="40"/>
      <c r="AFI301" s="40"/>
      <c r="AFJ301" s="40"/>
      <c r="AFK301" s="40"/>
      <c r="AFL301" s="40"/>
      <c r="AFM301" s="40"/>
      <c r="AFN301" s="40"/>
      <c r="AFO301" s="40"/>
      <c r="AFP301" s="40"/>
      <c r="AFQ301" s="40"/>
      <c r="AFR301" s="40"/>
      <c r="AFS301" s="40"/>
      <c r="AFT301" s="40"/>
      <c r="AFU301" s="40"/>
      <c r="AFV301" s="40"/>
      <c r="AFW301" s="40"/>
      <c r="AFX301" s="40"/>
      <c r="AFY301" s="40"/>
      <c r="AFZ301" s="40"/>
      <c r="AGA301" s="40"/>
      <c r="AGB301" s="40"/>
      <c r="AGC301" s="40"/>
      <c r="AGD301" s="40"/>
      <c r="AGE301" s="40"/>
      <c r="AGF301" s="40"/>
      <c r="AGG301" s="40"/>
      <c r="AGH301" s="40"/>
      <c r="AGI301" s="40"/>
      <c r="AGJ301" s="40"/>
      <c r="AGK301" s="40"/>
      <c r="AGL301" s="40"/>
      <c r="AGM301" s="40"/>
      <c r="AGN301" s="40"/>
      <c r="AGO301" s="40"/>
      <c r="AGP301" s="40"/>
      <c r="AGQ301" s="40"/>
      <c r="AGR301" s="40"/>
      <c r="AGS301" s="40"/>
      <c r="AGT301" s="40"/>
      <c r="AGU301" s="40"/>
      <c r="AGV301" s="40"/>
      <c r="AGW301" s="40"/>
      <c r="AGX301" s="40"/>
      <c r="AGY301" s="40"/>
      <c r="AGZ301" s="40"/>
      <c r="AHA301" s="40"/>
      <c r="AHB301" s="40"/>
      <c r="AHC301" s="40"/>
      <c r="AHD301" s="40"/>
      <c r="AHE301" s="40"/>
      <c r="AHF301" s="40"/>
      <c r="AHG301" s="40"/>
      <c r="AHH301" s="40"/>
      <c r="AHI301" s="40"/>
      <c r="AHJ301" s="40"/>
      <c r="AHK301" s="40"/>
      <c r="AHL301" s="40"/>
      <c r="AHM301" s="40"/>
      <c r="AHN301" s="40"/>
      <c r="AHO301" s="40"/>
      <c r="AHP301" s="40"/>
      <c r="AHQ301" s="40"/>
      <c r="AHR301" s="40"/>
      <c r="AHS301" s="40"/>
      <c r="AHT301" s="40"/>
      <c r="AHU301" s="40"/>
      <c r="AHV301" s="40"/>
      <c r="AHW301" s="40"/>
      <c r="AHX301" s="40"/>
      <c r="AHY301" s="40"/>
      <c r="AHZ301" s="40"/>
      <c r="AIA301" s="40"/>
      <c r="AIB301" s="40"/>
      <c r="AIC301" s="40"/>
      <c r="AID301" s="40"/>
      <c r="AIE301" s="40"/>
      <c r="AIF301" s="40"/>
      <c r="AIG301" s="40"/>
      <c r="AIH301" s="40"/>
      <c r="AII301" s="40"/>
      <c r="AIJ301" s="40"/>
      <c r="AIK301" s="40"/>
      <c r="AIL301" s="40"/>
      <c r="AIM301" s="40"/>
      <c r="AIN301" s="40"/>
      <c r="AIO301" s="40"/>
      <c r="AIP301" s="40"/>
      <c r="AIQ301" s="40"/>
      <c r="AIR301" s="40"/>
      <c r="AIS301" s="40"/>
      <c r="AIT301" s="40"/>
      <c r="AIU301" s="40"/>
      <c r="AIV301" s="40"/>
      <c r="AIW301" s="40"/>
      <c r="AIX301" s="40"/>
      <c r="AIY301" s="40"/>
      <c r="AIZ301" s="40"/>
      <c r="AJA301" s="40"/>
      <c r="AJB301" s="40"/>
      <c r="AJC301" s="40"/>
      <c r="AJD301" s="40"/>
      <c r="AJE301" s="40"/>
      <c r="AJF301" s="40"/>
      <c r="AJG301" s="40"/>
      <c r="AJH301" s="40"/>
      <c r="AJI301" s="40"/>
      <c r="AJJ301" s="40"/>
      <c r="AJK301" s="40"/>
      <c r="AJL301" s="40"/>
      <c r="AJM301" s="40"/>
      <c r="AJN301" s="40"/>
      <c r="AJO301" s="40"/>
      <c r="AJP301" s="40"/>
      <c r="AJQ301" s="40"/>
      <c r="AJR301" s="40"/>
      <c r="AJS301" s="40"/>
      <c r="AJT301" s="40"/>
      <c r="AJU301" s="40"/>
      <c r="AJV301" s="40"/>
      <c r="AJW301" s="40"/>
      <c r="AJX301" s="40"/>
      <c r="AJY301" s="40"/>
      <c r="AJZ301" s="40"/>
      <c r="AKA301" s="40"/>
      <c r="AKB301" s="40"/>
      <c r="AKC301" s="40"/>
      <c r="AKD301" s="40"/>
      <c r="AKE301" s="40"/>
      <c r="AKF301" s="40"/>
      <c r="AKG301" s="40"/>
      <c r="AKH301" s="40"/>
      <c r="AKI301" s="40"/>
      <c r="AKJ301" s="40"/>
      <c r="AKK301" s="40"/>
      <c r="AKL301" s="40"/>
      <c r="AKM301" s="40"/>
      <c r="AKN301" s="41"/>
      <c r="AKO301" s="41"/>
      <c r="AKP301" s="41"/>
      <c r="AKQ301" s="41"/>
      <c r="AKR301" s="41"/>
      <c r="AKS301" s="41"/>
      <c r="AKT301" s="41"/>
      <c r="AKU301" s="41"/>
      <c r="AKV301" s="41"/>
      <c r="AKW301" s="41"/>
      <c r="AKX301" s="41"/>
      <c r="AKY301" s="41"/>
      <c r="AKZ301" s="41"/>
      <c r="ALA301" s="41"/>
      <c r="ALB301" s="41"/>
      <c r="ALC301" s="41"/>
      <c r="ALD301" s="41"/>
      <c r="ALE301" s="41"/>
      <c r="ALF301" s="41"/>
      <c r="ALG301" s="41"/>
      <c r="ALH301" s="41"/>
      <c r="ALI301" s="41"/>
      <c r="ALJ301" s="41"/>
      <c r="ALK301" s="41"/>
      <c r="ALL301" s="41"/>
      <c r="ALM301" s="41"/>
    </row>
    <row r="302" spans="1:1001" ht="13.35" customHeight="1" outlineLevel="3">
      <c r="A302" s="36" t="s">
        <v>11825</v>
      </c>
      <c r="B302" s="45">
        <v>2</v>
      </c>
      <c r="C302" s="45"/>
      <c r="D302" s="61" t="s">
        <v>2296</v>
      </c>
      <c r="E302" s="43" t="str">
        <f>VLOOKUP(D302,OdooParts_PurchaseNotes!$A$1:$F8416,2,0)</f>
        <v>Cartridge Fuse 250V 3.15A Slo-Blo</v>
      </c>
      <c r="F302" s="52" t="s">
        <v>11370</v>
      </c>
      <c r="G302" s="32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40"/>
      <c r="AAF302" s="40"/>
      <c r="AAG302" s="40"/>
      <c r="AAH302" s="40"/>
      <c r="AAI302" s="40"/>
      <c r="AAJ302" s="40"/>
      <c r="AAK302" s="40"/>
      <c r="AAL302" s="40"/>
      <c r="AAM302" s="40"/>
      <c r="AAN302" s="40"/>
      <c r="AAO302" s="40"/>
      <c r="AAP302" s="40"/>
      <c r="AAQ302" s="40"/>
      <c r="AAR302" s="40"/>
      <c r="AAS302" s="40"/>
      <c r="AAT302" s="40"/>
      <c r="AAU302" s="40"/>
      <c r="AAV302" s="40"/>
      <c r="AAW302" s="40"/>
      <c r="AAX302" s="40"/>
      <c r="AAY302" s="40"/>
      <c r="AAZ302" s="40"/>
      <c r="ABA302" s="40"/>
      <c r="ABB302" s="40"/>
      <c r="ABC302" s="40"/>
      <c r="ABD302" s="40"/>
      <c r="ABE302" s="40"/>
      <c r="ABF302" s="40"/>
      <c r="ABG302" s="40"/>
      <c r="ABH302" s="40"/>
      <c r="ABI302" s="40"/>
      <c r="ABJ302" s="40"/>
      <c r="ABK302" s="40"/>
      <c r="ABL302" s="40"/>
      <c r="ABM302" s="40"/>
      <c r="ABN302" s="40"/>
      <c r="ABO302" s="40"/>
      <c r="ABP302" s="40"/>
      <c r="ABQ302" s="40"/>
      <c r="ABR302" s="40"/>
      <c r="ABS302" s="40"/>
      <c r="ABT302" s="40"/>
      <c r="ABU302" s="40"/>
      <c r="ABV302" s="40"/>
      <c r="ABW302" s="40"/>
      <c r="ABX302" s="40"/>
      <c r="ABY302" s="40"/>
      <c r="ABZ302" s="40"/>
      <c r="ACA302" s="40"/>
      <c r="ACB302" s="40"/>
      <c r="ACC302" s="40"/>
      <c r="ACD302" s="40"/>
      <c r="ACE302" s="40"/>
      <c r="ACF302" s="40"/>
      <c r="ACG302" s="40"/>
      <c r="ACH302" s="40"/>
      <c r="ACI302" s="40"/>
      <c r="ACJ302" s="40"/>
      <c r="ACK302" s="40"/>
      <c r="ACL302" s="40"/>
      <c r="ACM302" s="40"/>
      <c r="ACN302" s="40"/>
      <c r="ACO302" s="40"/>
      <c r="ACP302" s="40"/>
      <c r="ACQ302" s="40"/>
      <c r="ACR302" s="40"/>
      <c r="ACS302" s="40"/>
      <c r="ACT302" s="40"/>
      <c r="ACU302" s="40"/>
      <c r="ACV302" s="40"/>
      <c r="ACW302" s="40"/>
      <c r="ACX302" s="40"/>
      <c r="ACY302" s="40"/>
      <c r="ACZ302" s="40"/>
      <c r="ADA302" s="40"/>
      <c r="ADB302" s="40"/>
      <c r="ADC302" s="40"/>
      <c r="ADD302" s="40"/>
      <c r="ADE302" s="40"/>
      <c r="ADF302" s="40"/>
      <c r="ADG302" s="40"/>
      <c r="ADH302" s="40"/>
      <c r="ADI302" s="40"/>
      <c r="ADJ302" s="40"/>
      <c r="ADK302" s="40"/>
      <c r="ADL302" s="40"/>
      <c r="ADM302" s="40"/>
      <c r="ADN302" s="40"/>
      <c r="ADO302" s="40"/>
      <c r="ADP302" s="40"/>
      <c r="ADQ302" s="40"/>
      <c r="ADR302" s="40"/>
      <c r="ADS302" s="40"/>
      <c r="ADT302" s="40"/>
      <c r="ADU302" s="40"/>
      <c r="ADV302" s="40"/>
      <c r="ADW302" s="40"/>
      <c r="ADX302" s="40"/>
      <c r="ADY302" s="40"/>
      <c r="ADZ302" s="40"/>
      <c r="AEA302" s="40"/>
      <c r="AEB302" s="40"/>
      <c r="AEC302" s="40"/>
      <c r="AED302" s="40"/>
      <c r="AEE302" s="40"/>
      <c r="AEF302" s="40"/>
      <c r="AEG302" s="40"/>
      <c r="AEH302" s="40"/>
      <c r="AEI302" s="40"/>
      <c r="AEJ302" s="40"/>
      <c r="AEK302" s="40"/>
      <c r="AEL302" s="40"/>
      <c r="AEM302" s="40"/>
      <c r="AEN302" s="40"/>
      <c r="AEO302" s="40"/>
      <c r="AEP302" s="40"/>
      <c r="AEQ302" s="40"/>
      <c r="AER302" s="40"/>
      <c r="AES302" s="40"/>
      <c r="AET302" s="40"/>
      <c r="AEU302" s="40"/>
      <c r="AEV302" s="40"/>
      <c r="AEW302" s="40"/>
      <c r="AEX302" s="40"/>
      <c r="AEY302" s="40"/>
      <c r="AEZ302" s="40"/>
      <c r="AFA302" s="40"/>
      <c r="AFB302" s="40"/>
      <c r="AFC302" s="40"/>
      <c r="AFD302" s="40"/>
      <c r="AFE302" s="40"/>
      <c r="AFF302" s="40"/>
      <c r="AFG302" s="40"/>
      <c r="AFH302" s="40"/>
      <c r="AFI302" s="40"/>
      <c r="AFJ302" s="40"/>
      <c r="AFK302" s="40"/>
      <c r="AFL302" s="40"/>
      <c r="AFM302" s="40"/>
      <c r="AFN302" s="40"/>
      <c r="AFO302" s="40"/>
      <c r="AFP302" s="40"/>
      <c r="AFQ302" s="40"/>
      <c r="AFR302" s="40"/>
      <c r="AFS302" s="40"/>
      <c r="AFT302" s="40"/>
      <c r="AFU302" s="40"/>
      <c r="AFV302" s="40"/>
      <c r="AFW302" s="40"/>
      <c r="AFX302" s="40"/>
      <c r="AFY302" s="40"/>
      <c r="AFZ302" s="40"/>
      <c r="AGA302" s="40"/>
      <c r="AGB302" s="40"/>
      <c r="AGC302" s="40"/>
      <c r="AGD302" s="40"/>
      <c r="AGE302" s="40"/>
      <c r="AGF302" s="40"/>
      <c r="AGG302" s="40"/>
      <c r="AGH302" s="40"/>
      <c r="AGI302" s="40"/>
      <c r="AGJ302" s="40"/>
      <c r="AGK302" s="40"/>
      <c r="AGL302" s="40"/>
      <c r="AGM302" s="40"/>
      <c r="AGN302" s="40"/>
      <c r="AGO302" s="40"/>
      <c r="AGP302" s="40"/>
      <c r="AGQ302" s="40"/>
      <c r="AGR302" s="40"/>
      <c r="AGS302" s="40"/>
      <c r="AGT302" s="40"/>
      <c r="AGU302" s="40"/>
      <c r="AGV302" s="40"/>
      <c r="AGW302" s="40"/>
      <c r="AGX302" s="40"/>
      <c r="AGY302" s="40"/>
      <c r="AGZ302" s="40"/>
      <c r="AHA302" s="40"/>
      <c r="AHB302" s="40"/>
      <c r="AHC302" s="40"/>
      <c r="AHD302" s="40"/>
      <c r="AHE302" s="40"/>
      <c r="AHF302" s="40"/>
      <c r="AHG302" s="40"/>
      <c r="AHH302" s="40"/>
      <c r="AHI302" s="40"/>
      <c r="AHJ302" s="40"/>
      <c r="AHK302" s="40"/>
      <c r="AHL302" s="40"/>
      <c r="AHM302" s="40"/>
      <c r="AHN302" s="40"/>
      <c r="AHO302" s="40"/>
      <c r="AHP302" s="40"/>
      <c r="AHQ302" s="40"/>
      <c r="AHR302" s="40"/>
      <c r="AHS302" s="40"/>
      <c r="AHT302" s="40"/>
      <c r="AHU302" s="40"/>
      <c r="AHV302" s="40"/>
      <c r="AHW302" s="40"/>
      <c r="AHX302" s="40"/>
      <c r="AHY302" s="40"/>
      <c r="AHZ302" s="40"/>
      <c r="AIA302" s="40"/>
      <c r="AIB302" s="40"/>
      <c r="AIC302" s="40"/>
      <c r="AID302" s="40"/>
      <c r="AIE302" s="40"/>
      <c r="AIF302" s="40"/>
      <c r="AIG302" s="40"/>
      <c r="AIH302" s="40"/>
      <c r="AII302" s="40"/>
      <c r="AIJ302" s="40"/>
      <c r="AIK302" s="40"/>
      <c r="AIL302" s="40"/>
      <c r="AIM302" s="40"/>
      <c r="AIN302" s="40"/>
      <c r="AIO302" s="40"/>
      <c r="AIP302" s="40"/>
      <c r="AIQ302" s="40"/>
      <c r="AIR302" s="40"/>
      <c r="AIS302" s="40"/>
      <c r="AIT302" s="40"/>
      <c r="AIU302" s="40"/>
      <c r="AIV302" s="40"/>
      <c r="AIW302" s="40"/>
      <c r="AIX302" s="40"/>
      <c r="AIY302" s="40"/>
      <c r="AIZ302" s="40"/>
      <c r="AJA302" s="40"/>
      <c r="AJB302" s="40"/>
      <c r="AJC302" s="40"/>
      <c r="AJD302" s="40"/>
      <c r="AJE302" s="40"/>
      <c r="AJF302" s="40"/>
      <c r="AJG302" s="40"/>
      <c r="AJH302" s="40"/>
      <c r="AJI302" s="40"/>
      <c r="AJJ302" s="40"/>
      <c r="AJK302" s="40"/>
      <c r="AJL302" s="40"/>
      <c r="AJM302" s="40"/>
      <c r="AJN302" s="40"/>
      <c r="AJO302" s="40"/>
      <c r="AJP302" s="40"/>
      <c r="AJQ302" s="40"/>
      <c r="AJR302" s="40"/>
      <c r="AJS302" s="40"/>
      <c r="AJT302" s="40"/>
      <c r="AJU302" s="40"/>
      <c r="AJV302" s="40"/>
      <c r="AJW302" s="40"/>
      <c r="AJX302" s="40"/>
      <c r="AJY302" s="40"/>
      <c r="AJZ302" s="40"/>
      <c r="AKA302" s="40"/>
      <c r="AKB302" s="40"/>
      <c r="AKC302" s="40"/>
      <c r="AKD302" s="40"/>
      <c r="AKE302" s="40"/>
      <c r="AKF302" s="40"/>
      <c r="AKG302" s="40"/>
      <c r="AKH302" s="40"/>
      <c r="AKI302" s="40"/>
      <c r="AKJ302" s="40"/>
      <c r="AKK302" s="40"/>
      <c r="AKL302" s="40"/>
      <c r="AKM302" s="40"/>
      <c r="AKN302" s="41"/>
      <c r="AKO302" s="41"/>
      <c r="AKP302" s="41"/>
      <c r="AKQ302" s="41"/>
      <c r="AKR302" s="41"/>
      <c r="AKS302" s="41"/>
      <c r="AKT302" s="41"/>
      <c r="AKU302" s="41"/>
      <c r="AKV302" s="41"/>
      <c r="AKW302" s="41"/>
      <c r="AKX302" s="41"/>
      <c r="AKY302" s="41"/>
      <c r="AKZ302" s="41"/>
      <c r="ALA302" s="41"/>
      <c r="ALB302" s="41"/>
      <c r="ALC302" s="41"/>
      <c r="ALD302" s="41"/>
      <c r="ALE302" s="41"/>
      <c r="ALF302" s="41"/>
      <c r="ALG302" s="41"/>
      <c r="ALH302" s="41"/>
      <c r="ALI302" s="41"/>
      <c r="ALJ302" s="41"/>
      <c r="ALK302" s="41"/>
      <c r="ALL302" s="41"/>
      <c r="ALM302" s="41"/>
    </row>
    <row r="303" spans="1:1001" ht="13.35" customHeight="1" outlineLevel="3">
      <c r="A303" s="36" t="s">
        <v>11826</v>
      </c>
      <c r="B303" s="45">
        <v>1</v>
      </c>
      <c r="C303" s="45"/>
      <c r="D303" s="77" t="s">
        <v>2461</v>
      </c>
      <c r="E303" s="43" t="str">
        <f>VLOOKUP(D303,OdooParts_PurchaseNotes!$A$1:$F8417,2,0)</f>
        <v>DELTA POWER SUP 150W 24V 6.25A PNL MT</v>
      </c>
      <c r="F303" s="52" t="s">
        <v>11370</v>
      </c>
      <c r="G303" s="32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40"/>
      <c r="AAF303" s="40"/>
      <c r="AAG303" s="40"/>
      <c r="AAH303" s="40"/>
      <c r="AAI303" s="40"/>
      <c r="AAJ303" s="40"/>
      <c r="AAK303" s="40"/>
      <c r="AAL303" s="40"/>
      <c r="AAM303" s="40"/>
      <c r="AAN303" s="40"/>
      <c r="AAO303" s="40"/>
      <c r="AAP303" s="40"/>
      <c r="AAQ303" s="40"/>
      <c r="AAR303" s="40"/>
      <c r="AAS303" s="40"/>
      <c r="AAT303" s="40"/>
      <c r="AAU303" s="40"/>
      <c r="AAV303" s="40"/>
      <c r="AAW303" s="40"/>
      <c r="AAX303" s="40"/>
      <c r="AAY303" s="40"/>
      <c r="AAZ303" s="40"/>
      <c r="ABA303" s="40"/>
      <c r="ABB303" s="40"/>
      <c r="ABC303" s="40"/>
      <c r="ABD303" s="40"/>
      <c r="ABE303" s="40"/>
      <c r="ABF303" s="40"/>
      <c r="ABG303" s="40"/>
      <c r="ABH303" s="40"/>
      <c r="ABI303" s="40"/>
      <c r="ABJ303" s="40"/>
      <c r="ABK303" s="40"/>
      <c r="ABL303" s="40"/>
      <c r="ABM303" s="40"/>
      <c r="ABN303" s="40"/>
      <c r="ABO303" s="40"/>
      <c r="ABP303" s="40"/>
      <c r="ABQ303" s="40"/>
      <c r="ABR303" s="40"/>
      <c r="ABS303" s="40"/>
      <c r="ABT303" s="40"/>
      <c r="ABU303" s="40"/>
      <c r="ABV303" s="40"/>
      <c r="ABW303" s="40"/>
      <c r="ABX303" s="40"/>
      <c r="ABY303" s="40"/>
      <c r="ABZ303" s="40"/>
      <c r="ACA303" s="40"/>
      <c r="ACB303" s="40"/>
      <c r="ACC303" s="40"/>
      <c r="ACD303" s="40"/>
      <c r="ACE303" s="40"/>
      <c r="ACF303" s="40"/>
      <c r="ACG303" s="40"/>
      <c r="ACH303" s="40"/>
      <c r="ACI303" s="40"/>
      <c r="ACJ303" s="40"/>
      <c r="ACK303" s="40"/>
      <c r="ACL303" s="40"/>
      <c r="ACM303" s="40"/>
      <c r="ACN303" s="40"/>
      <c r="ACO303" s="40"/>
      <c r="ACP303" s="40"/>
      <c r="ACQ303" s="40"/>
      <c r="ACR303" s="40"/>
      <c r="ACS303" s="40"/>
      <c r="ACT303" s="40"/>
      <c r="ACU303" s="40"/>
      <c r="ACV303" s="40"/>
      <c r="ACW303" s="40"/>
      <c r="ACX303" s="40"/>
      <c r="ACY303" s="40"/>
      <c r="ACZ303" s="40"/>
      <c r="ADA303" s="40"/>
      <c r="ADB303" s="40"/>
      <c r="ADC303" s="40"/>
      <c r="ADD303" s="40"/>
      <c r="ADE303" s="40"/>
      <c r="ADF303" s="40"/>
      <c r="ADG303" s="40"/>
      <c r="ADH303" s="40"/>
      <c r="ADI303" s="40"/>
      <c r="ADJ303" s="40"/>
      <c r="ADK303" s="40"/>
      <c r="ADL303" s="40"/>
      <c r="ADM303" s="40"/>
      <c r="ADN303" s="40"/>
      <c r="ADO303" s="40"/>
      <c r="ADP303" s="40"/>
      <c r="ADQ303" s="40"/>
      <c r="ADR303" s="40"/>
      <c r="ADS303" s="40"/>
      <c r="ADT303" s="40"/>
      <c r="ADU303" s="40"/>
      <c r="ADV303" s="40"/>
      <c r="ADW303" s="40"/>
      <c r="ADX303" s="40"/>
      <c r="ADY303" s="40"/>
      <c r="ADZ303" s="40"/>
      <c r="AEA303" s="40"/>
      <c r="AEB303" s="40"/>
      <c r="AEC303" s="40"/>
      <c r="AED303" s="40"/>
      <c r="AEE303" s="40"/>
      <c r="AEF303" s="40"/>
      <c r="AEG303" s="40"/>
      <c r="AEH303" s="40"/>
      <c r="AEI303" s="40"/>
      <c r="AEJ303" s="40"/>
      <c r="AEK303" s="40"/>
      <c r="AEL303" s="40"/>
      <c r="AEM303" s="40"/>
      <c r="AEN303" s="40"/>
      <c r="AEO303" s="40"/>
      <c r="AEP303" s="40"/>
      <c r="AEQ303" s="40"/>
      <c r="AER303" s="40"/>
      <c r="AES303" s="40"/>
      <c r="AET303" s="40"/>
      <c r="AEU303" s="40"/>
      <c r="AEV303" s="40"/>
      <c r="AEW303" s="40"/>
      <c r="AEX303" s="40"/>
      <c r="AEY303" s="40"/>
      <c r="AEZ303" s="40"/>
      <c r="AFA303" s="40"/>
      <c r="AFB303" s="40"/>
      <c r="AFC303" s="40"/>
      <c r="AFD303" s="40"/>
      <c r="AFE303" s="40"/>
      <c r="AFF303" s="40"/>
      <c r="AFG303" s="40"/>
      <c r="AFH303" s="40"/>
      <c r="AFI303" s="40"/>
      <c r="AFJ303" s="40"/>
      <c r="AFK303" s="40"/>
      <c r="AFL303" s="40"/>
      <c r="AFM303" s="40"/>
      <c r="AFN303" s="40"/>
      <c r="AFO303" s="40"/>
      <c r="AFP303" s="40"/>
      <c r="AFQ303" s="40"/>
      <c r="AFR303" s="40"/>
      <c r="AFS303" s="40"/>
      <c r="AFT303" s="40"/>
      <c r="AFU303" s="40"/>
      <c r="AFV303" s="40"/>
      <c r="AFW303" s="40"/>
      <c r="AFX303" s="40"/>
      <c r="AFY303" s="40"/>
      <c r="AFZ303" s="40"/>
      <c r="AGA303" s="40"/>
      <c r="AGB303" s="40"/>
      <c r="AGC303" s="40"/>
      <c r="AGD303" s="40"/>
      <c r="AGE303" s="40"/>
      <c r="AGF303" s="40"/>
      <c r="AGG303" s="40"/>
      <c r="AGH303" s="40"/>
      <c r="AGI303" s="40"/>
      <c r="AGJ303" s="40"/>
      <c r="AGK303" s="40"/>
      <c r="AGL303" s="40"/>
      <c r="AGM303" s="40"/>
      <c r="AGN303" s="40"/>
      <c r="AGO303" s="40"/>
      <c r="AGP303" s="40"/>
      <c r="AGQ303" s="40"/>
      <c r="AGR303" s="40"/>
      <c r="AGS303" s="40"/>
      <c r="AGT303" s="40"/>
      <c r="AGU303" s="40"/>
      <c r="AGV303" s="40"/>
      <c r="AGW303" s="40"/>
      <c r="AGX303" s="40"/>
      <c r="AGY303" s="40"/>
      <c r="AGZ303" s="40"/>
      <c r="AHA303" s="40"/>
      <c r="AHB303" s="40"/>
      <c r="AHC303" s="40"/>
      <c r="AHD303" s="40"/>
      <c r="AHE303" s="40"/>
      <c r="AHF303" s="40"/>
      <c r="AHG303" s="40"/>
      <c r="AHH303" s="40"/>
      <c r="AHI303" s="40"/>
      <c r="AHJ303" s="40"/>
      <c r="AHK303" s="40"/>
      <c r="AHL303" s="40"/>
      <c r="AHM303" s="40"/>
      <c r="AHN303" s="40"/>
      <c r="AHO303" s="40"/>
      <c r="AHP303" s="40"/>
      <c r="AHQ303" s="40"/>
      <c r="AHR303" s="40"/>
      <c r="AHS303" s="40"/>
      <c r="AHT303" s="40"/>
      <c r="AHU303" s="40"/>
      <c r="AHV303" s="40"/>
      <c r="AHW303" s="40"/>
      <c r="AHX303" s="40"/>
      <c r="AHY303" s="40"/>
      <c r="AHZ303" s="40"/>
      <c r="AIA303" s="40"/>
      <c r="AIB303" s="40"/>
      <c r="AIC303" s="40"/>
      <c r="AID303" s="40"/>
      <c r="AIE303" s="40"/>
      <c r="AIF303" s="40"/>
      <c r="AIG303" s="40"/>
      <c r="AIH303" s="40"/>
      <c r="AII303" s="40"/>
      <c r="AIJ303" s="40"/>
      <c r="AIK303" s="40"/>
      <c r="AIL303" s="40"/>
      <c r="AIM303" s="40"/>
      <c r="AIN303" s="40"/>
      <c r="AIO303" s="40"/>
      <c r="AIP303" s="40"/>
      <c r="AIQ303" s="40"/>
      <c r="AIR303" s="40"/>
      <c r="AIS303" s="40"/>
      <c r="AIT303" s="40"/>
      <c r="AIU303" s="40"/>
      <c r="AIV303" s="40"/>
      <c r="AIW303" s="40"/>
      <c r="AIX303" s="40"/>
      <c r="AIY303" s="40"/>
      <c r="AIZ303" s="40"/>
      <c r="AJA303" s="40"/>
      <c r="AJB303" s="40"/>
      <c r="AJC303" s="40"/>
      <c r="AJD303" s="40"/>
      <c r="AJE303" s="40"/>
      <c r="AJF303" s="40"/>
      <c r="AJG303" s="40"/>
      <c r="AJH303" s="40"/>
      <c r="AJI303" s="40"/>
      <c r="AJJ303" s="40"/>
      <c r="AJK303" s="40"/>
      <c r="AJL303" s="40"/>
      <c r="AJM303" s="40"/>
      <c r="AJN303" s="40"/>
      <c r="AJO303" s="40"/>
      <c r="AJP303" s="40"/>
      <c r="AJQ303" s="40"/>
      <c r="AJR303" s="40"/>
      <c r="AJS303" s="40"/>
      <c r="AJT303" s="40"/>
      <c r="AJU303" s="40"/>
      <c r="AJV303" s="40"/>
      <c r="AJW303" s="40"/>
      <c r="AJX303" s="40"/>
      <c r="AJY303" s="40"/>
      <c r="AJZ303" s="40"/>
      <c r="AKA303" s="40"/>
      <c r="AKB303" s="40"/>
      <c r="AKC303" s="40"/>
      <c r="AKD303" s="40"/>
      <c r="AKE303" s="40"/>
      <c r="AKF303" s="40"/>
      <c r="AKG303" s="40"/>
      <c r="AKH303" s="40"/>
      <c r="AKI303" s="40"/>
      <c r="AKJ303" s="40"/>
      <c r="AKK303" s="40"/>
      <c r="AKL303" s="40"/>
      <c r="AKM303" s="40"/>
      <c r="AKN303" s="41"/>
      <c r="AKO303" s="41"/>
      <c r="AKP303" s="41"/>
      <c r="AKQ303" s="41"/>
      <c r="AKR303" s="41"/>
      <c r="AKS303" s="41"/>
      <c r="AKT303" s="41"/>
      <c r="AKU303" s="41"/>
      <c r="AKV303" s="41"/>
      <c r="AKW303" s="41"/>
      <c r="AKX303" s="41"/>
      <c r="AKY303" s="41"/>
      <c r="AKZ303" s="41"/>
      <c r="ALA303" s="41"/>
      <c r="ALB303" s="41"/>
      <c r="ALC303" s="41"/>
      <c r="ALD303" s="41"/>
      <c r="ALE303" s="41"/>
      <c r="ALF303" s="41"/>
      <c r="ALG303" s="41"/>
      <c r="ALH303" s="41"/>
      <c r="ALI303" s="41"/>
      <c r="ALJ303" s="41"/>
      <c r="ALK303" s="41"/>
      <c r="ALL303" s="41"/>
      <c r="ALM303" s="41"/>
    </row>
    <row r="304" spans="1:1001" ht="13.35" customHeight="1" outlineLevel="3">
      <c r="A304" s="36" t="s">
        <v>11827</v>
      </c>
      <c r="B304" s="45">
        <v>1</v>
      </c>
      <c r="C304" s="45"/>
      <c r="D304" s="77" t="s">
        <v>2590</v>
      </c>
      <c r="E304" s="43" t="str">
        <f>VLOOKUP(D304,OdooParts_PurchaseNotes!$A$1:$F8418,2,0)</f>
        <v>SWITCH ROCKER DPST 20A 250V, Illuminated Red</v>
      </c>
      <c r="F304" s="52" t="s">
        <v>11370</v>
      </c>
      <c r="G304" s="32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40"/>
      <c r="AAF304" s="40"/>
      <c r="AAG304" s="40"/>
      <c r="AAH304" s="40"/>
      <c r="AAI304" s="40"/>
      <c r="AAJ304" s="40"/>
      <c r="AAK304" s="40"/>
      <c r="AAL304" s="40"/>
      <c r="AAM304" s="40"/>
      <c r="AAN304" s="40"/>
      <c r="AAO304" s="40"/>
      <c r="AAP304" s="40"/>
      <c r="AAQ304" s="40"/>
      <c r="AAR304" s="40"/>
      <c r="AAS304" s="40"/>
      <c r="AAT304" s="40"/>
      <c r="AAU304" s="40"/>
      <c r="AAV304" s="40"/>
      <c r="AAW304" s="40"/>
      <c r="AAX304" s="40"/>
      <c r="AAY304" s="40"/>
      <c r="AAZ304" s="40"/>
      <c r="ABA304" s="40"/>
      <c r="ABB304" s="40"/>
      <c r="ABC304" s="40"/>
      <c r="ABD304" s="40"/>
      <c r="ABE304" s="40"/>
      <c r="ABF304" s="40"/>
      <c r="ABG304" s="40"/>
      <c r="ABH304" s="40"/>
      <c r="ABI304" s="40"/>
      <c r="ABJ304" s="40"/>
      <c r="ABK304" s="40"/>
      <c r="ABL304" s="40"/>
      <c r="ABM304" s="40"/>
      <c r="ABN304" s="40"/>
      <c r="ABO304" s="40"/>
      <c r="ABP304" s="40"/>
      <c r="ABQ304" s="40"/>
      <c r="ABR304" s="40"/>
      <c r="ABS304" s="40"/>
      <c r="ABT304" s="40"/>
      <c r="ABU304" s="40"/>
      <c r="ABV304" s="40"/>
      <c r="ABW304" s="40"/>
      <c r="ABX304" s="40"/>
      <c r="ABY304" s="40"/>
      <c r="ABZ304" s="40"/>
      <c r="ACA304" s="40"/>
      <c r="ACB304" s="40"/>
      <c r="ACC304" s="40"/>
      <c r="ACD304" s="40"/>
      <c r="ACE304" s="40"/>
      <c r="ACF304" s="40"/>
      <c r="ACG304" s="40"/>
      <c r="ACH304" s="40"/>
      <c r="ACI304" s="40"/>
      <c r="ACJ304" s="40"/>
      <c r="ACK304" s="40"/>
      <c r="ACL304" s="40"/>
      <c r="ACM304" s="40"/>
      <c r="ACN304" s="40"/>
      <c r="ACO304" s="40"/>
      <c r="ACP304" s="40"/>
      <c r="ACQ304" s="40"/>
      <c r="ACR304" s="40"/>
      <c r="ACS304" s="40"/>
      <c r="ACT304" s="40"/>
      <c r="ACU304" s="40"/>
      <c r="ACV304" s="40"/>
      <c r="ACW304" s="40"/>
      <c r="ACX304" s="40"/>
      <c r="ACY304" s="40"/>
      <c r="ACZ304" s="40"/>
      <c r="ADA304" s="40"/>
      <c r="ADB304" s="40"/>
      <c r="ADC304" s="40"/>
      <c r="ADD304" s="40"/>
      <c r="ADE304" s="40"/>
      <c r="ADF304" s="40"/>
      <c r="ADG304" s="40"/>
      <c r="ADH304" s="40"/>
      <c r="ADI304" s="40"/>
      <c r="ADJ304" s="40"/>
      <c r="ADK304" s="40"/>
      <c r="ADL304" s="40"/>
      <c r="ADM304" s="40"/>
      <c r="ADN304" s="40"/>
      <c r="ADO304" s="40"/>
      <c r="ADP304" s="40"/>
      <c r="ADQ304" s="40"/>
      <c r="ADR304" s="40"/>
      <c r="ADS304" s="40"/>
      <c r="ADT304" s="40"/>
      <c r="ADU304" s="40"/>
      <c r="ADV304" s="40"/>
      <c r="ADW304" s="40"/>
      <c r="ADX304" s="40"/>
      <c r="ADY304" s="40"/>
      <c r="ADZ304" s="40"/>
      <c r="AEA304" s="40"/>
      <c r="AEB304" s="40"/>
      <c r="AEC304" s="40"/>
      <c r="AED304" s="40"/>
      <c r="AEE304" s="40"/>
      <c r="AEF304" s="40"/>
      <c r="AEG304" s="40"/>
      <c r="AEH304" s="40"/>
      <c r="AEI304" s="40"/>
      <c r="AEJ304" s="40"/>
      <c r="AEK304" s="40"/>
      <c r="AEL304" s="40"/>
      <c r="AEM304" s="40"/>
      <c r="AEN304" s="40"/>
      <c r="AEO304" s="40"/>
      <c r="AEP304" s="40"/>
      <c r="AEQ304" s="40"/>
      <c r="AER304" s="40"/>
      <c r="AES304" s="40"/>
      <c r="AET304" s="40"/>
      <c r="AEU304" s="40"/>
      <c r="AEV304" s="40"/>
      <c r="AEW304" s="40"/>
      <c r="AEX304" s="40"/>
      <c r="AEY304" s="40"/>
      <c r="AEZ304" s="40"/>
      <c r="AFA304" s="40"/>
      <c r="AFB304" s="40"/>
      <c r="AFC304" s="40"/>
      <c r="AFD304" s="40"/>
      <c r="AFE304" s="40"/>
      <c r="AFF304" s="40"/>
      <c r="AFG304" s="40"/>
      <c r="AFH304" s="40"/>
      <c r="AFI304" s="40"/>
      <c r="AFJ304" s="40"/>
      <c r="AFK304" s="40"/>
      <c r="AFL304" s="40"/>
      <c r="AFM304" s="40"/>
      <c r="AFN304" s="40"/>
      <c r="AFO304" s="40"/>
      <c r="AFP304" s="40"/>
      <c r="AFQ304" s="40"/>
      <c r="AFR304" s="40"/>
      <c r="AFS304" s="40"/>
      <c r="AFT304" s="40"/>
      <c r="AFU304" s="40"/>
      <c r="AFV304" s="40"/>
      <c r="AFW304" s="40"/>
      <c r="AFX304" s="40"/>
      <c r="AFY304" s="40"/>
      <c r="AFZ304" s="40"/>
      <c r="AGA304" s="40"/>
      <c r="AGB304" s="40"/>
      <c r="AGC304" s="40"/>
      <c r="AGD304" s="40"/>
      <c r="AGE304" s="40"/>
      <c r="AGF304" s="40"/>
      <c r="AGG304" s="40"/>
      <c r="AGH304" s="40"/>
      <c r="AGI304" s="40"/>
      <c r="AGJ304" s="40"/>
      <c r="AGK304" s="40"/>
      <c r="AGL304" s="40"/>
      <c r="AGM304" s="40"/>
      <c r="AGN304" s="40"/>
      <c r="AGO304" s="40"/>
      <c r="AGP304" s="40"/>
      <c r="AGQ304" s="40"/>
      <c r="AGR304" s="40"/>
      <c r="AGS304" s="40"/>
      <c r="AGT304" s="40"/>
      <c r="AGU304" s="40"/>
      <c r="AGV304" s="40"/>
      <c r="AGW304" s="40"/>
      <c r="AGX304" s="40"/>
      <c r="AGY304" s="40"/>
      <c r="AGZ304" s="40"/>
      <c r="AHA304" s="40"/>
      <c r="AHB304" s="40"/>
      <c r="AHC304" s="40"/>
      <c r="AHD304" s="40"/>
      <c r="AHE304" s="40"/>
      <c r="AHF304" s="40"/>
      <c r="AHG304" s="40"/>
      <c r="AHH304" s="40"/>
      <c r="AHI304" s="40"/>
      <c r="AHJ304" s="40"/>
      <c r="AHK304" s="40"/>
      <c r="AHL304" s="40"/>
      <c r="AHM304" s="40"/>
      <c r="AHN304" s="40"/>
      <c r="AHO304" s="40"/>
      <c r="AHP304" s="40"/>
      <c r="AHQ304" s="40"/>
      <c r="AHR304" s="40"/>
      <c r="AHS304" s="40"/>
      <c r="AHT304" s="40"/>
      <c r="AHU304" s="40"/>
      <c r="AHV304" s="40"/>
      <c r="AHW304" s="40"/>
      <c r="AHX304" s="40"/>
      <c r="AHY304" s="40"/>
      <c r="AHZ304" s="40"/>
      <c r="AIA304" s="40"/>
      <c r="AIB304" s="40"/>
      <c r="AIC304" s="40"/>
      <c r="AID304" s="40"/>
      <c r="AIE304" s="40"/>
      <c r="AIF304" s="40"/>
      <c r="AIG304" s="40"/>
      <c r="AIH304" s="40"/>
      <c r="AII304" s="40"/>
      <c r="AIJ304" s="40"/>
      <c r="AIK304" s="40"/>
      <c r="AIL304" s="40"/>
      <c r="AIM304" s="40"/>
      <c r="AIN304" s="40"/>
      <c r="AIO304" s="40"/>
      <c r="AIP304" s="40"/>
      <c r="AIQ304" s="40"/>
      <c r="AIR304" s="40"/>
      <c r="AIS304" s="40"/>
      <c r="AIT304" s="40"/>
      <c r="AIU304" s="40"/>
      <c r="AIV304" s="40"/>
      <c r="AIW304" s="40"/>
      <c r="AIX304" s="40"/>
      <c r="AIY304" s="40"/>
      <c r="AIZ304" s="40"/>
      <c r="AJA304" s="40"/>
      <c r="AJB304" s="40"/>
      <c r="AJC304" s="40"/>
      <c r="AJD304" s="40"/>
      <c r="AJE304" s="40"/>
      <c r="AJF304" s="40"/>
      <c r="AJG304" s="40"/>
      <c r="AJH304" s="40"/>
      <c r="AJI304" s="40"/>
      <c r="AJJ304" s="40"/>
      <c r="AJK304" s="40"/>
      <c r="AJL304" s="40"/>
      <c r="AJM304" s="40"/>
      <c r="AJN304" s="40"/>
      <c r="AJO304" s="40"/>
      <c r="AJP304" s="40"/>
      <c r="AJQ304" s="40"/>
      <c r="AJR304" s="40"/>
      <c r="AJS304" s="40"/>
      <c r="AJT304" s="40"/>
      <c r="AJU304" s="40"/>
      <c r="AJV304" s="40"/>
      <c r="AJW304" s="40"/>
      <c r="AJX304" s="40"/>
      <c r="AJY304" s="40"/>
      <c r="AJZ304" s="40"/>
      <c r="AKA304" s="40"/>
      <c r="AKB304" s="40"/>
      <c r="AKC304" s="40"/>
      <c r="AKD304" s="40"/>
      <c r="AKE304" s="40"/>
      <c r="AKF304" s="40"/>
      <c r="AKG304" s="40"/>
      <c r="AKH304" s="40"/>
      <c r="AKI304" s="40"/>
      <c r="AKJ304" s="40"/>
      <c r="AKK304" s="40"/>
      <c r="AKL304" s="40"/>
      <c r="AKM304" s="40"/>
      <c r="AKN304" s="41"/>
      <c r="AKO304" s="41"/>
      <c r="AKP304" s="41"/>
      <c r="AKQ304" s="41"/>
      <c r="AKR304" s="41"/>
      <c r="AKS304" s="41"/>
      <c r="AKT304" s="41"/>
      <c r="AKU304" s="41"/>
      <c r="AKV304" s="41"/>
      <c r="AKW304" s="41"/>
      <c r="AKX304" s="41"/>
      <c r="AKY304" s="41"/>
      <c r="AKZ304" s="41"/>
      <c r="ALA304" s="41"/>
      <c r="ALB304" s="41"/>
      <c r="ALC304" s="41"/>
      <c r="ALD304" s="41"/>
      <c r="ALE304" s="41"/>
      <c r="ALF304" s="41"/>
      <c r="ALG304" s="41"/>
      <c r="ALH304" s="41"/>
      <c r="ALI304" s="41"/>
      <c r="ALJ304" s="41"/>
      <c r="ALK304" s="41"/>
      <c r="ALL304" s="41"/>
      <c r="ALM304" s="41"/>
    </row>
    <row r="305" spans="1:1001" ht="13.35" customHeight="1" outlineLevel="3">
      <c r="A305" s="36" t="s">
        <v>11828</v>
      </c>
      <c r="B305" s="45">
        <v>4</v>
      </c>
      <c r="C305" s="45"/>
      <c r="D305" s="77" t="s">
        <v>3414</v>
      </c>
      <c r="E305" s="43" t="str">
        <f>VLOOKUP(D305,OdooParts_PurchaseNotes!$A$1:$F8419,2,0)</f>
        <v>M3 x 25 Bolt FHCS, Black-Oxide</v>
      </c>
      <c r="F305" s="52" t="s">
        <v>11370</v>
      </c>
      <c r="G305" s="32" t="s">
        <v>11829</v>
      </c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40"/>
      <c r="AAF305" s="40"/>
      <c r="AAG305" s="40"/>
      <c r="AAH305" s="40"/>
      <c r="AAI305" s="40"/>
      <c r="AAJ305" s="40"/>
      <c r="AAK305" s="40"/>
      <c r="AAL305" s="40"/>
      <c r="AAM305" s="40"/>
      <c r="AAN305" s="40"/>
      <c r="AAO305" s="40"/>
      <c r="AAP305" s="40"/>
      <c r="AAQ305" s="40"/>
      <c r="AAR305" s="40"/>
      <c r="AAS305" s="40"/>
      <c r="AAT305" s="40"/>
      <c r="AAU305" s="40"/>
      <c r="AAV305" s="40"/>
      <c r="AAW305" s="40"/>
      <c r="AAX305" s="40"/>
      <c r="AAY305" s="40"/>
      <c r="AAZ305" s="40"/>
      <c r="ABA305" s="40"/>
      <c r="ABB305" s="40"/>
      <c r="ABC305" s="40"/>
      <c r="ABD305" s="40"/>
      <c r="ABE305" s="40"/>
      <c r="ABF305" s="40"/>
      <c r="ABG305" s="40"/>
      <c r="ABH305" s="40"/>
      <c r="ABI305" s="40"/>
      <c r="ABJ305" s="40"/>
      <c r="ABK305" s="40"/>
      <c r="ABL305" s="40"/>
      <c r="ABM305" s="40"/>
      <c r="ABN305" s="40"/>
      <c r="ABO305" s="40"/>
      <c r="ABP305" s="40"/>
      <c r="ABQ305" s="40"/>
      <c r="ABR305" s="40"/>
      <c r="ABS305" s="40"/>
      <c r="ABT305" s="40"/>
      <c r="ABU305" s="40"/>
      <c r="ABV305" s="40"/>
      <c r="ABW305" s="40"/>
      <c r="ABX305" s="40"/>
      <c r="ABY305" s="40"/>
      <c r="ABZ305" s="40"/>
      <c r="ACA305" s="40"/>
      <c r="ACB305" s="40"/>
      <c r="ACC305" s="40"/>
      <c r="ACD305" s="40"/>
      <c r="ACE305" s="40"/>
      <c r="ACF305" s="40"/>
      <c r="ACG305" s="40"/>
      <c r="ACH305" s="40"/>
      <c r="ACI305" s="40"/>
      <c r="ACJ305" s="40"/>
      <c r="ACK305" s="40"/>
      <c r="ACL305" s="40"/>
      <c r="ACM305" s="40"/>
      <c r="ACN305" s="40"/>
      <c r="ACO305" s="40"/>
      <c r="ACP305" s="40"/>
      <c r="ACQ305" s="40"/>
      <c r="ACR305" s="40"/>
      <c r="ACS305" s="40"/>
      <c r="ACT305" s="40"/>
      <c r="ACU305" s="40"/>
      <c r="ACV305" s="40"/>
      <c r="ACW305" s="40"/>
      <c r="ACX305" s="40"/>
      <c r="ACY305" s="40"/>
      <c r="ACZ305" s="40"/>
      <c r="ADA305" s="40"/>
      <c r="ADB305" s="40"/>
      <c r="ADC305" s="40"/>
      <c r="ADD305" s="40"/>
      <c r="ADE305" s="40"/>
      <c r="ADF305" s="40"/>
      <c r="ADG305" s="40"/>
      <c r="ADH305" s="40"/>
      <c r="ADI305" s="40"/>
      <c r="ADJ305" s="40"/>
      <c r="ADK305" s="40"/>
      <c r="ADL305" s="40"/>
      <c r="ADM305" s="40"/>
      <c r="ADN305" s="40"/>
      <c r="ADO305" s="40"/>
      <c r="ADP305" s="40"/>
      <c r="ADQ305" s="40"/>
      <c r="ADR305" s="40"/>
      <c r="ADS305" s="40"/>
      <c r="ADT305" s="40"/>
      <c r="ADU305" s="40"/>
      <c r="ADV305" s="40"/>
      <c r="ADW305" s="40"/>
      <c r="ADX305" s="40"/>
      <c r="ADY305" s="40"/>
      <c r="ADZ305" s="40"/>
      <c r="AEA305" s="40"/>
      <c r="AEB305" s="40"/>
      <c r="AEC305" s="40"/>
      <c r="AED305" s="40"/>
      <c r="AEE305" s="40"/>
      <c r="AEF305" s="40"/>
      <c r="AEG305" s="40"/>
      <c r="AEH305" s="40"/>
      <c r="AEI305" s="40"/>
      <c r="AEJ305" s="40"/>
      <c r="AEK305" s="40"/>
      <c r="AEL305" s="40"/>
      <c r="AEM305" s="40"/>
      <c r="AEN305" s="40"/>
      <c r="AEO305" s="40"/>
      <c r="AEP305" s="40"/>
      <c r="AEQ305" s="40"/>
      <c r="AER305" s="40"/>
      <c r="AES305" s="40"/>
      <c r="AET305" s="40"/>
      <c r="AEU305" s="40"/>
      <c r="AEV305" s="40"/>
      <c r="AEW305" s="40"/>
      <c r="AEX305" s="40"/>
      <c r="AEY305" s="40"/>
      <c r="AEZ305" s="40"/>
      <c r="AFA305" s="40"/>
      <c r="AFB305" s="40"/>
      <c r="AFC305" s="40"/>
      <c r="AFD305" s="40"/>
      <c r="AFE305" s="40"/>
      <c r="AFF305" s="40"/>
      <c r="AFG305" s="40"/>
      <c r="AFH305" s="40"/>
      <c r="AFI305" s="40"/>
      <c r="AFJ305" s="40"/>
      <c r="AFK305" s="40"/>
      <c r="AFL305" s="40"/>
      <c r="AFM305" s="40"/>
      <c r="AFN305" s="40"/>
      <c r="AFO305" s="40"/>
      <c r="AFP305" s="40"/>
      <c r="AFQ305" s="40"/>
      <c r="AFR305" s="40"/>
      <c r="AFS305" s="40"/>
      <c r="AFT305" s="40"/>
      <c r="AFU305" s="40"/>
      <c r="AFV305" s="40"/>
      <c r="AFW305" s="40"/>
      <c r="AFX305" s="40"/>
      <c r="AFY305" s="40"/>
      <c r="AFZ305" s="40"/>
      <c r="AGA305" s="40"/>
      <c r="AGB305" s="40"/>
      <c r="AGC305" s="40"/>
      <c r="AGD305" s="40"/>
      <c r="AGE305" s="40"/>
      <c r="AGF305" s="40"/>
      <c r="AGG305" s="40"/>
      <c r="AGH305" s="40"/>
      <c r="AGI305" s="40"/>
      <c r="AGJ305" s="40"/>
      <c r="AGK305" s="40"/>
      <c r="AGL305" s="40"/>
      <c r="AGM305" s="40"/>
      <c r="AGN305" s="40"/>
      <c r="AGO305" s="40"/>
      <c r="AGP305" s="40"/>
      <c r="AGQ305" s="40"/>
      <c r="AGR305" s="40"/>
      <c r="AGS305" s="40"/>
      <c r="AGT305" s="40"/>
      <c r="AGU305" s="40"/>
      <c r="AGV305" s="40"/>
      <c r="AGW305" s="40"/>
      <c r="AGX305" s="40"/>
      <c r="AGY305" s="40"/>
      <c r="AGZ305" s="40"/>
      <c r="AHA305" s="40"/>
      <c r="AHB305" s="40"/>
      <c r="AHC305" s="40"/>
      <c r="AHD305" s="40"/>
      <c r="AHE305" s="40"/>
      <c r="AHF305" s="40"/>
      <c r="AHG305" s="40"/>
      <c r="AHH305" s="40"/>
      <c r="AHI305" s="40"/>
      <c r="AHJ305" s="40"/>
      <c r="AHK305" s="40"/>
      <c r="AHL305" s="40"/>
      <c r="AHM305" s="40"/>
      <c r="AHN305" s="40"/>
      <c r="AHO305" s="40"/>
      <c r="AHP305" s="40"/>
      <c r="AHQ305" s="40"/>
      <c r="AHR305" s="40"/>
      <c r="AHS305" s="40"/>
      <c r="AHT305" s="40"/>
      <c r="AHU305" s="40"/>
      <c r="AHV305" s="40"/>
      <c r="AHW305" s="40"/>
      <c r="AHX305" s="40"/>
      <c r="AHY305" s="40"/>
      <c r="AHZ305" s="40"/>
      <c r="AIA305" s="40"/>
      <c r="AIB305" s="40"/>
      <c r="AIC305" s="40"/>
      <c r="AID305" s="40"/>
      <c r="AIE305" s="40"/>
      <c r="AIF305" s="40"/>
      <c r="AIG305" s="40"/>
      <c r="AIH305" s="40"/>
      <c r="AII305" s="40"/>
      <c r="AIJ305" s="40"/>
      <c r="AIK305" s="40"/>
      <c r="AIL305" s="40"/>
      <c r="AIM305" s="40"/>
      <c r="AIN305" s="40"/>
      <c r="AIO305" s="40"/>
      <c r="AIP305" s="40"/>
      <c r="AIQ305" s="40"/>
      <c r="AIR305" s="40"/>
      <c r="AIS305" s="40"/>
      <c r="AIT305" s="40"/>
      <c r="AIU305" s="40"/>
      <c r="AIV305" s="40"/>
      <c r="AIW305" s="40"/>
      <c r="AIX305" s="40"/>
      <c r="AIY305" s="40"/>
      <c r="AIZ305" s="40"/>
      <c r="AJA305" s="40"/>
      <c r="AJB305" s="40"/>
      <c r="AJC305" s="40"/>
      <c r="AJD305" s="40"/>
      <c r="AJE305" s="40"/>
      <c r="AJF305" s="40"/>
      <c r="AJG305" s="40"/>
      <c r="AJH305" s="40"/>
      <c r="AJI305" s="40"/>
      <c r="AJJ305" s="40"/>
      <c r="AJK305" s="40"/>
      <c r="AJL305" s="40"/>
      <c r="AJM305" s="40"/>
      <c r="AJN305" s="40"/>
      <c r="AJO305" s="40"/>
      <c r="AJP305" s="40"/>
      <c r="AJQ305" s="40"/>
      <c r="AJR305" s="40"/>
      <c r="AJS305" s="40"/>
      <c r="AJT305" s="40"/>
      <c r="AJU305" s="40"/>
      <c r="AJV305" s="40"/>
      <c r="AJW305" s="40"/>
      <c r="AJX305" s="40"/>
      <c r="AJY305" s="40"/>
      <c r="AJZ305" s="40"/>
      <c r="AKA305" s="40"/>
      <c r="AKB305" s="40"/>
      <c r="AKC305" s="40"/>
      <c r="AKD305" s="40"/>
      <c r="AKE305" s="40"/>
      <c r="AKF305" s="40"/>
      <c r="AKG305" s="40"/>
      <c r="AKH305" s="40"/>
      <c r="AKI305" s="40"/>
      <c r="AKJ305" s="40"/>
      <c r="AKK305" s="40"/>
      <c r="AKL305" s="40"/>
      <c r="AKM305" s="40"/>
      <c r="AKN305" s="41"/>
      <c r="AKO305" s="41"/>
      <c r="AKP305" s="41"/>
      <c r="AKQ305" s="41"/>
      <c r="AKR305" s="41"/>
      <c r="AKS305" s="41"/>
      <c r="AKT305" s="41"/>
      <c r="AKU305" s="41"/>
      <c r="AKV305" s="41"/>
      <c r="AKW305" s="41"/>
      <c r="AKX305" s="41"/>
      <c r="AKY305" s="41"/>
      <c r="AKZ305" s="41"/>
      <c r="ALA305" s="41"/>
      <c r="ALB305" s="41"/>
      <c r="ALC305" s="41"/>
      <c r="ALD305" s="41"/>
      <c r="ALE305" s="41"/>
      <c r="ALF305" s="41"/>
      <c r="ALG305" s="41"/>
      <c r="ALH305" s="41"/>
      <c r="ALI305" s="41"/>
      <c r="ALJ305" s="41"/>
      <c r="ALK305" s="41"/>
      <c r="ALL305" s="41"/>
      <c r="ALM305" s="41"/>
    </row>
    <row r="306" spans="1:1001" ht="13.35" customHeight="1" outlineLevel="3">
      <c r="A306" s="36" t="s">
        <v>11830</v>
      </c>
      <c r="B306" s="45">
        <v>4</v>
      </c>
      <c r="C306" s="45"/>
      <c r="D306" s="77" t="s">
        <v>3395</v>
      </c>
      <c r="E306" s="43" t="str">
        <f>VLOOKUP(D306,OdooParts_PurchaseNotes!$A$1:$F8420,2,0)</f>
        <v>M3 x 6 Bolt, FHCS Black-Oxide</v>
      </c>
      <c r="F306" s="52" t="s">
        <v>11370</v>
      </c>
      <c r="G306" s="32" t="s">
        <v>11831</v>
      </c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40"/>
      <c r="AAF306" s="40"/>
      <c r="AAG306" s="40"/>
      <c r="AAH306" s="40"/>
      <c r="AAI306" s="40"/>
      <c r="AAJ306" s="40"/>
      <c r="AAK306" s="40"/>
      <c r="AAL306" s="40"/>
      <c r="AAM306" s="40"/>
      <c r="AAN306" s="40"/>
      <c r="AAO306" s="40"/>
      <c r="AAP306" s="40"/>
      <c r="AAQ306" s="40"/>
      <c r="AAR306" s="40"/>
      <c r="AAS306" s="40"/>
      <c r="AAT306" s="40"/>
      <c r="AAU306" s="40"/>
      <c r="AAV306" s="40"/>
      <c r="AAW306" s="40"/>
      <c r="AAX306" s="40"/>
      <c r="AAY306" s="40"/>
      <c r="AAZ306" s="40"/>
      <c r="ABA306" s="40"/>
      <c r="ABB306" s="40"/>
      <c r="ABC306" s="40"/>
      <c r="ABD306" s="40"/>
      <c r="ABE306" s="40"/>
      <c r="ABF306" s="40"/>
      <c r="ABG306" s="40"/>
      <c r="ABH306" s="40"/>
      <c r="ABI306" s="40"/>
      <c r="ABJ306" s="40"/>
      <c r="ABK306" s="40"/>
      <c r="ABL306" s="40"/>
      <c r="ABM306" s="40"/>
      <c r="ABN306" s="40"/>
      <c r="ABO306" s="40"/>
      <c r="ABP306" s="40"/>
      <c r="ABQ306" s="40"/>
      <c r="ABR306" s="40"/>
      <c r="ABS306" s="40"/>
      <c r="ABT306" s="40"/>
      <c r="ABU306" s="40"/>
      <c r="ABV306" s="40"/>
      <c r="ABW306" s="40"/>
      <c r="ABX306" s="40"/>
      <c r="ABY306" s="40"/>
      <c r="ABZ306" s="40"/>
      <c r="ACA306" s="40"/>
      <c r="ACB306" s="40"/>
      <c r="ACC306" s="40"/>
      <c r="ACD306" s="40"/>
      <c r="ACE306" s="40"/>
      <c r="ACF306" s="40"/>
      <c r="ACG306" s="40"/>
      <c r="ACH306" s="40"/>
      <c r="ACI306" s="40"/>
      <c r="ACJ306" s="40"/>
      <c r="ACK306" s="40"/>
      <c r="ACL306" s="40"/>
      <c r="ACM306" s="40"/>
      <c r="ACN306" s="40"/>
      <c r="ACO306" s="40"/>
      <c r="ACP306" s="40"/>
      <c r="ACQ306" s="40"/>
      <c r="ACR306" s="40"/>
      <c r="ACS306" s="40"/>
      <c r="ACT306" s="40"/>
      <c r="ACU306" s="40"/>
      <c r="ACV306" s="40"/>
      <c r="ACW306" s="40"/>
      <c r="ACX306" s="40"/>
      <c r="ACY306" s="40"/>
      <c r="ACZ306" s="40"/>
      <c r="ADA306" s="40"/>
      <c r="ADB306" s="40"/>
      <c r="ADC306" s="40"/>
      <c r="ADD306" s="40"/>
      <c r="ADE306" s="40"/>
      <c r="ADF306" s="40"/>
      <c r="ADG306" s="40"/>
      <c r="ADH306" s="40"/>
      <c r="ADI306" s="40"/>
      <c r="ADJ306" s="40"/>
      <c r="ADK306" s="40"/>
      <c r="ADL306" s="40"/>
      <c r="ADM306" s="40"/>
      <c r="ADN306" s="40"/>
      <c r="ADO306" s="40"/>
      <c r="ADP306" s="40"/>
      <c r="ADQ306" s="40"/>
      <c r="ADR306" s="40"/>
      <c r="ADS306" s="40"/>
      <c r="ADT306" s="40"/>
      <c r="ADU306" s="40"/>
      <c r="ADV306" s="40"/>
      <c r="ADW306" s="40"/>
      <c r="ADX306" s="40"/>
      <c r="ADY306" s="40"/>
      <c r="ADZ306" s="40"/>
      <c r="AEA306" s="40"/>
      <c r="AEB306" s="40"/>
      <c r="AEC306" s="40"/>
      <c r="AED306" s="40"/>
      <c r="AEE306" s="40"/>
      <c r="AEF306" s="40"/>
      <c r="AEG306" s="40"/>
      <c r="AEH306" s="40"/>
      <c r="AEI306" s="40"/>
      <c r="AEJ306" s="40"/>
      <c r="AEK306" s="40"/>
      <c r="AEL306" s="40"/>
      <c r="AEM306" s="40"/>
      <c r="AEN306" s="40"/>
      <c r="AEO306" s="40"/>
      <c r="AEP306" s="40"/>
      <c r="AEQ306" s="40"/>
      <c r="AER306" s="40"/>
      <c r="AES306" s="40"/>
      <c r="AET306" s="40"/>
      <c r="AEU306" s="40"/>
      <c r="AEV306" s="40"/>
      <c r="AEW306" s="40"/>
      <c r="AEX306" s="40"/>
      <c r="AEY306" s="40"/>
      <c r="AEZ306" s="40"/>
      <c r="AFA306" s="40"/>
      <c r="AFB306" s="40"/>
      <c r="AFC306" s="40"/>
      <c r="AFD306" s="40"/>
      <c r="AFE306" s="40"/>
      <c r="AFF306" s="40"/>
      <c r="AFG306" s="40"/>
      <c r="AFH306" s="40"/>
      <c r="AFI306" s="40"/>
      <c r="AFJ306" s="40"/>
      <c r="AFK306" s="40"/>
      <c r="AFL306" s="40"/>
      <c r="AFM306" s="40"/>
      <c r="AFN306" s="40"/>
      <c r="AFO306" s="40"/>
      <c r="AFP306" s="40"/>
      <c r="AFQ306" s="40"/>
      <c r="AFR306" s="40"/>
      <c r="AFS306" s="40"/>
      <c r="AFT306" s="40"/>
      <c r="AFU306" s="40"/>
      <c r="AFV306" s="40"/>
      <c r="AFW306" s="40"/>
      <c r="AFX306" s="40"/>
      <c r="AFY306" s="40"/>
      <c r="AFZ306" s="40"/>
      <c r="AGA306" s="40"/>
      <c r="AGB306" s="40"/>
      <c r="AGC306" s="40"/>
      <c r="AGD306" s="40"/>
      <c r="AGE306" s="40"/>
      <c r="AGF306" s="40"/>
      <c r="AGG306" s="40"/>
      <c r="AGH306" s="40"/>
      <c r="AGI306" s="40"/>
      <c r="AGJ306" s="40"/>
      <c r="AGK306" s="40"/>
      <c r="AGL306" s="40"/>
      <c r="AGM306" s="40"/>
      <c r="AGN306" s="40"/>
      <c r="AGO306" s="40"/>
      <c r="AGP306" s="40"/>
      <c r="AGQ306" s="40"/>
      <c r="AGR306" s="40"/>
      <c r="AGS306" s="40"/>
      <c r="AGT306" s="40"/>
      <c r="AGU306" s="40"/>
      <c r="AGV306" s="40"/>
      <c r="AGW306" s="40"/>
      <c r="AGX306" s="40"/>
      <c r="AGY306" s="40"/>
      <c r="AGZ306" s="40"/>
      <c r="AHA306" s="40"/>
      <c r="AHB306" s="40"/>
      <c r="AHC306" s="40"/>
      <c r="AHD306" s="40"/>
      <c r="AHE306" s="40"/>
      <c r="AHF306" s="40"/>
      <c r="AHG306" s="40"/>
      <c r="AHH306" s="40"/>
      <c r="AHI306" s="40"/>
      <c r="AHJ306" s="40"/>
      <c r="AHK306" s="40"/>
      <c r="AHL306" s="40"/>
      <c r="AHM306" s="40"/>
      <c r="AHN306" s="40"/>
      <c r="AHO306" s="40"/>
      <c r="AHP306" s="40"/>
      <c r="AHQ306" s="40"/>
      <c r="AHR306" s="40"/>
      <c r="AHS306" s="40"/>
      <c r="AHT306" s="40"/>
      <c r="AHU306" s="40"/>
      <c r="AHV306" s="40"/>
      <c r="AHW306" s="40"/>
      <c r="AHX306" s="40"/>
      <c r="AHY306" s="40"/>
      <c r="AHZ306" s="40"/>
      <c r="AIA306" s="40"/>
      <c r="AIB306" s="40"/>
      <c r="AIC306" s="40"/>
      <c r="AID306" s="40"/>
      <c r="AIE306" s="40"/>
      <c r="AIF306" s="40"/>
      <c r="AIG306" s="40"/>
      <c r="AIH306" s="40"/>
      <c r="AII306" s="40"/>
      <c r="AIJ306" s="40"/>
      <c r="AIK306" s="40"/>
      <c r="AIL306" s="40"/>
      <c r="AIM306" s="40"/>
      <c r="AIN306" s="40"/>
      <c r="AIO306" s="40"/>
      <c r="AIP306" s="40"/>
      <c r="AIQ306" s="40"/>
      <c r="AIR306" s="40"/>
      <c r="AIS306" s="40"/>
      <c r="AIT306" s="40"/>
      <c r="AIU306" s="40"/>
      <c r="AIV306" s="40"/>
      <c r="AIW306" s="40"/>
      <c r="AIX306" s="40"/>
      <c r="AIY306" s="40"/>
      <c r="AIZ306" s="40"/>
      <c r="AJA306" s="40"/>
      <c r="AJB306" s="40"/>
      <c r="AJC306" s="40"/>
      <c r="AJD306" s="40"/>
      <c r="AJE306" s="40"/>
      <c r="AJF306" s="40"/>
      <c r="AJG306" s="40"/>
      <c r="AJH306" s="40"/>
      <c r="AJI306" s="40"/>
      <c r="AJJ306" s="40"/>
      <c r="AJK306" s="40"/>
      <c r="AJL306" s="40"/>
      <c r="AJM306" s="40"/>
      <c r="AJN306" s="40"/>
      <c r="AJO306" s="40"/>
      <c r="AJP306" s="40"/>
      <c r="AJQ306" s="40"/>
      <c r="AJR306" s="40"/>
      <c r="AJS306" s="40"/>
      <c r="AJT306" s="40"/>
      <c r="AJU306" s="40"/>
      <c r="AJV306" s="40"/>
      <c r="AJW306" s="40"/>
      <c r="AJX306" s="40"/>
      <c r="AJY306" s="40"/>
      <c r="AJZ306" s="40"/>
      <c r="AKA306" s="40"/>
      <c r="AKB306" s="40"/>
      <c r="AKC306" s="40"/>
      <c r="AKD306" s="40"/>
      <c r="AKE306" s="40"/>
      <c r="AKF306" s="40"/>
      <c r="AKG306" s="40"/>
      <c r="AKH306" s="40"/>
      <c r="AKI306" s="40"/>
      <c r="AKJ306" s="40"/>
      <c r="AKK306" s="40"/>
      <c r="AKL306" s="40"/>
      <c r="AKM306" s="40"/>
      <c r="AKN306" s="41"/>
      <c r="AKO306" s="41"/>
      <c r="AKP306" s="41"/>
      <c r="AKQ306" s="41"/>
      <c r="AKR306" s="41"/>
      <c r="AKS306" s="41"/>
      <c r="AKT306" s="41"/>
      <c r="AKU306" s="41"/>
      <c r="AKV306" s="41"/>
      <c r="AKW306" s="41"/>
      <c r="AKX306" s="41"/>
      <c r="AKY306" s="41"/>
      <c r="AKZ306" s="41"/>
      <c r="ALA306" s="41"/>
      <c r="ALB306" s="41"/>
      <c r="ALC306" s="41"/>
      <c r="ALD306" s="41"/>
      <c r="ALE306" s="41"/>
      <c r="ALF306" s="41"/>
      <c r="ALG306" s="41"/>
      <c r="ALH306" s="41"/>
      <c r="ALI306" s="41"/>
      <c r="ALJ306" s="41"/>
      <c r="ALK306" s="41"/>
      <c r="ALL306" s="41"/>
      <c r="ALM306" s="41"/>
    </row>
    <row r="307" spans="1:1001" ht="13.35" customHeight="1" outlineLevel="3">
      <c r="A307" s="36" t="s">
        <v>11832</v>
      </c>
      <c r="B307" s="45">
        <v>2</v>
      </c>
      <c r="C307" s="45"/>
      <c r="D307" s="77" t="s">
        <v>3401</v>
      </c>
      <c r="E307" s="43" t="str">
        <f>VLOOKUP(D307,OdooParts_PurchaseNotes!$A$1:$F8421,2,0)</f>
        <v>M3 x 8 Bolt, FHCS Black-Oxide</v>
      </c>
      <c r="F307" s="52" t="s">
        <v>11370</v>
      </c>
      <c r="G307" s="32" t="s">
        <v>11833</v>
      </c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40"/>
      <c r="AAF307" s="40"/>
      <c r="AAG307" s="40"/>
      <c r="AAH307" s="40"/>
      <c r="AAI307" s="40"/>
      <c r="AAJ307" s="40"/>
      <c r="AAK307" s="40"/>
      <c r="AAL307" s="40"/>
      <c r="AAM307" s="40"/>
      <c r="AAN307" s="40"/>
      <c r="AAO307" s="40"/>
      <c r="AAP307" s="40"/>
      <c r="AAQ307" s="40"/>
      <c r="AAR307" s="40"/>
      <c r="AAS307" s="40"/>
      <c r="AAT307" s="40"/>
      <c r="AAU307" s="40"/>
      <c r="AAV307" s="40"/>
      <c r="AAW307" s="40"/>
      <c r="AAX307" s="40"/>
      <c r="AAY307" s="40"/>
      <c r="AAZ307" s="40"/>
      <c r="ABA307" s="40"/>
      <c r="ABB307" s="40"/>
      <c r="ABC307" s="40"/>
      <c r="ABD307" s="40"/>
      <c r="ABE307" s="40"/>
      <c r="ABF307" s="40"/>
      <c r="ABG307" s="40"/>
      <c r="ABH307" s="40"/>
      <c r="ABI307" s="40"/>
      <c r="ABJ307" s="40"/>
      <c r="ABK307" s="40"/>
      <c r="ABL307" s="40"/>
      <c r="ABM307" s="40"/>
      <c r="ABN307" s="40"/>
      <c r="ABO307" s="40"/>
      <c r="ABP307" s="40"/>
      <c r="ABQ307" s="40"/>
      <c r="ABR307" s="40"/>
      <c r="ABS307" s="40"/>
      <c r="ABT307" s="40"/>
      <c r="ABU307" s="40"/>
      <c r="ABV307" s="40"/>
      <c r="ABW307" s="40"/>
      <c r="ABX307" s="40"/>
      <c r="ABY307" s="40"/>
      <c r="ABZ307" s="40"/>
      <c r="ACA307" s="40"/>
      <c r="ACB307" s="40"/>
      <c r="ACC307" s="40"/>
      <c r="ACD307" s="40"/>
      <c r="ACE307" s="40"/>
      <c r="ACF307" s="40"/>
      <c r="ACG307" s="40"/>
      <c r="ACH307" s="40"/>
      <c r="ACI307" s="40"/>
      <c r="ACJ307" s="40"/>
      <c r="ACK307" s="40"/>
      <c r="ACL307" s="40"/>
      <c r="ACM307" s="40"/>
      <c r="ACN307" s="40"/>
      <c r="ACO307" s="40"/>
      <c r="ACP307" s="40"/>
      <c r="ACQ307" s="40"/>
      <c r="ACR307" s="40"/>
      <c r="ACS307" s="40"/>
      <c r="ACT307" s="40"/>
      <c r="ACU307" s="40"/>
      <c r="ACV307" s="40"/>
      <c r="ACW307" s="40"/>
      <c r="ACX307" s="40"/>
      <c r="ACY307" s="40"/>
      <c r="ACZ307" s="40"/>
      <c r="ADA307" s="40"/>
      <c r="ADB307" s="40"/>
      <c r="ADC307" s="40"/>
      <c r="ADD307" s="40"/>
      <c r="ADE307" s="40"/>
      <c r="ADF307" s="40"/>
      <c r="ADG307" s="40"/>
      <c r="ADH307" s="40"/>
      <c r="ADI307" s="40"/>
      <c r="ADJ307" s="40"/>
      <c r="ADK307" s="40"/>
      <c r="ADL307" s="40"/>
      <c r="ADM307" s="40"/>
      <c r="ADN307" s="40"/>
      <c r="ADO307" s="40"/>
      <c r="ADP307" s="40"/>
      <c r="ADQ307" s="40"/>
      <c r="ADR307" s="40"/>
      <c r="ADS307" s="40"/>
      <c r="ADT307" s="40"/>
      <c r="ADU307" s="40"/>
      <c r="ADV307" s="40"/>
      <c r="ADW307" s="40"/>
      <c r="ADX307" s="40"/>
      <c r="ADY307" s="40"/>
      <c r="ADZ307" s="40"/>
      <c r="AEA307" s="40"/>
      <c r="AEB307" s="40"/>
      <c r="AEC307" s="40"/>
      <c r="AED307" s="40"/>
      <c r="AEE307" s="40"/>
      <c r="AEF307" s="40"/>
      <c r="AEG307" s="40"/>
      <c r="AEH307" s="40"/>
      <c r="AEI307" s="40"/>
      <c r="AEJ307" s="40"/>
      <c r="AEK307" s="40"/>
      <c r="AEL307" s="40"/>
      <c r="AEM307" s="40"/>
      <c r="AEN307" s="40"/>
      <c r="AEO307" s="40"/>
      <c r="AEP307" s="40"/>
      <c r="AEQ307" s="40"/>
      <c r="AER307" s="40"/>
      <c r="AES307" s="40"/>
      <c r="AET307" s="40"/>
      <c r="AEU307" s="40"/>
      <c r="AEV307" s="40"/>
      <c r="AEW307" s="40"/>
      <c r="AEX307" s="40"/>
      <c r="AEY307" s="40"/>
      <c r="AEZ307" s="40"/>
      <c r="AFA307" s="40"/>
      <c r="AFB307" s="40"/>
      <c r="AFC307" s="40"/>
      <c r="AFD307" s="40"/>
      <c r="AFE307" s="40"/>
      <c r="AFF307" s="40"/>
      <c r="AFG307" s="40"/>
      <c r="AFH307" s="40"/>
      <c r="AFI307" s="40"/>
      <c r="AFJ307" s="40"/>
      <c r="AFK307" s="40"/>
      <c r="AFL307" s="40"/>
      <c r="AFM307" s="40"/>
      <c r="AFN307" s="40"/>
      <c r="AFO307" s="40"/>
      <c r="AFP307" s="40"/>
      <c r="AFQ307" s="40"/>
      <c r="AFR307" s="40"/>
      <c r="AFS307" s="40"/>
      <c r="AFT307" s="40"/>
      <c r="AFU307" s="40"/>
      <c r="AFV307" s="40"/>
      <c r="AFW307" s="40"/>
      <c r="AFX307" s="40"/>
      <c r="AFY307" s="40"/>
      <c r="AFZ307" s="40"/>
      <c r="AGA307" s="40"/>
      <c r="AGB307" s="40"/>
      <c r="AGC307" s="40"/>
      <c r="AGD307" s="40"/>
      <c r="AGE307" s="40"/>
      <c r="AGF307" s="40"/>
      <c r="AGG307" s="40"/>
      <c r="AGH307" s="40"/>
      <c r="AGI307" s="40"/>
      <c r="AGJ307" s="40"/>
      <c r="AGK307" s="40"/>
      <c r="AGL307" s="40"/>
      <c r="AGM307" s="40"/>
      <c r="AGN307" s="40"/>
      <c r="AGO307" s="40"/>
      <c r="AGP307" s="40"/>
      <c r="AGQ307" s="40"/>
      <c r="AGR307" s="40"/>
      <c r="AGS307" s="40"/>
      <c r="AGT307" s="40"/>
      <c r="AGU307" s="40"/>
      <c r="AGV307" s="40"/>
      <c r="AGW307" s="40"/>
      <c r="AGX307" s="40"/>
      <c r="AGY307" s="40"/>
      <c r="AGZ307" s="40"/>
      <c r="AHA307" s="40"/>
      <c r="AHB307" s="40"/>
      <c r="AHC307" s="40"/>
      <c r="AHD307" s="40"/>
      <c r="AHE307" s="40"/>
      <c r="AHF307" s="40"/>
      <c r="AHG307" s="40"/>
      <c r="AHH307" s="40"/>
      <c r="AHI307" s="40"/>
      <c r="AHJ307" s="40"/>
      <c r="AHK307" s="40"/>
      <c r="AHL307" s="40"/>
      <c r="AHM307" s="40"/>
      <c r="AHN307" s="40"/>
      <c r="AHO307" s="40"/>
      <c r="AHP307" s="40"/>
      <c r="AHQ307" s="40"/>
      <c r="AHR307" s="40"/>
      <c r="AHS307" s="40"/>
      <c r="AHT307" s="40"/>
      <c r="AHU307" s="40"/>
      <c r="AHV307" s="40"/>
      <c r="AHW307" s="40"/>
      <c r="AHX307" s="40"/>
      <c r="AHY307" s="40"/>
      <c r="AHZ307" s="40"/>
      <c r="AIA307" s="40"/>
      <c r="AIB307" s="40"/>
      <c r="AIC307" s="40"/>
      <c r="AID307" s="40"/>
      <c r="AIE307" s="40"/>
      <c r="AIF307" s="40"/>
      <c r="AIG307" s="40"/>
      <c r="AIH307" s="40"/>
      <c r="AII307" s="40"/>
      <c r="AIJ307" s="40"/>
      <c r="AIK307" s="40"/>
      <c r="AIL307" s="40"/>
      <c r="AIM307" s="40"/>
      <c r="AIN307" s="40"/>
      <c r="AIO307" s="40"/>
      <c r="AIP307" s="40"/>
      <c r="AIQ307" s="40"/>
      <c r="AIR307" s="40"/>
      <c r="AIS307" s="40"/>
      <c r="AIT307" s="40"/>
      <c r="AIU307" s="40"/>
      <c r="AIV307" s="40"/>
      <c r="AIW307" s="40"/>
      <c r="AIX307" s="40"/>
      <c r="AIY307" s="40"/>
      <c r="AIZ307" s="40"/>
      <c r="AJA307" s="40"/>
      <c r="AJB307" s="40"/>
      <c r="AJC307" s="40"/>
      <c r="AJD307" s="40"/>
      <c r="AJE307" s="40"/>
      <c r="AJF307" s="40"/>
      <c r="AJG307" s="40"/>
      <c r="AJH307" s="40"/>
      <c r="AJI307" s="40"/>
      <c r="AJJ307" s="40"/>
      <c r="AJK307" s="40"/>
      <c r="AJL307" s="40"/>
      <c r="AJM307" s="40"/>
      <c r="AJN307" s="40"/>
      <c r="AJO307" s="40"/>
      <c r="AJP307" s="40"/>
      <c r="AJQ307" s="40"/>
      <c r="AJR307" s="40"/>
      <c r="AJS307" s="40"/>
      <c r="AJT307" s="40"/>
      <c r="AJU307" s="40"/>
      <c r="AJV307" s="40"/>
      <c r="AJW307" s="40"/>
      <c r="AJX307" s="40"/>
      <c r="AJY307" s="40"/>
      <c r="AJZ307" s="40"/>
      <c r="AKA307" s="40"/>
      <c r="AKB307" s="40"/>
      <c r="AKC307" s="40"/>
      <c r="AKD307" s="40"/>
      <c r="AKE307" s="40"/>
      <c r="AKF307" s="40"/>
      <c r="AKG307" s="40"/>
      <c r="AKH307" s="40"/>
      <c r="AKI307" s="40"/>
      <c r="AKJ307" s="40"/>
      <c r="AKK307" s="40"/>
      <c r="AKL307" s="40"/>
      <c r="AKM307" s="40"/>
      <c r="AKN307" s="41"/>
      <c r="AKO307" s="41"/>
      <c r="AKP307" s="41"/>
      <c r="AKQ307" s="41"/>
      <c r="AKR307" s="41"/>
      <c r="AKS307" s="41"/>
      <c r="AKT307" s="41"/>
      <c r="AKU307" s="41"/>
      <c r="AKV307" s="41"/>
      <c r="AKW307" s="41"/>
      <c r="AKX307" s="41"/>
      <c r="AKY307" s="41"/>
      <c r="AKZ307" s="41"/>
      <c r="ALA307" s="41"/>
      <c r="ALB307" s="41"/>
      <c r="ALC307" s="41"/>
      <c r="ALD307" s="41"/>
      <c r="ALE307" s="41"/>
      <c r="ALF307" s="41"/>
      <c r="ALG307" s="41"/>
      <c r="ALH307" s="41"/>
      <c r="ALI307" s="41"/>
      <c r="ALJ307" s="41"/>
      <c r="ALK307" s="41"/>
      <c r="ALL307" s="41"/>
      <c r="ALM307" s="41"/>
    </row>
    <row r="308" spans="1:1001" ht="13.35" customHeight="1" outlineLevel="3">
      <c r="A308" s="36" t="s">
        <v>11834</v>
      </c>
      <c r="B308" s="45">
        <v>2</v>
      </c>
      <c r="C308" s="45"/>
      <c r="D308" s="77" t="s">
        <v>3921</v>
      </c>
      <c r="E308" s="43" t="str">
        <f>VLOOKUP(D308,OdooParts_PurchaseNotes!$A$1:$F8422,2,0)</f>
        <v>Wire Tie, 8" Black, pk 100</v>
      </c>
      <c r="F308" s="52" t="s">
        <v>11370</v>
      </c>
      <c r="G308" s="32" t="s">
        <v>11835</v>
      </c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40"/>
      <c r="AAF308" s="40"/>
      <c r="AAG308" s="40"/>
      <c r="AAH308" s="40"/>
      <c r="AAI308" s="40"/>
      <c r="AAJ308" s="40"/>
      <c r="AAK308" s="40"/>
      <c r="AAL308" s="40"/>
      <c r="AAM308" s="40"/>
      <c r="AAN308" s="40"/>
      <c r="AAO308" s="40"/>
      <c r="AAP308" s="40"/>
      <c r="AAQ308" s="40"/>
      <c r="AAR308" s="40"/>
      <c r="AAS308" s="40"/>
      <c r="AAT308" s="40"/>
      <c r="AAU308" s="40"/>
      <c r="AAV308" s="40"/>
      <c r="AAW308" s="40"/>
      <c r="AAX308" s="40"/>
      <c r="AAY308" s="40"/>
      <c r="AAZ308" s="40"/>
      <c r="ABA308" s="40"/>
      <c r="ABB308" s="40"/>
      <c r="ABC308" s="40"/>
      <c r="ABD308" s="40"/>
      <c r="ABE308" s="40"/>
      <c r="ABF308" s="40"/>
      <c r="ABG308" s="40"/>
      <c r="ABH308" s="40"/>
      <c r="ABI308" s="40"/>
      <c r="ABJ308" s="40"/>
      <c r="ABK308" s="40"/>
      <c r="ABL308" s="40"/>
      <c r="ABM308" s="40"/>
      <c r="ABN308" s="40"/>
      <c r="ABO308" s="40"/>
      <c r="ABP308" s="40"/>
      <c r="ABQ308" s="40"/>
      <c r="ABR308" s="40"/>
      <c r="ABS308" s="40"/>
      <c r="ABT308" s="40"/>
      <c r="ABU308" s="40"/>
      <c r="ABV308" s="40"/>
      <c r="ABW308" s="40"/>
      <c r="ABX308" s="40"/>
      <c r="ABY308" s="40"/>
      <c r="ABZ308" s="40"/>
      <c r="ACA308" s="40"/>
      <c r="ACB308" s="40"/>
      <c r="ACC308" s="40"/>
      <c r="ACD308" s="40"/>
      <c r="ACE308" s="40"/>
      <c r="ACF308" s="40"/>
      <c r="ACG308" s="40"/>
      <c r="ACH308" s="40"/>
      <c r="ACI308" s="40"/>
      <c r="ACJ308" s="40"/>
      <c r="ACK308" s="40"/>
      <c r="ACL308" s="40"/>
      <c r="ACM308" s="40"/>
      <c r="ACN308" s="40"/>
      <c r="ACO308" s="40"/>
      <c r="ACP308" s="40"/>
      <c r="ACQ308" s="40"/>
      <c r="ACR308" s="40"/>
      <c r="ACS308" s="40"/>
      <c r="ACT308" s="40"/>
      <c r="ACU308" s="40"/>
      <c r="ACV308" s="40"/>
      <c r="ACW308" s="40"/>
      <c r="ACX308" s="40"/>
      <c r="ACY308" s="40"/>
      <c r="ACZ308" s="40"/>
      <c r="ADA308" s="40"/>
      <c r="ADB308" s="40"/>
      <c r="ADC308" s="40"/>
      <c r="ADD308" s="40"/>
      <c r="ADE308" s="40"/>
      <c r="ADF308" s="40"/>
      <c r="ADG308" s="40"/>
      <c r="ADH308" s="40"/>
      <c r="ADI308" s="40"/>
      <c r="ADJ308" s="40"/>
      <c r="ADK308" s="40"/>
      <c r="ADL308" s="40"/>
      <c r="ADM308" s="40"/>
      <c r="ADN308" s="40"/>
      <c r="ADO308" s="40"/>
      <c r="ADP308" s="40"/>
      <c r="ADQ308" s="40"/>
      <c r="ADR308" s="40"/>
      <c r="ADS308" s="40"/>
      <c r="ADT308" s="40"/>
      <c r="ADU308" s="40"/>
      <c r="ADV308" s="40"/>
      <c r="ADW308" s="40"/>
      <c r="ADX308" s="40"/>
      <c r="ADY308" s="40"/>
      <c r="ADZ308" s="40"/>
      <c r="AEA308" s="40"/>
      <c r="AEB308" s="40"/>
      <c r="AEC308" s="40"/>
      <c r="AED308" s="40"/>
      <c r="AEE308" s="40"/>
      <c r="AEF308" s="40"/>
      <c r="AEG308" s="40"/>
      <c r="AEH308" s="40"/>
      <c r="AEI308" s="40"/>
      <c r="AEJ308" s="40"/>
      <c r="AEK308" s="40"/>
      <c r="AEL308" s="40"/>
      <c r="AEM308" s="40"/>
      <c r="AEN308" s="40"/>
      <c r="AEO308" s="40"/>
      <c r="AEP308" s="40"/>
      <c r="AEQ308" s="40"/>
      <c r="AER308" s="40"/>
      <c r="AES308" s="40"/>
      <c r="AET308" s="40"/>
      <c r="AEU308" s="40"/>
      <c r="AEV308" s="40"/>
      <c r="AEW308" s="40"/>
      <c r="AEX308" s="40"/>
      <c r="AEY308" s="40"/>
      <c r="AEZ308" s="40"/>
      <c r="AFA308" s="40"/>
      <c r="AFB308" s="40"/>
      <c r="AFC308" s="40"/>
      <c r="AFD308" s="40"/>
      <c r="AFE308" s="40"/>
      <c r="AFF308" s="40"/>
      <c r="AFG308" s="40"/>
      <c r="AFH308" s="40"/>
      <c r="AFI308" s="40"/>
      <c r="AFJ308" s="40"/>
      <c r="AFK308" s="40"/>
      <c r="AFL308" s="40"/>
      <c r="AFM308" s="40"/>
      <c r="AFN308" s="40"/>
      <c r="AFO308" s="40"/>
      <c r="AFP308" s="40"/>
      <c r="AFQ308" s="40"/>
      <c r="AFR308" s="40"/>
      <c r="AFS308" s="40"/>
      <c r="AFT308" s="40"/>
      <c r="AFU308" s="40"/>
      <c r="AFV308" s="40"/>
      <c r="AFW308" s="40"/>
      <c r="AFX308" s="40"/>
      <c r="AFY308" s="40"/>
      <c r="AFZ308" s="40"/>
      <c r="AGA308" s="40"/>
      <c r="AGB308" s="40"/>
      <c r="AGC308" s="40"/>
      <c r="AGD308" s="40"/>
      <c r="AGE308" s="40"/>
      <c r="AGF308" s="40"/>
      <c r="AGG308" s="40"/>
      <c r="AGH308" s="40"/>
      <c r="AGI308" s="40"/>
      <c r="AGJ308" s="40"/>
      <c r="AGK308" s="40"/>
      <c r="AGL308" s="40"/>
      <c r="AGM308" s="40"/>
      <c r="AGN308" s="40"/>
      <c r="AGO308" s="40"/>
      <c r="AGP308" s="40"/>
      <c r="AGQ308" s="40"/>
      <c r="AGR308" s="40"/>
      <c r="AGS308" s="40"/>
      <c r="AGT308" s="40"/>
      <c r="AGU308" s="40"/>
      <c r="AGV308" s="40"/>
      <c r="AGW308" s="40"/>
      <c r="AGX308" s="40"/>
      <c r="AGY308" s="40"/>
      <c r="AGZ308" s="40"/>
      <c r="AHA308" s="40"/>
      <c r="AHB308" s="40"/>
      <c r="AHC308" s="40"/>
      <c r="AHD308" s="40"/>
      <c r="AHE308" s="40"/>
      <c r="AHF308" s="40"/>
      <c r="AHG308" s="40"/>
      <c r="AHH308" s="40"/>
      <c r="AHI308" s="40"/>
      <c r="AHJ308" s="40"/>
      <c r="AHK308" s="40"/>
      <c r="AHL308" s="40"/>
      <c r="AHM308" s="40"/>
      <c r="AHN308" s="40"/>
      <c r="AHO308" s="40"/>
      <c r="AHP308" s="40"/>
      <c r="AHQ308" s="40"/>
      <c r="AHR308" s="40"/>
      <c r="AHS308" s="40"/>
      <c r="AHT308" s="40"/>
      <c r="AHU308" s="40"/>
      <c r="AHV308" s="40"/>
      <c r="AHW308" s="40"/>
      <c r="AHX308" s="40"/>
      <c r="AHY308" s="40"/>
      <c r="AHZ308" s="40"/>
      <c r="AIA308" s="40"/>
      <c r="AIB308" s="40"/>
      <c r="AIC308" s="40"/>
      <c r="AID308" s="40"/>
      <c r="AIE308" s="40"/>
      <c r="AIF308" s="40"/>
      <c r="AIG308" s="40"/>
      <c r="AIH308" s="40"/>
      <c r="AII308" s="40"/>
      <c r="AIJ308" s="40"/>
      <c r="AIK308" s="40"/>
      <c r="AIL308" s="40"/>
      <c r="AIM308" s="40"/>
      <c r="AIN308" s="40"/>
      <c r="AIO308" s="40"/>
      <c r="AIP308" s="40"/>
      <c r="AIQ308" s="40"/>
      <c r="AIR308" s="40"/>
      <c r="AIS308" s="40"/>
      <c r="AIT308" s="40"/>
      <c r="AIU308" s="40"/>
      <c r="AIV308" s="40"/>
      <c r="AIW308" s="40"/>
      <c r="AIX308" s="40"/>
      <c r="AIY308" s="40"/>
      <c r="AIZ308" s="40"/>
      <c r="AJA308" s="40"/>
      <c r="AJB308" s="40"/>
      <c r="AJC308" s="40"/>
      <c r="AJD308" s="40"/>
      <c r="AJE308" s="40"/>
      <c r="AJF308" s="40"/>
      <c r="AJG308" s="40"/>
      <c r="AJH308" s="40"/>
      <c r="AJI308" s="40"/>
      <c r="AJJ308" s="40"/>
      <c r="AJK308" s="40"/>
      <c r="AJL308" s="40"/>
      <c r="AJM308" s="40"/>
      <c r="AJN308" s="40"/>
      <c r="AJO308" s="40"/>
      <c r="AJP308" s="40"/>
      <c r="AJQ308" s="40"/>
      <c r="AJR308" s="40"/>
      <c r="AJS308" s="40"/>
      <c r="AJT308" s="40"/>
      <c r="AJU308" s="40"/>
      <c r="AJV308" s="40"/>
      <c r="AJW308" s="40"/>
      <c r="AJX308" s="40"/>
      <c r="AJY308" s="40"/>
      <c r="AJZ308" s="40"/>
      <c r="AKA308" s="40"/>
      <c r="AKB308" s="40"/>
      <c r="AKC308" s="40"/>
      <c r="AKD308" s="40"/>
      <c r="AKE308" s="40"/>
      <c r="AKF308" s="40"/>
      <c r="AKG308" s="40"/>
      <c r="AKH308" s="40"/>
      <c r="AKI308" s="40"/>
      <c r="AKJ308" s="40"/>
      <c r="AKK308" s="40"/>
      <c r="AKL308" s="40"/>
      <c r="AKM308" s="40"/>
      <c r="AKN308" s="41"/>
      <c r="AKO308" s="41"/>
      <c r="AKP308" s="41"/>
      <c r="AKQ308" s="41"/>
      <c r="AKR308" s="41"/>
      <c r="AKS308" s="41"/>
      <c r="AKT308" s="41"/>
      <c r="AKU308" s="41"/>
      <c r="AKV308" s="41"/>
      <c r="AKW308" s="41"/>
      <c r="AKX308" s="41"/>
      <c r="AKY308" s="41"/>
      <c r="AKZ308" s="41"/>
      <c r="ALA308" s="41"/>
      <c r="ALB308" s="41"/>
      <c r="ALC308" s="41"/>
      <c r="ALD308" s="41"/>
      <c r="ALE308" s="41"/>
      <c r="ALF308" s="41"/>
      <c r="ALG308" s="41"/>
      <c r="ALH308" s="41"/>
      <c r="ALI308" s="41"/>
      <c r="ALJ308" s="41"/>
      <c r="ALK308" s="41"/>
      <c r="ALL308" s="41"/>
      <c r="ALM308" s="41"/>
    </row>
    <row r="309" spans="1:1001" ht="13.35" customHeight="1" outlineLevel="3">
      <c r="A309" s="36" t="s">
        <v>11836</v>
      </c>
      <c r="B309" s="45">
        <v>2</v>
      </c>
      <c r="C309" s="45"/>
      <c r="D309" s="77" t="s">
        <v>4370</v>
      </c>
      <c r="E309" s="43" t="str">
        <f>VLOOKUP(D309,OdooParts_PurchaseNotes!$A$1:$F8423,2,0)</f>
        <v>UV-Resistant Cable Tie Holder, Adhesive Back/Screw Mount, 4-Way, for.18" Maximum Tie, Black</v>
      </c>
      <c r="F309" s="52" t="s">
        <v>11370</v>
      </c>
      <c r="G309" s="32" t="s">
        <v>11837</v>
      </c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40"/>
      <c r="AAF309" s="40"/>
      <c r="AAG309" s="40"/>
      <c r="AAH309" s="40"/>
      <c r="AAI309" s="40"/>
      <c r="AAJ309" s="40"/>
      <c r="AAK309" s="40"/>
      <c r="AAL309" s="40"/>
      <c r="AAM309" s="40"/>
      <c r="AAN309" s="40"/>
      <c r="AAO309" s="40"/>
      <c r="AAP309" s="40"/>
      <c r="AAQ309" s="40"/>
      <c r="AAR309" s="40"/>
      <c r="AAS309" s="40"/>
      <c r="AAT309" s="40"/>
      <c r="AAU309" s="40"/>
      <c r="AAV309" s="40"/>
      <c r="AAW309" s="40"/>
      <c r="AAX309" s="40"/>
      <c r="AAY309" s="40"/>
      <c r="AAZ309" s="40"/>
      <c r="ABA309" s="40"/>
      <c r="ABB309" s="40"/>
      <c r="ABC309" s="40"/>
      <c r="ABD309" s="40"/>
      <c r="ABE309" s="40"/>
      <c r="ABF309" s="40"/>
      <c r="ABG309" s="40"/>
      <c r="ABH309" s="40"/>
      <c r="ABI309" s="40"/>
      <c r="ABJ309" s="40"/>
      <c r="ABK309" s="40"/>
      <c r="ABL309" s="40"/>
      <c r="ABM309" s="40"/>
      <c r="ABN309" s="40"/>
      <c r="ABO309" s="40"/>
      <c r="ABP309" s="40"/>
      <c r="ABQ309" s="40"/>
      <c r="ABR309" s="40"/>
      <c r="ABS309" s="40"/>
      <c r="ABT309" s="40"/>
      <c r="ABU309" s="40"/>
      <c r="ABV309" s="40"/>
      <c r="ABW309" s="40"/>
      <c r="ABX309" s="40"/>
      <c r="ABY309" s="40"/>
      <c r="ABZ309" s="40"/>
      <c r="ACA309" s="40"/>
      <c r="ACB309" s="40"/>
      <c r="ACC309" s="40"/>
      <c r="ACD309" s="40"/>
      <c r="ACE309" s="40"/>
      <c r="ACF309" s="40"/>
      <c r="ACG309" s="40"/>
      <c r="ACH309" s="40"/>
      <c r="ACI309" s="40"/>
      <c r="ACJ309" s="40"/>
      <c r="ACK309" s="40"/>
      <c r="ACL309" s="40"/>
      <c r="ACM309" s="40"/>
      <c r="ACN309" s="40"/>
      <c r="ACO309" s="40"/>
      <c r="ACP309" s="40"/>
      <c r="ACQ309" s="40"/>
      <c r="ACR309" s="40"/>
      <c r="ACS309" s="40"/>
      <c r="ACT309" s="40"/>
      <c r="ACU309" s="40"/>
      <c r="ACV309" s="40"/>
      <c r="ACW309" s="40"/>
      <c r="ACX309" s="40"/>
      <c r="ACY309" s="40"/>
      <c r="ACZ309" s="40"/>
      <c r="ADA309" s="40"/>
      <c r="ADB309" s="40"/>
      <c r="ADC309" s="40"/>
      <c r="ADD309" s="40"/>
      <c r="ADE309" s="40"/>
      <c r="ADF309" s="40"/>
      <c r="ADG309" s="40"/>
      <c r="ADH309" s="40"/>
      <c r="ADI309" s="40"/>
      <c r="ADJ309" s="40"/>
      <c r="ADK309" s="40"/>
      <c r="ADL309" s="40"/>
      <c r="ADM309" s="40"/>
      <c r="ADN309" s="40"/>
      <c r="ADO309" s="40"/>
      <c r="ADP309" s="40"/>
      <c r="ADQ309" s="40"/>
      <c r="ADR309" s="40"/>
      <c r="ADS309" s="40"/>
      <c r="ADT309" s="40"/>
      <c r="ADU309" s="40"/>
      <c r="ADV309" s="40"/>
      <c r="ADW309" s="40"/>
      <c r="ADX309" s="40"/>
      <c r="ADY309" s="40"/>
      <c r="ADZ309" s="40"/>
      <c r="AEA309" s="40"/>
      <c r="AEB309" s="40"/>
      <c r="AEC309" s="40"/>
      <c r="AED309" s="40"/>
      <c r="AEE309" s="40"/>
      <c r="AEF309" s="40"/>
      <c r="AEG309" s="40"/>
      <c r="AEH309" s="40"/>
      <c r="AEI309" s="40"/>
      <c r="AEJ309" s="40"/>
      <c r="AEK309" s="40"/>
      <c r="AEL309" s="40"/>
      <c r="AEM309" s="40"/>
      <c r="AEN309" s="40"/>
      <c r="AEO309" s="40"/>
      <c r="AEP309" s="40"/>
      <c r="AEQ309" s="40"/>
      <c r="AER309" s="40"/>
      <c r="AES309" s="40"/>
      <c r="AET309" s="40"/>
      <c r="AEU309" s="40"/>
      <c r="AEV309" s="40"/>
      <c r="AEW309" s="40"/>
      <c r="AEX309" s="40"/>
      <c r="AEY309" s="40"/>
      <c r="AEZ309" s="40"/>
      <c r="AFA309" s="40"/>
      <c r="AFB309" s="40"/>
      <c r="AFC309" s="40"/>
      <c r="AFD309" s="40"/>
      <c r="AFE309" s="40"/>
      <c r="AFF309" s="40"/>
      <c r="AFG309" s="40"/>
      <c r="AFH309" s="40"/>
      <c r="AFI309" s="40"/>
      <c r="AFJ309" s="40"/>
      <c r="AFK309" s="40"/>
      <c r="AFL309" s="40"/>
      <c r="AFM309" s="40"/>
      <c r="AFN309" s="40"/>
      <c r="AFO309" s="40"/>
      <c r="AFP309" s="40"/>
      <c r="AFQ309" s="40"/>
      <c r="AFR309" s="40"/>
      <c r="AFS309" s="40"/>
      <c r="AFT309" s="40"/>
      <c r="AFU309" s="40"/>
      <c r="AFV309" s="40"/>
      <c r="AFW309" s="40"/>
      <c r="AFX309" s="40"/>
      <c r="AFY309" s="40"/>
      <c r="AFZ309" s="40"/>
      <c r="AGA309" s="40"/>
      <c r="AGB309" s="40"/>
      <c r="AGC309" s="40"/>
      <c r="AGD309" s="40"/>
      <c r="AGE309" s="40"/>
      <c r="AGF309" s="40"/>
      <c r="AGG309" s="40"/>
      <c r="AGH309" s="40"/>
      <c r="AGI309" s="40"/>
      <c r="AGJ309" s="40"/>
      <c r="AGK309" s="40"/>
      <c r="AGL309" s="40"/>
      <c r="AGM309" s="40"/>
      <c r="AGN309" s="40"/>
      <c r="AGO309" s="40"/>
      <c r="AGP309" s="40"/>
      <c r="AGQ309" s="40"/>
      <c r="AGR309" s="40"/>
      <c r="AGS309" s="40"/>
      <c r="AGT309" s="40"/>
      <c r="AGU309" s="40"/>
      <c r="AGV309" s="40"/>
      <c r="AGW309" s="40"/>
      <c r="AGX309" s="40"/>
      <c r="AGY309" s="40"/>
      <c r="AGZ309" s="40"/>
      <c r="AHA309" s="40"/>
      <c r="AHB309" s="40"/>
      <c r="AHC309" s="40"/>
      <c r="AHD309" s="40"/>
      <c r="AHE309" s="40"/>
      <c r="AHF309" s="40"/>
      <c r="AHG309" s="40"/>
      <c r="AHH309" s="40"/>
      <c r="AHI309" s="40"/>
      <c r="AHJ309" s="40"/>
      <c r="AHK309" s="40"/>
      <c r="AHL309" s="40"/>
      <c r="AHM309" s="40"/>
      <c r="AHN309" s="40"/>
      <c r="AHO309" s="40"/>
      <c r="AHP309" s="40"/>
      <c r="AHQ309" s="40"/>
      <c r="AHR309" s="40"/>
      <c r="AHS309" s="40"/>
      <c r="AHT309" s="40"/>
      <c r="AHU309" s="40"/>
      <c r="AHV309" s="40"/>
      <c r="AHW309" s="40"/>
      <c r="AHX309" s="40"/>
      <c r="AHY309" s="40"/>
      <c r="AHZ309" s="40"/>
      <c r="AIA309" s="40"/>
      <c r="AIB309" s="40"/>
      <c r="AIC309" s="40"/>
      <c r="AID309" s="40"/>
      <c r="AIE309" s="40"/>
      <c r="AIF309" s="40"/>
      <c r="AIG309" s="40"/>
      <c r="AIH309" s="40"/>
      <c r="AII309" s="40"/>
      <c r="AIJ309" s="40"/>
      <c r="AIK309" s="40"/>
      <c r="AIL309" s="40"/>
      <c r="AIM309" s="40"/>
      <c r="AIN309" s="40"/>
      <c r="AIO309" s="40"/>
      <c r="AIP309" s="40"/>
      <c r="AIQ309" s="40"/>
      <c r="AIR309" s="40"/>
      <c r="AIS309" s="40"/>
      <c r="AIT309" s="40"/>
      <c r="AIU309" s="40"/>
      <c r="AIV309" s="40"/>
      <c r="AIW309" s="40"/>
      <c r="AIX309" s="40"/>
      <c r="AIY309" s="40"/>
      <c r="AIZ309" s="40"/>
      <c r="AJA309" s="40"/>
      <c r="AJB309" s="40"/>
      <c r="AJC309" s="40"/>
      <c r="AJD309" s="40"/>
      <c r="AJE309" s="40"/>
      <c r="AJF309" s="40"/>
      <c r="AJG309" s="40"/>
      <c r="AJH309" s="40"/>
      <c r="AJI309" s="40"/>
      <c r="AJJ309" s="40"/>
      <c r="AJK309" s="40"/>
      <c r="AJL309" s="40"/>
      <c r="AJM309" s="40"/>
      <c r="AJN309" s="40"/>
      <c r="AJO309" s="40"/>
      <c r="AJP309" s="40"/>
      <c r="AJQ309" s="40"/>
      <c r="AJR309" s="40"/>
      <c r="AJS309" s="40"/>
      <c r="AJT309" s="40"/>
      <c r="AJU309" s="40"/>
      <c r="AJV309" s="40"/>
      <c r="AJW309" s="40"/>
      <c r="AJX309" s="40"/>
      <c r="AJY309" s="40"/>
      <c r="AJZ309" s="40"/>
      <c r="AKA309" s="40"/>
      <c r="AKB309" s="40"/>
      <c r="AKC309" s="40"/>
      <c r="AKD309" s="40"/>
      <c r="AKE309" s="40"/>
      <c r="AKF309" s="40"/>
      <c r="AKG309" s="40"/>
      <c r="AKH309" s="40"/>
      <c r="AKI309" s="40"/>
      <c r="AKJ309" s="40"/>
      <c r="AKK309" s="40"/>
      <c r="AKL309" s="40"/>
      <c r="AKM309" s="40"/>
      <c r="AKN309" s="41"/>
      <c r="AKO309" s="41"/>
      <c r="AKP309" s="41"/>
      <c r="AKQ309" s="41"/>
      <c r="AKR309" s="41"/>
      <c r="AKS309" s="41"/>
      <c r="AKT309" s="41"/>
      <c r="AKU309" s="41"/>
      <c r="AKV309" s="41"/>
      <c r="AKW309" s="41"/>
      <c r="AKX309" s="41"/>
      <c r="AKY309" s="41"/>
      <c r="AKZ309" s="41"/>
      <c r="ALA309" s="41"/>
      <c r="ALB309" s="41"/>
      <c r="ALC309" s="41"/>
      <c r="ALD309" s="41"/>
      <c r="ALE309" s="41"/>
      <c r="ALF309" s="41"/>
      <c r="ALG309" s="41"/>
      <c r="ALH309" s="41"/>
      <c r="ALI309" s="41"/>
      <c r="ALJ309" s="41"/>
      <c r="ALK309" s="41"/>
      <c r="ALL309" s="41"/>
      <c r="ALM309" s="41"/>
    </row>
    <row r="310" spans="1:1001" ht="13.35" customHeight="1" outlineLevel="3">
      <c r="A310" s="36" t="s">
        <v>11838</v>
      </c>
      <c r="B310" s="45">
        <v>5</v>
      </c>
      <c r="C310" s="45"/>
      <c r="D310" s="77" t="s">
        <v>4687</v>
      </c>
      <c r="E310" s="43" t="str">
        <f>VLOOKUP(D310,OdooParts_PurchaseNotes!$A$1:$F8424,2,0)</f>
        <v>Metric Zinc-Plated Steel Nylon-Insert Locknut, Class 8, M3 Screw sz, .5MM pitch, 5.5MM W, 4MM H</v>
      </c>
      <c r="F310" s="52" t="s">
        <v>11370</v>
      </c>
      <c r="G310" s="32" t="s">
        <v>11839</v>
      </c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40"/>
      <c r="AAF310" s="40"/>
      <c r="AAG310" s="40"/>
      <c r="AAH310" s="40"/>
      <c r="AAI310" s="40"/>
      <c r="AAJ310" s="40"/>
      <c r="AAK310" s="40"/>
      <c r="AAL310" s="40"/>
      <c r="AAM310" s="40"/>
      <c r="AAN310" s="40"/>
      <c r="AAO310" s="40"/>
      <c r="AAP310" s="40"/>
      <c r="AAQ310" s="40"/>
      <c r="AAR310" s="40"/>
      <c r="AAS310" s="40"/>
      <c r="AAT310" s="40"/>
      <c r="AAU310" s="40"/>
      <c r="AAV310" s="40"/>
      <c r="AAW310" s="40"/>
      <c r="AAX310" s="40"/>
      <c r="AAY310" s="40"/>
      <c r="AAZ310" s="40"/>
      <c r="ABA310" s="40"/>
      <c r="ABB310" s="40"/>
      <c r="ABC310" s="40"/>
      <c r="ABD310" s="40"/>
      <c r="ABE310" s="40"/>
      <c r="ABF310" s="40"/>
      <c r="ABG310" s="40"/>
      <c r="ABH310" s="40"/>
      <c r="ABI310" s="40"/>
      <c r="ABJ310" s="40"/>
      <c r="ABK310" s="40"/>
      <c r="ABL310" s="40"/>
      <c r="ABM310" s="40"/>
      <c r="ABN310" s="40"/>
      <c r="ABO310" s="40"/>
      <c r="ABP310" s="40"/>
      <c r="ABQ310" s="40"/>
      <c r="ABR310" s="40"/>
      <c r="ABS310" s="40"/>
      <c r="ABT310" s="40"/>
      <c r="ABU310" s="40"/>
      <c r="ABV310" s="40"/>
      <c r="ABW310" s="40"/>
      <c r="ABX310" s="40"/>
      <c r="ABY310" s="40"/>
      <c r="ABZ310" s="40"/>
      <c r="ACA310" s="40"/>
      <c r="ACB310" s="40"/>
      <c r="ACC310" s="40"/>
      <c r="ACD310" s="40"/>
      <c r="ACE310" s="40"/>
      <c r="ACF310" s="40"/>
      <c r="ACG310" s="40"/>
      <c r="ACH310" s="40"/>
      <c r="ACI310" s="40"/>
      <c r="ACJ310" s="40"/>
      <c r="ACK310" s="40"/>
      <c r="ACL310" s="40"/>
      <c r="ACM310" s="40"/>
      <c r="ACN310" s="40"/>
      <c r="ACO310" s="40"/>
      <c r="ACP310" s="40"/>
      <c r="ACQ310" s="40"/>
      <c r="ACR310" s="40"/>
      <c r="ACS310" s="40"/>
      <c r="ACT310" s="40"/>
      <c r="ACU310" s="40"/>
      <c r="ACV310" s="40"/>
      <c r="ACW310" s="40"/>
      <c r="ACX310" s="40"/>
      <c r="ACY310" s="40"/>
      <c r="ACZ310" s="40"/>
      <c r="ADA310" s="40"/>
      <c r="ADB310" s="40"/>
      <c r="ADC310" s="40"/>
      <c r="ADD310" s="40"/>
      <c r="ADE310" s="40"/>
      <c r="ADF310" s="40"/>
      <c r="ADG310" s="40"/>
      <c r="ADH310" s="40"/>
      <c r="ADI310" s="40"/>
      <c r="ADJ310" s="40"/>
      <c r="ADK310" s="40"/>
      <c r="ADL310" s="40"/>
      <c r="ADM310" s="40"/>
      <c r="ADN310" s="40"/>
      <c r="ADO310" s="40"/>
      <c r="ADP310" s="40"/>
      <c r="ADQ310" s="40"/>
      <c r="ADR310" s="40"/>
      <c r="ADS310" s="40"/>
      <c r="ADT310" s="40"/>
      <c r="ADU310" s="40"/>
      <c r="ADV310" s="40"/>
      <c r="ADW310" s="40"/>
      <c r="ADX310" s="40"/>
      <c r="ADY310" s="40"/>
      <c r="ADZ310" s="40"/>
      <c r="AEA310" s="40"/>
      <c r="AEB310" s="40"/>
      <c r="AEC310" s="40"/>
      <c r="AED310" s="40"/>
      <c r="AEE310" s="40"/>
      <c r="AEF310" s="40"/>
      <c r="AEG310" s="40"/>
      <c r="AEH310" s="40"/>
      <c r="AEI310" s="40"/>
      <c r="AEJ310" s="40"/>
      <c r="AEK310" s="40"/>
      <c r="AEL310" s="40"/>
      <c r="AEM310" s="40"/>
      <c r="AEN310" s="40"/>
      <c r="AEO310" s="40"/>
      <c r="AEP310" s="40"/>
      <c r="AEQ310" s="40"/>
      <c r="AER310" s="40"/>
      <c r="AES310" s="40"/>
      <c r="AET310" s="40"/>
      <c r="AEU310" s="40"/>
      <c r="AEV310" s="40"/>
      <c r="AEW310" s="40"/>
      <c r="AEX310" s="40"/>
      <c r="AEY310" s="40"/>
      <c r="AEZ310" s="40"/>
      <c r="AFA310" s="40"/>
      <c r="AFB310" s="40"/>
      <c r="AFC310" s="40"/>
      <c r="AFD310" s="40"/>
      <c r="AFE310" s="40"/>
      <c r="AFF310" s="40"/>
      <c r="AFG310" s="40"/>
      <c r="AFH310" s="40"/>
      <c r="AFI310" s="40"/>
      <c r="AFJ310" s="40"/>
      <c r="AFK310" s="40"/>
      <c r="AFL310" s="40"/>
      <c r="AFM310" s="40"/>
      <c r="AFN310" s="40"/>
      <c r="AFO310" s="40"/>
      <c r="AFP310" s="40"/>
      <c r="AFQ310" s="40"/>
      <c r="AFR310" s="40"/>
      <c r="AFS310" s="40"/>
      <c r="AFT310" s="40"/>
      <c r="AFU310" s="40"/>
      <c r="AFV310" s="40"/>
      <c r="AFW310" s="40"/>
      <c r="AFX310" s="40"/>
      <c r="AFY310" s="40"/>
      <c r="AFZ310" s="40"/>
      <c r="AGA310" s="40"/>
      <c r="AGB310" s="40"/>
      <c r="AGC310" s="40"/>
      <c r="AGD310" s="40"/>
      <c r="AGE310" s="40"/>
      <c r="AGF310" s="40"/>
      <c r="AGG310" s="40"/>
      <c r="AGH310" s="40"/>
      <c r="AGI310" s="40"/>
      <c r="AGJ310" s="40"/>
      <c r="AGK310" s="40"/>
      <c r="AGL310" s="40"/>
      <c r="AGM310" s="40"/>
      <c r="AGN310" s="40"/>
      <c r="AGO310" s="40"/>
      <c r="AGP310" s="40"/>
      <c r="AGQ310" s="40"/>
      <c r="AGR310" s="40"/>
      <c r="AGS310" s="40"/>
      <c r="AGT310" s="40"/>
      <c r="AGU310" s="40"/>
      <c r="AGV310" s="40"/>
      <c r="AGW310" s="40"/>
      <c r="AGX310" s="40"/>
      <c r="AGY310" s="40"/>
      <c r="AGZ310" s="40"/>
      <c r="AHA310" s="40"/>
      <c r="AHB310" s="40"/>
      <c r="AHC310" s="40"/>
      <c r="AHD310" s="40"/>
      <c r="AHE310" s="40"/>
      <c r="AHF310" s="40"/>
      <c r="AHG310" s="40"/>
      <c r="AHH310" s="40"/>
      <c r="AHI310" s="40"/>
      <c r="AHJ310" s="40"/>
      <c r="AHK310" s="40"/>
      <c r="AHL310" s="40"/>
      <c r="AHM310" s="40"/>
      <c r="AHN310" s="40"/>
      <c r="AHO310" s="40"/>
      <c r="AHP310" s="40"/>
      <c r="AHQ310" s="40"/>
      <c r="AHR310" s="40"/>
      <c r="AHS310" s="40"/>
      <c r="AHT310" s="40"/>
      <c r="AHU310" s="40"/>
      <c r="AHV310" s="40"/>
      <c r="AHW310" s="40"/>
      <c r="AHX310" s="40"/>
      <c r="AHY310" s="40"/>
      <c r="AHZ310" s="40"/>
      <c r="AIA310" s="40"/>
      <c r="AIB310" s="40"/>
      <c r="AIC310" s="40"/>
      <c r="AID310" s="40"/>
      <c r="AIE310" s="40"/>
      <c r="AIF310" s="40"/>
      <c r="AIG310" s="40"/>
      <c r="AIH310" s="40"/>
      <c r="AII310" s="40"/>
      <c r="AIJ310" s="40"/>
      <c r="AIK310" s="40"/>
      <c r="AIL310" s="40"/>
      <c r="AIM310" s="40"/>
      <c r="AIN310" s="40"/>
      <c r="AIO310" s="40"/>
      <c r="AIP310" s="40"/>
      <c r="AIQ310" s="40"/>
      <c r="AIR310" s="40"/>
      <c r="AIS310" s="40"/>
      <c r="AIT310" s="40"/>
      <c r="AIU310" s="40"/>
      <c r="AIV310" s="40"/>
      <c r="AIW310" s="40"/>
      <c r="AIX310" s="40"/>
      <c r="AIY310" s="40"/>
      <c r="AIZ310" s="40"/>
      <c r="AJA310" s="40"/>
      <c r="AJB310" s="40"/>
      <c r="AJC310" s="40"/>
      <c r="AJD310" s="40"/>
      <c r="AJE310" s="40"/>
      <c r="AJF310" s="40"/>
      <c r="AJG310" s="40"/>
      <c r="AJH310" s="40"/>
      <c r="AJI310" s="40"/>
      <c r="AJJ310" s="40"/>
      <c r="AJK310" s="40"/>
      <c r="AJL310" s="40"/>
      <c r="AJM310" s="40"/>
      <c r="AJN310" s="40"/>
      <c r="AJO310" s="40"/>
      <c r="AJP310" s="40"/>
      <c r="AJQ310" s="40"/>
      <c r="AJR310" s="40"/>
      <c r="AJS310" s="40"/>
      <c r="AJT310" s="40"/>
      <c r="AJU310" s="40"/>
      <c r="AJV310" s="40"/>
      <c r="AJW310" s="40"/>
      <c r="AJX310" s="40"/>
      <c r="AJY310" s="40"/>
      <c r="AJZ310" s="40"/>
      <c r="AKA310" s="40"/>
      <c r="AKB310" s="40"/>
      <c r="AKC310" s="40"/>
      <c r="AKD310" s="40"/>
      <c r="AKE310" s="40"/>
      <c r="AKF310" s="40"/>
      <c r="AKG310" s="40"/>
      <c r="AKH310" s="40"/>
      <c r="AKI310" s="40"/>
      <c r="AKJ310" s="40"/>
      <c r="AKK310" s="40"/>
      <c r="AKL310" s="40"/>
      <c r="AKM310" s="40"/>
      <c r="AKN310" s="41"/>
      <c r="AKO310" s="41"/>
      <c r="AKP310" s="41"/>
      <c r="AKQ310" s="41"/>
      <c r="AKR310" s="41"/>
      <c r="AKS310" s="41"/>
      <c r="AKT310" s="41"/>
      <c r="AKU310" s="41"/>
      <c r="AKV310" s="41"/>
      <c r="AKW310" s="41"/>
      <c r="AKX310" s="41"/>
      <c r="AKY310" s="41"/>
      <c r="AKZ310" s="41"/>
      <c r="ALA310" s="41"/>
      <c r="ALB310" s="41"/>
      <c r="ALC310" s="41"/>
      <c r="ALD310" s="41"/>
      <c r="ALE310" s="41"/>
      <c r="ALF310" s="41"/>
      <c r="ALG310" s="41"/>
      <c r="ALH310" s="41"/>
      <c r="ALI310" s="41"/>
      <c r="ALJ310" s="41"/>
      <c r="ALK310" s="41"/>
      <c r="ALL310" s="41"/>
      <c r="ALM310" s="41"/>
    </row>
    <row r="311" spans="1:1001" ht="13.35" customHeight="1" outlineLevel="3">
      <c r="A311" s="36" t="s">
        <v>11840</v>
      </c>
      <c r="B311" s="45">
        <v>1</v>
      </c>
      <c r="C311" s="45"/>
      <c r="D311" s="77" t="s">
        <v>5181</v>
      </c>
      <c r="E311" s="43" t="str">
        <f>VLOOKUP(D311,OdooParts_PurchaseNotes!$A$1:$F8425,2,0)</f>
        <v>Metric 18-8 Stainless Steel External Serrated Lock Washer, M3 Screw Size, 6mm OD, 0.4mm min Thick</v>
      </c>
      <c r="F311" s="52" t="s">
        <v>11370</v>
      </c>
      <c r="G311" s="32" t="s">
        <v>11841</v>
      </c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40"/>
      <c r="AAF311" s="40"/>
      <c r="AAG311" s="40"/>
      <c r="AAH311" s="40"/>
      <c r="AAI311" s="40"/>
      <c r="AAJ311" s="40"/>
      <c r="AAK311" s="40"/>
      <c r="AAL311" s="40"/>
      <c r="AAM311" s="40"/>
      <c r="AAN311" s="40"/>
      <c r="AAO311" s="40"/>
      <c r="AAP311" s="40"/>
      <c r="AAQ311" s="40"/>
      <c r="AAR311" s="40"/>
      <c r="AAS311" s="40"/>
      <c r="AAT311" s="40"/>
      <c r="AAU311" s="40"/>
      <c r="AAV311" s="40"/>
      <c r="AAW311" s="40"/>
      <c r="AAX311" s="40"/>
      <c r="AAY311" s="40"/>
      <c r="AAZ311" s="40"/>
      <c r="ABA311" s="40"/>
      <c r="ABB311" s="40"/>
      <c r="ABC311" s="40"/>
      <c r="ABD311" s="40"/>
      <c r="ABE311" s="40"/>
      <c r="ABF311" s="40"/>
      <c r="ABG311" s="40"/>
      <c r="ABH311" s="40"/>
      <c r="ABI311" s="40"/>
      <c r="ABJ311" s="40"/>
      <c r="ABK311" s="40"/>
      <c r="ABL311" s="40"/>
      <c r="ABM311" s="40"/>
      <c r="ABN311" s="40"/>
      <c r="ABO311" s="40"/>
      <c r="ABP311" s="40"/>
      <c r="ABQ311" s="40"/>
      <c r="ABR311" s="40"/>
      <c r="ABS311" s="40"/>
      <c r="ABT311" s="40"/>
      <c r="ABU311" s="40"/>
      <c r="ABV311" s="40"/>
      <c r="ABW311" s="40"/>
      <c r="ABX311" s="40"/>
      <c r="ABY311" s="40"/>
      <c r="ABZ311" s="40"/>
      <c r="ACA311" s="40"/>
      <c r="ACB311" s="40"/>
      <c r="ACC311" s="40"/>
      <c r="ACD311" s="40"/>
      <c r="ACE311" s="40"/>
      <c r="ACF311" s="40"/>
      <c r="ACG311" s="40"/>
      <c r="ACH311" s="40"/>
      <c r="ACI311" s="40"/>
      <c r="ACJ311" s="40"/>
      <c r="ACK311" s="40"/>
      <c r="ACL311" s="40"/>
      <c r="ACM311" s="40"/>
      <c r="ACN311" s="40"/>
      <c r="ACO311" s="40"/>
      <c r="ACP311" s="40"/>
      <c r="ACQ311" s="40"/>
      <c r="ACR311" s="40"/>
      <c r="ACS311" s="40"/>
      <c r="ACT311" s="40"/>
      <c r="ACU311" s="40"/>
      <c r="ACV311" s="40"/>
      <c r="ACW311" s="40"/>
      <c r="ACX311" s="40"/>
      <c r="ACY311" s="40"/>
      <c r="ACZ311" s="40"/>
      <c r="ADA311" s="40"/>
      <c r="ADB311" s="40"/>
      <c r="ADC311" s="40"/>
      <c r="ADD311" s="40"/>
      <c r="ADE311" s="40"/>
      <c r="ADF311" s="40"/>
      <c r="ADG311" s="40"/>
      <c r="ADH311" s="40"/>
      <c r="ADI311" s="40"/>
      <c r="ADJ311" s="40"/>
      <c r="ADK311" s="40"/>
      <c r="ADL311" s="40"/>
      <c r="ADM311" s="40"/>
      <c r="ADN311" s="40"/>
      <c r="ADO311" s="40"/>
      <c r="ADP311" s="40"/>
      <c r="ADQ311" s="40"/>
      <c r="ADR311" s="40"/>
      <c r="ADS311" s="40"/>
      <c r="ADT311" s="40"/>
      <c r="ADU311" s="40"/>
      <c r="ADV311" s="40"/>
      <c r="ADW311" s="40"/>
      <c r="ADX311" s="40"/>
      <c r="ADY311" s="40"/>
      <c r="ADZ311" s="40"/>
      <c r="AEA311" s="40"/>
      <c r="AEB311" s="40"/>
      <c r="AEC311" s="40"/>
      <c r="AED311" s="40"/>
      <c r="AEE311" s="40"/>
      <c r="AEF311" s="40"/>
      <c r="AEG311" s="40"/>
      <c r="AEH311" s="40"/>
      <c r="AEI311" s="40"/>
      <c r="AEJ311" s="40"/>
      <c r="AEK311" s="40"/>
      <c r="AEL311" s="40"/>
      <c r="AEM311" s="40"/>
      <c r="AEN311" s="40"/>
      <c r="AEO311" s="40"/>
      <c r="AEP311" s="40"/>
      <c r="AEQ311" s="40"/>
      <c r="AER311" s="40"/>
      <c r="AES311" s="40"/>
      <c r="AET311" s="40"/>
      <c r="AEU311" s="40"/>
      <c r="AEV311" s="40"/>
      <c r="AEW311" s="40"/>
      <c r="AEX311" s="40"/>
      <c r="AEY311" s="40"/>
      <c r="AEZ311" s="40"/>
      <c r="AFA311" s="40"/>
      <c r="AFB311" s="40"/>
      <c r="AFC311" s="40"/>
      <c r="AFD311" s="40"/>
      <c r="AFE311" s="40"/>
      <c r="AFF311" s="40"/>
      <c r="AFG311" s="40"/>
      <c r="AFH311" s="40"/>
      <c r="AFI311" s="40"/>
      <c r="AFJ311" s="40"/>
      <c r="AFK311" s="40"/>
      <c r="AFL311" s="40"/>
      <c r="AFM311" s="40"/>
      <c r="AFN311" s="40"/>
      <c r="AFO311" s="40"/>
      <c r="AFP311" s="40"/>
      <c r="AFQ311" s="40"/>
      <c r="AFR311" s="40"/>
      <c r="AFS311" s="40"/>
      <c r="AFT311" s="40"/>
      <c r="AFU311" s="40"/>
      <c r="AFV311" s="40"/>
      <c r="AFW311" s="40"/>
      <c r="AFX311" s="40"/>
      <c r="AFY311" s="40"/>
      <c r="AFZ311" s="40"/>
      <c r="AGA311" s="40"/>
      <c r="AGB311" s="40"/>
      <c r="AGC311" s="40"/>
      <c r="AGD311" s="40"/>
      <c r="AGE311" s="40"/>
      <c r="AGF311" s="40"/>
      <c r="AGG311" s="40"/>
      <c r="AGH311" s="40"/>
      <c r="AGI311" s="40"/>
      <c r="AGJ311" s="40"/>
      <c r="AGK311" s="40"/>
      <c r="AGL311" s="40"/>
      <c r="AGM311" s="40"/>
      <c r="AGN311" s="40"/>
      <c r="AGO311" s="40"/>
      <c r="AGP311" s="40"/>
      <c r="AGQ311" s="40"/>
      <c r="AGR311" s="40"/>
      <c r="AGS311" s="40"/>
      <c r="AGT311" s="40"/>
      <c r="AGU311" s="40"/>
      <c r="AGV311" s="40"/>
      <c r="AGW311" s="40"/>
      <c r="AGX311" s="40"/>
      <c r="AGY311" s="40"/>
      <c r="AGZ311" s="40"/>
      <c r="AHA311" s="40"/>
      <c r="AHB311" s="40"/>
      <c r="AHC311" s="40"/>
      <c r="AHD311" s="40"/>
      <c r="AHE311" s="40"/>
      <c r="AHF311" s="40"/>
      <c r="AHG311" s="40"/>
      <c r="AHH311" s="40"/>
      <c r="AHI311" s="40"/>
      <c r="AHJ311" s="40"/>
      <c r="AHK311" s="40"/>
      <c r="AHL311" s="40"/>
      <c r="AHM311" s="40"/>
      <c r="AHN311" s="40"/>
      <c r="AHO311" s="40"/>
      <c r="AHP311" s="40"/>
      <c r="AHQ311" s="40"/>
      <c r="AHR311" s="40"/>
      <c r="AHS311" s="40"/>
      <c r="AHT311" s="40"/>
      <c r="AHU311" s="40"/>
      <c r="AHV311" s="40"/>
      <c r="AHW311" s="40"/>
      <c r="AHX311" s="40"/>
      <c r="AHY311" s="40"/>
      <c r="AHZ311" s="40"/>
      <c r="AIA311" s="40"/>
      <c r="AIB311" s="40"/>
      <c r="AIC311" s="40"/>
      <c r="AID311" s="40"/>
      <c r="AIE311" s="40"/>
      <c r="AIF311" s="40"/>
      <c r="AIG311" s="40"/>
      <c r="AIH311" s="40"/>
      <c r="AII311" s="40"/>
      <c r="AIJ311" s="40"/>
      <c r="AIK311" s="40"/>
      <c r="AIL311" s="40"/>
      <c r="AIM311" s="40"/>
      <c r="AIN311" s="40"/>
      <c r="AIO311" s="40"/>
      <c r="AIP311" s="40"/>
      <c r="AIQ311" s="40"/>
      <c r="AIR311" s="40"/>
      <c r="AIS311" s="40"/>
      <c r="AIT311" s="40"/>
      <c r="AIU311" s="40"/>
      <c r="AIV311" s="40"/>
      <c r="AIW311" s="40"/>
      <c r="AIX311" s="40"/>
      <c r="AIY311" s="40"/>
      <c r="AIZ311" s="40"/>
      <c r="AJA311" s="40"/>
      <c r="AJB311" s="40"/>
      <c r="AJC311" s="40"/>
      <c r="AJD311" s="40"/>
      <c r="AJE311" s="40"/>
      <c r="AJF311" s="40"/>
      <c r="AJG311" s="40"/>
      <c r="AJH311" s="40"/>
      <c r="AJI311" s="40"/>
      <c r="AJJ311" s="40"/>
      <c r="AJK311" s="40"/>
      <c r="AJL311" s="40"/>
      <c r="AJM311" s="40"/>
      <c r="AJN311" s="40"/>
      <c r="AJO311" s="40"/>
      <c r="AJP311" s="40"/>
      <c r="AJQ311" s="40"/>
      <c r="AJR311" s="40"/>
      <c r="AJS311" s="40"/>
      <c r="AJT311" s="40"/>
      <c r="AJU311" s="40"/>
      <c r="AJV311" s="40"/>
      <c r="AJW311" s="40"/>
      <c r="AJX311" s="40"/>
      <c r="AJY311" s="40"/>
      <c r="AJZ311" s="40"/>
      <c r="AKA311" s="40"/>
      <c r="AKB311" s="40"/>
      <c r="AKC311" s="40"/>
      <c r="AKD311" s="40"/>
      <c r="AKE311" s="40"/>
      <c r="AKF311" s="40"/>
      <c r="AKG311" s="40"/>
      <c r="AKH311" s="40"/>
      <c r="AKI311" s="40"/>
      <c r="AKJ311" s="40"/>
      <c r="AKK311" s="40"/>
      <c r="AKL311" s="40"/>
      <c r="AKM311" s="40"/>
      <c r="AKN311" s="41"/>
      <c r="AKO311" s="41"/>
      <c r="AKP311" s="41"/>
      <c r="AKQ311" s="41"/>
      <c r="AKR311" s="41"/>
      <c r="AKS311" s="41"/>
      <c r="AKT311" s="41"/>
      <c r="AKU311" s="41"/>
      <c r="AKV311" s="41"/>
      <c r="AKW311" s="41"/>
      <c r="AKX311" s="41"/>
      <c r="AKY311" s="41"/>
      <c r="AKZ311" s="41"/>
      <c r="ALA311" s="41"/>
      <c r="ALB311" s="41"/>
      <c r="ALC311" s="41"/>
      <c r="ALD311" s="41"/>
      <c r="ALE311" s="41"/>
      <c r="ALF311" s="41"/>
      <c r="ALG311" s="41"/>
      <c r="ALH311" s="41"/>
      <c r="ALI311" s="41"/>
      <c r="ALJ311" s="41"/>
      <c r="ALK311" s="41"/>
      <c r="ALL311" s="41"/>
      <c r="ALM311" s="41"/>
    </row>
    <row r="312" spans="1:1001" ht="13.35" customHeight="1" outlineLevel="3">
      <c r="A312" s="36" t="s">
        <v>11842</v>
      </c>
      <c r="B312" s="45">
        <v>4</v>
      </c>
      <c r="C312" s="45"/>
      <c r="D312" s="77" t="s">
        <v>5188</v>
      </c>
      <c r="E312" s="43" t="str">
        <f>VLOOKUP(D312,OdooParts_PurchaseNotes!$A$1:$F8426,2,0)</f>
        <v>Black-Oxide 18-8 Stainless Steel Flat Washer, M3 Screw Size, 3.2mm ID, 7.0mm OD</v>
      </c>
      <c r="F312" s="52" t="s">
        <v>11370</v>
      </c>
      <c r="G312" s="32" t="s">
        <v>11843</v>
      </c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40"/>
      <c r="AAF312" s="40"/>
      <c r="AAG312" s="40"/>
      <c r="AAH312" s="40"/>
      <c r="AAI312" s="40"/>
      <c r="AAJ312" s="40"/>
      <c r="AAK312" s="40"/>
      <c r="AAL312" s="40"/>
      <c r="AAM312" s="40"/>
      <c r="AAN312" s="40"/>
      <c r="AAO312" s="40"/>
      <c r="AAP312" s="40"/>
      <c r="AAQ312" s="40"/>
      <c r="AAR312" s="40"/>
      <c r="AAS312" s="40"/>
      <c r="AAT312" s="40"/>
      <c r="AAU312" s="40"/>
      <c r="AAV312" s="40"/>
      <c r="AAW312" s="40"/>
      <c r="AAX312" s="40"/>
      <c r="AAY312" s="40"/>
      <c r="AAZ312" s="40"/>
      <c r="ABA312" s="40"/>
      <c r="ABB312" s="40"/>
      <c r="ABC312" s="40"/>
      <c r="ABD312" s="40"/>
      <c r="ABE312" s="40"/>
      <c r="ABF312" s="40"/>
      <c r="ABG312" s="40"/>
      <c r="ABH312" s="40"/>
      <c r="ABI312" s="40"/>
      <c r="ABJ312" s="40"/>
      <c r="ABK312" s="40"/>
      <c r="ABL312" s="40"/>
      <c r="ABM312" s="40"/>
      <c r="ABN312" s="40"/>
      <c r="ABO312" s="40"/>
      <c r="ABP312" s="40"/>
      <c r="ABQ312" s="40"/>
      <c r="ABR312" s="40"/>
      <c r="ABS312" s="40"/>
      <c r="ABT312" s="40"/>
      <c r="ABU312" s="40"/>
      <c r="ABV312" s="40"/>
      <c r="ABW312" s="40"/>
      <c r="ABX312" s="40"/>
      <c r="ABY312" s="40"/>
      <c r="ABZ312" s="40"/>
      <c r="ACA312" s="40"/>
      <c r="ACB312" s="40"/>
      <c r="ACC312" s="40"/>
      <c r="ACD312" s="40"/>
      <c r="ACE312" s="40"/>
      <c r="ACF312" s="40"/>
      <c r="ACG312" s="40"/>
      <c r="ACH312" s="40"/>
      <c r="ACI312" s="40"/>
      <c r="ACJ312" s="40"/>
      <c r="ACK312" s="40"/>
      <c r="ACL312" s="40"/>
      <c r="ACM312" s="40"/>
      <c r="ACN312" s="40"/>
      <c r="ACO312" s="40"/>
      <c r="ACP312" s="40"/>
      <c r="ACQ312" s="40"/>
      <c r="ACR312" s="40"/>
      <c r="ACS312" s="40"/>
      <c r="ACT312" s="40"/>
      <c r="ACU312" s="40"/>
      <c r="ACV312" s="40"/>
      <c r="ACW312" s="40"/>
      <c r="ACX312" s="40"/>
      <c r="ACY312" s="40"/>
      <c r="ACZ312" s="40"/>
      <c r="ADA312" s="40"/>
      <c r="ADB312" s="40"/>
      <c r="ADC312" s="40"/>
      <c r="ADD312" s="40"/>
      <c r="ADE312" s="40"/>
      <c r="ADF312" s="40"/>
      <c r="ADG312" s="40"/>
      <c r="ADH312" s="40"/>
      <c r="ADI312" s="40"/>
      <c r="ADJ312" s="40"/>
      <c r="ADK312" s="40"/>
      <c r="ADL312" s="40"/>
      <c r="ADM312" s="40"/>
      <c r="ADN312" s="40"/>
      <c r="ADO312" s="40"/>
      <c r="ADP312" s="40"/>
      <c r="ADQ312" s="40"/>
      <c r="ADR312" s="40"/>
      <c r="ADS312" s="40"/>
      <c r="ADT312" s="40"/>
      <c r="ADU312" s="40"/>
      <c r="ADV312" s="40"/>
      <c r="ADW312" s="40"/>
      <c r="ADX312" s="40"/>
      <c r="ADY312" s="40"/>
      <c r="ADZ312" s="40"/>
      <c r="AEA312" s="40"/>
      <c r="AEB312" s="40"/>
      <c r="AEC312" s="40"/>
      <c r="AED312" s="40"/>
      <c r="AEE312" s="40"/>
      <c r="AEF312" s="40"/>
      <c r="AEG312" s="40"/>
      <c r="AEH312" s="40"/>
      <c r="AEI312" s="40"/>
      <c r="AEJ312" s="40"/>
      <c r="AEK312" s="40"/>
      <c r="AEL312" s="40"/>
      <c r="AEM312" s="40"/>
      <c r="AEN312" s="40"/>
      <c r="AEO312" s="40"/>
      <c r="AEP312" s="40"/>
      <c r="AEQ312" s="40"/>
      <c r="AER312" s="40"/>
      <c r="AES312" s="40"/>
      <c r="AET312" s="40"/>
      <c r="AEU312" s="40"/>
      <c r="AEV312" s="40"/>
      <c r="AEW312" s="40"/>
      <c r="AEX312" s="40"/>
      <c r="AEY312" s="40"/>
      <c r="AEZ312" s="40"/>
      <c r="AFA312" s="40"/>
      <c r="AFB312" s="40"/>
      <c r="AFC312" s="40"/>
      <c r="AFD312" s="40"/>
      <c r="AFE312" s="40"/>
      <c r="AFF312" s="40"/>
      <c r="AFG312" s="40"/>
      <c r="AFH312" s="40"/>
      <c r="AFI312" s="40"/>
      <c r="AFJ312" s="40"/>
      <c r="AFK312" s="40"/>
      <c r="AFL312" s="40"/>
      <c r="AFM312" s="40"/>
      <c r="AFN312" s="40"/>
      <c r="AFO312" s="40"/>
      <c r="AFP312" s="40"/>
      <c r="AFQ312" s="40"/>
      <c r="AFR312" s="40"/>
      <c r="AFS312" s="40"/>
      <c r="AFT312" s="40"/>
      <c r="AFU312" s="40"/>
      <c r="AFV312" s="40"/>
      <c r="AFW312" s="40"/>
      <c r="AFX312" s="40"/>
      <c r="AFY312" s="40"/>
      <c r="AFZ312" s="40"/>
      <c r="AGA312" s="40"/>
      <c r="AGB312" s="40"/>
      <c r="AGC312" s="40"/>
      <c r="AGD312" s="40"/>
      <c r="AGE312" s="40"/>
      <c r="AGF312" s="40"/>
      <c r="AGG312" s="40"/>
      <c r="AGH312" s="40"/>
      <c r="AGI312" s="40"/>
      <c r="AGJ312" s="40"/>
      <c r="AGK312" s="40"/>
      <c r="AGL312" s="40"/>
      <c r="AGM312" s="40"/>
      <c r="AGN312" s="40"/>
      <c r="AGO312" s="40"/>
      <c r="AGP312" s="40"/>
      <c r="AGQ312" s="40"/>
      <c r="AGR312" s="40"/>
      <c r="AGS312" s="40"/>
      <c r="AGT312" s="40"/>
      <c r="AGU312" s="40"/>
      <c r="AGV312" s="40"/>
      <c r="AGW312" s="40"/>
      <c r="AGX312" s="40"/>
      <c r="AGY312" s="40"/>
      <c r="AGZ312" s="40"/>
      <c r="AHA312" s="40"/>
      <c r="AHB312" s="40"/>
      <c r="AHC312" s="40"/>
      <c r="AHD312" s="40"/>
      <c r="AHE312" s="40"/>
      <c r="AHF312" s="40"/>
      <c r="AHG312" s="40"/>
      <c r="AHH312" s="40"/>
      <c r="AHI312" s="40"/>
      <c r="AHJ312" s="40"/>
      <c r="AHK312" s="40"/>
      <c r="AHL312" s="40"/>
      <c r="AHM312" s="40"/>
      <c r="AHN312" s="40"/>
      <c r="AHO312" s="40"/>
      <c r="AHP312" s="40"/>
      <c r="AHQ312" s="40"/>
      <c r="AHR312" s="40"/>
      <c r="AHS312" s="40"/>
      <c r="AHT312" s="40"/>
      <c r="AHU312" s="40"/>
      <c r="AHV312" s="40"/>
      <c r="AHW312" s="40"/>
      <c r="AHX312" s="40"/>
      <c r="AHY312" s="40"/>
      <c r="AHZ312" s="40"/>
      <c r="AIA312" s="40"/>
      <c r="AIB312" s="40"/>
      <c r="AIC312" s="40"/>
      <c r="AID312" s="40"/>
      <c r="AIE312" s="40"/>
      <c r="AIF312" s="40"/>
      <c r="AIG312" s="40"/>
      <c r="AIH312" s="40"/>
      <c r="AII312" s="40"/>
      <c r="AIJ312" s="40"/>
      <c r="AIK312" s="40"/>
      <c r="AIL312" s="40"/>
      <c r="AIM312" s="40"/>
      <c r="AIN312" s="40"/>
      <c r="AIO312" s="40"/>
      <c r="AIP312" s="40"/>
      <c r="AIQ312" s="40"/>
      <c r="AIR312" s="40"/>
      <c r="AIS312" s="40"/>
      <c r="AIT312" s="40"/>
      <c r="AIU312" s="40"/>
      <c r="AIV312" s="40"/>
      <c r="AIW312" s="40"/>
      <c r="AIX312" s="40"/>
      <c r="AIY312" s="40"/>
      <c r="AIZ312" s="40"/>
      <c r="AJA312" s="40"/>
      <c r="AJB312" s="40"/>
      <c r="AJC312" s="40"/>
      <c r="AJD312" s="40"/>
      <c r="AJE312" s="40"/>
      <c r="AJF312" s="40"/>
      <c r="AJG312" s="40"/>
      <c r="AJH312" s="40"/>
      <c r="AJI312" s="40"/>
      <c r="AJJ312" s="40"/>
      <c r="AJK312" s="40"/>
      <c r="AJL312" s="40"/>
      <c r="AJM312" s="40"/>
      <c r="AJN312" s="40"/>
      <c r="AJO312" s="40"/>
      <c r="AJP312" s="40"/>
      <c r="AJQ312" s="40"/>
      <c r="AJR312" s="40"/>
      <c r="AJS312" s="40"/>
      <c r="AJT312" s="40"/>
      <c r="AJU312" s="40"/>
      <c r="AJV312" s="40"/>
      <c r="AJW312" s="40"/>
      <c r="AJX312" s="40"/>
      <c r="AJY312" s="40"/>
      <c r="AJZ312" s="40"/>
      <c r="AKA312" s="40"/>
      <c r="AKB312" s="40"/>
      <c r="AKC312" s="40"/>
      <c r="AKD312" s="40"/>
      <c r="AKE312" s="40"/>
      <c r="AKF312" s="40"/>
      <c r="AKG312" s="40"/>
      <c r="AKH312" s="40"/>
      <c r="AKI312" s="40"/>
      <c r="AKJ312" s="40"/>
      <c r="AKK312" s="40"/>
      <c r="AKL312" s="40"/>
      <c r="AKM312" s="40"/>
      <c r="AKN312" s="41"/>
      <c r="AKO312" s="41"/>
      <c r="AKP312" s="41"/>
      <c r="AKQ312" s="41"/>
      <c r="AKR312" s="41"/>
      <c r="AKS312" s="41"/>
      <c r="AKT312" s="41"/>
      <c r="AKU312" s="41"/>
      <c r="AKV312" s="41"/>
      <c r="AKW312" s="41"/>
      <c r="AKX312" s="41"/>
      <c r="AKY312" s="41"/>
      <c r="AKZ312" s="41"/>
      <c r="ALA312" s="41"/>
      <c r="ALB312" s="41"/>
      <c r="ALC312" s="41"/>
      <c r="ALD312" s="41"/>
      <c r="ALE312" s="41"/>
      <c r="ALF312" s="41"/>
      <c r="ALG312" s="41"/>
      <c r="ALH312" s="41"/>
      <c r="ALI312" s="41"/>
      <c r="ALJ312" s="41"/>
      <c r="ALK312" s="41"/>
      <c r="ALL312" s="41"/>
      <c r="ALM312" s="41"/>
    </row>
    <row r="313" spans="1:1001" ht="13.35" customHeight="1" outlineLevel="3">
      <c r="A313" s="36" t="s">
        <v>11844</v>
      </c>
      <c r="B313" s="45">
        <v>1</v>
      </c>
      <c r="C313" s="45"/>
      <c r="D313" s="77" t="s">
        <v>6945</v>
      </c>
      <c r="E313" s="43" t="str">
        <f>VLOOKUP(D313,OdooParts_PurchaseNotes!$A$1:$F8427,2,0)</f>
        <v>Bulgin-AC Power Entry Modules SC MT FUSED .25" TAB</v>
      </c>
      <c r="F313" s="52" t="s">
        <v>11370</v>
      </c>
      <c r="G313" s="32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40"/>
      <c r="AAF313" s="40"/>
      <c r="AAG313" s="40"/>
      <c r="AAH313" s="40"/>
      <c r="AAI313" s="40"/>
      <c r="AAJ313" s="40"/>
      <c r="AAK313" s="40"/>
      <c r="AAL313" s="40"/>
      <c r="AAM313" s="40"/>
      <c r="AAN313" s="40"/>
      <c r="AAO313" s="40"/>
      <c r="AAP313" s="40"/>
      <c r="AAQ313" s="40"/>
      <c r="AAR313" s="40"/>
      <c r="AAS313" s="40"/>
      <c r="AAT313" s="40"/>
      <c r="AAU313" s="40"/>
      <c r="AAV313" s="40"/>
      <c r="AAW313" s="40"/>
      <c r="AAX313" s="40"/>
      <c r="AAY313" s="40"/>
      <c r="AAZ313" s="40"/>
      <c r="ABA313" s="40"/>
      <c r="ABB313" s="40"/>
      <c r="ABC313" s="40"/>
      <c r="ABD313" s="40"/>
      <c r="ABE313" s="40"/>
      <c r="ABF313" s="40"/>
      <c r="ABG313" s="40"/>
      <c r="ABH313" s="40"/>
      <c r="ABI313" s="40"/>
      <c r="ABJ313" s="40"/>
      <c r="ABK313" s="40"/>
      <c r="ABL313" s="40"/>
      <c r="ABM313" s="40"/>
      <c r="ABN313" s="40"/>
      <c r="ABO313" s="40"/>
      <c r="ABP313" s="40"/>
      <c r="ABQ313" s="40"/>
      <c r="ABR313" s="40"/>
      <c r="ABS313" s="40"/>
      <c r="ABT313" s="40"/>
      <c r="ABU313" s="40"/>
      <c r="ABV313" s="40"/>
      <c r="ABW313" s="40"/>
      <c r="ABX313" s="40"/>
      <c r="ABY313" s="40"/>
      <c r="ABZ313" s="40"/>
      <c r="ACA313" s="40"/>
      <c r="ACB313" s="40"/>
      <c r="ACC313" s="40"/>
      <c r="ACD313" s="40"/>
      <c r="ACE313" s="40"/>
      <c r="ACF313" s="40"/>
      <c r="ACG313" s="40"/>
      <c r="ACH313" s="40"/>
      <c r="ACI313" s="40"/>
      <c r="ACJ313" s="40"/>
      <c r="ACK313" s="40"/>
      <c r="ACL313" s="40"/>
      <c r="ACM313" s="40"/>
      <c r="ACN313" s="40"/>
      <c r="ACO313" s="40"/>
      <c r="ACP313" s="40"/>
      <c r="ACQ313" s="40"/>
      <c r="ACR313" s="40"/>
      <c r="ACS313" s="40"/>
      <c r="ACT313" s="40"/>
      <c r="ACU313" s="40"/>
      <c r="ACV313" s="40"/>
      <c r="ACW313" s="40"/>
      <c r="ACX313" s="40"/>
      <c r="ACY313" s="40"/>
      <c r="ACZ313" s="40"/>
      <c r="ADA313" s="40"/>
      <c r="ADB313" s="40"/>
      <c r="ADC313" s="40"/>
      <c r="ADD313" s="40"/>
      <c r="ADE313" s="40"/>
      <c r="ADF313" s="40"/>
      <c r="ADG313" s="40"/>
      <c r="ADH313" s="40"/>
      <c r="ADI313" s="40"/>
      <c r="ADJ313" s="40"/>
      <c r="ADK313" s="40"/>
      <c r="ADL313" s="40"/>
      <c r="ADM313" s="40"/>
      <c r="ADN313" s="40"/>
      <c r="ADO313" s="40"/>
      <c r="ADP313" s="40"/>
      <c r="ADQ313" s="40"/>
      <c r="ADR313" s="40"/>
      <c r="ADS313" s="40"/>
      <c r="ADT313" s="40"/>
      <c r="ADU313" s="40"/>
      <c r="ADV313" s="40"/>
      <c r="ADW313" s="40"/>
      <c r="ADX313" s="40"/>
      <c r="ADY313" s="40"/>
      <c r="ADZ313" s="40"/>
      <c r="AEA313" s="40"/>
      <c r="AEB313" s="40"/>
      <c r="AEC313" s="40"/>
      <c r="AED313" s="40"/>
      <c r="AEE313" s="40"/>
      <c r="AEF313" s="40"/>
      <c r="AEG313" s="40"/>
      <c r="AEH313" s="40"/>
      <c r="AEI313" s="40"/>
      <c r="AEJ313" s="40"/>
      <c r="AEK313" s="40"/>
      <c r="AEL313" s="40"/>
      <c r="AEM313" s="40"/>
      <c r="AEN313" s="40"/>
      <c r="AEO313" s="40"/>
      <c r="AEP313" s="40"/>
      <c r="AEQ313" s="40"/>
      <c r="AER313" s="40"/>
      <c r="AES313" s="40"/>
      <c r="AET313" s="40"/>
      <c r="AEU313" s="40"/>
      <c r="AEV313" s="40"/>
      <c r="AEW313" s="40"/>
      <c r="AEX313" s="40"/>
      <c r="AEY313" s="40"/>
      <c r="AEZ313" s="40"/>
      <c r="AFA313" s="40"/>
      <c r="AFB313" s="40"/>
      <c r="AFC313" s="40"/>
      <c r="AFD313" s="40"/>
      <c r="AFE313" s="40"/>
      <c r="AFF313" s="40"/>
      <c r="AFG313" s="40"/>
      <c r="AFH313" s="40"/>
      <c r="AFI313" s="40"/>
      <c r="AFJ313" s="40"/>
      <c r="AFK313" s="40"/>
      <c r="AFL313" s="40"/>
      <c r="AFM313" s="40"/>
      <c r="AFN313" s="40"/>
      <c r="AFO313" s="40"/>
      <c r="AFP313" s="40"/>
      <c r="AFQ313" s="40"/>
      <c r="AFR313" s="40"/>
      <c r="AFS313" s="40"/>
      <c r="AFT313" s="40"/>
      <c r="AFU313" s="40"/>
      <c r="AFV313" s="40"/>
      <c r="AFW313" s="40"/>
      <c r="AFX313" s="40"/>
      <c r="AFY313" s="40"/>
      <c r="AFZ313" s="40"/>
      <c r="AGA313" s="40"/>
      <c r="AGB313" s="40"/>
      <c r="AGC313" s="40"/>
      <c r="AGD313" s="40"/>
      <c r="AGE313" s="40"/>
      <c r="AGF313" s="40"/>
      <c r="AGG313" s="40"/>
      <c r="AGH313" s="40"/>
      <c r="AGI313" s="40"/>
      <c r="AGJ313" s="40"/>
      <c r="AGK313" s="40"/>
      <c r="AGL313" s="40"/>
      <c r="AGM313" s="40"/>
      <c r="AGN313" s="40"/>
      <c r="AGO313" s="40"/>
      <c r="AGP313" s="40"/>
      <c r="AGQ313" s="40"/>
      <c r="AGR313" s="40"/>
      <c r="AGS313" s="40"/>
      <c r="AGT313" s="40"/>
      <c r="AGU313" s="40"/>
      <c r="AGV313" s="40"/>
      <c r="AGW313" s="40"/>
      <c r="AGX313" s="40"/>
      <c r="AGY313" s="40"/>
      <c r="AGZ313" s="40"/>
      <c r="AHA313" s="40"/>
      <c r="AHB313" s="40"/>
      <c r="AHC313" s="40"/>
      <c r="AHD313" s="40"/>
      <c r="AHE313" s="40"/>
      <c r="AHF313" s="40"/>
      <c r="AHG313" s="40"/>
      <c r="AHH313" s="40"/>
      <c r="AHI313" s="40"/>
      <c r="AHJ313" s="40"/>
      <c r="AHK313" s="40"/>
      <c r="AHL313" s="40"/>
      <c r="AHM313" s="40"/>
      <c r="AHN313" s="40"/>
      <c r="AHO313" s="40"/>
      <c r="AHP313" s="40"/>
      <c r="AHQ313" s="40"/>
      <c r="AHR313" s="40"/>
      <c r="AHS313" s="40"/>
      <c r="AHT313" s="40"/>
      <c r="AHU313" s="40"/>
      <c r="AHV313" s="40"/>
      <c r="AHW313" s="40"/>
      <c r="AHX313" s="40"/>
      <c r="AHY313" s="40"/>
      <c r="AHZ313" s="40"/>
      <c r="AIA313" s="40"/>
      <c r="AIB313" s="40"/>
      <c r="AIC313" s="40"/>
      <c r="AID313" s="40"/>
      <c r="AIE313" s="40"/>
      <c r="AIF313" s="40"/>
      <c r="AIG313" s="40"/>
      <c r="AIH313" s="40"/>
      <c r="AII313" s="40"/>
      <c r="AIJ313" s="40"/>
      <c r="AIK313" s="40"/>
      <c r="AIL313" s="40"/>
      <c r="AIM313" s="40"/>
      <c r="AIN313" s="40"/>
      <c r="AIO313" s="40"/>
      <c r="AIP313" s="40"/>
      <c r="AIQ313" s="40"/>
      <c r="AIR313" s="40"/>
      <c r="AIS313" s="40"/>
      <c r="AIT313" s="40"/>
      <c r="AIU313" s="40"/>
      <c r="AIV313" s="40"/>
      <c r="AIW313" s="40"/>
      <c r="AIX313" s="40"/>
      <c r="AIY313" s="40"/>
      <c r="AIZ313" s="40"/>
      <c r="AJA313" s="40"/>
      <c r="AJB313" s="40"/>
      <c r="AJC313" s="40"/>
      <c r="AJD313" s="40"/>
      <c r="AJE313" s="40"/>
      <c r="AJF313" s="40"/>
      <c r="AJG313" s="40"/>
      <c r="AJH313" s="40"/>
      <c r="AJI313" s="40"/>
      <c r="AJJ313" s="40"/>
      <c r="AJK313" s="40"/>
      <c r="AJL313" s="40"/>
      <c r="AJM313" s="40"/>
      <c r="AJN313" s="40"/>
      <c r="AJO313" s="40"/>
      <c r="AJP313" s="40"/>
      <c r="AJQ313" s="40"/>
      <c r="AJR313" s="40"/>
      <c r="AJS313" s="40"/>
      <c r="AJT313" s="40"/>
      <c r="AJU313" s="40"/>
      <c r="AJV313" s="40"/>
      <c r="AJW313" s="40"/>
      <c r="AJX313" s="40"/>
      <c r="AJY313" s="40"/>
      <c r="AJZ313" s="40"/>
      <c r="AKA313" s="40"/>
      <c r="AKB313" s="40"/>
      <c r="AKC313" s="40"/>
      <c r="AKD313" s="40"/>
      <c r="AKE313" s="40"/>
      <c r="AKF313" s="40"/>
      <c r="AKG313" s="40"/>
      <c r="AKH313" s="40"/>
      <c r="AKI313" s="40"/>
      <c r="AKJ313" s="40"/>
      <c r="AKK313" s="40"/>
      <c r="AKL313" s="40"/>
      <c r="AKM313" s="40"/>
      <c r="AKN313" s="41"/>
      <c r="AKO313" s="41"/>
      <c r="AKP313" s="41"/>
      <c r="AKQ313" s="41"/>
      <c r="AKR313" s="41"/>
      <c r="AKS313" s="41"/>
      <c r="AKT313" s="41"/>
      <c r="AKU313" s="41"/>
      <c r="AKV313" s="41"/>
      <c r="AKW313" s="41"/>
      <c r="AKX313" s="41"/>
      <c r="AKY313" s="41"/>
      <c r="AKZ313" s="41"/>
      <c r="ALA313" s="41"/>
      <c r="ALB313" s="41"/>
      <c r="ALC313" s="41"/>
      <c r="ALD313" s="41"/>
      <c r="ALE313" s="41"/>
      <c r="ALF313" s="41"/>
      <c r="ALG313" s="41"/>
      <c r="ALH313" s="41"/>
      <c r="ALI313" s="41"/>
      <c r="ALJ313" s="41"/>
      <c r="ALK313" s="41"/>
      <c r="ALL313" s="41"/>
      <c r="ALM313" s="41"/>
    </row>
    <row r="314" spans="1:1001" ht="13.35" customHeight="1" outlineLevel="2">
      <c r="A314" s="36" t="s">
        <v>11845</v>
      </c>
      <c r="B314" s="48">
        <v>1</v>
      </c>
      <c r="C314" s="48"/>
      <c r="D314" s="78" t="s">
        <v>2327</v>
      </c>
      <c r="E314" s="43" t="str">
        <f>VLOOKUP(D314,OdooParts_PurchaseNotes!$A$1:$F8428,2,0)</f>
        <v>Clip-On EMI Shielding Gasket 150.876mm length</v>
      </c>
      <c r="F314" s="52" t="s">
        <v>11370</v>
      </c>
      <c r="G314" s="32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40"/>
      <c r="AAF314" s="40"/>
      <c r="AAG314" s="40"/>
      <c r="AAH314" s="40"/>
      <c r="AAI314" s="40"/>
      <c r="AAJ314" s="40"/>
      <c r="AAK314" s="40"/>
      <c r="AAL314" s="40"/>
      <c r="AAM314" s="40"/>
      <c r="AAN314" s="40"/>
      <c r="AAO314" s="40"/>
      <c r="AAP314" s="40"/>
      <c r="AAQ314" s="40"/>
      <c r="AAR314" s="40"/>
      <c r="AAS314" s="40"/>
      <c r="AAT314" s="40"/>
      <c r="AAU314" s="40"/>
      <c r="AAV314" s="40"/>
      <c r="AAW314" s="40"/>
      <c r="AAX314" s="40"/>
      <c r="AAY314" s="40"/>
      <c r="AAZ314" s="40"/>
      <c r="ABA314" s="40"/>
      <c r="ABB314" s="40"/>
      <c r="ABC314" s="40"/>
      <c r="ABD314" s="40"/>
      <c r="ABE314" s="40"/>
      <c r="ABF314" s="40"/>
      <c r="ABG314" s="40"/>
      <c r="ABH314" s="40"/>
      <c r="ABI314" s="40"/>
      <c r="ABJ314" s="40"/>
      <c r="ABK314" s="40"/>
      <c r="ABL314" s="40"/>
      <c r="ABM314" s="40"/>
      <c r="ABN314" s="40"/>
      <c r="ABO314" s="40"/>
      <c r="ABP314" s="40"/>
      <c r="ABQ314" s="40"/>
      <c r="ABR314" s="40"/>
      <c r="ABS314" s="40"/>
      <c r="ABT314" s="40"/>
      <c r="ABU314" s="40"/>
      <c r="ABV314" s="40"/>
      <c r="ABW314" s="40"/>
      <c r="ABX314" s="40"/>
      <c r="ABY314" s="40"/>
      <c r="ABZ314" s="40"/>
      <c r="ACA314" s="40"/>
      <c r="ACB314" s="40"/>
      <c r="ACC314" s="40"/>
      <c r="ACD314" s="40"/>
      <c r="ACE314" s="40"/>
      <c r="ACF314" s="40"/>
      <c r="ACG314" s="40"/>
      <c r="ACH314" s="40"/>
      <c r="ACI314" s="40"/>
      <c r="ACJ314" s="40"/>
      <c r="ACK314" s="40"/>
      <c r="ACL314" s="40"/>
      <c r="ACM314" s="40"/>
      <c r="ACN314" s="40"/>
      <c r="ACO314" s="40"/>
      <c r="ACP314" s="40"/>
      <c r="ACQ314" s="40"/>
      <c r="ACR314" s="40"/>
      <c r="ACS314" s="40"/>
      <c r="ACT314" s="40"/>
      <c r="ACU314" s="40"/>
      <c r="ACV314" s="40"/>
      <c r="ACW314" s="40"/>
      <c r="ACX314" s="40"/>
      <c r="ACY314" s="40"/>
      <c r="ACZ314" s="40"/>
      <c r="ADA314" s="40"/>
      <c r="ADB314" s="40"/>
      <c r="ADC314" s="40"/>
      <c r="ADD314" s="40"/>
      <c r="ADE314" s="40"/>
      <c r="ADF314" s="40"/>
      <c r="ADG314" s="40"/>
      <c r="ADH314" s="40"/>
      <c r="ADI314" s="40"/>
      <c r="ADJ314" s="40"/>
      <c r="ADK314" s="40"/>
      <c r="ADL314" s="40"/>
      <c r="ADM314" s="40"/>
      <c r="ADN314" s="40"/>
      <c r="ADO314" s="40"/>
      <c r="ADP314" s="40"/>
      <c r="ADQ314" s="40"/>
      <c r="ADR314" s="40"/>
      <c r="ADS314" s="40"/>
      <c r="ADT314" s="40"/>
      <c r="ADU314" s="40"/>
      <c r="ADV314" s="40"/>
      <c r="ADW314" s="40"/>
      <c r="ADX314" s="40"/>
      <c r="ADY314" s="40"/>
      <c r="ADZ314" s="40"/>
      <c r="AEA314" s="40"/>
      <c r="AEB314" s="40"/>
      <c r="AEC314" s="40"/>
      <c r="AED314" s="40"/>
      <c r="AEE314" s="40"/>
      <c r="AEF314" s="40"/>
      <c r="AEG314" s="40"/>
      <c r="AEH314" s="40"/>
      <c r="AEI314" s="40"/>
      <c r="AEJ314" s="40"/>
      <c r="AEK314" s="40"/>
      <c r="AEL314" s="40"/>
      <c r="AEM314" s="40"/>
      <c r="AEN314" s="40"/>
      <c r="AEO314" s="40"/>
      <c r="AEP314" s="40"/>
      <c r="AEQ314" s="40"/>
      <c r="AER314" s="40"/>
      <c r="AES314" s="40"/>
      <c r="AET314" s="40"/>
      <c r="AEU314" s="40"/>
      <c r="AEV314" s="40"/>
      <c r="AEW314" s="40"/>
      <c r="AEX314" s="40"/>
      <c r="AEY314" s="40"/>
      <c r="AEZ314" s="40"/>
      <c r="AFA314" s="40"/>
      <c r="AFB314" s="40"/>
      <c r="AFC314" s="40"/>
      <c r="AFD314" s="40"/>
      <c r="AFE314" s="40"/>
      <c r="AFF314" s="40"/>
      <c r="AFG314" s="40"/>
      <c r="AFH314" s="40"/>
      <c r="AFI314" s="40"/>
      <c r="AFJ314" s="40"/>
      <c r="AFK314" s="40"/>
      <c r="AFL314" s="40"/>
      <c r="AFM314" s="40"/>
      <c r="AFN314" s="40"/>
      <c r="AFO314" s="40"/>
      <c r="AFP314" s="40"/>
      <c r="AFQ314" s="40"/>
      <c r="AFR314" s="40"/>
      <c r="AFS314" s="40"/>
      <c r="AFT314" s="40"/>
      <c r="AFU314" s="40"/>
      <c r="AFV314" s="40"/>
      <c r="AFW314" s="40"/>
      <c r="AFX314" s="40"/>
      <c r="AFY314" s="40"/>
      <c r="AFZ314" s="40"/>
      <c r="AGA314" s="40"/>
      <c r="AGB314" s="40"/>
      <c r="AGC314" s="40"/>
      <c r="AGD314" s="40"/>
      <c r="AGE314" s="40"/>
      <c r="AGF314" s="40"/>
      <c r="AGG314" s="40"/>
      <c r="AGH314" s="40"/>
      <c r="AGI314" s="40"/>
      <c r="AGJ314" s="40"/>
      <c r="AGK314" s="40"/>
      <c r="AGL314" s="40"/>
      <c r="AGM314" s="40"/>
      <c r="AGN314" s="40"/>
      <c r="AGO314" s="40"/>
      <c r="AGP314" s="40"/>
      <c r="AGQ314" s="40"/>
      <c r="AGR314" s="40"/>
      <c r="AGS314" s="40"/>
      <c r="AGT314" s="40"/>
      <c r="AGU314" s="40"/>
      <c r="AGV314" s="40"/>
      <c r="AGW314" s="40"/>
      <c r="AGX314" s="40"/>
      <c r="AGY314" s="40"/>
      <c r="AGZ314" s="40"/>
      <c r="AHA314" s="40"/>
      <c r="AHB314" s="40"/>
      <c r="AHC314" s="40"/>
      <c r="AHD314" s="40"/>
      <c r="AHE314" s="40"/>
      <c r="AHF314" s="40"/>
      <c r="AHG314" s="40"/>
      <c r="AHH314" s="40"/>
      <c r="AHI314" s="40"/>
      <c r="AHJ314" s="40"/>
      <c r="AHK314" s="40"/>
      <c r="AHL314" s="40"/>
      <c r="AHM314" s="40"/>
      <c r="AHN314" s="40"/>
      <c r="AHO314" s="40"/>
      <c r="AHP314" s="40"/>
      <c r="AHQ314" s="40"/>
      <c r="AHR314" s="40"/>
      <c r="AHS314" s="40"/>
      <c r="AHT314" s="40"/>
      <c r="AHU314" s="40"/>
      <c r="AHV314" s="40"/>
      <c r="AHW314" s="40"/>
      <c r="AHX314" s="40"/>
      <c r="AHY314" s="40"/>
      <c r="AHZ314" s="40"/>
      <c r="AIA314" s="40"/>
      <c r="AIB314" s="40"/>
      <c r="AIC314" s="40"/>
      <c r="AID314" s="40"/>
      <c r="AIE314" s="40"/>
      <c r="AIF314" s="40"/>
      <c r="AIG314" s="40"/>
      <c r="AIH314" s="40"/>
      <c r="AII314" s="40"/>
      <c r="AIJ314" s="40"/>
      <c r="AIK314" s="40"/>
      <c r="AIL314" s="40"/>
      <c r="AIM314" s="40"/>
      <c r="AIN314" s="40"/>
      <c r="AIO314" s="40"/>
      <c r="AIP314" s="40"/>
      <c r="AIQ314" s="40"/>
      <c r="AIR314" s="40"/>
      <c r="AIS314" s="40"/>
      <c r="AIT314" s="40"/>
      <c r="AIU314" s="40"/>
      <c r="AIV314" s="40"/>
      <c r="AIW314" s="40"/>
      <c r="AIX314" s="40"/>
      <c r="AIY314" s="40"/>
      <c r="AIZ314" s="40"/>
      <c r="AJA314" s="40"/>
      <c r="AJB314" s="40"/>
      <c r="AJC314" s="40"/>
      <c r="AJD314" s="40"/>
      <c r="AJE314" s="40"/>
      <c r="AJF314" s="40"/>
      <c r="AJG314" s="40"/>
      <c r="AJH314" s="40"/>
      <c r="AJI314" s="40"/>
      <c r="AJJ314" s="40"/>
      <c r="AJK314" s="40"/>
      <c r="AJL314" s="40"/>
      <c r="AJM314" s="40"/>
      <c r="AJN314" s="40"/>
      <c r="AJO314" s="40"/>
      <c r="AJP314" s="40"/>
      <c r="AJQ314" s="40"/>
      <c r="AJR314" s="40"/>
      <c r="AJS314" s="40"/>
      <c r="AJT314" s="40"/>
      <c r="AJU314" s="40"/>
      <c r="AJV314" s="40"/>
      <c r="AJW314" s="40"/>
      <c r="AJX314" s="40"/>
      <c r="AJY314" s="40"/>
      <c r="AJZ314" s="40"/>
      <c r="AKA314" s="40"/>
      <c r="AKB314" s="40"/>
      <c r="AKC314" s="40"/>
      <c r="AKD314" s="40"/>
      <c r="AKE314" s="40"/>
      <c r="AKF314" s="40"/>
      <c r="AKG314" s="40"/>
      <c r="AKH314" s="40"/>
      <c r="AKI314" s="40"/>
      <c r="AKJ314" s="40"/>
      <c r="AKK314" s="40"/>
      <c r="AKL314" s="40"/>
      <c r="AKM314" s="40"/>
      <c r="AKN314" s="41"/>
      <c r="AKO314" s="41"/>
      <c r="AKP314" s="41"/>
      <c r="AKQ314" s="41"/>
      <c r="AKR314" s="41"/>
      <c r="AKS314" s="41"/>
      <c r="AKT314" s="41"/>
      <c r="AKU314" s="41"/>
      <c r="AKV314" s="41"/>
      <c r="AKW314" s="41"/>
      <c r="AKX314" s="41"/>
      <c r="AKY314" s="41"/>
      <c r="AKZ314" s="41"/>
      <c r="ALA314" s="41"/>
      <c r="ALB314" s="41"/>
      <c r="ALC314" s="41"/>
      <c r="ALD314" s="41"/>
      <c r="ALE314" s="41"/>
      <c r="ALF314" s="41"/>
      <c r="ALG314" s="41"/>
      <c r="ALH314" s="41"/>
      <c r="ALI314" s="41"/>
      <c r="ALJ314" s="41"/>
      <c r="ALK314" s="41"/>
      <c r="ALL314" s="41"/>
      <c r="ALM314" s="41"/>
    </row>
    <row r="315" spans="1:1001" ht="13.35" customHeight="1" outlineLevel="2">
      <c r="A315" s="36" t="s">
        <v>11846</v>
      </c>
      <c r="B315" s="48">
        <v>4</v>
      </c>
      <c r="C315" s="48"/>
      <c r="D315" s="78" t="s">
        <v>3337</v>
      </c>
      <c r="E315" s="43" t="str">
        <f>VLOOKUP(D315,OdooParts_PurchaseNotes!$A$1:$F8429,2,0)</f>
        <v>M3 x 8 Bolt, BHCS, SST</v>
      </c>
      <c r="F315" s="52" t="s">
        <v>11370</v>
      </c>
      <c r="G315" s="32" t="s">
        <v>11847</v>
      </c>
      <c r="H315" s="29" t="s">
        <v>11848</v>
      </c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40"/>
      <c r="AAF315" s="40"/>
      <c r="AAG315" s="40"/>
      <c r="AAH315" s="40"/>
      <c r="AAI315" s="40"/>
      <c r="AAJ315" s="40"/>
      <c r="AAK315" s="40"/>
      <c r="AAL315" s="40"/>
      <c r="AAM315" s="40"/>
      <c r="AAN315" s="40"/>
      <c r="AAO315" s="40"/>
      <c r="AAP315" s="40"/>
      <c r="AAQ315" s="40"/>
      <c r="AAR315" s="40"/>
      <c r="AAS315" s="40"/>
      <c r="AAT315" s="40"/>
      <c r="AAU315" s="40"/>
      <c r="AAV315" s="40"/>
      <c r="AAW315" s="40"/>
      <c r="AAX315" s="40"/>
      <c r="AAY315" s="40"/>
      <c r="AAZ315" s="40"/>
      <c r="ABA315" s="40"/>
      <c r="ABB315" s="40"/>
      <c r="ABC315" s="40"/>
      <c r="ABD315" s="40"/>
      <c r="ABE315" s="40"/>
      <c r="ABF315" s="40"/>
      <c r="ABG315" s="40"/>
      <c r="ABH315" s="40"/>
      <c r="ABI315" s="40"/>
      <c r="ABJ315" s="40"/>
      <c r="ABK315" s="40"/>
      <c r="ABL315" s="40"/>
      <c r="ABM315" s="40"/>
      <c r="ABN315" s="40"/>
      <c r="ABO315" s="40"/>
      <c r="ABP315" s="40"/>
      <c r="ABQ315" s="40"/>
      <c r="ABR315" s="40"/>
      <c r="ABS315" s="40"/>
      <c r="ABT315" s="40"/>
      <c r="ABU315" s="40"/>
      <c r="ABV315" s="40"/>
      <c r="ABW315" s="40"/>
      <c r="ABX315" s="40"/>
      <c r="ABY315" s="40"/>
      <c r="ABZ315" s="40"/>
      <c r="ACA315" s="40"/>
      <c r="ACB315" s="40"/>
      <c r="ACC315" s="40"/>
      <c r="ACD315" s="40"/>
      <c r="ACE315" s="40"/>
      <c r="ACF315" s="40"/>
      <c r="ACG315" s="40"/>
      <c r="ACH315" s="40"/>
      <c r="ACI315" s="40"/>
      <c r="ACJ315" s="40"/>
      <c r="ACK315" s="40"/>
      <c r="ACL315" s="40"/>
      <c r="ACM315" s="40"/>
      <c r="ACN315" s="40"/>
      <c r="ACO315" s="40"/>
      <c r="ACP315" s="40"/>
      <c r="ACQ315" s="40"/>
      <c r="ACR315" s="40"/>
      <c r="ACS315" s="40"/>
      <c r="ACT315" s="40"/>
      <c r="ACU315" s="40"/>
      <c r="ACV315" s="40"/>
      <c r="ACW315" s="40"/>
      <c r="ACX315" s="40"/>
      <c r="ACY315" s="40"/>
      <c r="ACZ315" s="40"/>
      <c r="ADA315" s="40"/>
      <c r="ADB315" s="40"/>
      <c r="ADC315" s="40"/>
      <c r="ADD315" s="40"/>
      <c r="ADE315" s="40"/>
      <c r="ADF315" s="40"/>
      <c r="ADG315" s="40"/>
      <c r="ADH315" s="40"/>
      <c r="ADI315" s="40"/>
      <c r="ADJ315" s="40"/>
      <c r="ADK315" s="40"/>
      <c r="ADL315" s="40"/>
      <c r="ADM315" s="40"/>
      <c r="ADN315" s="40"/>
      <c r="ADO315" s="40"/>
      <c r="ADP315" s="40"/>
      <c r="ADQ315" s="40"/>
      <c r="ADR315" s="40"/>
      <c r="ADS315" s="40"/>
      <c r="ADT315" s="40"/>
      <c r="ADU315" s="40"/>
      <c r="ADV315" s="40"/>
      <c r="ADW315" s="40"/>
      <c r="ADX315" s="40"/>
      <c r="ADY315" s="40"/>
      <c r="ADZ315" s="40"/>
      <c r="AEA315" s="40"/>
      <c r="AEB315" s="40"/>
      <c r="AEC315" s="40"/>
      <c r="AED315" s="40"/>
      <c r="AEE315" s="40"/>
      <c r="AEF315" s="40"/>
      <c r="AEG315" s="40"/>
      <c r="AEH315" s="40"/>
      <c r="AEI315" s="40"/>
      <c r="AEJ315" s="40"/>
      <c r="AEK315" s="40"/>
      <c r="AEL315" s="40"/>
      <c r="AEM315" s="40"/>
      <c r="AEN315" s="40"/>
      <c r="AEO315" s="40"/>
      <c r="AEP315" s="40"/>
      <c r="AEQ315" s="40"/>
      <c r="AER315" s="40"/>
      <c r="AES315" s="40"/>
      <c r="AET315" s="40"/>
      <c r="AEU315" s="40"/>
      <c r="AEV315" s="40"/>
      <c r="AEW315" s="40"/>
      <c r="AEX315" s="40"/>
      <c r="AEY315" s="40"/>
      <c r="AEZ315" s="40"/>
      <c r="AFA315" s="40"/>
      <c r="AFB315" s="40"/>
      <c r="AFC315" s="40"/>
      <c r="AFD315" s="40"/>
      <c r="AFE315" s="40"/>
      <c r="AFF315" s="40"/>
      <c r="AFG315" s="40"/>
      <c r="AFH315" s="40"/>
      <c r="AFI315" s="40"/>
      <c r="AFJ315" s="40"/>
      <c r="AFK315" s="40"/>
      <c r="AFL315" s="40"/>
      <c r="AFM315" s="40"/>
      <c r="AFN315" s="40"/>
      <c r="AFO315" s="40"/>
      <c r="AFP315" s="40"/>
      <c r="AFQ315" s="40"/>
      <c r="AFR315" s="40"/>
      <c r="AFS315" s="40"/>
      <c r="AFT315" s="40"/>
      <c r="AFU315" s="40"/>
      <c r="AFV315" s="40"/>
      <c r="AFW315" s="40"/>
      <c r="AFX315" s="40"/>
      <c r="AFY315" s="40"/>
      <c r="AFZ315" s="40"/>
      <c r="AGA315" s="40"/>
      <c r="AGB315" s="40"/>
      <c r="AGC315" s="40"/>
      <c r="AGD315" s="40"/>
      <c r="AGE315" s="40"/>
      <c r="AGF315" s="40"/>
      <c r="AGG315" s="40"/>
      <c r="AGH315" s="40"/>
      <c r="AGI315" s="40"/>
      <c r="AGJ315" s="40"/>
      <c r="AGK315" s="40"/>
      <c r="AGL315" s="40"/>
      <c r="AGM315" s="40"/>
      <c r="AGN315" s="40"/>
      <c r="AGO315" s="40"/>
      <c r="AGP315" s="40"/>
      <c r="AGQ315" s="40"/>
      <c r="AGR315" s="40"/>
      <c r="AGS315" s="40"/>
      <c r="AGT315" s="40"/>
      <c r="AGU315" s="40"/>
      <c r="AGV315" s="40"/>
      <c r="AGW315" s="40"/>
      <c r="AGX315" s="40"/>
      <c r="AGY315" s="40"/>
      <c r="AGZ315" s="40"/>
      <c r="AHA315" s="40"/>
      <c r="AHB315" s="40"/>
      <c r="AHC315" s="40"/>
      <c r="AHD315" s="40"/>
      <c r="AHE315" s="40"/>
      <c r="AHF315" s="40"/>
      <c r="AHG315" s="40"/>
      <c r="AHH315" s="40"/>
      <c r="AHI315" s="40"/>
      <c r="AHJ315" s="40"/>
      <c r="AHK315" s="40"/>
      <c r="AHL315" s="40"/>
      <c r="AHM315" s="40"/>
      <c r="AHN315" s="40"/>
      <c r="AHO315" s="40"/>
      <c r="AHP315" s="40"/>
      <c r="AHQ315" s="40"/>
      <c r="AHR315" s="40"/>
      <c r="AHS315" s="40"/>
      <c r="AHT315" s="40"/>
      <c r="AHU315" s="40"/>
      <c r="AHV315" s="40"/>
      <c r="AHW315" s="40"/>
      <c r="AHX315" s="40"/>
      <c r="AHY315" s="40"/>
      <c r="AHZ315" s="40"/>
      <c r="AIA315" s="40"/>
      <c r="AIB315" s="40"/>
      <c r="AIC315" s="40"/>
      <c r="AID315" s="40"/>
      <c r="AIE315" s="40"/>
      <c r="AIF315" s="40"/>
      <c r="AIG315" s="40"/>
      <c r="AIH315" s="40"/>
      <c r="AII315" s="40"/>
      <c r="AIJ315" s="40"/>
      <c r="AIK315" s="40"/>
      <c r="AIL315" s="40"/>
      <c r="AIM315" s="40"/>
      <c r="AIN315" s="40"/>
      <c r="AIO315" s="40"/>
      <c r="AIP315" s="40"/>
      <c r="AIQ315" s="40"/>
      <c r="AIR315" s="40"/>
      <c r="AIS315" s="40"/>
      <c r="AIT315" s="40"/>
      <c r="AIU315" s="40"/>
      <c r="AIV315" s="40"/>
      <c r="AIW315" s="40"/>
      <c r="AIX315" s="40"/>
      <c r="AIY315" s="40"/>
      <c r="AIZ315" s="40"/>
      <c r="AJA315" s="40"/>
      <c r="AJB315" s="40"/>
      <c r="AJC315" s="40"/>
      <c r="AJD315" s="40"/>
      <c r="AJE315" s="40"/>
      <c r="AJF315" s="40"/>
      <c r="AJG315" s="40"/>
      <c r="AJH315" s="40"/>
      <c r="AJI315" s="40"/>
      <c r="AJJ315" s="40"/>
      <c r="AJK315" s="40"/>
      <c r="AJL315" s="40"/>
      <c r="AJM315" s="40"/>
      <c r="AJN315" s="40"/>
      <c r="AJO315" s="40"/>
      <c r="AJP315" s="40"/>
      <c r="AJQ315" s="40"/>
      <c r="AJR315" s="40"/>
      <c r="AJS315" s="40"/>
      <c r="AJT315" s="40"/>
      <c r="AJU315" s="40"/>
      <c r="AJV315" s="40"/>
      <c r="AJW315" s="40"/>
      <c r="AJX315" s="40"/>
      <c r="AJY315" s="40"/>
      <c r="AJZ315" s="40"/>
      <c r="AKA315" s="40"/>
      <c r="AKB315" s="40"/>
      <c r="AKC315" s="40"/>
      <c r="AKD315" s="40"/>
      <c r="AKE315" s="40"/>
      <c r="AKF315" s="40"/>
      <c r="AKG315" s="40"/>
      <c r="AKH315" s="40"/>
      <c r="AKI315" s="40"/>
      <c r="AKJ315" s="40"/>
      <c r="AKK315" s="40"/>
      <c r="AKL315" s="40"/>
      <c r="AKM315" s="40"/>
      <c r="AKN315" s="41"/>
      <c r="AKO315" s="41"/>
      <c r="AKP315" s="41"/>
      <c r="AKQ315" s="41"/>
      <c r="AKR315" s="41"/>
      <c r="AKS315" s="41"/>
      <c r="AKT315" s="41"/>
      <c r="AKU315" s="41"/>
      <c r="AKV315" s="41"/>
      <c r="AKW315" s="41"/>
      <c r="AKX315" s="41"/>
      <c r="AKY315" s="41"/>
      <c r="AKZ315" s="41"/>
      <c r="ALA315" s="41"/>
      <c r="ALB315" s="41"/>
      <c r="ALC315" s="41"/>
      <c r="ALD315" s="41"/>
      <c r="ALE315" s="41"/>
      <c r="ALF315" s="41"/>
      <c r="ALG315" s="41"/>
      <c r="ALH315" s="41"/>
      <c r="ALI315" s="41"/>
      <c r="ALJ315" s="41"/>
      <c r="ALK315" s="41"/>
      <c r="ALL315" s="41"/>
      <c r="ALM315" s="41"/>
    </row>
    <row r="316" spans="1:1001" ht="13.35" customHeight="1" outlineLevel="2">
      <c r="A316" s="36" t="s">
        <v>11849</v>
      </c>
      <c r="B316" s="45">
        <v>6</v>
      </c>
      <c r="C316" s="45"/>
      <c r="D316" s="78" t="s">
        <v>3395</v>
      </c>
      <c r="E316" s="43" t="str">
        <f>VLOOKUP(D316,OdooParts_PurchaseNotes!$A$1:$F8430,2,0)</f>
        <v>M3 x 6 Bolt, FHCS Black-Oxide</v>
      </c>
      <c r="F316" s="52" t="s">
        <v>11370</v>
      </c>
      <c r="G316" s="32" t="s">
        <v>11850</v>
      </c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40"/>
      <c r="AAF316" s="40"/>
      <c r="AAG316" s="40"/>
      <c r="AAH316" s="40"/>
      <c r="AAI316" s="40"/>
      <c r="AAJ316" s="40"/>
      <c r="AAK316" s="40"/>
      <c r="AAL316" s="40"/>
      <c r="AAM316" s="40"/>
      <c r="AAN316" s="40"/>
      <c r="AAO316" s="40"/>
      <c r="AAP316" s="40"/>
      <c r="AAQ316" s="40"/>
      <c r="AAR316" s="40"/>
      <c r="AAS316" s="40"/>
      <c r="AAT316" s="40"/>
      <c r="AAU316" s="40"/>
      <c r="AAV316" s="40"/>
      <c r="AAW316" s="40"/>
      <c r="AAX316" s="40"/>
      <c r="AAY316" s="40"/>
      <c r="AAZ316" s="40"/>
      <c r="ABA316" s="40"/>
      <c r="ABB316" s="40"/>
      <c r="ABC316" s="40"/>
      <c r="ABD316" s="40"/>
      <c r="ABE316" s="40"/>
      <c r="ABF316" s="40"/>
      <c r="ABG316" s="40"/>
      <c r="ABH316" s="40"/>
      <c r="ABI316" s="40"/>
      <c r="ABJ316" s="40"/>
      <c r="ABK316" s="40"/>
      <c r="ABL316" s="40"/>
      <c r="ABM316" s="40"/>
      <c r="ABN316" s="40"/>
      <c r="ABO316" s="40"/>
      <c r="ABP316" s="40"/>
      <c r="ABQ316" s="40"/>
      <c r="ABR316" s="40"/>
      <c r="ABS316" s="40"/>
      <c r="ABT316" s="40"/>
      <c r="ABU316" s="40"/>
      <c r="ABV316" s="40"/>
      <c r="ABW316" s="40"/>
      <c r="ABX316" s="40"/>
      <c r="ABY316" s="40"/>
      <c r="ABZ316" s="40"/>
      <c r="ACA316" s="40"/>
      <c r="ACB316" s="40"/>
      <c r="ACC316" s="40"/>
      <c r="ACD316" s="40"/>
      <c r="ACE316" s="40"/>
      <c r="ACF316" s="40"/>
      <c r="ACG316" s="40"/>
      <c r="ACH316" s="40"/>
      <c r="ACI316" s="40"/>
      <c r="ACJ316" s="40"/>
      <c r="ACK316" s="40"/>
      <c r="ACL316" s="40"/>
      <c r="ACM316" s="40"/>
      <c r="ACN316" s="40"/>
      <c r="ACO316" s="40"/>
      <c r="ACP316" s="40"/>
      <c r="ACQ316" s="40"/>
      <c r="ACR316" s="40"/>
      <c r="ACS316" s="40"/>
      <c r="ACT316" s="40"/>
      <c r="ACU316" s="40"/>
      <c r="ACV316" s="40"/>
      <c r="ACW316" s="40"/>
      <c r="ACX316" s="40"/>
      <c r="ACY316" s="40"/>
      <c r="ACZ316" s="40"/>
      <c r="ADA316" s="40"/>
      <c r="ADB316" s="40"/>
      <c r="ADC316" s="40"/>
      <c r="ADD316" s="40"/>
      <c r="ADE316" s="40"/>
      <c r="ADF316" s="40"/>
      <c r="ADG316" s="40"/>
      <c r="ADH316" s="40"/>
      <c r="ADI316" s="40"/>
      <c r="ADJ316" s="40"/>
      <c r="ADK316" s="40"/>
      <c r="ADL316" s="40"/>
      <c r="ADM316" s="40"/>
      <c r="ADN316" s="40"/>
      <c r="ADO316" s="40"/>
      <c r="ADP316" s="40"/>
      <c r="ADQ316" s="40"/>
      <c r="ADR316" s="40"/>
      <c r="ADS316" s="40"/>
      <c r="ADT316" s="40"/>
      <c r="ADU316" s="40"/>
      <c r="ADV316" s="40"/>
      <c r="ADW316" s="40"/>
      <c r="ADX316" s="40"/>
      <c r="ADY316" s="40"/>
      <c r="ADZ316" s="40"/>
      <c r="AEA316" s="40"/>
      <c r="AEB316" s="40"/>
      <c r="AEC316" s="40"/>
      <c r="AED316" s="40"/>
      <c r="AEE316" s="40"/>
      <c r="AEF316" s="40"/>
      <c r="AEG316" s="40"/>
      <c r="AEH316" s="40"/>
      <c r="AEI316" s="40"/>
      <c r="AEJ316" s="40"/>
      <c r="AEK316" s="40"/>
      <c r="AEL316" s="40"/>
      <c r="AEM316" s="40"/>
      <c r="AEN316" s="40"/>
      <c r="AEO316" s="40"/>
      <c r="AEP316" s="40"/>
      <c r="AEQ316" s="40"/>
      <c r="AER316" s="40"/>
      <c r="AES316" s="40"/>
      <c r="AET316" s="40"/>
      <c r="AEU316" s="40"/>
      <c r="AEV316" s="40"/>
      <c r="AEW316" s="40"/>
      <c r="AEX316" s="40"/>
      <c r="AEY316" s="40"/>
      <c r="AEZ316" s="40"/>
      <c r="AFA316" s="40"/>
      <c r="AFB316" s="40"/>
      <c r="AFC316" s="40"/>
      <c r="AFD316" s="40"/>
      <c r="AFE316" s="40"/>
      <c r="AFF316" s="40"/>
      <c r="AFG316" s="40"/>
      <c r="AFH316" s="40"/>
      <c r="AFI316" s="40"/>
      <c r="AFJ316" s="40"/>
      <c r="AFK316" s="40"/>
      <c r="AFL316" s="40"/>
      <c r="AFM316" s="40"/>
      <c r="AFN316" s="40"/>
      <c r="AFO316" s="40"/>
      <c r="AFP316" s="40"/>
      <c r="AFQ316" s="40"/>
      <c r="AFR316" s="40"/>
      <c r="AFS316" s="40"/>
      <c r="AFT316" s="40"/>
      <c r="AFU316" s="40"/>
      <c r="AFV316" s="40"/>
      <c r="AFW316" s="40"/>
      <c r="AFX316" s="40"/>
      <c r="AFY316" s="40"/>
      <c r="AFZ316" s="40"/>
      <c r="AGA316" s="40"/>
      <c r="AGB316" s="40"/>
      <c r="AGC316" s="40"/>
      <c r="AGD316" s="40"/>
      <c r="AGE316" s="40"/>
      <c r="AGF316" s="40"/>
      <c r="AGG316" s="40"/>
      <c r="AGH316" s="40"/>
      <c r="AGI316" s="40"/>
      <c r="AGJ316" s="40"/>
      <c r="AGK316" s="40"/>
      <c r="AGL316" s="40"/>
      <c r="AGM316" s="40"/>
      <c r="AGN316" s="40"/>
      <c r="AGO316" s="40"/>
      <c r="AGP316" s="40"/>
      <c r="AGQ316" s="40"/>
      <c r="AGR316" s="40"/>
      <c r="AGS316" s="40"/>
      <c r="AGT316" s="40"/>
      <c r="AGU316" s="40"/>
      <c r="AGV316" s="40"/>
      <c r="AGW316" s="40"/>
      <c r="AGX316" s="40"/>
      <c r="AGY316" s="40"/>
      <c r="AGZ316" s="40"/>
      <c r="AHA316" s="40"/>
      <c r="AHB316" s="40"/>
      <c r="AHC316" s="40"/>
      <c r="AHD316" s="40"/>
      <c r="AHE316" s="40"/>
      <c r="AHF316" s="40"/>
      <c r="AHG316" s="40"/>
      <c r="AHH316" s="40"/>
      <c r="AHI316" s="40"/>
      <c r="AHJ316" s="40"/>
      <c r="AHK316" s="40"/>
      <c r="AHL316" s="40"/>
      <c r="AHM316" s="40"/>
      <c r="AHN316" s="40"/>
      <c r="AHO316" s="40"/>
      <c r="AHP316" s="40"/>
      <c r="AHQ316" s="40"/>
      <c r="AHR316" s="40"/>
      <c r="AHS316" s="40"/>
      <c r="AHT316" s="40"/>
      <c r="AHU316" s="40"/>
      <c r="AHV316" s="40"/>
      <c r="AHW316" s="40"/>
      <c r="AHX316" s="40"/>
      <c r="AHY316" s="40"/>
      <c r="AHZ316" s="40"/>
      <c r="AIA316" s="40"/>
      <c r="AIB316" s="40"/>
      <c r="AIC316" s="40"/>
      <c r="AID316" s="40"/>
      <c r="AIE316" s="40"/>
      <c r="AIF316" s="40"/>
      <c r="AIG316" s="40"/>
      <c r="AIH316" s="40"/>
      <c r="AII316" s="40"/>
      <c r="AIJ316" s="40"/>
      <c r="AIK316" s="40"/>
      <c r="AIL316" s="40"/>
      <c r="AIM316" s="40"/>
      <c r="AIN316" s="40"/>
      <c r="AIO316" s="40"/>
      <c r="AIP316" s="40"/>
      <c r="AIQ316" s="40"/>
      <c r="AIR316" s="40"/>
      <c r="AIS316" s="40"/>
      <c r="AIT316" s="40"/>
      <c r="AIU316" s="40"/>
      <c r="AIV316" s="40"/>
      <c r="AIW316" s="40"/>
      <c r="AIX316" s="40"/>
      <c r="AIY316" s="40"/>
      <c r="AIZ316" s="40"/>
      <c r="AJA316" s="40"/>
      <c r="AJB316" s="40"/>
      <c r="AJC316" s="40"/>
      <c r="AJD316" s="40"/>
      <c r="AJE316" s="40"/>
      <c r="AJF316" s="40"/>
      <c r="AJG316" s="40"/>
      <c r="AJH316" s="40"/>
      <c r="AJI316" s="40"/>
      <c r="AJJ316" s="40"/>
      <c r="AJK316" s="40"/>
      <c r="AJL316" s="40"/>
      <c r="AJM316" s="40"/>
      <c r="AJN316" s="40"/>
      <c r="AJO316" s="40"/>
      <c r="AJP316" s="40"/>
      <c r="AJQ316" s="40"/>
      <c r="AJR316" s="40"/>
      <c r="AJS316" s="40"/>
      <c r="AJT316" s="40"/>
      <c r="AJU316" s="40"/>
      <c r="AJV316" s="40"/>
      <c r="AJW316" s="40"/>
      <c r="AJX316" s="40"/>
      <c r="AJY316" s="40"/>
      <c r="AJZ316" s="40"/>
      <c r="AKA316" s="40"/>
      <c r="AKB316" s="40"/>
      <c r="AKC316" s="40"/>
      <c r="AKD316" s="40"/>
      <c r="AKE316" s="40"/>
      <c r="AKF316" s="40"/>
      <c r="AKG316" s="40"/>
      <c r="AKH316" s="40"/>
      <c r="AKI316" s="40"/>
      <c r="AKJ316" s="40"/>
      <c r="AKK316" s="40"/>
      <c r="AKL316" s="40"/>
      <c r="AKM316" s="40"/>
      <c r="AKN316" s="41"/>
      <c r="AKO316" s="41"/>
      <c r="AKP316" s="41"/>
      <c r="AKQ316" s="41"/>
      <c r="AKR316" s="41"/>
      <c r="AKS316" s="41"/>
      <c r="AKT316" s="41"/>
      <c r="AKU316" s="41"/>
      <c r="AKV316" s="41"/>
      <c r="AKW316" s="41"/>
      <c r="AKX316" s="41"/>
      <c r="AKY316" s="41"/>
      <c r="AKZ316" s="41"/>
      <c r="ALA316" s="41"/>
      <c r="ALB316" s="41"/>
      <c r="ALC316" s="41"/>
      <c r="ALD316" s="41"/>
      <c r="ALE316" s="41"/>
      <c r="ALF316" s="41"/>
      <c r="ALG316" s="41"/>
      <c r="ALH316" s="41"/>
      <c r="ALI316" s="41"/>
      <c r="ALJ316" s="41"/>
      <c r="ALK316" s="41"/>
      <c r="ALL316" s="41"/>
      <c r="ALM316" s="41"/>
    </row>
    <row r="317" spans="1:1001" ht="13.35" customHeight="1" outlineLevel="2">
      <c r="A317" s="36" t="s">
        <v>11851</v>
      </c>
      <c r="B317" s="48">
        <v>9</v>
      </c>
      <c r="C317" s="48"/>
      <c r="D317" s="78" t="s">
        <v>3921</v>
      </c>
      <c r="E317" s="43" t="str">
        <f>VLOOKUP(D317,OdooParts_PurchaseNotes!$A$1:$F8431,2,0)</f>
        <v>Wire Tie, 8" Black, pk 100</v>
      </c>
      <c r="F317" s="52" t="s">
        <v>11370</v>
      </c>
      <c r="G317" s="32" t="s">
        <v>11852</v>
      </c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40"/>
      <c r="AAF317" s="40"/>
      <c r="AAG317" s="40"/>
      <c r="AAH317" s="40"/>
      <c r="AAI317" s="40"/>
      <c r="AAJ317" s="40"/>
      <c r="AAK317" s="40"/>
      <c r="AAL317" s="40"/>
      <c r="AAM317" s="40"/>
      <c r="AAN317" s="40"/>
      <c r="AAO317" s="40"/>
      <c r="AAP317" s="40"/>
      <c r="AAQ317" s="40"/>
      <c r="AAR317" s="40"/>
      <c r="AAS317" s="40"/>
      <c r="AAT317" s="40"/>
      <c r="AAU317" s="40"/>
      <c r="AAV317" s="40"/>
      <c r="AAW317" s="40"/>
      <c r="AAX317" s="40"/>
      <c r="AAY317" s="40"/>
      <c r="AAZ317" s="40"/>
      <c r="ABA317" s="40"/>
      <c r="ABB317" s="40"/>
      <c r="ABC317" s="40"/>
      <c r="ABD317" s="40"/>
      <c r="ABE317" s="40"/>
      <c r="ABF317" s="40"/>
      <c r="ABG317" s="40"/>
      <c r="ABH317" s="40"/>
      <c r="ABI317" s="40"/>
      <c r="ABJ317" s="40"/>
      <c r="ABK317" s="40"/>
      <c r="ABL317" s="40"/>
      <c r="ABM317" s="40"/>
      <c r="ABN317" s="40"/>
      <c r="ABO317" s="40"/>
      <c r="ABP317" s="40"/>
      <c r="ABQ317" s="40"/>
      <c r="ABR317" s="40"/>
      <c r="ABS317" s="40"/>
      <c r="ABT317" s="40"/>
      <c r="ABU317" s="40"/>
      <c r="ABV317" s="40"/>
      <c r="ABW317" s="40"/>
      <c r="ABX317" s="40"/>
      <c r="ABY317" s="40"/>
      <c r="ABZ317" s="40"/>
      <c r="ACA317" s="40"/>
      <c r="ACB317" s="40"/>
      <c r="ACC317" s="40"/>
      <c r="ACD317" s="40"/>
      <c r="ACE317" s="40"/>
      <c r="ACF317" s="40"/>
      <c r="ACG317" s="40"/>
      <c r="ACH317" s="40"/>
      <c r="ACI317" s="40"/>
      <c r="ACJ317" s="40"/>
      <c r="ACK317" s="40"/>
      <c r="ACL317" s="40"/>
      <c r="ACM317" s="40"/>
      <c r="ACN317" s="40"/>
      <c r="ACO317" s="40"/>
      <c r="ACP317" s="40"/>
      <c r="ACQ317" s="40"/>
      <c r="ACR317" s="40"/>
      <c r="ACS317" s="40"/>
      <c r="ACT317" s="40"/>
      <c r="ACU317" s="40"/>
      <c r="ACV317" s="40"/>
      <c r="ACW317" s="40"/>
      <c r="ACX317" s="40"/>
      <c r="ACY317" s="40"/>
      <c r="ACZ317" s="40"/>
      <c r="ADA317" s="40"/>
      <c r="ADB317" s="40"/>
      <c r="ADC317" s="40"/>
      <c r="ADD317" s="40"/>
      <c r="ADE317" s="40"/>
      <c r="ADF317" s="40"/>
      <c r="ADG317" s="40"/>
      <c r="ADH317" s="40"/>
      <c r="ADI317" s="40"/>
      <c r="ADJ317" s="40"/>
      <c r="ADK317" s="40"/>
      <c r="ADL317" s="40"/>
      <c r="ADM317" s="40"/>
      <c r="ADN317" s="40"/>
      <c r="ADO317" s="40"/>
      <c r="ADP317" s="40"/>
      <c r="ADQ317" s="40"/>
      <c r="ADR317" s="40"/>
      <c r="ADS317" s="40"/>
      <c r="ADT317" s="40"/>
      <c r="ADU317" s="40"/>
      <c r="ADV317" s="40"/>
      <c r="ADW317" s="40"/>
      <c r="ADX317" s="40"/>
      <c r="ADY317" s="40"/>
      <c r="ADZ317" s="40"/>
      <c r="AEA317" s="40"/>
      <c r="AEB317" s="40"/>
      <c r="AEC317" s="40"/>
      <c r="AED317" s="40"/>
      <c r="AEE317" s="40"/>
      <c r="AEF317" s="40"/>
      <c r="AEG317" s="40"/>
      <c r="AEH317" s="40"/>
      <c r="AEI317" s="40"/>
      <c r="AEJ317" s="40"/>
      <c r="AEK317" s="40"/>
      <c r="AEL317" s="40"/>
      <c r="AEM317" s="40"/>
      <c r="AEN317" s="40"/>
      <c r="AEO317" s="40"/>
      <c r="AEP317" s="40"/>
      <c r="AEQ317" s="40"/>
      <c r="AER317" s="40"/>
      <c r="AES317" s="40"/>
      <c r="AET317" s="40"/>
      <c r="AEU317" s="40"/>
      <c r="AEV317" s="40"/>
      <c r="AEW317" s="40"/>
      <c r="AEX317" s="40"/>
      <c r="AEY317" s="40"/>
      <c r="AEZ317" s="40"/>
      <c r="AFA317" s="40"/>
      <c r="AFB317" s="40"/>
      <c r="AFC317" s="40"/>
      <c r="AFD317" s="40"/>
      <c r="AFE317" s="40"/>
      <c r="AFF317" s="40"/>
      <c r="AFG317" s="40"/>
      <c r="AFH317" s="40"/>
      <c r="AFI317" s="40"/>
      <c r="AFJ317" s="40"/>
      <c r="AFK317" s="40"/>
      <c r="AFL317" s="40"/>
      <c r="AFM317" s="40"/>
      <c r="AFN317" s="40"/>
      <c r="AFO317" s="40"/>
      <c r="AFP317" s="40"/>
      <c r="AFQ317" s="40"/>
      <c r="AFR317" s="40"/>
      <c r="AFS317" s="40"/>
      <c r="AFT317" s="40"/>
      <c r="AFU317" s="40"/>
      <c r="AFV317" s="40"/>
      <c r="AFW317" s="40"/>
      <c r="AFX317" s="40"/>
      <c r="AFY317" s="40"/>
      <c r="AFZ317" s="40"/>
      <c r="AGA317" s="40"/>
      <c r="AGB317" s="40"/>
      <c r="AGC317" s="40"/>
      <c r="AGD317" s="40"/>
      <c r="AGE317" s="40"/>
      <c r="AGF317" s="40"/>
      <c r="AGG317" s="40"/>
      <c r="AGH317" s="40"/>
      <c r="AGI317" s="40"/>
      <c r="AGJ317" s="40"/>
      <c r="AGK317" s="40"/>
      <c r="AGL317" s="40"/>
      <c r="AGM317" s="40"/>
      <c r="AGN317" s="40"/>
      <c r="AGO317" s="40"/>
      <c r="AGP317" s="40"/>
      <c r="AGQ317" s="40"/>
      <c r="AGR317" s="40"/>
      <c r="AGS317" s="40"/>
      <c r="AGT317" s="40"/>
      <c r="AGU317" s="40"/>
      <c r="AGV317" s="40"/>
      <c r="AGW317" s="40"/>
      <c r="AGX317" s="40"/>
      <c r="AGY317" s="40"/>
      <c r="AGZ317" s="40"/>
      <c r="AHA317" s="40"/>
      <c r="AHB317" s="40"/>
      <c r="AHC317" s="40"/>
      <c r="AHD317" s="40"/>
      <c r="AHE317" s="40"/>
      <c r="AHF317" s="40"/>
      <c r="AHG317" s="40"/>
      <c r="AHH317" s="40"/>
      <c r="AHI317" s="40"/>
      <c r="AHJ317" s="40"/>
      <c r="AHK317" s="40"/>
      <c r="AHL317" s="40"/>
      <c r="AHM317" s="40"/>
      <c r="AHN317" s="40"/>
      <c r="AHO317" s="40"/>
      <c r="AHP317" s="40"/>
      <c r="AHQ317" s="40"/>
      <c r="AHR317" s="40"/>
      <c r="AHS317" s="40"/>
      <c r="AHT317" s="40"/>
      <c r="AHU317" s="40"/>
      <c r="AHV317" s="40"/>
      <c r="AHW317" s="40"/>
      <c r="AHX317" s="40"/>
      <c r="AHY317" s="40"/>
      <c r="AHZ317" s="40"/>
      <c r="AIA317" s="40"/>
      <c r="AIB317" s="40"/>
      <c r="AIC317" s="40"/>
      <c r="AID317" s="40"/>
      <c r="AIE317" s="40"/>
      <c r="AIF317" s="40"/>
      <c r="AIG317" s="40"/>
      <c r="AIH317" s="40"/>
      <c r="AII317" s="40"/>
      <c r="AIJ317" s="40"/>
      <c r="AIK317" s="40"/>
      <c r="AIL317" s="40"/>
      <c r="AIM317" s="40"/>
      <c r="AIN317" s="40"/>
      <c r="AIO317" s="40"/>
      <c r="AIP317" s="40"/>
      <c r="AIQ317" s="40"/>
      <c r="AIR317" s="40"/>
      <c r="AIS317" s="40"/>
      <c r="AIT317" s="40"/>
      <c r="AIU317" s="40"/>
      <c r="AIV317" s="40"/>
      <c r="AIW317" s="40"/>
      <c r="AIX317" s="40"/>
      <c r="AIY317" s="40"/>
      <c r="AIZ317" s="40"/>
      <c r="AJA317" s="40"/>
      <c r="AJB317" s="40"/>
      <c r="AJC317" s="40"/>
      <c r="AJD317" s="40"/>
      <c r="AJE317" s="40"/>
      <c r="AJF317" s="40"/>
      <c r="AJG317" s="40"/>
      <c r="AJH317" s="40"/>
      <c r="AJI317" s="40"/>
      <c r="AJJ317" s="40"/>
      <c r="AJK317" s="40"/>
      <c r="AJL317" s="40"/>
      <c r="AJM317" s="40"/>
      <c r="AJN317" s="40"/>
      <c r="AJO317" s="40"/>
      <c r="AJP317" s="40"/>
      <c r="AJQ317" s="40"/>
      <c r="AJR317" s="40"/>
      <c r="AJS317" s="40"/>
      <c r="AJT317" s="40"/>
      <c r="AJU317" s="40"/>
      <c r="AJV317" s="40"/>
      <c r="AJW317" s="40"/>
      <c r="AJX317" s="40"/>
      <c r="AJY317" s="40"/>
      <c r="AJZ317" s="40"/>
      <c r="AKA317" s="40"/>
      <c r="AKB317" s="40"/>
      <c r="AKC317" s="40"/>
      <c r="AKD317" s="40"/>
      <c r="AKE317" s="40"/>
      <c r="AKF317" s="40"/>
      <c r="AKG317" s="40"/>
      <c r="AKH317" s="40"/>
      <c r="AKI317" s="40"/>
      <c r="AKJ317" s="40"/>
      <c r="AKK317" s="40"/>
      <c r="AKL317" s="40"/>
      <c r="AKM317" s="40"/>
      <c r="AKN317" s="41"/>
      <c r="AKO317" s="41"/>
      <c r="AKP317" s="41"/>
      <c r="AKQ317" s="41"/>
      <c r="AKR317" s="41"/>
      <c r="AKS317" s="41"/>
      <c r="AKT317" s="41"/>
      <c r="AKU317" s="41"/>
      <c r="AKV317" s="41"/>
      <c r="AKW317" s="41"/>
      <c r="AKX317" s="41"/>
      <c r="AKY317" s="41"/>
      <c r="AKZ317" s="41"/>
      <c r="ALA317" s="41"/>
      <c r="ALB317" s="41"/>
      <c r="ALC317" s="41"/>
      <c r="ALD317" s="41"/>
      <c r="ALE317" s="41"/>
      <c r="ALF317" s="41"/>
      <c r="ALG317" s="41"/>
      <c r="ALH317" s="41"/>
      <c r="ALI317" s="41"/>
      <c r="ALJ317" s="41"/>
      <c r="ALK317" s="41"/>
      <c r="ALL317" s="41"/>
      <c r="ALM317" s="41"/>
    </row>
    <row r="318" spans="1:1001" ht="13.35" customHeight="1" outlineLevel="2">
      <c r="A318" s="36" t="s">
        <v>11853</v>
      </c>
      <c r="B318" s="48">
        <v>2</v>
      </c>
      <c r="C318" s="48"/>
      <c r="D318" s="78" t="s">
        <v>4370</v>
      </c>
      <c r="E318" s="43" t="str">
        <f>VLOOKUP(D318,OdooParts_PurchaseNotes!$A$1:$F8432,2,0)</f>
        <v>UV-Resistant Cable Tie Holder, Adhesive Back/Screw Mount, 4-Way, for.18" Maximum Tie, Black</v>
      </c>
      <c r="F318" s="52" t="s">
        <v>11370</v>
      </c>
      <c r="G318" s="32" t="s">
        <v>11854</v>
      </c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40"/>
      <c r="AAF318" s="40"/>
      <c r="AAG318" s="40"/>
      <c r="AAH318" s="40"/>
      <c r="AAI318" s="40"/>
      <c r="AAJ318" s="40"/>
      <c r="AAK318" s="40"/>
      <c r="AAL318" s="40"/>
      <c r="AAM318" s="40"/>
      <c r="AAN318" s="40"/>
      <c r="AAO318" s="40"/>
      <c r="AAP318" s="40"/>
      <c r="AAQ318" s="40"/>
      <c r="AAR318" s="40"/>
      <c r="AAS318" s="40"/>
      <c r="AAT318" s="40"/>
      <c r="AAU318" s="40"/>
      <c r="AAV318" s="40"/>
      <c r="AAW318" s="40"/>
      <c r="AAX318" s="40"/>
      <c r="AAY318" s="40"/>
      <c r="AAZ318" s="40"/>
      <c r="ABA318" s="40"/>
      <c r="ABB318" s="40"/>
      <c r="ABC318" s="40"/>
      <c r="ABD318" s="40"/>
      <c r="ABE318" s="40"/>
      <c r="ABF318" s="40"/>
      <c r="ABG318" s="40"/>
      <c r="ABH318" s="40"/>
      <c r="ABI318" s="40"/>
      <c r="ABJ318" s="40"/>
      <c r="ABK318" s="40"/>
      <c r="ABL318" s="40"/>
      <c r="ABM318" s="40"/>
      <c r="ABN318" s="40"/>
      <c r="ABO318" s="40"/>
      <c r="ABP318" s="40"/>
      <c r="ABQ318" s="40"/>
      <c r="ABR318" s="40"/>
      <c r="ABS318" s="40"/>
      <c r="ABT318" s="40"/>
      <c r="ABU318" s="40"/>
      <c r="ABV318" s="40"/>
      <c r="ABW318" s="40"/>
      <c r="ABX318" s="40"/>
      <c r="ABY318" s="40"/>
      <c r="ABZ318" s="40"/>
      <c r="ACA318" s="40"/>
      <c r="ACB318" s="40"/>
      <c r="ACC318" s="40"/>
      <c r="ACD318" s="40"/>
      <c r="ACE318" s="40"/>
      <c r="ACF318" s="40"/>
      <c r="ACG318" s="40"/>
      <c r="ACH318" s="40"/>
      <c r="ACI318" s="40"/>
      <c r="ACJ318" s="40"/>
      <c r="ACK318" s="40"/>
      <c r="ACL318" s="40"/>
      <c r="ACM318" s="40"/>
      <c r="ACN318" s="40"/>
      <c r="ACO318" s="40"/>
      <c r="ACP318" s="40"/>
      <c r="ACQ318" s="40"/>
      <c r="ACR318" s="40"/>
      <c r="ACS318" s="40"/>
      <c r="ACT318" s="40"/>
      <c r="ACU318" s="40"/>
      <c r="ACV318" s="40"/>
      <c r="ACW318" s="40"/>
      <c r="ACX318" s="40"/>
      <c r="ACY318" s="40"/>
      <c r="ACZ318" s="40"/>
      <c r="ADA318" s="40"/>
      <c r="ADB318" s="40"/>
      <c r="ADC318" s="40"/>
      <c r="ADD318" s="40"/>
      <c r="ADE318" s="40"/>
      <c r="ADF318" s="40"/>
      <c r="ADG318" s="40"/>
      <c r="ADH318" s="40"/>
      <c r="ADI318" s="40"/>
      <c r="ADJ318" s="40"/>
      <c r="ADK318" s="40"/>
      <c r="ADL318" s="40"/>
      <c r="ADM318" s="40"/>
      <c r="ADN318" s="40"/>
      <c r="ADO318" s="40"/>
      <c r="ADP318" s="40"/>
      <c r="ADQ318" s="40"/>
      <c r="ADR318" s="40"/>
      <c r="ADS318" s="40"/>
      <c r="ADT318" s="40"/>
      <c r="ADU318" s="40"/>
      <c r="ADV318" s="40"/>
      <c r="ADW318" s="40"/>
      <c r="ADX318" s="40"/>
      <c r="ADY318" s="40"/>
      <c r="ADZ318" s="40"/>
      <c r="AEA318" s="40"/>
      <c r="AEB318" s="40"/>
      <c r="AEC318" s="40"/>
      <c r="AED318" s="40"/>
      <c r="AEE318" s="40"/>
      <c r="AEF318" s="40"/>
      <c r="AEG318" s="40"/>
      <c r="AEH318" s="40"/>
      <c r="AEI318" s="40"/>
      <c r="AEJ318" s="40"/>
      <c r="AEK318" s="40"/>
      <c r="AEL318" s="40"/>
      <c r="AEM318" s="40"/>
      <c r="AEN318" s="40"/>
      <c r="AEO318" s="40"/>
      <c r="AEP318" s="40"/>
      <c r="AEQ318" s="40"/>
      <c r="AER318" s="40"/>
      <c r="AES318" s="40"/>
      <c r="AET318" s="40"/>
      <c r="AEU318" s="40"/>
      <c r="AEV318" s="40"/>
      <c r="AEW318" s="40"/>
      <c r="AEX318" s="40"/>
      <c r="AEY318" s="40"/>
      <c r="AEZ318" s="40"/>
      <c r="AFA318" s="40"/>
      <c r="AFB318" s="40"/>
      <c r="AFC318" s="40"/>
      <c r="AFD318" s="40"/>
      <c r="AFE318" s="40"/>
      <c r="AFF318" s="40"/>
      <c r="AFG318" s="40"/>
      <c r="AFH318" s="40"/>
      <c r="AFI318" s="40"/>
      <c r="AFJ318" s="40"/>
      <c r="AFK318" s="40"/>
      <c r="AFL318" s="40"/>
      <c r="AFM318" s="40"/>
      <c r="AFN318" s="40"/>
      <c r="AFO318" s="40"/>
      <c r="AFP318" s="40"/>
      <c r="AFQ318" s="40"/>
      <c r="AFR318" s="40"/>
      <c r="AFS318" s="40"/>
      <c r="AFT318" s="40"/>
      <c r="AFU318" s="40"/>
      <c r="AFV318" s="40"/>
      <c r="AFW318" s="40"/>
      <c r="AFX318" s="40"/>
      <c r="AFY318" s="40"/>
      <c r="AFZ318" s="40"/>
      <c r="AGA318" s="40"/>
      <c r="AGB318" s="40"/>
      <c r="AGC318" s="40"/>
      <c r="AGD318" s="40"/>
      <c r="AGE318" s="40"/>
      <c r="AGF318" s="40"/>
      <c r="AGG318" s="40"/>
      <c r="AGH318" s="40"/>
      <c r="AGI318" s="40"/>
      <c r="AGJ318" s="40"/>
      <c r="AGK318" s="40"/>
      <c r="AGL318" s="40"/>
      <c r="AGM318" s="40"/>
      <c r="AGN318" s="40"/>
      <c r="AGO318" s="40"/>
      <c r="AGP318" s="40"/>
      <c r="AGQ318" s="40"/>
      <c r="AGR318" s="40"/>
      <c r="AGS318" s="40"/>
      <c r="AGT318" s="40"/>
      <c r="AGU318" s="40"/>
      <c r="AGV318" s="40"/>
      <c r="AGW318" s="40"/>
      <c r="AGX318" s="40"/>
      <c r="AGY318" s="40"/>
      <c r="AGZ318" s="40"/>
      <c r="AHA318" s="40"/>
      <c r="AHB318" s="40"/>
      <c r="AHC318" s="40"/>
      <c r="AHD318" s="40"/>
      <c r="AHE318" s="40"/>
      <c r="AHF318" s="40"/>
      <c r="AHG318" s="40"/>
      <c r="AHH318" s="40"/>
      <c r="AHI318" s="40"/>
      <c r="AHJ318" s="40"/>
      <c r="AHK318" s="40"/>
      <c r="AHL318" s="40"/>
      <c r="AHM318" s="40"/>
      <c r="AHN318" s="40"/>
      <c r="AHO318" s="40"/>
      <c r="AHP318" s="40"/>
      <c r="AHQ318" s="40"/>
      <c r="AHR318" s="40"/>
      <c r="AHS318" s="40"/>
      <c r="AHT318" s="40"/>
      <c r="AHU318" s="40"/>
      <c r="AHV318" s="40"/>
      <c r="AHW318" s="40"/>
      <c r="AHX318" s="40"/>
      <c r="AHY318" s="40"/>
      <c r="AHZ318" s="40"/>
      <c r="AIA318" s="40"/>
      <c r="AIB318" s="40"/>
      <c r="AIC318" s="40"/>
      <c r="AID318" s="40"/>
      <c r="AIE318" s="40"/>
      <c r="AIF318" s="40"/>
      <c r="AIG318" s="40"/>
      <c r="AIH318" s="40"/>
      <c r="AII318" s="40"/>
      <c r="AIJ318" s="40"/>
      <c r="AIK318" s="40"/>
      <c r="AIL318" s="40"/>
      <c r="AIM318" s="40"/>
      <c r="AIN318" s="40"/>
      <c r="AIO318" s="40"/>
      <c r="AIP318" s="40"/>
      <c r="AIQ318" s="40"/>
      <c r="AIR318" s="40"/>
      <c r="AIS318" s="40"/>
      <c r="AIT318" s="40"/>
      <c r="AIU318" s="40"/>
      <c r="AIV318" s="40"/>
      <c r="AIW318" s="40"/>
      <c r="AIX318" s="40"/>
      <c r="AIY318" s="40"/>
      <c r="AIZ318" s="40"/>
      <c r="AJA318" s="40"/>
      <c r="AJB318" s="40"/>
      <c r="AJC318" s="40"/>
      <c r="AJD318" s="40"/>
      <c r="AJE318" s="40"/>
      <c r="AJF318" s="40"/>
      <c r="AJG318" s="40"/>
      <c r="AJH318" s="40"/>
      <c r="AJI318" s="40"/>
      <c r="AJJ318" s="40"/>
      <c r="AJK318" s="40"/>
      <c r="AJL318" s="40"/>
      <c r="AJM318" s="40"/>
      <c r="AJN318" s="40"/>
      <c r="AJO318" s="40"/>
      <c r="AJP318" s="40"/>
      <c r="AJQ318" s="40"/>
      <c r="AJR318" s="40"/>
      <c r="AJS318" s="40"/>
      <c r="AJT318" s="40"/>
      <c r="AJU318" s="40"/>
      <c r="AJV318" s="40"/>
      <c r="AJW318" s="40"/>
      <c r="AJX318" s="40"/>
      <c r="AJY318" s="40"/>
      <c r="AJZ318" s="40"/>
      <c r="AKA318" s="40"/>
      <c r="AKB318" s="40"/>
      <c r="AKC318" s="40"/>
      <c r="AKD318" s="40"/>
      <c r="AKE318" s="40"/>
      <c r="AKF318" s="40"/>
      <c r="AKG318" s="40"/>
      <c r="AKH318" s="40"/>
      <c r="AKI318" s="40"/>
      <c r="AKJ318" s="40"/>
      <c r="AKK318" s="40"/>
      <c r="AKL318" s="40"/>
      <c r="AKM318" s="40"/>
      <c r="AKN318" s="41"/>
      <c r="AKO318" s="41"/>
      <c r="AKP318" s="41"/>
      <c r="AKQ318" s="41"/>
      <c r="AKR318" s="41"/>
      <c r="AKS318" s="41"/>
      <c r="AKT318" s="41"/>
      <c r="AKU318" s="41"/>
      <c r="AKV318" s="41"/>
      <c r="AKW318" s="41"/>
      <c r="AKX318" s="41"/>
      <c r="AKY318" s="41"/>
      <c r="AKZ318" s="41"/>
      <c r="ALA318" s="41"/>
      <c r="ALB318" s="41"/>
      <c r="ALC318" s="41"/>
      <c r="ALD318" s="41"/>
      <c r="ALE318" s="41"/>
      <c r="ALF318" s="41"/>
      <c r="ALG318" s="41"/>
      <c r="ALH318" s="41"/>
      <c r="ALI318" s="41"/>
      <c r="ALJ318" s="41"/>
      <c r="ALK318" s="41"/>
      <c r="ALL318" s="41"/>
      <c r="ALM318" s="41"/>
    </row>
    <row r="319" spans="1:1001" ht="13.35" customHeight="1" outlineLevel="2">
      <c r="A319" s="36" t="s">
        <v>11855</v>
      </c>
      <c r="B319" s="48">
        <v>1</v>
      </c>
      <c r="C319" s="48"/>
      <c r="D319" s="78" t="s">
        <v>4687</v>
      </c>
      <c r="E319" s="43" t="str">
        <f>VLOOKUP(D319,OdooParts_PurchaseNotes!$A$1:$F8433,2,0)</f>
        <v>Metric Zinc-Plated Steel Nylon-Insert Locknut, Class 8, M3 Screw sz, .5MM pitch, 5.5MM W, 4MM H</v>
      </c>
      <c r="F319" s="52" t="s">
        <v>11370</v>
      </c>
      <c r="G319" s="32" t="s">
        <v>11856</v>
      </c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40"/>
      <c r="AAF319" s="40"/>
      <c r="AAG319" s="40"/>
      <c r="AAH319" s="40"/>
      <c r="AAI319" s="40"/>
      <c r="AAJ319" s="40"/>
      <c r="AAK319" s="40"/>
      <c r="AAL319" s="40"/>
      <c r="AAM319" s="40"/>
      <c r="AAN319" s="40"/>
      <c r="AAO319" s="40"/>
      <c r="AAP319" s="40"/>
      <c r="AAQ319" s="40"/>
      <c r="AAR319" s="40"/>
      <c r="AAS319" s="40"/>
      <c r="AAT319" s="40"/>
      <c r="AAU319" s="40"/>
      <c r="AAV319" s="40"/>
      <c r="AAW319" s="40"/>
      <c r="AAX319" s="40"/>
      <c r="AAY319" s="40"/>
      <c r="AAZ319" s="40"/>
      <c r="ABA319" s="40"/>
      <c r="ABB319" s="40"/>
      <c r="ABC319" s="40"/>
      <c r="ABD319" s="40"/>
      <c r="ABE319" s="40"/>
      <c r="ABF319" s="40"/>
      <c r="ABG319" s="40"/>
      <c r="ABH319" s="40"/>
      <c r="ABI319" s="40"/>
      <c r="ABJ319" s="40"/>
      <c r="ABK319" s="40"/>
      <c r="ABL319" s="40"/>
      <c r="ABM319" s="40"/>
      <c r="ABN319" s="40"/>
      <c r="ABO319" s="40"/>
      <c r="ABP319" s="40"/>
      <c r="ABQ319" s="40"/>
      <c r="ABR319" s="40"/>
      <c r="ABS319" s="40"/>
      <c r="ABT319" s="40"/>
      <c r="ABU319" s="40"/>
      <c r="ABV319" s="40"/>
      <c r="ABW319" s="40"/>
      <c r="ABX319" s="40"/>
      <c r="ABY319" s="40"/>
      <c r="ABZ319" s="40"/>
      <c r="ACA319" s="40"/>
      <c r="ACB319" s="40"/>
      <c r="ACC319" s="40"/>
      <c r="ACD319" s="40"/>
      <c r="ACE319" s="40"/>
      <c r="ACF319" s="40"/>
      <c r="ACG319" s="40"/>
      <c r="ACH319" s="40"/>
      <c r="ACI319" s="40"/>
      <c r="ACJ319" s="40"/>
      <c r="ACK319" s="40"/>
      <c r="ACL319" s="40"/>
      <c r="ACM319" s="40"/>
      <c r="ACN319" s="40"/>
      <c r="ACO319" s="40"/>
      <c r="ACP319" s="40"/>
      <c r="ACQ319" s="40"/>
      <c r="ACR319" s="40"/>
      <c r="ACS319" s="40"/>
      <c r="ACT319" s="40"/>
      <c r="ACU319" s="40"/>
      <c r="ACV319" s="40"/>
      <c r="ACW319" s="40"/>
      <c r="ACX319" s="40"/>
      <c r="ACY319" s="40"/>
      <c r="ACZ319" s="40"/>
      <c r="ADA319" s="40"/>
      <c r="ADB319" s="40"/>
      <c r="ADC319" s="40"/>
      <c r="ADD319" s="40"/>
      <c r="ADE319" s="40"/>
      <c r="ADF319" s="40"/>
      <c r="ADG319" s="40"/>
      <c r="ADH319" s="40"/>
      <c r="ADI319" s="40"/>
      <c r="ADJ319" s="40"/>
      <c r="ADK319" s="40"/>
      <c r="ADL319" s="40"/>
      <c r="ADM319" s="40"/>
      <c r="ADN319" s="40"/>
      <c r="ADO319" s="40"/>
      <c r="ADP319" s="40"/>
      <c r="ADQ319" s="40"/>
      <c r="ADR319" s="40"/>
      <c r="ADS319" s="40"/>
      <c r="ADT319" s="40"/>
      <c r="ADU319" s="40"/>
      <c r="ADV319" s="40"/>
      <c r="ADW319" s="40"/>
      <c r="ADX319" s="40"/>
      <c r="ADY319" s="40"/>
      <c r="ADZ319" s="40"/>
      <c r="AEA319" s="40"/>
      <c r="AEB319" s="40"/>
      <c r="AEC319" s="40"/>
      <c r="AED319" s="40"/>
      <c r="AEE319" s="40"/>
      <c r="AEF319" s="40"/>
      <c r="AEG319" s="40"/>
      <c r="AEH319" s="40"/>
      <c r="AEI319" s="40"/>
      <c r="AEJ319" s="40"/>
      <c r="AEK319" s="40"/>
      <c r="AEL319" s="40"/>
      <c r="AEM319" s="40"/>
      <c r="AEN319" s="40"/>
      <c r="AEO319" s="40"/>
      <c r="AEP319" s="40"/>
      <c r="AEQ319" s="40"/>
      <c r="AER319" s="40"/>
      <c r="AES319" s="40"/>
      <c r="AET319" s="40"/>
      <c r="AEU319" s="40"/>
      <c r="AEV319" s="40"/>
      <c r="AEW319" s="40"/>
      <c r="AEX319" s="40"/>
      <c r="AEY319" s="40"/>
      <c r="AEZ319" s="40"/>
      <c r="AFA319" s="40"/>
      <c r="AFB319" s="40"/>
      <c r="AFC319" s="40"/>
      <c r="AFD319" s="40"/>
      <c r="AFE319" s="40"/>
      <c r="AFF319" s="40"/>
      <c r="AFG319" s="40"/>
      <c r="AFH319" s="40"/>
      <c r="AFI319" s="40"/>
      <c r="AFJ319" s="40"/>
      <c r="AFK319" s="40"/>
      <c r="AFL319" s="40"/>
      <c r="AFM319" s="40"/>
      <c r="AFN319" s="40"/>
      <c r="AFO319" s="40"/>
      <c r="AFP319" s="40"/>
      <c r="AFQ319" s="40"/>
      <c r="AFR319" s="40"/>
      <c r="AFS319" s="40"/>
      <c r="AFT319" s="40"/>
      <c r="AFU319" s="40"/>
      <c r="AFV319" s="40"/>
      <c r="AFW319" s="40"/>
      <c r="AFX319" s="40"/>
      <c r="AFY319" s="40"/>
      <c r="AFZ319" s="40"/>
      <c r="AGA319" s="40"/>
      <c r="AGB319" s="40"/>
      <c r="AGC319" s="40"/>
      <c r="AGD319" s="40"/>
      <c r="AGE319" s="40"/>
      <c r="AGF319" s="40"/>
      <c r="AGG319" s="40"/>
      <c r="AGH319" s="40"/>
      <c r="AGI319" s="40"/>
      <c r="AGJ319" s="40"/>
      <c r="AGK319" s="40"/>
      <c r="AGL319" s="40"/>
      <c r="AGM319" s="40"/>
      <c r="AGN319" s="40"/>
      <c r="AGO319" s="40"/>
      <c r="AGP319" s="40"/>
      <c r="AGQ319" s="40"/>
      <c r="AGR319" s="40"/>
      <c r="AGS319" s="40"/>
      <c r="AGT319" s="40"/>
      <c r="AGU319" s="40"/>
      <c r="AGV319" s="40"/>
      <c r="AGW319" s="40"/>
      <c r="AGX319" s="40"/>
      <c r="AGY319" s="40"/>
      <c r="AGZ319" s="40"/>
      <c r="AHA319" s="40"/>
      <c r="AHB319" s="40"/>
      <c r="AHC319" s="40"/>
      <c r="AHD319" s="40"/>
      <c r="AHE319" s="40"/>
      <c r="AHF319" s="40"/>
      <c r="AHG319" s="40"/>
      <c r="AHH319" s="40"/>
      <c r="AHI319" s="40"/>
      <c r="AHJ319" s="40"/>
      <c r="AHK319" s="40"/>
      <c r="AHL319" s="40"/>
      <c r="AHM319" s="40"/>
      <c r="AHN319" s="40"/>
      <c r="AHO319" s="40"/>
      <c r="AHP319" s="40"/>
      <c r="AHQ319" s="40"/>
      <c r="AHR319" s="40"/>
      <c r="AHS319" s="40"/>
      <c r="AHT319" s="40"/>
      <c r="AHU319" s="40"/>
      <c r="AHV319" s="40"/>
      <c r="AHW319" s="40"/>
      <c r="AHX319" s="40"/>
      <c r="AHY319" s="40"/>
      <c r="AHZ319" s="40"/>
      <c r="AIA319" s="40"/>
      <c r="AIB319" s="40"/>
      <c r="AIC319" s="40"/>
      <c r="AID319" s="40"/>
      <c r="AIE319" s="40"/>
      <c r="AIF319" s="40"/>
      <c r="AIG319" s="40"/>
      <c r="AIH319" s="40"/>
      <c r="AII319" s="40"/>
      <c r="AIJ319" s="40"/>
      <c r="AIK319" s="40"/>
      <c r="AIL319" s="40"/>
      <c r="AIM319" s="40"/>
      <c r="AIN319" s="40"/>
      <c r="AIO319" s="40"/>
      <c r="AIP319" s="40"/>
      <c r="AIQ319" s="40"/>
      <c r="AIR319" s="40"/>
      <c r="AIS319" s="40"/>
      <c r="AIT319" s="40"/>
      <c r="AIU319" s="40"/>
      <c r="AIV319" s="40"/>
      <c r="AIW319" s="40"/>
      <c r="AIX319" s="40"/>
      <c r="AIY319" s="40"/>
      <c r="AIZ319" s="40"/>
      <c r="AJA319" s="40"/>
      <c r="AJB319" s="40"/>
      <c r="AJC319" s="40"/>
      <c r="AJD319" s="40"/>
      <c r="AJE319" s="40"/>
      <c r="AJF319" s="40"/>
      <c r="AJG319" s="40"/>
      <c r="AJH319" s="40"/>
      <c r="AJI319" s="40"/>
      <c r="AJJ319" s="40"/>
      <c r="AJK319" s="40"/>
      <c r="AJL319" s="40"/>
      <c r="AJM319" s="40"/>
      <c r="AJN319" s="40"/>
      <c r="AJO319" s="40"/>
      <c r="AJP319" s="40"/>
      <c r="AJQ319" s="40"/>
      <c r="AJR319" s="40"/>
      <c r="AJS319" s="40"/>
      <c r="AJT319" s="40"/>
      <c r="AJU319" s="40"/>
      <c r="AJV319" s="40"/>
      <c r="AJW319" s="40"/>
      <c r="AJX319" s="40"/>
      <c r="AJY319" s="40"/>
      <c r="AJZ319" s="40"/>
      <c r="AKA319" s="40"/>
      <c r="AKB319" s="40"/>
      <c r="AKC319" s="40"/>
      <c r="AKD319" s="40"/>
      <c r="AKE319" s="40"/>
      <c r="AKF319" s="40"/>
      <c r="AKG319" s="40"/>
      <c r="AKH319" s="40"/>
      <c r="AKI319" s="40"/>
      <c r="AKJ319" s="40"/>
      <c r="AKK319" s="40"/>
      <c r="AKL319" s="40"/>
      <c r="AKM319" s="40"/>
      <c r="AKN319" s="41"/>
      <c r="AKO319" s="41"/>
      <c r="AKP319" s="41"/>
      <c r="AKQ319" s="41"/>
      <c r="AKR319" s="41"/>
      <c r="AKS319" s="41"/>
      <c r="AKT319" s="41"/>
      <c r="AKU319" s="41"/>
      <c r="AKV319" s="41"/>
      <c r="AKW319" s="41"/>
      <c r="AKX319" s="41"/>
      <c r="AKY319" s="41"/>
      <c r="AKZ319" s="41"/>
      <c r="ALA319" s="41"/>
      <c r="ALB319" s="41"/>
      <c r="ALC319" s="41"/>
      <c r="ALD319" s="41"/>
      <c r="ALE319" s="41"/>
      <c r="ALF319" s="41"/>
      <c r="ALG319" s="41"/>
      <c r="ALH319" s="41"/>
      <c r="ALI319" s="41"/>
      <c r="ALJ319" s="41"/>
      <c r="ALK319" s="41"/>
      <c r="ALL319" s="41"/>
      <c r="ALM319" s="41"/>
    </row>
    <row r="320" spans="1:1001" ht="13.35" customHeight="1" outlineLevel="2">
      <c r="A320" s="36" t="s">
        <v>11857</v>
      </c>
      <c r="B320" s="48">
        <v>1</v>
      </c>
      <c r="C320" s="48"/>
      <c r="D320" s="78" t="s">
        <v>5181</v>
      </c>
      <c r="E320" s="43" t="str">
        <f>VLOOKUP(D320,OdooParts_PurchaseNotes!$A$1:$F8434,2,0)</f>
        <v>Metric 18-8 Stainless Steel External Serrated Lock Washer, M3 Screw Size, 6mm OD, 0.4mm min Thick</v>
      </c>
      <c r="F320" s="52" t="s">
        <v>11370</v>
      </c>
      <c r="G320" s="32" t="s">
        <v>11856</v>
      </c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40"/>
      <c r="AAF320" s="40"/>
      <c r="AAG320" s="40"/>
      <c r="AAH320" s="40"/>
      <c r="AAI320" s="40"/>
      <c r="AAJ320" s="40"/>
      <c r="AAK320" s="40"/>
      <c r="AAL320" s="40"/>
      <c r="AAM320" s="40"/>
      <c r="AAN320" s="40"/>
      <c r="AAO320" s="40"/>
      <c r="AAP320" s="40"/>
      <c r="AAQ320" s="40"/>
      <c r="AAR320" s="40"/>
      <c r="AAS320" s="40"/>
      <c r="AAT320" s="40"/>
      <c r="AAU320" s="40"/>
      <c r="AAV320" s="40"/>
      <c r="AAW320" s="40"/>
      <c r="AAX320" s="40"/>
      <c r="AAY320" s="40"/>
      <c r="AAZ320" s="40"/>
      <c r="ABA320" s="40"/>
      <c r="ABB320" s="40"/>
      <c r="ABC320" s="40"/>
      <c r="ABD320" s="40"/>
      <c r="ABE320" s="40"/>
      <c r="ABF320" s="40"/>
      <c r="ABG320" s="40"/>
      <c r="ABH320" s="40"/>
      <c r="ABI320" s="40"/>
      <c r="ABJ320" s="40"/>
      <c r="ABK320" s="40"/>
      <c r="ABL320" s="40"/>
      <c r="ABM320" s="40"/>
      <c r="ABN320" s="40"/>
      <c r="ABO320" s="40"/>
      <c r="ABP320" s="40"/>
      <c r="ABQ320" s="40"/>
      <c r="ABR320" s="40"/>
      <c r="ABS320" s="40"/>
      <c r="ABT320" s="40"/>
      <c r="ABU320" s="40"/>
      <c r="ABV320" s="40"/>
      <c r="ABW320" s="40"/>
      <c r="ABX320" s="40"/>
      <c r="ABY320" s="40"/>
      <c r="ABZ320" s="40"/>
      <c r="ACA320" s="40"/>
      <c r="ACB320" s="40"/>
      <c r="ACC320" s="40"/>
      <c r="ACD320" s="40"/>
      <c r="ACE320" s="40"/>
      <c r="ACF320" s="40"/>
      <c r="ACG320" s="40"/>
      <c r="ACH320" s="40"/>
      <c r="ACI320" s="40"/>
      <c r="ACJ320" s="40"/>
      <c r="ACK320" s="40"/>
      <c r="ACL320" s="40"/>
      <c r="ACM320" s="40"/>
      <c r="ACN320" s="40"/>
      <c r="ACO320" s="40"/>
      <c r="ACP320" s="40"/>
      <c r="ACQ320" s="40"/>
      <c r="ACR320" s="40"/>
      <c r="ACS320" s="40"/>
      <c r="ACT320" s="40"/>
      <c r="ACU320" s="40"/>
      <c r="ACV320" s="40"/>
      <c r="ACW320" s="40"/>
      <c r="ACX320" s="40"/>
      <c r="ACY320" s="40"/>
      <c r="ACZ320" s="40"/>
      <c r="ADA320" s="40"/>
      <c r="ADB320" s="40"/>
      <c r="ADC320" s="40"/>
      <c r="ADD320" s="40"/>
      <c r="ADE320" s="40"/>
      <c r="ADF320" s="40"/>
      <c r="ADG320" s="40"/>
      <c r="ADH320" s="40"/>
      <c r="ADI320" s="40"/>
      <c r="ADJ320" s="40"/>
      <c r="ADK320" s="40"/>
      <c r="ADL320" s="40"/>
      <c r="ADM320" s="40"/>
      <c r="ADN320" s="40"/>
      <c r="ADO320" s="40"/>
      <c r="ADP320" s="40"/>
      <c r="ADQ320" s="40"/>
      <c r="ADR320" s="40"/>
      <c r="ADS320" s="40"/>
      <c r="ADT320" s="40"/>
      <c r="ADU320" s="40"/>
      <c r="ADV320" s="40"/>
      <c r="ADW320" s="40"/>
      <c r="ADX320" s="40"/>
      <c r="ADY320" s="40"/>
      <c r="ADZ320" s="40"/>
      <c r="AEA320" s="40"/>
      <c r="AEB320" s="40"/>
      <c r="AEC320" s="40"/>
      <c r="AED320" s="40"/>
      <c r="AEE320" s="40"/>
      <c r="AEF320" s="40"/>
      <c r="AEG320" s="40"/>
      <c r="AEH320" s="40"/>
      <c r="AEI320" s="40"/>
      <c r="AEJ320" s="40"/>
      <c r="AEK320" s="40"/>
      <c r="AEL320" s="40"/>
      <c r="AEM320" s="40"/>
      <c r="AEN320" s="40"/>
      <c r="AEO320" s="40"/>
      <c r="AEP320" s="40"/>
      <c r="AEQ320" s="40"/>
      <c r="AER320" s="40"/>
      <c r="AES320" s="40"/>
      <c r="AET320" s="40"/>
      <c r="AEU320" s="40"/>
      <c r="AEV320" s="40"/>
      <c r="AEW320" s="40"/>
      <c r="AEX320" s="40"/>
      <c r="AEY320" s="40"/>
      <c r="AEZ320" s="40"/>
      <c r="AFA320" s="40"/>
      <c r="AFB320" s="40"/>
      <c r="AFC320" s="40"/>
      <c r="AFD320" s="40"/>
      <c r="AFE320" s="40"/>
      <c r="AFF320" s="40"/>
      <c r="AFG320" s="40"/>
      <c r="AFH320" s="40"/>
      <c r="AFI320" s="40"/>
      <c r="AFJ320" s="40"/>
      <c r="AFK320" s="40"/>
      <c r="AFL320" s="40"/>
      <c r="AFM320" s="40"/>
      <c r="AFN320" s="40"/>
      <c r="AFO320" s="40"/>
      <c r="AFP320" s="40"/>
      <c r="AFQ320" s="40"/>
      <c r="AFR320" s="40"/>
      <c r="AFS320" s="40"/>
      <c r="AFT320" s="40"/>
      <c r="AFU320" s="40"/>
      <c r="AFV320" s="40"/>
      <c r="AFW320" s="40"/>
      <c r="AFX320" s="40"/>
      <c r="AFY320" s="40"/>
      <c r="AFZ320" s="40"/>
      <c r="AGA320" s="40"/>
      <c r="AGB320" s="40"/>
      <c r="AGC320" s="40"/>
      <c r="AGD320" s="40"/>
      <c r="AGE320" s="40"/>
      <c r="AGF320" s="40"/>
      <c r="AGG320" s="40"/>
      <c r="AGH320" s="40"/>
      <c r="AGI320" s="40"/>
      <c r="AGJ320" s="40"/>
      <c r="AGK320" s="40"/>
      <c r="AGL320" s="40"/>
      <c r="AGM320" s="40"/>
      <c r="AGN320" s="40"/>
      <c r="AGO320" s="40"/>
      <c r="AGP320" s="40"/>
      <c r="AGQ320" s="40"/>
      <c r="AGR320" s="40"/>
      <c r="AGS320" s="40"/>
      <c r="AGT320" s="40"/>
      <c r="AGU320" s="40"/>
      <c r="AGV320" s="40"/>
      <c r="AGW320" s="40"/>
      <c r="AGX320" s="40"/>
      <c r="AGY320" s="40"/>
      <c r="AGZ320" s="40"/>
      <c r="AHA320" s="40"/>
      <c r="AHB320" s="40"/>
      <c r="AHC320" s="40"/>
      <c r="AHD320" s="40"/>
      <c r="AHE320" s="40"/>
      <c r="AHF320" s="40"/>
      <c r="AHG320" s="40"/>
      <c r="AHH320" s="40"/>
      <c r="AHI320" s="40"/>
      <c r="AHJ320" s="40"/>
      <c r="AHK320" s="40"/>
      <c r="AHL320" s="40"/>
      <c r="AHM320" s="40"/>
      <c r="AHN320" s="40"/>
      <c r="AHO320" s="40"/>
      <c r="AHP320" s="40"/>
      <c r="AHQ320" s="40"/>
      <c r="AHR320" s="40"/>
      <c r="AHS320" s="40"/>
      <c r="AHT320" s="40"/>
      <c r="AHU320" s="40"/>
      <c r="AHV320" s="40"/>
      <c r="AHW320" s="40"/>
      <c r="AHX320" s="40"/>
      <c r="AHY320" s="40"/>
      <c r="AHZ320" s="40"/>
      <c r="AIA320" s="40"/>
      <c r="AIB320" s="40"/>
      <c r="AIC320" s="40"/>
      <c r="AID320" s="40"/>
      <c r="AIE320" s="40"/>
      <c r="AIF320" s="40"/>
      <c r="AIG320" s="40"/>
      <c r="AIH320" s="40"/>
      <c r="AII320" s="40"/>
      <c r="AIJ320" s="40"/>
      <c r="AIK320" s="40"/>
      <c r="AIL320" s="40"/>
      <c r="AIM320" s="40"/>
      <c r="AIN320" s="40"/>
      <c r="AIO320" s="40"/>
      <c r="AIP320" s="40"/>
      <c r="AIQ320" s="40"/>
      <c r="AIR320" s="40"/>
      <c r="AIS320" s="40"/>
      <c r="AIT320" s="40"/>
      <c r="AIU320" s="40"/>
      <c r="AIV320" s="40"/>
      <c r="AIW320" s="40"/>
      <c r="AIX320" s="40"/>
      <c r="AIY320" s="40"/>
      <c r="AIZ320" s="40"/>
      <c r="AJA320" s="40"/>
      <c r="AJB320" s="40"/>
      <c r="AJC320" s="40"/>
      <c r="AJD320" s="40"/>
      <c r="AJE320" s="40"/>
      <c r="AJF320" s="40"/>
      <c r="AJG320" s="40"/>
      <c r="AJH320" s="40"/>
      <c r="AJI320" s="40"/>
      <c r="AJJ320" s="40"/>
      <c r="AJK320" s="40"/>
      <c r="AJL320" s="40"/>
      <c r="AJM320" s="40"/>
      <c r="AJN320" s="40"/>
      <c r="AJO320" s="40"/>
      <c r="AJP320" s="40"/>
      <c r="AJQ320" s="40"/>
      <c r="AJR320" s="40"/>
      <c r="AJS320" s="40"/>
      <c r="AJT320" s="40"/>
      <c r="AJU320" s="40"/>
      <c r="AJV320" s="40"/>
      <c r="AJW320" s="40"/>
      <c r="AJX320" s="40"/>
      <c r="AJY320" s="40"/>
      <c r="AJZ320" s="40"/>
      <c r="AKA320" s="40"/>
      <c r="AKB320" s="40"/>
      <c r="AKC320" s="40"/>
      <c r="AKD320" s="40"/>
      <c r="AKE320" s="40"/>
      <c r="AKF320" s="40"/>
      <c r="AKG320" s="40"/>
      <c r="AKH320" s="40"/>
      <c r="AKI320" s="40"/>
      <c r="AKJ320" s="40"/>
      <c r="AKK320" s="40"/>
      <c r="AKL320" s="40"/>
      <c r="AKM320" s="40"/>
      <c r="AKN320" s="41"/>
      <c r="AKO320" s="41"/>
      <c r="AKP320" s="41"/>
      <c r="AKQ320" s="41"/>
      <c r="AKR320" s="41"/>
      <c r="AKS320" s="41"/>
      <c r="AKT320" s="41"/>
      <c r="AKU320" s="41"/>
      <c r="AKV320" s="41"/>
      <c r="AKW320" s="41"/>
      <c r="AKX320" s="41"/>
      <c r="AKY320" s="41"/>
      <c r="AKZ320" s="41"/>
      <c r="ALA320" s="41"/>
      <c r="ALB320" s="41"/>
      <c r="ALC320" s="41"/>
      <c r="ALD320" s="41"/>
      <c r="ALE320" s="41"/>
      <c r="ALF320" s="41"/>
      <c r="ALG320" s="41"/>
      <c r="ALH320" s="41"/>
      <c r="ALI320" s="41"/>
      <c r="ALJ320" s="41"/>
      <c r="ALK320" s="41"/>
      <c r="ALL320" s="41"/>
      <c r="ALM320" s="41"/>
    </row>
    <row r="321" spans="1:1011" ht="13.35" customHeight="1" outlineLevel="2">
      <c r="A321" s="36" t="s">
        <v>11858</v>
      </c>
      <c r="B321" s="45">
        <v>1</v>
      </c>
      <c r="C321" s="45"/>
      <c r="D321" s="78" t="s">
        <v>5376</v>
      </c>
      <c r="E321" s="43" t="str">
        <f>VLOOKUP(D321,OdooParts_PurchaseNotes!$A$1:$F8435,2,0)</f>
        <v>Mini RAMBo Electronics v1.3a</v>
      </c>
      <c r="F321" s="52" t="s">
        <v>11370</v>
      </c>
      <c r="G321" s="32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40"/>
      <c r="AAF321" s="40"/>
      <c r="AAG321" s="40"/>
      <c r="AAH321" s="40"/>
      <c r="AAI321" s="40"/>
      <c r="AAJ321" s="40"/>
      <c r="AAK321" s="40"/>
      <c r="AAL321" s="40"/>
      <c r="AAM321" s="40"/>
      <c r="AAN321" s="40"/>
      <c r="AAO321" s="40"/>
      <c r="AAP321" s="40"/>
      <c r="AAQ321" s="40"/>
      <c r="AAR321" s="40"/>
      <c r="AAS321" s="40"/>
      <c r="AAT321" s="40"/>
      <c r="AAU321" s="40"/>
      <c r="AAV321" s="40"/>
      <c r="AAW321" s="40"/>
      <c r="AAX321" s="40"/>
      <c r="AAY321" s="40"/>
      <c r="AAZ321" s="40"/>
      <c r="ABA321" s="40"/>
      <c r="ABB321" s="40"/>
      <c r="ABC321" s="40"/>
      <c r="ABD321" s="40"/>
      <c r="ABE321" s="40"/>
      <c r="ABF321" s="40"/>
      <c r="ABG321" s="40"/>
      <c r="ABH321" s="40"/>
      <c r="ABI321" s="40"/>
      <c r="ABJ321" s="40"/>
      <c r="ABK321" s="40"/>
      <c r="ABL321" s="40"/>
      <c r="ABM321" s="40"/>
      <c r="ABN321" s="40"/>
      <c r="ABO321" s="40"/>
      <c r="ABP321" s="40"/>
      <c r="ABQ321" s="40"/>
      <c r="ABR321" s="40"/>
      <c r="ABS321" s="40"/>
      <c r="ABT321" s="40"/>
      <c r="ABU321" s="40"/>
      <c r="ABV321" s="40"/>
      <c r="ABW321" s="40"/>
      <c r="ABX321" s="40"/>
      <c r="ABY321" s="40"/>
      <c r="ABZ321" s="40"/>
      <c r="ACA321" s="40"/>
      <c r="ACB321" s="40"/>
      <c r="ACC321" s="40"/>
      <c r="ACD321" s="40"/>
      <c r="ACE321" s="40"/>
      <c r="ACF321" s="40"/>
      <c r="ACG321" s="40"/>
      <c r="ACH321" s="40"/>
      <c r="ACI321" s="40"/>
      <c r="ACJ321" s="40"/>
      <c r="ACK321" s="40"/>
      <c r="ACL321" s="40"/>
      <c r="ACM321" s="40"/>
      <c r="ACN321" s="40"/>
      <c r="ACO321" s="40"/>
      <c r="ACP321" s="40"/>
      <c r="ACQ321" s="40"/>
      <c r="ACR321" s="40"/>
      <c r="ACS321" s="40"/>
      <c r="ACT321" s="40"/>
      <c r="ACU321" s="40"/>
      <c r="ACV321" s="40"/>
      <c r="ACW321" s="40"/>
      <c r="ACX321" s="40"/>
      <c r="ACY321" s="40"/>
      <c r="ACZ321" s="40"/>
      <c r="ADA321" s="40"/>
      <c r="ADB321" s="40"/>
      <c r="ADC321" s="40"/>
      <c r="ADD321" s="40"/>
      <c r="ADE321" s="40"/>
      <c r="ADF321" s="40"/>
      <c r="ADG321" s="40"/>
      <c r="ADH321" s="40"/>
      <c r="ADI321" s="40"/>
      <c r="ADJ321" s="40"/>
      <c r="ADK321" s="40"/>
      <c r="ADL321" s="40"/>
      <c r="ADM321" s="40"/>
      <c r="ADN321" s="40"/>
      <c r="ADO321" s="40"/>
      <c r="ADP321" s="40"/>
      <c r="ADQ321" s="40"/>
      <c r="ADR321" s="40"/>
      <c r="ADS321" s="40"/>
      <c r="ADT321" s="40"/>
      <c r="ADU321" s="40"/>
      <c r="ADV321" s="40"/>
      <c r="ADW321" s="40"/>
      <c r="ADX321" s="40"/>
      <c r="ADY321" s="40"/>
      <c r="ADZ321" s="40"/>
      <c r="AEA321" s="40"/>
      <c r="AEB321" s="40"/>
      <c r="AEC321" s="40"/>
      <c r="AED321" s="40"/>
      <c r="AEE321" s="40"/>
      <c r="AEF321" s="40"/>
      <c r="AEG321" s="40"/>
      <c r="AEH321" s="40"/>
      <c r="AEI321" s="40"/>
      <c r="AEJ321" s="40"/>
      <c r="AEK321" s="40"/>
      <c r="AEL321" s="40"/>
      <c r="AEM321" s="40"/>
      <c r="AEN321" s="40"/>
      <c r="AEO321" s="40"/>
      <c r="AEP321" s="40"/>
      <c r="AEQ321" s="40"/>
      <c r="AER321" s="40"/>
      <c r="AES321" s="40"/>
      <c r="AET321" s="40"/>
      <c r="AEU321" s="40"/>
      <c r="AEV321" s="40"/>
      <c r="AEW321" s="40"/>
      <c r="AEX321" s="40"/>
      <c r="AEY321" s="40"/>
      <c r="AEZ321" s="40"/>
      <c r="AFA321" s="40"/>
      <c r="AFB321" s="40"/>
      <c r="AFC321" s="40"/>
      <c r="AFD321" s="40"/>
      <c r="AFE321" s="40"/>
      <c r="AFF321" s="40"/>
      <c r="AFG321" s="40"/>
      <c r="AFH321" s="40"/>
      <c r="AFI321" s="40"/>
      <c r="AFJ321" s="40"/>
      <c r="AFK321" s="40"/>
      <c r="AFL321" s="40"/>
      <c r="AFM321" s="40"/>
      <c r="AFN321" s="40"/>
      <c r="AFO321" s="40"/>
      <c r="AFP321" s="40"/>
      <c r="AFQ321" s="40"/>
      <c r="AFR321" s="40"/>
      <c r="AFS321" s="40"/>
      <c r="AFT321" s="40"/>
      <c r="AFU321" s="40"/>
      <c r="AFV321" s="40"/>
      <c r="AFW321" s="40"/>
      <c r="AFX321" s="40"/>
      <c r="AFY321" s="40"/>
      <c r="AFZ321" s="40"/>
      <c r="AGA321" s="40"/>
      <c r="AGB321" s="40"/>
      <c r="AGC321" s="40"/>
      <c r="AGD321" s="40"/>
      <c r="AGE321" s="40"/>
      <c r="AGF321" s="40"/>
      <c r="AGG321" s="40"/>
      <c r="AGH321" s="40"/>
      <c r="AGI321" s="40"/>
      <c r="AGJ321" s="40"/>
      <c r="AGK321" s="40"/>
      <c r="AGL321" s="40"/>
      <c r="AGM321" s="40"/>
      <c r="AGN321" s="40"/>
      <c r="AGO321" s="40"/>
      <c r="AGP321" s="40"/>
      <c r="AGQ321" s="40"/>
      <c r="AGR321" s="40"/>
      <c r="AGS321" s="40"/>
      <c r="AGT321" s="40"/>
      <c r="AGU321" s="40"/>
      <c r="AGV321" s="40"/>
      <c r="AGW321" s="40"/>
      <c r="AGX321" s="40"/>
      <c r="AGY321" s="40"/>
      <c r="AGZ321" s="40"/>
      <c r="AHA321" s="40"/>
      <c r="AHB321" s="40"/>
      <c r="AHC321" s="40"/>
      <c r="AHD321" s="40"/>
      <c r="AHE321" s="40"/>
      <c r="AHF321" s="40"/>
      <c r="AHG321" s="40"/>
      <c r="AHH321" s="40"/>
      <c r="AHI321" s="40"/>
      <c r="AHJ321" s="40"/>
      <c r="AHK321" s="40"/>
      <c r="AHL321" s="40"/>
      <c r="AHM321" s="40"/>
      <c r="AHN321" s="40"/>
      <c r="AHO321" s="40"/>
      <c r="AHP321" s="40"/>
      <c r="AHQ321" s="40"/>
      <c r="AHR321" s="40"/>
      <c r="AHS321" s="40"/>
      <c r="AHT321" s="40"/>
      <c r="AHU321" s="40"/>
      <c r="AHV321" s="40"/>
      <c r="AHW321" s="40"/>
      <c r="AHX321" s="40"/>
      <c r="AHY321" s="40"/>
      <c r="AHZ321" s="40"/>
      <c r="AIA321" s="40"/>
      <c r="AIB321" s="40"/>
      <c r="AIC321" s="40"/>
      <c r="AID321" s="40"/>
      <c r="AIE321" s="40"/>
      <c r="AIF321" s="40"/>
      <c r="AIG321" s="40"/>
      <c r="AIH321" s="40"/>
      <c r="AII321" s="40"/>
      <c r="AIJ321" s="40"/>
      <c r="AIK321" s="40"/>
      <c r="AIL321" s="40"/>
      <c r="AIM321" s="40"/>
      <c r="AIN321" s="40"/>
      <c r="AIO321" s="40"/>
      <c r="AIP321" s="40"/>
      <c r="AIQ321" s="40"/>
      <c r="AIR321" s="40"/>
      <c r="AIS321" s="40"/>
      <c r="AIT321" s="40"/>
      <c r="AIU321" s="40"/>
      <c r="AIV321" s="40"/>
      <c r="AIW321" s="40"/>
      <c r="AIX321" s="40"/>
      <c r="AIY321" s="40"/>
      <c r="AIZ321" s="40"/>
      <c r="AJA321" s="40"/>
      <c r="AJB321" s="40"/>
      <c r="AJC321" s="40"/>
      <c r="AJD321" s="40"/>
      <c r="AJE321" s="40"/>
      <c r="AJF321" s="40"/>
      <c r="AJG321" s="40"/>
      <c r="AJH321" s="40"/>
      <c r="AJI321" s="40"/>
      <c r="AJJ321" s="40"/>
      <c r="AJK321" s="40"/>
      <c r="AJL321" s="40"/>
      <c r="AJM321" s="40"/>
      <c r="AJN321" s="40"/>
      <c r="AJO321" s="40"/>
      <c r="AJP321" s="40"/>
      <c r="AJQ321" s="40"/>
      <c r="AJR321" s="40"/>
      <c r="AJS321" s="40"/>
      <c r="AJT321" s="40"/>
      <c r="AJU321" s="40"/>
      <c r="AJV321" s="40"/>
      <c r="AJW321" s="40"/>
      <c r="AJX321" s="40"/>
      <c r="AJY321" s="40"/>
      <c r="AJZ321" s="40"/>
      <c r="AKA321" s="40"/>
      <c r="AKB321" s="40"/>
      <c r="AKC321" s="40"/>
      <c r="AKD321" s="40"/>
      <c r="AKE321" s="40"/>
      <c r="AKF321" s="40"/>
      <c r="AKG321" s="40"/>
      <c r="AKH321" s="40"/>
      <c r="AKI321" s="40"/>
      <c r="AKJ321" s="40"/>
      <c r="AKK321" s="40"/>
      <c r="AKL321" s="40"/>
      <c r="AKM321" s="40"/>
      <c r="AKN321" s="41"/>
      <c r="AKO321" s="41"/>
      <c r="AKP321" s="41"/>
      <c r="AKQ321" s="41"/>
      <c r="AKR321" s="41"/>
      <c r="AKS321" s="41"/>
      <c r="AKT321" s="41"/>
      <c r="AKU321" s="41"/>
      <c r="AKV321" s="41"/>
      <c r="AKW321" s="41"/>
      <c r="AKX321" s="41"/>
      <c r="AKY321" s="41"/>
      <c r="AKZ321" s="41"/>
      <c r="ALA321" s="41"/>
      <c r="ALB321" s="41"/>
      <c r="ALC321" s="41"/>
      <c r="ALD321" s="41"/>
      <c r="ALE321" s="41"/>
      <c r="ALF321" s="41"/>
      <c r="ALG321" s="41"/>
      <c r="ALH321" s="41"/>
      <c r="ALI321" s="41"/>
      <c r="ALJ321" s="41"/>
      <c r="ALK321" s="41"/>
      <c r="ALL321" s="41"/>
      <c r="ALM321" s="41"/>
    </row>
    <row r="322" spans="1:1011" ht="13.35" customHeight="1" outlineLevel="2">
      <c r="A322" s="36" t="s">
        <v>11859</v>
      </c>
      <c r="B322" s="45">
        <v>1</v>
      </c>
      <c r="C322" s="45"/>
      <c r="D322" s="78" t="s">
        <v>6742</v>
      </c>
      <c r="E322" s="43" t="str">
        <f>VLOOKUP(D322,OdooParts_PurchaseNotes!$A$1:$F8436,2,0)</f>
        <v>USB support mini v1.0</v>
      </c>
      <c r="F322" s="52" t="s">
        <v>11345</v>
      </c>
      <c r="G322" s="32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40"/>
      <c r="AAF322" s="40"/>
      <c r="AAG322" s="40"/>
      <c r="AAH322" s="40"/>
      <c r="AAI322" s="40"/>
      <c r="AAJ322" s="40"/>
      <c r="AAK322" s="40"/>
      <c r="AAL322" s="40"/>
      <c r="AAM322" s="40"/>
      <c r="AAN322" s="40"/>
      <c r="AAO322" s="40"/>
      <c r="AAP322" s="40"/>
      <c r="AAQ322" s="40"/>
      <c r="AAR322" s="40"/>
      <c r="AAS322" s="40"/>
      <c r="AAT322" s="40"/>
      <c r="AAU322" s="40"/>
      <c r="AAV322" s="40"/>
      <c r="AAW322" s="40"/>
      <c r="AAX322" s="40"/>
      <c r="AAY322" s="40"/>
      <c r="AAZ322" s="40"/>
      <c r="ABA322" s="40"/>
      <c r="ABB322" s="40"/>
      <c r="ABC322" s="40"/>
      <c r="ABD322" s="40"/>
      <c r="ABE322" s="40"/>
      <c r="ABF322" s="40"/>
      <c r="ABG322" s="40"/>
      <c r="ABH322" s="40"/>
      <c r="ABI322" s="40"/>
      <c r="ABJ322" s="40"/>
      <c r="ABK322" s="40"/>
      <c r="ABL322" s="40"/>
      <c r="ABM322" s="40"/>
      <c r="ABN322" s="40"/>
      <c r="ABO322" s="40"/>
      <c r="ABP322" s="40"/>
      <c r="ABQ322" s="40"/>
      <c r="ABR322" s="40"/>
      <c r="ABS322" s="40"/>
      <c r="ABT322" s="40"/>
      <c r="ABU322" s="40"/>
      <c r="ABV322" s="40"/>
      <c r="ABW322" s="40"/>
      <c r="ABX322" s="40"/>
      <c r="ABY322" s="40"/>
      <c r="ABZ322" s="40"/>
      <c r="ACA322" s="40"/>
      <c r="ACB322" s="40"/>
      <c r="ACC322" s="40"/>
      <c r="ACD322" s="40"/>
      <c r="ACE322" s="40"/>
      <c r="ACF322" s="40"/>
      <c r="ACG322" s="40"/>
      <c r="ACH322" s="40"/>
      <c r="ACI322" s="40"/>
      <c r="ACJ322" s="40"/>
      <c r="ACK322" s="40"/>
      <c r="ACL322" s="40"/>
      <c r="ACM322" s="40"/>
      <c r="ACN322" s="40"/>
      <c r="ACO322" s="40"/>
      <c r="ACP322" s="40"/>
      <c r="ACQ322" s="40"/>
      <c r="ACR322" s="40"/>
      <c r="ACS322" s="40"/>
      <c r="ACT322" s="40"/>
      <c r="ACU322" s="40"/>
      <c r="ACV322" s="40"/>
      <c r="ACW322" s="40"/>
      <c r="ACX322" s="40"/>
      <c r="ACY322" s="40"/>
      <c r="ACZ322" s="40"/>
      <c r="ADA322" s="40"/>
      <c r="ADB322" s="40"/>
      <c r="ADC322" s="40"/>
      <c r="ADD322" s="40"/>
      <c r="ADE322" s="40"/>
      <c r="ADF322" s="40"/>
      <c r="ADG322" s="40"/>
      <c r="ADH322" s="40"/>
      <c r="ADI322" s="40"/>
      <c r="ADJ322" s="40"/>
      <c r="ADK322" s="40"/>
      <c r="ADL322" s="40"/>
      <c r="ADM322" s="40"/>
      <c r="ADN322" s="40"/>
      <c r="ADO322" s="40"/>
      <c r="ADP322" s="40"/>
      <c r="ADQ322" s="40"/>
      <c r="ADR322" s="40"/>
      <c r="ADS322" s="40"/>
      <c r="ADT322" s="40"/>
      <c r="ADU322" s="40"/>
      <c r="ADV322" s="40"/>
      <c r="ADW322" s="40"/>
      <c r="ADX322" s="40"/>
      <c r="ADY322" s="40"/>
      <c r="ADZ322" s="40"/>
      <c r="AEA322" s="40"/>
      <c r="AEB322" s="40"/>
      <c r="AEC322" s="40"/>
      <c r="AED322" s="40"/>
      <c r="AEE322" s="40"/>
      <c r="AEF322" s="40"/>
      <c r="AEG322" s="40"/>
      <c r="AEH322" s="40"/>
      <c r="AEI322" s="40"/>
      <c r="AEJ322" s="40"/>
      <c r="AEK322" s="40"/>
      <c r="AEL322" s="40"/>
      <c r="AEM322" s="40"/>
      <c r="AEN322" s="40"/>
      <c r="AEO322" s="40"/>
      <c r="AEP322" s="40"/>
      <c r="AEQ322" s="40"/>
      <c r="AER322" s="40"/>
      <c r="AES322" s="40"/>
      <c r="AET322" s="40"/>
      <c r="AEU322" s="40"/>
      <c r="AEV322" s="40"/>
      <c r="AEW322" s="40"/>
      <c r="AEX322" s="40"/>
      <c r="AEY322" s="40"/>
      <c r="AEZ322" s="40"/>
      <c r="AFA322" s="40"/>
      <c r="AFB322" s="40"/>
      <c r="AFC322" s="40"/>
      <c r="AFD322" s="40"/>
      <c r="AFE322" s="40"/>
      <c r="AFF322" s="40"/>
      <c r="AFG322" s="40"/>
      <c r="AFH322" s="40"/>
      <c r="AFI322" s="40"/>
      <c r="AFJ322" s="40"/>
      <c r="AFK322" s="40"/>
      <c r="AFL322" s="40"/>
      <c r="AFM322" s="40"/>
      <c r="AFN322" s="40"/>
      <c r="AFO322" s="40"/>
      <c r="AFP322" s="40"/>
      <c r="AFQ322" s="40"/>
      <c r="AFR322" s="40"/>
      <c r="AFS322" s="40"/>
      <c r="AFT322" s="40"/>
      <c r="AFU322" s="40"/>
      <c r="AFV322" s="40"/>
      <c r="AFW322" s="40"/>
      <c r="AFX322" s="40"/>
      <c r="AFY322" s="40"/>
      <c r="AFZ322" s="40"/>
      <c r="AGA322" s="40"/>
      <c r="AGB322" s="40"/>
      <c r="AGC322" s="40"/>
      <c r="AGD322" s="40"/>
      <c r="AGE322" s="40"/>
      <c r="AGF322" s="40"/>
      <c r="AGG322" s="40"/>
      <c r="AGH322" s="40"/>
      <c r="AGI322" s="40"/>
      <c r="AGJ322" s="40"/>
      <c r="AGK322" s="40"/>
      <c r="AGL322" s="40"/>
      <c r="AGM322" s="40"/>
      <c r="AGN322" s="40"/>
      <c r="AGO322" s="40"/>
      <c r="AGP322" s="40"/>
      <c r="AGQ322" s="40"/>
      <c r="AGR322" s="40"/>
      <c r="AGS322" s="40"/>
      <c r="AGT322" s="40"/>
      <c r="AGU322" s="40"/>
      <c r="AGV322" s="40"/>
      <c r="AGW322" s="40"/>
      <c r="AGX322" s="40"/>
      <c r="AGY322" s="40"/>
      <c r="AGZ322" s="40"/>
      <c r="AHA322" s="40"/>
      <c r="AHB322" s="40"/>
      <c r="AHC322" s="40"/>
      <c r="AHD322" s="40"/>
      <c r="AHE322" s="40"/>
      <c r="AHF322" s="40"/>
      <c r="AHG322" s="40"/>
      <c r="AHH322" s="40"/>
      <c r="AHI322" s="40"/>
      <c r="AHJ322" s="40"/>
      <c r="AHK322" s="40"/>
      <c r="AHL322" s="40"/>
      <c r="AHM322" s="40"/>
      <c r="AHN322" s="40"/>
      <c r="AHO322" s="40"/>
      <c r="AHP322" s="40"/>
      <c r="AHQ322" s="40"/>
      <c r="AHR322" s="40"/>
      <c r="AHS322" s="40"/>
      <c r="AHT322" s="40"/>
      <c r="AHU322" s="40"/>
      <c r="AHV322" s="40"/>
      <c r="AHW322" s="40"/>
      <c r="AHX322" s="40"/>
      <c r="AHY322" s="40"/>
      <c r="AHZ322" s="40"/>
      <c r="AIA322" s="40"/>
      <c r="AIB322" s="40"/>
      <c r="AIC322" s="40"/>
      <c r="AID322" s="40"/>
      <c r="AIE322" s="40"/>
      <c r="AIF322" s="40"/>
      <c r="AIG322" s="40"/>
      <c r="AIH322" s="40"/>
      <c r="AII322" s="40"/>
      <c r="AIJ322" s="40"/>
      <c r="AIK322" s="40"/>
      <c r="AIL322" s="40"/>
      <c r="AIM322" s="40"/>
      <c r="AIN322" s="40"/>
      <c r="AIO322" s="40"/>
      <c r="AIP322" s="40"/>
      <c r="AIQ322" s="40"/>
      <c r="AIR322" s="40"/>
      <c r="AIS322" s="40"/>
      <c r="AIT322" s="40"/>
      <c r="AIU322" s="40"/>
      <c r="AIV322" s="40"/>
      <c r="AIW322" s="40"/>
      <c r="AIX322" s="40"/>
      <c r="AIY322" s="40"/>
      <c r="AIZ322" s="40"/>
      <c r="AJA322" s="40"/>
      <c r="AJB322" s="40"/>
      <c r="AJC322" s="40"/>
      <c r="AJD322" s="40"/>
      <c r="AJE322" s="40"/>
      <c r="AJF322" s="40"/>
      <c r="AJG322" s="40"/>
      <c r="AJH322" s="40"/>
      <c r="AJI322" s="40"/>
      <c r="AJJ322" s="40"/>
      <c r="AJK322" s="40"/>
      <c r="AJL322" s="40"/>
      <c r="AJM322" s="40"/>
      <c r="AJN322" s="40"/>
      <c r="AJO322" s="40"/>
      <c r="AJP322" s="40"/>
      <c r="AJQ322" s="40"/>
      <c r="AJR322" s="40"/>
      <c r="AJS322" s="40"/>
      <c r="AJT322" s="40"/>
      <c r="AJU322" s="40"/>
      <c r="AJV322" s="40"/>
      <c r="AJW322" s="40"/>
      <c r="AJX322" s="40"/>
      <c r="AJY322" s="40"/>
      <c r="AJZ322" s="40"/>
      <c r="AKA322" s="40"/>
      <c r="AKB322" s="40"/>
      <c r="AKC322" s="40"/>
      <c r="AKD322" s="40"/>
      <c r="AKE322" s="40"/>
      <c r="AKF322" s="40"/>
      <c r="AKG322" s="40"/>
      <c r="AKH322" s="40"/>
      <c r="AKI322" s="40"/>
      <c r="AKJ322" s="40"/>
      <c r="AKK322" s="40"/>
      <c r="AKL322" s="40"/>
      <c r="AKM322" s="40"/>
      <c r="AKN322" s="41"/>
      <c r="AKO322" s="41"/>
      <c r="AKP322" s="41"/>
      <c r="AKQ322" s="41"/>
      <c r="AKR322" s="41"/>
      <c r="AKS322" s="41"/>
      <c r="AKT322" s="41"/>
      <c r="AKU322" s="41"/>
      <c r="AKV322" s="41"/>
      <c r="AKW322" s="41"/>
      <c r="AKX322" s="41"/>
      <c r="AKY322" s="41"/>
      <c r="AKZ322" s="41"/>
      <c r="ALA322" s="41"/>
      <c r="ALB322" s="41"/>
      <c r="ALC322" s="41"/>
      <c r="ALD322" s="41"/>
      <c r="ALE322" s="41"/>
      <c r="ALF322" s="41"/>
      <c r="ALG322" s="41"/>
      <c r="ALH322" s="41"/>
      <c r="ALI322" s="41"/>
      <c r="ALJ322" s="41"/>
      <c r="ALK322" s="41"/>
      <c r="ALL322" s="41"/>
      <c r="ALM322" s="41"/>
    </row>
    <row r="323" spans="1:1011" ht="13.35" customHeight="1" outlineLevel="1">
      <c r="A323" s="36" t="s">
        <v>11860</v>
      </c>
      <c r="B323" s="25">
        <v>1</v>
      </c>
      <c r="C323" s="25"/>
      <c r="D323" s="44" t="s">
        <v>11861</v>
      </c>
      <c r="E323" s="43" t="s">
        <v>11862</v>
      </c>
      <c r="F323" s="52" t="s">
        <v>11345</v>
      </c>
      <c r="G323" s="32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40"/>
      <c r="AAF323" s="40"/>
      <c r="AAG323" s="40"/>
      <c r="AAH323" s="40"/>
      <c r="AAI323" s="40"/>
      <c r="AAJ323" s="40"/>
      <c r="AAK323" s="40"/>
      <c r="AAL323" s="40"/>
      <c r="AAM323" s="40"/>
      <c r="AAN323" s="40"/>
      <c r="AAO323" s="40"/>
      <c r="AAP323" s="40"/>
      <c r="AAQ323" s="40"/>
      <c r="AAR323" s="40"/>
      <c r="AAS323" s="40"/>
      <c r="AAT323" s="40"/>
      <c r="AAU323" s="40"/>
      <c r="AAV323" s="40"/>
      <c r="AAW323" s="40"/>
      <c r="AAX323" s="40"/>
      <c r="AAY323" s="40"/>
      <c r="AAZ323" s="40"/>
      <c r="ABA323" s="40"/>
      <c r="ABB323" s="40"/>
      <c r="ABC323" s="40"/>
      <c r="ABD323" s="40"/>
      <c r="ABE323" s="40"/>
      <c r="ABF323" s="40"/>
      <c r="ABG323" s="40"/>
      <c r="ABH323" s="40"/>
      <c r="ABI323" s="40"/>
      <c r="ABJ323" s="40"/>
      <c r="ABK323" s="40"/>
      <c r="ABL323" s="40"/>
      <c r="ABM323" s="40"/>
      <c r="ABN323" s="40"/>
      <c r="ABO323" s="40"/>
      <c r="ABP323" s="40"/>
      <c r="ABQ323" s="40"/>
      <c r="ABR323" s="40"/>
      <c r="ABS323" s="40"/>
      <c r="ABT323" s="40"/>
      <c r="ABU323" s="40"/>
      <c r="ABV323" s="40"/>
      <c r="ABW323" s="40"/>
      <c r="ABX323" s="40"/>
      <c r="ABY323" s="40"/>
      <c r="ABZ323" s="40"/>
      <c r="ACA323" s="40"/>
      <c r="ACB323" s="40"/>
      <c r="ACC323" s="40"/>
      <c r="ACD323" s="40"/>
      <c r="ACE323" s="40"/>
      <c r="ACF323" s="40"/>
      <c r="ACG323" s="40"/>
      <c r="ACH323" s="40"/>
      <c r="ACI323" s="40"/>
      <c r="ACJ323" s="40"/>
      <c r="ACK323" s="40"/>
      <c r="ACL323" s="40"/>
      <c r="ACM323" s="40"/>
      <c r="ACN323" s="40"/>
      <c r="ACO323" s="40"/>
      <c r="ACP323" s="40"/>
      <c r="ACQ323" s="40"/>
      <c r="ACR323" s="40"/>
      <c r="ACS323" s="40"/>
      <c r="ACT323" s="40"/>
      <c r="ACU323" s="40"/>
      <c r="ACV323" s="40"/>
      <c r="ACW323" s="40"/>
      <c r="ACX323" s="40"/>
      <c r="ACY323" s="40"/>
      <c r="ACZ323" s="40"/>
      <c r="ADA323" s="40"/>
      <c r="ADB323" s="40"/>
      <c r="ADC323" s="40"/>
      <c r="ADD323" s="40"/>
      <c r="ADE323" s="40"/>
      <c r="ADF323" s="40"/>
      <c r="ADG323" s="40"/>
      <c r="ADH323" s="40"/>
      <c r="ADI323" s="40"/>
      <c r="ADJ323" s="40"/>
      <c r="ADK323" s="40"/>
      <c r="ADL323" s="40"/>
      <c r="ADM323" s="40"/>
      <c r="ADN323" s="40"/>
      <c r="ADO323" s="40"/>
      <c r="ADP323" s="40"/>
      <c r="ADQ323" s="40"/>
      <c r="ADR323" s="40"/>
      <c r="ADS323" s="40"/>
      <c r="ADT323" s="40"/>
      <c r="ADU323" s="40"/>
      <c r="ADV323" s="40"/>
      <c r="ADW323" s="40"/>
      <c r="ADX323" s="40"/>
      <c r="ADY323" s="40"/>
      <c r="ADZ323" s="40"/>
      <c r="AEA323" s="40"/>
      <c r="AEB323" s="40"/>
      <c r="AEC323" s="40"/>
      <c r="AED323" s="40"/>
      <c r="AEE323" s="40"/>
      <c r="AEF323" s="40"/>
      <c r="AEG323" s="40"/>
      <c r="AEH323" s="40"/>
      <c r="AEI323" s="40"/>
      <c r="AEJ323" s="40"/>
      <c r="AEK323" s="40"/>
      <c r="AEL323" s="40"/>
      <c r="AEM323" s="40"/>
      <c r="AEN323" s="40"/>
      <c r="AEO323" s="40"/>
      <c r="AEP323" s="40"/>
      <c r="AEQ323" s="40"/>
      <c r="AER323" s="40"/>
      <c r="AES323" s="40"/>
      <c r="AET323" s="40"/>
      <c r="AEU323" s="40"/>
      <c r="AEV323" s="40"/>
      <c r="AEW323" s="40"/>
      <c r="AEX323" s="40"/>
      <c r="AEY323" s="40"/>
      <c r="AEZ323" s="40"/>
      <c r="AFA323" s="40"/>
      <c r="AFB323" s="40"/>
      <c r="AFC323" s="40"/>
      <c r="AFD323" s="40"/>
      <c r="AFE323" s="40"/>
      <c r="AFF323" s="40"/>
      <c r="AFG323" s="40"/>
      <c r="AFH323" s="40"/>
      <c r="AFI323" s="40"/>
      <c r="AFJ323" s="40"/>
      <c r="AFK323" s="40"/>
      <c r="AFL323" s="40"/>
      <c r="AFM323" s="40"/>
      <c r="AFN323" s="40"/>
      <c r="AFO323" s="40"/>
      <c r="AFP323" s="40"/>
      <c r="AFQ323" s="40"/>
      <c r="AFR323" s="40"/>
      <c r="AFS323" s="40"/>
      <c r="AFT323" s="40"/>
      <c r="AFU323" s="40"/>
      <c r="AFV323" s="40"/>
      <c r="AFW323" s="40"/>
      <c r="AFX323" s="40"/>
      <c r="AFY323" s="40"/>
      <c r="AFZ323" s="40"/>
      <c r="AGA323" s="40"/>
      <c r="AGB323" s="40"/>
      <c r="AGC323" s="40"/>
      <c r="AGD323" s="40"/>
      <c r="AGE323" s="40"/>
      <c r="AGF323" s="40"/>
      <c r="AGG323" s="40"/>
      <c r="AGH323" s="40"/>
      <c r="AGI323" s="40"/>
      <c r="AGJ323" s="40"/>
      <c r="AGK323" s="40"/>
      <c r="AGL323" s="40"/>
      <c r="AGM323" s="40"/>
      <c r="AGN323" s="40"/>
      <c r="AGO323" s="40"/>
      <c r="AGP323" s="40"/>
      <c r="AGQ323" s="40"/>
      <c r="AGR323" s="40"/>
      <c r="AGS323" s="40"/>
      <c r="AGT323" s="40"/>
      <c r="AGU323" s="40"/>
      <c r="AGV323" s="40"/>
      <c r="AGW323" s="40"/>
      <c r="AGX323" s="40"/>
      <c r="AGY323" s="40"/>
      <c r="AGZ323" s="40"/>
      <c r="AHA323" s="40"/>
      <c r="AHB323" s="40"/>
      <c r="AHC323" s="40"/>
      <c r="AHD323" s="40"/>
      <c r="AHE323" s="40"/>
      <c r="AHF323" s="40"/>
      <c r="AHG323" s="40"/>
      <c r="AHH323" s="40"/>
      <c r="AHI323" s="40"/>
      <c r="AHJ323" s="40"/>
      <c r="AHK323" s="40"/>
      <c r="AHL323" s="40"/>
      <c r="AHM323" s="40"/>
      <c r="AHN323" s="40"/>
      <c r="AHO323" s="40"/>
      <c r="AHP323" s="40"/>
      <c r="AHQ323" s="40"/>
      <c r="AHR323" s="40"/>
      <c r="AHS323" s="40"/>
      <c r="AHT323" s="40"/>
      <c r="AHU323" s="40"/>
      <c r="AHV323" s="40"/>
      <c r="AHW323" s="40"/>
      <c r="AHX323" s="40"/>
      <c r="AHY323" s="40"/>
      <c r="AHZ323" s="40"/>
      <c r="AIA323" s="40"/>
      <c r="AIB323" s="40"/>
      <c r="AIC323" s="40"/>
      <c r="AID323" s="40"/>
      <c r="AIE323" s="40"/>
      <c r="AIF323" s="40"/>
      <c r="AIG323" s="40"/>
      <c r="AIH323" s="40"/>
      <c r="AII323" s="40"/>
      <c r="AIJ323" s="40"/>
      <c r="AIK323" s="40"/>
      <c r="AIL323" s="40"/>
      <c r="AIM323" s="40"/>
      <c r="AIN323" s="40"/>
      <c r="AIO323" s="40"/>
      <c r="AIP323" s="40"/>
      <c r="AIQ323" s="40"/>
      <c r="AIR323" s="40"/>
      <c r="AIS323" s="40"/>
      <c r="AIT323" s="40"/>
      <c r="AIU323" s="40"/>
      <c r="AIV323" s="40"/>
      <c r="AIW323" s="40"/>
      <c r="AIX323" s="40"/>
      <c r="AIY323" s="40"/>
      <c r="AIZ323" s="40"/>
      <c r="AJA323" s="40"/>
      <c r="AJB323" s="40"/>
      <c r="AJC323" s="40"/>
      <c r="AJD323" s="40"/>
      <c r="AJE323" s="40"/>
      <c r="AJF323" s="40"/>
      <c r="AJG323" s="40"/>
      <c r="AJH323" s="40"/>
      <c r="AJI323" s="40"/>
      <c r="AJJ323" s="40"/>
      <c r="AJK323" s="40"/>
      <c r="AJL323" s="40"/>
      <c r="AJM323" s="40"/>
      <c r="AJN323" s="40"/>
      <c r="AJO323" s="40"/>
      <c r="AJP323" s="40"/>
      <c r="AJQ323" s="40"/>
      <c r="AJR323" s="40"/>
      <c r="AJS323" s="40"/>
      <c r="AJT323" s="40"/>
      <c r="AJU323" s="40"/>
      <c r="AJV323" s="40"/>
      <c r="AJW323" s="40"/>
      <c r="AJX323" s="40"/>
      <c r="AJY323" s="40"/>
      <c r="AJZ323" s="40"/>
      <c r="AKA323" s="40"/>
      <c r="AKB323" s="40"/>
      <c r="AKC323" s="40"/>
      <c r="AKD323" s="40"/>
      <c r="AKE323" s="40"/>
      <c r="AKF323" s="40"/>
      <c r="AKG323" s="40"/>
      <c r="AKH323" s="40"/>
      <c r="AKI323" s="40"/>
      <c r="AKJ323" s="40"/>
      <c r="AKK323" s="40"/>
      <c r="AKL323" s="40"/>
      <c r="AKM323" s="40"/>
      <c r="AKN323" s="41"/>
      <c r="AKO323" s="41"/>
      <c r="AKP323" s="41"/>
      <c r="AKQ323" s="41"/>
      <c r="AKR323" s="41"/>
      <c r="AKS323" s="41"/>
      <c r="AKT323" s="41"/>
      <c r="AKU323" s="41"/>
      <c r="AKV323" s="41"/>
      <c r="AKW323" s="41"/>
      <c r="AKX323" s="41"/>
      <c r="AKY323" s="41"/>
      <c r="AKZ323" s="41"/>
      <c r="ALA323" s="41"/>
      <c r="ALB323" s="41"/>
      <c r="ALC323" s="41"/>
      <c r="ALD323" s="41"/>
      <c r="ALE323" s="41"/>
      <c r="ALF323" s="41"/>
      <c r="ALG323" s="41"/>
      <c r="ALH323" s="41"/>
      <c r="ALI323" s="41"/>
      <c r="ALJ323" s="41"/>
      <c r="ALK323" s="41"/>
      <c r="ALL323" s="41"/>
      <c r="ALM323" s="41"/>
    </row>
    <row r="324" spans="1:1011" ht="13.35" customHeight="1" outlineLevel="2">
      <c r="A324" s="36" t="s">
        <v>11863</v>
      </c>
      <c r="B324" s="45">
        <v>1</v>
      </c>
      <c r="C324" s="45"/>
      <c r="D324" s="30" t="s">
        <v>11864</v>
      </c>
      <c r="E324" s="79" t="s">
        <v>11865</v>
      </c>
      <c r="F324" s="52"/>
      <c r="G324" s="32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40"/>
      <c r="AAF324" s="40"/>
      <c r="AAG324" s="40"/>
      <c r="AAH324" s="40"/>
      <c r="AAI324" s="40"/>
      <c r="AAJ324" s="40"/>
      <c r="AAK324" s="40"/>
      <c r="AAL324" s="40"/>
      <c r="AAM324" s="40"/>
      <c r="AAN324" s="40"/>
      <c r="AAO324" s="40"/>
      <c r="AAP324" s="40"/>
      <c r="AAQ324" s="40"/>
      <c r="AAR324" s="40"/>
      <c r="AAS324" s="40"/>
      <c r="AAT324" s="40"/>
      <c r="AAU324" s="40"/>
      <c r="AAV324" s="40"/>
      <c r="AAW324" s="40"/>
      <c r="AAX324" s="40"/>
      <c r="AAY324" s="40"/>
      <c r="AAZ324" s="40"/>
      <c r="ABA324" s="40"/>
      <c r="ABB324" s="40"/>
      <c r="ABC324" s="40"/>
      <c r="ABD324" s="40"/>
      <c r="ABE324" s="40"/>
      <c r="ABF324" s="40"/>
      <c r="ABG324" s="40"/>
      <c r="ABH324" s="40"/>
      <c r="ABI324" s="40"/>
      <c r="ABJ324" s="40"/>
      <c r="ABK324" s="40"/>
      <c r="ABL324" s="40"/>
      <c r="ABM324" s="40"/>
      <c r="ABN324" s="40"/>
      <c r="ABO324" s="40"/>
      <c r="ABP324" s="40"/>
      <c r="ABQ324" s="40"/>
      <c r="ABR324" s="40"/>
      <c r="ABS324" s="40"/>
      <c r="ABT324" s="40"/>
      <c r="ABU324" s="40"/>
      <c r="ABV324" s="40"/>
      <c r="ABW324" s="40"/>
      <c r="ABX324" s="40"/>
      <c r="ABY324" s="40"/>
      <c r="ABZ324" s="40"/>
      <c r="ACA324" s="40"/>
      <c r="ACB324" s="40"/>
      <c r="ACC324" s="40"/>
      <c r="ACD324" s="40"/>
      <c r="ACE324" s="40"/>
      <c r="ACF324" s="40"/>
      <c r="ACG324" s="40"/>
      <c r="ACH324" s="40"/>
      <c r="ACI324" s="40"/>
      <c r="ACJ324" s="40"/>
      <c r="ACK324" s="40"/>
      <c r="ACL324" s="40"/>
      <c r="ACM324" s="40"/>
      <c r="ACN324" s="40"/>
      <c r="ACO324" s="40"/>
      <c r="ACP324" s="40"/>
      <c r="ACQ324" s="40"/>
      <c r="ACR324" s="40"/>
      <c r="ACS324" s="40"/>
      <c r="ACT324" s="40"/>
      <c r="ACU324" s="40"/>
      <c r="ACV324" s="40"/>
      <c r="ACW324" s="40"/>
      <c r="ACX324" s="40"/>
      <c r="ACY324" s="40"/>
      <c r="ACZ324" s="40"/>
      <c r="ADA324" s="40"/>
      <c r="ADB324" s="40"/>
      <c r="ADC324" s="40"/>
      <c r="ADD324" s="40"/>
      <c r="ADE324" s="40"/>
      <c r="ADF324" s="40"/>
      <c r="ADG324" s="40"/>
      <c r="ADH324" s="40"/>
      <c r="ADI324" s="40"/>
      <c r="ADJ324" s="40"/>
      <c r="ADK324" s="40"/>
      <c r="ADL324" s="40"/>
      <c r="ADM324" s="40"/>
      <c r="ADN324" s="40"/>
      <c r="ADO324" s="40"/>
      <c r="ADP324" s="40"/>
      <c r="ADQ324" s="40"/>
      <c r="ADR324" s="40"/>
      <c r="ADS324" s="40"/>
      <c r="ADT324" s="40"/>
      <c r="ADU324" s="40"/>
      <c r="ADV324" s="40"/>
      <c r="ADW324" s="40"/>
      <c r="ADX324" s="40"/>
      <c r="ADY324" s="40"/>
      <c r="ADZ324" s="40"/>
      <c r="AEA324" s="40"/>
      <c r="AEB324" s="40"/>
      <c r="AEC324" s="40"/>
      <c r="AED324" s="40"/>
      <c r="AEE324" s="40"/>
      <c r="AEF324" s="40"/>
      <c r="AEG324" s="40"/>
      <c r="AEH324" s="40"/>
      <c r="AEI324" s="40"/>
      <c r="AEJ324" s="40"/>
      <c r="AEK324" s="40"/>
      <c r="AEL324" s="40"/>
      <c r="AEM324" s="40"/>
      <c r="AEN324" s="40"/>
      <c r="AEO324" s="40"/>
      <c r="AEP324" s="40"/>
      <c r="AEQ324" s="40"/>
      <c r="AER324" s="40"/>
      <c r="AES324" s="40"/>
      <c r="AET324" s="40"/>
      <c r="AEU324" s="40"/>
      <c r="AEV324" s="40"/>
      <c r="AEW324" s="40"/>
      <c r="AEX324" s="40"/>
      <c r="AEY324" s="40"/>
      <c r="AEZ324" s="40"/>
      <c r="AFA324" s="40"/>
      <c r="AFB324" s="40"/>
      <c r="AFC324" s="40"/>
      <c r="AFD324" s="40"/>
      <c r="AFE324" s="40"/>
      <c r="AFF324" s="40"/>
      <c r="AFG324" s="40"/>
      <c r="AFH324" s="40"/>
      <c r="AFI324" s="40"/>
      <c r="AFJ324" s="40"/>
      <c r="AFK324" s="40"/>
      <c r="AFL324" s="40"/>
      <c r="AFM324" s="40"/>
      <c r="AFN324" s="40"/>
      <c r="AFO324" s="40"/>
      <c r="AFP324" s="40"/>
      <c r="AFQ324" s="40"/>
      <c r="AFR324" s="40"/>
      <c r="AFS324" s="40"/>
      <c r="AFT324" s="40"/>
      <c r="AFU324" s="40"/>
      <c r="AFV324" s="40"/>
      <c r="AFW324" s="40"/>
      <c r="AFX324" s="40"/>
      <c r="AFY324" s="40"/>
      <c r="AFZ324" s="40"/>
      <c r="AGA324" s="40"/>
      <c r="AGB324" s="40"/>
      <c r="AGC324" s="40"/>
      <c r="AGD324" s="40"/>
      <c r="AGE324" s="40"/>
      <c r="AGF324" s="40"/>
      <c r="AGG324" s="40"/>
      <c r="AGH324" s="40"/>
      <c r="AGI324" s="40"/>
      <c r="AGJ324" s="40"/>
      <c r="AGK324" s="40"/>
      <c r="AGL324" s="40"/>
      <c r="AGM324" s="40"/>
      <c r="AGN324" s="40"/>
      <c r="AGO324" s="40"/>
      <c r="AGP324" s="40"/>
      <c r="AGQ324" s="40"/>
      <c r="AGR324" s="40"/>
      <c r="AGS324" s="40"/>
      <c r="AGT324" s="40"/>
      <c r="AGU324" s="40"/>
      <c r="AGV324" s="40"/>
      <c r="AGW324" s="40"/>
      <c r="AGX324" s="40"/>
      <c r="AGY324" s="40"/>
      <c r="AGZ324" s="40"/>
      <c r="AHA324" s="40"/>
      <c r="AHB324" s="40"/>
      <c r="AHC324" s="40"/>
      <c r="AHD324" s="40"/>
      <c r="AHE324" s="40"/>
      <c r="AHF324" s="40"/>
      <c r="AHG324" s="40"/>
      <c r="AHH324" s="40"/>
      <c r="AHI324" s="40"/>
      <c r="AHJ324" s="40"/>
      <c r="AHK324" s="40"/>
      <c r="AHL324" s="40"/>
      <c r="AHM324" s="40"/>
      <c r="AHN324" s="40"/>
      <c r="AHO324" s="40"/>
      <c r="AHP324" s="40"/>
      <c r="AHQ324" s="40"/>
      <c r="AHR324" s="40"/>
      <c r="AHS324" s="40"/>
      <c r="AHT324" s="40"/>
      <c r="AHU324" s="40"/>
      <c r="AHV324" s="40"/>
      <c r="AHW324" s="40"/>
      <c r="AHX324" s="40"/>
      <c r="AHY324" s="40"/>
      <c r="AHZ324" s="40"/>
      <c r="AIA324" s="40"/>
      <c r="AIB324" s="40"/>
      <c r="AIC324" s="40"/>
      <c r="AID324" s="40"/>
      <c r="AIE324" s="40"/>
      <c r="AIF324" s="40"/>
      <c r="AIG324" s="40"/>
      <c r="AIH324" s="40"/>
      <c r="AII324" s="40"/>
      <c r="AIJ324" s="40"/>
      <c r="AIK324" s="40"/>
      <c r="AIL324" s="40"/>
      <c r="AIM324" s="40"/>
      <c r="AIN324" s="40"/>
      <c r="AIO324" s="40"/>
      <c r="AIP324" s="40"/>
      <c r="AIQ324" s="40"/>
      <c r="AIR324" s="40"/>
      <c r="AIS324" s="40"/>
      <c r="AIT324" s="40"/>
      <c r="AIU324" s="40"/>
      <c r="AIV324" s="40"/>
      <c r="AIW324" s="40"/>
      <c r="AIX324" s="40"/>
      <c r="AIY324" s="40"/>
      <c r="AIZ324" s="40"/>
      <c r="AJA324" s="40"/>
      <c r="AJB324" s="40"/>
      <c r="AJC324" s="40"/>
      <c r="AJD324" s="40"/>
      <c r="AJE324" s="40"/>
      <c r="AJF324" s="40"/>
      <c r="AJG324" s="40"/>
      <c r="AJH324" s="40"/>
      <c r="AJI324" s="40"/>
      <c r="AJJ324" s="40"/>
      <c r="AJK324" s="40"/>
      <c r="AJL324" s="40"/>
      <c r="AJM324" s="40"/>
      <c r="AJN324" s="40"/>
      <c r="AJO324" s="40"/>
      <c r="AJP324" s="40"/>
      <c r="AJQ324" s="40"/>
      <c r="AJR324" s="40"/>
      <c r="AJS324" s="40"/>
      <c r="AJT324" s="40"/>
      <c r="AJU324" s="40"/>
      <c r="AJV324" s="40"/>
      <c r="AJW324" s="40"/>
      <c r="AJX324" s="40"/>
      <c r="AJY324" s="40"/>
      <c r="AJZ324" s="40"/>
      <c r="AKA324" s="40"/>
      <c r="AKB324" s="40"/>
      <c r="AKC324" s="40"/>
      <c r="AKD324" s="40"/>
      <c r="AKE324" s="40"/>
      <c r="AKF324" s="40"/>
      <c r="AKG324" s="40"/>
      <c r="AKH324" s="40"/>
      <c r="AKI324" s="40"/>
      <c r="AKJ324" s="40"/>
      <c r="AKK324" s="40"/>
      <c r="AKL324" s="40"/>
      <c r="AKM324" s="40"/>
      <c r="AKN324" s="56"/>
      <c r="AKO324" s="56"/>
      <c r="AKP324" s="56"/>
      <c r="AKQ324" s="56"/>
      <c r="AKR324" s="56"/>
      <c r="AKS324" s="56"/>
      <c r="AKT324" s="56"/>
      <c r="AKU324" s="56"/>
      <c r="AKV324" s="56"/>
      <c r="AKW324" s="56"/>
      <c r="AKX324" s="56"/>
      <c r="AKY324" s="56"/>
      <c r="AKZ324" s="56"/>
      <c r="ALA324" s="56"/>
      <c r="ALB324" s="56"/>
      <c r="ALC324" s="56"/>
      <c r="ALD324" s="56"/>
      <c r="ALE324" s="56"/>
      <c r="ALF324" s="56"/>
      <c r="ALG324" s="56"/>
      <c r="ALH324" s="56"/>
      <c r="ALI324" s="56"/>
      <c r="ALJ324" s="56"/>
      <c r="ALK324" s="56"/>
      <c r="ALL324" s="56"/>
      <c r="ALM324" s="56"/>
      <c r="ALN324" s="59"/>
      <c r="ALO324" s="59"/>
      <c r="ALP324" s="59"/>
      <c r="ALQ324" s="59"/>
      <c r="ALR324" s="59"/>
      <c r="ALS324" s="59"/>
      <c r="ALT324" s="59"/>
      <c r="ALU324" s="59"/>
      <c r="ALV324" s="59"/>
      <c r="ALW324" s="59"/>
    </row>
    <row r="325" spans="1:1011" ht="13.35" customHeight="1" outlineLevel="2">
      <c r="A325" s="36" t="s">
        <v>11866</v>
      </c>
      <c r="B325" s="45">
        <v>1</v>
      </c>
      <c r="C325" s="45"/>
      <c r="D325" s="30" t="s">
        <v>11867</v>
      </c>
      <c r="E325" s="79" t="s">
        <v>11868</v>
      </c>
      <c r="F325" s="52"/>
      <c r="G325" s="32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40"/>
      <c r="AAF325" s="40"/>
      <c r="AAG325" s="40"/>
      <c r="AAH325" s="40"/>
      <c r="AAI325" s="40"/>
      <c r="AAJ325" s="40"/>
      <c r="AAK325" s="40"/>
      <c r="AAL325" s="40"/>
      <c r="AAM325" s="40"/>
      <c r="AAN325" s="40"/>
      <c r="AAO325" s="40"/>
      <c r="AAP325" s="40"/>
      <c r="AAQ325" s="40"/>
      <c r="AAR325" s="40"/>
      <c r="AAS325" s="40"/>
      <c r="AAT325" s="40"/>
      <c r="AAU325" s="40"/>
      <c r="AAV325" s="40"/>
      <c r="AAW325" s="40"/>
      <c r="AAX325" s="40"/>
      <c r="AAY325" s="40"/>
      <c r="AAZ325" s="40"/>
      <c r="ABA325" s="40"/>
      <c r="ABB325" s="40"/>
      <c r="ABC325" s="40"/>
      <c r="ABD325" s="40"/>
      <c r="ABE325" s="40"/>
      <c r="ABF325" s="40"/>
      <c r="ABG325" s="40"/>
      <c r="ABH325" s="40"/>
      <c r="ABI325" s="40"/>
      <c r="ABJ325" s="40"/>
      <c r="ABK325" s="40"/>
      <c r="ABL325" s="40"/>
      <c r="ABM325" s="40"/>
      <c r="ABN325" s="40"/>
      <c r="ABO325" s="40"/>
      <c r="ABP325" s="40"/>
      <c r="ABQ325" s="40"/>
      <c r="ABR325" s="40"/>
      <c r="ABS325" s="40"/>
      <c r="ABT325" s="40"/>
      <c r="ABU325" s="40"/>
      <c r="ABV325" s="40"/>
      <c r="ABW325" s="40"/>
      <c r="ABX325" s="40"/>
      <c r="ABY325" s="40"/>
      <c r="ABZ325" s="40"/>
      <c r="ACA325" s="40"/>
      <c r="ACB325" s="40"/>
      <c r="ACC325" s="40"/>
      <c r="ACD325" s="40"/>
      <c r="ACE325" s="40"/>
      <c r="ACF325" s="40"/>
      <c r="ACG325" s="40"/>
      <c r="ACH325" s="40"/>
      <c r="ACI325" s="40"/>
      <c r="ACJ325" s="40"/>
      <c r="ACK325" s="40"/>
      <c r="ACL325" s="40"/>
      <c r="ACM325" s="40"/>
      <c r="ACN325" s="40"/>
      <c r="ACO325" s="40"/>
      <c r="ACP325" s="40"/>
      <c r="ACQ325" s="40"/>
      <c r="ACR325" s="40"/>
      <c r="ACS325" s="40"/>
      <c r="ACT325" s="40"/>
      <c r="ACU325" s="40"/>
      <c r="ACV325" s="40"/>
      <c r="ACW325" s="40"/>
      <c r="ACX325" s="40"/>
      <c r="ACY325" s="40"/>
      <c r="ACZ325" s="40"/>
      <c r="ADA325" s="40"/>
      <c r="ADB325" s="40"/>
      <c r="ADC325" s="40"/>
      <c r="ADD325" s="40"/>
      <c r="ADE325" s="40"/>
      <c r="ADF325" s="40"/>
      <c r="ADG325" s="40"/>
      <c r="ADH325" s="40"/>
      <c r="ADI325" s="40"/>
      <c r="ADJ325" s="40"/>
      <c r="ADK325" s="40"/>
      <c r="ADL325" s="40"/>
      <c r="ADM325" s="40"/>
      <c r="ADN325" s="40"/>
      <c r="ADO325" s="40"/>
      <c r="ADP325" s="40"/>
      <c r="ADQ325" s="40"/>
      <c r="ADR325" s="40"/>
      <c r="ADS325" s="40"/>
      <c r="ADT325" s="40"/>
      <c r="ADU325" s="40"/>
      <c r="ADV325" s="40"/>
      <c r="ADW325" s="40"/>
      <c r="ADX325" s="40"/>
      <c r="ADY325" s="40"/>
      <c r="ADZ325" s="40"/>
      <c r="AEA325" s="40"/>
      <c r="AEB325" s="40"/>
      <c r="AEC325" s="40"/>
      <c r="AED325" s="40"/>
      <c r="AEE325" s="40"/>
      <c r="AEF325" s="40"/>
      <c r="AEG325" s="40"/>
      <c r="AEH325" s="40"/>
      <c r="AEI325" s="40"/>
      <c r="AEJ325" s="40"/>
      <c r="AEK325" s="40"/>
      <c r="AEL325" s="40"/>
      <c r="AEM325" s="40"/>
      <c r="AEN325" s="40"/>
      <c r="AEO325" s="40"/>
      <c r="AEP325" s="40"/>
      <c r="AEQ325" s="40"/>
      <c r="AER325" s="40"/>
      <c r="AES325" s="40"/>
      <c r="AET325" s="40"/>
      <c r="AEU325" s="40"/>
      <c r="AEV325" s="40"/>
      <c r="AEW325" s="40"/>
      <c r="AEX325" s="40"/>
      <c r="AEY325" s="40"/>
      <c r="AEZ325" s="40"/>
      <c r="AFA325" s="40"/>
      <c r="AFB325" s="40"/>
      <c r="AFC325" s="40"/>
      <c r="AFD325" s="40"/>
      <c r="AFE325" s="40"/>
      <c r="AFF325" s="40"/>
      <c r="AFG325" s="40"/>
      <c r="AFH325" s="40"/>
      <c r="AFI325" s="40"/>
      <c r="AFJ325" s="40"/>
      <c r="AFK325" s="40"/>
      <c r="AFL325" s="40"/>
      <c r="AFM325" s="40"/>
      <c r="AFN325" s="40"/>
      <c r="AFO325" s="40"/>
      <c r="AFP325" s="40"/>
      <c r="AFQ325" s="40"/>
      <c r="AFR325" s="40"/>
      <c r="AFS325" s="40"/>
      <c r="AFT325" s="40"/>
      <c r="AFU325" s="40"/>
      <c r="AFV325" s="40"/>
      <c r="AFW325" s="40"/>
      <c r="AFX325" s="40"/>
      <c r="AFY325" s="40"/>
      <c r="AFZ325" s="40"/>
      <c r="AGA325" s="40"/>
      <c r="AGB325" s="40"/>
      <c r="AGC325" s="40"/>
      <c r="AGD325" s="40"/>
      <c r="AGE325" s="40"/>
      <c r="AGF325" s="40"/>
      <c r="AGG325" s="40"/>
      <c r="AGH325" s="40"/>
      <c r="AGI325" s="40"/>
      <c r="AGJ325" s="40"/>
      <c r="AGK325" s="40"/>
      <c r="AGL325" s="40"/>
      <c r="AGM325" s="40"/>
      <c r="AGN325" s="40"/>
      <c r="AGO325" s="40"/>
      <c r="AGP325" s="40"/>
      <c r="AGQ325" s="40"/>
      <c r="AGR325" s="40"/>
      <c r="AGS325" s="40"/>
      <c r="AGT325" s="40"/>
      <c r="AGU325" s="40"/>
      <c r="AGV325" s="40"/>
      <c r="AGW325" s="40"/>
      <c r="AGX325" s="40"/>
      <c r="AGY325" s="40"/>
      <c r="AGZ325" s="40"/>
      <c r="AHA325" s="40"/>
      <c r="AHB325" s="40"/>
      <c r="AHC325" s="40"/>
      <c r="AHD325" s="40"/>
      <c r="AHE325" s="40"/>
      <c r="AHF325" s="40"/>
      <c r="AHG325" s="40"/>
      <c r="AHH325" s="40"/>
      <c r="AHI325" s="40"/>
      <c r="AHJ325" s="40"/>
      <c r="AHK325" s="40"/>
      <c r="AHL325" s="40"/>
      <c r="AHM325" s="40"/>
      <c r="AHN325" s="40"/>
      <c r="AHO325" s="40"/>
      <c r="AHP325" s="40"/>
      <c r="AHQ325" s="40"/>
      <c r="AHR325" s="40"/>
      <c r="AHS325" s="40"/>
      <c r="AHT325" s="40"/>
      <c r="AHU325" s="40"/>
      <c r="AHV325" s="40"/>
      <c r="AHW325" s="40"/>
      <c r="AHX325" s="40"/>
      <c r="AHY325" s="40"/>
      <c r="AHZ325" s="40"/>
      <c r="AIA325" s="40"/>
      <c r="AIB325" s="40"/>
      <c r="AIC325" s="40"/>
      <c r="AID325" s="40"/>
      <c r="AIE325" s="40"/>
      <c r="AIF325" s="40"/>
      <c r="AIG325" s="40"/>
      <c r="AIH325" s="40"/>
      <c r="AII325" s="40"/>
      <c r="AIJ325" s="40"/>
      <c r="AIK325" s="40"/>
      <c r="AIL325" s="40"/>
      <c r="AIM325" s="40"/>
      <c r="AIN325" s="40"/>
      <c r="AIO325" s="40"/>
      <c r="AIP325" s="40"/>
      <c r="AIQ325" s="40"/>
      <c r="AIR325" s="40"/>
      <c r="AIS325" s="40"/>
      <c r="AIT325" s="40"/>
      <c r="AIU325" s="40"/>
      <c r="AIV325" s="40"/>
      <c r="AIW325" s="40"/>
      <c r="AIX325" s="40"/>
      <c r="AIY325" s="40"/>
      <c r="AIZ325" s="40"/>
      <c r="AJA325" s="40"/>
      <c r="AJB325" s="40"/>
      <c r="AJC325" s="40"/>
      <c r="AJD325" s="40"/>
      <c r="AJE325" s="40"/>
      <c r="AJF325" s="40"/>
      <c r="AJG325" s="40"/>
      <c r="AJH325" s="40"/>
      <c r="AJI325" s="40"/>
      <c r="AJJ325" s="40"/>
      <c r="AJK325" s="40"/>
      <c r="AJL325" s="40"/>
      <c r="AJM325" s="40"/>
      <c r="AJN325" s="40"/>
      <c r="AJO325" s="40"/>
      <c r="AJP325" s="40"/>
      <c r="AJQ325" s="40"/>
      <c r="AJR325" s="40"/>
      <c r="AJS325" s="40"/>
      <c r="AJT325" s="40"/>
      <c r="AJU325" s="40"/>
      <c r="AJV325" s="40"/>
      <c r="AJW325" s="40"/>
      <c r="AJX325" s="40"/>
      <c r="AJY325" s="40"/>
      <c r="AJZ325" s="40"/>
      <c r="AKA325" s="40"/>
      <c r="AKB325" s="40"/>
      <c r="AKC325" s="40"/>
      <c r="AKD325" s="40"/>
      <c r="AKE325" s="40"/>
      <c r="AKF325" s="40"/>
      <c r="AKG325" s="40"/>
      <c r="AKH325" s="40"/>
      <c r="AKI325" s="40"/>
      <c r="AKJ325" s="40"/>
      <c r="AKK325" s="40"/>
      <c r="AKL325" s="40"/>
      <c r="AKM325" s="40"/>
      <c r="AKN325" s="56"/>
      <c r="AKO325" s="56"/>
      <c r="AKP325" s="56"/>
      <c r="AKQ325" s="56"/>
      <c r="AKR325" s="56"/>
      <c r="AKS325" s="56"/>
      <c r="AKT325" s="56"/>
      <c r="AKU325" s="56"/>
      <c r="AKV325" s="56"/>
      <c r="AKW325" s="56"/>
      <c r="AKX325" s="56"/>
      <c r="AKY325" s="56"/>
      <c r="AKZ325" s="56"/>
      <c r="ALA325" s="56"/>
      <c r="ALB325" s="56"/>
      <c r="ALC325" s="56"/>
      <c r="ALD325" s="56"/>
      <c r="ALE325" s="56"/>
      <c r="ALF325" s="56"/>
      <c r="ALG325" s="56"/>
      <c r="ALH325" s="56"/>
      <c r="ALI325" s="56"/>
      <c r="ALJ325" s="56"/>
      <c r="ALK325" s="56"/>
      <c r="ALL325" s="56"/>
      <c r="ALM325" s="56"/>
      <c r="ALN325" s="59"/>
      <c r="ALO325" s="59"/>
      <c r="ALP325" s="59"/>
      <c r="ALQ325" s="59"/>
      <c r="ALR325" s="59"/>
      <c r="ALS325" s="59"/>
      <c r="ALT325" s="59"/>
      <c r="ALU325" s="59"/>
      <c r="ALV325" s="59"/>
      <c r="ALW325" s="59"/>
    </row>
    <row r="326" spans="1:1011" ht="13.35" customHeight="1" outlineLevel="2">
      <c r="A326" s="36" t="s">
        <v>11869</v>
      </c>
      <c r="B326" s="45">
        <v>1</v>
      </c>
      <c r="C326" s="45"/>
      <c r="D326" s="30" t="s">
        <v>11870</v>
      </c>
      <c r="E326" s="79" t="s">
        <v>11871</v>
      </c>
      <c r="F326" s="52"/>
      <c r="G326" s="32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40"/>
      <c r="AAF326" s="40"/>
      <c r="AAG326" s="40"/>
      <c r="AAH326" s="40"/>
      <c r="AAI326" s="40"/>
      <c r="AAJ326" s="40"/>
      <c r="AAK326" s="40"/>
      <c r="AAL326" s="40"/>
      <c r="AAM326" s="40"/>
      <c r="AAN326" s="40"/>
      <c r="AAO326" s="40"/>
      <c r="AAP326" s="40"/>
      <c r="AAQ326" s="40"/>
      <c r="AAR326" s="40"/>
      <c r="AAS326" s="40"/>
      <c r="AAT326" s="40"/>
      <c r="AAU326" s="40"/>
      <c r="AAV326" s="40"/>
      <c r="AAW326" s="40"/>
      <c r="AAX326" s="40"/>
      <c r="AAY326" s="40"/>
      <c r="AAZ326" s="40"/>
      <c r="ABA326" s="40"/>
      <c r="ABB326" s="40"/>
      <c r="ABC326" s="40"/>
      <c r="ABD326" s="40"/>
      <c r="ABE326" s="40"/>
      <c r="ABF326" s="40"/>
      <c r="ABG326" s="40"/>
      <c r="ABH326" s="40"/>
      <c r="ABI326" s="40"/>
      <c r="ABJ326" s="40"/>
      <c r="ABK326" s="40"/>
      <c r="ABL326" s="40"/>
      <c r="ABM326" s="40"/>
      <c r="ABN326" s="40"/>
      <c r="ABO326" s="40"/>
      <c r="ABP326" s="40"/>
      <c r="ABQ326" s="40"/>
      <c r="ABR326" s="40"/>
      <c r="ABS326" s="40"/>
      <c r="ABT326" s="40"/>
      <c r="ABU326" s="40"/>
      <c r="ABV326" s="40"/>
      <c r="ABW326" s="40"/>
      <c r="ABX326" s="40"/>
      <c r="ABY326" s="40"/>
      <c r="ABZ326" s="40"/>
      <c r="ACA326" s="40"/>
      <c r="ACB326" s="40"/>
      <c r="ACC326" s="40"/>
      <c r="ACD326" s="40"/>
      <c r="ACE326" s="40"/>
      <c r="ACF326" s="40"/>
      <c r="ACG326" s="40"/>
      <c r="ACH326" s="40"/>
      <c r="ACI326" s="40"/>
      <c r="ACJ326" s="40"/>
      <c r="ACK326" s="40"/>
      <c r="ACL326" s="40"/>
      <c r="ACM326" s="40"/>
      <c r="ACN326" s="40"/>
      <c r="ACO326" s="40"/>
      <c r="ACP326" s="40"/>
      <c r="ACQ326" s="40"/>
      <c r="ACR326" s="40"/>
      <c r="ACS326" s="40"/>
      <c r="ACT326" s="40"/>
      <c r="ACU326" s="40"/>
      <c r="ACV326" s="40"/>
      <c r="ACW326" s="40"/>
      <c r="ACX326" s="40"/>
      <c r="ACY326" s="40"/>
      <c r="ACZ326" s="40"/>
      <c r="ADA326" s="40"/>
      <c r="ADB326" s="40"/>
      <c r="ADC326" s="40"/>
      <c r="ADD326" s="40"/>
      <c r="ADE326" s="40"/>
      <c r="ADF326" s="40"/>
      <c r="ADG326" s="40"/>
      <c r="ADH326" s="40"/>
      <c r="ADI326" s="40"/>
      <c r="ADJ326" s="40"/>
      <c r="ADK326" s="40"/>
      <c r="ADL326" s="40"/>
      <c r="ADM326" s="40"/>
      <c r="ADN326" s="40"/>
      <c r="ADO326" s="40"/>
      <c r="ADP326" s="40"/>
      <c r="ADQ326" s="40"/>
      <c r="ADR326" s="40"/>
      <c r="ADS326" s="40"/>
      <c r="ADT326" s="40"/>
      <c r="ADU326" s="40"/>
      <c r="ADV326" s="40"/>
      <c r="ADW326" s="40"/>
      <c r="ADX326" s="40"/>
      <c r="ADY326" s="40"/>
      <c r="ADZ326" s="40"/>
      <c r="AEA326" s="40"/>
      <c r="AEB326" s="40"/>
      <c r="AEC326" s="40"/>
      <c r="AED326" s="40"/>
      <c r="AEE326" s="40"/>
      <c r="AEF326" s="40"/>
      <c r="AEG326" s="40"/>
      <c r="AEH326" s="40"/>
      <c r="AEI326" s="40"/>
      <c r="AEJ326" s="40"/>
      <c r="AEK326" s="40"/>
      <c r="AEL326" s="40"/>
      <c r="AEM326" s="40"/>
      <c r="AEN326" s="40"/>
      <c r="AEO326" s="40"/>
      <c r="AEP326" s="40"/>
      <c r="AEQ326" s="40"/>
      <c r="AER326" s="40"/>
      <c r="AES326" s="40"/>
      <c r="AET326" s="40"/>
      <c r="AEU326" s="40"/>
      <c r="AEV326" s="40"/>
      <c r="AEW326" s="40"/>
      <c r="AEX326" s="40"/>
      <c r="AEY326" s="40"/>
      <c r="AEZ326" s="40"/>
      <c r="AFA326" s="40"/>
      <c r="AFB326" s="40"/>
      <c r="AFC326" s="40"/>
      <c r="AFD326" s="40"/>
      <c r="AFE326" s="40"/>
      <c r="AFF326" s="40"/>
      <c r="AFG326" s="40"/>
      <c r="AFH326" s="40"/>
      <c r="AFI326" s="40"/>
      <c r="AFJ326" s="40"/>
      <c r="AFK326" s="40"/>
      <c r="AFL326" s="40"/>
      <c r="AFM326" s="40"/>
      <c r="AFN326" s="40"/>
      <c r="AFO326" s="40"/>
      <c r="AFP326" s="40"/>
      <c r="AFQ326" s="40"/>
      <c r="AFR326" s="40"/>
      <c r="AFS326" s="40"/>
      <c r="AFT326" s="40"/>
      <c r="AFU326" s="40"/>
      <c r="AFV326" s="40"/>
      <c r="AFW326" s="40"/>
      <c r="AFX326" s="40"/>
      <c r="AFY326" s="40"/>
      <c r="AFZ326" s="40"/>
      <c r="AGA326" s="40"/>
      <c r="AGB326" s="40"/>
      <c r="AGC326" s="40"/>
      <c r="AGD326" s="40"/>
      <c r="AGE326" s="40"/>
      <c r="AGF326" s="40"/>
      <c r="AGG326" s="40"/>
      <c r="AGH326" s="40"/>
      <c r="AGI326" s="40"/>
      <c r="AGJ326" s="40"/>
      <c r="AGK326" s="40"/>
      <c r="AGL326" s="40"/>
      <c r="AGM326" s="40"/>
      <c r="AGN326" s="40"/>
      <c r="AGO326" s="40"/>
      <c r="AGP326" s="40"/>
      <c r="AGQ326" s="40"/>
      <c r="AGR326" s="40"/>
      <c r="AGS326" s="40"/>
      <c r="AGT326" s="40"/>
      <c r="AGU326" s="40"/>
      <c r="AGV326" s="40"/>
      <c r="AGW326" s="40"/>
      <c r="AGX326" s="40"/>
      <c r="AGY326" s="40"/>
      <c r="AGZ326" s="40"/>
      <c r="AHA326" s="40"/>
      <c r="AHB326" s="40"/>
      <c r="AHC326" s="40"/>
      <c r="AHD326" s="40"/>
      <c r="AHE326" s="40"/>
      <c r="AHF326" s="40"/>
      <c r="AHG326" s="40"/>
      <c r="AHH326" s="40"/>
      <c r="AHI326" s="40"/>
      <c r="AHJ326" s="40"/>
      <c r="AHK326" s="40"/>
      <c r="AHL326" s="40"/>
      <c r="AHM326" s="40"/>
      <c r="AHN326" s="40"/>
      <c r="AHO326" s="40"/>
      <c r="AHP326" s="40"/>
      <c r="AHQ326" s="40"/>
      <c r="AHR326" s="40"/>
      <c r="AHS326" s="40"/>
      <c r="AHT326" s="40"/>
      <c r="AHU326" s="40"/>
      <c r="AHV326" s="40"/>
      <c r="AHW326" s="40"/>
      <c r="AHX326" s="40"/>
      <c r="AHY326" s="40"/>
      <c r="AHZ326" s="40"/>
      <c r="AIA326" s="40"/>
      <c r="AIB326" s="40"/>
      <c r="AIC326" s="40"/>
      <c r="AID326" s="40"/>
      <c r="AIE326" s="40"/>
      <c r="AIF326" s="40"/>
      <c r="AIG326" s="40"/>
      <c r="AIH326" s="40"/>
      <c r="AII326" s="40"/>
      <c r="AIJ326" s="40"/>
      <c r="AIK326" s="40"/>
      <c r="AIL326" s="40"/>
      <c r="AIM326" s="40"/>
      <c r="AIN326" s="40"/>
      <c r="AIO326" s="40"/>
      <c r="AIP326" s="40"/>
      <c r="AIQ326" s="40"/>
      <c r="AIR326" s="40"/>
      <c r="AIS326" s="40"/>
      <c r="AIT326" s="40"/>
      <c r="AIU326" s="40"/>
      <c r="AIV326" s="40"/>
      <c r="AIW326" s="40"/>
      <c r="AIX326" s="40"/>
      <c r="AIY326" s="40"/>
      <c r="AIZ326" s="40"/>
      <c r="AJA326" s="40"/>
      <c r="AJB326" s="40"/>
      <c r="AJC326" s="40"/>
      <c r="AJD326" s="40"/>
      <c r="AJE326" s="40"/>
      <c r="AJF326" s="40"/>
      <c r="AJG326" s="40"/>
      <c r="AJH326" s="40"/>
      <c r="AJI326" s="40"/>
      <c r="AJJ326" s="40"/>
      <c r="AJK326" s="40"/>
      <c r="AJL326" s="40"/>
      <c r="AJM326" s="40"/>
      <c r="AJN326" s="40"/>
      <c r="AJO326" s="40"/>
      <c r="AJP326" s="40"/>
      <c r="AJQ326" s="40"/>
      <c r="AJR326" s="40"/>
      <c r="AJS326" s="40"/>
      <c r="AJT326" s="40"/>
      <c r="AJU326" s="40"/>
      <c r="AJV326" s="40"/>
      <c r="AJW326" s="40"/>
      <c r="AJX326" s="40"/>
      <c r="AJY326" s="40"/>
      <c r="AJZ326" s="40"/>
      <c r="AKA326" s="40"/>
      <c r="AKB326" s="40"/>
      <c r="AKC326" s="40"/>
      <c r="AKD326" s="40"/>
      <c r="AKE326" s="40"/>
      <c r="AKF326" s="40"/>
      <c r="AKG326" s="40"/>
      <c r="AKH326" s="40"/>
      <c r="AKI326" s="40"/>
      <c r="AKJ326" s="40"/>
      <c r="AKK326" s="40"/>
      <c r="AKL326" s="40"/>
      <c r="AKM326" s="40"/>
      <c r="AKN326" s="56"/>
      <c r="AKO326" s="56"/>
      <c r="AKP326" s="56"/>
      <c r="AKQ326" s="56"/>
      <c r="AKR326" s="56"/>
      <c r="AKS326" s="56"/>
      <c r="AKT326" s="56"/>
      <c r="AKU326" s="56"/>
      <c r="AKV326" s="56"/>
      <c r="AKW326" s="56"/>
      <c r="AKX326" s="56"/>
      <c r="AKY326" s="56"/>
      <c r="AKZ326" s="56"/>
      <c r="ALA326" s="56"/>
      <c r="ALB326" s="56"/>
      <c r="ALC326" s="56"/>
      <c r="ALD326" s="56"/>
      <c r="ALE326" s="56"/>
      <c r="ALF326" s="56"/>
      <c r="ALG326" s="56"/>
      <c r="ALH326" s="56"/>
      <c r="ALI326" s="56"/>
      <c r="ALJ326" s="56"/>
      <c r="ALK326" s="56"/>
      <c r="ALL326" s="56"/>
      <c r="ALM326" s="56"/>
      <c r="ALN326" s="59"/>
      <c r="ALO326" s="59"/>
      <c r="ALP326" s="59"/>
      <c r="ALQ326" s="59"/>
      <c r="ALR326" s="59"/>
      <c r="ALS326" s="59"/>
      <c r="ALT326" s="59"/>
      <c r="ALU326" s="59"/>
      <c r="ALV326" s="59"/>
      <c r="ALW326" s="59"/>
    </row>
    <row r="327" spans="1:1011" ht="13.35" customHeight="1" outlineLevel="2">
      <c r="A327" s="36" t="s">
        <v>11872</v>
      </c>
      <c r="B327" s="45">
        <v>1</v>
      </c>
      <c r="C327" s="45"/>
      <c r="D327" s="30" t="s">
        <v>11873</v>
      </c>
      <c r="E327" s="79" t="s">
        <v>11874</v>
      </c>
      <c r="F327" s="52"/>
      <c r="G327" s="32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40"/>
      <c r="AAF327" s="40"/>
      <c r="AAG327" s="40"/>
      <c r="AAH327" s="40"/>
      <c r="AAI327" s="40"/>
      <c r="AAJ327" s="40"/>
      <c r="AAK327" s="40"/>
      <c r="AAL327" s="40"/>
      <c r="AAM327" s="40"/>
      <c r="AAN327" s="40"/>
      <c r="AAO327" s="40"/>
      <c r="AAP327" s="40"/>
      <c r="AAQ327" s="40"/>
      <c r="AAR327" s="40"/>
      <c r="AAS327" s="40"/>
      <c r="AAT327" s="40"/>
      <c r="AAU327" s="40"/>
      <c r="AAV327" s="40"/>
      <c r="AAW327" s="40"/>
      <c r="AAX327" s="40"/>
      <c r="AAY327" s="40"/>
      <c r="AAZ327" s="40"/>
      <c r="ABA327" s="40"/>
      <c r="ABB327" s="40"/>
      <c r="ABC327" s="40"/>
      <c r="ABD327" s="40"/>
      <c r="ABE327" s="40"/>
      <c r="ABF327" s="40"/>
      <c r="ABG327" s="40"/>
      <c r="ABH327" s="40"/>
      <c r="ABI327" s="40"/>
      <c r="ABJ327" s="40"/>
      <c r="ABK327" s="40"/>
      <c r="ABL327" s="40"/>
      <c r="ABM327" s="40"/>
      <c r="ABN327" s="40"/>
      <c r="ABO327" s="40"/>
      <c r="ABP327" s="40"/>
      <c r="ABQ327" s="40"/>
      <c r="ABR327" s="40"/>
      <c r="ABS327" s="40"/>
      <c r="ABT327" s="40"/>
      <c r="ABU327" s="40"/>
      <c r="ABV327" s="40"/>
      <c r="ABW327" s="40"/>
      <c r="ABX327" s="40"/>
      <c r="ABY327" s="40"/>
      <c r="ABZ327" s="40"/>
      <c r="ACA327" s="40"/>
      <c r="ACB327" s="40"/>
      <c r="ACC327" s="40"/>
      <c r="ACD327" s="40"/>
      <c r="ACE327" s="40"/>
      <c r="ACF327" s="40"/>
      <c r="ACG327" s="40"/>
      <c r="ACH327" s="40"/>
      <c r="ACI327" s="40"/>
      <c r="ACJ327" s="40"/>
      <c r="ACK327" s="40"/>
      <c r="ACL327" s="40"/>
      <c r="ACM327" s="40"/>
      <c r="ACN327" s="40"/>
      <c r="ACO327" s="40"/>
      <c r="ACP327" s="40"/>
      <c r="ACQ327" s="40"/>
      <c r="ACR327" s="40"/>
      <c r="ACS327" s="40"/>
      <c r="ACT327" s="40"/>
      <c r="ACU327" s="40"/>
      <c r="ACV327" s="40"/>
      <c r="ACW327" s="40"/>
      <c r="ACX327" s="40"/>
      <c r="ACY327" s="40"/>
      <c r="ACZ327" s="40"/>
      <c r="ADA327" s="40"/>
      <c r="ADB327" s="40"/>
      <c r="ADC327" s="40"/>
      <c r="ADD327" s="40"/>
      <c r="ADE327" s="40"/>
      <c r="ADF327" s="40"/>
      <c r="ADG327" s="40"/>
      <c r="ADH327" s="40"/>
      <c r="ADI327" s="40"/>
      <c r="ADJ327" s="40"/>
      <c r="ADK327" s="40"/>
      <c r="ADL327" s="40"/>
      <c r="ADM327" s="40"/>
      <c r="ADN327" s="40"/>
      <c r="ADO327" s="40"/>
      <c r="ADP327" s="40"/>
      <c r="ADQ327" s="40"/>
      <c r="ADR327" s="40"/>
      <c r="ADS327" s="40"/>
      <c r="ADT327" s="40"/>
      <c r="ADU327" s="40"/>
      <c r="ADV327" s="40"/>
      <c r="ADW327" s="40"/>
      <c r="ADX327" s="40"/>
      <c r="ADY327" s="40"/>
      <c r="ADZ327" s="40"/>
      <c r="AEA327" s="40"/>
      <c r="AEB327" s="40"/>
      <c r="AEC327" s="40"/>
      <c r="AED327" s="40"/>
      <c r="AEE327" s="40"/>
      <c r="AEF327" s="40"/>
      <c r="AEG327" s="40"/>
      <c r="AEH327" s="40"/>
      <c r="AEI327" s="40"/>
      <c r="AEJ327" s="40"/>
      <c r="AEK327" s="40"/>
      <c r="AEL327" s="40"/>
      <c r="AEM327" s="40"/>
      <c r="AEN327" s="40"/>
      <c r="AEO327" s="40"/>
      <c r="AEP327" s="40"/>
      <c r="AEQ327" s="40"/>
      <c r="AER327" s="40"/>
      <c r="AES327" s="40"/>
      <c r="AET327" s="40"/>
      <c r="AEU327" s="40"/>
      <c r="AEV327" s="40"/>
      <c r="AEW327" s="40"/>
      <c r="AEX327" s="40"/>
      <c r="AEY327" s="40"/>
      <c r="AEZ327" s="40"/>
      <c r="AFA327" s="40"/>
      <c r="AFB327" s="40"/>
      <c r="AFC327" s="40"/>
      <c r="AFD327" s="40"/>
      <c r="AFE327" s="40"/>
      <c r="AFF327" s="40"/>
      <c r="AFG327" s="40"/>
      <c r="AFH327" s="40"/>
      <c r="AFI327" s="40"/>
      <c r="AFJ327" s="40"/>
      <c r="AFK327" s="40"/>
      <c r="AFL327" s="40"/>
      <c r="AFM327" s="40"/>
      <c r="AFN327" s="40"/>
      <c r="AFO327" s="40"/>
      <c r="AFP327" s="40"/>
      <c r="AFQ327" s="40"/>
      <c r="AFR327" s="40"/>
      <c r="AFS327" s="40"/>
      <c r="AFT327" s="40"/>
      <c r="AFU327" s="40"/>
      <c r="AFV327" s="40"/>
      <c r="AFW327" s="40"/>
      <c r="AFX327" s="40"/>
      <c r="AFY327" s="40"/>
      <c r="AFZ327" s="40"/>
      <c r="AGA327" s="40"/>
      <c r="AGB327" s="40"/>
      <c r="AGC327" s="40"/>
      <c r="AGD327" s="40"/>
      <c r="AGE327" s="40"/>
      <c r="AGF327" s="40"/>
      <c r="AGG327" s="40"/>
      <c r="AGH327" s="40"/>
      <c r="AGI327" s="40"/>
      <c r="AGJ327" s="40"/>
      <c r="AGK327" s="40"/>
      <c r="AGL327" s="40"/>
      <c r="AGM327" s="40"/>
      <c r="AGN327" s="40"/>
      <c r="AGO327" s="40"/>
      <c r="AGP327" s="40"/>
      <c r="AGQ327" s="40"/>
      <c r="AGR327" s="40"/>
      <c r="AGS327" s="40"/>
      <c r="AGT327" s="40"/>
      <c r="AGU327" s="40"/>
      <c r="AGV327" s="40"/>
      <c r="AGW327" s="40"/>
      <c r="AGX327" s="40"/>
      <c r="AGY327" s="40"/>
      <c r="AGZ327" s="40"/>
      <c r="AHA327" s="40"/>
      <c r="AHB327" s="40"/>
      <c r="AHC327" s="40"/>
      <c r="AHD327" s="40"/>
      <c r="AHE327" s="40"/>
      <c r="AHF327" s="40"/>
      <c r="AHG327" s="40"/>
      <c r="AHH327" s="40"/>
      <c r="AHI327" s="40"/>
      <c r="AHJ327" s="40"/>
      <c r="AHK327" s="40"/>
      <c r="AHL327" s="40"/>
      <c r="AHM327" s="40"/>
      <c r="AHN327" s="40"/>
      <c r="AHO327" s="40"/>
      <c r="AHP327" s="40"/>
      <c r="AHQ327" s="40"/>
      <c r="AHR327" s="40"/>
      <c r="AHS327" s="40"/>
      <c r="AHT327" s="40"/>
      <c r="AHU327" s="40"/>
      <c r="AHV327" s="40"/>
      <c r="AHW327" s="40"/>
      <c r="AHX327" s="40"/>
      <c r="AHY327" s="40"/>
      <c r="AHZ327" s="40"/>
      <c r="AIA327" s="40"/>
      <c r="AIB327" s="40"/>
      <c r="AIC327" s="40"/>
      <c r="AID327" s="40"/>
      <c r="AIE327" s="40"/>
      <c r="AIF327" s="40"/>
      <c r="AIG327" s="40"/>
      <c r="AIH327" s="40"/>
      <c r="AII327" s="40"/>
      <c r="AIJ327" s="40"/>
      <c r="AIK327" s="40"/>
      <c r="AIL327" s="40"/>
      <c r="AIM327" s="40"/>
      <c r="AIN327" s="40"/>
      <c r="AIO327" s="40"/>
      <c r="AIP327" s="40"/>
      <c r="AIQ327" s="40"/>
      <c r="AIR327" s="40"/>
      <c r="AIS327" s="40"/>
      <c r="AIT327" s="40"/>
      <c r="AIU327" s="40"/>
      <c r="AIV327" s="40"/>
      <c r="AIW327" s="40"/>
      <c r="AIX327" s="40"/>
      <c r="AIY327" s="40"/>
      <c r="AIZ327" s="40"/>
      <c r="AJA327" s="40"/>
      <c r="AJB327" s="40"/>
      <c r="AJC327" s="40"/>
      <c r="AJD327" s="40"/>
      <c r="AJE327" s="40"/>
      <c r="AJF327" s="40"/>
      <c r="AJG327" s="40"/>
      <c r="AJH327" s="40"/>
      <c r="AJI327" s="40"/>
      <c r="AJJ327" s="40"/>
      <c r="AJK327" s="40"/>
      <c r="AJL327" s="40"/>
      <c r="AJM327" s="40"/>
      <c r="AJN327" s="40"/>
      <c r="AJO327" s="40"/>
      <c r="AJP327" s="40"/>
      <c r="AJQ327" s="40"/>
      <c r="AJR327" s="40"/>
      <c r="AJS327" s="40"/>
      <c r="AJT327" s="40"/>
      <c r="AJU327" s="40"/>
      <c r="AJV327" s="40"/>
      <c r="AJW327" s="40"/>
      <c r="AJX327" s="40"/>
      <c r="AJY327" s="40"/>
      <c r="AJZ327" s="40"/>
      <c r="AKA327" s="40"/>
      <c r="AKB327" s="40"/>
      <c r="AKC327" s="40"/>
      <c r="AKD327" s="40"/>
      <c r="AKE327" s="40"/>
      <c r="AKF327" s="40"/>
      <c r="AKG327" s="40"/>
      <c r="AKH327" s="40"/>
      <c r="AKI327" s="40"/>
      <c r="AKJ327" s="40"/>
      <c r="AKK327" s="40"/>
      <c r="AKL327" s="40"/>
      <c r="AKM327" s="40"/>
      <c r="AKN327" s="56"/>
      <c r="AKO327" s="56"/>
      <c r="AKP327" s="56"/>
      <c r="AKQ327" s="56"/>
      <c r="AKR327" s="56"/>
      <c r="AKS327" s="56"/>
      <c r="AKT327" s="56"/>
      <c r="AKU327" s="56"/>
      <c r="AKV327" s="56"/>
      <c r="AKW327" s="56"/>
      <c r="AKX327" s="56"/>
      <c r="AKY327" s="56"/>
      <c r="AKZ327" s="56"/>
      <c r="ALA327" s="56"/>
      <c r="ALB327" s="56"/>
      <c r="ALC327" s="56"/>
      <c r="ALD327" s="56"/>
      <c r="ALE327" s="56"/>
      <c r="ALF327" s="56"/>
      <c r="ALG327" s="56"/>
      <c r="ALH327" s="56"/>
      <c r="ALI327" s="56"/>
      <c r="ALJ327" s="56"/>
      <c r="ALK327" s="56"/>
      <c r="ALL327" s="56"/>
      <c r="ALM327" s="56"/>
      <c r="ALN327" s="59"/>
      <c r="ALO327" s="59"/>
      <c r="ALP327" s="59"/>
      <c r="ALQ327" s="59"/>
      <c r="ALR327" s="59"/>
      <c r="ALS327" s="59"/>
      <c r="ALT327" s="59"/>
      <c r="ALU327" s="59"/>
      <c r="ALV327" s="59"/>
      <c r="ALW327" s="59"/>
    </row>
    <row r="328" spans="1:1011" ht="13.35" customHeight="1" outlineLevel="2">
      <c r="A328" s="36" t="s">
        <v>11875</v>
      </c>
      <c r="B328" s="45">
        <v>1</v>
      </c>
      <c r="C328" s="45"/>
      <c r="D328" s="30" t="s">
        <v>11876</v>
      </c>
      <c r="E328" s="79" t="s">
        <v>11877</v>
      </c>
      <c r="F328" s="52"/>
      <c r="G328" s="32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40"/>
      <c r="AAF328" s="40"/>
      <c r="AAG328" s="40"/>
      <c r="AAH328" s="40"/>
      <c r="AAI328" s="40"/>
      <c r="AAJ328" s="40"/>
      <c r="AAK328" s="40"/>
      <c r="AAL328" s="40"/>
      <c r="AAM328" s="40"/>
      <c r="AAN328" s="40"/>
      <c r="AAO328" s="40"/>
      <c r="AAP328" s="40"/>
      <c r="AAQ328" s="40"/>
      <c r="AAR328" s="40"/>
      <c r="AAS328" s="40"/>
      <c r="AAT328" s="40"/>
      <c r="AAU328" s="40"/>
      <c r="AAV328" s="40"/>
      <c r="AAW328" s="40"/>
      <c r="AAX328" s="40"/>
      <c r="AAY328" s="40"/>
      <c r="AAZ328" s="40"/>
      <c r="ABA328" s="40"/>
      <c r="ABB328" s="40"/>
      <c r="ABC328" s="40"/>
      <c r="ABD328" s="40"/>
      <c r="ABE328" s="40"/>
      <c r="ABF328" s="40"/>
      <c r="ABG328" s="40"/>
      <c r="ABH328" s="40"/>
      <c r="ABI328" s="40"/>
      <c r="ABJ328" s="40"/>
      <c r="ABK328" s="40"/>
      <c r="ABL328" s="40"/>
      <c r="ABM328" s="40"/>
      <c r="ABN328" s="40"/>
      <c r="ABO328" s="40"/>
      <c r="ABP328" s="40"/>
      <c r="ABQ328" s="40"/>
      <c r="ABR328" s="40"/>
      <c r="ABS328" s="40"/>
      <c r="ABT328" s="40"/>
      <c r="ABU328" s="40"/>
      <c r="ABV328" s="40"/>
      <c r="ABW328" s="40"/>
      <c r="ABX328" s="40"/>
      <c r="ABY328" s="40"/>
      <c r="ABZ328" s="40"/>
      <c r="ACA328" s="40"/>
      <c r="ACB328" s="40"/>
      <c r="ACC328" s="40"/>
      <c r="ACD328" s="40"/>
      <c r="ACE328" s="40"/>
      <c r="ACF328" s="40"/>
      <c r="ACG328" s="40"/>
      <c r="ACH328" s="40"/>
      <c r="ACI328" s="40"/>
      <c r="ACJ328" s="40"/>
      <c r="ACK328" s="40"/>
      <c r="ACL328" s="40"/>
      <c r="ACM328" s="40"/>
      <c r="ACN328" s="40"/>
      <c r="ACO328" s="40"/>
      <c r="ACP328" s="40"/>
      <c r="ACQ328" s="40"/>
      <c r="ACR328" s="40"/>
      <c r="ACS328" s="40"/>
      <c r="ACT328" s="40"/>
      <c r="ACU328" s="40"/>
      <c r="ACV328" s="40"/>
      <c r="ACW328" s="40"/>
      <c r="ACX328" s="40"/>
      <c r="ACY328" s="40"/>
      <c r="ACZ328" s="40"/>
      <c r="ADA328" s="40"/>
      <c r="ADB328" s="40"/>
      <c r="ADC328" s="40"/>
      <c r="ADD328" s="40"/>
      <c r="ADE328" s="40"/>
      <c r="ADF328" s="40"/>
      <c r="ADG328" s="40"/>
      <c r="ADH328" s="40"/>
      <c r="ADI328" s="40"/>
      <c r="ADJ328" s="40"/>
      <c r="ADK328" s="40"/>
      <c r="ADL328" s="40"/>
      <c r="ADM328" s="40"/>
      <c r="ADN328" s="40"/>
      <c r="ADO328" s="40"/>
      <c r="ADP328" s="40"/>
      <c r="ADQ328" s="40"/>
      <c r="ADR328" s="40"/>
      <c r="ADS328" s="40"/>
      <c r="ADT328" s="40"/>
      <c r="ADU328" s="40"/>
      <c r="ADV328" s="40"/>
      <c r="ADW328" s="40"/>
      <c r="ADX328" s="40"/>
      <c r="ADY328" s="40"/>
      <c r="ADZ328" s="40"/>
      <c r="AEA328" s="40"/>
      <c r="AEB328" s="40"/>
      <c r="AEC328" s="40"/>
      <c r="AED328" s="40"/>
      <c r="AEE328" s="40"/>
      <c r="AEF328" s="40"/>
      <c r="AEG328" s="40"/>
      <c r="AEH328" s="40"/>
      <c r="AEI328" s="40"/>
      <c r="AEJ328" s="40"/>
      <c r="AEK328" s="40"/>
      <c r="AEL328" s="40"/>
      <c r="AEM328" s="40"/>
      <c r="AEN328" s="40"/>
      <c r="AEO328" s="40"/>
      <c r="AEP328" s="40"/>
      <c r="AEQ328" s="40"/>
      <c r="AER328" s="40"/>
      <c r="AES328" s="40"/>
      <c r="AET328" s="40"/>
      <c r="AEU328" s="40"/>
      <c r="AEV328" s="40"/>
      <c r="AEW328" s="40"/>
      <c r="AEX328" s="40"/>
      <c r="AEY328" s="40"/>
      <c r="AEZ328" s="40"/>
      <c r="AFA328" s="40"/>
      <c r="AFB328" s="40"/>
      <c r="AFC328" s="40"/>
      <c r="AFD328" s="40"/>
      <c r="AFE328" s="40"/>
      <c r="AFF328" s="40"/>
      <c r="AFG328" s="40"/>
      <c r="AFH328" s="40"/>
      <c r="AFI328" s="40"/>
      <c r="AFJ328" s="40"/>
      <c r="AFK328" s="40"/>
      <c r="AFL328" s="40"/>
      <c r="AFM328" s="40"/>
      <c r="AFN328" s="40"/>
      <c r="AFO328" s="40"/>
      <c r="AFP328" s="40"/>
      <c r="AFQ328" s="40"/>
      <c r="AFR328" s="40"/>
      <c r="AFS328" s="40"/>
      <c r="AFT328" s="40"/>
      <c r="AFU328" s="40"/>
      <c r="AFV328" s="40"/>
      <c r="AFW328" s="40"/>
      <c r="AFX328" s="40"/>
      <c r="AFY328" s="40"/>
      <c r="AFZ328" s="40"/>
      <c r="AGA328" s="40"/>
      <c r="AGB328" s="40"/>
      <c r="AGC328" s="40"/>
      <c r="AGD328" s="40"/>
      <c r="AGE328" s="40"/>
      <c r="AGF328" s="40"/>
      <c r="AGG328" s="40"/>
      <c r="AGH328" s="40"/>
      <c r="AGI328" s="40"/>
      <c r="AGJ328" s="40"/>
      <c r="AGK328" s="40"/>
      <c r="AGL328" s="40"/>
      <c r="AGM328" s="40"/>
      <c r="AGN328" s="40"/>
      <c r="AGO328" s="40"/>
      <c r="AGP328" s="40"/>
      <c r="AGQ328" s="40"/>
      <c r="AGR328" s="40"/>
      <c r="AGS328" s="40"/>
      <c r="AGT328" s="40"/>
      <c r="AGU328" s="40"/>
      <c r="AGV328" s="40"/>
      <c r="AGW328" s="40"/>
      <c r="AGX328" s="40"/>
      <c r="AGY328" s="40"/>
      <c r="AGZ328" s="40"/>
      <c r="AHA328" s="40"/>
      <c r="AHB328" s="40"/>
      <c r="AHC328" s="40"/>
      <c r="AHD328" s="40"/>
      <c r="AHE328" s="40"/>
      <c r="AHF328" s="40"/>
      <c r="AHG328" s="40"/>
      <c r="AHH328" s="40"/>
      <c r="AHI328" s="40"/>
      <c r="AHJ328" s="40"/>
      <c r="AHK328" s="40"/>
      <c r="AHL328" s="40"/>
      <c r="AHM328" s="40"/>
      <c r="AHN328" s="40"/>
      <c r="AHO328" s="40"/>
      <c r="AHP328" s="40"/>
      <c r="AHQ328" s="40"/>
      <c r="AHR328" s="40"/>
      <c r="AHS328" s="40"/>
      <c r="AHT328" s="40"/>
      <c r="AHU328" s="40"/>
      <c r="AHV328" s="40"/>
      <c r="AHW328" s="40"/>
      <c r="AHX328" s="40"/>
      <c r="AHY328" s="40"/>
      <c r="AHZ328" s="40"/>
      <c r="AIA328" s="40"/>
      <c r="AIB328" s="40"/>
      <c r="AIC328" s="40"/>
      <c r="AID328" s="40"/>
      <c r="AIE328" s="40"/>
      <c r="AIF328" s="40"/>
      <c r="AIG328" s="40"/>
      <c r="AIH328" s="40"/>
      <c r="AII328" s="40"/>
      <c r="AIJ328" s="40"/>
      <c r="AIK328" s="40"/>
      <c r="AIL328" s="40"/>
      <c r="AIM328" s="40"/>
      <c r="AIN328" s="40"/>
      <c r="AIO328" s="40"/>
      <c r="AIP328" s="40"/>
      <c r="AIQ328" s="40"/>
      <c r="AIR328" s="40"/>
      <c r="AIS328" s="40"/>
      <c r="AIT328" s="40"/>
      <c r="AIU328" s="40"/>
      <c r="AIV328" s="40"/>
      <c r="AIW328" s="40"/>
      <c r="AIX328" s="40"/>
      <c r="AIY328" s="40"/>
      <c r="AIZ328" s="40"/>
      <c r="AJA328" s="40"/>
      <c r="AJB328" s="40"/>
      <c r="AJC328" s="40"/>
      <c r="AJD328" s="40"/>
      <c r="AJE328" s="40"/>
      <c r="AJF328" s="40"/>
      <c r="AJG328" s="40"/>
      <c r="AJH328" s="40"/>
      <c r="AJI328" s="40"/>
      <c r="AJJ328" s="40"/>
      <c r="AJK328" s="40"/>
      <c r="AJL328" s="40"/>
      <c r="AJM328" s="40"/>
      <c r="AJN328" s="40"/>
      <c r="AJO328" s="40"/>
      <c r="AJP328" s="40"/>
      <c r="AJQ328" s="40"/>
      <c r="AJR328" s="40"/>
      <c r="AJS328" s="40"/>
      <c r="AJT328" s="40"/>
      <c r="AJU328" s="40"/>
      <c r="AJV328" s="40"/>
      <c r="AJW328" s="40"/>
      <c r="AJX328" s="40"/>
      <c r="AJY328" s="40"/>
      <c r="AJZ328" s="40"/>
      <c r="AKA328" s="40"/>
      <c r="AKB328" s="40"/>
      <c r="AKC328" s="40"/>
      <c r="AKD328" s="40"/>
      <c r="AKE328" s="40"/>
      <c r="AKF328" s="40"/>
      <c r="AKG328" s="40"/>
      <c r="AKH328" s="40"/>
      <c r="AKI328" s="40"/>
      <c r="AKJ328" s="40"/>
      <c r="AKK328" s="40"/>
      <c r="AKL328" s="40"/>
      <c r="AKM328" s="40"/>
      <c r="AKN328" s="56"/>
      <c r="AKO328" s="56"/>
      <c r="AKP328" s="56"/>
      <c r="AKQ328" s="56"/>
      <c r="AKR328" s="56"/>
      <c r="AKS328" s="56"/>
      <c r="AKT328" s="56"/>
      <c r="AKU328" s="56"/>
      <c r="AKV328" s="56"/>
      <c r="AKW328" s="56"/>
      <c r="AKX328" s="56"/>
      <c r="AKY328" s="56"/>
      <c r="AKZ328" s="56"/>
      <c r="ALA328" s="56"/>
      <c r="ALB328" s="56"/>
      <c r="ALC328" s="56"/>
      <c r="ALD328" s="56"/>
      <c r="ALE328" s="56"/>
      <c r="ALF328" s="56"/>
      <c r="ALG328" s="56"/>
      <c r="ALH328" s="56"/>
      <c r="ALI328" s="56"/>
      <c r="ALJ328" s="56"/>
      <c r="ALK328" s="56"/>
      <c r="ALL328" s="56"/>
      <c r="ALM328" s="56"/>
      <c r="ALN328" s="59"/>
      <c r="ALO328" s="59"/>
      <c r="ALP328" s="59"/>
      <c r="ALQ328" s="59"/>
      <c r="ALR328" s="59"/>
      <c r="ALS328" s="59"/>
      <c r="ALT328" s="59"/>
      <c r="ALU328" s="59"/>
      <c r="ALV328" s="59"/>
      <c r="ALW328" s="59"/>
    </row>
    <row r="329" spans="1:1011" ht="13.35" customHeight="1" outlineLevel="2">
      <c r="A329" s="36" t="s">
        <v>11878</v>
      </c>
      <c r="B329" s="48">
        <v>1</v>
      </c>
      <c r="C329" s="48"/>
      <c r="D329" s="30" t="s">
        <v>11879</v>
      </c>
      <c r="E329" s="79" t="s">
        <v>11880</v>
      </c>
      <c r="F329" s="52"/>
      <c r="G329" s="32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40"/>
      <c r="AAF329" s="40"/>
      <c r="AAG329" s="40"/>
      <c r="AAH329" s="40"/>
      <c r="AAI329" s="40"/>
      <c r="AAJ329" s="40"/>
      <c r="AAK329" s="40"/>
      <c r="AAL329" s="40"/>
      <c r="AAM329" s="40"/>
      <c r="AAN329" s="40"/>
      <c r="AAO329" s="40"/>
      <c r="AAP329" s="40"/>
      <c r="AAQ329" s="40"/>
      <c r="AAR329" s="40"/>
      <c r="AAS329" s="40"/>
      <c r="AAT329" s="40"/>
      <c r="AAU329" s="40"/>
      <c r="AAV329" s="40"/>
      <c r="AAW329" s="40"/>
      <c r="AAX329" s="40"/>
      <c r="AAY329" s="40"/>
      <c r="AAZ329" s="40"/>
      <c r="ABA329" s="40"/>
      <c r="ABB329" s="40"/>
      <c r="ABC329" s="40"/>
      <c r="ABD329" s="40"/>
      <c r="ABE329" s="40"/>
      <c r="ABF329" s="40"/>
      <c r="ABG329" s="40"/>
      <c r="ABH329" s="40"/>
      <c r="ABI329" s="40"/>
      <c r="ABJ329" s="40"/>
      <c r="ABK329" s="40"/>
      <c r="ABL329" s="40"/>
      <c r="ABM329" s="40"/>
      <c r="ABN329" s="40"/>
      <c r="ABO329" s="40"/>
      <c r="ABP329" s="40"/>
      <c r="ABQ329" s="40"/>
      <c r="ABR329" s="40"/>
      <c r="ABS329" s="40"/>
      <c r="ABT329" s="40"/>
      <c r="ABU329" s="40"/>
      <c r="ABV329" s="40"/>
      <c r="ABW329" s="40"/>
      <c r="ABX329" s="40"/>
      <c r="ABY329" s="40"/>
      <c r="ABZ329" s="40"/>
      <c r="ACA329" s="40"/>
      <c r="ACB329" s="40"/>
      <c r="ACC329" s="40"/>
      <c r="ACD329" s="40"/>
      <c r="ACE329" s="40"/>
      <c r="ACF329" s="40"/>
      <c r="ACG329" s="40"/>
      <c r="ACH329" s="40"/>
      <c r="ACI329" s="40"/>
      <c r="ACJ329" s="40"/>
      <c r="ACK329" s="40"/>
      <c r="ACL329" s="40"/>
      <c r="ACM329" s="40"/>
      <c r="ACN329" s="40"/>
      <c r="ACO329" s="40"/>
      <c r="ACP329" s="40"/>
      <c r="ACQ329" s="40"/>
      <c r="ACR329" s="40"/>
      <c r="ACS329" s="40"/>
      <c r="ACT329" s="40"/>
      <c r="ACU329" s="40"/>
      <c r="ACV329" s="40"/>
      <c r="ACW329" s="40"/>
      <c r="ACX329" s="40"/>
      <c r="ACY329" s="40"/>
      <c r="ACZ329" s="40"/>
      <c r="ADA329" s="40"/>
      <c r="ADB329" s="40"/>
      <c r="ADC329" s="40"/>
      <c r="ADD329" s="40"/>
      <c r="ADE329" s="40"/>
      <c r="ADF329" s="40"/>
      <c r="ADG329" s="40"/>
      <c r="ADH329" s="40"/>
      <c r="ADI329" s="40"/>
      <c r="ADJ329" s="40"/>
      <c r="ADK329" s="40"/>
      <c r="ADL329" s="40"/>
      <c r="ADM329" s="40"/>
      <c r="ADN329" s="40"/>
      <c r="ADO329" s="40"/>
      <c r="ADP329" s="40"/>
      <c r="ADQ329" s="40"/>
      <c r="ADR329" s="40"/>
      <c r="ADS329" s="40"/>
      <c r="ADT329" s="40"/>
      <c r="ADU329" s="40"/>
      <c r="ADV329" s="40"/>
      <c r="ADW329" s="40"/>
      <c r="ADX329" s="40"/>
      <c r="ADY329" s="40"/>
      <c r="ADZ329" s="40"/>
      <c r="AEA329" s="40"/>
      <c r="AEB329" s="40"/>
      <c r="AEC329" s="40"/>
      <c r="AED329" s="40"/>
      <c r="AEE329" s="40"/>
      <c r="AEF329" s="40"/>
      <c r="AEG329" s="40"/>
      <c r="AEH329" s="40"/>
      <c r="AEI329" s="40"/>
      <c r="AEJ329" s="40"/>
      <c r="AEK329" s="40"/>
      <c r="AEL329" s="40"/>
      <c r="AEM329" s="40"/>
      <c r="AEN329" s="40"/>
      <c r="AEO329" s="40"/>
      <c r="AEP329" s="40"/>
      <c r="AEQ329" s="40"/>
      <c r="AER329" s="40"/>
      <c r="AES329" s="40"/>
      <c r="AET329" s="40"/>
      <c r="AEU329" s="40"/>
      <c r="AEV329" s="40"/>
      <c r="AEW329" s="40"/>
      <c r="AEX329" s="40"/>
      <c r="AEY329" s="40"/>
      <c r="AEZ329" s="40"/>
      <c r="AFA329" s="40"/>
      <c r="AFB329" s="40"/>
      <c r="AFC329" s="40"/>
      <c r="AFD329" s="40"/>
      <c r="AFE329" s="40"/>
      <c r="AFF329" s="40"/>
      <c r="AFG329" s="40"/>
      <c r="AFH329" s="40"/>
      <c r="AFI329" s="40"/>
      <c r="AFJ329" s="40"/>
      <c r="AFK329" s="40"/>
      <c r="AFL329" s="40"/>
      <c r="AFM329" s="40"/>
      <c r="AFN329" s="40"/>
      <c r="AFO329" s="40"/>
      <c r="AFP329" s="40"/>
      <c r="AFQ329" s="40"/>
      <c r="AFR329" s="40"/>
      <c r="AFS329" s="40"/>
      <c r="AFT329" s="40"/>
      <c r="AFU329" s="40"/>
      <c r="AFV329" s="40"/>
      <c r="AFW329" s="40"/>
      <c r="AFX329" s="40"/>
      <c r="AFY329" s="40"/>
      <c r="AFZ329" s="40"/>
      <c r="AGA329" s="40"/>
      <c r="AGB329" s="40"/>
      <c r="AGC329" s="40"/>
      <c r="AGD329" s="40"/>
      <c r="AGE329" s="40"/>
      <c r="AGF329" s="40"/>
      <c r="AGG329" s="40"/>
      <c r="AGH329" s="40"/>
      <c r="AGI329" s="40"/>
      <c r="AGJ329" s="40"/>
      <c r="AGK329" s="40"/>
      <c r="AGL329" s="40"/>
      <c r="AGM329" s="40"/>
      <c r="AGN329" s="40"/>
      <c r="AGO329" s="40"/>
      <c r="AGP329" s="40"/>
      <c r="AGQ329" s="40"/>
      <c r="AGR329" s="40"/>
      <c r="AGS329" s="40"/>
      <c r="AGT329" s="40"/>
      <c r="AGU329" s="40"/>
      <c r="AGV329" s="40"/>
      <c r="AGW329" s="40"/>
      <c r="AGX329" s="40"/>
      <c r="AGY329" s="40"/>
      <c r="AGZ329" s="40"/>
      <c r="AHA329" s="40"/>
      <c r="AHB329" s="40"/>
      <c r="AHC329" s="40"/>
      <c r="AHD329" s="40"/>
      <c r="AHE329" s="40"/>
      <c r="AHF329" s="40"/>
      <c r="AHG329" s="40"/>
      <c r="AHH329" s="40"/>
      <c r="AHI329" s="40"/>
      <c r="AHJ329" s="40"/>
      <c r="AHK329" s="40"/>
      <c r="AHL329" s="40"/>
      <c r="AHM329" s="40"/>
      <c r="AHN329" s="40"/>
      <c r="AHO329" s="40"/>
      <c r="AHP329" s="40"/>
      <c r="AHQ329" s="40"/>
      <c r="AHR329" s="40"/>
      <c r="AHS329" s="40"/>
      <c r="AHT329" s="40"/>
      <c r="AHU329" s="40"/>
      <c r="AHV329" s="40"/>
      <c r="AHW329" s="40"/>
      <c r="AHX329" s="40"/>
      <c r="AHY329" s="40"/>
      <c r="AHZ329" s="40"/>
      <c r="AIA329" s="40"/>
      <c r="AIB329" s="40"/>
      <c r="AIC329" s="40"/>
      <c r="AID329" s="40"/>
      <c r="AIE329" s="40"/>
      <c r="AIF329" s="40"/>
      <c r="AIG329" s="40"/>
      <c r="AIH329" s="40"/>
      <c r="AII329" s="40"/>
      <c r="AIJ329" s="40"/>
      <c r="AIK329" s="40"/>
      <c r="AIL329" s="40"/>
      <c r="AIM329" s="40"/>
      <c r="AIN329" s="40"/>
      <c r="AIO329" s="40"/>
      <c r="AIP329" s="40"/>
      <c r="AIQ329" s="40"/>
      <c r="AIR329" s="40"/>
      <c r="AIS329" s="40"/>
      <c r="AIT329" s="40"/>
      <c r="AIU329" s="40"/>
      <c r="AIV329" s="40"/>
      <c r="AIW329" s="40"/>
      <c r="AIX329" s="40"/>
      <c r="AIY329" s="40"/>
      <c r="AIZ329" s="40"/>
      <c r="AJA329" s="40"/>
      <c r="AJB329" s="40"/>
      <c r="AJC329" s="40"/>
      <c r="AJD329" s="40"/>
      <c r="AJE329" s="40"/>
      <c r="AJF329" s="40"/>
      <c r="AJG329" s="40"/>
      <c r="AJH329" s="40"/>
      <c r="AJI329" s="40"/>
      <c r="AJJ329" s="40"/>
      <c r="AJK329" s="40"/>
      <c r="AJL329" s="40"/>
      <c r="AJM329" s="40"/>
      <c r="AJN329" s="40"/>
      <c r="AJO329" s="40"/>
      <c r="AJP329" s="40"/>
      <c r="AJQ329" s="40"/>
      <c r="AJR329" s="40"/>
      <c r="AJS329" s="40"/>
      <c r="AJT329" s="40"/>
      <c r="AJU329" s="40"/>
      <c r="AJV329" s="40"/>
      <c r="AJW329" s="40"/>
      <c r="AJX329" s="40"/>
      <c r="AJY329" s="40"/>
      <c r="AJZ329" s="40"/>
      <c r="AKA329" s="40"/>
      <c r="AKB329" s="40"/>
      <c r="AKC329" s="40"/>
      <c r="AKD329" s="40"/>
      <c r="AKE329" s="40"/>
      <c r="AKF329" s="40"/>
      <c r="AKG329" s="40"/>
      <c r="AKH329" s="40"/>
      <c r="AKI329" s="40"/>
      <c r="AKJ329" s="40"/>
      <c r="AKK329" s="40"/>
      <c r="AKL329" s="40"/>
      <c r="AKM329" s="40"/>
      <c r="AKN329" s="56"/>
      <c r="AKO329" s="56"/>
      <c r="AKP329" s="56"/>
      <c r="AKQ329" s="56"/>
      <c r="AKR329" s="56"/>
      <c r="AKS329" s="56"/>
      <c r="AKT329" s="56"/>
      <c r="AKU329" s="56"/>
      <c r="AKV329" s="56"/>
      <c r="AKW329" s="56"/>
      <c r="AKX329" s="56"/>
      <c r="AKY329" s="56"/>
      <c r="AKZ329" s="56"/>
      <c r="ALA329" s="56"/>
      <c r="ALB329" s="56"/>
      <c r="ALC329" s="56"/>
      <c r="ALD329" s="56"/>
      <c r="ALE329" s="56"/>
      <c r="ALF329" s="56"/>
      <c r="ALG329" s="56"/>
      <c r="ALH329" s="56"/>
      <c r="ALI329" s="56"/>
      <c r="ALJ329" s="56"/>
      <c r="ALK329" s="56"/>
      <c r="ALL329" s="56"/>
      <c r="ALM329" s="56"/>
      <c r="ALN329" s="59"/>
      <c r="ALO329" s="59"/>
      <c r="ALP329" s="59"/>
      <c r="ALQ329" s="59"/>
      <c r="ALR329" s="59"/>
      <c r="ALS329" s="59"/>
      <c r="ALT329" s="59"/>
      <c r="ALU329" s="59"/>
      <c r="ALV329" s="59"/>
      <c r="ALW329" s="59"/>
    </row>
    <row r="330" spans="1:1011" ht="13.35" customHeight="1" outlineLevel="2">
      <c r="A330" s="36" t="s">
        <v>11881</v>
      </c>
      <c r="B330" s="45">
        <v>1</v>
      </c>
      <c r="C330" s="45"/>
      <c r="D330" s="30" t="s">
        <v>11882</v>
      </c>
      <c r="E330" s="79" t="s">
        <v>11883</v>
      </c>
      <c r="F330" s="52"/>
      <c r="G330" s="32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40"/>
      <c r="AAF330" s="40"/>
      <c r="AAG330" s="40"/>
      <c r="AAH330" s="40"/>
      <c r="AAI330" s="40"/>
      <c r="AAJ330" s="40"/>
      <c r="AAK330" s="40"/>
      <c r="AAL330" s="40"/>
      <c r="AAM330" s="40"/>
      <c r="AAN330" s="40"/>
      <c r="AAO330" s="40"/>
      <c r="AAP330" s="40"/>
      <c r="AAQ330" s="40"/>
      <c r="AAR330" s="40"/>
      <c r="AAS330" s="40"/>
      <c r="AAT330" s="40"/>
      <c r="AAU330" s="40"/>
      <c r="AAV330" s="40"/>
      <c r="AAW330" s="40"/>
      <c r="AAX330" s="40"/>
      <c r="AAY330" s="40"/>
      <c r="AAZ330" s="40"/>
      <c r="ABA330" s="40"/>
      <c r="ABB330" s="40"/>
      <c r="ABC330" s="40"/>
      <c r="ABD330" s="40"/>
      <c r="ABE330" s="40"/>
      <c r="ABF330" s="40"/>
      <c r="ABG330" s="40"/>
      <c r="ABH330" s="40"/>
      <c r="ABI330" s="40"/>
      <c r="ABJ330" s="40"/>
      <c r="ABK330" s="40"/>
      <c r="ABL330" s="40"/>
      <c r="ABM330" s="40"/>
      <c r="ABN330" s="40"/>
      <c r="ABO330" s="40"/>
      <c r="ABP330" s="40"/>
      <c r="ABQ330" s="40"/>
      <c r="ABR330" s="40"/>
      <c r="ABS330" s="40"/>
      <c r="ABT330" s="40"/>
      <c r="ABU330" s="40"/>
      <c r="ABV330" s="40"/>
      <c r="ABW330" s="40"/>
      <c r="ABX330" s="40"/>
      <c r="ABY330" s="40"/>
      <c r="ABZ330" s="40"/>
      <c r="ACA330" s="40"/>
      <c r="ACB330" s="40"/>
      <c r="ACC330" s="40"/>
      <c r="ACD330" s="40"/>
      <c r="ACE330" s="40"/>
      <c r="ACF330" s="40"/>
      <c r="ACG330" s="40"/>
      <c r="ACH330" s="40"/>
      <c r="ACI330" s="40"/>
      <c r="ACJ330" s="40"/>
      <c r="ACK330" s="40"/>
      <c r="ACL330" s="40"/>
      <c r="ACM330" s="40"/>
      <c r="ACN330" s="40"/>
      <c r="ACO330" s="40"/>
      <c r="ACP330" s="40"/>
      <c r="ACQ330" s="40"/>
      <c r="ACR330" s="40"/>
      <c r="ACS330" s="40"/>
      <c r="ACT330" s="40"/>
      <c r="ACU330" s="40"/>
      <c r="ACV330" s="40"/>
      <c r="ACW330" s="40"/>
      <c r="ACX330" s="40"/>
      <c r="ACY330" s="40"/>
      <c r="ACZ330" s="40"/>
      <c r="ADA330" s="40"/>
      <c r="ADB330" s="40"/>
      <c r="ADC330" s="40"/>
      <c r="ADD330" s="40"/>
      <c r="ADE330" s="40"/>
      <c r="ADF330" s="40"/>
      <c r="ADG330" s="40"/>
      <c r="ADH330" s="40"/>
      <c r="ADI330" s="40"/>
      <c r="ADJ330" s="40"/>
      <c r="ADK330" s="40"/>
      <c r="ADL330" s="40"/>
      <c r="ADM330" s="40"/>
      <c r="ADN330" s="40"/>
      <c r="ADO330" s="40"/>
      <c r="ADP330" s="40"/>
      <c r="ADQ330" s="40"/>
      <c r="ADR330" s="40"/>
      <c r="ADS330" s="40"/>
      <c r="ADT330" s="40"/>
      <c r="ADU330" s="40"/>
      <c r="ADV330" s="40"/>
      <c r="ADW330" s="40"/>
      <c r="ADX330" s="40"/>
      <c r="ADY330" s="40"/>
      <c r="ADZ330" s="40"/>
      <c r="AEA330" s="40"/>
      <c r="AEB330" s="40"/>
      <c r="AEC330" s="40"/>
      <c r="AED330" s="40"/>
      <c r="AEE330" s="40"/>
      <c r="AEF330" s="40"/>
      <c r="AEG330" s="40"/>
      <c r="AEH330" s="40"/>
      <c r="AEI330" s="40"/>
      <c r="AEJ330" s="40"/>
      <c r="AEK330" s="40"/>
      <c r="AEL330" s="40"/>
      <c r="AEM330" s="40"/>
      <c r="AEN330" s="40"/>
      <c r="AEO330" s="40"/>
      <c r="AEP330" s="40"/>
      <c r="AEQ330" s="40"/>
      <c r="AER330" s="40"/>
      <c r="AES330" s="40"/>
      <c r="AET330" s="40"/>
      <c r="AEU330" s="40"/>
      <c r="AEV330" s="40"/>
      <c r="AEW330" s="40"/>
      <c r="AEX330" s="40"/>
      <c r="AEY330" s="40"/>
      <c r="AEZ330" s="40"/>
      <c r="AFA330" s="40"/>
      <c r="AFB330" s="40"/>
      <c r="AFC330" s="40"/>
      <c r="AFD330" s="40"/>
      <c r="AFE330" s="40"/>
      <c r="AFF330" s="40"/>
      <c r="AFG330" s="40"/>
      <c r="AFH330" s="40"/>
      <c r="AFI330" s="40"/>
      <c r="AFJ330" s="40"/>
      <c r="AFK330" s="40"/>
      <c r="AFL330" s="40"/>
      <c r="AFM330" s="40"/>
      <c r="AFN330" s="40"/>
      <c r="AFO330" s="40"/>
      <c r="AFP330" s="40"/>
      <c r="AFQ330" s="40"/>
      <c r="AFR330" s="40"/>
      <c r="AFS330" s="40"/>
      <c r="AFT330" s="40"/>
      <c r="AFU330" s="40"/>
      <c r="AFV330" s="40"/>
      <c r="AFW330" s="40"/>
      <c r="AFX330" s="40"/>
      <c r="AFY330" s="40"/>
      <c r="AFZ330" s="40"/>
      <c r="AGA330" s="40"/>
      <c r="AGB330" s="40"/>
      <c r="AGC330" s="40"/>
      <c r="AGD330" s="40"/>
      <c r="AGE330" s="40"/>
      <c r="AGF330" s="40"/>
      <c r="AGG330" s="40"/>
      <c r="AGH330" s="40"/>
      <c r="AGI330" s="40"/>
      <c r="AGJ330" s="40"/>
      <c r="AGK330" s="40"/>
      <c r="AGL330" s="40"/>
      <c r="AGM330" s="40"/>
      <c r="AGN330" s="40"/>
      <c r="AGO330" s="40"/>
      <c r="AGP330" s="40"/>
      <c r="AGQ330" s="40"/>
      <c r="AGR330" s="40"/>
      <c r="AGS330" s="40"/>
      <c r="AGT330" s="40"/>
      <c r="AGU330" s="40"/>
      <c r="AGV330" s="40"/>
      <c r="AGW330" s="40"/>
      <c r="AGX330" s="40"/>
      <c r="AGY330" s="40"/>
      <c r="AGZ330" s="40"/>
      <c r="AHA330" s="40"/>
      <c r="AHB330" s="40"/>
      <c r="AHC330" s="40"/>
      <c r="AHD330" s="40"/>
      <c r="AHE330" s="40"/>
      <c r="AHF330" s="40"/>
      <c r="AHG330" s="40"/>
      <c r="AHH330" s="40"/>
      <c r="AHI330" s="40"/>
      <c r="AHJ330" s="40"/>
      <c r="AHK330" s="40"/>
      <c r="AHL330" s="40"/>
      <c r="AHM330" s="40"/>
      <c r="AHN330" s="40"/>
      <c r="AHO330" s="40"/>
      <c r="AHP330" s="40"/>
      <c r="AHQ330" s="40"/>
      <c r="AHR330" s="40"/>
      <c r="AHS330" s="40"/>
      <c r="AHT330" s="40"/>
      <c r="AHU330" s="40"/>
      <c r="AHV330" s="40"/>
      <c r="AHW330" s="40"/>
      <c r="AHX330" s="40"/>
      <c r="AHY330" s="40"/>
      <c r="AHZ330" s="40"/>
      <c r="AIA330" s="40"/>
      <c r="AIB330" s="40"/>
      <c r="AIC330" s="40"/>
      <c r="AID330" s="40"/>
      <c r="AIE330" s="40"/>
      <c r="AIF330" s="40"/>
      <c r="AIG330" s="40"/>
      <c r="AIH330" s="40"/>
      <c r="AII330" s="40"/>
      <c r="AIJ330" s="40"/>
      <c r="AIK330" s="40"/>
      <c r="AIL330" s="40"/>
      <c r="AIM330" s="40"/>
      <c r="AIN330" s="40"/>
      <c r="AIO330" s="40"/>
      <c r="AIP330" s="40"/>
      <c r="AIQ330" s="40"/>
      <c r="AIR330" s="40"/>
      <c r="AIS330" s="40"/>
      <c r="AIT330" s="40"/>
      <c r="AIU330" s="40"/>
      <c r="AIV330" s="40"/>
      <c r="AIW330" s="40"/>
      <c r="AIX330" s="40"/>
      <c r="AIY330" s="40"/>
      <c r="AIZ330" s="40"/>
      <c r="AJA330" s="40"/>
      <c r="AJB330" s="40"/>
      <c r="AJC330" s="40"/>
      <c r="AJD330" s="40"/>
      <c r="AJE330" s="40"/>
      <c r="AJF330" s="40"/>
      <c r="AJG330" s="40"/>
      <c r="AJH330" s="40"/>
      <c r="AJI330" s="40"/>
      <c r="AJJ330" s="40"/>
      <c r="AJK330" s="40"/>
      <c r="AJL330" s="40"/>
      <c r="AJM330" s="40"/>
      <c r="AJN330" s="40"/>
      <c r="AJO330" s="40"/>
      <c r="AJP330" s="40"/>
      <c r="AJQ330" s="40"/>
      <c r="AJR330" s="40"/>
      <c r="AJS330" s="40"/>
      <c r="AJT330" s="40"/>
      <c r="AJU330" s="40"/>
      <c r="AJV330" s="40"/>
      <c r="AJW330" s="40"/>
      <c r="AJX330" s="40"/>
      <c r="AJY330" s="40"/>
      <c r="AJZ330" s="40"/>
      <c r="AKA330" s="40"/>
      <c r="AKB330" s="40"/>
      <c r="AKC330" s="40"/>
      <c r="AKD330" s="40"/>
      <c r="AKE330" s="40"/>
      <c r="AKF330" s="40"/>
      <c r="AKG330" s="40"/>
      <c r="AKH330" s="40"/>
      <c r="AKI330" s="40"/>
      <c r="AKJ330" s="40"/>
      <c r="AKK330" s="40"/>
      <c r="AKL330" s="40"/>
      <c r="AKM330" s="40"/>
      <c r="AKN330" s="56"/>
      <c r="AKO330" s="56"/>
      <c r="AKP330" s="56"/>
      <c r="AKQ330" s="56"/>
      <c r="AKR330" s="56"/>
      <c r="AKS330" s="56"/>
      <c r="AKT330" s="56"/>
      <c r="AKU330" s="56"/>
      <c r="AKV330" s="56"/>
      <c r="AKW330" s="56"/>
      <c r="AKX330" s="56"/>
      <c r="AKY330" s="56"/>
      <c r="AKZ330" s="56"/>
      <c r="ALA330" s="56"/>
      <c r="ALB330" s="56"/>
      <c r="ALC330" s="56"/>
      <c r="ALD330" s="56"/>
      <c r="ALE330" s="56"/>
      <c r="ALF330" s="56"/>
      <c r="ALG330" s="56"/>
      <c r="ALH330" s="56"/>
      <c r="ALI330" s="56"/>
      <c r="ALJ330" s="56"/>
      <c r="ALK330" s="56"/>
      <c r="ALL330" s="56"/>
      <c r="ALM330" s="56"/>
      <c r="ALN330" s="59"/>
      <c r="ALO330" s="59"/>
      <c r="ALP330" s="59"/>
      <c r="ALQ330" s="59"/>
      <c r="ALR330" s="59"/>
      <c r="ALS330" s="59"/>
      <c r="ALT330" s="59"/>
      <c r="ALU330" s="59"/>
      <c r="ALV330" s="59"/>
      <c r="ALW330" s="59"/>
    </row>
    <row r="331" spans="1:1011" ht="13.35" customHeight="1" outlineLevel="2">
      <c r="A331" s="36" t="s">
        <v>11884</v>
      </c>
      <c r="B331" s="45">
        <v>1</v>
      </c>
      <c r="C331" s="45"/>
      <c r="D331" s="68" t="s">
        <v>11885</v>
      </c>
      <c r="E331" s="59" t="s">
        <v>11886</v>
      </c>
      <c r="F331" s="52"/>
      <c r="G331" s="32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40"/>
      <c r="AAF331" s="40"/>
      <c r="AAG331" s="40"/>
      <c r="AAH331" s="40"/>
      <c r="AAI331" s="40"/>
      <c r="AAJ331" s="40"/>
      <c r="AAK331" s="40"/>
      <c r="AAL331" s="40"/>
      <c r="AAM331" s="40"/>
      <c r="AAN331" s="40"/>
      <c r="AAO331" s="40"/>
      <c r="AAP331" s="40"/>
      <c r="AAQ331" s="40"/>
      <c r="AAR331" s="40"/>
      <c r="AAS331" s="40"/>
      <c r="AAT331" s="40"/>
      <c r="AAU331" s="40"/>
      <c r="AAV331" s="40"/>
      <c r="AAW331" s="40"/>
      <c r="AAX331" s="40"/>
      <c r="AAY331" s="40"/>
      <c r="AAZ331" s="40"/>
      <c r="ABA331" s="40"/>
      <c r="ABB331" s="40"/>
      <c r="ABC331" s="40"/>
      <c r="ABD331" s="40"/>
      <c r="ABE331" s="40"/>
      <c r="ABF331" s="40"/>
      <c r="ABG331" s="40"/>
      <c r="ABH331" s="40"/>
      <c r="ABI331" s="40"/>
      <c r="ABJ331" s="40"/>
      <c r="ABK331" s="40"/>
      <c r="ABL331" s="40"/>
      <c r="ABM331" s="40"/>
      <c r="ABN331" s="40"/>
      <c r="ABO331" s="40"/>
      <c r="ABP331" s="40"/>
      <c r="ABQ331" s="40"/>
      <c r="ABR331" s="40"/>
      <c r="ABS331" s="40"/>
      <c r="ABT331" s="40"/>
      <c r="ABU331" s="40"/>
      <c r="ABV331" s="40"/>
      <c r="ABW331" s="40"/>
      <c r="ABX331" s="40"/>
      <c r="ABY331" s="40"/>
      <c r="ABZ331" s="40"/>
      <c r="ACA331" s="40"/>
      <c r="ACB331" s="40"/>
      <c r="ACC331" s="40"/>
      <c r="ACD331" s="40"/>
      <c r="ACE331" s="40"/>
      <c r="ACF331" s="40"/>
      <c r="ACG331" s="40"/>
      <c r="ACH331" s="40"/>
      <c r="ACI331" s="40"/>
      <c r="ACJ331" s="40"/>
      <c r="ACK331" s="40"/>
      <c r="ACL331" s="40"/>
      <c r="ACM331" s="40"/>
      <c r="ACN331" s="40"/>
      <c r="ACO331" s="40"/>
      <c r="ACP331" s="40"/>
      <c r="ACQ331" s="40"/>
      <c r="ACR331" s="40"/>
      <c r="ACS331" s="40"/>
      <c r="ACT331" s="40"/>
      <c r="ACU331" s="40"/>
      <c r="ACV331" s="40"/>
      <c r="ACW331" s="40"/>
      <c r="ACX331" s="40"/>
      <c r="ACY331" s="40"/>
      <c r="ACZ331" s="40"/>
      <c r="ADA331" s="40"/>
      <c r="ADB331" s="40"/>
      <c r="ADC331" s="40"/>
      <c r="ADD331" s="40"/>
      <c r="ADE331" s="40"/>
      <c r="ADF331" s="40"/>
      <c r="ADG331" s="40"/>
      <c r="ADH331" s="40"/>
      <c r="ADI331" s="40"/>
      <c r="ADJ331" s="40"/>
      <c r="ADK331" s="40"/>
      <c r="ADL331" s="40"/>
      <c r="ADM331" s="40"/>
      <c r="ADN331" s="40"/>
      <c r="ADO331" s="40"/>
      <c r="ADP331" s="40"/>
      <c r="ADQ331" s="40"/>
      <c r="ADR331" s="40"/>
      <c r="ADS331" s="40"/>
      <c r="ADT331" s="40"/>
      <c r="ADU331" s="40"/>
      <c r="ADV331" s="40"/>
      <c r="ADW331" s="40"/>
      <c r="ADX331" s="40"/>
      <c r="ADY331" s="40"/>
      <c r="ADZ331" s="40"/>
      <c r="AEA331" s="40"/>
      <c r="AEB331" s="40"/>
      <c r="AEC331" s="40"/>
      <c r="AED331" s="40"/>
      <c r="AEE331" s="40"/>
      <c r="AEF331" s="40"/>
      <c r="AEG331" s="40"/>
      <c r="AEH331" s="40"/>
      <c r="AEI331" s="40"/>
      <c r="AEJ331" s="40"/>
      <c r="AEK331" s="40"/>
      <c r="AEL331" s="40"/>
      <c r="AEM331" s="40"/>
      <c r="AEN331" s="40"/>
      <c r="AEO331" s="40"/>
      <c r="AEP331" s="40"/>
      <c r="AEQ331" s="40"/>
      <c r="AER331" s="40"/>
      <c r="AES331" s="40"/>
      <c r="AET331" s="40"/>
      <c r="AEU331" s="40"/>
      <c r="AEV331" s="40"/>
      <c r="AEW331" s="40"/>
      <c r="AEX331" s="40"/>
      <c r="AEY331" s="40"/>
      <c r="AEZ331" s="40"/>
      <c r="AFA331" s="40"/>
      <c r="AFB331" s="40"/>
      <c r="AFC331" s="40"/>
      <c r="AFD331" s="40"/>
      <c r="AFE331" s="40"/>
      <c r="AFF331" s="40"/>
      <c r="AFG331" s="40"/>
      <c r="AFH331" s="40"/>
      <c r="AFI331" s="40"/>
      <c r="AFJ331" s="40"/>
      <c r="AFK331" s="40"/>
      <c r="AFL331" s="40"/>
      <c r="AFM331" s="40"/>
      <c r="AFN331" s="40"/>
      <c r="AFO331" s="40"/>
      <c r="AFP331" s="40"/>
      <c r="AFQ331" s="40"/>
      <c r="AFR331" s="40"/>
      <c r="AFS331" s="40"/>
      <c r="AFT331" s="40"/>
      <c r="AFU331" s="40"/>
      <c r="AFV331" s="40"/>
      <c r="AFW331" s="40"/>
      <c r="AFX331" s="40"/>
      <c r="AFY331" s="40"/>
      <c r="AFZ331" s="40"/>
      <c r="AGA331" s="40"/>
      <c r="AGB331" s="40"/>
      <c r="AGC331" s="40"/>
      <c r="AGD331" s="40"/>
      <c r="AGE331" s="40"/>
      <c r="AGF331" s="40"/>
      <c r="AGG331" s="40"/>
      <c r="AGH331" s="40"/>
      <c r="AGI331" s="40"/>
      <c r="AGJ331" s="40"/>
      <c r="AGK331" s="40"/>
      <c r="AGL331" s="40"/>
      <c r="AGM331" s="40"/>
      <c r="AGN331" s="40"/>
      <c r="AGO331" s="40"/>
      <c r="AGP331" s="40"/>
      <c r="AGQ331" s="40"/>
      <c r="AGR331" s="40"/>
      <c r="AGS331" s="40"/>
      <c r="AGT331" s="40"/>
      <c r="AGU331" s="40"/>
      <c r="AGV331" s="40"/>
      <c r="AGW331" s="40"/>
      <c r="AGX331" s="40"/>
      <c r="AGY331" s="40"/>
      <c r="AGZ331" s="40"/>
      <c r="AHA331" s="40"/>
      <c r="AHB331" s="40"/>
      <c r="AHC331" s="40"/>
      <c r="AHD331" s="40"/>
      <c r="AHE331" s="40"/>
      <c r="AHF331" s="40"/>
      <c r="AHG331" s="40"/>
      <c r="AHH331" s="40"/>
      <c r="AHI331" s="40"/>
      <c r="AHJ331" s="40"/>
      <c r="AHK331" s="40"/>
      <c r="AHL331" s="40"/>
      <c r="AHM331" s="40"/>
      <c r="AHN331" s="40"/>
      <c r="AHO331" s="40"/>
      <c r="AHP331" s="40"/>
      <c r="AHQ331" s="40"/>
      <c r="AHR331" s="40"/>
      <c r="AHS331" s="40"/>
      <c r="AHT331" s="40"/>
      <c r="AHU331" s="40"/>
      <c r="AHV331" s="40"/>
      <c r="AHW331" s="40"/>
      <c r="AHX331" s="40"/>
      <c r="AHY331" s="40"/>
      <c r="AHZ331" s="40"/>
      <c r="AIA331" s="40"/>
      <c r="AIB331" s="40"/>
      <c r="AIC331" s="40"/>
      <c r="AID331" s="40"/>
      <c r="AIE331" s="40"/>
      <c r="AIF331" s="40"/>
      <c r="AIG331" s="40"/>
      <c r="AIH331" s="40"/>
      <c r="AII331" s="40"/>
      <c r="AIJ331" s="40"/>
      <c r="AIK331" s="40"/>
      <c r="AIL331" s="40"/>
      <c r="AIM331" s="40"/>
      <c r="AIN331" s="40"/>
      <c r="AIO331" s="40"/>
      <c r="AIP331" s="40"/>
      <c r="AIQ331" s="40"/>
      <c r="AIR331" s="40"/>
      <c r="AIS331" s="40"/>
      <c r="AIT331" s="40"/>
      <c r="AIU331" s="40"/>
      <c r="AIV331" s="40"/>
      <c r="AIW331" s="40"/>
      <c r="AIX331" s="40"/>
      <c r="AIY331" s="40"/>
      <c r="AIZ331" s="40"/>
      <c r="AJA331" s="40"/>
      <c r="AJB331" s="40"/>
      <c r="AJC331" s="40"/>
      <c r="AJD331" s="40"/>
      <c r="AJE331" s="40"/>
      <c r="AJF331" s="40"/>
      <c r="AJG331" s="40"/>
      <c r="AJH331" s="40"/>
      <c r="AJI331" s="40"/>
      <c r="AJJ331" s="40"/>
      <c r="AJK331" s="40"/>
      <c r="AJL331" s="40"/>
      <c r="AJM331" s="40"/>
      <c r="AJN331" s="40"/>
      <c r="AJO331" s="40"/>
      <c r="AJP331" s="40"/>
      <c r="AJQ331" s="40"/>
      <c r="AJR331" s="40"/>
      <c r="AJS331" s="40"/>
      <c r="AJT331" s="40"/>
      <c r="AJU331" s="40"/>
      <c r="AJV331" s="40"/>
      <c r="AJW331" s="40"/>
      <c r="AJX331" s="40"/>
      <c r="AJY331" s="40"/>
      <c r="AJZ331" s="40"/>
      <c r="AKA331" s="40"/>
      <c r="AKB331" s="40"/>
      <c r="AKC331" s="40"/>
      <c r="AKD331" s="40"/>
      <c r="AKE331" s="40"/>
      <c r="AKF331" s="40"/>
      <c r="AKG331" s="40"/>
      <c r="AKH331" s="40"/>
      <c r="AKI331" s="40"/>
      <c r="AKJ331" s="40"/>
      <c r="AKK331" s="40"/>
      <c r="AKL331" s="40"/>
      <c r="AKM331" s="40"/>
      <c r="AKN331" s="56"/>
      <c r="AKO331" s="56"/>
      <c r="AKP331" s="56"/>
      <c r="AKQ331" s="56"/>
      <c r="AKR331" s="56"/>
      <c r="AKS331" s="56"/>
      <c r="AKT331" s="56"/>
      <c r="AKU331" s="56"/>
      <c r="AKV331" s="56"/>
      <c r="AKW331" s="56"/>
      <c r="AKX331" s="56"/>
      <c r="AKY331" s="56"/>
      <c r="AKZ331" s="56"/>
      <c r="ALA331" s="56"/>
      <c r="ALB331" s="56"/>
      <c r="ALC331" s="56"/>
      <c r="ALD331" s="56"/>
      <c r="ALE331" s="56"/>
      <c r="ALF331" s="56"/>
      <c r="ALG331" s="56"/>
      <c r="ALH331" s="56"/>
      <c r="ALI331" s="56"/>
      <c r="ALJ331" s="56"/>
      <c r="ALK331" s="56"/>
      <c r="ALL331" s="56"/>
      <c r="ALM331" s="56"/>
      <c r="ALN331" s="59"/>
      <c r="ALO331" s="59"/>
      <c r="ALP331" s="59"/>
      <c r="ALQ331" s="59"/>
      <c r="ALR331" s="59"/>
      <c r="ALS331" s="59"/>
      <c r="ALT331" s="59"/>
      <c r="ALU331" s="59"/>
      <c r="ALV331" s="59"/>
      <c r="ALW331" s="59"/>
    </row>
    <row r="332" spans="1:1011" ht="13.35" customHeight="1" outlineLevel="2">
      <c r="A332" s="36" t="s">
        <v>11887</v>
      </c>
      <c r="B332" s="30">
        <v>2</v>
      </c>
      <c r="C332" s="45"/>
      <c r="D332" s="30" t="s">
        <v>3517</v>
      </c>
      <c r="E332" s="79" t="s">
        <v>11888</v>
      </c>
      <c r="F332" s="52"/>
      <c r="G332" s="32" t="s">
        <v>11889</v>
      </c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40"/>
      <c r="AAF332" s="40"/>
      <c r="AAG332" s="40"/>
      <c r="AAH332" s="40"/>
      <c r="AAI332" s="40"/>
      <c r="AAJ332" s="40"/>
      <c r="AAK332" s="40"/>
      <c r="AAL332" s="40"/>
      <c r="AAM332" s="40"/>
      <c r="AAN332" s="40"/>
      <c r="AAO332" s="40"/>
      <c r="AAP332" s="40"/>
      <c r="AAQ332" s="40"/>
      <c r="AAR332" s="40"/>
      <c r="AAS332" s="40"/>
      <c r="AAT332" s="40"/>
      <c r="AAU332" s="40"/>
      <c r="AAV332" s="40"/>
      <c r="AAW332" s="40"/>
      <c r="AAX332" s="40"/>
      <c r="AAY332" s="40"/>
      <c r="AAZ332" s="40"/>
      <c r="ABA332" s="40"/>
      <c r="ABB332" s="40"/>
      <c r="ABC332" s="40"/>
      <c r="ABD332" s="40"/>
      <c r="ABE332" s="40"/>
      <c r="ABF332" s="40"/>
      <c r="ABG332" s="40"/>
      <c r="ABH332" s="40"/>
      <c r="ABI332" s="40"/>
      <c r="ABJ332" s="40"/>
      <c r="ABK332" s="40"/>
      <c r="ABL332" s="40"/>
      <c r="ABM332" s="40"/>
      <c r="ABN332" s="40"/>
      <c r="ABO332" s="40"/>
      <c r="ABP332" s="40"/>
      <c r="ABQ332" s="40"/>
      <c r="ABR332" s="40"/>
      <c r="ABS332" s="40"/>
      <c r="ABT332" s="40"/>
      <c r="ABU332" s="40"/>
      <c r="ABV332" s="40"/>
      <c r="ABW332" s="40"/>
      <c r="ABX332" s="40"/>
      <c r="ABY332" s="40"/>
      <c r="ABZ332" s="40"/>
      <c r="ACA332" s="40"/>
      <c r="ACB332" s="40"/>
      <c r="ACC332" s="40"/>
      <c r="ACD332" s="40"/>
      <c r="ACE332" s="40"/>
      <c r="ACF332" s="40"/>
      <c r="ACG332" s="40"/>
      <c r="ACH332" s="40"/>
      <c r="ACI332" s="40"/>
      <c r="ACJ332" s="40"/>
      <c r="ACK332" s="40"/>
      <c r="ACL332" s="40"/>
      <c r="ACM332" s="40"/>
      <c r="ACN332" s="40"/>
      <c r="ACO332" s="40"/>
      <c r="ACP332" s="40"/>
      <c r="ACQ332" s="40"/>
      <c r="ACR332" s="40"/>
      <c r="ACS332" s="40"/>
      <c r="ACT332" s="40"/>
      <c r="ACU332" s="40"/>
      <c r="ACV332" s="40"/>
      <c r="ACW332" s="40"/>
      <c r="ACX332" s="40"/>
      <c r="ACY332" s="40"/>
      <c r="ACZ332" s="40"/>
      <c r="ADA332" s="40"/>
      <c r="ADB332" s="40"/>
      <c r="ADC332" s="40"/>
      <c r="ADD332" s="40"/>
      <c r="ADE332" s="40"/>
      <c r="ADF332" s="40"/>
      <c r="ADG332" s="40"/>
      <c r="ADH332" s="40"/>
      <c r="ADI332" s="40"/>
      <c r="ADJ332" s="40"/>
      <c r="ADK332" s="40"/>
      <c r="ADL332" s="40"/>
      <c r="ADM332" s="40"/>
      <c r="ADN332" s="40"/>
      <c r="ADO332" s="40"/>
      <c r="ADP332" s="40"/>
      <c r="ADQ332" s="40"/>
      <c r="ADR332" s="40"/>
      <c r="ADS332" s="40"/>
      <c r="ADT332" s="40"/>
      <c r="ADU332" s="40"/>
      <c r="ADV332" s="40"/>
      <c r="ADW332" s="40"/>
      <c r="ADX332" s="40"/>
      <c r="ADY332" s="40"/>
      <c r="ADZ332" s="40"/>
      <c r="AEA332" s="40"/>
      <c r="AEB332" s="40"/>
      <c r="AEC332" s="40"/>
      <c r="AED332" s="40"/>
      <c r="AEE332" s="40"/>
      <c r="AEF332" s="40"/>
      <c r="AEG332" s="40"/>
      <c r="AEH332" s="40"/>
      <c r="AEI332" s="40"/>
      <c r="AEJ332" s="40"/>
      <c r="AEK332" s="40"/>
      <c r="AEL332" s="40"/>
      <c r="AEM332" s="40"/>
      <c r="AEN332" s="40"/>
      <c r="AEO332" s="40"/>
      <c r="AEP332" s="40"/>
      <c r="AEQ332" s="40"/>
      <c r="AER332" s="40"/>
      <c r="AES332" s="40"/>
      <c r="AET332" s="40"/>
      <c r="AEU332" s="40"/>
      <c r="AEV332" s="40"/>
      <c r="AEW332" s="40"/>
      <c r="AEX332" s="40"/>
      <c r="AEY332" s="40"/>
      <c r="AEZ332" s="40"/>
      <c r="AFA332" s="40"/>
      <c r="AFB332" s="40"/>
      <c r="AFC332" s="40"/>
      <c r="AFD332" s="40"/>
      <c r="AFE332" s="40"/>
      <c r="AFF332" s="40"/>
      <c r="AFG332" s="40"/>
      <c r="AFH332" s="40"/>
      <c r="AFI332" s="40"/>
      <c r="AFJ332" s="40"/>
      <c r="AFK332" s="40"/>
      <c r="AFL332" s="40"/>
      <c r="AFM332" s="40"/>
      <c r="AFN332" s="40"/>
      <c r="AFO332" s="40"/>
      <c r="AFP332" s="40"/>
      <c r="AFQ332" s="40"/>
      <c r="AFR332" s="40"/>
      <c r="AFS332" s="40"/>
      <c r="AFT332" s="40"/>
      <c r="AFU332" s="40"/>
      <c r="AFV332" s="40"/>
      <c r="AFW332" s="40"/>
      <c r="AFX332" s="40"/>
      <c r="AFY332" s="40"/>
      <c r="AFZ332" s="40"/>
      <c r="AGA332" s="40"/>
      <c r="AGB332" s="40"/>
      <c r="AGC332" s="40"/>
      <c r="AGD332" s="40"/>
      <c r="AGE332" s="40"/>
      <c r="AGF332" s="40"/>
      <c r="AGG332" s="40"/>
      <c r="AGH332" s="40"/>
      <c r="AGI332" s="40"/>
      <c r="AGJ332" s="40"/>
      <c r="AGK332" s="40"/>
      <c r="AGL332" s="40"/>
      <c r="AGM332" s="40"/>
      <c r="AGN332" s="40"/>
      <c r="AGO332" s="40"/>
      <c r="AGP332" s="40"/>
      <c r="AGQ332" s="40"/>
      <c r="AGR332" s="40"/>
      <c r="AGS332" s="40"/>
      <c r="AGT332" s="40"/>
      <c r="AGU332" s="40"/>
      <c r="AGV332" s="40"/>
      <c r="AGW332" s="40"/>
      <c r="AGX332" s="40"/>
      <c r="AGY332" s="40"/>
      <c r="AGZ332" s="40"/>
      <c r="AHA332" s="40"/>
      <c r="AHB332" s="40"/>
      <c r="AHC332" s="40"/>
      <c r="AHD332" s="40"/>
      <c r="AHE332" s="40"/>
      <c r="AHF332" s="40"/>
      <c r="AHG332" s="40"/>
      <c r="AHH332" s="40"/>
      <c r="AHI332" s="40"/>
      <c r="AHJ332" s="40"/>
      <c r="AHK332" s="40"/>
      <c r="AHL332" s="40"/>
      <c r="AHM332" s="40"/>
      <c r="AHN332" s="40"/>
      <c r="AHO332" s="40"/>
      <c r="AHP332" s="40"/>
      <c r="AHQ332" s="40"/>
      <c r="AHR332" s="40"/>
      <c r="AHS332" s="40"/>
      <c r="AHT332" s="40"/>
      <c r="AHU332" s="40"/>
      <c r="AHV332" s="40"/>
      <c r="AHW332" s="40"/>
      <c r="AHX332" s="40"/>
      <c r="AHY332" s="40"/>
      <c r="AHZ332" s="40"/>
      <c r="AIA332" s="40"/>
      <c r="AIB332" s="40"/>
      <c r="AIC332" s="40"/>
      <c r="AID332" s="40"/>
      <c r="AIE332" s="40"/>
      <c r="AIF332" s="40"/>
      <c r="AIG332" s="40"/>
      <c r="AIH332" s="40"/>
      <c r="AII332" s="40"/>
      <c r="AIJ332" s="40"/>
      <c r="AIK332" s="40"/>
      <c r="AIL332" s="40"/>
      <c r="AIM332" s="40"/>
      <c r="AIN332" s="40"/>
      <c r="AIO332" s="40"/>
      <c r="AIP332" s="40"/>
      <c r="AIQ332" s="40"/>
      <c r="AIR332" s="40"/>
      <c r="AIS332" s="40"/>
      <c r="AIT332" s="40"/>
      <c r="AIU332" s="40"/>
      <c r="AIV332" s="40"/>
      <c r="AIW332" s="40"/>
      <c r="AIX332" s="40"/>
      <c r="AIY332" s="40"/>
      <c r="AIZ332" s="40"/>
      <c r="AJA332" s="40"/>
      <c r="AJB332" s="40"/>
      <c r="AJC332" s="40"/>
      <c r="AJD332" s="40"/>
      <c r="AJE332" s="40"/>
      <c r="AJF332" s="40"/>
      <c r="AJG332" s="40"/>
      <c r="AJH332" s="40"/>
      <c r="AJI332" s="40"/>
      <c r="AJJ332" s="40"/>
      <c r="AJK332" s="40"/>
      <c r="AJL332" s="40"/>
      <c r="AJM332" s="40"/>
      <c r="AJN332" s="40"/>
      <c r="AJO332" s="40"/>
      <c r="AJP332" s="40"/>
      <c r="AJQ332" s="40"/>
      <c r="AJR332" s="40"/>
      <c r="AJS332" s="40"/>
      <c r="AJT332" s="40"/>
      <c r="AJU332" s="40"/>
      <c r="AJV332" s="40"/>
      <c r="AJW332" s="40"/>
      <c r="AJX332" s="40"/>
      <c r="AJY332" s="40"/>
      <c r="AJZ332" s="40"/>
      <c r="AKA332" s="40"/>
      <c r="AKB332" s="40"/>
      <c r="AKC332" s="40"/>
      <c r="AKD332" s="40"/>
      <c r="AKE332" s="40"/>
      <c r="AKF332" s="40"/>
      <c r="AKG332" s="40"/>
      <c r="AKH332" s="40"/>
      <c r="AKI332" s="40"/>
      <c r="AKJ332" s="40"/>
      <c r="AKK332" s="40"/>
      <c r="AKL332" s="40"/>
      <c r="AKM332" s="40"/>
      <c r="AKN332" s="56"/>
      <c r="AKO332" s="56"/>
      <c r="AKP332" s="56"/>
      <c r="AKQ332" s="56"/>
      <c r="AKR332" s="56"/>
      <c r="AKS332" s="56"/>
      <c r="AKT332" s="56"/>
      <c r="AKU332" s="56"/>
      <c r="AKV332" s="56"/>
      <c r="AKW332" s="56"/>
      <c r="AKX332" s="56"/>
      <c r="AKY332" s="56"/>
      <c r="AKZ332" s="56"/>
      <c r="ALA332" s="56"/>
      <c r="ALB332" s="56"/>
      <c r="ALC332" s="56"/>
      <c r="ALD332" s="56"/>
      <c r="ALE332" s="56"/>
      <c r="ALF332" s="56"/>
      <c r="ALG332" s="56"/>
      <c r="ALH332" s="56"/>
      <c r="ALI332" s="56"/>
      <c r="ALJ332" s="56"/>
      <c r="ALK332" s="56"/>
      <c r="ALL332" s="56"/>
      <c r="ALM332" s="56"/>
      <c r="ALN332" s="59"/>
      <c r="ALO332" s="59"/>
      <c r="ALP332" s="59"/>
      <c r="ALQ332" s="59"/>
      <c r="ALR332" s="59"/>
      <c r="ALS332" s="59"/>
      <c r="ALT332" s="59"/>
      <c r="ALU332" s="59"/>
      <c r="ALV332" s="59"/>
      <c r="ALW332" s="59"/>
    </row>
    <row r="333" spans="1:1011" ht="13.35" customHeight="1" outlineLevel="2">
      <c r="A333" s="36" t="s">
        <v>11890</v>
      </c>
      <c r="B333" s="30">
        <v>1</v>
      </c>
      <c r="C333" s="45"/>
      <c r="D333" s="30" t="s">
        <v>994</v>
      </c>
      <c r="E333" s="79" t="s">
        <v>11891</v>
      </c>
      <c r="F333" s="52"/>
      <c r="G333" s="32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40"/>
      <c r="AAF333" s="40"/>
      <c r="AAG333" s="40"/>
      <c r="AAH333" s="40"/>
      <c r="AAI333" s="40"/>
      <c r="AAJ333" s="40"/>
      <c r="AAK333" s="40"/>
      <c r="AAL333" s="40"/>
      <c r="AAM333" s="40"/>
      <c r="AAN333" s="40"/>
      <c r="AAO333" s="40"/>
      <c r="AAP333" s="40"/>
      <c r="AAQ333" s="40"/>
      <c r="AAR333" s="40"/>
      <c r="AAS333" s="40"/>
      <c r="AAT333" s="40"/>
      <c r="AAU333" s="40"/>
      <c r="AAV333" s="40"/>
      <c r="AAW333" s="40"/>
      <c r="AAX333" s="40"/>
      <c r="AAY333" s="40"/>
      <c r="AAZ333" s="40"/>
      <c r="ABA333" s="40"/>
      <c r="ABB333" s="40"/>
      <c r="ABC333" s="40"/>
      <c r="ABD333" s="40"/>
      <c r="ABE333" s="40"/>
      <c r="ABF333" s="40"/>
      <c r="ABG333" s="40"/>
      <c r="ABH333" s="40"/>
      <c r="ABI333" s="40"/>
      <c r="ABJ333" s="40"/>
      <c r="ABK333" s="40"/>
      <c r="ABL333" s="40"/>
      <c r="ABM333" s="40"/>
      <c r="ABN333" s="40"/>
      <c r="ABO333" s="40"/>
      <c r="ABP333" s="40"/>
      <c r="ABQ333" s="40"/>
      <c r="ABR333" s="40"/>
      <c r="ABS333" s="40"/>
      <c r="ABT333" s="40"/>
      <c r="ABU333" s="40"/>
      <c r="ABV333" s="40"/>
      <c r="ABW333" s="40"/>
      <c r="ABX333" s="40"/>
      <c r="ABY333" s="40"/>
      <c r="ABZ333" s="40"/>
      <c r="ACA333" s="40"/>
      <c r="ACB333" s="40"/>
      <c r="ACC333" s="40"/>
      <c r="ACD333" s="40"/>
      <c r="ACE333" s="40"/>
      <c r="ACF333" s="40"/>
      <c r="ACG333" s="40"/>
      <c r="ACH333" s="40"/>
      <c r="ACI333" s="40"/>
      <c r="ACJ333" s="40"/>
      <c r="ACK333" s="40"/>
      <c r="ACL333" s="40"/>
      <c r="ACM333" s="40"/>
      <c r="ACN333" s="40"/>
      <c r="ACO333" s="40"/>
      <c r="ACP333" s="40"/>
      <c r="ACQ333" s="40"/>
      <c r="ACR333" s="40"/>
      <c r="ACS333" s="40"/>
      <c r="ACT333" s="40"/>
      <c r="ACU333" s="40"/>
      <c r="ACV333" s="40"/>
      <c r="ACW333" s="40"/>
      <c r="ACX333" s="40"/>
      <c r="ACY333" s="40"/>
      <c r="ACZ333" s="40"/>
      <c r="ADA333" s="40"/>
      <c r="ADB333" s="40"/>
      <c r="ADC333" s="40"/>
      <c r="ADD333" s="40"/>
      <c r="ADE333" s="40"/>
      <c r="ADF333" s="40"/>
      <c r="ADG333" s="40"/>
      <c r="ADH333" s="40"/>
      <c r="ADI333" s="40"/>
      <c r="ADJ333" s="40"/>
      <c r="ADK333" s="40"/>
      <c r="ADL333" s="40"/>
      <c r="ADM333" s="40"/>
      <c r="ADN333" s="40"/>
      <c r="ADO333" s="40"/>
      <c r="ADP333" s="40"/>
      <c r="ADQ333" s="40"/>
      <c r="ADR333" s="40"/>
      <c r="ADS333" s="40"/>
      <c r="ADT333" s="40"/>
      <c r="ADU333" s="40"/>
      <c r="ADV333" s="40"/>
      <c r="ADW333" s="40"/>
      <c r="ADX333" s="40"/>
      <c r="ADY333" s="40"/>
      <c r="ADZ333" s="40"/>
      <c r="AEA333" s="40"/>
      <c r="AEB333" s="40"/>
      <c r="AEC333" s="40"/>
      <c r="AED333" s="40"/>
      <c r="AEE333" s="40"/>
      <c r="AEF333" s="40"/>
      <c r="AEG333" s="40"/>
      <c r="AEH333" s="40"/>
      <c r="AEI333" s="40"/>
      <c r="AEJ333" s="40"/>
      <c r="AEK333" s="40"/>
      <c r="AEL333" s="40"/>
      <c r="AEM333" s="40"/>
      <c r="AEN333" s="40"/>
      <c r="AEO333" s="40"/>
      <c r="AEP333" s="40"/>
      <c r="AEQ333" s="40"/>
      <c r="AER333" s="40"/>
      <c r="AES333" s="40"/>
      <c r="AET333" s="40"/>
      <c r="AEU333" s="40"/>
      <c r="AEV333" s="40"/>
      <c r="AEW333" s="40"/>
      <c r="AEX333" s="40"/>
      <c r="AEY333" s="40"/>
      <c r="AEZ333" s="40"/>
      <c r="AFA333" s="40"/>
      <c r="AFB333" s="40"/>
      <c r="AFC333" s="40"/>
      <c r="AFD333" s="40"/>
      <c r="AFE333" s="40"/>
      <c r="AFF333" s="40"/>
      <c r="AFG333" s="40"/>
      <c r="AFH333" s="40"/>
      <c r="AFI333" s="40"/>
      <c r="AFJ333" s="40"/>
      <c r="AFK333" s="40"/>
      <c r="AFL333" s="40"/>
      <c r="AFM333" s="40"/>
      <c r="AFN333" s="40"/>
      <c r="AFO333" s="40"/>
      <c r="AFP333" s="40"/>
      <c r="AFQ333" s="40"/>
      <c r="AFR333" s="40"/>
      <c r="AFS333" s="40"/>
      <c r="AFT333" s="40"/>
      <c r="AFU333" s="40"/>
      <c r="AFV333" s="40"/>
      <c r="AFW333" s="40"/>
      <c r="AFX333" s="40"/>
      <c r="AFY333" s="40"/>
      <c r="AFZ333" s="40"/>
      <c r="AGA333" s="40"/>
      <c r="AGB333" s="40"/>
      <c r="AGC333" s="40"/>
      <c r="AGD333" s="40"/>
      <c r="AGE333" s="40"/>
      <c r="AGF333" s="40"/>
      <c r="AGG333" s="40"/>
      <c r="AGH333" s="40"/>
      <c r="AGI333" s="40"/>
      <c r="AGJ333" s="40"/>
      <c r="AGK333" s="40"/>
      <c r="AGL333" s="40"/>
      <c r="AGM333" s="40"/>
      <c r="AGN333" s="40"/>
      <c r="AGO333" s="40"/>
      <c r="AGP333" s="40"/>
      <c r="AGQ333" s="40"/>
      <c r="AGR333" s="40"/>
      <c r="AGS333" s="40"/>
      <c r="AGT333" s="40"/>
      <c r="AGU333" s="40"/>
      <c r="AGV333" s="40"/>
      <c r="AGW333" s="40"/>
      <c r="AGX333" s="40"/>
      <c r="AGY333" s="40"/>
      <c r="AGZ333" s="40"/>
      <c r="AHA333" s="40"/>
      <c r="AHB333" s="40"/>
      <c r="AHC333" s="40"/>
      <c r="AHD333" s="40"/>
      <c r="AHE333" s="40"/>
      <c r="AHF333" s="40"/>
      <c r="AHG333" s="40"/>
      <c r="AHH333" s="40"/>
      <c r="AHI333" s="40"/>
      <c r="AHJ333" s="40"/>
      <c r="AHK333" s="40"/>
      <c r="AHL333" s="40"/>
      <c r="AHM333" s="40"/>
      <c r="AHN333" s="40"/>
      <c r="AHO333" s="40"/>
      <c r="AHP333" s="40"/>
      <c r="AHQ333" s="40"/>
      <c r="AHR333" s="40"/>
      <c r="AHS333" s="40"/>
      <c r="AHT333" s="40"/>
      <c r="AHU333" s="40"/>
      <c r="AHV333" s="40"/>
      <c r="AHW333" s="40"/>
      <c r="AHX333" s="40"/>
      <c r="AHY333" s="40"/>
      <c r="AHZ333" s="40"/>
      <c r="AIA333" s="40"/>
      <c r="AIB333" s="40"/>
      <c r="AIC333" s="40"/>
      <c r="AID333" s="40"/>
      <c r="AIE333" s="40"/>
      <c r="AIF333" s="40"/>
      <c r="AIG333" s="40"/>
      <c r="AIH333" s="40"/>
      <c r="AII333" s="40"/>
      <c r="AIJ333" s="40"/>
      <c r="AIK333" s="40"/>
      <c r="AIL333" s="40"/>
      <c r="AIM333" s="40"/>
      <c r="AIN333" s="40"/>
      <c r="AIO333" s="40"/>
      <c r="AIP333" s="40"/>
      <c r="AIQ333" s="40"/>
      <c r="AIR333" s="40"/>
      <c r="AIS333" s="40"/>
      <c r="AIT333" s="40"/>
      <c r="AIU333" s="40"/>
      <c r="AIV333" s="40"/>
      <c r="AIW333" s="40"/>
      <c r="AIX333" s="40"/>
      <c r="AIY333" s="40"/>
      <c r="AIZ333" s="40"/>
      <c r="AJA333" s="40"/>
      <c r="AJB333" s="40"/>
      <c r="AJC333" s="40"/>
      <c r="AJD333" s="40"/>
      <c r="AJE333" s="40"/>
      <c r="AJF333" s="40"/>
      <c r="AJG333" s="40"/>
      <c r="AJH333" s="40"/>
      <c r="AJI333" s="40"/>
      <c r="AJJ333" s="40"/>
      <c r="AJK333" s="40"/>
      <c r="AJL333" s="40"/>
      <c r="AJM333" s="40"/>
      <c r="AJN333" s="40"/>
      <c r="AJO333" s="40"/>
      <c r="AJP333" s="40"/>
      <c r="AJQ333" s="40"/>
      <c r="AJR333" s="40"/>
      <c r="AJS333" s="40"/>
      <c r="AJT333" s="40"/>
      <c r="AJU333" s="40"/>
      <c r="AJV333" s="40"/>
      <c r="AJW333" s="40"/>
      <c r="AJX333" s="40"/>
      <c r="AJY333" s="40"/>
      <c r="AJZ333" s="40"/>
      <c r="AKA333" s="40"/>
      <c r="AKB333" s="40"/>
      <c r="AKC333" s="40"/>
      <c r="AKD333" s="40"/>
      <c r="AKE333" s="40"/>
      <c r="AKF333" s="40"/>
      <c r="AKG333" s="40"/>
      <c r="AKH333" s="40"/>
      <c r="AKI333" s="40"/>
      <c r="AKJ333" s="40"/>
      <c r="AKK333" s="40"/>
      <c r="AKL333" s="40"/>
      <c r="AKM333" s="40"/>
      <c r="AKN333" s="56"/>
      <c r="AKO333" s="56"/>
      <c r="AKP333" s="56"/>
      <c r="AKQ333" s="56"/>
      <c r="AKR333" s="56"/>
      <c r="AKS333" s="56"/>
      <c r="AKT333" s="56"/>
      <c r="AKU333" s="56"/>
      <c r="AKV333" s="56"/>
      <c r="AKW333" s="56"/>
      <c r="AKX333" s="56"/>
      <c r="AKY333" s="56"/>
      <c r="AKZ333" s="56"/>
      <c r="ALA333" s="56"/>
      <c r="ALB333" s="56"/>
      <c r="ALC333" s="56"/>
      <c r="ALD333" s="56"/>
      <c r="ALE333" s="56"/>
      <c r="ALF333" s="56"/>
      <c r="ALG333" s="56"/>
      <c r="ALH333" s="56"/>
      <c r="ALI333" s="56"/>
      <c r="ALJ333" s="56"/>
      <c r="ALK333" s="56"/>
      <c r="ALL333" s="56"/>
      <c r="ALM333" s="56"/>
      <c r="ALN333" s="59"/>
      <c r="ALO333" s="59"/>
      <c r="ALP333" s="59"/>
      <c r="ALQ333" s="59"/>
      <c r="ALR333" s="59"/>
      <c r="ALS333" s="59"/>
      <c r="ALT333" s="59"/>
      <c r="ALU333" s="59"/>
      <c r="ALV333" s="59"/>
      <c r="ALW333" s="59"/>
    </row>
    <row r="334" spans="1:1011" ht="13.35" customHeight="1" outlineLevel="2">
      <c r="A334" s="36" t="s">
        <v>11892</v>
      </c>
      <c r="B334" s="30">
        <v>1</v>
      </c>
      <c r="C334" s="45"/>
      <c r="D334" s="14" t="s">
        <v>962</v>
      </c>
      <c r="E334" s="79" t="s">
        <v>11893</v>
      </c>
      <c r="F334" s="52"/>
      <c r="G334" s="32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40"/>
      <c r="AAF334" s="40"/>
      <c r="AAG334" s="40"/>
      <c r="AAH334" s="40"/>
      <c r="AAI334" s="40"/>
      <c r="AAJ334" s="40"/>
      <c r="AAK334" s="40"/>
      <c r="AAL334" s="40"/>
      <c r="AAM334" s="40"/>
      <c r="AAN334" s="40"/>
      <c r="AAO334" s="40"/>
      <c r="AAP334" s="40"/>
      <c r="AAQ334" s="40"/>
      <c r="AAR334" s="40"/>
      <c r="AAS334" s="40"/>
      <c r="AAT334" s="40"/>
      <c r="AAU334" s="40"/>
      <c r="AAV334" s="40"/>
      <c r="AAW334" s="40"/>
      <c r="AAX334" s="40"/>
      <c r="AAY334" s="40"/>
      <c r="AAZ334" s="40"/>
      <c r="ABA334" s="40"/>
      <c r="ABB334" s="40"/>
      <c r="ABC334" s="40"/>
      <c r="ABD334" s="40"/>
      <c r="ABE334" s="40"/>
      <c r="ABF334" s="40"/>
      <c r="ABG334" s="40"/>
      <c r="ABH334" s="40"/>
      <c r="ABI334" s="40"/>
      <c r="ABJ334" s="40"/>
      <c r="ABK334" s="40"/>
      <c r="ABL334" s="40"/>
      <c r="ABM334" s="40"/>
      <c r="ABN334" s="40"/>
      <c r="ABO334" s="40"/>
      <c r="ABP334" s="40"/>
      <c r="ABQ334" s="40"/>
      <c r="ABR334" s="40"/>
      <c r="ABS334" s="40"/>
      <c r="ABT334" s="40"/>
      <c r="ABU334" s="40"/>
      <c r="ABV334" s="40"/>
      <c r="ABW334" s="40"/>
      <c r="ABX334" s="40"/>
      <c r="ABY334" s="40"/>
      <c r="ABZ334" s="40"/>
      <c r="ACA334" s="40"/>
      <c r="ACB334" s="40"/>
      <c r="ACC334" s="40"/>
      <c r="ACD334" s="40"/>
      <c r="ACE334" s="40"/>
      <c r="ACF334" s="40"/>
      <c r="ACG334" s="40"/>
      <c r="ACH334" s="40"/>
      <c r="ACI334" s="40"/>
      <c r="ACJ334" s="40"/>
      <c r="ACK334" s="40"/>
      <c r="ACL334" s="40"/>
      <c r="ACM334" s="40"/>
      <c r="ACN334" s="40"/>
      <c r="ACO334" s="40"/>
      <c r="ACP334" s="40"/>
      <c r="ACQ334" s="40"/>
      <c r="ACR334" s="40"/>
      <c r="ACS334" s="40"/>
      <c r="ACT334" s="40"/>
      <c r="ACU334" s="40"/>
      <c r="ACV334" s="40"/>
      <c r="ACW334" s="40"/>
      <c r="ACX334" s="40"/>
      <c r="ACY334" s="40"/>
      <c r="ACZ334" s="40"/>
      <c r="ADA334" s="40"/>
      <c r="ADB334" s="40"/>
      <c r="ADC334" s="40"/>
      <c r="ADD334" s="40"/>
      <c r="ADE334" s="40"/>
      <c r="ADF334" s="40"/>
      <c r="ADG334" s="40"/>
      <c r="ADH334" s="40"/>
      <c r="ADI334" s="40"/>
      <c r="ADJ334" s="40"/>
      <c r="ADK334" s="40"/>
      <c r="ADL334" s="40"/>
      <c r="ADM334" s="40"/>
      <c r="ADN334" s="40"/>
      <c r="ADO334" s="40"/>
      <c r="ADP334" s="40"/>
      <c r="ADQ334" s="40"/>
      <c r="ADR334" s="40"/>
      <c r="ADS334" s="40"/>
      <c r="ADT334" s="40"/>
      <c r="ADU334" s="40"/>
      <c r="ADV334" s="40"/>
      <c r="ADW334" s="40"/>
      <c r="ADX334" s="40"/>
      <c r="ADY334" s="40"/>
      <c r="ADZ334" s="40"/>
      <c r="AEA334" s="40"/>
      <c r="AEB334" s="40"/>
      <c r="AEC334" s="40"/>
      <c r="AED334" s="40"/>
      <c r="AEE334" s="40"/>
      <c r="AEF334" s="40"/>
      <c r="AEG334" s="40"/>
      <c r="AEH334" s="40"/>
      <c r="AEI334" s="40"/>
      <c r="AEJ334" s="40"/>
      <c r="AEK334" s="40"/>
      <c r="AEL334" s="40"/>
      <c r="AEM334" s="40"/>
      <c r="AEN334" s="40"/>
      <c r="AEO334" s="40"/>
      <c r="AEP334" s="40"/>
      <c r="AEQ334" s="40"/>
      <c r="AER334" s="40"/>
      <c r="AES334" s="40"/>
      <c r="AET334" s="40"/>
      <c r="AEU334" s="40"/>
      <c r="AEV334" s="40"/>
      <c r="AEW334" s="40"/>
      <c r="AEX334" s="40"/>
      <c r="AEY334" s="40"/>
      <c r="AEZ334" s="40"/>
      <c r="AFA334" s="40"/>
      <c r="AFB334" s="40"/>
      <c r="AFC334" s="40"/>
      <c r="AFD334" s="40"/>
      <c r="AFE334" s="40"/>
      <c r="AFF334" s="40"/>
      <c r="AFG334" s="40"/>
      <c r="AFH334" s="40"/>
      <c r="AFI334" s="40"/>
      <c r="AFJ334" s="40"/>
      <c r="AFK334" s="40"/>
      <c r="AFL334" s="40"/>
      <c r="AFM334" s="40"/>
      <c r="AFN334" s="40"/>
      <c r="AFO334" s="40"/>
      <c r="AFP334" s="40"/>
      <c r="AFQ334" s="40"/>
      <c r="AFR334" s="40"/>
      <c r="AFS334" s="40"/>
      <c r="AFT334" s="40"/>
      <c r="AFU334" s="40"/>
      <c r="AFV334" s="40"/>
      <c r="AFW334" s="40"/>
      <c r="AFX334" s="40"/>
      <c r="AFY334" s="40"/>
      <c r="AFZ334" s="40"/>
      <c r="AGA334" s="40"/>
      <c r="AGB334" s="40"/>
      <c r="AGC334" s="40"/>
      <c r="AGD334" s="40"/>
      <c r="AGE334" s="40"/>
      <c r="AGF334" s="40"/>
      <c r="AGG334" s="40"/>
      <c r="AGH334" s="40"/>
      <c r="AGI334" s="40"/>
      <c r="AGJ334" s="40"/>
      <c r="AGK334" s="40"/>
      <c r="AGL334" s="40"/>
      <c r="AGM334" s="40"/>
      <c r="AGN334" s="40"/>
      <c r="AGO334" s="40"/>
      <c r="AGP334" s="40"/>
      <c r="AGQ334" s="40"/>
      <c r="AGR334" s="40"/>
      <c r="AGS334" s="40"/>
      <c r="AGT334" s="40"/>
      <c r="AGU334" s="40"/>
      <c r="AGV334" s="40"/>
      <c r="AGW334" s="40"/>
      <c r="AGX334" s="40"/>
      <c r="AGY334" s="40"/>
      <c r="AGZ334" s="40"/>
      <c r="AHA334" s="40"/>
      <c r="AHB334" s="40"/>
      <c r="AHC334" s="40"/>
      <c r="AHD334" s="40"/>
      <c r="AHE334" s="40"/>
      <c r="AHF334" s="40"/>
      <c r="AHG334" s="40"/>
      <c r="AHH334" s="40"/>
      <c r="AHI334" s="40"/>
      <c r="AHJ334" s="40"/>
      <c r="AHK334" s="40"/>
      <c r="AHL334" s="40"/>
      <c r="AHM334" s="40"/>
      <c r="AHN334" s="40"/>
      <c r="AHO334" s="40"/>
      <c r="AHP334" s="40"/>
      <c r="AHQ334" s="40"/>
      <c r="AHR334" s="40"/>
      <c r="AHS334" s="40"/>
      <c r="AHT334" s="40"/>
      <c r="AHU334" s="40"/>
      <c r="AHV334" s="40"/>
      <c r="AHW334" s="40"/>
      <c r="AHX334" s="40"/>
      <c r="AHY334" s="40"/>
      <c r="AHZ334" s="40"/>
      <c r="AIA334" s="40"/>
      <c r="AIB334" s="40"/>
      <c r="AIC334" s="40"/>
      <c r="AID334" s="40"/>
      <c r="AIE334" s="40"/>
      <c r="AIF334" s="40"/>
      <c r="AIG334" s="40"/>
      <c r="AIH334" s="40"/>
      <c r="AII334" s="40"/>
      <c r="AIJ334" s="40"/>
      <c r="AIK334" s="40"/>
      <c r="AIL334" s="40"/>
      <c r="AIM334" s="40"/>
      <c r="AIN334" s="40"/>
      <c r="AIO334" s="40"/>
      <c r="AIP334" s="40"/>
      <c r="AIQ334" s="40"/>
      <c r="AIR334" s="40"/>
      <c r="AIS334" s="40"/>
      <c r="AIT334" s="40"/>
      <c r="AIU334" s="40"/>
      <c r="AIV334" s="40"/>
      <c r="AIW334" s="40"/>
      <c r="AIX334" s="40"/>
      <c r="AIY334" s="40"/>
      <c r="AIZ334" s="40"/>
      <c r="AJA334" s="40"/>
      <c r="AJB334" s="40"/>
      <c r="AJC334" s="40"/>
      <c r="AJD334" s="40"/>
      <c r="AJE334" s="40"/>
      <c r="AJF334" s="40"/>
      <c r="AJG334" s="40"/>
      <c r="AJH334" s="40"/>
      <c r="AJI334" s="40"/>
      <c r="AJJ334" s="40"/>
      <c r="AJK334" s="40"/>
      <c r="AJL334" s="40"/>
      <c r="AJM334" s="40"/>
      <c r="AJN334" s="40"/>
      <c r="AJO334" s="40"/>
      <c r="AJP334" s="40"/>
      <c r="AJQ334" s="40"/>
      <c r="AJR334" s="40"/>
      <c r="AJS334" s="40"/>
      <c r="AJT334" s="40"/>
      <c r="AJU334" s="40"/>
      <c r="AJV334" s="40"/>
      <c r="AJW334" s="40"/>
      <c r="AJX334" s="40"/>
      <c r="AJY334" s="40"/>
      <c r="AJZ334" s="40"/>
      <c r="AKA334" s="40"/>
      <c r="AKB334" s="40"/>
      <c r="AKC334" s="40"/>
      <c r="AKD334" s="40"/>
      <c r="AKE334" s="40"/>
      <c r="AKF334" s="40"/>
      <c r="AKG334" s="40"/>
      <c r="AKH334" s="40"/>
      <c r="AKI334" s="40"/>
      <c r="AKJ334" s="40"/>
      <c r="AKK334" s="40"/>
      <c r="AKL334" s="40"/>
      <c r="AKM334" s="40"/>
      <c r="AKN334" s="56"/>
      <c r="AKO334" s="56"/>
      <c r="AKP334" s="56"/>
      <c r="AKQ334" s="56"/>
      <c r="AKR334" s="56"/>
      <c r="AKS334" s="56"/>
      <c r="AKT334" s="56"/>
      <c r="AKU334" s="56"/>
      <c r="AKV334" s="56"/>
      <c r="AKW334" s="56"/>
      <c r="AKX334" s="56"/>
      <c r="AKY334" s="56"/>
      <c r="AKZ334" s="56"/>
      <c r="ALA334" s="56"/>
      <c r="ALB334" s="56"/>
      <c r="ALC334" s="56"/>
      <c r="ALD334" s="56"/>
      <c r="ALE334" s="56"/>
      <c r="ALF334" s="56"/>
      <c r="ALG334" s="56"/>
      <c r="ALH334" s="56"/>
      <c r="ALI334" s="56"/>
      <c r="ALJ334" s="56"/>
      <c r="ALK334" s="56"/>
      <c r="ALL334" s="56"/>
      <c r="ALM334" s="56"/>
      <c r="ALN334" s="59"/>
      <c r="ALO334" s="59"/>
      <c r="ALP334" s="59"/>
      <c r="ALQ334" s="59"/>
      <c r="ALR334" s="59"/>
      <c r="ALS334" s="59"/>
      <c r="ALT334" s="59"/>
      <c r="ALU334" s="59"/>
      <c r="ALV334" s="59"/>
      <c r="ALW334" s="59"/>
    </row>
    <row r="335" spans="1:1011" ht="13.35" customHeight="1" outlineLevel="2">
      <c r="A335" s="36" t="s">
        <v>11894</v>
      </c>
      <c r="B335" s="30">
        <v>15</v>
      </c>
      <c r="C335" s="45"/>
      <c r="D335" s="30" t="s">
        <v>11895</v>
      </c>
      <c r="E335" s="79" t="s">
        <v>11896</v>
      </c>
      <c r="F335" s="52"/>
      <c r="G335" s="32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40"/>
      <c r="AAF335" s="40"/>
      <c r="AAG335" s="40"/>
      <c r="AAH335" s="40"/>
      <c r="AAI335" s="40"/>
      <c r="AAJ335" s="40"/>
      <c r="AAK335" s="40"/>
      <c r="AAL335" s="40"/>
      <c r="AAM335" s="40"/>
      <c r="AAN335" s="40"/>
      <c r="AAO335" s="40"/>
      <c r="AAP335" s="40"/>
      <c r="AAQ335" s="40"/>
      <c r="AAR335" s="40"/>
      <c r="AAS335" s="40"/>
      <c r="AAT335" s="40"/>
      <c r="AAU335" s="40"/>
      <c r="AAV335" s="40"/>
      <c r="AAW335" s="40"/>
      <c r="AAX335" s="40"/>
      <c r="AAY335" s="40"/>
      <c r="AAZ335" s="40"/>
      <c r="ABA335" s="40"/>
      <c r="ABB335" s="40"/>
      <c r="ABC335" s="40"/>
      <c r="ABD335" s="40"/>
      <c r="ABE335" s="40"/>
      <c r="ABF335" s="40"/>
      <c r="ABG335" s="40"/>
      <c r="ABH335" s="40"/>
      <c r="ABI335" s="40"/>
      <c r="ABJ335" s="40"/>
      <c r="ABK335" s="40"/>
      <c r="ABL335" s="40"/>
      <c r="ABM335" s="40"/>
      <c r="ABN335" s="40"/>
      <c r="ABO335" s="40"/>
      <c r="ABP335" s="40"/>
      <c r="ABQ335" s="40"/>
      <c r="ABR335" s="40"/>
      <c r="ABS335" s="40"/>
      <c r="ABT335" s="40"/>
      <c r="ABU335" s="40"/>
      <c r="ABV335" s="40"/>
      <c r="ABW335" s="40"/>
      <c r="ABX335" s="40"/>
      <c r="ABY335" s="40"/>
      <c r="ABZ335" s="40"/>
      <c r="ACA335" s="40"/>
      <c r="ACB335" s="40"/>
      <c r="ACC335" s="40"/>
      <c r="ACD335" s="40"/>
      <c r="ACE335" s="40"/>
      <c r="ACF335" s="40"/>
      <c r="ACG335" s="40"/>
      <c r="ACH335" s="40"/>
      <c r="ACI335" s="40"/>
      <c r="ACJ335" s="40"/>
      <c r="ACK335" s="40"/>
      <c r="ACL335" s="40"/>
      <c r="ACM335" s="40"/>
      <c r="ACN335" s="40"/>
      <c r="ACO335" s="40"/>
      <c r="ACP335" s="40"/>
      <c r="ACQ335" s="40"/>
      <c r="ACR335" s="40"/>
      <c r="ACS335" s="40"/>
      <c r="ACT335" s="40"/>
      <c r="ACU335" s="40"/>
      <c r="ACV335" s="40"/>
      <c r="ACW335" s="40"/>
      <c r="ACX335" s="40"/>
      <c r="ACY335" s="40"/>
      <c r="ACZ335" s="40"/>
      <c r="ADA335" s="40"/>
      <c r="ADB335" s="40"/>
      <c r="ADC335" s="40"/>
      <c r="ADD335" s="40"/>
      <c r="ADE335" s="40"/>
      <c r="ADF335" s="40"/>
      <c r="ADG335" s="40"/>
      <c r="ADH335" s="40"/>
      <c r="ADI335" s="40"/>
      <c r="ADJ335" s="40"/>
      <c r="ADK335" s="40"/>
      <c r="ADL335" s="40"/>
      <c r="ADM335" s="40"/>
      <c r="ADN335" s="40"/>
      <c r="ADO335" s="40"/>
      <c r="ADP335" s="40"/>
      <c r="ADQ335" s="40"/>
      <c r="ADR335" s="40"/>
      <c r="ADS335" s="40"/>
      <c r="ADT335" s="40"/>
      <c r="ADU335" s="40"/>
      <c r="ADV335" s="40"/>
      <c r="ADW335" s="40"/>
      <c r="ADX335" s="40"/>
      <c r="ADY335" s="40"/>
      <c r="ADZ335" s="40"/>
      <c r="AEA335" s="40"/>
      <c r="AEB335" s="40"/>
      <c r="AEC335" s="40"/>
      <c r="AED335" s="40"/>
      <c r="AEE335" s="40"/>
      <c r="AEF335" s="40"/>
      <c r="AEG335" s="40"/>
      <c r="AEH335" s="40"/>
      <c r="AEI335" s="40"/>
      <c r="AEJ335" s="40"/>
      <c r="AEK335" s="40"/>
      <c r="AEL335" s="40"/>
      <c r="AEM335" s="40"/>
      <c r="AEN335" s="40"/>
      <c r="AEO335" s="40"/>
      <c r="AEP335" s="40"/>
      <c r="AEQ335" s="40"/>
      <c r="AER335" s="40"/>
      <c r="AES335" s="40"/>
      <c r="AET335" s="40"/>
      <c r="AEU335" s="40"/>
      <c r="AEV335" s="40"/>
      <c r="AEW335" s="40"/>
      <c r="AEX335" s="40"/>
      <c r="AEY335" s="40"/>
      <c r="AEZ335" s="40"/>
      <c r="AFA335" s="40"/>
      <c r="AFB335" s="40"/>
      <c r="AFC335" s="40"/>
      <c r="AFD335" s="40"/>
      <c r="AFE335" s="40"/>
      <c r="AFF335" s="40"/>
      <c r="AFG335" s="40"/>
      <c r="AFH335" s="40"/>
      <c r="AFI335" s="40"/>
      <c r="AFJ335" s="40"/>
      <c r="AFK335" s="40"/>
      <c r="AFL335" s="40"/>
      <c r="AFM335" s="40"/>
      <c r="AFN335" s="40"/>
      <c r="AFO335" s="40"/>
      <c r="AFP335" s="40"/>
      <c r="AFQ335" s="40"/>
      <c r="AFR335" s="40"/>
      <c r="AFS335" s="40"/>
      <c r="AFT335" s="40"/>
      <c r="AFU335" s="40"/>
      <c r="AFV335" s="40"/>
      <c r="AFW335" s="40"/>
      <c r="AFX335" s="40"/>
      <c r="AFY335" s="40"/>
      <c r="AFZ335" s="40"/>
      <c r="AGA335" s="40"/>
      <c r="AGB335" s="40"/>
      <c r="AGC335" s="40"/>
      <c r="AGD335" s="40"/>
      <c r="AGE335" s="40"/>
      <c r="AGF335" s="40"/>
      <c r="AGG335" s="40"/>
      <c r="AGH335" s="40"/>
      <c r="AGI335" s="40"/>
      <c r="AGJ335" s="40"/>
      <c r="AGK335" s="40"/>
      <c r="AGL335" s="40"/>
      <c r="AGM335" s="40"/>
      <c r="AGN335" s="40"/>
      <c r="AGO335" s="40"/>
      <c r="AGP335" s="40"/>
      <c r="AGQ335" s="40"/>
      <c r="AGR335" s="40"/>
      <c r="AGS335" s="40"/>
      <c r="AGT335" s="40"/>
      <c r="AGU335" s="40"/>
      <c r="AGV335" s="40"/>
      <c r="AGW335" s="40"/>
      <c r="AGX335" s="40"/>
      <c r="AGY335" s="40"/>
      <c r="AGZ335" s="40"/>
      <c r="AHA335" s="40"/>
      <c r="AHB335" s="40"/>
      <c r="AHC335" s="40"/>
      <c r="AHD335" s="40"/>
      <c r="AHE335" s="40"/>
      <c r="AHF335" s="40"/>
      <c r="AHG335" s="40"/>
      <c r="AHH335" s="40"/>
      <c r="AHI335" s="40"/>
      <c r="AHJ335" s="40"/>
      <c r="AHK335" s="40"/>
      <c r="AHL335" s="40"/>
      <c r="AHM335" s="40"/>
      <c r="AHN335" s="40"/>
      <c r="AHO335" s="40"/>
      <c r="AHP335" s="40"/>
      <c r="AHQ335" s="40"/>
      <c r="AHR335" s="40"/>
      <c r="AHS335" s="40"/>
      <c r="AHT335" s="40"/>
      <c r="AHU335" s="40"/>
      <c r="AHV335" s="40"/>
      <c r="AHW335" s="40"/>
      <c r="AHX335" s="40"/>
      <c r="AHY335" s="40"/>
      <c r="AHZ335" s="40"/>
      <c r="AIA335" s="40"/>
      <c r="AIB335" s="40"/>
      <c r="AIC335" s="40"/>
      <c r="AID335" s="40"/>
      <c r="AIE335" s="40"/>
      <c r="AIF335" s="40"/>
      <c r="AIG335" s="40"/>
      <c r="AIH335" s="40"/>
      <c r="AII335" s="40"/>
      <c r="AIJ335" s="40"/>
      <c r="AIK335" s="40"/>
      <c r="AIL335" s="40"/>
      <c r="AIM335" s="40"/>
      <c r="AIN335" s="40"/>
      <c r="AIO335" s="40"/>
      <c r="AIP335" s="40"/>
      <c r="AIQ335" s="40"/>
      <c r="AIR335" s="40"/>
      <c r="AIS335" s="40"/>
      <c r="AIT335" s="40"/>
      <c r="AIU335" s="40"/>
      <c r="AIV335" s="40"/>
      <c r="AIW335" s="40"/>
      <c r="AIX335" s="40"/>
      <c r="AIY335" s="40"/>
      <c r="AIZ335" s="40"/>
      <c r="AJA335" s="40"/>
      <c r="AJB335" s="40"/>
      <c r="AJC335" s="40"/>
      <c r="AJD335" s="40"/>
      <c r="AJE335" s="40"/>
      <c r="AJF335" s="40"/>
      <c r="AJG335" s="40"/>
      <c r="AJH335" s="40"/>
      <c r="AJI335" s="40"/>
      <c r="AJJ335" s="40"/>
      <c r="AJK335" s="40"/>
      <c r="AJL335" s="40"/>
      <c r="AJM335" s="40"/>
      <c r="AJN335" s="40"/>
      <c r="AJO335" s="40"/>
      <c r="AJP335" s="40"/>
      <c r="AJQ335" s="40"/>
      <c r="AJR335" s="40"/>
      <c r="AJS335" s="40"/>
      <c r="AJT335" s="40"/>
      <c r="AJU335" s="40"/>
      <c r="AJV335" s="40"/>
      <c r="AJW335" s="40"/>
      <c r="AJX335" s="40"/>
      <c r="AJY335" s="40"/>
      <c r="AJZ335" s="40"/>
      <c r="AKA335" s="40"/>
      <c r="AKB335" s="40"/>
      <c r="AKC335" s="40"/>
      <c r="AKD335" s="40"/>
      <c r="AKE335" s="40"/>
      <c r="AKF335" s="40"/>
      <c r="AKG335" s="40"/>
      <c r="AKH335" s="40"/>
      <c r="AKI335" s="40"/>
      <c r="AKJ335" s="40"/>
      <c r="AKK335" s="40"/>
      <c r="AKL335" s="40"/>
      <c r="AKM335" s="40"/>
      <c r="AKN335" s="56"/>
      <c r="AKO335" s="56"/>
      <c r="AKP335" s="56"/>
      <c r="AKQ335" s="56"/>
      <c r="AKR335" s="56"/>
      <c r="AKS335" s="56"/>
      <c r="AKT335" s="56"/>
      <c r="AKU335" s="56"/>
      <c r="AKV335" s="56"/>
      <c r="AKW335" s="56"/>
      <c r="AKX335" s="56"/>
      <c r="AKY335" s="56"/>
      <c r="AKZ335" s="56"/>
      <c r="ALA335" s="56"/>
      <c r="ALB335" s="56"/>
      <c r="ALC335" s="56"/>
      <c r="ALD335" s="56"/>
      <c r="ALE335" s="56"/>
      <c r="ALF335" s="56"/>
      <c r="ALG335" s="56"/>
      <c r="ALH335" s="56"/>
      <c r="ALI335" s="56"/>
      <c r="ALJ335" s="56"/>
      <c r="ALK335" s="56"/>
      <c r="ALL335" s="56"/>
      <c r="ALM335" s="56"/>
      <c r="ALN335" s="59"/>
      <c r="ALO335" s="59"/>
      <c r="ALP335" s="59"/>
      <c r="ALQ335" s="59"/>
      <c r="ALR335" s="59"/>
      <c r="ALS335" s="59"/>
      <c r="ALT335" s="59"/>
      <c r="ALU335" s="59"/>
      <c r="ALV335" s="59"/>
      <c r="ALW335" s="59"/>
    </row>
    <row r="336" spans="1:1011" ht="13.35" customHeight="1" outlineLevel="2">
      <c r="A336" s="36" t="s">
        <v>11897</v>
      </c>
      <c r="B336" s="30">
        <v>1</v>
      </c>
      <c r="C336" s="45"/>
      <c r="D336" s="30" t="s">
        <v>2585</v>
      </c>
      <c r="E336" s="79" t="s">
        <v>11898</v>
      </c>
      <c r="F336" s="52"/>
      <c r="G336" s="32" t="s">
        <v>11899</v>
      </c>
      <c r="H336" s="29" t="s">
        <v>11900</v>
      </c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40"/>
      <c r="AAF336" s="40"/>
      <c r="AAG336" s="40"/>
      <c r="AAH336" s="40"/>
      <c r="AAI336" s="40"/>
      <c r="AAJ336" s="40"/>
      <c r="AAK336" s="40"/>
      <c r="AAL336" s="40"/>
      <c r="AAM336" s="40"/>
      <c r="AAN336" s="40"/>
      <c r="AAO336" s="40"/>
      <c r="AAP336" s="40"/>
      <c r="AAQ336" s="40"/>
      <c r="AAR336" s="40"/>
      <c r="AAS336" s="40"/>
      <c r="AAT336" s="40"/>
      <c r="AAU336" s="40"/>
      <c r="AAV336" s="40"/>
      <c r="AAW336" s="40"/>
      <c r="AAX336" s="40"/>
      <c r="AAY336" s="40"/>
      <c r="AAZ336" s="40"/>
      <c r="ABA336" s="40"/>
      <c r="ABB336" s="40"/>
      <c r="ABC336" s="40"/>
      <c r="ABD336" s="40"/>
      <c r="ABE336" s="40"/>
      <c r="ABF336" s="40"/>
      <c r="ABG336" s="40"/>
      <c r="ABH336" s="40"/>
      <c r="ABI336" s="40"/>
      <c r="ABJ336" s="40"/>
      <c r="ABK336" s="40"/>
      <c r="ABL336" s="40"/>
      <c r="ABM336" s="40"/>
      <c r="ABN336" s="40"/>
      <c r="ABO336" s="40"/>
      <c r="ABP336" s="40"/>
      <c r="ABQ336" s="40"/>
      <c r="ABR336" s="40"/>
      <c r="ABS336" s="40"/>
      <c r="ABT336" s="40"/>
      <c r="ABU336" s="40"/>
      <c r="ABV336" s="40"/>
      <c r="ABW336" s="40"/>
      <c r="ABX336" s="40"/>
      <c r="ABY336" s="40"/>
      <c r="ABZ336" s="40"/>
      <c r="ACA336" s="40"/>
      <c r="ACB336" s="40"/>
      <c r="ACC336" s="40"/>
      <c r="ACD336" s="40"/>
      <c r="ACE336" s="40"/>
      <c r="ACF336" s="40"/>
      <c r="ACG336" s="40"/>
      <c r="ACH336" s="40"/>
      <c r="ACI336" s="40"/>
      <c r="ACJ336" s="40"/>
      <c r="ACK336" s="40"/>
      <c r="ACL336" s="40"/>
      <c r="ACM336" s="40"/>
      <c r="ACN336" s="40"/>
      <c r="ACO336" s="40"/>
      <c r="ACP336" s="40"/>
      <c r="ACQ336" s="40"/>
      <c r="ACR336" s="40"/>
      <c r="ACS336" s="40"/>
      <c r="ACT336" s="40"/>
      <c r="ACU336" s="40"/>
      <c r="ACV336" s="40"/>
      <c r="ACW336" s="40"/>
      <c r="ACX336" s="40"/>
      <c r="ACY336" s="40"/>
      <c r="ACZ336" s="40"/>
      <c r="ADA336" s="40"/>
      <c r="ADB336" s="40"/>
      <c r="ADC336" s="40"/>
      <c r="ADD336" s="40"/>
      <c r="ADE336" s="40"/>
      <c r="ADF336" s="40"/>
      <c r="ADG336" s="40"/>
      <c r="ADH336" s="40"/>
      <c r="ADI336" s="40"/>
      <c r="ADJ336" s="40"/>
      <c r="ADK336" s="40"/>
      <c r="ADL336" s="40"/>
      <c r="ADM336" s="40"/>
      <c r="ADN336" s="40"/>
      <c r="ADO336" s="40"/>
      <c r="ADP336" s="40"/>
      <c r="ADQ336" s="40"/>
      <c r="ADR336" s="40"/>
      <c r="ADS336" s="40"/>
      <c r="ADT336" s="40"/>
      <c r="ADU336" s="40"/>
      <c r="ADV336" s="40"/>
      <c r="ADW336" s="40"/>
      <c r="ADX336" s="40"/>
      <c r="ADY336" s="40"/>
      <c r="ADZ336" s="40"/>
      <c r="AEA336" s="40"/>
      <c r="AEB336" s="40"/>
      <c r="AEC336" s="40"/>
      <c r="AED336" s="40"/>
      <c r="AEE336" s="40"/>
      <c r="AEF336" s="40"/>
      <c r="AEG336" s="40"/>
      <c r="AEH336" s="40"/>
      <c r="AEI336" s="40"/>
      <c r="AEJ336" s="40"/>
      <c r="AEK336" s="40"/>
      <c r="AEL336" s="40"/>
      <c r="AEM336" s="40"/>
      <c r="AEN336" s="40"/>
      <c r="AEO336" s="40"/>
      <c r="AEP336" s="40"/>
      <c r="AEQ336" s="40"/>
      <c r="AER336" s="40"/>
      <c r="AES336" s="40"/>
      <c r="AET336" s="40"/>
      <c r="AEU336" s="40"/>
      <c r="AEV336" s="40"/>
      <c r="AEW336" s="40"/>
      <c r="AEX336" s="40"/>
      <c r="AEY336" s="40"/>
      <c r="AEZ336" s="40"/>
      <c r="AFA336" s="40"/>
      <c r="AFB336" s="40"/>
      <c r="AFC336" s="40"/>
      <c r="AFD336" s="40"/>
      <c r="AFE336" s="40"/>
      <c r="AFF336" s="40"/>
      <c r="AFG336" s="40"/>
      <c r="AFH336" s="40"/>
      <c r="AFI336" s="40"/>
      <c r="AFJ336" s="40"/>
      <c r="AFK336" s="40"/>
      <c r="AFL336" s="40"/>
      <c r="AFM336" s="40"/>
      <c r="AFN336" s="40"/>
      <c r="AFO336" s="40"/>
      <c r="AFP336" s="40"/>
      <c r="AFQ336" s="40"/>
      <c r="AFR336" s="40"/>
      <c r="AFS336" s="40"/>
      <c r="AFT336" s="40"/>
      <c r="AFU336" s="40"/>
      <c r="AFV336" s="40"/>
      <c r="AFW336" s="40"/>
      <c r="AFX336" s="40"/>
      <c r="AFY336" s="40"/>
      <c r="AFZ336" s="40"/>
      <c r="AGA336" s="40"/>
      <c r="AGB336" s="40"/>
      <c r="AGC336" s="40"/>
      <c r="AGD336" s="40"/>
      <c r="AGE336" s="40"/>
      <c r="AGF336" s="40"/>
      <c r="AGG336" s="40"/>
      <c r="AGH336" s="40"/>
      <c r="AGI336" s="40"/>
      <c r="AGJ336" s="40"/>
      <c r="AGK336" s="40"/>
      <c r="AGL336" s="40"/>
      <c r="AGM336" s="40"/>
      <c r="AGN336" s="40"/>
      <c r="AGO336" s="40"/>
      <c r="AGP336" s="40"/>
      <c r="AGQ336" s="40"/>
      <c r="AGR336" s="40"/>
      <c r="AGS336" s="40"/>
      <c r="AGT336" s="40"/>
      <c r="AGU336" s="40"/>
      <c r="AGV336" s="40"/>
      <c r="AGW336" s="40"/>
      <c r="AGX336" s="40"/>
      <c r="AGY336" s="40"/>
      <c r="AGZ336" s="40"/>
      <c r="AHA336" s="40"/>
      <c r="AHB336" s="40"/>
      <c r="AHC336" s="40"/>
      <c r="AHD336" s="40"/>
      <c r="AHE336" s="40"/>
      <c r="AHF336" s="40"/>
      <c r="AHG336" s="40"/>
      <c r="AHH336" s="40"/>
      <c r="AHI336" s="40"/>
      <c r="AHJ336" s="40"/>
      <c r="AHK336" s="40"/>
      <c r="AHL336" s="40"/>
      <c r="AHM336" s="40"/>
      <c r="AHN336" s="40"/>
      <c r="AHO336" s="40"/>
      <c r="AHP336" s="40"/>
      <c r="AHQ336" s="40"/>
      <c r="AHR336" s="40"/>
      <c r="AHS336" s="40"/>
      <c r="AHT336" s="40"/>
      <c r="AHU336" s="40"/>
      <c r="AHV336" s="40"/>
      <c r="AHW336" s="40"/>
      <c r="AHX336" s="40"/>
      <c r="AHY336" s="40"/>
      <c r="AHZ336" s="40"/>
      <c r="AIA336" s="40"/>
      <c r="AIB336" s="40"/>
      <c r="AIC336" s="40"/>
      <c r="AID336" s="40"/>
      <c r="AIE336" s="40"/>
      <c r="AIF336" s="40"/>
      <c r="AIG336" s="40"/>
      <c r="AIH336" s="40"/>
      <c r="AII336" s="40"/>
      <c r="AIJ336" s="40"/>
      <c r="AIK336" s="40"/>
      <c r="AIL336" s="40"/>
      <c r="AIM336" s="40"/>
      <c r="AIN336" s="40"/>
      <c r="AIO336" s="40"/>
      <c r="AIP336" s="40"/>
      <c r="AIQ336" s="40"/>
      <c r="AIR336" s="40"/>
      <c r="AIS336" s="40"/>
      <c r="AIT336" s="40"/>
      <c r="AIU336" s="40"/>
      <c r="AIV336" s="40"/>
      <c r="AIW336" s="40"/>
      <c r="AIX336" s="40"/>
      <c r="AIY336" s="40"/>
      <c r="AIZ336" s="40"/>
      <c r="AJA336" s="40"/>
      <c r="AJB336" s="40"/>
      <c r="AJC336" s="40"/>
      <c r="AJD336" s="40"/>
      <c r="AJE336" s="40"/>
      <c r="AJF336" s="40"/>
      <c r="AJG336" s="40"/>
      <c r="AJH336" s="40"/>
      <c r="AJI336" s="40"/>
      <c r="AJJ336" s="40"/>
      <c r="AJK336" s="40"/>
      <c r="AJL336" s="40"/>
      <c r="AJM336" s="40"/>
      <c r="AJN336" s="40"/>
      <c r="AJO336" s="40"/>
      <c r="AJP336" s="40"/>
      <c r="AJQ336" s="40"/>
      <c r="AJR336" s="40"/>
      <c r="AJS336" s="40"/>
      <c r="AJT336" s="40"/>
      <c r="AJU336" s="40"/>
      <c r="AJV336" s="40"/>
      <c r="AJW336" s="40"/>
      <c r="AJX336" s="40"/>
      <c r="AJY336" s="40"/>
      <c r="AJZ336" s="40"/>
      <c r="AKA336" s="40"/>
      <c r="AKB336" s="40"/>
      <c r="AKC336" s="40"/>
      <c r="AKD336" s="40"/>
      <c r="AKE336" s="40"/>
      <c r="AKF336" s="40"/>
      <c r="AKG336" s="40"/>
      <c r="AKH336" s="40"/>
      <c r="AKI336" s="40"/>
      <c r="AKJ336" s="40"/>
      <c r="AKK336" s="40"/>
      <c r="AKL336" s="40"/>
      <c r="AKM336" s="40"/>
      <c r="AKN336" s="56"/>
      <c r="AKO336" s="56"/>
      <c r="AKP336" s="56"/>
      <c r="AKQ336" s="56"/>
      <c r="AKR336" s="56"/>
      <c r="AKS336" s="56"/>
      <c r="AKT336" s="56"/>
      <c r="AKU336" s="56"/>
      <c r="AKV336" s="56"/>
      <c r="AKW336" s="56"/>
      <c r="AKX336" s="56"/>
      <c r="AKY336" s="56"/>
      <c r="AKZ336" s="56"/>
      <c r="ALA336" s="56"/>
      <c r="ALB336" s="56"/>
      <c r="ALC336" s="56"/>
      <c r="ALD336" s="56"/>
      <c r="ALE336" s="56"/>
      <c r="ALF336" s="56"/>
      <c r="ALG336" s="56"/>
      <c r="ALH336" s="56"/>
      <c r="ALI336" s="56"/>
      <c r="ALJ336" s="56"/>
      <c r="ALK336" s="56"/>
      <c r="ALL336" s="56"/>
      <c r="ALM336" s="56"/>
      <c r="ALN336" s="59"/>
      <c r="ALO336" s="59"/>
      <c r="ALP336" s="59"/>
      <c r="ALQ336" s="59"/>
      <c r="ALR336" s="59"/>
      <c r="ALS336" s="59"/>
      <c r="ALT336" s="59"/>
      <c r="ALU336" s="59"/>
      <c r="ALV336" s="59"/>
      <c r="ALW336" s="59"/>
    </row>
    <row r="337" spans="1:1011" ht="13.35" customHeight="1" outlineLevel="2">
      <c r="A337" s="36" t="s">
        <v>11901</v>
      </c>
      <c r="B337" s="30">
        <v>2</v>
      </c>
      <c r="C337" s="45"/>
      <c r="D337" s="30" t="s">
        <v>11902</v>
      </c>
      <c r="E337" s="79" t="s">
        <v>11903</v>
      </c>
      <c r="F337" s="52"/>
      <c r="G337" s="32" t="s">
        <v>11899</v>
      </c>
      <c r="H337" s="29" t="s">
        <v>11900</v>
      </c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40"/>
      <c r="AAF337" s="40"/>
      <c r="AAG337" s="40"/>
      <c r="AAH337" s="40"/>
      <c r="AAI337" s="40"/>
      <c r="AAJ337" s="40"/>
      <c r="AAK337" s="40"/>
      <c r="AAL337" s="40"/>
      <c r="AAM337" s="40"/>
      <c r="AAN337" s="40"/>
      <c r="AAO337" s="40"/>
      <c r="AAP337" s="40"/>
      <c r="AAQ337" s="40"/>
      <c r="AAR337" s="40"/>
      <c r="AAS337" s="40"/>
      <c r="AAT337" s="40"/>
      <c r="AAU337" s="40"/>
      <c r="AAV337" s="40"/>
      <c r="AAW337" s="40"/>
      <c r="AAX337" s="40"/>
      <c r="AAY337" s="40"/>
      <c r="AAZ337" s="40"/>
      <c r="ABA337" s="40"/>
      <c r="ABB337" s="40"/>
      <c r="ABC337" s="40"/>
      <c r="ABD337" s="40"/>
      <c r="ABE337" s="40"/>
      <c r="ABF337" s="40"/>
      <c r="ABG337" s="40"/>
      <c r="ABH337" s="40"/>
      <c r="ABI337" s="40"/>
      <c r="ABJ337" s="40"/>
      <c r="ABK337" s="40"/>
      <c r="ABL337" s="40"/>
      <c r="ABM337" s="40"/>
      <c r="ABN337" s="40"/>
      <c r="ABO337" s="40"/>
      <c r="ABP337" s="40"/>
      <c r="ABQ337" s="40"/>
      <c r="ABR337" s="40"/>
      <c r="ABS337" s="40"/>
      <c r="ABT337" s="40"/>
      <c r="ABU337" s="40"/>
      <c r="ABV337" s="40"/>
      <c r="ABW337" s="40"/>
      <c r="ABX337" s="40"/>
      <c r="ABY337" s="40"/>
      <c r="ABZ337" s="40"/>
      <c r="ACA337" s="40"/>
      <c r="ACB337" s="40"/>
      <c r="ACC337" s="40"/>
      <c r="ACD337" s="40"/>
      <c r="ACE337" s="40"/>
      <c r="ACF337" s="40"/>
      <c r="ACG337" s="40"/>
      <c r="ACH337" s="40"/>
      <c r="ACI337" s="40"/>
      <c r="ACJ337" s="40"/>
      <c r="ACK337" s="40"/>
      <c r="ACL337" s="40"/>
      <c r="ACM337" s="40"/>
      <c r="ACN337" s="40"/>
      <c r="ACO337" s="40"/>
      <c r="ACP337" s="40"/>
      <c r="ACQ337" s="40"/>
      <c r="ACR337" s="40"/>
      <c r="ACS337" s="40"/>
      <c r="ACT337" s="40"/>
      <c r="ACU337" s="40"/>
      <c r="ACV337" s="40"/>
      <c r="ACW337" s="40"/>
      <c r="ACX337" s="40"/>
      <c r="ACY337" s="40"/>
      <c r="ACZ337" s="40"/>
      <c r="ADA337" s="40"/>
      <c r="ADB337" s="40"/>
      <c r="ADC337" s="40"/>
      <c r="ADD337" s="40"/>
      <c r="ADE337" s="40"/>
      <c r="ADF337" s="40"/>
      <c r="ADG337" s="40"/>
      <c r="ADH337" s="40"/>
      <c r="ADI337" s="40"/>
      <c r="ADJ337" s="40"/>
      <c r="ADK337" s="40"/>
      <c r="ADL337" s="40"/>
      <c r="ADM337" s="40"/>
      <c r="ADN337" s="40"/>
      <c r="ADO337" s="40"/>
      <c r="ADP337" s="40"/>
      <c r="ADQ337" s="40"/>
      <c r="ADR337" s="40"/>
      <c r="ADS337" s="40"/>
      <c r="ADT337" s="40"/>
      <c r="ADU337" s="40"/>
      <c r="ADV337" s="40"/>
      <c r="ADW337" s="40"/>
      <c r="ADX337" s="40"/>
      <c r="ADY337" s="40"/>
      <c r="ADZ337" s="40"/>
      <c r="AEA337" s="40"/>
      <c r="AEB337" s="40"/>
      <c r="AEC337" s="40"/>
      <c r="AED337" s="40"/>
      <c r="AEE337" s="40"/>
      <c r="AEF337" s="40"/>
      <c r="AEG337" s="40"/>
      <c r="AEH337" s="40"/>
      <c r="AEI337" s="40"/>
      <c r="AEJ337" s="40"/>
      <c r="AEK337" s="40"/>
      <c r="AEL337" s="40"/>
      <c r="AEM337" s="40"/>
      <c r="AEN337" s="40"/>
      <c r="AEO337" s="40"/>
      <c r="AEP337" s="40"/>
      <c r="AEQ337" s="40"/>
      <c r="AER337" s="40"/>
      <c r="AES337" s="40"/>
      <c r="AET337" s="40"/>
      <c r="AEU337" s="40"/>
      <c r="AEV337" s="40"/>
      <c r="AEW337" s="40"/>
      <c r="AEX337" s="40"/>
      <c r="AEY337" s="40"/>
      <c r="AEZ337" s="40"/>
      <c r="AFA337" s="40"/>
      <c r="AFB337" s="40"/>
      <c r="AFC337" s="40"/>
      <c r="AFD337" s="40"/>
      <c r="AFE337" s="40"/>
      <c r="AFF337" s="40"/>
      <c r="AFG337" s="40"/>
      <c r="AFH337" s="40"/>
      <c r="AFI337" s="40"/>
      <c r="AFJ337" s="40"/>
      <c r="AFK337" s="40"/>
      <c r="AFL337" s="40"/>
      <c r="AFM337" s="40"/>
      <c r="AFN337" s="40"/>
      <c r="AFO337" s="40"/>
      <c r="AFP337" s="40"/>
      <c r="AFQ337" s="40"/>
      <c r="AFR337" s="40"/>
      <c r="AFS337" s="40"/>
      <c r="AFT337" s="40"/>
      <c r="AFU337" s="40"/>
      <c r="AFV337" s="40"/>
      <c r="AFW337" s="40"/>
      <c r="AFX337" s="40"/>
      <c r="AFY337" s="40"/>
      <c r="AFZ337" s="40"/>
      <c r="AGA337" s="40"/>
      <c r="AGB337" s="40"/>
      <c r="AGC337" s="40"/>
      <c r="AGD337" s="40"/>
      <c r="AGE337" s="40"/>
      <c r="AGF337" s="40"/>
      <c r="AGG337" s="40"/>
      <c r="AGH337" s="40"/>
      <c r="AGI337" s="40"/>
      <c r="AGJ337" s="40"/>
      <c r="AGK337" s="40"/>
      <c r="AGL337" s="40"/>
      <c r="AGM337" s="40"/>
      <c r="AGN337" s="40"/>
      <c r="AGO337" s="40"/>
      <c r="AGP337" s="40"/>
      <c r="AGQ337" s="40"/>
      <c r="AGR337" s="40"/>
      <c r="AGS337" s="40"/>
      <c r="AGT337" s="40"/>
      <c r="AGU337" s="40"/>
      <c r="AGV337" s="40"/>
      <c r="AGW337" s="40"/>
      <c r="AGX337" s="40"/>
      <c r="AGY337" s="40"/>
      <c r="AGZ337" s="40"/>
      <c r="AHA337" s="40"/>
      <c r="AHB337" s="40"/>
      <c r="AHC337" s="40"/>
      <c r="AHD337" s="40"/>
      <c r="AHE337" s="40"/>
      <c r="AHF337" s="40"/>
      <c r="AHG337" s="40"/>
      <c r="AHH337" s="40"/>
      <c r="AHI337" s="40"/>
      <c r="AHJ337" s="40"/>
      <c r="AHK337" s="40"/>
      <c r="AHL337" s="40"/>
      <c r="AHM337" s="40"/>
      <c r="AHN337" s="40"/>
      <c r="AHO337" s="40"/>
      <c r="AHP337" s="40"/>
      <c r="AHQ337" s="40"/>
      <c r="AHR337" s="40"/>
      <c r="AHS337" s="40"/>
      <c r="AHT337" s="40"/>
      <c r="AHU337" s="40"/>
      <c r="AHV337" s="40"/>
      <c r="AHW337" s="40"/>
      <c r="AHX337" s="40"/>
      <c r="AHY337" s="40"/>
      <c r="AHZ337" s="40"/>
      <c r="AIA337" s="40"/>
      <c r="AIB337" s="40"/>
      <c r="AIC337" s="40"/>
      <c r="AID337" s="40"/>
      <c r="AIE337" s="40"/>
      <c r="AIF337" s="40"/>
      <c r="AIG337" s="40"/>
      <c r="AIH337" s="40"/>
      <c r="AII337" s="40"/>
      <c r="AIJ337" s="40"/>
      <c r="AIK337" s="40"/>
      <c r="AIL337" s="40"/>
      <c r="AIM337" s="40"/>
      <c r="AIN337" s="40"/>
      <c r="AIO337" s="40"/>
      <c r="AIP337" s="40"/>
      <c r="AIQ337" s="40"/>
      <c r="AIR337" s="40"/>
      <c r="AIS337" s="40"/>
      <c r="AIT337" s="40"/>
      <c r="AIU337" s="40"/>
      <c r="AIV337" s="40"/>
      <c r="AIW337" s="40"/>
      <c r="AIX337" s="40"/>
      <c r="AIY337" s="40"/>
      <c r="AIZ337" s="40"/>
      <c r="AJA337" s="40"/>
      <c r="AJB337" s="40"/>
      <c r="AJC337" s="40"/>
      <c r="AJD337" s="40"/>
      <c r="AJE337" s="40"/>
      <c r="AJF337" s="40"/>
      <c r="AJG337" s="40"/>
      <c r="AJH337" s="40"/>
      <c r="AJI337" s="40"/>
      <c r="AJJ337" s="40"/>
      <c r="AJK337" s="40"/>
      <c r="AJL337" s="40"/>
      <c r="AJM337" s="40"/>
      <c r="AJN337" s="40"/>
      <c r="AJO337" s="40"/>
      <c r="AJP337" s="40"/>
      <c r="AJQ337" s="40"/>
      <c r="AJR337" s="40"/>
      <c r="AJS337" s="40"/>
      <c r="AJT337" s="40"/>
      <c r="AJU337" s="40"/>
      <c r="AJV337" s="40"/>
      <c r="AJW337" s="40"/>
      <c r="AJX337" s="40"/>
      <c r="AJY337" s="40"/>
      <c r="AJZ337" s="40"/>
      <c r="AKA337" s="40"/>
      <c r="AKB337" s="40"/>
      <c r="AKC337" s="40"/>
      <c r="AKD337" s="40"/>
      <c r="AKE337" s="40"/>
      <c r="AKF337" s="40"/>
      <c r="AKG337" s="40"/>
      <c r="AKH337" s="40"/>
      <c r="AKI337" s="40"/>
      <c r="AKJ337" s="40"/>
      <c r="AKK337" s="40"/>
      <c r="AKL337" s="40"/>
      <c r="AKM337" s="40"/>
      <c r="AKN337" s="56"/>
      <c r="AKO337" s="56"/>
      <c r="AKP337" s="56"/>
      <c r="AKQ337" s="56"/>
      <c r="AKR337" s="56"/>
      <c r="AKS337" s="56"/>
      <c r="AKT337" s="56"/>
      <c r="AKU337" s="56"/>
      <c r="AKV337" s="56"/>
      <c r="AKW337" s="56"/>
      <c r="AKX337" s="56"/>
      <c r="AKY337" s="56"/>
      <c r="AKZ337" s="56"/>
      <c r="ALA337" s="56"/>
      <c r="ALB337" s="56"/>
      <c r="ALC337" s="56"/>
      <c r="ALD337" s="56"/>
      <c r="ALE337" s="56"/>
      <c r="ALF337" s="56"/>
      <c r="ALG337" s="56"/>
      <c r="ALH337" s="56"/>
      <c r="ALI337" s="56"/>
      <c r="ALJ337" s="56"/>
      <c r="ALK337" s="56"/>
      <c r="ALL337" s="56"/>
      <c r="ALM337" s="56"/>
      <c r="ALN337" s="59"/>
      <c r="ALO337" s="59"/>
      <c r="ALP337" s="59"/>
      <c r="ALQ337" s="59"/>
      <c r="ALR337" s="59"/>
      <c r="ALS337" s="59"/>
      <c r="ALT337" s="59"/>
      <c r="ALU337" s="59"/>
      <c r="ALV337" s="59"/>
      <c r="ALW337" s="59"/>
    </row>
    <row r="338" spans="1:1011" ht="13.35" customHeight="1" outlineLevel="2">
      <c r="A338" s="36" t="s">
        <v>11904</v>
      </c>
      <c r="B338" s="30">
        <v>1</v>
      </c>
      <c r="C338" s="45"/>
      <c r="D338" s="30" t="s">
        <v>4127</v>
      </c>
      <c r="E338" s="79" t="s">
        <v>11905</v>
      </c>
      <c r="F338" s="52"/>
      <c r="G338" s="32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40"/>
      <c r="AAF338" s="40"/>
      <c r="AAG338" s="40"/>
      <c r="AAH338" s="40"/>
      <c r="AAI338" s="40"/>
      <c r="AAJ338" s="40"/>
      <c r="AAK338" s="40"/>
      <c r="AAL338" s="40"/>
      <c r="AAM338" s="40"/>
      <c r="AAN338" s="40"/>
      <c r="AAO338" s="40"/>
      <c r="AAP338" s="40"/>
      <c r="AAQ338" s="40"/>
      <c r="AAR338" s="40"/>
      <c r="AAS338" s="40"/>
      <c r="AAT338" s="40"/>
      <c r="AAU338" s="40"/>
      <c r="AAV338" s="40"/>
      <c r="AAW338" s="40"/>
      <c r="AAX338" s="40"/>
      <c r="AAY338" s="40"/>
      <c r="AAZ338" s="40"/>
      <c r="ABA338" s="40"/>
      <c r="ABB338" s="40"/>
      <c r="ABC338" s="40"/>
      <c r="ABD338" s="40"/>
      <c r="ABE338" s="40"/>
      <c r="ABF338" s="40"/>
      <c r="ABG338" s="40"/>
      <c r="ABH338" s="40"/>
      <c r="ABI338" s="40"/>
      <c r="ABJ338" s="40"/>
      <c r="ABK338" s="40"/>
      <c r="ABL338" s="40"/>
      <c r="ABM338" s="40"/>
      <c r="ABN338" s="40"/>
      <c r="ABO338" s="40"/>
      <c r="ABP338" s="40"/>
      <c r="ABQ338" s="40"/>
      <c r="ABR338" s="40"/>
      <c r="ABS338" s="40"/>
      <c r="ABT338" s="40"/>
      <c r="ABU338" s="40"/>
      <c r="ABV338" s="40"/>
      <c r="ABW338" s="40"/>
      <c r="ABX338" s="40"/>
      <c r="ABY338" s="40"/>
      <c r="ABZ338" s="40"/>
      <c r="ACA338" s="40"/>
      <c r="ACB338" s="40"/>
      <c r="ACC338" s="40"/>
      <c r="ACD338" s="40"/>
      <c r="ACE338" s="40"/>
      <c r="ACF338" s="40"/>
      <c r="ACG338" s="40"/>
      <c r="ACH338" s="40"/>
      <c r="ACI338" s="40"/>
      <c r="ACJ338" s="40"/>
      <c r="ACK338" s="40"/>
      <c r="ACL338" s="40"/>
      <c r="ACM338" s="40"/>
      <c r="ACN338" s="40"/>
      <c r="ACO338" s="40"/>
      <c r="ACP338" s="40"/>
      <c r="ACQ338" s="40"/>
      <c r="ACR338" s="40"/>
      <c r="ACS338" s="40"/>
      <c r="ACT338" s="40"/>
      <c r="ACU338" s="40"/>
      <c r="ACV338" s="40"/>
      <c r="ACW338" s="40"/>
      <c r="ACX338" s="40"/>
      <c r="ACY338" s="40"/>
      <c r="ACZ338" s="40"/>
      <c r="ADA338" s="40"/>
      <c r="ADB338" s="40"/>
      <c r="ADC338" s="40"/>
      <c r="ADD338" s="40"/>
      <c r="ADE338" s="40"/>
      <c r="ADF338" s="40"/>
      <c r="ADG338" s="40"/>
      <c r="ADH338" s="40"/>
      <c r="ADI338" s="40"/>
      <c r="ADJ338" s="40"/>
      <c r="ADK338" s="40"/>
      <c r="ADL338" s="40"/>
      <c r="ADM338" s="40"/>
      <c r="ADN338" s="40"/>
      <c r="ADO338" s="40"/>
      <c r="ADP338" s="40"/>
      <c r="ADQ338" s="40"/>
      <c r="ADR338" s="40"/>
      <c r="ADS338" s="40"/>
      <c r="ADT338" s="40"/>
      <c r="ADU338" s="40"/>
      <c r="ADV338" s="40"/>
      <c r="ADW338" s="40"/>
      <c r="ADX338" s="40"/>
      <c r="ADY338" s="40"/>
      <c r="ADZ338" s="40"/>
      <c r="AEA338" s="40"/>
      <c r="AEB338" s="40"/>
      <c r="AEC338" s="40"/>
      <c r="AED338" s="40"/>
      <c r="AEE338" s="40"/>
      <c r="AEF338" s="40"/>
      <c r="AEG338" s="40"/>
      <c r="AEH338" s="40"/>
      <c r="AEI338" s="40"/>
      <c r="AEJ338" s="40"/>
      <c r="AEK338" s="40"/>
      <c r="AEL338" s="40"/>
      <c r="AEM338" s="40"/>
      <c r="AEN338" s="40"/>
      <c r="AEO338" s="40"/>
      <c r="AEP338" s="40"/>
      <c r="AEQ338" s="40"/>
      <c r="AER338" s="40"/>
      <c r="AES338" s="40"/>
      <c r="AET338" s="40"/>
      <c r="AEU338" s="40"/>
      <c r="AEV338" s="40"/>
      <c r="AEW338" s="40"/>
      <c r="AEX338" s="40"/>
      <c r="AEY338" s="40"/>
      <c r="AEZ338" s="40"/>
      <c r="AFA338" s="40"/>
      <c r="AFB338" s="40"/>
      <c r="AFC338" s="40"/>
      <c r="AFD338" s="40"/>
      <c r="AFE338" s="40"/>
      <c r="AFF338" s="40"/>
      <c r="AFG338" s="40"/>
      <c r="AFH338" s="40"/>
      <c r="AFI338" s="40"/>
      <c r="AFJ338" s="40"/>
      <c r="AFK338" s="40"/>
      <c r="AFL338" s="40"/>
      <c r="AFM338" s="40"/>
      <c r="AFN338" s="40"/>
      <c r="AFO338" s="40"/>
      <c r="AFP338" s="40"/>
      <c r="AFQ338" s="40"/>
      <c r="AFR338" s="40"/>
      <c r="AFS338" s="40"/>
      <c r="AFT338" s="40"/>
      <c r="AFU338" s="40"/>
      <c r="AFV338" s="40"/>
      <c r="AFW338" s="40"/>
      <c r="AFX338" s="40"/>
      <c r="AFY338" s="40"/>
      <c r="AFZ338" s="40"/>
      <c r="AGA338" s="40"/>
      <c r="AGB338" s="40"/>
      <c r="AGC338" s="40"/>
      <c r="AGD338" s="40"/>
      <c r="AGE338" s="40"/>
      <c r="AGF338" s="40"/>
      <c r="AGG338" s="40"/>
      <c r="AGH338" s="40"/>
      <c r="AGI338" s="40"/>
      <c r="AGJ338" s="40"/>
      <c r="AGK338" s="40"/>
      <c r="AGL338" s="40"/>
      <c r="AGM338" s="40"/>
      <c r="AGN338" s="40"/>
      <c r="AGO338" s="40"/>
      <c r="AGP338" s="40"/>
      <c r="AGQ338" s="40"/>
      <c r="AGR338" s="40"/>
      <c r="AGS338" s="40"/>
      <c r="AGT338" s="40"/>
      <c r="AGU338" s="40"/>
      <c r="AGV338" s="40"/>
      <c r="AGW338" s="40"/>
      <c r="AGX338" s="40"/>
      <c r="AGY338" s="40"/>
      <c r="AGZ338" s="40"/>
      <c r="AHA338" s="40"/>
      <c r="AHB338" s="40"/>
      <c r="AHC338" s="40"/>
      <c r="AHD338" s="40"/>
      <c r="AHE338" s="40"/>
      <c r="AHF338" s="40"/>
      <c r="AHG338" s="40"/>
      <c r="AHH338" s="40"/>
      <c r="AHI338" s="40"/>
      <c r="AHJ338" s="40"/>
      <c r="AHK338" s="40"/>
      <c r="AHL338" s="40"/>
      <c r="AHM338" s="40"/>
      <c r="AHN338" s="40"/>
      <c r="AHO338" s="40"/>
      <c r="AHP338" s="40"/>
      <c r="AHQ338" s="40"/>
      <c r="AHR338" s="40"/>
      <c r="AHS338" s="40"/>
      <c r="AHT338" s="40"/>
      <c r="AHU338" s="40"/>
      <c r="AHV338" s="40"/>
      <c r="AHW338" s="40"/>
      <c r="AHX338" s="40"/>
      <c r="AHY338" s="40"/>
      <c r="AHZ338" s="40"/>
      <c r="AIA338" s="40"/>
      <c r="AIB338" s="40"/>
      <c r="AIC338" s="40"/>
      <c r="AID338" s="40"/>
      <c r="AIE338" s="40"/>
      <c r="AIF338" s="40"/>
      <c r="AIG338" s="40"/>
      <c r="AIH338" s="40"/>
      <c r="AII338" s="40"/>
      <c r="AIJ338" s="40"/>
      <c r="AIK338" s="40"/>
      <c r="AIL338" s="40"/>
      <c r="AIM338" s="40"/>
      <c r="AIN338" s="40"/>
      <c r="AIO338" s="40"/>
      <c r="AIP338" s="40"/>
      <c r="AIQ338" s="40"/>
      <c r="AIR338" s="40"/>
      <c r="AIS338" s="40"/>
      <c r="AIT338" s="40"/>
      <c r="AIU338" s="40"/>
      <c r="AIV338" s="40"/>
      <c r="AIW338" s="40"/>
      <c r="AIX338" s="40"/>
      <c r="AIY338" s="40"/>
      <c r="AIZ338" s="40"/>
      <c r="AJA338" s="40"/>
      <c r="AJB338" s="40"/>
      <c r="AJC338" s="40"/>
      <c r="AJD338" s="40"/>
      <c r="AJE338" s="40"/>
      <c r="AJF338" s="40"/>
      <c r="AJG338" s="40"/>
      <c r="AJH338" s="40"/>
      <c r="AJI338" s="40"/>
      <c r="AJJ338" s="40"/>
      <c r="AJK338" s="40"/>
      <c r="AJL338" s="40"/>
      <c r="AJM338" s="40"/>
      <c r="AJN338" s="40"/>
      <c r="AJO338" s="40"/>
      <c r="AJP338" s="40"/>
      <c r="AJQ338" s="40"/>
      <c r="AJR338" s="40"/>
      <c r="AJS338" s="40"/>
      <c r="AJT338" s="40"/>
      <c r="AJU338" s="40"/>
      <c r="AJV338" s="40"/>
      <c r="AJW338" s="40"/>
      <c r="AJX338" s="40"/>
      <c r="AJY338" s="40"/>
      <c r="AJZ338" s="40"/>
      <c r="AKA338" s="40"/>
      <c r="AKB338" s="40"/>
      <c r="AKC338" s="40"/>
      <c r="AKD338" s="40"/>
      <c r="AKE338" s="40"/>
      <c r="AKF338" s="40"/>
      <c r="AKG338" s="40"/>
      <c r="AKH338" s="40"/>
      <c r="AKI338" s="40"/>
      <c r="AKJ338" s="40"/>
      <c r="AKK338" s="40"/>
      <c r="AKL338" s="40"/>
      <c r="AKM338" s="40"/>
      <c r="AKN338" s="56"/>
      <c r="AKO338" s="56"/>
      <c r="AKP338" s="56"/>
      <c r="AKQ338" s="56"/>
      <c r="AKR338" s="56"/>
      <c r="AKS338" s="56"/>
      <c r="AKT338" s="56"/>
      <c r="AKU338" s="56"/>
      <c r="AKV338" s="56"/>
      <c r="AKW338" s="56"/>
      <c r="AKX338" s="56"/>
      <c r="AKY338" s="56"/>
      <c r="AKZ338" s="56"/>
      <c r="ALA338" s="56"/>
      <c r="ALB338" s="56"/>
      <c r="ALC338" s="56"/>
      <c r="ALD338" s="56"/>
      <c r="ALE338" s="56"/>
      <c r="ALF338" s="56"/>
      <c r="ALG338" s="56"/>
      <c r="ALH338" s="56"/>
      <c r="ALI338" s="56"/>
      <c r="ALJ338" s="56"/>
      <c r="ALK338" s="56"/>
      <c r="ALL338" s="56"/>
      <c r="ALM338" s="56"/>
      <c r="ALN338" s="59"/>
      <c r="ALO338" s="59"/>
      <c r="ALP338" s="59"/>
      <c r="ALQ338" s="59"/>
      <c r="ALR338" s="59"/>
      <c r="ALS338" s="59"/>
      <c r="ALT338" s="59"/>
      <c r="ALU338" s="59"/>
      <c r="ALV338" s="59"/>
      <c r="ALW338" s="59"/>
    </row>
    <row r="339" spans="1:1011" ht="13.35" customHeight="1" outlineLevel="2">
      <c r="A339" s="36" t="s">
        <v>11906</v>
      </c>
      <c r="B339" s="30">
        <v>2</v>
      </c>
      <c r="C339" s="45"/>
      <c r="D339" s="30" t="s">
        <v>5181</v>
      </c>
      <c r="E339" s="79" t="s">
        <v>11907</v>
      </c>
      <c r="F339" s="52"/>
      <c r="G339" s="32" t="s">
        <v>11908</v>
      </c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40"/>
      <c r="AAF339" s="40"/>
      <c r="AAG339" s="40"/>
      <c r="AAH339" s="40"/>
      <c r="AAI339" s="40"/>
      <c r="AAJ339" s="40"/>
      <c r="AAK339" s="40"/>
      <c r="AAL339" s="40"/>
      <c r="AAM339" s="40"/>
      <c r="AAN339" s="40"/>
      <c r="AAO339" s="40"/>
      <c r="AAP339" s="40"/>
      <c r="AAQ339" s="40"/>
      <c r="AAR339" s="40"/>
      <c r="AAS339" s="40"/>
      <c r="AAT339" s="40"/>
      <c r="AAU339" s="40"/>
      <c r="AAV339" s="40"/>
      <c r="AAW339" s="40"/>
      <c r="AAX339" s="40"/>
      <c r="AAY339" s="40"/>
      <c r="AAZ339" s="40"/>
      <c r="ABA339" s="40"/>
      <c r="ABB339" s="40"/>
      <c r="ABC339" s="40"/>
      <c r="ABD339" s="40"/>
      <c r="ABE339" s="40"/>
      <c r="ABF339" s="40"/>
      <c r="ABG339" s="40"/>
      <c r="ABH339" s="40"/>
      <c r="ABI339" s="40"/>
      <c r="ABJ339" s="40"/>
      <c r="ABK339" s="40"/>
      <c r="ABL339" s="40"/>
      <c r="ABM339" s="40"/>
      <c r="ABN339" s="40"/>
      <c r="ABO339" s="40"/>
      <c r="ABP339" s="40"/>
      <c r="ABQ339" s="40"/>
      <c r="ABR339" s="40"/>
      <c r="ABS339" s="40"/>
      <c r="ABT339" s="40"/>
      <c r="ABU339" s="40"/>
      <c r="ABV339" s="40"/>
      <c r="ABW339" s="40"/>
      <c r="ABX339" s="40"/>
      <c r="ABY339" s="40"/>
      <c r="ABZ339" s="40"/>
      <c r="ACA339" s="40"/>
      <c r="ACB339" s="40"/>
      <c r="ACC339" s="40"/>
      <c r="ACD339" s="40"/>
      <c r="ACE339" s="40"/>
      <c r="ACF339" s="40"/>
      <c r="ACG339" s="40"/>
      <c r="ACH339" s="40"/>
      <c r="ACI339" s="40"/>
      <c r="ACJ339" s="40"/>
      <c r="ACK339" s="40"/>
      <c r="ACL339" s="40"/>
      <c r="ACM339" s="40"/>
      <c r="ACN339" s="40"/>
      <c r="ACO339" s="40"/>
      <c r="ACP339" s="40"/>
      <c r="ACQ339" s="40"/>
      <c r="ACR339" s="40"/>
      <c r="ACS339" s="40"/>
      <c r="ACT339" s="40"/>
      <c r="ACU339" s="40"/>
      <c r="ACV339" s="40"/>
      <c r="ACW339" s="40"/>
      <c r="ACX339" s="40"/>
      <c r="ACY339" s="40"/>
      <c r="ACZ339" s="40"/>
      <c r="ADA339" s="40"/>
      <c r="ADB339" s="40"/>
      <c r="ADC339" s="40"/>
      <c r="ADD339" s="40"/>
      <c r="ADE339" s="40"/>
      <c r="ADF339" s="40"/>
      <c r="ADG339" s="40"/>
      <c r="ADH339" s="40"/>
      <c r="ADI339" s="40"/>
      <c r="ADJ339" s="40"/>
      <c r="ADK339" s="40"/>
      <c r="ADL339" s="40"/>
      <c r="ADM339" s="40"/>
      <c r="ADN339" s="40"/>
      <c r="ADO339" s="40"/>
      <c r="ADP339" s="40"/>
      <c r="ADQ339" s="40"/>
      <c r="ADR339" s="40"/>
      <c r="ADS339" s="40"/>
      <c r="ADT339" s="40"/>
      <c r="ADU339" s="40"/>
      <c r="ADV339" s="40"/>
      <c r="ADW339" s="40"/>
      <c r="ADX339" s="40"/>
      <c r="ADY339" s="40"/>
      <c r="ADZ339" s="40"/>
      <c r="AEA339" s="40"/>
      <c r="AEB339" s="40"/>
      <c r="AEC339" s="40"/>
      <c r="AED339" s="40"/>
      <c r="AEE339" s="40"/>
      <c r="AEF339" s="40"/>
      <c r="AEG339" s="40"/>
      <c r="AEH339" s="40"/>
      <c r="AEI339" s="40"/>
      <c r="AEJ339" s="40"/>
      <c r="AEK339" s="40"/>
      <c r="AEL339" s="40"/>
      <c r="AEM339" s="40"/>
      <c r="AEN339" s="40"/>
      <c r="AEO339" s="40"/>
      <c r="AEP339" s="40"/>
      <c r="AEQ339" s="40"/>
      <c r="AER339" s="40"/>
      <c r="AES339" s="40"/>
      <c r="AET339" s="40"/>
      <c r="AEU339" s="40"/>
      <c r="AEV339" s="40"/>
      <c r="AEW339" s="40"/>
      <c r="AEX339" s="40"/>
      <c r="AEY339" s="40"/>
      <c r="AEZ339" s="40"/>
      <c r="AFA339" s="40"/>
      <c r="AFB339" s="40"/>
      <c r="AFC339" s="40"/>
      <c r="AFD339" s="40"/>
      <c r="AFE339" s="40"/>
      <c r="AFF339" s="40"/>
      <c r="AFG339" s="40"/>
      <c r="AFH339" s="40"/>
      <c r="AFI339" s="40"/>
      <c r="AFJ339" s="40"/>
      <c r="AFK339" s="40"/>
      <c r="AFL339" s="40"/>
      <c r="AFM339" s="40"/>
      <c r="AFN339" s="40"/>
      <c r="AFO339" s="40"/>
      <c r="AFP339" s="40"/>
      <c r="AFQ339" s="40"/>
      <c r="AFR339" s="40"/>
      <c r="AFS339" s="40"/>
      <c r="AFT339" s="40"/>
      <c r="AFU339" s="40"/>
      <c r="AFV339" s="40"/>
      <c r="AFW339" s="40"/>
      <c r="AFX339" s="40"/>
      <c r="AFY339" s="40"/>
      <c r="AFZ339" s="40"/>
      <c r="AGA339" s="40"/>
      <c r="AGB339" s="40"/>
      <c r="AGC339" s="40"/>
      <c r="AGD339" s="40"/>
      <c r="AGE339" s="40"/>
      <c r="AGF339" s="40"/>
      <c r="AGG339" s="40"/>
      <c r="AGH339" s="40"/>
      <c r="AGI339" s="40"/>
      <c r="AGJ339" s="40"/>
      <c r="AGK339" s="40"/>
      <c r="AGL339" s="40"/>
      <c r="AGM339" s="40"/>
      <c r="AGN339" s="40"/>
      <c r="AGO339" s="40"/>
      <c r="AGP339" s="40"/>
      <c r="AGQ339" s="40"/>
      <c r="AGR339" s="40"/>
      <c r="AGS339" s="40"/>
      <c r="AGT339" s="40"/>
      <c r="AGU339" s="40"/>
      <c r="AGV339" s="40"/>
      <c r="AGW339" s="40"/>
      <c r="AGX339" s="40"/>
      <c r="AGY339" s="40"/>
      <c r="AGZ339" s="40"/>
      <c r="AHA339" s="40"/>
      <c r="AHB339" s="40"/>
      <c r="AHC339" s="40"/>
      <c r="AHD339" s="40"/>
      <c r="AHE339" s="40"/>
      <c r="AHF339" s="40"/>
      <c r="AHG339" s="40"/>
      <c r="AHH339" s="40"/>
      <c r="AHI339" s="40"/>
      <c r="AHJ339" s="40"/>
      <c r="AHK339" s="40"/>
      <c r="AHL339" s="40"/>
      <c r="AHM339" s="40"/>
      <c r="AHN339" s="40"/>
      <c r="AHO339" s="40"/>
      <c r="AHP339" s="40"/>
      <c r="AHQ339" s="40"/>
      <c r="AHR339" s="40"/>
      <c r="AHS339" s="40"/>
      <c r="AHT339" s="40"/>
      <c r="AHU339" s="40"/>
      <c r="AHV339" s="40"/>
      <c r="AHW339" s="40"/>
      <c r="AHX339" s="40"/>
      <c r="AHY339" s="40"/>
      <c r="AHZ339" s="40"/>
      <c r="AIA339" s="40"/>
      <c r="AIB339" s="40"/>
      <c r="AIC339" s="40"/>
      <c r="AID339" s="40"/>
      <c r="AIE339" s="40"/>
      <c r="AIF339" s="40"/>
      <c r="AIG339" s="40"/>
      <c r="AIH339" s="40"/>
      <c r="AII339" s="40"/>
      <c r="AIJ339" s="40"/>
      <c r="AIK339" s="40"/>
      <c r="AIL339" s="40"/>
      <c r="AIM339" s="40"/>
      <c r="AIN339" s="40"/>
      <c r="AIO339" s="40"/>
      <c r="AIP339" s="40"/>
      <c r="AIQ339" s="40"/>
      <c r="AIR339" s="40"/>
      <c r="AIS339" s="40"/>
      <c r="AIT339" s="40"/>
      <c r="AIU339" s="40"/>
      <c r="AIV339" s="40"/>
      <c r="AIW339" s="40"/>
      <c r="AIX339" s="40"/>
      <c r="AIY339" s="40"/>
      <c r="AIZ339" s="40"/>
      <c r="AJA339" s="40"/>
      <c r="AJB339" s="40"/>
      <c r="AJC339" s="40"/>
      <c r="AJD339" s="40"/>
      <c r="AJE339" s="40"/>
      <c r="AJF339" s="40"/>
      <c r="AJG339" s="40"/>
      <c r="AJH339" s="40"/>
      <c r="AJI339" s="40"/>
      <c r="AJJ339" s="40"/>
      <c r="AJK339" s="40"/>
      <c r="AJL339" s="40"/>
      <c r="AJM339" s="40"/>
      <c r="AJN339" s="40"/>
      <c r="AJO339" s="40"/>
      <c r="AJP339" s="40"/>
      <c r="AJQ339" s="40"/>
      <c r="AJR339" s="40"/>
      <c r="AJS339" s="40"/>
      <c r="AJT339" s="40"/>
      <c r="AJU339" s="40"/>
      <c r="AJV339" s="40"/>
      <c r="AJW339" s="40"/>
      <c r="AJX339" s="40"/>
      <c r="AJY339" s="40"/>
      <c r="AJZ339" s="40"/>
      <c r="AKA339" s="40"/>
      <c r="AKB339" s="40"/>
      <c r="AKC339" s="40"/>
      <c r="AKD339" s="40"/>
      <c r="AKE339" s="40"/>
      <c r="AKF339" s="40"/>
      <c r="AKG339" s="40"/>
      <c r="AKH339" s="40"/>
      <c r="AKI339" s="40"/>
      <c r="AKJ339" s="40"/>
      <c r="AKK339" s="40"/>
      <c r="AKL339" s="40"/>
      <c r="AKM339" s="40"/>
      <c r="AKN339" s="56"/>
      <c r="AKO339" s="56"/>
      <c r="AKP339" s="56"/>
      <c r="AKQ339" s="56"/>
      <c r="AKR339" s="56"/>
      <c r="AKS339" s="56"/>
      <c r="AKT339" s="56"/>
      <c r="AKU339" s="56"/>
      <c r="AKV339" s="56"/>
      <c r="AKW339" s="56"/>
      <c r="AKX339" s="56"/>
      <c r="AKY339" s="56"/>
      <c r="AKZ339" s="56"/>
      <c r="ALA339" s="56"/>
      <c r="ALB339" s="56"/>
      <c r="ALC339" s="56"/>
      <c r="ALD339" s="56"/>
      <c r="ALE339" s="56"/>
      <c r="ALF339" s="56"/>
      <c r="ALG339" s="56"/>
      <c r="ALH339" s="56"/>
      <c r="ALI339" s="56"/>
      <c r="ALJ339" s="56"/>
      <c r="ALK339" s="56"/>
      <c r="ALL339" s="56"/>
      <c r="ALM339" s="56"/>
      <c r="ALN339" s="59"/>
      <c r="ALO339" s="59"/>
      <c r="ALP339" s="59"/>
      <c r="ALQ339" s="59"/>
      <c r="ALR339" s="59"/>
      <c r="ALS339" s="59"/>
      <c r="ALT339" s="59"/>
      <c r="ALU339" s="59"/>
      <c r="ALV339" s="59"/>
      <c r="ALW339" s="59"/>
    </row>
    <row r="340" spans="1:1011" ht="13.35" customHeight="1" outlineLevel="2">
      <c r="A340" s="36" t="s">
        <v>11909</v>
      </c>
      <c r="B340" s="30">
        <v>2</v>
      </c>
      <c r="C340" s="80"/>
      <c r="D340" s="30" t="s">
        <v>5188</v>
      </c>
      <c r="E340" s="79" t="s">
        <v>11910</v>
      </c>
      <c r="F340" s="52"/>
      <c r="G340" s="32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40"/>
      <c r="AAF340" s="40"/>
      <c r="AAG340" s="40"/>
      <c r="AAH340" s="40"/>
      <c r="AAI340" s="40"/>
      <c r="AAJ340" s="40"/>
      <c r="AAK340" s="40"/>
      <c r="AAL340" s="40"/>
      <c r="AAM340" s="40"/>
      <c r="AAN340" s="40"/>
      <c r="AAO340" s="40"/>
      <c r="AAP340" s="40"/>
      <c r="AAQ340" s="40"/>
      <c r="AAR340" s="40"/>
      <c r="AAS340" s="40"/>
      <c r="AAT340" s="40"/>
      <c r="AAU340" s="40"/>
      <c r="AAV340" s="40"/>
      <c r="AAW340" s="40"/>
      <c r="AAX340" s="40"/>
      <c r="AAY340" s="40"/>
      <c r="AAZ340" s="40"/>
      <c r="ABA340" s="40"/>
      <c r="ABB340" s="40"/>
      <c r="ABC340" s="40"/>
      <c r="ABD340" s="40"/>
      <c r="ABE340" s="40"/>
      <c r="ABF340" s="40"/>
      <c r="ABG340" s="40"/>
      <c r="ABH340" s="40"/>
      <c r="ABI340" s="40"/>
      <c r="ABJ340" s="40"/>
      <c r="ABK340" s="40"/>
      <c r="ABL340" s="40"/>
      <c r="ABM340" s="40"/>
      <c r="ABN340" s="40"/>
      <c r="ABO340" s="40"/>
      <c r="ABP340" s="40"/>
      <c r="ABQ340" s="40"/>
      <c r="ABR340" s="40"/>
      <c r="ABS340" s="40"/>
      <c r="ABT340" s="40"/>
      <c r="ABU340" s="40"/>
      <c r="ABV340" s="40"/>
      <c r="ABW340" s="40"/>
      <c r="ABX340" s="40"/>
      <c r="ABY340" s="40"/>
      <c r="ABZ340" s="40"/>
      <c r="ACA340" s="40"/>
      <c r="ACB340" s="40"/>
      <c r="ACC340" s="40"/>
      <c r="ACD340" s="40"/>
      <c r="ACE340" s="40"/>
      <c r="ACF340" s="40"/>
      <c r="ACG340" s="40"/>
      <c r="ACH340" s="40"/>
      <c r="ACI340" s="40"/>
      <c r="ACJ340" s="40"/>
      <c r="ACK340" s="40"/>
      <c r="ACL340" s="40"/>
      <c r="ACM340" s="40"/>
      <c r="ACN340" s="40"/>
      <c r="ACO340" s="40"/>
      <c r="ACP340" s="40"/>
      <c r="ACQ340" s="40"/>
      <c r="ACR340" s="40"/>
      <c r="ACS340" s="40"/>
      <c r="ACT340" s="40"/>
      <c r="ACU340" s="40"/>
      <c r="ACV340" s="40"/>
      <c r="ACW340" s="40"/>
      <c r="ACX340" s="40"/>
      <c r="ACY340" s="40"/>
      <c r="ACZ340" s="40"/>
      <c r="ADA340" s="40"/>
      <c r="ADB340" s="40"/>
      <c r="ADC340" s="40"/>
      <c r="ADD340" s="40"/>
      <c r="ADE340" s="40"/>
      <c r="ADF340" s="40"/>
      <c r="ADG340" s="40"/>
      <c r="ADH340" s="40"/>
      <c r="ADI340" s="40"/>
      <c r="ADJ340" s="40"/>
      <c r="ADK340" s="40"/>
      <c r="ADL340" s="40"/>
      <c r="ADM340" s="40"/>
      <c r="ADN340" s="40"/>
      <c r="ADO340" s="40"/>
      <c r="ADP340" s="40"/>
      <c r="ADQ340" s="40"/>
      <c r="ADR340" s="40"/>
      <c r="ADS340" s="40"/>
      <c r="ADT340" s="40"/>
      <c r="ADU340" s="40"/>
      <c r="ADV340" s="40"/>
      <c r="ADW340" s="40"/>
      <c r="ADX340" s="40"/>
      <c r="ADY340" s="40"/>
      <c r="ADZ340" s="40"/>
      <c r="AEA340" s="40"/>
      <c r="AEB340" s="40"/>
      <c r="AEC340" s="40"/>
      <c r="AED340" s="40"/>
      <c r="AEE340" s="40"/>
      <c r="AEF340" s="40"/>
      <c r="AEG340" s="40"/>
      <c r="AEH340" s="40"/>
      <c r="AEI340" s="40"/>
      <c r="AEJ340" s="40"/>
      <c r="AEK340" s="40"/>
      <c r="AEL340" s="40"/>
      <c r="AEM340" s="40"/>
      <c r="AEN340" s="40"/>
      <c r="AEO340" s="40"/>
      <c r="AEP340" s="40"/>
      <c r="AEQ340" s="40"/>
      <c r="AER340" s="40"/>
      <c r="AES340" s="40"/>
      <c r="AET340" s="40"/>
      <c r="AEU340" s="40"/>
      <c r="AEV340" s="40"/>
      <c r="AEW340" s="40"/>
      <c r="AEX340" s="40"/>
      <c r="AEY340" s="40"/>
      <c r="AEZ340" s="40"/>
      <c r="AFA340" s="40"/>
      <c r="AFB340" s="40"/>
      <c r="AFC340" s="40"/>
      <c r="AFD340" s="40"/>
      <c r="AFE340" s="40"/>
      <c r="AFF340" s="40"/>
      <c r="AFG340" s="40"/>
      <c r="AFH340" s="40"/>
      <c r="AFI340" s="40"/>
      <c r="AFJ340" s="40"/>
      <c r="AFK340" s="40"/>
      <c r="AFL340" s="40"/>
      <c r="AFM340" s="40"/>
      <c r="AFN340" s="40"/>
      <c r="AFO340" s="40"/>
      <c r="AFP340" s="40"/>
      <c r="AFQ340" s="40"/>
      <c r="AFR340" s="40"/>
      <c r="AFS340" s="40"/>
      <c r="AFT340" s="40"/>
      <c r="AFU340" s="40"/>
      <c r="AFV340" s="40"/>
      <c r="AFW340" s="40"/>
      <c r="AFX340" s="40"/>
      <c r="AFY340" s="40"/>
      <c r="AFZ340" s="40"/>
      <c r="AGA340" s="40"/>
      <c r="AGB340" s="40"/>
      <c r="AGC340" s="40"/>
      <c r="AGD340" s="40"/>
      <c r="AGE340" s="40"/>
      <c r="AGF340" s="40"/>
      <c r="AGG340" s="40"/>
      <c r="AGH340" s="40"/>
      <c r="AGI340" s="40"/>
      <c r="AGJ340" s="40"/>
      <c r="AGK340" s="40"/>
      <c r="AGL340" s="40"/>
      <c r="AGM340" s="40"/>
      <c r="AGN340" s="40"/>
      <c r="AGO340" s="40"/>
      <c r="AGP340" s="40"/>
      <c r="AGQ340" s="40"/>
      <c r="AGR340" s="40"/>
      <c r="AGS340" s="40"/>
      <c r="AGT340" s="40"/>
      <c r="AGU340" s="40"/>
      <c r="AGV340" s="40"/>
      <c r="AGW340" s="40"/>
      <c r="AGX340" s="40"/>
      <c r="AGY340" s="40"/>
      <c r="AGZ340" s="40"/>
      <c r="AHA340" s="40"/>
      <c r="AHB340" s="40"/>
      <c r="AHC340" s="40"/>
      <c r="AHD340" s="40"/>
      <c r="AHE340" s="40"/>
      <c r="AHF340" s="40"/>
      <c r="AHG340" s="40"/>
      <c r="AHH340" s="40"/>
      <c r="AHI340" s="40"/>
      <c r="AHJ340" s="40"/>
      <c r="AHK340" s="40"/>
      <c r="AHL340" s="40"/>
      <c r="AHM340" s="40"/>
      <c r="AHN340" s="40"/>
      <c r="AHO340" s="40"/>
      <c r="AHP340" s="40"/>
      <c r="AHQ340" s="40"/>
      <c r="AHR340" s="40"/>
      <c r="AHS340" s="40"/>
      <c r="AHT340" s="40"/>
      <c r="AHU340" s="40"/>
      <c r="AHV340" s="40"/>
      <c r="AHW340" s="40"/>
      <c r="AHX340" s="40"/>
      <c r="AHY340" s="40"/>
      <c r="AHZ340" s="40"/>
      <c r="AIA340" s="40"/>
      <c r="AIB340" s="40"/>
      <c r="AIC340" s="40"/>
      <c r="AID340" s="40"/>
      <c r="AIE340" s="40"/>
      <c r="AIF340" s="40"/>
      <c r="AIG340" s="40"/>
      <c r="AIH340" s="40"/>
      <c r="AII340" s="40"/>
      <c r="AIJ340" s="40"/>
      <c r="AIK340" s="40"/>
      <c r="AIL340" s="40"/>
      <c r="AIM340" s="40"/>
      <c r="AIN340" s="40"/>
      <c r="AIO340" s="40"/>
      <c r="AIP340" s="40"/>
      <c r="AIQ340" s="40"/>
      <c r="AIR340" s="40"/>
      <c r="AIS340" s="40"/>
      <c r="AIT340" s="40"/>
      <c r="AIU340" s="40"/>
      <c r="AIV340" s="40"/>
      <c r="AIW340" s="40"/>
      <c r="AIX340" s="40"/>
      <c r="AIY340" s="40"/>
      <c r="AIZ340" s="40"/>
      <c r="AJA340" s="40"/>
      <c r="AJB340" s="40"/>
      <c r="AJC340" s="40"/>
      <c r="AJD340" s="40"/>
      <c r="AJE340" s="40"/>
      <c r="AJF340" s="40"/>
      <c r="AJG340" s="40"/>
      <c r="AJH340" s="40"/>
      <c r="AJI340" s="40"/>
      <c r="AJJ340" s="40"/>
      <c r="AJK340" s="40"/>
      <c r="AJL340" s="40"/>
      <c r="AJM340" s="40"/>
      <c r="AJN340" s="40"/>
      <c r="AJO340" s="40"/>
      <c r="AJP340" s="40"/>
      <c r="AJQ340" s="40"/>
      <c r="AJR340" s="40"/>
      <c r="AJS340" s="40"/>
      <c r="AJT340" s="40"/>
      <c r="AJU340" s="40"/>
      <c r="AJV340" s="40"/>
      <c r="AJW340" s="40"/>
      <c r="AJX340" s="40"/>
      <c r="AJY340" s="40"/>
      <c r="AJZ340" s="40"/>
      <c r="AKA340" s="40"/>
      <c r="AKB340" s="40"/>
      <c r="AKC340" s="40"/>
      <c r="AKD340" s="40"/>
      <c r="AKE340" s="40"/>
      <c r="AKF340" s="40"/>
      <c r="AKG340" s="40"/>
      <c r="AKH340" s="40"/>
      <c r="AKI340" s="40"/>
      <c r="AKJ340" s="40"/>
      <c r="AKK340" s="40"/>
      <c r="AKL340" s="40"/>
      <c r="AKM340" s="40"/>
      <c r="AKN340" s="56"/>
      <c r="AKO340" s="56"/>
      <c r="AKP340" s="56"/>
      <c r="AKQ340" s="56"/>
      <c r="AKR340" s="56"/>
      <c r="AKS340" s="56"/>
      <c r="AKT340" s="56"/>
      <c r="AKU340" s="56"/>
      <c r="AKV340" s="56"/>
      <c r="AKW340" s="56"/>
      <c r="AKX340" s="56"/>
      <c r="AKY340" s="56"/>
      <c r="AKZ340" s="56"/>
      <c r="ALA340" s="56"/>
      <c r="ALB340" s="56"/>
      <c r="ALC340" s="56"/>
      <c r="ALD340" s="56"/>
      <c r="ALE340" s="56"/>
      <c r="ALF340" s="56"/>
      <c r="ALG340" s="56"/>
      <c r="ALH340" s="56"/>
      <c r="ALI340" s="56"/>
      <c r="ALJ340" s="56"/>
      <c r="ALK340" s="56"/>
      <c r="ALL340" s="56"/>
      <c r="ALM340" s="56"/>
      <c r="ALN340" s="59"/>
      <c r="ALO340" s="59"/>
      <c r="ALP340" s="59"/>
      <c r="ALQ340" s="59"/>
      <c r="ALR340" s="59"/>
      <c r="ALS340" s="59"/>
      <c r="ALT340" s="59"/>
      <c r="ALU340" s="59"/>
      <c r="ALV340" s="59"/>
      <c r="ALW340" s="59"/>
    </row>
    <row r="341" spans="1:1011" ht="13.35" customHeight="1" outlineLevel="2">
      <c r="A341" s="36" t="s">
        <v>11911</v>
      </c>
      <c r="B341" s="30">
        <v>2</v>
      </c>
      <c r="C341" s="45"/>
      <c r="D341" s="30" t="s">
        <v>3344</v>
      </c>
      <c r="E341" s="79" t="s">
        <v>11912</v>
      </c>
      <c r="F341" s="52"/>
      <c r="G341" s="32" t="s">
        <v>11913</v>
      </c>
      <c r="H341" s="29" t="s">
        <v>11900</v>
      </c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40"/>
      <c r="AAF341" s="40"/>
      <c r="AAG341" s="40"/>
      <c r="AAH341" s="40"/>
      <c r="AAI341" s="40"/>
      <c r="AAJ341" s="40"/>
      <c r="AAK341" s="40"/>
      <c r="AAL341" s="40"/>
      <c r="AAM341" s="40"/>
      <c r="AAN341" s="40"/>
      <c r="AAO341" s="40"/>
      <c r="AAP341" s="40"/>
      <c r="AAQ341" s="40"/>
      <c r="AAR341" s="40"/>
      <c r="AAS341" s="40"/>
      <c r="AAT341" s="40"/>
      <c r="AAU341" s="40"/>
      <c r="AAV341" s="40"/>
      <c r="AAW341" s="40"/>
      <c r="AAX341" s="40"/>
      <c r="AAY341" s="40"/>
      <c r="AAZ341" s="40"/>
      <c r="ABA341" s="40"/>
      <c r="ABB341" s="40"/>
      <c r="ABC341" s="40"/>
      <c r="ABD341" s="40"/>
      <c r="ABE341" s="40"/>
      <c r="ABF341" s="40"/>
      <c r="ABG341" s="40"/>
      <c r="ABH341" s="40"/>
      <c r="ABI341" s="40"/>
      <c r="ABJ341" s="40"/>
      <c r="ABK341" s="40"/>
      <c r="ABL341" s="40"/>
      <c r="ABM341" s="40"/>
      <c r="ABN341" s="40"/>
      <c r="ABO341" s="40"/>
      <c r="ABP341" s="40"/>
      <c r="ABQ341" s="40"/>
      <c r="ABR341" s="40"/>
      <c r="ABS341" s="40"/>
      <c r="ABT341" s="40"/>
      <c r="ABU341" s="40"/>
      <c r="ABV341" s="40"/>
      <c r="ABW341" s="40"/>
      <c r="ABX341" s="40"/>
      <c r="ABY341" s="40"/>
      <c r="ABZ341" s="40"/>
      <c r="ACA341" s="40"/>
      <c r="ACB341" s="40"/>
      <c r="ACC341" s="40"/>
      <c r="ACD341" s="40"/>
      <c r="ACE341" s="40"/>
      <c r="ACF341" s="40"/>
      <c r="ACG341" s="40"/>
      <c r="ACH341" s="40"/>
      <c r="ACI341" s="40"/>
      <c r="ACJ341" s="40"/>
      <c r="ACK341" s="40"/>
      <c r="ACL341" s="40"/>
      <c r="ACM341" s="40"/>
      <c r="ACN341" s="40"/>
      <c r="ACO341" s="40"/>
      <c r="ACP341" s="40"/>
      <c r="ACQ341" s="40"/>
      <c r="ACR341" s="40"/>
      <c r="ACS341" s="40"/>
      <c r="ACT341" s="40"/>
      <c r="ACU341" s="40"/>
      <c r="ACV341" s="40"/>
      <c r="ACW341" s="40"/>
      <c r="ACX341" s="40"/>
      <c r="ACY341" s="40"/>
      <c r="ACZ341" s="40"/>
      <c r="ADA341" s="40"/>
      <c r="ADB341" s="40"/>
      <c r="ADC341" s="40"/>
      <c r="ADD341" s="40"/>
      <c r="ADE341" s="40"/>
      <c r="ADF341" s="40"/>
      <c r="ADG341" s="40"/>
      <c r="ADH341" s="40"/>
      <c r="ADI341" s="40"/>
      <c r="ADJ341" s="40"/>
      <c r="ADK341" s="40"/>
      <c r="ADL341" s="40"/>
      <c r="ADM341" s="40"/>
      <c r="ADN341" s="40"/>
      <c r="ADO341" s="40"/>
      <c r="ADP341" s="40"/>
      <c r="ADQ341" s="40"/>
      <c r="ADR341" s="40"/>
      <c r="ADS341" s="40"/>
      <c r="ADT341" s="40"/>
      <c r="ADU341" s="40"/>
      <c r="ADV341" s="40"/>
      <c r="ADW341" s="40"/>
      <c r="ADX341" s="40"/>
      <c r="ADY341" s="40"/>
      <c r="ADZ341" s="40"/>
      <c r="AEA341" s="40"/>
      <c r="AEB341" s="40"/>
      <c r="AEC341" s="40"/>
      <c r="AED341" s="40"/>
      <c r="AEE341" s="40"/>
      <c r="AEF341" s="40"/>
      <c r="AEG341" s="40"/>
      <c r="AEH341" s="40"/>
      <c r="AEI341" s="40"/>
      <c r="AEJ341" s="40"/>
      <c r="AEK341" s="40"/>
      <c r="AEL341" s="40"/>
      <c r="AEM341" s="40"/>
      <c r="AEN341" s="40"/>
      <c r="AEO341" s="40"/>
      <c r="AEP341" s="40"/>
      <c r="AEQ341" s="40"/>
      <c r="AER341" s="40"/>
      <c r="AES341" s="40"/>
      <c r="AET341" s="40"/>
      <c r="AEU341" s="40"/>
      <c r="AEV341" s="40"/>
      <c r="AEW341" s="40"/>
      <c r="AEX341" s="40"/>
      <c r="AEY341" s="40"/>
      <c r="AEZ341" s="40"/>
      <c r="AFA341" s="40"/>
      <c r="AFB341" s="40"/>
      <c r="AFC341" s="40"/>
      <c r="AFD341" s="40"/>
      <c r="AFE341" s="40"/>
      <c r="AFF341" s="40"/>
      <c r="AFG341" s="40"/>
      <c r="AFH341" s="40"/>
      <c r="AFI341" s="40"/>
      <c r="AFJ341" s="40"/>
      <c r="AFK341" s="40"/>
      <c r="AFL341" s="40"/>
      <c r="AFM341" s="40"/>
      <c r="AFN341" s="40"/>
      <c r="AFO341" s="40"/>
      <c r="AFP341" s="40"/>
      <c r="AFQ341" s="40"/>
      <c r="AFR341" s="40"/>
      <c r="AFS341" s="40"/>
      <c r="AFT341" s="40"/>
      <c r="AFU341" s="40"/>
      <c r="AFV341" s="40"/>
      <c r="AFW341" s="40"/>
      <c r="AFX341" s="40"/>
      <c r="AFY341" s="40"/>
      <c r="AFZ341" s="40"/>
      <c r="AGA341" s="40"/>
      <c r="AGB341" s="40"/>
      <c r="AGC341" s="40"/>
      <c r="AGD341" s="40"/>
      <c r="AGE341" s="40"/>
      <c r="AGF341" s="40"/>
      <c r="AGG341" s="40"/>
      <c r="AGH341" s="40"/>
      <c r="AGI341" s="40"/>
      <c r="AGJ341" s="40"/>
      <c r="AGK341" s="40"/>
      <c r="AGL341" s="40"/>
      <c r="AGM341" s="40"/>
      <c r="AGN341" s="40"/>
      <c r="AGO341" s="40"/>
      <c r="AGP341" s="40"/>
      <c r="AGQ341" s="40"/>
      <c r="AGR341" s="40"/>
      <c r="AGS341" s="40"/>
      <c r="AGT341" s="40"/>
      <c r="AGU341" s="40"/>
      <c r="AGV341" s="40"/>
      <c r="AGW341" s="40"/>
      <c r="AGX341" s="40"/>
      <c r="AGY341" s="40"/>
      <c r="AGZ341" s="40"/>
      <c r="AHA341" s="40"/>
      <c r="AHB341" s="40"/>
      <c r="AHC341" s="40"/>
      <c r="AHD341" s="40"/>
      <c r="AHE341" s="40"/>
      <c r="AHF341" s="40"/>
      <c r="AHG341" s="40"/>
      <c r="AHH341" s="40"/>
      <c r="AHI341" s="40"/>
      <c r="AHJ341" s="40"/>
      <c r="AHK341" s="40"/>
      <c r="AHL341" s="40"/>
      <c r="AHM341" s="40"/>
      <c r="AHN341" s="40"/>
      <c r="AHO341" s="40"/>
      <c r="AHP341" s="40"/>
      <c r="AHQ341" s="40"/>
      <c r="AHR341" s="40"/>
      <c r="AHS341" s="40"/>
      <c r="AHT341" s="40"/>
      <c r="AHU341" s="40"/>
      <c r="AHV341" s="40"/>
      <c r="AHW341" s="40"/>
      <c r="AHX341" s="40"/>
      <c r="AHY341" s="40"/>
      <c r="AHZ341" s="40"/>
      <c r="AIA341" s="40"/>
      <c r="AIB341" s="40"/>
      <c r="AIC341" s="40"/>
      <c r="AID341" s="40"/>
      <c r="AIE341" s="40"/>
      <c r="AIF341" s="40"/>
      <c r="AIG341" s="40"/>
      <c r="AIH341" s="40"/>
      <c r="AII341" s="40"/>
      <c r="AIJ341" s="40"/>
      <c r="AIK341" s="40"/>
      <c r="AIL341" s="40"/>
      <c r="AIM341" s="40"/>
      <c r="AIN341" s="40"/>
      <c r="AIO341" s="40"/>
      <c r="AIP341" s="40"/>
      <c r="AIQ341" s="40"/>
      <c r="AIR341" s="40"/>
      <c r="AIS341" s="40"/>
      <c r="AIT341" s="40"/>
      <c r="AIU341" s="40"/>
      <c r="AIV341" s="40"/>
      <c r="AIW341" s="40"/>
      <c r="AIX341" s="40"/>
      <c r="AIY341" s="40"/>
      <c r="AIZ341" s="40"/>
      <c r="AJA341" s="40"/>
      <c r="AJB341" s="40"/>
      <c r="AJC341" s="40"/>
      <c r="AJD341" s="40"/>
      <c r="AJE341" s="40"/>
      <c r="AJF341" s="40"/>
      <c r="AJG341" s="40"/>
      <c r="AJH341" s="40"/>
      <c r="AJI341" s="40"/>
      <c r="AJJ341" s="40"/>
      <c r="AJK341" s="40"/>
      <c r="AJL341" s="40"/>
      <c r="AJM341" s="40"/>
      <c r="AJN341" s="40"/>
      <c r="AJO341" s="40"/>
      <c r="AJP341" s="40"/>
      <c r="AJQ341" s="40"/>
      <c r="AJR341" s="40"/>
      <c r="AJS341" s="40"/>
      <c r="AJT341" s="40"/>
      <c r="AJU341" s="40"/>
      <c r="AJV341" s="40"/>
      <c r="AJW341" s="40"/>
      <c r="AJX341" s="40"/>
      <c r="AJY341" s="40"/>
      <c r="AJZ341" s="40"/>
      <c r="AKA341" s="40"/>
      <c r="AKB341" s="40"/>
      <c r="AKC341" s="40"/>
      <c r="AKD341" s="40"/>
      <c r="AKE341" s="40"/>
      <c r="AKF341" s="40"/>
      <c r="AKG341" s="40"/>
      <c r="AKH341" s="40"/>
      <c r="AKI341" s="40"/>
      <c r="AKJ341" s="40"/>
      <c r="AKK341" s="40"/>
      <c r="AKL341" s="40"/>
      <c r="AKM341" s="40"/>
      <c r="AKN341" s="56"/>
      <c r="AKO341" s="56"/>
      <c r="AKP341" s="56"/>
      <c r="AKQ341" s="56"/>
      <c r="AKR341" s="56"/>
      <c r="AKS341" s="56"/>
      <c r="AKT341" s="56"/>
      <c r="AKU341" s="56"/>
      <c r="AKV341" s="56"/>
      <c r="AKW341" s="56"/>
      <c r="AKX341" s="56"/>
      <c r="AKY341" s="56"/>
      <c r="AKZ341" s="56"/>
      <c r="ALA341" s="56"/>
      <c r="ALB341" s="56"/>
      <c r="ALC341" s="56"/>
      <c r="ALD341" s="56"/>
      <c r="ALE341" s="56"/>
      <c r="ALF341" s="56"/>
      <c r="ALG341" s="56"/>
      <c r="ALH341" s="56"/>
      <c r="ALI341" s="56"/>
      <c r="ALJ341" s="56"/>
      <c r="ALK341" s="56"/>
      <c r="ALL341" s="56"/>
      <c r="ALM341" s="56"/>
      <c r="ALN341" s="59"/>
      <c r="ALO341" s="59"/>
      <c r="ALP341" s="59"/>
      <c r="ALQ341" s="59"/>
      <c r="ALR341" s="59"/>
      <c r="ALS341" s="59"/>
      <c r="ALT341" s="59"/>
      <c r="ALU341" s="59"/>
      <c r="ALV341" s="59"/>
      <c r="ALW341" s="59"/>
    </row>
    <row r="342" spans="1:1011" ht="13.35" customHeight="1" outlineLevel="2">
      <c r="A342" s="36" t="s">
        <v>11914</v>
      </c>
      <c r="B342" s="30">
        <v>2</v>
      </c>
      <c r="C342" s="45"/>
      <c r="D342" s="30" t="s">
        <v>5124</v>
      </c>
      <c r="E342" s="79" t="s">
        <v>11915</v>
      </c>
      <c r="F342" s="52"/>
      <c r="G342" s="32" t="s">
        <v>11913</v>
      </c>
      <c r="H342" s="29" t="s">
        <v>11900</v>
      </c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40"/>
      <c r="AAF342" s="40"/>
      <c r="AAG342" s="40"/>
      <c r="AAH342" s="40"/>
      <c r="AAI342" s="40"/>
      <c r="AAJ342" s="40"/>
      <c r="AAK342" s="40"/>
      <c r="AAL342" s="40"/>
      <c r="AAM342" s="40"/>
      <c r="AAN342" s="40"/>
      <c r="AAO342" s="40"/>
      <c r="AAP342" s="40"/>
      <c r="AAQ342" s="40"/>
      <c r="AAR342" s="40"/>
      <c r="AAS342" s="40"/>
      <c r="AAT342" s="40"/>
      <c r="AAU342" s="40"/>
      <c r="AAV342" s="40"/>
      <c r="AAW342" s="40"/>
      <c r="AAX342" s="40"/>
      <c r="AAY342" s="40"/>
      <c r="AAZ342" s="40"/>
      <c r="ABA342" s="40"/>
      <c r="ABB342" s="40"/>
      <c r="ABC342" s="40"/>
      <c r="ABD342" s="40"/>
      <c r="ABE342" s="40"/>
      <c r="ABF342" s="40"/>
      <c r="ABG342" s="40"/>
      <c r="ABH342" s="40"/>
      <c r="ABI342" s="40"/>
      <c r="ABJ342" s="40"/>
      <c r="ABK342" s="40"/>
      <c r="ABL342" s="40"/>
      <c r="ABM342" s="40"/>
      <c r="ABN342" s="40"/>
      <c r="ABO342" s="40"/>
      <c r="ABP342" s="40"/>
      <c r="ABQ342" s="40"/>
      <c r="ABR342" s="40"/>
      <c r="ABS342" s="40"/>
      <c r="ABT342" s="40"/>
      <c r="ABU342" s="40"/>
      <c r="ABV342" s="40"/>
      <c r="ABW342" s="40"/>
      <c r="ABX342" s="40"/>
      <c r="ABY342" s="40"/>
      <c r="ABZ342" s="40"/>
      <c r="ACA342" s="40"/>
      <c r="ACB342" s="40"/>
      <c r="ACC342" s="40"/>
      <c r="ACD342" s="40"/>
      <c r="ACE342" s="40"/>
      <c r="ACF342" s="40"/>
      <c r="ACG342" s="40"/>
      <c r="ACH342" s="40"/>
      <c r="ACI342" s="40"/>
      <c r="ACJ342" s="40"/>
      <c r="ACK342" s="40"/>
      <c r="ACL342" s="40"/>
      <c r="ACM342" s="40"/>
      <c r="ACN342" s="40"/>
      <c r="ACO342" s="40"/>
      <c r="ACP342" s="40"/>
      <c r="ACQ342" s="40"/>
      <c r="ACR342" s="40"/>
      <c r="ACS342" s="40"/>
      <c r="ACT342" s="40"/>
      <c r="ACU342" s="40"/>
      <c r="ACV342" s="40"/>
      <c r="ACW342" s="40"/>
      <c r="ACX342" s="40"/>
      <c r="ACY342" s="40"/>
      <c r="ACZ342" s="40"/>
      <c r="ADA342" s="40"/>
      <c r="ADB342" s="40"/>
      <c r="ADC342" s="40"/>
      <c r="ADD342" s="40"/>
      <c r="ADE342" s="40"/>
      <c r="ADF342" s="40"/>
      <c r="ADG342" s="40"/>
      <c r="ADH342" s="40"/>
      <c r="ADI342" s="40"/>
      <c r="ADJ342" s="40"/>
      <c r="ADK342" s="40"/>
      <c r="ADL342" s="40"/>
      <c r="ADM342" s="40"/>
      <c r="ADN342" s="40"/>
      <c r="ADO342" s="40"/>
      <c r="ADP342" s="40"/>
      <c r="ADQ342" s="40"/>
      <c r="ADR342" s="40"/>
      <c r="ADS342" s="40"/>
      <c r="ADT342" s="40"/>
      <c r="ADU342" s="40"/>
      <c r="ADV342" s="40"/>
      <c r="ADW342" s="40"/>
      <c r="ADX342" s="40"/>
      <c r="ADY342" s="40"/>
      <c r="ADZ342" s="40"/>
      <c r="AEA342" s="40"/>
      <c r="AEB342" s="40"/>
      <c r="AEC342" s="40"/>
      <c r="AED342" s="40"/>
      <c r="AEE342" s="40"/>
      <c r="AEF342" s="40"/>
      <c r="AEG342" s="40"/>
      <c r="AEH342" s="40"/>
      <c r="AEI342" s="40"/>
      <c r="AEJ342" s="40"/>
      <c r="AEK342" s="40"/>
      <c r="AEL342" s="40"/>
      <c r="AEM342" s="40"/>
      <c r="AEN342" s="40"/>
      <c r="AEO342" s="40"/>
      <c r="AEP342" s="40"/>
      <c r="AEQ342" s="40"/>
      <c r="AER342" s="40"/>
      <c r="AES342" s="40"/>
      <c r="AET342" s="40"/>
      <c r="AEU342" s="40"/>
      <c r="AEV342" s="40"/>
      <c r="AEW342" s="40"/>
      <c r="AEX342" s="40"/>
      <c r="AEY342" s="40"/>
      <c r="AEZ342" s="40"/>
      <c r="AFA342" s="40"/>
      <c r="AFB342" s="40"/>
      <c r="AFC342" s="40"/>
      <c r="AFD342" s="40"/>
      <c r="AFE342" s="40"/>
      <c r="AFF342" s="40"/>
      <c r="AFG342" s="40"/>
      <c r="AFH342" s="40"/>
      <c r="AFI342" s="40"/>
      <c r="AFJ342" s="40"/>
      <c r="AFK342" s="40"/>
      <c r="AFL342" s="40"/>
      <c r="AFM342" s="40"/>
      <c r="AFN342" s="40"/>
      <c r="AFO342" s="40"/>
      <c r="AFP342" s="40"/>
      <c r="AFQ342" s="40"/>
      <c r="AFR342" s="40"/>
      <c r="AFS342" s="40"/>
      <c r="AFT342" s="40"/>
      <c r="AFU342" s="40"/>
      <c r="AFV342" s="40"/>
      <c r="AFW342" s="40"/>
      <c r="AFX342" s="40"/>
      <c r="AFY342" s="40"/>
      <c r="AFZ342" s="40"/>
      <c r="AGA342" s="40"/>
      <c r="AGB342" s="40"/>
      <c r="AGC342" s="40"/>
      <c r="AGD342" s="40"/>
      <c r="AGE342" s="40"/>
      <c r="AGF342" s="40"/>
      <c r="AGG342" s="40"/>
      <c r="AGH342" s="40"/>
      <c r="AGI342" s="40"/>
      <c r="AGJ342" s="40"/>
      <c r="AGK342" s="40"/>
      <c r="AGL342" s="40"/>
      <c r="AGM342" s="40"/>
      <c r="AGN342" s="40"/>
      <c r="AGO342" s="40"/>
      <c r="AGP342" s="40"/>
      <c r="AGQ342" s="40"/>
      <c r="AGR342" s="40"/>
      <c r="AGS342" s="40"/>
      <c r="AGT342" s="40"/>
      <c r="AGU342" s="40"/>
      <c r="AGV342" s="40"/>
      <c r="AGW342" s="40"/>
      <c r="AGX342" s="40"/>
      <c r="AGY342" s="40"/>
      <c r="AGZ342" s="40"/>
      <c r="AHA342" s="40"/>
      <c r="AHB342" s="40"/>
      <c r="AHC342" s="40"/>
      <c r="AHD342" s="40"/>
      <c r="AHE342" s="40"/>
      <c r="AHF342" s="40"/>
      <c r="AHG342" s="40"/>
      <c r="AHH342" s="40"/>
      <c r="AHI342" s="40"/>
      <c r="AHJ342" s="40"/>
      <c r="AHK342" s="40"/>
      <c r="AHL342" s="40"/>
      <c r="AHM342" s="40"/>
      <c r="AHN342" s="40"/>
      <c r="AHO342" s="40"/>
      <c r="AHP342" s="40"/>
      <c r="AHQ342" s="40"/>
      <c r="AHR342" s="40"/>
      <c r="AHS342" s="40"/>
      <c r="AHT342" s="40"/>
      <c r="AHU342" s="40"/>
      <c r="AHV342" s="40"/>
      <c r="AHW342" s="40"/>
      <c r="AHX342" s="40"/>
      <c r="AHY342" s="40"/>
      <c r="AHZ342" s="40"/>
      <c r="AIA342" s="40"/>
      <c r="AIB342" s="40"/>
      <c r="AIC342" s="40"/>
      <c r="AID342" s="40"/>
      <c r="AIE342" s="40"/>
      <c r="AIF342" s="40"/>
      <c r="AIG342" s="40"/>
      <c r="AIH342" s="40"/>
      <c r="AII342" s="40"/>
      <c r="AIJ342" s="40"/>
      <c r="AIK342" s="40"/>
      <c r="AIL342" s="40"/>
      <c r="AIM342" s="40"/>
      <c r="AIN342" s="40"/>
      <c r="AIO342" s="40"/>
      <c r="AIP342" s="40"/>
      <c r="AIQ342" s="40"/>
      <c r="AIR342" s="40"/>
      <c r="AIS342" s="40"/>
      <c r="AIT342" s="40"/>
      <c r="AIU342" s="40"/>
      <c r="AIV342" s="40"/>
      <c r="AIW342" s="40"/>
      <c r="AIX342" s="40"/>
      <c r="AIY342" s="40"/>
      <c r="AIZ342" s="40"/>
      <c r="AJA342" s="40"/>
      <c r="AJB342" s="40"/>
      <c r="AJC342" s="40"/>
      <c r="AJD342" s="40"/>
      <c r="AJE342" s="40"/>
      <c r="AJF342" s="40"/>
      <c r="AJG342" s="40"/>
      <c r="AJH342" s="40"/>
      <c r="AJI342" s="40"/>
      <c r="AJJ342" s="40"/>
      <c r="AJK342" s="40"/>
      <c r="AJL342" s="40"/>
      <c r="AJM342" s="40"/>
      <c r="AJN342" s="40"/>
      <c r="AJO342" s="40"/>
      <c r="AJP342" s="40"/>
      <c r="AJQ342" s="40"/>
      <c r="AJR342" s="40"/>
      <c r="AJS342" s="40"/>
      <c r="AJT342" s="40"/>
      <c r="AJU342" s="40"/>
      <c r="AJV342" s="40"/>
      <c r="AJW342" s="40"/>
      <c r="AJX342" s="40"/>
      <c r="AJY342" s="40"/>
      <c r="AJZ342" s="40"/>
      <c r="AKA342" s="40"/>
      <c r="AKB342" s="40"/>
      <c r="AKC342" s="40"/>
      <c r="AKD342" s="40"/>
      <c r="AKE342" s="40"/>
      <c r="AKF342" s="40"/>
      <c r="AKG342" s="40"/>
      <c r="AKH342" s="40"/>
      <c r="AKI342" s="40"/>
      <c r="AKJ342" s="40"/>
      <c r="AKK342" s="40"/>
      <c r="AKL342" s="40"/>
      <c r="AKM342" s="40"/>
      <c r="AKN342" s="56"/>
      <c r="AKO342" s="56"/>
      <c r="AKP342" s="56"/>
      <c r="AKQ342" s="56"/>
      <c r="AKR342" s="56"/>
      <c r="AKS342" s="56"/>
      <c r="AKT342" s="56"/>
      <c r="AKU342" s="56"/>
      <c r="AKV342" s="56"/>
      <c r="AKW342" s="56"/>
      <c r="AKX342" s="56"/>
      <c r="AKY342" s="56"/>
      <c r="AKZ342" s="56"/>
      <c r="ALA342" s="56"/>
      <c r="ALB342" s="56"/>
      <c r="ALC342" s="56"/>
      <c r="ALD342" s="56"/>
      <c r="ALE342" s="56"/>
      <c r="ALF342" s="56"/>
      <c r="ALG342" s="56"/>
      <c r="ALH342" s="56"/>
      <c r="ALI342" s="56"/>
      <c r="ALJ342" s="56"/>
      <c r="ALK342" s="56"/>
      <c r="ALL342" s="56"/>
      <c r="ALM342" s="56"/>
      <c r="ALN342" s="59"/>
      <c r="ALO342" s="59"/>
      <c r="ALP342" s="59"/>
      <c r="ALQ342" s="59"/>
      <c r="ALR342" s="59"/>
      <c r="ALS342" s="59"/>
      <c r="ALT342" s="59"/>
      <c r="ALU342" s="59"/>
      <c r="ALV342" s="59"/>
      <c r="ALW342" s="59"/>
    </row>
    <row r="343" spans="1:1011" ht="13.35" customHeight="1" outlineLevel="2">
      <c r="A343" s="36" t="s">
        <v>11916</v>
      </c>
      <c r="B343" s="30">
        <v>5</v>
      </c>
      <c r="C343" s="45"/>
      <c r="D343" s="30" t="s">
        <v>3449</v>
      </c>
      <c r="E343" s="79" t="s">
        <v>11917</v>
      </c>
      <c r="F343" s="52"/>
      <c r="G343" s="32" t="s">
        <v>11918</v>
      </c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40"/>
      <c r="AAF343" s="40"/>
      <c r="AAG343" s="40"/>
      <c r="AAH343" s="40"/>
      <c r="AAI343" s="40"/>
      <c r="AAJ343" s="40"/>
      <c r="AAK343" s="40"/>
      <c r="AAL343" s="40"/>
      <c r="AAM343" s="40"/>
      <c r="AAN343" s="40"/>
      <c r="AAO343" s="40"/>
      <c r="AAP343" s="40"/>
      <c r="AAQ343" s="40"/>
      <c r="AAR343" s="40"/>
      <c r="AAS343" s="40"/>
      <c r="AAT343" s="40"/>
      <c r="AAU343" s="40"/>
      <c r="AAV343" s="40"/>
      <c r="AAW343" s="40"/>
      <c r="AAX343" s="40"/>
      <c r="AAY343" s="40"/>
      <c r="AAZ343" s="40"/>
      <c r="ABA343" s="40"/>
      <c r="ABB343" s="40"/>
      <c r="ABC343" s="40"/>
      <c r="ABD343" s="40"/>
      <c r="ABE343" s="40"/>
      <c r="ABF343" s="40"/>
      <c r="ABG343" s="40"/>
      <c r="ABH343" s="40"/>
      <c r="ABI343" s="40"/>
      <c r="ABJ343" s="40"/>
      <c r="ABK343" s="40"/>
      <c r="ABL343" s="40"/>
      <c r="ABM343" s="40"/>
      <c r="ABN343" s="40"/>
      <c r="ABO343" s="40"/>
      <c r="ABP343" s="40"/>
      <c r="ABQ343" s="40"/>
      <c r="ABR343" s="40"/>
      <c r="ABS343" s="40"/>
      <c r="ABT343" s="40"/>
      <c r="ABU343" s="40"/>
      <c r="ABV343" s="40"/>
      <c r="ABW343" s="40"/>
      <c r="ABX343" s="40"/>
      <c r="ABY343" s="40"/>
      <c r="ABZ343" s="40"/>
      <c r="ACA343" s="40"/>
      <c r="ACB343" s="40"/>
      <c r="ACC343" s="40"/>
      <c r="ACD343" s="40"/>
      <c r="ACE343" s="40"/>
      <c r="ACF343" s="40"/>
      <c r="ACG343" s="40"/>
      <c r="ACH343" s="40"/>
      <c r="ACI343" s="40"/>
      <c r="ACJ343" s="40"/>
      <c r="ACK343" s="40"/>
      <c r="ACL343" s="40"/>
      <c r="ACM343" s="40"/>
      <c r="ACN343" s="40"/>
      <c r="ACO343" s="40"/>
      <c r="ACP343" s="40"/>
      <c r="ACQ343" s="40"/>
      <c r="ACR343" s="40"/>
      <c r="ACS343" s="40"/>
      <c r="ACT343" s="40"/>
      <c r="ACU343" s="40"/>
      <c r="ACV343" s="40"/>
      <c r="ACW343" s="40"/>
      <c r="ACX343" s="40"/>
      <c r="ACY343" s="40"/>
      <c r="ACZ343" s="40"/>
      <c r="ADA343" s="40"/>
      <c r="ADB343" s="40"/>
      <c r="ADC343" s="40"/>
      <c r="ADD343" s="40"/>
      <c r="ADE343" s="40"/>
      <c r="ADF343" s="40"/>
      <c r="ADG343" s="40"/>
      <c r="ADH343" s="40"/>
      <c r="ADI343" s="40"/>
      <c r="ADJ343" s="40"/>
      <c r="ADK343" s="40"/>
      <c r="ADL343" s="40"/>
      <c r="ADM343" s="40"/>
      <c r="ADN343" s="40"/>
      <c r="ADO343" s="40"/>
      <c r="ADP343" s="40"/>
      <c r="ADQ343" s="40"/>
      <c r="ADR343" s="40"/>
      <c r="ADS343" s="40"/>
      <c r="ADT343" s="40"/>
      <c r="ADU343" s="40"/>
      <c r="ADV343" s="40"/>
      <c r="ADW343" s="40"/>
      <c r="ADX343" s="40"/>
      <c r="ADY343" s="40"/>
      <c r="ADZ343" s="40"/>
      <c r="AEA343" s="40"/>
      <c r="AEB343" s="40"/>
      <c r="AEC343" s="40"/>
      <c r="AED343" s="40"/>
      <c r="AEE343" s="40"/>
      <c r="AEF343" s="40"/>
      <c r="AEG343" s="40"/>
      <c r="AEH343" s="40"/>
      <c r="AEI343" s="40"/>
      <c r="AEJ343" s="40"/>
      <c r="AEK343" s="40"/>
      <c r="AEL343" s="40"/>
      <c r="AEM343" s="40"/>
      <c r="AEN343" s="40"/>
      <c r="AEO343" s="40"/>
      <c r="AEP343" s="40"/>
      <c r="AEQ343" s="40"/>
      <c r="AER343" s="40"/>
      <c r="AES343" s="40"/>
      <c r="AET343" s="40"/>
      <c r="AEU343" s="40"/>
      <c r="AEV343" s="40"/>
      <c r="AEW343" s="40"/>
      <c r="AEX343" s="40"/>
      <c r="AEY343" s="40"/>
      <c r="AEZ343" s="40"/>
      <c r="AFA343" s="40"/>
      <c r="AFB343" s="40"/>
      <c r="AFC343" s="40"/>
      <c r="AFD343" s="40"/>
      <c r="AFE343" s="40"/>
      <c r="AFF343" s="40"/>
      <c r="AFG343" s="40"/>
      <c r="AFH343" s="40"/>
      <c r="AFI343" s="40"/>
      <c r="AFJ343" s="40"/>
      <c r="AFK343" s="40"/>
      <c r="AFL343" s="40"/>
      <c r="AFM343" s="40"/>
      <c r="AFN343" s="40"/>
      <c r="AFO343" s="40"/>
      <c r="AFP343" s="40"/>
      <c r="AFQ343" s="40"/>
      <c r="AFR343" s="40"/>
      <c r="AFS343" s="40"/>
      <c r="AFT343" s="40"/>
      <c r="AFU343" s="40"/>
      <c r="AFV343" s="40"/>
      <c r="AFW343" s="40"/>
      <c r="AFX343" s="40"/>
      <c r="AFY343" s="40"/>
      <c r="AFZ343" s="40"/>
      <c r="AGA343" s="40"/>
      <c r="AGB343" s="40"/>
      <c r="AGC343" s="40"/>
      <c r="AGD343" s="40"/>
      <c r="AGE343" s="40"/>
      <c r="AGF343" s="40"/>
      <c r="AGG343" s="40"/>
      <c r="AGH343" s="40"/>
      <c r="AGI343" s="40"/>
      <c r="AGJ343" s="40"/>
      <c r="AGK343" s="40"/>
      <c r="AGL343" s="40"/>
      <c r="AGM343" s="40"/>
      <c r="AGN343" s="40"/>
      <c r="AGO343" s="40"/>
      <c r="AGP343" s="40"/>
      <c r="AGQ343" s="40"/>
      <c r="AGR343" s="40"/>
      <c r="AGS343" s="40"/>
      <c r="AGT343" s="40"/>
      <c r="AGU343" s="40"/>
      <c r="AGV343" s="40"/>
      <c r="AGW343" s="40"/>
      <c r="AGX343" s="40"/>
      <c r="AGY343" s="40"/>
      <c r="AGZ343" s="40"/>
      <c r="AHA343" s="40"/>
      <c r="AHB343" s="40"/>
      <c r="AHC343" s="40"/>
      <c r="AHD343" s="40"/>
      <c r="AHE343" s="40"/>
      <c r="AHF343" s="40"/>
      <c r="AHG343" s="40"/>
      <c r="AHH343" s="40"/>
      <c r="AHI343" s="40"/>
      <c r="AHJ343" s="40"/>
      <c r="AHK343" s="40"/>
      <c r="AHL343" s="40"/>
      <c r="AHM343" s="40"/>
      <c r="AHN343" s="40"/>
      <c r="AHO343" s="40"/>
      <c r="AHP343" s="40"/>
      <c r="AHQ343" s="40"/>
      <c r="AHR343" s="40"/>
      <c r="AHS343" s="40"/>
      <c r="AHT343" s="40"/>
      <c r="AHU343" s="40"/>
      <c r="AHV343" s="40"/>
      <c r="AHW343" s="40"/>
      <c r="AHX343" s="40"/>
      <c r="AHY343" s="40"/>
      <c r="AHZ343" s="40"/>
      <c r="AIA343" s="40"/>
      <c r="AIB343" s="40"/>
      <c r="AIC343" s="40"/>
      <c r="AID343" s="40"/>
      <c r="AIE343" s="40"/>
      <c r="AIF343" s="40"/>
      <c r="AIG343" s="40"/>
      <c r="AIH343" s="40"/>
      <c r="AII343" s="40"/>
      <c r="AIJ343" s="40"/>
      <c r="AIK343" s="40"/>
      <c r="AIL343" s="40"/>
      <c r="AIM343" s="40"/>
      <c r="AIN343" s="40"/>
      <c r="AIO343" s="40"/>
      <c r="AIP343" s="40"/>
      <c r="AIQ343" s="40"/>
      <c r="AIR343" s="40"/>
      <c r="AIS343" s="40"/>
      <c r="AIT343" s="40"/>
      <c r="AIU343" s="40"/>
      <c r="AIV343" s="40"/>
      <c r="AIW343" s="40"/>
      <c r="AIX343" s="40"/>
      <c r="AIY343" s="40"/>
      <c r="AIZ343" s="40"/>
      <c r="AJA343" s="40"/>
      <c r="AJB343" s="40"/>
      <c r="AJC343" s="40"/>
      <c r="AJD343" s="40"/>
      <c r="AJE343" s="40"/>
      <c r="AJF343" s="40"/>
      <c r="AJG343" s="40"/>
      <c r="AJH343" s="40"/>
      <c r="AJI343" s="40"/>
      <c r="AJJ343" s="40"/>
      <c r="AJK343" s="40"/>
      <c r="AJL343" s="40"/>
      <c r="AJM343" s="40"/>
      <c r="AJN343" s="40"/>
      <c r="AJO343" s="40"/>
      <c r="AJP343" s="40"/>
      <c r="AJQ343" s="40"/>
      <c r="AJR343" s="40"/>
      <c r="AJS343" s="40"/>
      <c r="AJT343" s="40"/>
      <c r="AJU343" s="40"/>
      <c r="AJV343" s="40"/>
      <c r="AJW343" s="40"/>
      <c r="AJX343" s="40"/>
      <c r="AJY343" s="40"/>
      <c r="AJZ343" s="40"/>
      <c r="AKA343" s="40"/>
      <c r="AKB343" s="40"/>
      <c r="AKC343" s="40"/>
      <c r="AKD343" s="40"/>
      <c r="AKE343" s="40"/>
      <c r="AKF343" s="40"/>
      <c r="AKG343" s="40"/>
      <c r="AKH343" s="40"/>
      <c r="AKI343" s="40"/>
      <c r="AKJ343" s="40"/>
      <c r="AKK343" s="40"/>
      <c r="AKL343" s="40"/>
      <c r="AKM343" s="40"/>
      <c r="AKN343" s="56"/>
      <c r="AKO343" s="56"/>
      <c r="AKP343" s="56"/>
      <c r="AKQ343" s="56"/>
      <c r="AKR343" s="56"/>
      <c r="AKS343" s="56"/>
      <c r="AKT343" s="56"/>
      <c r="AKU343" s="56"/>
      <c r="AKV343" s="56"/>
      <c r="AKW343" s="56"/>
      <c r="AKX343" s="56"/>
      <c r="AKY343" s="56"/>
      <c r="AKZ343" s="56"/>
      <c r="ALA343" s="56"/>
      <c r="ALB343" s="56"/>
      <c r="ALC343" s="56"/>
      <c r="ALD343" s="56"/>
      <c r="ALE343" s="56"/>
      <c r="ALF343" s="56"/>
      <c r="ALG343" s="56"/>
      <c r="ALH343" s="56"/>
      <c r="ALI343" s="56"/>
      <c r="ALJ343" s="56"/>
      <c r="ALK343" s="56"/>
      <c r="ALL343" s="56"/>
      <c r="ALM343" s="56"/>
      <c r="ALN343" s="59"/>
      <c r="ALO343" s="59"/>
      <c r="ALP343" s="59"/>
      <c r="ALQ343" s="59"/>
      <c r="ALR343" s="59"/>
      <c r="ALS343" s="59"/>
      <c r="ALT343" s="59"/>
      <c r="ALU343" s="59"/>
      <c r="ALV343" s="59"/>
      <c r="ALW343" s="59"/>
    </row>
    <row r="344" spans="1:1011" ht="13.35" customHeight="1" outlineLevel="2">
      <c r="A344" s="36" t="s">
        <v>11919</v>
      </c>
      <c r="B344" s="30">
        <v>1</v>
      </c>
      <c r="C344" s="45"/>
      <c r="D344" s="30" t="s">
        <v>11920</v>
      </c>
      <c r="E344" s="79" t="s">
        <v>11921</v>
      </c>
      <c r="F344" s="52"/>
      <c r="G344" s="32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40"/>
      <c r="AAF344" s="40"/>
      <c r="AAG344" s="40"/>
      <c r="AAH344" s="40"/>
      <c r="AAI344" s="40"/>
      <c r="AAJ344" s="40"/>
      <c r="AAK344" s="40"/>
      <c r="AAL344" s="40"/>
      <c r="AAM344" s="40"/>
      <c r="AAN344" s="40"/>
      <c r="AAO344" s="40"/>
      <c r="AAP344" s="40"/>
      <c r="AAQ344" s="40"/>
      <c r="AAR344" s="40"/>
      <c r="AAS344" s="40"/>
      <c r="AAT344" s="40"/>
      <c r="AAU344" s="40"/>
      <c r="AAV344" s="40"/>
      <c r="AAW344" s="40"/>
      <c r="AAX344" s="40"/>
      <c r="AAY344" s="40"/>
      <c r="AAZ344" s="40"/>
      <c r="ABA344" s="40"/>
      <c r="ABB344" s="40"/>
      <c r="ABC344" s="40"/>
      <c r="ABD344" s="40"/>
      <c r="ABE344" s="40"/>
      <c r="ABF344" s="40"/>
      <c r="ABG344" s="40"/>
      <c r="ABH344" s="40"/>
      <c r="ABI344" s="40"/>
      <c r="ABJ344" s="40"/>
      <c r="ABK344" s="40"/>
      <c r="ABL344" s="40"/>
      <c r="ABM344" s="40"/>
      <c r="ABN344" s="40"/>
      <c r="ABO344" s="40"/>
      <c r="ABP344" s="40"/>
      <c r="ABQ344" s="40"/>
      <c r="ABR344" s="40"/>
      <c r="ABS344" s="40"/>
      <c r="ABT344" s="40"/>
      <c r="ABU344" s="40"/>
      <c r="ABV344" s="40"/>
      <c r="ABW344" s="40"/>
      <c r="ABX344" s="40"/>
      <c r="ABY344" s="40"/>
      <c r="ABZ344" s="40"/>
      <c r="ACA344" s="40"/>
      <c r="ACB344" s="40"/>
      <c r="ACC344" s="40"/>
      <c r="ACD344" s="40"/>
      <c r="ACE344" s="40"/>
      <c r="ACF344" s="40"/>
      <c r="ACG344" s="40"/>
      <c r="ACH344" s="40"/>
      <c r="ACI344" s="40"/>
      <c r="ACJ344" s="40"/>
      <c r="ACK344" s="40"/>
      <c r="ACL344" s="40"/>
      <c r="ACM344" s="40"/>
      <c r="ACN344" s="40"/>
      <c r="ACO344" s="40"/>
      <c r="ACP344" s="40"/>
      <c r="ACQ344" s="40"/>
      <c r="ACR344" s="40"/>
      <c r="ACS344" s="40"/>
      <c r="ACT344" s="40"/>
      <c r="ACU344" s="40"/>
      <c r="ACV344" s="40"/>
      <c r="ACW344" s="40"/>
      <c r="ACX344" s="40"/>
      <c r="ACY344" s="40"/>
      <c r="ACZ344" s="40"/>
      <c r="ADA344" s="40"/>
      <c r="ADB344" s="40"/>
      <c r="ADC344" s="40"/>
      <c r="ADD344" s="40"/>
      <c r="ADE344" s="40"/>
      <c r="ADF344" s="40"/>
      <c r="ADG344" s="40"/>
      <c r="ADH344" s="40"/>
      <c r="ADI344" s="40"/>
      <c r="ADJ344" s="40"/>
      <c r="ADK344" s="40"/>
      <c r="ADL344" s="40"/>
      <c r="ADM344" s="40"/>
      <c r="ADN344" s="40"/>
      <c r="ADO344" s="40"/>
      <c r="ADP344" s="40"/>
      <c r="ADQ344" s="40"/>
      <c r="ADR344" s="40"/>
      <c r="ADS344" s="40"/>
      <c r="ADT344" s="40"/>
      <c r="ADU344" s="40"/>
      <c r="ADV344" s="40"/>
      <c r="ADW344" s="40"/>
      <c r="ADX344" s="40"/>
      <c r="ADY344" s="40"/>
      <c r="ADZ344" s="40"/>
      <c r="AEA344" s="40"/>
      <c r="AEB344" s="40"/>
      <c r="AEC344" s="40"/>
      <c r="AED344" s="40"/>
      <c r="AEE344" s="40"/>
      <c r="AEF344" s="40"/>
      <c r="AEG344" s="40"/>
      <c r="AEH344" s="40"/>
      <c r="AEI344" s="40"/>
      <c r="AEJ344" s="40"/>
      <c r="AEK344" s="40"/>
      <c r="AEL344" s="40"/>
      <c r="AEM344" s="40"/>
      <c r="AEN344" s="40"/>
      <c r="AEO344" s="40"/>
      <c r="AEP344" s="40"/>
      <c r="AEQ344" s="40"/>
      <c r="AER344" s="40"/>
      <c r="AES344" s="40"/>
      <c r="AET344" s="40"/>
      <c r="AEU344" s="40"/>
      <c r="AEV344" s="40"/>
      <c r="AEW344" s="40"/>
      <c r="AEX344" s="40"/>
      <c r="AEY344" s="40"/>
      <c r="AEZ344" s="40"/>
      <c r="AFA344" s="40"/>
      <c r="AFB344" s="40"/>
      <c r="AFC344" s="40"/>
      <c r="AFD344" s="40"/>
      <c r="AFE344" s="40"/>
      <c r="AFF344" s="40"/>
      <c r="AFG344" s="40"/>
      <c r="AFH344" s="40"/>
      <c r="AFI344" s="40"/>
      <c r="AFJ344" s="40"/>
      <c r="AFK344" s="40"/>
      <c r="AFL344" s="40"/>
      <c r="AFM344" s="40"/>
      <c r="AFN344" s="40"/>
      <c r="AFO344" s="40"/>
      <c r="AFP344" s="40"/>
      <c r="AFQ344" s="40"/>
      <c r="AFR344" s="40"/>
      <c r="AFS344" s="40"/>
      <c r="AFT344" s="40"/>
      <c r="AFU344" s="40"/>
      <c r="AFV344" s="40"/>
      <c r="AFW344" s="40"/>
      <c r="AFX344" s="40"/>
      <c r="AFY344" s="40"/>
      <c r="AFZ344" s="40"/>
      <c r="AGA344" s="40"/>
      <c r="AGB344" s="40"/>
      <c r="AGC344" s="40"/>
      <c r="AGD344" s="40"/>
      <c r="AGE344" s="40"/>
      <c r="AGF344" s="40"/>
      <c r="AGG344" s="40"/>
      <c r="AGH344" s="40"/>
      <c r="AGI344" s="40"/>
      <c r="AGJ344" s="40"/>
      <c r="AGK344" s="40"/>
      <c r="AGL344" s="40"/>
      <c r="AGM344" s="40"/>
      <c r="AGN344" s="40"/>
      <c r="AGO344" s="40"/>
      <c r="AGP344" s="40"/>
      <c r="AGQ344" s="40"/>
      <c r="AGR344" s="40"/>
      <c r="AGS344" s="40"/>
      <c r="AGT344" s="40"/>
      <c r="AGU344" s="40"/>
      <c r="AGV344" s="40"/>
      <c r="AGW344" s="40"/>
      <c r="AGX344" s="40"/>
      <c r="AGY344" s="40"/>
      <c r="AGZ344" s="40"/>
      <c r="AHA344" s="40"/>
      <c r="AHB344" s="40"/>
      <c r="AHC344" s="40"/>
      <c r="AHD344" s="40"/>
      <c r="AHE344" s="40"/>
      <c r="AHF344" s="40"/>
      <c r="AHG344" s="40"/>
      <c r="AHH344" s="40"/>
      <c r="AHI344" s="40"/>
      <c r="AHJ344" s="40"/>
      <c r="AHK344" s="40"/>
      <c r="AHL344" s="40"/>
      <c r="AHM344" s="40"/>
      <c r="AHN344" s="40"/>
      <c r="AHO344" s="40"/>
      <c r="AHP344" s="40"/>
      <c r="AHQ344" s="40"/>
      <c r="AHR344" s="40"/>
      <c r="AHS344" s="40"/>
      <c r="AHT344" s="40"/>
      <c r="AHU344" s="40"/>
      <c r="AHV344" s="40"/>
      <c r="AHW344" s="40"/>
      <c r="AHX344" s="40"/>
      <c r="AHY344" s="40"/>
      <c r="AHZ344" s="40"/>
      <c r="AIA344" s="40"/>
      <c r="AIB344" s="40"/>
      <c r="AIC344" s="40"/>
      <c r="AID344" s="40"/>
      <c r="AIE344" s="40"/>
      <c r="AIF344" s="40"/>
      <c r="AIG344" s="40"/>
      <c r="AIH344" s="40"/>
      <c r="AII344" s="40"/>
      <c r="AIJ344" s="40"/>
      <c r="AIK344" s="40"/>
      <c r="AIL344" s="40"/>
      <c r="AIM344" s="40"/>
      <c r="AIN344" s="40"/>
      <c r="AIO344" s="40"/>
      <c r="AIP344" s="40"/>
      <c r="AIQ344" s="40"/>
      <c r="AIR344" s="40"/>
      <c r="AIS344" s="40"/>
      <c r="AIT344" s="40"/>
      <c r="AIU344" s="40"/>
      <c r="AIV344" s="40"/>
      <c r="AIW344" s="40"/>
      <c r="AIX344" s="40"/>
      <c r="AIY344" s="40"/>
      <c r="AIZ344" s="40"/>
      <c r="AJA344" s="40"/>
      <c r="AJB344" s="40"/>
      <c r="AJC344" s="40"/>
      <c r="AJD344" s="40"/>
      <c r="AJE344" s="40"/>
      <c r="AJF344" s="40"/>
      <c r="AJG344" s="40"/>
      <c r="AJH344" s="40"/>
      <c r="AJI344" s="40"/>
      <c r="AJJ344" s="40"/>
      <c r="AJK344" s="40"/>
      <c r="AJL344" s="40"/>
      <c r="AJM344" s="40"/>
      <c r="AJN344" s="40"/>
      <c r="AJO344" s="40"/>
      <c r="AJP344" s="40"/>
      <c r="AJQ344" s="40"/>
      <c r="AJR344" s="40"/>
      <c r="AJS344" s="40"/>
      <c r="AJT344" s="40"/>
      <c r="AJU344" s="40"/>
      <c r="AJV344" s="40"/>
      <c r="AJW344" s="40"/>
      <c r="AJX344" s="40"/>
      <c r="AJY344" s="40"/>
      <c r="AJZ344" s="40"/>
      <c r="AKA344" s="40"/>
      <c r="AKB344" s="40"/>
      <c r="AKC344" s="40"/>
      <c r="AKD344" s="40"/>
      <c r="AKE344" s="40"/>
      <c r="AKF344" s="40"/>
      <c r="AKG344" s="40"/>
      <c r="AKH344" s="40"/>
      <c r="AKI344" s="40"/>
      <c r="AKJ344" s="40"/>
      <c r="AKK344" s="40"/>
      <c r="AKL344" s="40"/>
      <c r="AKM344" s="40"/>
      <c r="AKN344" s="56"/>
      <c r="AKO344" s="56"/>
      <c r="AKP344" s="56"/>
      <c r="AKQ344" s="56"/>
      <c r="AKR344" s="56"/>
      <c r="AKS344" s="56"/>
      <c r="AKT344" s="56"/>
      <c r="AKU344" s="56"/>
      <c r="AKV344" s="56"/>
      <c r="AKW344" s="56"/>
      <c r="AKX344" s="56"/>
      <c r="AKY344" s="56"/>
      <c r="AKZ344" s="56"/>
      <c r="ALA344" s="56"/>
      <c r="ALB344" s="56"/>
      <c r="ALC344" s="56"/>
      <c r="ALD344" s="56"/>
      <c r="ALE344" s="56"/>
      <c r="ALF344" s="56"/>
      <c r="ALG344" s="56"/>
      <c r="ALH344" s="56"/>
      <c r="ALI344" s="56"/>
      <c r="ALJ344" s="56"/>
      <c r="ALK344" s="56"/>
      <c r="ALL344" s="56"/>
      <c r="ALM344" s="56"/>
      <c r="ALN344" s="59"/>
      <c r="ALO344" s="59"/>
      <c r="ALP344" s="59"/>
      <c r="ALQ344" s="59"/>
      <c r="ALR344" s="59"/>
      <c r="ALS344" s="59"/>
      <c r="ALT344" s="59"/>
      <c r="ALU344" s="59"/>
      <c r="ALV344" s="59"/>
      <c r="ALW344" s="59"/>
    </row>
    <row r="345" spans="1:1011" ht="13.35" customHeight="1" outlineLevel="2">
      <c r="A345" s="36" t="s">
        <v>11922</v>
      </c>
      <c r="B345" s="30">
        <v>1</v>
      </c>
      <c r="C345" s="45"/>
      <c r="D345" s="30" t="s">
        <v>11923</v>
      </c>
      <c r="E345" s="79" t="s">
        <v>11924</v>
      </c>
      <c r="F345" s="52"/>
      <c r="G345" s="32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40"/>
      <c r="AAF345" s="40"/>
      <c r="AAG345" s="40"/>
      <c r="AAH345" s="40"/>
      <c r="AAI345" s="40"/>
      <c r="AAJ345" s="40"/>
      <c r="AAK345" s="40"/>
      <c r="AAL345" s="40"/>
      <c r="AAM345" s="40"/>
      <c r="AAN345" s="40"/>
      <c r="AAO345" s="40"/>
      <c r="AAP345" s="40"/>
      <c r="AAQ345" s="40"/>
      <c r="AAR345" s="40"/>
      <c r="AAS345" s="40"/>
      <c r="AAT345" s="40"/>
      <c r="AAU345" s="40"/>
      <c r="AAV345" s="40"/>
      <c r="AAW345" s="40"/>
      <c r="AAX345" s="40"/>
      <c r="AAY345" s="40"/>
      <c r="AAZ345" s="40"/>
      <c r="ABA345" s="40"/>
      <c r="ABB345" s="40"/>
      <c r="ABC345" s="40"/>
      <c r="ABD345" s="40"/>
      <c r="ABE345" s="40"/>
      <c r="ABF345" s="40"/>
      <c r="ABG345" s="40"/>
      <c r="ABH345" s="40"/>
      <c r="ABI345" s="40"/>
      <c r="ABJ345" s="40"/>
      <c r="ABK345" s="40"/>
      <c r="ABL345" s="40"/>
      <c r="ABM345" s="40"/>
      <c r="ABN345" s="40"/>
      <c r="ABO345" s="40"/>
      <c r="ABP345" s="40"/>
      <c r="ABQ345" s="40"/>
      <c r="ABR345" s="40"/>
      <c r="ABS345" s="40"/>
      <c r="ABT345" s="40"/>
      <c r="ABU345" s="40"/>
      <c r="ABV345" s="40"/>
      <c r="ABW345" s="40"/>
      <c r="ABX345" s="40"/>
      <c r="ABY345" s="40"/>
      <c r="ABZ345" s="40"/>
      <c r="ACA345" s="40"/>
      <c r="ACB345" s="40"/>
      <c r="ACC345" s="40"/>
      <c r="ACD345" s="40"/>
      <c r="ACE345" s="40"/>
      <c r="ACF345" s="40"/>
      <c r="ACG345" s="40"/>
      <c r="ACH345" s="40"/>
      <c r="ACI345" s="40"/>
      <c r="ACJ345" s="40"/>
      <c r="ACK345" s="40"/>
      <c r="ACL345" s="40"/>
      <c r="ACM345" s="40"/>
      <c r="ACN345" s="40"/>
      <c r="ACO345" s="40"/>
      <c r="ACP345" s="40"/>
      <c r="ACQ345" s="40"/>
      <c r="ACR345" s="40"/>
      <c r="ACS345" s="40"/>
      <c r="ACT345" s="40"/>
      <c r="ACU345" s="40"/>
      <c r="ACV345" s="40"/>
      <c r="ACW345" s="40"/>
      <c r="ACX345" s="40"/>
      <c r="ACY345" s="40"/>
      <c r="ACZ345" s="40"/>
      <c r="ADA345" s="40"/>
      <c r="ADB345" s="40"/>
      <c r="ADC345" s="40"/>
      <c r="ADD345" s="40"/>
      <c r="ADE345" s="40"/>
      <c r="ADF345" s="40"/>
      <c r="ADG345" s="40"/>
      <c r="ADH345" s="40"/>
      <c r="ADI345" s="40"/>
      <c r="ADJ345" s="40"/>
      <c r="ADK345" s="40"/>
      <c r="ADL345" s="40"/>
      <c r="ADM345" s="40"/>
      <c r="ADN345" s="40"/>
      <c r="ADO345" s="40"/>
      <c r="ADP345" s="40"/>
      <c r="ADQ345" s="40"/>
      <c r="ADR345" s="40"/>
      <c r="ADS345" s="40"/>
      <c r="ADT345" s="40"/>
      <c r="ADU345" s="40"/>
      <c r="ADV345" s="40"/>
      <c r="ADW345" s="40"/>
      <c r="ADX345" s="40"/>
      <c r="ADY345" s="40"/>
      <c r="ADZ345" s="40"/>
      <c r="AEA345" s="40"/>
      <c r="AEB345" s="40"/>
      <c r="AEC345" s="40"/>
      <c r="AED345" s="40"/>
      <c r="AEE345" s="40"/>
      <c r="AEF345" s="40"/>
      <c r="AEG345" s="40"/>
      <c r="AEH345" s="40"/>
      <c r="AEI345" s="40"/>
      <c r="AEJ345" s="40"/>
      <c r="AEK345" s="40"/>
      <c r="AEL345" s="40"/>
      <c r="AEM345" s="40"/>
      <c r="AEN345" s="40"/>
      <c r="AEO345" s="40"/>
      <c r="AEP345" s="40"/>
      <c r="AEQ345" s="40"/>
      <c r="AER345" s="40"/>
      <c r="AES345" s="40"/>
      <c r="AET345" s="40"/>
      <c r="AEU345" s="40"/>
      <c r="AEV345" s="40"/>
      <c r="AEW345" s="40"/>
      <c r="AEX345" s="40"/>
      <c r="AEY345" s="40"/>
      <c r="AEZ345" s="40"/>
      <c r="AFA345" s="40"/>
      <c r="AFB345" s="40"/>
      <c r="AFC345" s="40"/>
      <c r="AFD345" s="40"/>
      <c r="AFE345" s="40"/>
      <c r="AFF345" s="40"/>
      <c r="AFG345" s="40"/>
      <c r="AFH345" s="40"/>
      <c r="AFI345" s="40"/>
      <c r="AFJ345" s="40"/>
      <c r="AFK345" s="40"/>
      <c r="AFL345" s="40"/>
      <c r="AFM345" s="40"/>
      <c r="AFN345" s="40"/>
      <c r="AFO345" s="40"/>
      <c r="AFP345" s="40"/>
      <c r="AFQ345" s="40"/>
      <c r="AFR345" s="40"/>
      <c r="AFS345" s="40"/>
      <c r="AFT345" s="40"/>
      <c r="AFU345" s="40"/>
      <c r="AFV345" s="40"/>
      <c r="AFW345" s="40"/>
      <c r="AFX345" s="40"/>
      <c r="AFY345" s="40"/>
      <c r="AFZ345" s="40"/>
      <c r="AGA345" s="40"/>
      <c r="AGB345" s="40"/>
      <c r="AGC345" s="40"/>
      <c r="AGD345" s="40"/>
      <c r="AGE345" s="40"/>
      <c r="AGF345" s="40"/>
      <c r="AGG345" s="40"/>
      <c r="AGH345" s="40"/>
      <c r="AGI345" s="40"/>
      <c r="AGJ345" s="40"/>
      <c r="AGK345" s="40"/>
      <c r="AGL345" s="40"/>
      <c r="AGM345" s="40"/>
      <c r="AGN345" s="40"/>
      <c r="AGO345" s="40"/>
      <c r="AGP345" s="40"/>
      <c r="AGQ345" s="40"/>
      <c r="AGR345" s="40"/>
      <c r="AGS345" s="40"/>
      <c r="AGT345" s="40"/>
      <c r="AGU345" s="40"/>
      <c r="AGV345" s="40"/>
      <c r="AGW345" s="40"/>
      <c r="AGX345" s="40"/>
      <c r="AGY345" s="40"/>
      <c r="AGZ345" s="40"/>
      <c r="AHA345" s="40"/>
      <c r="AHB345" s="40"/>
      <c r="AHC345" s="40"/>
      <c r="AHD345" s="40"/>
      <c r="AHE345" s="40"/>
      <c r="AHF345" s="40"/>
      <c r="AHG345" s="40"/>
      <c r="AHH345" s="40"/>
      <c r="AHI345" s="40"/>
      <c r="AHJ345" s="40"/>
      <c r="AHK345" s="40"/>
      <c r="AHL345" s="40"/>
      <c r="AHM345" s="40"/>
      <c r="AHN345" s="40"/>
      <c r="AHO345" s="40"/>
      <c r="AHP345" s="40"/>
      <c r="AHQ345" s="40"/>
      <c r="AHR345" s="40"/>
      <c r="AHS345" s="40"/>
      <c r="AHT345" s="40"/>
      <c r="AHU345" s="40"/>
      <c r="AHV345" s="40"/>
      <c r="AHW345" s="40"/>
      <c r="AHX345" s="40"/>
      <c r="AHY345" s="40"/>
      <c r="AHZ345" s="40"/>
      <c r="AIA345" s="40"/>
      <c r="AIB345" s="40"/>
      <c r="AIC345" s="40"/>
      <c r="AID345" s="40"/>
      <c r="AIE345" s="40"/>
      <c r="AIF345" s="40"/>
      <c r="AIG345" s="40"/>
      <c r="AIH345" s="40"/>
      <c r="AII345" s="40"/>
      <c r="AIJ345" s="40"/>
      <c r="AIK345" s="40"/>
      <c r="AIL345" s="40"/>
      <c r="AIM345" s="40"/>
      <c r="AIN345" s="40"/>
      <c r="AIO345" s="40"/>
      <c r="AIP345" s="40"/>
      <c r="AIQ345" s="40"/>
      <c r="AIR345" s="40"/>
      <c r="AIS345" s="40"/>
      <c r="AIT345" s="40"/>
      <c r="AIU345" s="40"/>
      <c r="AIV345" s="40"/>
      <c r="AIW345" s="40"/>
      <c r="AIX345" s="40"/>
      <c r="AIY345" s="40"/>
      <c r="AIZ345" s="40"/>
      <c r="AJA345" s="40"/>
      <c r="AJB345" s="40"/>
      <c r="AJC345" s="40"/>
      <c r="AJD345" s="40"/>
      <c r="AJE345" s="40"/>
      <c r="AJF345" s="40"/>
      <c r="AJG345" s="40"/>
      <c r="AJH345" s="40"/>
      <c r="AJI345" s="40"/>
      <c r="AJJ345" s="40"/>
      <c r="AJK345" s="40"/>
      <c r="AJL345" s="40"/>
      <c r="AJM345" s="40"/>
      <c r="AJN345" s="40"/>
      <c r="AJO345" s="40"/>
      <c r="AJP345" s="40"/>
      <c r="AJQ345" s="40"/>
      <c r="AJR345" s="40"/>
      <c r="AJS345" s="40"/>
      <c r="AJT345" s="40"/>
      <c r="AJU345" s="40"/>
      <c r="AJV345" s="40"/>
      <c r="AJW345" s="40"/>
      <c r="AJX345" s="40"/>
      <c r="AJY345" s="40"/>
      <c r="AJZ345" s="40"/>
      <c r="AKA345" s="40"/>
      <c r="AKB345" s="40"/>
      <c r="AKC345" s="40"/>
      <c r="AKD345" s="40"/>
      <c r="AKE345" s="40"/>
      <c r="AKF345" s="40"/>
      <c r="AKG345" s="40"/>
      <c r="AKH345" s="40"/>
      <c r="AKI345" s="40"/>
      <c r="AKJ345" s="40"/>
      <c r="AKK345" s="40"/>
      <c r="AKL345" s="40"/>
      <c r="AKM345" s="40"/>
      <c r="AKN345" s="56"/>
      <c r="AKO345" s="56"/>
      <c r="AKP345" s="56"/>
      <c r="AKQ345" s="56"/>
      <c r="AKR345" s="56"/>
      <c r="AKS345" s="56"/>
      <c r="AKT345" s="56"/>
      <c r="AKU345" s="56"/>
      <c r="AKV345" s="56"/>
      <c r="AKW345" s="56"/>
      <c r="AKX345" s="56"/>
      <c r="AKY345" s="56"/>
      <c r="AKZ345" s="56"/>
      <c r="ALA345" s="56"/>
      <c r="ALB345" s="56"/>
      <c r="ALC345" s="56"/>
      <c r="ALD345" s="56"/>
      <c r="ALE345" s="56"/>
      <c r="ALF345" s="56"/>
      <c r="ALG345" s="56"/>
      <c r="ALH345" s="56"/>
      <c r="ALI345" s="56"/>
      <c r="ALJ345" s="56"/>
      <c r="ALK345" s="56"/>
      <c r="ALL345" s="56"/>
      <c r="ALM345" s="56"/>
      <c r="ALN345" s="59"/>
      <c r="ALO345" s="59"/>
      <c r="ALP345" s="59"/>
      <c r="ALQ345" s="59"/>
      <c r="ALR345" s="59"/>
      <c r="ALS345" s="59"/>
      <c r="ALT345" s="59"/>
      <c r="ALU345" s="59"/>
      <c r="ALV345" s="59"/>
      <c r="ALW345" s="59"/>
    </row>
    <row r="346" spans="1:1011" ht="13.35" customHeight="1" outlineLevel="2">
      <c r="A346" s="36" t="s">
        <v>11925</v>
      </c>
      <c r="B346" s="30">
        <v>4</v>
      </c>
      <c r="C346" s="45"/>
      <c r="D346" s="30" t="s">
        <v>2119</v>
      </c>
      <c r="E346" s="79" t="s">
        <v>11926</v>
      </c>
      <c r="F346" s="52"/>
      <c r="G346" s="32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40"/>
      <c r="AAF346" s="40"/>
      <c r="AAG346" s="40"/>
      <c r="AAH346" s="40"/>
      <c r="AAI346" s="40"/>
      <c r="AAJ346" s="40"/>
      <c r="AAK346" s="40"/>
      <c r="AAL346" s="40"/>
      <c r="AAM346" s="40"/>
      <c r="AAN346" s="40"/>
      <c r="AAO346" s="40"/>
      <c r="AAP346" s="40"/>
      <c r="AAQ346" s="40"/>
      <c r="AAR346" s="40"/>
      <c r="AAS346" s="40"/>
      <c r="AAT346" s="40"/>
      <c r="AAU346" s="40"/>
      <c r="AAV346" s="40"/>
      <c r="AAW346" s="40"/>
      <c r="AAX346" s="40"/>
      <c r="AAY346" s="40"/>
      <c r="AAZ346" s="40"/>
      <c r="ABA346" s="40"/>
      <c r="ABB346" s="40"/>
      <c r="ABC346" s="40"/>
      <c r="ABD346" s="40"/>
      <c r="ABE346" s="40"/>
      <c r="ABF346" s="40"/>
      <c r="ABG346" s="40"/>
      <c r="ABH346" s="40"/>
      <c r="ABI346" s="40"/>
      <c r="ABJ346" s="40"/>
      <c r="ABK346" s="40"/>
      <c r="ABL346" s="40"/>
      <c r="ABM346" s="40"/>
      <c r="ABN346" s="40"/>
      <c r="ABO346" s="40"/>
      <c r="ABP346" s="40"/>
      <c r="ABQ346" s="40"/>
      <c r="ABR346" s="40"/>
      <c r="ABS346" s="40"/>
      <c r="ABT346" s="40"/>
      <c r="ABU346" s="40"/>
      <c r="ABV346" s="40"/>
      <c r="ABW346" s="40"/>
      <c r="ABX346" s="40"/>
      <c r="ABY346" s="40"/>
      <c r="ABZ346" s="40"/>
      <c r="ACA346" s="40"/>
      <c r="ACB346" s="40"/>
      <c r="ACC346" s="40"/>
      <c r="ACD346" s="40"/>
      <c r="ACE346" s="40"/>
      <c r="ACF346" s="40"/>
      <c r="ACG346" s="40"/>
      <c r="ACH346" s="40"/>
      <c r="ACI346" s="40"/>
      <c r="ACJ346" s="40"/>
      <c r="ACK346" s="40"/>
      <c r="ACL346" s="40"/>
      <c r="ACM346" s="40"/>
      <c r="ACN346" s="40"/>
      <c r="ACO346" s="40"/>
      <c r="ACP346" s="40"/>
      <c r="ACQ346" s="40"/>
      <c r="ACR346" s="40"/>
      <c r="ACS346" s="40"/>
      <c r="ACT346" s="40"/>
      <c r="ACU346" s="40"/>
      <c r="ACV346" s="40"/>
      <c r="ACW346" s="40"/>
      <c r="ACX346" s="40"/>
      <c r="ACY346" s="40"/>
      <c r="ACZ346" s="40"/>
      <c r="ADA346" s="40"/>
      <c r="ADB346" s="40"/>
      <c r="ADC346" s="40"/>
      <c r="ADD346" s="40"/>
      <c r="ADE346" s="40"/>
      <c r="ADF346" s="40"/>
      <c r="ADG346" s="40"/>
      <c r="ADH346" s="40"/>
      <c r="ADI346" s="40"/>
      <c r="ADJ346" s="40"/>
      <c r="ADK346" s="40"/>
      <c r="ADL346" s="40"/>
      <c r="ADM346" s="40"/>
      <c r="ADN346" s="40"/>
      <c r="ADO346" s="40"/>
      <c r="ADP346" s="40"/>
      <c r="ADQ346" s="40"/>
      <c r="ADR346" s="40"/>
      <c r="ADS346" s="40"/>
      <c r="ADT346" s="40"/>
      <c r="ADU346" s="40"/>
      <c r="ADV346" s="40"/>
      <c r="ADW346" s="40"/>
      <c r="ADX346" s="40"/>
      <c r="ADY346" s="40"/>
      <c r="ADZ346" s="40"/>
      <c r="AEA346" s="40"/>
      <c r="AEB346" s="40"/>
      <c r="AEC346" s="40"/>
      <c r="AED346" s="40"/>
      <c r="AEE346" s="40"/>
      <c r="AEF346" s="40"/>
      <c r="AEG346" s="40"/>
      <c r="AEH346" s="40"/>
      <c r="AEI346" s="40"/>
      <c r="AEJ346" s="40"/>
      <c r="AEK346" s="40"/>
      <c r="AEL346" s="40"/>
      <c r="AEM346" s="40"/>
      <c r="AEN346" s="40"/>
      <c r="AEO346" s="40"/>
      <c r="AEP346" s="40"/>
      <c r="AEQ346" s="40"/>
      <c r="AER346" s="40"/>
      <c r="AES346" s="40"/>
      <c r="AET346" s="40"/>
      <c r="AEU346" s="40"/>
      <c r="AEV346" s="40"/>
      <c r="AEW346" s="40"/>
      <c r="AEX346" s="40"/>
      <c r="AEY346" s="40"/>
      <c r="AEZ346" s="40"/>
      <c r="AFA346" s="40"/>
      <c r="AFB346" s="40"/>
      <c r="AFC346" s="40"/>
      <c r="AFD346" s="40"/>
      <c r="AFE346" s="40"/>
      <c r="AFF346" s="40"/>
      <c r="AFG346" s="40"/>
      <c r="AFH346" s="40"/>
      <c r="AFI346" s="40"/>
      <c r="AFJ346" s="40"/>
      <c r="AFK346" s="40"/>
      <c r="AFL346" s="40"/>
      <c r="AFM346" s="40"/>
      <c r="AFN346" s="40"/>
      <c r="AFO346" s="40"/>
      <c r="AFP346" s="40"/>
      <c r="AFQ346" s="40"/>
      <c r="AFR346" s="40"/>
      <c r="AFS346" s="40"/>
      <c r="AFT346" s="40"/>
      <c r="AFU346" s="40"/>
      <c r="AFV346" s="40"/>
      <c r="AFW346" s="40"/>
      <c r="AFX346" s="40"/>
      <c r="AFY346" s="40"/>
      <c r="AFZ346" s="40"/>
      <c r="AGA346" s="40"/>
      <c r="AGB346" s="40"/>
      <c r="AGC346" s="40"/>
      <c r="AGD346" s="40"/>
      <c r="AGE346" s="40"/>
      <c r="AGF346" s="40"/>
      <c r="AGG346" s="40"/>
      <c r="AGH346" s="40"/>
      <c r="AGI346" s="40"/>
      <c r="AGJ346" s="40"/>
      <c r="AGK346" s="40"/>
      <c r="AGL346" s="40"/>
      <c r="AGM346" s="40"/>
      <c r="AGN346" s="40"/>
      <c r="AGO346" s="40"/>
      <c r="AGP346" s="40"/>
      <c r="AGQ346" s="40"/>
      <c r="AGR346" s="40"/>
      <c r="AGS346" s="40"/>
      <c r="AGT346" s="40"/>
      <c r="AGU346" s="40"/>
      <c r="AGV346" s="40"/>
      <c r="AGW346" s="40"/>
      <c r="AGX346" s="40"/>
      <c r="AGY346" s="40"/>
      <c r="AGZ346" s="40"/>
      <c r="AHA346" s="40"/>
      <c r="AHB346" s="40"/>
      <c r="AHC346" s="40"/>
      <c r="AHD346" s="40"/>
      <c r="AHE346" s="40"/>
      <c r="AHF346" s="40"/>
      <c r="AHG346" s="40"/>
      <c r="AHH346" s="40"/>
      <c r="AHI346" s="40"/>
      <c r="AHJ346" s="40"/>
      <c r="AHK346" s="40"/>
      <c r="AHL346" s="40"/>
      <c r="AHM346" s="40"/>
      <c r="AHN346" s="40"/>
      <c r="AHO346" s="40"/>
      <c r="AHP346" s="40"/>
      <c r="AHQ346" s="40"/>
      <c r="AHR346" s="40"/>
      <c r="AHS346" s="40"/>
      <c r="AHT346" s="40"/>
      <c r="AHU346" s="40"/>
      <c r="AHV346" s="40"/>
      <c r="AHW346" s="40"/>
      <c r="AHX346" s="40"/>
      <c r="AHY346" s="40"/>
      <c r="AHZ346" s="40"/>
      <c r="AIA346" s="40"/>
      <c r="AIB346" s="40"/>
      <c r="AIC346" s="40"/>
      <c r="AID346" s="40"/>
      <c r="AIE346" s="40"/>
      <c r="AIF346" s="40"/>
      <c r="AIG346" s="40"/>
      <c r="AIH346" s="40"/>
      <c r="AII346" s="40"/>
      <c r="AIJ346" s="40"/>
      <c r="AIK346" s="40"/>
      <c r="AIL346" s="40"/>
      <c r="AIM346" s="40"/>
      <c r="AIN346" s="40"/>
      <c r="AIO346" s="40"/>
      <c r="AIP346" s="40"/>
      <c r="AIQ346" s="40"/>
      <c r="AIR346" s="40"/>
      <c r="AIS346" s="40"/>
      <c r="AIT346" s="40"/>
      <c r="AIU346" s="40"/>
      <c r="AIV346" s="40"/>
      <c r="AIW346" s="40"/>
      <c r="AIX346" s="40"/>
      <c r="AIY346" s="40"/>
      <c r="AIZ346" s="40"/>
      <c r="AJA346" s="40"/>
      <c r="AJB346" s="40"/>
      <c r="AJC346" s="40"/>
      <c r="AJD346" s="40"/>
      <c r="AJE346" s="40"/>
      <c r="AJF346" s="40"/>
      <c r="AJG346" s="40"/>
      <c r="AJH346" s="40"/>
      <c r="AJI346" s="40"/>
      <c r="AJJ346" s="40"/>
      <c r="AJK346" s="40"/>
      <c r="AJL346" s="40"/>
      <c r="AJM346" s="40"/>
      <c r="AJN346" s="40"/>
      <c r="AJO346" s="40"/>
      <c r="AJP346" s="40"/>
      <c r="AJQ346" s="40"/>
      <c r="AJR346" s="40"/>
      <c r="AJS346" s="40"/>
      <c r="AJT346" s="40"/>
      <c r="AJU346" s="40"/>
      <c r="AJV346" s="40"/>
      <c r="AJW346" s="40"/>
      <c r="AJX346" s="40"/>
      <c r="AJY346" s="40"/>
      <c r="AJZ346" s="40"/>
      <c r="AKA346" s="40"/>
      <c r="AKB346" s="40"/>
      <c r="AKC346" s="40"/>
      <c r="AKD346" s="40"/>
      <c r="AKE346" s="40"/>
      <c r="AKF346" s="40"/>
      <c r="AKG346" s="40"/>
      <c r="AKH346" s="40"/>
      <c r="AKI346" s="40"/>
      <c r="AKJ346" s="40"/>
      <c r="AKK346" s="40"/>
      <c r="AKL346" s="40"/>
      <c r="AKM346" s="40"/>
      <c r="AKN346" s="56"/>
      <c r="AKO346" s="56"/>
      <c r="AKP346" s="56"/>
      <c r="AKQ346" s="56"/>
      <c r="AKR346" s="56"/>
      <c r="AKS346" s="56"/>
      <c r="AKT346" s="56"/>
      <c r="AKU346" s="56"/>
      <c r="AKV346" s="56"/>
      <c r="AKW346" s="56"/>
      <c r="AKX346" s="56"/>
      <c r="AKY346" s="56"/>
      <c r="AKZ346" s="56"/>
      <c r="ALA346" s="56"/>
      <c r="ALB346" s="56"/>
      <c r="ALC346" s="56"/>
      <c r="ALD346" s="56"/>
      <c r="ALE346" s="56"/>
      <c r="ALF346" s="56"/>
      <c r="ALG346" s="56"/>
      <c r="ALH346" s="56"/>
      <c r="ALI346" s="56"/>
      <c r="ALJ346" s="56"/>
      <c r="ALK346" s="56"/>
      <c r="ALL346" s="56"/>
      <c r="ALM346" s="56"/>
      <c r="ALN346" s="59"/>
      <c r="ALO346" s="59"/>
      <c r="ALP346" s="59"/>
      <c r="ALQ346" s="59"/>
      <c r="ALR346" s="59"/>
      <c r="ALS346" s="59"/>
      <c r="ALT346" s="59"/>
      <c r="ALU346" s="59"/>
      <c r="ALV346" s="59"/>
      <c r="ALW346" s="59"/>
    </row>
    <row r="347" spans="1:1011" ht="13.35" customHeight="1" outlineLevel="2">
      <c r="A347" s="36" t="s">
        <v>11927</v>
      </c>
      <c r="B347" s="30">
        <v>1</v>
      </c>
      <c r="C347" s="45"/>
      <c r="D347" s="30" t="s">
        <v>2131</v>
      </c>
      <c r="E347" s="79" t="s">
        <v>11928</v>
      </c>
      <c r="F347" s="52"/>
      <c r="G347" s="32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40"/>
      <c r="AAF347" s="40"/>
      <c r="AAG347" s="40"/>
      <c r="AAH347" s="40"/>
      <c r="AAI347" s="40"/>
      <c r="AAJ347" s="40"/>
      <c r="AAK347" s="40"/>
      <c r="AAL347" s="40"/>
      <c r="AAM347" s="40"/>
      <c r="AAN347" s="40"/>
      <c r="AAO347" s="40"/>
      <c r="AAP347" s="40"/>
      <c r="AAQ347" s="40"/>
      <c r="AAR347" s="40"/>
      <c r="AAS347" s="40"/>
      <c r="AAT347" s="40"/>
      <c r="AAU347" s="40"/>
      <c r="AAV347" s="40"/>
      <c r="AAW347" s="40"/>
      <c r="AAX347" s="40"/>
      <c r="AAY347" s="40"/>
      <c r="AAZ347" s="40"/>
      <c r="ABA347" s="40"/>
      <c r="ABB347" s="40"/>
      <c r="ABC347" s="40"/>
      <c r="ABD347" s="40"/>
      <c r="ABE347" s="40"/>
      <c r="ABF347" s="40"/>
      <c r="ABG347" s="40"/>
      <c r="ABH347" s="40"/>
      <c r="ABI347" s="40"/>
      <c r="ABJ347" s="40"/>
      <c r="ABK347" s="40"/>
      <c r="ABL347" s="40"/>
      <c r="ABM347" s="40"/>
      <c r="ABN347" s="40"/>
      <c r="ABO347" s="40"/>
      <c r="ABP347" s="40"/>
      <c r="ABQ347" s="40"/>
      <c r="ABR347" s="40"/>
      <c r="ABS347" s="40"/>
      <c r="ABT347" s="40"/>
      <c r="ABU347" s="40"/>
      <c r="ABV347" s="40"/>
      <c r="ABW347" s="40"/>
      <c r="ABX347" s="40"/>
      <c r="ABY347" s="40"/>
      <c r="ABZ347" s="40"/>
      <c r="ACA347" s="40"/>
      <c r="ACB347" s="40"/>
      <c r="ACC347" s="40"/>
      <c r="ACD347" s="40"/>
      <c r="ACE347" s="40"/>
      <c r="ACF347" s="40"/>
      <c r="ACG347" s="40"/>
      <c r="ACH347" s="40"/>
      <c r="ACI347" s="40"/>
      <c r="ACJ347" s="40"/>
      <c r="ACK347" s="40"/>
      <c r="ACL347" s="40"/>
      <c r="ACM347" s="40"/>
      <c r="ACN347" s="40"/>
      <c r="ACO347" s="40"/>
      <c r="ACP347" s="40"/>
      <c r="ACQ347" s="40"/>
      <c r="ACR347" s="40"/>
      <c r="ACS347" s="40"/>
      <c r="ACT347" s="40"/>
      <c r="ACU347" s="40"/>
      <c r="ACV347" s="40"/>
      <c r="ACW347" s="40"/>
      <c r="ACX347" s="40"/>
      <c r="ACY347" s="40"/>
      <c r="ACZ347" s="40"/>
      <c r="ADA347" s="40"/>
      <c r="ADB347" s="40"/>
      <c r="ADC347" s="40"/>
      <c r="ADD347" s="40"/>
      <c r="ADE347" s="40"/>
      <c r="ADF347" s="40"/>
      <c r="ADG347" s="40"/>
      <c r="ADH347" s="40"/>
      <c r="ADI347" s="40"/>
      <c r="ADJ347" s="40"/>
      <c r="ADK347" s="40"/>
      <c r="ADL347" s="40"/>
      <c r="ADM347" s="40"/>
      <c r="ADN347" s="40"/>
      <c r="ADO347" s="40"/>
      <c r="ADP347" s="40"/>
      <c r="ADQ347" s="40"/>
      <c r="ADR347" s="40"/>
      <c r="ADS347" s="40"/>
      <c r="ADT347" s="40"/>
      <c r="ADU347" s="40"/>
      <c r="ADV347" s="40"/>
      <c r="ADW347" s="40"/>
      <c r="ADX347" s="40"/>
      <c r="ADY347" s="40"/>
      <c r="ADZ347" s="40"/>
      <c r="AEA347" s="40"/>
      <c r="AEB347" s="40"/>
      <c r="AEC347" s="40"/>
      <c r="AED347" s="40"/>
      <c r="AEE347" s="40"/>
      <c r="AEF347" s="40"/>
      <c r="AEG347" s="40"/>
      <c r="AEH347" s="40"/>
      <c r="AEI347" s="40"/>
      <c r="AEJ347" s="40"/>
      <c r="AEK347" s="40"/>
      <c r="AEL347" s="40"/>
      <c r="AEM347" s="40"/>
      <c r="AEN347" s="40"/>
      <c r="AEO347" s="40"/>
      <c r="AEP347" s="40"/>
      <c r="AEQ347" s="40"/>
      <c r="AER347" s="40"/>
      <c r="AES347" s="40"/>
      <c r="AET347" s="40"/>
      <c r="AEU347" s="40"/>
      <c r="AEV347" s="40"/>
      <c r="AEW347" s="40"/>
      <c r="AEX347" s="40"/>
      <c r="AEY347" s="40"/>
      <c r="AEZ347" s="40"/>
      <c r="AFA347" s="40"/>
      <c r="AFB347" s="40"/>
      <c r="AFC347" s="40"/>
      <c r="AFD347" s="40"/>
      <c r="AFE347" s="40"/>
      <c r="AFF347" s="40"/>
      <c r="AFG347" s="40"/>
      <c r="AFH347" s="40"/>
      <c r="AFI347" s="40"/>
      <c r="AFJ347" s="40"/>
      <c r="AFK347" s="40"/>
      <c r="AFL347" s="40"/>
      <c r="AFM347" s="40"/>
      <c r="AFN347" s="40"/>
      <c r="AFO347" s="40"/>
      <c r="AFP347" s="40"/>
      <c r="AFQ347" s="40"/>
      <c r="AFR347" s="40"/>
      <c r="AFS347" s="40"/>
      <c r="AFT347" s="40"/>
      <c r="AFU347" s="40"/>
      <c r="AFV347" s="40"/>
      <c r="AFW347" s="40"/>
      <c r="AFX347" s="40"/>
      <c r="AFY347" s="40"/>
      <c r="AFZ347" s="40"/>
      <c r="AGA347" s="40"/>
      <c r="AGB347" s="40"/>
      <c r="AGC347" s="40"/>
      <c r="AGD347" s="40"/>
      <c r="AGE347" s="40"/>
      <c r="AGF347" s="40"/>
      <c r="AGG347" s="40"/>
      <c r="AGH347" s="40"/>
      <c r="AGI347" s="40"/>
      <c r="AGJ347" s="40"/>
      <c r="AGK347" s="40"/>
      <c r="AGL347" s="40"/>
      <c r="AGM347" s="40"/>
      <c r="AGN347" s="40"/>
      <c r="AGO347" s="40"/>
      <c r="AGP347" s="40"/>
      <c r="AGQ347" s="40"/>
      <c r="AGR347" s="40"/>
      <c r="AGS347" s="40"/>
      <c r="AGT347" s="40"/>
      <c r="AGU347" s="40"/>
      <c r="AGV347" s="40"/>
      <c r="AGW347" s="40"/>
      <c r="AGX347" s="40"/>
      <c r="AGY347" s="40"/>
      <c r="AGZ347" s="40"/>
      <c r="AHA347" s="40"/>
      <c r="AHB347" s="40"/>
      <c r="AHC347" s="40"/>
      <c r="AHD347" s="40"/>
      <c r="AHE347" s="40"/>
      <c r="AHF347" s="40"/>
      <c r="AHG347" s="40"/>
      <c r="AHH347" s="40"/>
      <c r="AHI347" s="40"/>
      <c r="AHJ347" s="40"/>
      <c r="AHK347" s="40"/>
      <c r="AHL347" s="40"/>
      <c r="AHM347" s="40"/>
      <c r="AHN347" s="40"/>
      <c r="AHO347" s="40"/>
      <c r="AHP347" s="40"/>
      <c r="AHQ347" s="40"/>
      <c r="AHR347" s="40"/>
      <c r="AHS347" s="40"/>
      <c r="AHT347" s="40"/>
      <c r="AHU347" s="40"/>
      <c r="AHV347" s="40"/>
      <c r="AHW347" s="40"/>
      <c r="AHX347" s="40"/>
      <c r="AHY347" s="40"/>
      <c r="AHZ347" s="40"/>
      <c r="AIA347" s="40"/>
      <c r="AIB347" s="40"/>
      <c r="AIC347" s="40"/>
      <c r="AID347" s="40"/>
      <c r="AIE347" s="40"/>
      <c r="AIF347" s="40"/>
      <c r="AIG347" s="40"/>
      <c r="AIH347" s="40"/>
      <c r="AII347" s="40"/>
      <c r="AIJ347" s="40"/>
      <c r="AIK347" s="40"/>
      <c r="AIL347" s="40"/>
      <c r="AIM347" s="40"/>
      <c r="AIN347" s="40"/>
      <c r="AIO347" s="40"/>
      <c r="AIP347" s="40"/>
      <c r="AIQ347" s="40"/>
      <c r="AIR347" s="40"/>
      <c r="AIS347" s="40"/>
      <c r="AIT347" s="40"/>
      <c r="AIU347" s="40"/>
      <c r="AIV347" s="40"/>
      <c r="AIW347" s="40"/>
      <c r="AIX347" s="40"/>
      <c r="AIY347" s="40"/>
      <c r="AIZ347" s="40"/>
      <c r="AJA347" s="40"/>
      <c r="AJB347" s="40"/>
      <c r="AJC347" s="40"/>
      <c r="AJD347" s="40"/>
      <c r="AJE347" s="40"/>
      <c r="AJF347" s="40"/>
      <c r="AJG347" s="40"/>
      <c r="AJH347" s="40"/>
      <c r="AJI347" s="40"/>
      <c r="AJJ347" s="40"/>
      <c r="AJK347" s="40"/>
      <c r="AJL347" s="40"/>
      <c r="AJM347" s="40"/>
      <c r="AJN347" s="40"/>
      <c r="AJO347" s="40"/>
      <c r="AJP347" s="40"/>
      <c r="AJQ347" s="40"/>
      <c r="AJR347" s="40"/>
      <c r="AJS347" s="40"/>
      <c r="AJT347" s="40"/>
      <c r="AJU347" s="40"/>
      <c r="AJV347" s="40"/>
      <c r="AJW347" s="40"/>
      <c r="AJX347" s="40"/>
      <c r="AJY347" s="40"/>
      <c r="AJZ347" s="40"/>
      <c r="AKA347" s="40"/>
      <c r="AKB347" s="40"/>
      <c r="AKC347" s="40"/>
      <c r="AKD347" s="40"/>
      <c r="AKE347" s="40"/>
      <c r="AKF347" s="40"/>
      <c r="AKG347" s="40"/>
      <c r="AKH347" s="40"/>
      <c r="AKI347" s="40"/>
      <c r="AKJ347" s="40"/>
      <c r="AKK347" s="40"/>
      <c r="AKL347" s="40"/>
      <c r="AKM347" s="40"/>
      <c r="AKN347" s="56"/>
      <c r="AKO347" s="56"/>
      <c r="AKP347" s="56"/>
      <c r="AKQ347" s="56"/>
      <c r="AKR347" s="56"/>
      <c r="AKS347" s="56"/>
      <c r="AKT347" s="56"/>
      <c r="AKU347" s="56"/>
      <c r="AKV347" s="56"/>
      <c r="AKW347" s="56"/>
      <c r="AKX347" s="56"/>
      <c r="AKY347" s="56"/>
      <c r="AKZ347" s="56"/>
      <c r="ALA347" s="56"/>
      <c r="ALB347" s="56"/>
      <c r="ALC347" s="56"/>
      <c r="ALD347" s="56"/>
      <c r="ALE347" s="56"/>
      <c r="ALF347" s="56"/>
      <c r="ALG347" s="56"/>
      <c r="ALH347" s="56"/>
      <c r="ALI347" s="56"/>
      <c r="ALJ347" s="56"/>
      <c r="ALK347" s="56"/>
      <c r="ALL347" s="56"/>
      <c r="ALM347" s="56"/>
      <c r="ALN347" s="59"/>
      <c r="ALO347" s="59"/>
      <c r="ALP347" s="59"/>
      <c r="ALQ347" s="59"/>
      <c r="ALR347" s="59"/>
      <c r="ALS347" s="59"/>
      <c r="ALT347" s="59"/>
      <c r="ALU347" s="59"/>
      <c r="ALV347" s="59"/>
      <c r="ALW347" s="59"/>
    </row>
    <row r="348" spans="1:1011" ht="13.35" customHeight="1" outlineLevel="2">
      <c r="A348" s="36" t="s">
        <v>11929</v>
      </c>
      <c r="B348" s="30">
        <v>1</v>
      </c>
      <c r="C348" s="45"/>
      <c r="D348" s="30" t="s">
        <v>11930</v>
      </c>
      <c r="E348" s="79" t="s">
        <v>11931</v>
      </c>
      <c r="F348" s="52"/>
      <c r="G348" s="32" t="s">
        <v>11932</v>
      </c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40"/>
      <c r="AAF348" s="40"/>
      <c r="AAG348" s="40"/>
      <c r="AAH348" s="40"/>
      <c r="AAI348" s="40"/>
      <c r="AAJ348" s="40"/>
      <c r="AAK348" s="40"/>
      <c r="AAL348" s="40"/>
      <c r="AAM348" s="40"/>
      <c r="AAN348" s="40"/>
      <c r="AAO348" s="40"/>
      <c r="AAP348" s="40"/>
      <c r="AAQ348" s="40"/>
      <c r="AAR348" s="40"/>
      <c r="AAS348" s="40"/>
      <c r="AAT348" s="40"/>
      <c r="AAU348" s="40"/>
      <c r="AAV348" s="40"/>
      <c r="AAW348" s="40"/>
      <c r="AAX348" s="40"/>
      <c r="AAY348" s="40"/>
      <c r="AAZ348" s="40"/>
      <c r="ABA348" s="40"/>
      <c r="ABB348" s="40"/>
      <c r="ABC348" s="40"/>
      <c r="ABD348" s="40"/>
      <c r="ABE348" s="40"/>
      <c r="ABF348" s="40"/>
      <c r="ABG348" s="40"/>
      <c r="ABH348" s="40"/>
      <c r="ABI348" s="40"/>
      <c r="ABJ348" s="40"/>
      <c r="ABK348" s="40"/>
      <c r="ABL348" s="40"/>
      <c r="ABM348" s="40"/>
      <c r="ABN348" s="40"/>
      <c r="ABO348" s="40"/>
      <c r="ABP348" s="40"/>
      <c r="ABQ348" s="40"/>
      <c r="ABR348" s="40"/>
      <c r="ABS348" s="40"/>
      <c r="ABT348" s="40"/>
      <c r="ABU348" s="40"/>
      <c r="ABV348" s="40"/>
      <c r="ABW348" s="40"/>
      <c r="ABX348" s="40"/>
      <c r="ABY348" s="40"/>
      <c r="ABZ348" s="40"/>
      <c r="ACA348" s="40"/>
      <c r="ACB348" s="40"/>
      <c r="ACC348" s="40"/>
      <c r="ACD348" s="40"/>
      <c r="ACE348" s="40"/>
      <c r="ACF348" s="40"/>
      <c r="ACG348" s="40"/>
      <c r="ACH348" s="40"/>
      <c r="ACI348" s="40"/>
      <c r="ACJ348" s="40"/>
      <c r="ACK348" s="40"/>
      <c r="ACL348" s="40"/>
      <c r="ACM348" s="40"/>
      <c r="ACN348" s="40"/>
      <c r="ACO348" s="40"/>
      <c r="ACP348" s="40"/>
      <c r="ACQ348" s="40"/>
      <c r="ACR348" s="40"/>
      <c r="ACS348" s="40"/>
      <c r="ACT348" s="40"/>
      <c r="ACU348" s="40"/>
      <c r="ACV348" s="40"/>
      <c r="ACW348" s="40"/>
      <c r="ACX348" s="40"/>
      <c r="ACY348" s="40"/>
      <c r="ACZ348" s="40"/>
      <c r="ADA348" s="40"/>
      <c r="ADB348" s="40"/>
      <c r="ADC348" s="40"/>
      <c r="ADD348" s="40"/>
      <c r="ADE348" s="40"/>
      <c r="ADF348" s="40"/>
      <c r="ADG348" s="40"/>
      <c r="ADH348" s="40"/>
      <c r="ADI348" s="40"/>
      <c r="ADJ348" s="40"/>
      <c r="ADK348" s="40"/>
      <c r="ADL348" s="40"/>
      <c r="ADM348" s="40"/>
      <c r="ADN348" s="40"/>
      <c r="ADO348" s="40"/>
      <c r="ADP348" s="40"/>
      <c r="ADQ348" s="40"/>
      <c r="ADR348" s="40"/>
      <c r="ADS348" s="40"/>
      <c r="ADT348" s="40"/>
      <c r="ADU348" s="40"/>
      <c r="ADV348" s="40"/>
      <c r="ADW348" s="40"/>
      <c r="ADX348" s="40"/>
      <c r="ADY348" s="40"/>
      <c r="ADZ348" s="40"/>
      <c r="AEA348" s="40"/>
      <c r="AEB348" s="40"/>
      <c r="AEC348" s="40"/>
      <c r="AED348" s="40"/>
      <c r="AEE348" s="40"/>
      <c r="AEF348" s="40"/>
      <c r="AEG348" s="40"/>
      <c r="AEH348" s="40"/>
      <c r="AEI348" s="40"/>
      <c r="AEJ348" s="40"/>
      <c r="AEK348" s="40"/>
      <c r="AEL348" s="40"/>
      <c r="AEM348" s="40"/>
      <c r="AEN348" s="40"/>
      <c r="AEO348" s="40"/>
      <c r="AEP348" s="40"/>
      <c r="AEQ348" s="40"/>
      <c r="AER348" s="40"/>
      <c r="AES348" s="40"/>
      <c r="AET348" s="40"/>
      <c r="AEU348" s="40"/>
      <c r="AEV348" s="40"/>
      <c r="AEW348" s="40"/>
      <c r="AEX348" s="40"/>
      <c r="AEY348" s="40"/>
      <c r="AEZ348" s="40"/>
      <c r="AFA348" s="40"/>
      <c r="AFB348" s="40"/>
      <c r="AFC348" s="40"/>
      <c r="AFD348" s="40"/>
      <c r="AFE348" s="40"/>
      <c r="AFF348" s="40"/>
      <c r="AFG348" s="40"/>
      <c r="AFH348" s="40"/>
      <c r="AFI348" s="40"/>
      <c r="AFJ348" s="40"/>
      <c r="AFK348" s="40"/>
      <c r="AFL348" s="40"/>
      <c r="AFM348" s="40"/>
      <c r="AFN348" s="40"/>
      <c r="AFO348" s="40"/>
      <c r="AFP348" s="40"/>
      <c r="AFQ348" s="40"/>
      <c r="AFR348" s="40"/>
      <c r="AFS348" s="40"/>
      <c r="AFT348" s="40"/>
      <c r="AFU348" s="40"/>
      <c r="AFV348" s="40"/>
      <c r="AFW348" s="40"/>
      <c r="AFX348" s="40"/>
      <c r="AFY348" s="40"/>
      <c r="AFZ348" s="40"/>
      <c r="AGA348" s="40"/>
      <c r="AGB348" s="40"/>
      <c r="AGC348" s="40"/>
      <c r="AGD348" s="40"/>
      <c r="AGE348" s="40"/>
      <c r="AGF348" s="40"/>
      <c r="AGG348" s="40"/>
      <c r="AGH348" s="40"/>
      <c r="AGI348" s="40"/>
      <c r="AGJ348" s="40"/>
      <c r="AGK348" s="40"/>
      <c r="AGL348" s="40"/>
      <c r="AGM348" s="40"/>
      <c r="AGN348" s="40"/>
      <c r="AGO348" s="40"/>
      <c r="AGP348" s="40"/>
      <c r="AGQ348" s="40"/>
      <c r="AGR348" s="40"/>
      <c r="AGS348" s="40"/>
      <c r="AGT348" s="40"/>
      <c r="AGU348" s="40"/>
      <c r="AGV348" s="40"/>
      <c r="AGW348" s="40"/>
      <c r="AGX348" s="40"/>
      <c r="AGY348" s="40"/>
      <c r="AGZ348" s="40"/>
      <c r="AHA348" s="40"/>
      <c r="AHB348" s="40"/>
      <c r="AHC348" s="40"/>
      <c r="AHD348" s="40"/>
      <c r="AHE348" s="40"/>
      <c r="AHF348" s="40"/>
      <c r="AHG348" s="40"/>
      <c r="AHH348" s="40"/>
      <c r="AHI348" s="40"/>
      <c r="AHJ348" s="40"/>
      <c r="AHK348" s="40"/>
      <c r="AHL348" s="40"/>
      <c r="AHM348" s="40"/>
      <c r="AHN348" s="40"/>
      <c r="AHO348" s="40"/>
      <c r="AHP348" s="40"/>
      <c r="AHQ348" s="40"/>
      <c r="AHR348" s="40"/>
      <c r="AHS348" s="40"/>
      <c r="AHT348" s="40"/>
      <c r="AHU348" s="40"/>
      <c r="AHV348" s="40"/>
      <c r="AHW348" s="40"/>
      <c r="AHX348" s="40"/>
      <c r="AHY348" s="40"/>
      <c r="AHZ348" s="40"/>
      <c r="AIA348" s="40"/>
      <c r="AIB348" s="40"/>
      <c r="AIC348" s="40"/>
      <c r="AID348" s="40"/>
      <c r="AIE348" s="40"/>
      <c r="AIF348" s="40"/>
      <c r="AIG348" s="40"/>
      <c r="AIH348" s="40"/>
      <c r="AII348" s="40"/>
      <c r="AIJ348" s="40"/>
      <c r="AIK348" s="40"/>
      <c r="AIL348" s="40"/>
      <c r="AIM348" s="40"/>
      <c r="AIN348" s="40"/>
      <c r="AIO348" s="40"/>
      <c r="AIP348" s="40"/>
      <c r="AIQ348" s="40"/>
      <c r="AIR348" s="40"/>
      <c r="AIS348" s="40"/>
      <c r="AIT348" s="40"/>
      <c r="AIU348" s="40"/>
      <c r="AIV348" s="40"/>
      <c r="AIW348" s="40"/>
      <c r="AIX348" s="40"/>
      <c r="AIY348" s="40"/>
      <c r="AIZ348" s="40"/>
      <c r="AJA348" s="40"/>
      <c r="AJB348" s="40"/>
      <c r="AJC348" s="40"/>
      <c r="AJD348" s="40"/>
      <c r="AJE348" s="40"/>
      <c r="AJF348" s="40"/>
      <c r="AJG348" s="40"/>
      <c r="AJH348" s="40"/>
      <c r="AJI348" s="40"/>
      <c r="AJJ348" s="40"/>
      <c r="AJK348" s="40"/>
      <c r="AJL348" s="40"/>
      <c r="AJM348" s="40"/>
      <c r="AJN348" s="40"/>
      <c r="AJO348" s="40"/>
      <c r="AJP348" s="40"/>
      <c r="AJQ348" s="40"/>
      <c r="AJR348" s="40"/>
      <c r="AJS348" s="40"/>
      <c r="AJT348" s="40"/>
      <c r="AJU348" s="40"/>
      <c r="AJV348" s="40"/>
      <c r="AJW348" s="40"/>
      <c r="AJX348" s="40"/>
      <c r="AJY348" s="40"/>
      <c r="AJZ348" s="40"/>
      <c r="AKA348" s="40"/>
      <c r="AKB348" s="40"/>
      <c r="AKC348" s="40"/>
      <c r="AKD348" s="40"/>
      <c r="AKE348" s="40"/>
      <c r="AKF348" s="40"/>
      <c r="AKG348" s="40"/>
      <c r="AKH348" s="40"/>
      <c r="AKI348" s="40"/>
      <c r="AKJ348" s="40"/>
      <c r="AKK348" s="40"/>
      <c r="AKL348" s="40"/>
      <c r="AKM348" s="40"/>
      <c r="AKN348" s="56"/>
      <c r="AKO348" s="56"/>
      <c r="AKP348" s="56"/>
      <c r="AKQ348" s="56"/>
      <c r="AKR348" s="56"/>
      <c r="AKS348" s="56"/>
      <c r="AKT348" s="56"/>
      <c r="AKU348" s="56"/>
      <c r="AKV348" s="56"/>
      <c r="AKW348" s="56"/>
      <c r="AKX348" s="56"/>
      <c r="AKY348" s="56"/>
      <c r="AKZ348" s="56"/>
      <c r="ALA348" s="56"/>
      <c r="ALB348" s="56"/>
      <c r="ALC348" s="56"/>
      <c r="ALD348" s="56"/>
      <c r="ALE348" s="56"/>
      <c r="ALF348" s="56"/>
      <c r="ALG348" s="56"/>
      <c r="ALH348" s="56"/>
      <c r="ALI348" s="56"/>
      <c r="ALJ348" s="56"/>
      <c r="ALK348" s="56"/>
      <c r="ALL348" s="56"/>
      <c r="ALM348" s="56"/>
      <c r="ALN348" s="59"/>
      <c r="ALO348" s="59"/>
      <c r="ALP348" s="59"/>
      <c r="ALQ348" s="59"/>
      <c r="ALR348" s="59"/>
      <c r="ALS348" s="59"/>
      <c r="ALT348" s="59"/>
      <c r="ALU348" s="59"/>
      <c r="ALV348" s="59"/>
      <c r="ALW348" s="59"/>
    </row>
    <row r="349" spans="1:1011" ht="13.35" customHeight="1" outlineLevel="2">
      <c r="A349" s="36" t="s">
        <v>11933</v>
      </c>
      <c r="B349" s="30">
        <v>2</v>
      </c>
      <c r="C349" s="45"/>
      <c r="D349" s="30" t="s">
        <v>1497</v>
      </c>
      <c r="E349" s="79" t="s">
        <v>11934</v>
      </c>
      <c r="F349" s="52"/>
      <c r="G349" s="32" t="s">
        <v>11932</v>
      </c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40"/>
      <c r="AAF349" s="40"/>
      <c r="AAG349" s="40"/>
      <c r="AAH349" s="40"/>
      <c r="AAI349" s="40"/>
      <c r="AAJ349" s="40"/>
      <c r="AAK349" s="40"/>
      <c r="AAL349" s="40"/>
      <c r="AAM349" s="40"/>
      <c r="AAN349" s="40"/>
      <c r="AAO349" s="40"/>
      <c r="AAP349" s="40"/>
      <c r="AAQ349" s="40"/>
      <c r="AAR349" s="40"/>
      <c r="AAS349" s="40"/>
      <c r="AAT349" s="40"/>
      <c r="AAU349" s="40"/>
      <c r="AAV349" s="40"/>
      <c r="AAW349" s="40"/>
      <c r="AAX349" s="40"/>
      <c r="AAY349" s="40"/>
      <c r="AAZ349" s="40"/>
      <c r="ABA349" s="40"/>
      <c r="ABB349" s="40"/>
      <c r="ABC349" s="40"/>
      <c r="ABD349" s="40"/>
      <c r="ABE349" s="40"/>
      <c r="ABF349" s="40"/>
      <c r="ABG349" s="40"/>
      <c r="ABH349" s="40"/>
      <c r="ABI349" s="40"/>
      <c r="ABJ349" s="40"/>
      <c r="ABK349" s="40"/>
      <c r="ABL349" s="40"/>
      <c r="ABM349" s="40"/>
      <c r="ABN349" s="40"/>
      <c r="ABO349" s="40"/>
      <c r="ABP349" s="40"/>
      <c r="ABQ349" s="40"/>
      <c r="ABR349" s="40"/>
      <c r="ABS349" s="40"/>
      <c r="ABT349" s="40"/>
      <c r="ABU349" s="40"/>
      <c r="ABV349" s="40"/>
      <c r="ABW349" s="40"/>
      <c r="ABX349" s="40"/>
      <c r="ABY349" s="40"/>
      <c r="ABZ349" s="40"/>
      <c r="ACA349" s="40"/>
      <c r="ACB349" s="40"/>
      <c r="ACC349" s="40"/>
      <c r="ACD349" s="40"/>
      <c r="ACE349" s="40"/>
      <c r="ACF349" s="40"/>
      <c r="ACG349" s="40"/>
      <c r="ACH349" s="40"/>
      <c r="ACI349" s="40"/>
      <c r="ACJ349" s="40"/>
      <c r="ACK349" s="40"/>
      <c r="ACL349" s="40"/>
      <c r="ACM349" s="40"/>
      <c r="ACN349" s="40"/>
      <c r="ACO349" s="40"/>
      <c r="ACP349" s="40"/>
      <c r="ACQ349" s="40"/>
      <c r="ACR349" s="40"/>
      <c r="ACS349" s="40"/>
      <c r="ACT349" s="40"/>
      <c r="ACU349" s="40"/>
      <c r="ACV349" s="40"/>
      <c r="ACW349" s="40"/>
      <c r="ACX349" s="40"/>
      <c r="ACY349" s="40"/>
      <c r="ACZ349" s="40"/>
      <c r="ADA349" s="40"/>
      <c r="ADB349" s="40"/>
      <c r="ADC349" s="40"/>
      <c r="ADD349" s="40"/>
      <c r="ADE349" s="40"/>
      <c r="ADF349" s="40"/>
      <c r="ADG349" s="40"/>
      <c r="ADH349" s="40"/>
      <c r="ADI349" s="40"/>
      <c r="ADJ349" s="40"/>
      <c r="ADK349" s="40"/>
      <c r="ADL349" s="40"/>
      <c r="ADM349" s="40"/>
      <c r="ADN349" s="40"/>
      <c r="ADO349" s="40"/>
      <c r="ADP349" s="40"/>
      <c r="ADQ349" s="40"/>
      <c r="ADR349" s="40"/>
      <c r="ADS349" s="40"/>
      <c r="ADT349" s="40"/>
      <c r="ADU349" s="40"/>
      <c r="ADV349" s="40"/>
      <c r="ADW349" s="40"/>
      <c r="ADX349" s="40"/>
      <c r="ADY349" s="40"/>
      <c r="ADZ349" s="40"/>
      <c r="AEA349" s="40"/>
      <c r="AEB349" s="40"/>
      <c r="AEC349" s="40"/>
      <c r="AED349" s="40"/>
      <c r="AEE349" s="40"/>
      <c r="AEF349" s="40"/>
      <c r="AEG349" s="40"/>
      <c r="AEH349" s="40"/>
      <c r="AEI349" s="40"/>
      <c r="AEJ349" s="40"/>
      <c r="AEK349" s="40"/>
      <c r="AEL349" s="40"/>
      <c r="AEM349" s="40"/>
      <c r="AEN349" s="40"/>
      <c r="AEO349" s="40"/>
      <c r="AEP349" s="40"/>
      <c r="AEQ349" s="40"/>
      <c r="AER349" s="40"/>
      <c r="AES349" s="40"/>
      <c r="AET349" s="40"/>
      <c r="AEU349" s="40"/>
      <c r="AEV349" s="40"/>
      <c r="AEW349" s="40"/>
      <c r="AEX349" s="40"/>
      <c r="AEY349" s="40"/>
      <c r="AEZ349" s="40"/>
      <c r="AFA349" s="40"/>
      <c r="AFB349" s="40"/>
      <c r="AFC349" s="40"/>
      <c r="AFD349" s="40"/>
      <c r="AFE349" s="40"/>
      <c r="AFF349" s="40"/>
      <c r="AFG349" s="40"/>
      <c r="AFH349" s="40"/>
      <c r="AFI349" s="40"/>
      <c r="AFJ349" s="40"/>
      <c r="AFK349" s="40"/>
      <c r="AFL349" s="40"/>
      <c r="AFM349" s="40"/>
      <c r="AFN349" s="40"/>
      <c r="AFO349" s="40"/>
      <c r="AFP349" s="40"/>
      <c r="AFQ349" s="40"/>
      <c r="AFR349" s="40"/>
      <c r="AFS349" s="40"/>
      <c r="AFT349" s="40"/>
      <c r="AFU349" s="40"/>
      <c r="AFV349" s="40"/>
      <c r="AFW349" s="40"/>
      <c r="AFX349" s="40"/>
      <c r="AFY349" s="40"/>
      <c r="AFZ349" s="40"/>
      <c r="AGA349" s="40"/>
      <c r="AGB349" s="40"/>
      <c r="AGC349" s="40"/>
      <c r="AGD349" s="40"/>
      <c r="AGE349" s="40"/>
      <c r="AGF349" s="40"/>
      <c r="AGG349" s="40"/>
      <c r="AGH349" s="40"/>
      <c r="AGI349" s="40"/>
      <c r="AGJ349" s="40"/>
      <c r="AGK349" s="40"/>
      <c r="AGL349" s="40"/>
      <c r="AGM349" s="40"/>
      <c r="AGN349" s="40"/>
      <c r="AGO349" s="40"/>
      <c r="AGP349" s="40"/>
      <c r="AGQ349" s="40"/>
      <c r="AGR349" s="40"/>
      <c r="AGS349" s="40"/>
      <c r="AGT349" s="40"/>
      <c r="AGU349" s="40"/>
      <c r="AGV349" s="40"/>
      <c r="AGW349" s="40"/>
      <c r="AGX349" s="40"/>
      <c r="AGY349" s="40"/>
      <c r="AGZ349" s="40"/>
      <c r="AHA349" s="40"/>
      <c r="AHB349" s="40"/>
      <c r="AHC349" s="40"/>
      <c r="AHD349" s="40"/>
      <c r="AHE349" s="40"/>
      <c r="AHF349" s="40"/>
      <c r="AHG349" s="40"/>
      <c r="AHH349" s="40"/>
      <c r="AHI349" s="40"/>
      <c r="AHJ349" s="40"/>
      <c r="AHK349" s="40"/>
      <c r="AHL349" s="40"/>
      <c r="AHM349" s="40"/>
      <c r="AHN349" s="40"/>
      <c r="AHO349" s="40"/>
      <c r="AHP349" s="40"/>
      <c r="AHQ349" s="40"/>
      <c r="AHR349" s="40"/>
      <c r="AHS349" s="40"/>
      <c r="AHT349" s="40"/>
      <c r="AHU349" s="40"/>
      <c r="AHV349" s="40"/>
      <c r="AHW349" s="40"/>
      <c r="AHX349" s="40"/>
      <c r="AHY349" s="40"/>
      <c r="AHZ349" s="40"/>
      <c r="AIA349" s="40"/>
      <c r="AIB349" s="40"/>
      <c r="AIC349" s="40"/>
      <c r="AID349" s="40"/>
      <c r="AIE349" s="40"/>
      <c r="AIF349" s="40"/>
      <c r="AIG349" s="40"/>
      <c r="AIH349" s="40"/>
      <c r="AII349" s="40"/>
      <c r="AIJ349" s="40"/>
      <c r="AIK349" s="40"/>
      <c r="AIL349" s="40"/>
      <c r="AIM349" s="40"/>
      <c r="AIN349" s="40"/>
      <c r="AIO349" s="40"/>
      <c r="AIP349" s="40"/>
      <c r="AIQ349" s="40"/>
      <c r="AIR349" s="40"/>
      <c r="AIS349" s="40"/>
      <c r="AIT349" s="40"/>
      <c r="AIU349" s="40"/>
      <c r="AIV349" s="40"/>
      <c r="AIW349" s="40"/>
      <c r="AIX349" s="40"/>
      <c r="AIY349" s="40"/>
      <c r="AIZ349" s="40"/>
      <c r="AJA349" s="40"/>
      <c r="AJB349" s="40"/>
      <c r="AJC349" s="40"/>
      <c r="AJD349" s="40"/>
      <c r="AJE349" s="40"/>
      <c r="AJF349" s="40"/>
      <c r="AJG349" s="40"/>
      <c r="AJH349" s="40"/>
      <c r="AJI349" s="40"/>
      <c r="AJJ349" s="40"/>
      <c r="AJK349" s="40"/>
      <c r="AJL349" s="40"/>
      <c r="AJM349" s="40"/>
      <c r="AJN349" s="40"/>
      <c r="AJO349" s="40"/>
      <c r="AJP349" s="40"/>
      <c r="AJQ349" s="40"/>
      <c r="AJR349" s="40"/>
      <c r="AJS349" s="40"/>
      <c r="AJT349" s="40"/>
      <c r="AJU349" s="40"/>
      <c r="AJV349" s="40"/>
      <c r="AJW349" s="40"/>
      <c r="AJX349" s="40"/>
      <c r="AJY349" s="40"/>
      <c r="AJZ349" s="40"/>
      <c r="AKA349" s="40"/>
      <c r="AKB349" s="40"/>
      <c r="AKC349" s="40"/>
      <c r="AKD349" s="40"/>
      <c r="AKE349" s="40"/>
      <c r="AKF349" s="40"/>
      <c r="AKG349" s="40"/>
      <c r="AKH349" s="40"/>
      <c r="AKI349" s="40"/>
      <c r="AKJ349" s="40"/>
      <c r="AKK349" s="40"/>
      <c r="AKL349" s="40"/>
      <c r="AKM349" s="40"/>
      <c r="AKN349" s="56"/>
      <c r="AKO349" s="56"/>
      <c r="AKP349" s="56"/>
      <c r="AKQ349" s="56"/>
      <c r="AKR349" s="56"/>
      <c r="AKS349" s="56"/>
      <c r="AKT349" s="56"/>
      <c r="AKU349" s="56"/>
      <c r="AKV349" s="56"/>
      <c r="AKW349" s="56"/>
      <c r="AKX349" s="56"/>
      <c r="AKY349" s="56"/>
      <c r="AKZ349" s="56"/>
      <c r="ALA349" s="56"/>
      <c r="ALB349" s="56"/>
      <c r="ALC349" s="56"/>
      <c r="ALD349" s="56"/>
      <c r="ALE349" s="56"/>
      <c r="ALF349" s="56"/>
      <c r="ALG349" s="56"/>
      <c r="ALH349" s="56"/>
      <c r="ALI349" s="56"/>
      <c r="ALJ349" s="56"/>
      <c r="ALK349" s="56"/>
      <c r="ALL349" s="56"/>
      <c r="ALM349" s="56"/>
      <c r="ALN349" s="59"/>
      <c r="ALO349" s="59"/>
      <c r="ALP349" s="59"/>
      <c r="ALQ349" s="59"/>
      <c r="ALR349" s="59"/>
      <c r="ALS349" s="59"/>
      <c r="ALT349" s="59"/>
      <c r="ALU349" s="59"/>
      <c r="ALV349" s="59"/>
      <c r="ALW349" s="59"/>
    </row>
    <row r="350" spans="1:1011" ht="13.35" customHeight="1" outlineLevel="2">
      <c r="A350" s="36" t="s">
        <v>11935</v>
      </c>
      <c r="B350" s="30" t="s">
        <v>11936</v>
      </c>
      <c r="C350" s="45"/>
      <c r="D350" s="30" t="s">
        <v>2929</v>
      </c>
      <c r="E350" s="79" t="s">
        <v>11937</v>
      </c>
      <c r="F350" s="52"/>
      <c r="G350" s="32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40"/>
      <c r="AAF350" s="40"/>
      <c r="AAG350" s="40"/>
      <c r="AAH350" s="40"/>
      <c r="AAI350" s="40"/>
      <c r="AAJ350" s="40"/>
      <c r="AAK350" s="40"/>
      <c r="AAL350" s="40"/>
      <c r="AAM350" s="40"/>
      <c r="AAN350" s="40"/>
      <c r="AAO350" s="40"/>
      <c r="AAP350" s="40"/>
      <c r="AAQ350" s="40"/>
      <c r="AAR350" s="40"/>
      <c r="AAS350" s="40"/>
      <c r="AAT350" s="40"/>
      <c r="AAU350" s="40"/>
      <c r="AAV350" s="40"/>
      <c r="AAW350" s="40"/>
      <c r="AAX350" s="40"/>
      <c r="AAY350" s="40"/>
      <c r="AAZ350" s="40"/>
      <c r="ABA350" s="40"/>
      <c r="ABB350" s="40"/>
      <c r="ABC350" s="40"/>
      <c r="ABD350" s="40"/>
      <c r="ABE350" s="40"/>
      <c r="ABF350" s="40"/>
      <c r="ABG350" s="40"/>
      <c r="ABH350" s="40"/>
      <c r="ABI350" s="40"/>
      <c r="ABJ350" s="40"/>
      <c r="ABK350" s="40"/>
      <c r="ABL350" s="40"/>
      <c r="ABM350" s="40"/>
      <c r="ABN350" s="40"/>
      <c r="ABO350" s="40"/>
      <c r="ABP350" s="40"/>
      <c r="ABQ350" s="40"/>
      <c r="ABR350" s="40"/>
      <c r="ABS350" s="40"/>
      <c r="ABT350" s="40"/>
      <c r="ABU350" s="40"/>
      <c r="ABV350" s="40"/>
      <c r="ABW350" s="40"/>
      <c r="ABX350" s="40"/>
      <c r="ABY350" s="40"/>
      <c r="ABZ350" s="40"/>
      <c r="ACA350" s="40"/>
      <c r="ACB350" s="40"/>
      <c r="ACC350" s="40"/>
      <c r="ACD350" s="40"/>
      <c r="ACE350" s="40"/>
      <c r="ACF350" s="40"/>
      <c r="ACG350" s="40"/>
      <c r="ACH350" s="40"/>
      <c r="ACI350" s="40"/>
      <c r="ACJ350" s="40"/>
      <c r="ACK350" s="40"/>
      <c r="ACL350" s="40"/>
      <c r="ACM350" s="40"/>
      <c r="ACN350" s="40"/>
      <c r="ACO350" s="40"/>
      <c r="ACP350" s="40"/>
      <c r="ACQ350" s="40"/>
      <c r="ACR350" s="40"/>
      <c r="ACS350" s="40"/>
      <c r="ACT350" s="40"/>
      <c r="ACU350" s="40"/>
      <c r="ACV350" s="40"/>
      <c r="ACW350" s="40"/>
      <c r="ACX350" s="40"/>
      <c r="ACY350" s="40"/>
      <c r="ACZ350" s="40"/>
      <c r="ADA350" s="40"/>
      <c r="ADB350" s="40"/>
      <c r="ADC350" s="40"/>
      <c r="ADD350" s="40"/>
      <c r="ADE350" s="40"/>
      <c r="ADF350" s="40"/>
      <c r="ADG350" s="40"/>
      <c r="ADH350" s="40"/>
      <c r="ADI350" s="40"/>
      <c r="ADJ350" s="40"/>
      <c r="ADK350" s="40"/>
      <c r="ADL350" s="40"/>
      <c r="ADM350" s="40"/>
      <c r="ADN350" s="40"/>
      <c r="ADO350" s="40"/>
      <c r="ADP350" s="40"/>
      <c r="ADQ350" s="40"/>
      <c r="ADR350" s="40"/>
      <c r="ADS350" s="40"/>
      <c r="ADT350" s="40"/>
      <c r="ADU350" s="40"/>
      <c r="ADV350" s="40"/>
      <c r="ADW350" s="40"/>
      <c r="ADX350" s="40"/>
      <c r="ADY350" s="40"/>
      <c r="ADZ350" s="40"/>
      <c r="AEA350" s="40"/>
      <c r="AEB350" s="40"/>
      <c r="AEC350" s="40"/>
      <c r="AED350" s="40"/>
      <c r="AEE350" s="40"/>
      <c r="AEF350" s="40"/>
      <c r="AEG350" s="40"/>
      <c r="AEH350" s="40"/>
      <c r="AEI350" s="40"/>
      <c r="AEJ350" s="40"/>
      <c r="AEK350" s="40"/>
      <c r="AEL350" s="40"/>
      <c r="AEM350" s="40"/>
      <c r="AEN350" s="40"/>
      <c r="AEO350" s="40"/>
      <c r="AEP350" s="40"/>
      <c r="AEQ350" s="40"/>
      <c r="AER350" s="40"/>
      <c r="AES350" s="40"/>
      <c r="AET350" s="40"/>
      <c r="AEU350" s="40"/>
      <c r="AEV350" s="40"/>
      <c r="AEW350" s="40"/>
      <c r="AEX350" s="40"/>
      <c r="AEY350" s="40"/>
      <c r="AEZ350" s="40"/>
      <c r="AFA350" s="40"/>
      <c r="AFB350" s="40"/>
      <c r="AFC350" s="40"/>
      <c r="AFD350" s="40"/>
      <c r="AFE350" s="40"/>
      <c r="AFF350" s="40"/>
      <c r="AFG350" s="40"/>
      <c r="AFH350" s="40"/>
      <c r="AFI350" s="40"/>
      <c r="AFJ350" s="40"/>
      <c r="AFK350" s="40"/>
      <c r="AFL350" s="40"/>
      <c r="AFM350" s="40"/>
      <c r="AFN350" s="40"/>
      <c r="AFO350" s="40"/>
      <c r="AFP350" s="40"/>
      <c r="AFQ350" s="40"/>
      <c r="AFR350" s="40"/>
      <c r="AFS350" s="40"/>
      <c r="AFT350" s="40"/>
      <c r="AFU350" s="40"/>
      <c r="AFV350" s="40"/>
      <c r="AFW350" s="40"/>
      <c r="AFX350" s="40"/>
      <c r="AFY350" s="40"/>
      <c r="AFZ350" s="40"/>
      <c r="AGA350" s="40"/>
      <c r="AGB350" s="40"/>
      <c r="AGC350" s="40"/>
      <c r="AGD350" s="40"/>
      <c r="AGE350" s="40"/>
      <c r="AGF350" s="40"/>
      <c r="AGG350" s="40"/>
      <c r="AGH350" s="40"/>
      <c r="AGI350" s="40"/>
      <c r="AGJ350" s="40"/>
      <c r="AGK350" s="40"/>
      <c r="AGL350" s="40"/>
      <c r="AGM350" s="40"/>
      <c r="AGN350" s="40"/>
      <c r="AGO350" s="40"/>
      <c r="AGP350" s="40"/>
      <c r="AGQ350" s="40"/>
      <c r="AGR350" s="40"/>
      <c r="AGS350" s="40"/>
      <c r="AGT350" s="40"/>
      <c r="AGU350" s="40"/>
      <c r="AGV350" s="40"/>
      <c r="AGW350" s="40"/>
      <c r="AGX350" s="40"/>
      <c r="AGY350" s="40"/>
      <c r="AGZ350" s="40"/>
      <c r="AHA350" s="40"/>
      <c r="AHB350" s="40"/>
      <c r="AHC350" s="40"/>
      <c r="AHD350" s="40"/>
      <c r="AHE350" s="40"/>
      <c r="AHF350" s="40"/>
      <c r="AHG350" s="40"/>
      <c r="AHH350" s="40"/>
      <c r="AHI350" s="40"/>
      <c r="AHJ350" s="40"/>
      <c r="AHK350" s="40"/>
      <c r="AHL350" s="40"/>
      <c r="AHM350" s="40"/>
      <c r="AHN350" s="40"/>
      <c r="AHO350" s="40"/>
      <c r="AHP350" s="40"/>
      <c r="AHQ350" s="40"/>
      <c r="AHR350" s="40"/>
      <c r="AHS350" s="40"/>
      <c r="AHT350" s="40"/>
      <c r="AHU350" s="40"/>
      <c r="AHV350" s="40"/>
      <c r="AHW350" s="40"/>
      <c r="AHX350" s="40"/>
      <c r="AHY350" s="40"/>
      <c r="AHZ350" s="40"/>
      <c r="AIA350" s="40"/>
      <c r="AIB350" s="40"/>
      <c r="AIC350" s="40"/>
      <c r="AID350" s="40"/>
      <c r="AIE350" s="40"/>
      <c r="AIF350" s="40"/>
      <c r="AIG350" s="40"/>
      <c r="AIH350" s="40"/>
      <c r="AII350" s="40"/>
      <c r="AIJ350" s="40"/>
      <c r="AIK350" s="40"/>
      <c r="AIL350" s="40"/>
      <c r="AIM350" s="40"/>
      <c r="AIN350" s="40"/>
      <c r="AIO350" s="40"/>
      <c r="AIP350" s="40"/>
      <c r="AIQ350" s="40"/>
      <c r="AIR350" s="40"/>
      <c r="AIS350" s="40"/>
      <c r="AIT350" s="40"/>
      <c r="AIU350" s="40"/>
      <c r="AIV350" s="40"/>
      <c r="AIW350" s="40"/>
      <c r="AIX350" s="40"/>
      <c r="AIY350" s="40"/>
      <c r="AIZ350" s="40"/>
      <c r="AJA350" s="40"/>
      <c r="AJB350" s="40"/>
      <c r="AJC350" s="40"/>
      <c r="AJD350" s="40"/>
      <c r="AJE350" s="40"/>
      <c r="AJF350" s="40"/>
      <c r="AJG350" s="40"/>
      <c r="AJH350" s="40"/>
      <c r="AJI350" s="40"/>
      <c r="AJJ350" s="40"/>
      <c r="AJK350" s="40"/>
      <c r="AJL350" s="40"/>
      <c r="AJM350" s="40"/>
      <c r="AJN350" s="40"/>
      <c r="AJO350" s="40"/>
      <c r="AJP350" s="40"/>
      <c r="AJQ350" s="40"/>
      <c r="AJR350" s="40"/>
      <c r="AJS350" s="40"/>
      <c r="AJT350" s="40"/>
      <c r="AJU350" s="40"/>
      <c r="AJV350" s="40"/>
      <c r="AJW350" s="40"/>
      <c r="AJX350" s="40"/>
      <c r="AJY350" s="40"/>
      <c r="AJZ350" s="40"/>
      <c r="AKA350" s="40"/>
      <c r="AKB350" s="40"/>
      <c r="AKC350" s="40"/>
      <c r="AKD350" s="40"/>
      <c r="AKE350" s="40"/>
      <c r="AKF350" s="40"/>
      <c r="AKG350" s="40"/>
      <c r="AKH350" s="40"/>
      <c r="AKI350" s="40"/>
      <c r="AKJ350" s="40"/>
      <c r="AKK350" s="40"/>
      <c r="AKL350" s="40"/>
      <c r="AKM350" s="40"/>
      <c r="AKN350" s="56"/>
      <c r="AKO350" s="56"/>
      <c r="AKP350" s="56"/>
      <c r="AKQ350" s="56"/>
      <c r="AKR350" s="56"/>
      <c r="AKS350" s="56"/>
      <c r="AKT350" s="56"/>
      <c r="AKU350" s="56"/>
      <c r="AKV350" s="56"/>
      <c r="AKW350" s="56"/>
      <c r="AKX350" s="56"/>
      <c r="AKY350" s="56"/>
      <c r="AKZ350" s="56"/>
      <c r="ALA350" s="56"/>
      <c r="ALB350" s="56"/>
      <c r="ALC350" s="56"/>
      <c r="ALD350" s="56"/>
      <c r="ALE350" s="56"/>
      <c r="ALF350" s="56"/>
      <c r="ALG350" s="56"/>
      <c r="ALH350" s="56"/>
      <c r="ALI350" s="56"/>
      <c r="ALJ350" s="56"/>
      <c r="ALK350" s="56"/>
      <c r="ALL350" s="56"/>
      <c r="ALM350" s="56"/>
      <c r="ALN350" s="59"/>
      <c r="ALO350" s="59"/>
      <c r="ALP350" s="59"/>
      <c r="ALQ350" s="59"/>
      <c r="ALR350" s="59"/>
      <c r="ALS350" s="59"/>
      <c r="ALT350" s="59"/>
      <c r="ALU350" s="59"/>
      <c r="ALV350" s="59"/>
      <c r="ALW350" s="59"/>
    </row>
    <row r="351" spans="1:1011" ht="13.35" customHeight="1" outlineLevel="2">
      <c r="A351" s="36" t="s">
        <v>11938</v>
      </c>
      <c r="B351" s="30" t="s">
        <v>11936</v>
      </c>
      <c r="C351" s="45"/>
      <c r="D351" s="30" t="s">
        <v>2915</v>
      </c>
      <c r="E351" s="79" t="s">
        <v>11939</v>
      </c>
      <c r="F351" s="52"/>
      <c r="G351" s="32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40"/>
      <c r="AAF351" s="40"/>
      <c r="AAG351" s="40"/>
      <c r="AAH351" s="40"/>
      <c r="AAI351" s="40"/>
      <c r="AAJ351" s="40"/>
      <c r="AAK351" s="40"/>
      <c r="AAL351" s="40"/>
      <c r="AAM351" s="40"/>
      <c r="AAN351" s="40"/>
      <c r="AAO351" s="40"/>
      <c r="AAP351" s="40"/>
      <c r="AAQ351" s="40"/>
      <c r="AAR351" s="40"/>
      <c r="AAS351" s="40"/>
      <c r="AAT351" s="40"/>
      <c r="AAU351" s="40"/>
      <c r="AAV351" s="40"/>
      <c r="AAW351" s="40"/>
      <c r="AAX351" s="40"/>
      <c r="AAY351" s="40"/>
      <c r="AAZ351" s="40"/>
      <c r="ABA351" s="40"/>
      <c r="ABB351" s="40"/>
      <c r="ABC351" s="40"/>
      <c r="ABD351" s="40"/>
      <c r="ABE351" s="40"/>
      <c r="ABF351" s="40"/>
      <c r="ABG351" s="40"/>
      <c r="ABH351" s="40"/>
      <c r="ABI351" s="40"/>
      <c r="ABJ351" s="40"/>
      <c r="ABK351" s="40"/>
      <c r="ABL351" s="40"/>
      <c r="ABM351" s="40"/>
      <c r="ABN351" s="40"/>
      <c r="ABO351" s="40"/>
      <c r="ABP351" s="40"/>
      <c r="ABQ351" s="40"/>
      <c r="ABR351" s="40"/>
      <c r="ABS351" s="40"/>
      <c r="ABT351" s="40"/>
      <c r="ABU351" s="40"/>
      <c r="ABV351" s="40"/>
      <c r="ABW351" s="40"/>
      <c r="ABX351" s="40"/>
      <c r="ABY351" s="40"/>
      <c r="ABZ351" s="40"/>
      <c r="ACA351" s="40"/>
      <c r="ACB351" s="40"/>
      <c r="ACC351" s="40"/>
      <c r="ACD351" s="40"/>
      <c r="ACE351" s="40"/>
      <c r="ACF351" s="40"/>
      <c r="ACG351" s="40"/>
      <c r="ACH351" s="40"/>
      <c r="ACI351" s="40"/>
      <c r="ACJ351" s="40"/>
      <c r="ACK351" s="40"/>
      <c r="ACL351" s="40"/>
      <c r="ACM351" s="40"/>
      <c r="ACN351" s="40"/>
      <c r="ACO351" s="40"/>
      <c r="ACP351" s="40"/>
      <c r="ACQ351" s="40"/>
      <c r="ACR351" s="40"/>
      <c r="ACS351" s="40"/>
      <c r="ACT351" s="40"/>
      <c r="ACU351" s="40"/>
      <c r="ACV351" s="40"/>
      <c r="ACW351" s="40"/>
      <c r="ACX351" s="40"/>
      <c r="ACY351" s="40"/>
      <c r="ACZ351" s="40"/>
      <c r="ADA351" s="40"/>
      <c r="ADB351" s="40"/>
      <c r="ADC351" s="40"/>
      <c r="ADD351" s="40"/>
      <c r="ADE351" s="40"/>
      <c r="ADF351" s="40"/>
      <c r="ADG351" s="40"/>
      <c r="ADH351" s="40"/>
      <c r="ADI351" s="40"/>
      <c r="ADJ351" s="40"/>
      <c r="ADK351" s="40"/>
      <c r="ADL351" s="40"/>
      <c r="ADM351" s="40"/>
      <c r="ADN351" s="40"/>
      <c r="ADO351" s="40"/>
      <c r="ADP351" s="40"/>
      <c r="ADQ351" s="40"/>
      <c r="ADR351" s="40"/>
      <c r="ADS351" s="40"/>
      <c r="ADT351" s="40"/>
      <c r="ADU351" s="40"/>
      <c r="ADV351" s="40"/>
      <c r="ADW351" s="40"/>
      <c r="ADX351" s="40"/>
      <c r="ADY351" s="40"/>
      <c r="ADZ351" s="40"/>
      <c r="AEA351" s="40"/>
      <c r="AEB351" s="40"/>
      <c r="AEC351" s="40"/>
      <c r="AED351" s="40"/>
      <c r="AEE351" s="40"/>
      <c r="AEF351" s="40"/>
      <c r="AEG351" s="40"/>
      <c r="AEH351" s="40"/>
      <c r="AEI351" s="40"/>
      <c r="AEJ351" s="40"/>
      <c r="AEK351" s="40"/>
      <c r="AEL351" s="40"/>
      <c r="AEM351" s="40"/>
      <c r="AEN351" s="40"/>
      <c r="AEO351" s="40"/>
      <c r="AEP351" s="40"/>
      <c r="AEQ351" s="40"/>
      <c r="AER351" s="40"/>
      <c r="AES351" s="40"/>
      <c r="AET351" s="40"/>
      <c r="AEU351" s="40"/>
      <c r="AEV351" s="40"/>
      <c r="AEW351" s="40"/>
      <c r="AEX351" s="40"/>
      <c r="AEY351" s="40"/>
      <c r="AEZ351" s="40"/>
      <c r="AFA351" s="40"/>
      <c r="AFB351" s="40"/>
      <c r="AFC351" s="40"/>
      <c r="AFD351" s="40"/>
      <c r="AFE351" s="40"/>
      <c r="AFF351" s="40"/>
      <c r="AFG351" s="40"/>
      <c r="AFH351" s="40"/>
      <c r="AFI351" s="40"/>
      <c r="AFJ351" s="40"/>
      <c r="AFK351" s="40"/>
      <c r="AFL351" s="40"/>
      <c r="AFM351" s="40"/>
      <c r="AFN351" s="40"/>
      <c r="AFO351" s="40"/>
      <c r="AFP351" s="40"/>
      <c r="AFQ351" s="40"/>
      <c r="AFR351" s="40"/>
      <c r="AFS351" s="40"/>
      <c r="AFT351" s="40"/>
      <c r="AFU351" s="40"/>
      <c r="AFV351" s="40"/>
      <c r="AFW351" s="40"/>
      <c r="AFX351" s="40"/>
      <c r="AFY351" s="40"/>
      <c r="AFZ351" s="40"/>
      <c r="AGA351" s="40"/>
      <c r="AGB351" s="40"/>
      <c r="AGC351" s="40"/>
      <c r="AGD351" s="40"/>
      <c r="AGE351" s="40"/>
      <c r="AGF351" s="40"/>
      <c r="AGG351" s="40"/>
      <c r="AGH351" s="40"/>
      <c r="AGI351" s="40"/>
      <c r="AGJ351" s="40"/>
      <c r="AGK351" s="40"/>
      <c r="AGL351" s="40"/>
      <c r="AGM351" s="40"/>
      <c r="AGN351" s="40"/>
      <c r="AGO351" s="40"/>
      <c r="AGP351" s="40"/>
      <c r="AGQ351" s="40"/>
      <c r="AGR351" s="40"/>
      <c r="AGS351" s="40"/>
      <c r="AGT351" s="40"/>
      <c r="AGU351" s="40"/>
      <c r="AGV351" s="40"/>
      <c r="AGW351" s="40"/>
      <c r="AGX351" s="40"/>
      <c r="AGY351" s="40"/>
      <c r="AGZ351" s="40"/>
      <c r="AHA351" s="40"/>
      <c r="AHB351" s="40"/>
      <c r="AHC351" s="40"/>
      <c r="AHD351" s="40"/>
      <c r="AHE351" s="40"/>
      <c r="AHF351" s="40"/>
      <c r="AHG351" s="40"/>
      <c r="AHH351" s="40"/>
      <c r="AHI351" s="40"/>
      <c r="AHJ351" s="40"/>
      <c r="AHK351" s="40"/>
      <c r="AHL351" s="40"/>
      <c r="AHM351" s="40"/>
      <c r="AHN351" s="40"/>
      <c r="AHO351" s="40"/>
      <c r="AHP351" s="40"/>
      <c r="AHQ351" s="40"/>
      <c r="AHR351" s="40"/>
      <c r="AHS351" s="40"/>
      <c r="AHT351" s="40"/>
      <c r="AHU351" s="40"/>
      <c r="AHV351" s="40"/>
      <c r="AHW351" s="40"/>
      <c r="AHX351" s="40"/>
      <c r="AHY351" s="40"/>
      <c r="AHZ351" s="40"/>
      <c r="AIA351" s="40"/>
      <c r="AIB351" s="40"/>
      <c r="AIC351" s="40"/>
      <c r="AID351" s="40"/>
      <c r="AIE351" s="40"/>
      <c r="AIF351" s="40"/>
      <c r="AIG351" s="40"/>
      <c r="AIH351" s="40"/>
      <c r="AII351" s="40"/>
      <c r="AIJ351" s="40"/>
      <c r="AIK351" s="40"/>
      <c r="AIL351" s="40"/>
      <c r="AIM351" s="40"/>
      <c r="AIN351" s="40"/>
      <c r="AIO351" s="40"/>
      <c r="AIP351" s="40"/>
      <c r="AIQ351" s="40"/>
      <c r="AIR351" s="40"/>
      <c r="AIS351" s="40"/>
      <c r="AIT351" s="40"/>
      <c r="AIU351" s="40"/>
      <c r="AIV351" s="40"/>
      <c r="AIW351" s="40"/>
      <c r="AIX351" s="40"/>
      <c r="AIY351" s="40"/>
      <c r="AIZ351" s="40"/>
      <c r="AJA351" s="40"/>
      <c r="AJB351" s="40"/>
      <c r="AJC351" s="40"/>
      <c r="AJD351" s="40"/>
      <c r="AJE351" s="40"/>
      <c r="AJF351" s="40"/>
      <c r="AJG351" s="40"/>
      <c r="AJH351" s="40"/>
      <c r="AJI351" s="40"/>
      <c r="AJJ351" s="40"/>
      <c r="AJK351" s="40"/>
      <c r="AJL351" s="40"/>
      <c r="AJM351" s="40"/>
      <c r="AJN351" s="40"/>
      <c r="AJO351" s="40"/>
      <c r="AJP351" s="40"/>
      <c r="AJQ351" s="40"/>
      <c r="AJR351" s="40"/>
      <c r="AJS351" s="40"/>
      <c r="AJT351" s="40"/>
      <c r="AJU351" s="40"/>
      <c r="AJV351" s="40"/>
      <c r="AJW351" s="40"/>
      <c r="AJX351" s="40"/>
      <c r="AJY351" s="40"/>
      <c r="AJZ351" s="40"/>
      <c r="AKA351" s="40"/>
      <c r="AKB351" s="40"/>
      <c r="AKC351" s="40"/>
      <c r="AKD351" s="40"/>
      <c r="AKE351" s="40"/>
      <c r="AKF351" s="40"/>
      <c r="AKG351" s="40"/>
      <c r="AKH351" s="40"/>
      <c r="AKI351" s="40"/>
      <c r="AKJ351" s="40"/>
      <c r="AKK351" s="40"/>
      <c r="AKL351" s="40"/>
      <c r="AKM351" s="40"/>
      <c r="AKN351" s="56"/>
      <c r="AKO351" s="56"/>
      <c r="AKP351" s="56"/>
      <c r="AKQ351" s="56"/>
      <c r="AKR351" s="56"/>
      <c r="AKS351" s="56"/>
      <c r="AKT351" s="56"/>
      <c r="AKU351" s="56"/>
      <c r="AKV351" s="56"/>
      <c r="AKW351" s="56"/>
      <c r="AKX351" s="56"/>
      <c r="AKY351" s="56"/>
      <c r="AKZ351" s="56"/>
      <c r="ALA351" s="56"/>
      <c r="ALB351" s="56"/>
      <c r="ALC351" s="56"/>
      <c r="ALD351" s="56"/>
      <c r="ALE351" s="56"/>
      <c r="ALF351" s="56"/>
      <c r="ALG351" s="56"/>
      <c r="ALH351" s="56"/>
      <c r="ALI351" s="56"/>
      <c r="ALJ351" s="56"/>
      <c r="ALK351" s="56"/>
      <c r="ALL351" s="56"/>
      <c r="ALM351" s="56"/>
      <c r="ALN351" s="59"/>
      <c r="ALO351" s="59"/>
      <c r="ALP351" s="59"/>
      <c r="ALQ351" s="59"/>
      <c r="ALR351" s="59"/>
      <c r="ALS351" s="59"/>
      <c r="ALT351" s="59"/>
      <c r="ALU351" s="59"/>
      <c r="ALV351" s="59"/>
      <c r="ALW351" s="59"/>
    </row>
    <row r="352" spans="1:1011" ht="13.35" customHeight="1" outlineLevel="2">
      <c r="A352" s="36" t="s">
        <v>11940</v>
      </c>
      <c r="B352" s="30" t="s">
        <v>11936</v>
      </c>
      <c r="C352" s="45"/>
      <c r="D352" s="30" t="s">
        <v>2921</v>
      </c>
      <c r="E352" s="79" t="s">
        <v>11941</v>
      </c>
      <c r="F352" s="52"/>
      <c r="G352" s="32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40"/>
      <c r="AAF352" s="40"/>
      <c r="AAG352" s="40"/>
      <c r="AAH352" s="40"/>
      <c r="AAI352" s="40"/>
      <c r="AAJ352" s="40"/>
      <c r="AAK352" s="40"/>
      <c r="AAL352" s="40"/>
      <c r="AAM352" s="40"/>
      <c r="AAN352" s="40"/>
      <c r="AAO352" s="40"/>
      <c r="AAP352" s="40"/>
      <c r="AAQ352" s="40"/>
      <c r="AAR352" s="40"/>
      <c r="AAS352" s="40"/>
      <c r="AAT352" s="40"/>
      <c r="AAU352" s="40"/>
      <c r="AAV352" s="40"/>
      <c r="AAW352" s="40"/>
      <c r="AAX352" s="40"/>
      <c r="AAY352" s="40"/>
      <c r="AAZ352" s="40"/>
      <c r="ABA352" s="40"/>
      <c r="ABB352" s="40"/>
      <c r="ABC352" s="40"/>
      <c r="ABD352" s="40"/>
      <c r="ABE352" s="40"/>
      <c r="ABF352" s="40"/>
      <c r="ABG352" s="40"/>
      <c r="ABH352" s="40"/>
      <c r="ABI352" s="40"/>
      <c r="ABJ352" s="40"/>
      <c r="ABK352" s="40"/>
      <c r="ABL352" s="40"/>
      <c r="ABM352" s="40"/>
      <c r="ABN352" s="40"/>
      <c r="ABO352" s="40"/>
      <c r="ABP352" s="40"/>
      <c r="ABQ352" s="40"/>
      <c r="ABR352" s="40"/>
      <c r="ABS352" s="40"/>
      <c r="ABT352" s="40"/>
      <c r="ABU352" s="40"/>
      <c r="ABV352" s="40"/>
      <c r="ABW352" s="40"/>
      <c r="ABX352" s="40"/>
      <c r="ABY352" s="40"/>
      <c r="ABZ352" s="40"/>
      <c r="ACA352" s="40"/>
      <c r="ACB352" s="40"/>
      <c r="ACC352" s="40"/>
      <c r="ACD352" s="40"/>
      <c r="ACE352" s="40"/>
      <c r="ACF352" s="40"/>
      <c r="ACG352" s="40"/>
      <c r="ACH352" s="40"/>
      <c r="ACI352" s="40"/>
      <c r="ACJ352" s="40"/>
      <c r="ACK352" s="40"/>
      <c r="ACL352" s="40"/>
      <c r="ACM352" s="40"/>
      <c r="ACN352" s="40"/>
      <c r="ACO352" s="40"/>
      <c r="ACP352" s="40"/>
      <c r="ACQ352" s="40"/>
      <c r="ACR352" s="40"/>
      <c r="ACS352" s="40"/>
      <c r="ACT352" s="40"/>
      <c r="ACU352" s="40"/>
      <c r="ACV352" s="40"/>
      <c r="ACW352" s="40"/>
      <c r="ACX352" s="40"/>
      <c r="ACY352" s="40"/>
      <c r="ACZ352" s="40"/>
      <c r="ADA352" s="40"/>
      <c r="ADB352" s="40"/>
      <c r="ADC352" s="40"/>
      <c r="ADD352" s="40"/>
      <c r="ADE352" s="40"/>
      <c r="ADF352" s="40"/>
      <c r="ADG352" s="40"/>
      <c r="ADH352" s="40"/>
      <c r="ADI352" s="40"/>
      <c r="ADJ352" s="40"/>
      <c r="ADK352" s="40"/>
      <c r="ADL352" s="40"/>
      <c r="ADM352" s="40"/>
      <c r="ADN352" s="40"/>
      <c r="ADO352" s="40"/>
      <c r="ADP352" s="40"/>
      <c r="ADQ352" s="40"/>
      <c r="ADR352" s="40"/>
      <c r="ADS352" s="40"/>
      <c r="ADT352" s="40"/>
      <c r="ADU352" s="40"/>
      <c r="ADV352" s="40"/>
      <c r="ADW352" s="40"/>
      <c r="ADX352" s="40"/>
      <c r="ADY352" s="40"/>
      <c r="ADZ352" s="40"/>
      <c r="AEA352" s="40"/>
      <c r="AEB352" s="40"/>
      <c r="AEC352" s="40"/>
      <c r="AED352" s="40"/>
      <c r="AEE352" s="40"/>
      <c r="AEF352" s="40"/>
      <c r="AEG352" s="40"/>
      <c r="AEH352" s="40"/>
      <c r="AEI352" s="40"/>
      <c r="AEJ352" s="40"/>
      <c r="AEK352" s="40"/>
      <c r="AEL352" s="40"/>
      <c r="AEM352" s="40"/>
      <c r="AEN352" s="40"/>
      <c r="AEO352" s="40"/>
      <c r="AEP352" s="40"/>
      <c r="AEQ352" s="40"/>
      <c r="AER352" s="40"/>
      <c r="AES352" s="40"/>
      <c r="AET352" s="40"/>
      <c r="AEU352" s="40"/>
      <c r="AEV352" s="40"/>
      <c r="AEW352" s="40"/>
      <c r="AEX352" s="40"/>
      <c r="AEY352" s="40"/>
      <c r="AEZ352" s="40"/>
      <c r="AFA352" s="40"/>
      <c r="AFB352" s="40"/>
      <c r="AFC352" s="40"/>
      <c r="AFD352" s="40"/>
      <c r="AFE352" s="40"/>
      <c r="AFF352" s="40"/>
      <c r="AFG352" s="40"/>
      <c r="AFH352" s="40"/>
      <c r="AFI352" s="40"/>
      <c r="AFJ352" s="40"/>
      <c r="AFK352" s="40"/>
      <c r="AFL352" s="40"/>
      <c r="AFM352" s="40"/>
      <c r="AFN352" s="40"/>
      <c r="AFO352" s="40"/>
      <c r="AFP352" s="40"/>
      <c r="AFQ352" s="40"/>
      <c r="AFR352" s="40"/>
      <c r="AFS352" s="40"/>
      <c r="AFT352" s="40"/>
      <c r="AFU352" s="40"/>
      <c r="AFV352" s="40"/>
      <c r="AFW352" s="40"/>
      <c r="AFX352" s="40"/>
      <c r="AFY352" s="40"/>
      <c r="AFZ352" s="40"/>
      <c r="AGA352" s="40"/>
      <c r="AGB352" s="40"/>
      <c r="AGC352" s="40"/>
      <c r="AGD352" s="40"/>
      <c r="AGE352" s="40"/>
      <c r="AGF352" s="40"/>
      <c r="AGG352" s="40"/>
      <c r="AGH352" s="40"/>
      <c r="AGI352" s="40"/>
      <c r="AGJ352" s="40"/>
      <c r="AGK352" s="40"/>
      <c r="AGL352" s="40"/>
      <c r="AGM352" s="40"/>
      <c r="AGN352" s="40"/>
      <c r="AGO352" s="40"/>
      <c r="AGP352" s="40"/>
      <c r="AGQ352" s="40"/>
      <c r="AGR352" s="40"/>
      <c r="AGS352" s="40"/>
      <c r="AGT352" s="40"/>
      <c r="AGU352" s="40"/>
      <c r="AGV352" s="40"/>
      <c r="AGW352" s="40"/>
      <c r="AGX352" s="40"/>
      <c r="AGY352" s="40"/>
      <c r="AGZ352" s="40"/>
      <c r="AHA352" s="40"/>
      <c r="AHB352" s="40"/>
      <c r="AHC352" s="40"/>
      <c r="AHD352" s="40"/>
      <c r="AHE352" s="40"/>
      <c r="AHF352" s="40"/>
      <c r="AHG352" s="40"/>
      <c r="AHH352" s="40"/>
      <c r="AHI352" s="40"/>
      <c r="AHJ352" s="40"/>
      <c r="AHK352" s="40"/>
      <c r="AHL352" s="40"/>
      <c r="AHM352" s="40"/>
      <c r="AHN352" s="40"/>
      <c r="AHO352" s="40"/>
      <c r="AHP352" s="40"/>
      <c r="AHQ352" s="40"/>
      <c r="AHR352" s="40"/>
      <c r="AHS352" s="40"/>
      <c r="AHT352" s="40"/>
      <c r="AHU352" s="40"/>
      <c r="AHV352" s="40"/>
      <c r="AHW352" s="40"/>
      <c r="AHX352" s="40"/>
      <c r="AHY352" s="40"/>
      <c r="AHZ352" s="40"/>
      <c r="AIA352" s="40"/>
      <c r="AIB352" s="40"/>
      <c r="AIC352" s="40"/>
      <c r="AID352" s="40"/>
      <c r="AIE352" s="40"/>
      <c r="AIF352" s="40"/>
      <c r="AIG352" s="40"/>
      <c r="AIH352" s="40"/>
      <c r="AII352" s="40"/>
      <c r="AIJ352" s="40"/>
      <c r="AIK352" s="40"/>
      <c r="AIL352" s="40"/>
      <c r="AIM352" s="40"/>
      <c r="AIN352" s="40"/>
      <c r="AIO352" s="40"/>
      <c r="AIP352" s="40"/>
      <c r="AIQ352" s="40"/>
      <c r="AIR352" s="40"/>
      <c r="AIS352" s="40"/>
      <c r="AIT352" s="40"/>
      <c r="AIU352" s="40"/>
      <c r="AIV352" s="40"/>
      <c r="AIW352" s="40"/>
      <c r="AIX352" s="40"/>
      <c r="AIY352" s="40"/>
      <c r="AIZ352" s="40"/>
      <c r="AJA352" s="40"/>
      <c r="AJB352" s="40"/>
      <c r="AJC352" s="40"/>
      <c r="AJD352" s="40"/>
      <c r="AJE352" s="40"/>
      <c r="AJF352" s="40"/>
      <c r="AJG352" s="40"/>
      <c r="AJH352" s="40"/>
      <c r="AJI352" s="40"/>
      <c r="AJJ352" s="40"/>
      <c r="AJK352" s="40"/>
      <c r="AJL352" s="40"/>
      <c r="AJM352" s="40"/>
      <c r="AJN352" s="40"/>
      <c r="AJO352" s="40"/>
      <c r="AJP352" s="40"/>
      <c r="AJQ352" s="40"/>
      <c r="AJR352" s="40"/>
      <c r="AJS352" s="40"/>
      <c r="AJT352" s="40"/>
      <c r="AJU352" s="40"/>
      <c r="AJV352" s="40"/>
      <c r="AJW352" s="40"/>
      <c r="AJX352" s="40"/>
      <c r="AJY352" s="40"/>
      <c r="AJZ352" s="40"/>
      <c r="AKA352" s="40"/>
      <c r="AKB352" s="40"/>
      <c r="AKC352" s="40"/>
      <c r="AKD352" s="40"/>
      <c r="AKE352" s="40"/>
      <c r="AKF352" s="40"/>
      <c r="AKG352" s="40"/>
      <c r="AKH352" s="40"/>
      <c r="AKI352" s="40"/>
      <c r="AKJ352" s="40"/>
      <c r="AKK352" s="40"/>
      <c r="AKL352" s="40"/>
      <c r="AKM352" s="40"/>
      <c r="AKN352" s="56"/>
      <c r="AKO352" s="56"/>
      <c r="AKP352" s="56"/>
      <c r="AKQ352" s="56"/>
      <c r="AKR352" s="56"/>
      <c r="AKS352" s="56"/>
      <c r="AKT352" s="56"/>
      <c r="AKU352" s="56"/>
      <c r="AKV352" s="56"/>
      <c r="AKW352" s="56"/>
      <c r="AKX352" s="56"/>
      <c r="AKY352" s="56"/>
      <c r="AKZ352" s="56"/>
      <c r="ALA352" s="56"/>
      <c r="ALB352" s="56"/>
      <c r="ALC352" s="56"/>
      <c r="ALD352" s="56"/>
      <c r="ALE352" s="56"/>
      <c r="ALF352" s="56"/>
      <c r="ALG352" s="56"/>
      <c r="ALH352" s="56"/>
      <c r="ALI352" s="56"/>
      <c r="ALJ352" s="56"/>
      <c r="ALK352" s="56"/>
      <c r="ALL352" s="56"/>
      <c r="ALM352" s="56"/>
      <c r="ALN352" s="59"/>
      <c r="ALO352" s="59"/>
      <c r="ALP352" s="59"/>
      <c r="ALQ352" s="59"/>
      <c r="ALR352" s="59"/>
      <c r="ALS352" s="59"/>
      <c r="ALT352" s="59"/>
      <c r="ALU352" s="59"/>
      <c r="ALV352" s="59"/>
      <c r="ALW352" s="59"/>
    </row>
    <row r="353" spans="1:1011" ht="13.35" customHeight="1" outlineLevel="2">
      <c r="A353" s="36" t="s">
        <v>11942</v>
      </c>
      <c r="B353" s="30" t="s">
        <v>11936</v>
      </c>
      <c r="C353" s="45"/>
      <c r="D353" s="30" t="s">
        <v>2965</v>
      </c>
      <c r="E353" s="79" t="s">
        <v>11943</v>
      </c>
      <c r="F353" s="52"/>
      <c r="G353" s="32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40"/>
      <c r="AAF353" s="40"/>
      <c r="AAG353" s="40"/>
      <c r="AAH353" s="40"/>
      <c r="AAI353" s="40"/>
      <c r="AAJ353" s="40"/>
      <c r="AAK353" s="40"/>
      <c r="AAL353" s="40"/>
      <c r="AAM353" s="40"/>
      <c r="AAN353" s="40"/>
      <c r="AAO353" s="40"/>
      <c r="AAP353" s="40"/>
      <c r="AAQ353" s="40"/>
      <c r="AAR353" s="40"/>
      <c r="AAS353" s="40"/>
      <c r="AAT353" s="40"/>
      <c r="AAU353" s="40"/>
      <c r="AAV353" s="40"/>
      <c r="AAW353" s="40"/>
      <c r="AAX353" s="40"/>
      <c r="AAY353" s="40"/>
      <c r="AAZ353" s="40"/>
      <c r="ABA353" s="40"/>
      <c r="ABB353" s="40"/>
      <c r="ABC353" s="40"/>
      <c r="ABD353" s="40"/>
      <c r="ABE353" s="40"/>
      <c r="ABF353" s="40"/>
      <c r="ABG353" s="40"/>
      <c r="ABH353" s="40"/>
      <c r="ABI353" s="40"/>
      <c r="ABJ353" s="40"/>
      <c r="ABK353" s="40"/>
      <c r="ABL353" s="40"/>
      <c r="ABM353" s="40"/>
      <c r="ABN353" s="40"/>
      <c r="ABO353" s="40"/>
      <c r="ABP353" s="40"/>
      <c r="ABQ353" s="40"/>
      <c r="ABR353" s="40"/>
      <c r="ABS353" s="40"/>
      <c r="ABT353" s="40"/>
      <c r="ABU353" s="40"/>
      <c r="ABV353" s="40"/>
      <c r="ABW353" s="40"/>
      <c r="ABX353" s="40"/>
      <c r="ABY353" s="40"/>
      <c r="ABZ353" s="40"/>
      <c r="ACA353" s="40"/>
      <c r="ACB353" s="40"/>
      <c r="ACC353" s="40"/>
      <c r="ACD353" s="40"/>
      <c r="ACE353" s="40"/>
      <c r="ACF353" s="40"/>
      <c r="ACG353" s="40"/>
      <c r="ACH353" s="40"/>
      <c r="ACI353" s="40"/>
      <c r="ACJ353" s="40"/>
      <c r="ACK353" s="40"/>
      <c r="ACL353" s="40"/>
      <c r="ACM353" s="40"/>
      <c r="ACN353" s="40"/>
      <c r="ACO353" s="40"/>
      <c r="ACP353" s="40"/>
      <c r="ACQ353" s="40"/>
      <c r="ACR353" s="40"/>
      <c r="ACS353" s="40"/>
      <c r="ACT353" s="40"/>
      <c r="ACU353" s="40"/>
      <c r="ACV353" s="40"/>
      <c r="ACW353" s="40"/>
      <c r="ACX353" s="40"/>
      <c r="ACY353" s="40"/>
      <c r="ACZ353" s="40"/>
      <c r="ADA353" s="40"/>
      <c r="ADB353" s="40"/>
      <c r="ADC353" s="40"/>
      <c r="ADD353" s="40"/>
      <c r="ADE353" s="40"/>
      <c r="ADF353" s="40"/>
      <c r="ADG353" s="40"/>
      <c r="ADH353" s="40"/>
      <c r="ADI353" s="40"/>
      <c r="ADJ353" s="40"/>
      <c r="ADK353" s="40"/>
      <c r="ADL353" s="40"/>
      <c r="ADM353" s="40"/>
      <c r="ADN353" s="40"/>
      <c r="ADO353" s="40"/>
      <c r="ADP353" s="40"/>
      <c r="ADQ353" s="40"/>
      <c r="ADR353" s="40"/>
      <c r="ADS353" s="40"/>
      <c r="ADT353" s="40"/>
      <c r="ADU353" s="40"/>
      <c r="ADV353" s="40"/>
      <c r="ADW353" s="40"/>
      <c r="ADX353" s="40"/>
      <c r="ADY353" s="40"/>
      <c r="ADZ353" s="40"/>
      <c r="AEA353" s="40"/>
      <c r="AEB353" s="40"/>
      <c r="AEC353" s="40"/>
      <c r="AED353" s="40"/>
      <c r="AEE353" s="40"/>
      <c r="AEF353" s="40"/>
      <c r="AEG353" s="40"/>
      <c r="AEH353" s="40"/>
      <c r="AEI353" s="40"/>
      <c r="AEJ353" s="40"/>
      <c r="AEK353" s="40"/>
      <c r="AEL353" s="40"/>
      <c r="AEM353" s="40"/>
      <c r="AEN353" s="40"/>
      <c r="AEO353" s="40"/>
      <c r="AEP353" s="40"/>
      <c r="AEQ353" s="40"/>
      <c r="AER353" s="40"/>
      <c r="AES353" s="40"/>
      <c r="AET353" s="40"/>
      <c r="AEU353" s="40"/>
      <c r="AEV353" s="40"/>
      <c r="AEW353" s="40"/>
      <c r="AEX353" s="40"/>
      <c r="AEY353" s="40"/>
      <c r="AEZ353" s="40"/>
      <c r="AFA353" s="40"/>
      <c r="AFB353" s="40"/>
      <c r="AFC353" s="40"/>
      <c r="AFD353" s="40"/>
      <c r="AFE353" s="40"/>
      <c r="AFF353" s="40"/>
      <c r="AFG353" s="40"/>
      <c r="AFH353" s="40"/>
      <c r="AFI353" s="40"/>
      <c r="AFJ353" s="40"/>
      <c r="AFK353" s="40"/>
      <c r="AFL353" s="40"/>
      <c r="AFM353" s="40"/>
      <c r="AFN353" s="40"/>
      <c r="AFO353" s="40"/>
      <c r="AFP353" s="40"/>
      <c r="AFQ353" s="40"/>
      <c r="AFR353" s="40"/>
      <c r="AFS353" s="40"/>
      <c r="AFT353" s="40"/>
      <c r="AFU353" s="40"/>
      <c r="AFV353" s="40"/>
      <c r="AFW353" s="40"/>
      <c r="AFX353" s="40"/>
      <c r="AFY353" s="40"/>
      <c r="AFZ353" s="40"/>
      <c r="AGA353" s="40"/>
      <c r="AGB353" s="40"/>
      <c r="AGC353" s="40"/>
      <c r="AGD353" s="40"/>
      <c r="AGE353" s="40"/>
      <c r="AGF353" s="40"/>
      <c r="AGG353" s="40"/>
      <c r="AGH353" s="40"/>
      <c r="AGI353" s="40"/>
      <c r="AGJ353" s="40"/>
      <c r="AGK353" s="40"/>
      <c r="AGL353" s="40"/>
      <c r="AGM353" s="40"/>
      <c r="AGN353" s="40"/>
      <c r="AGO353" s="40"/>
      <c r="AGP353" s="40"/>
      <c r="AGQ353" s="40"/>
      <c r="AGR353" s="40"/>
      <c r="AGS353" s="40"/>
      <c r="AGT353" s="40"/>
      <c r="AGU353" s="40"/>
      <c r="AGV353" s="40"/>
      <c r="AGW353" s="40"/>
      <c r="AGX353" s="40"/>
      <c r="AGY353" s="40"/>
      <c r="AGZ353" s="40"/>
      <c r="AHA353" s="40"/>
      <c r="AHB353" s="40"/>
      <c r="AHC353" s="40"/>
      <c r="AHD353" s="40"/>
      <c r="AHE353" s="40"/>
      <c r="AHF353" s="40"/>
      <c r="AHG353" s="40"/>
      <c r="AHH353" s="40"/>
      <c r="AHI353" s="40"/>
      <c r="AHJ353" s="40"/>
      <c r="AHK353" s="40"/>
      <c r="AHL353" s="40"/>
      <c r="AHM353" s="40"/>
      <c r="AHN353" s="40"/>
      <c r="AHO353" s="40"/>
      <c r="AHP353" s="40"/>
      <c r="AHQ353" s="40"/>
      <c r="AHR353" s="40"/>
      <c r="AHS353" s="40"/>
      <c r="AHT353" s="40"/>
      <c r="AHU353" s="40"/>
      <c r="AHV353" s="40"/>
      <c r="AHW353" s="40"/>
      <c r="AHX353" s="40"/>
      <c r="AHY353" s="40"/>
      <c r="AHZ353" s="40"/>
      <c r="AIA353" s="40"/>
      <c r="AIB353" s="40"/>
      <c r="AIC353" s="40"/>
      <c r="AID353" s="40"/>
      <c r="AIE353" s="40"/>
      <c r="AIF353" s="40"/>
      <c r="AIG353" s="40"/>
      <c r="AIH353" s="40"/>
      <c r="AII353" s="40"/>
      <c r="AIJ353" s="40"/>
      <c r="AIK353" s="40"/>
      <c r="AIL353" s="40"/>
      <c r="AIM353" s="40"/>
      <c r="AIN353" s="40"/>
      <c r="AIO353" s="40"/>
      <c r="AIP353" s="40"/>
      <c r="AIQ353" s="40"/>
      <c r="AIR353" s="40"/>
      <c r="AIS353" s="40"/>
      <c r="AIT353" s="40"/>
      <c r="AIU353" s="40"/>
      <c r="AIV353" s="40"/>
      <c r="AIW353" s="40"/>
      <c r="AIX353" s="40"/>
      <c r="AIY353" s="40"/>
      <c r="AIZ353" s="40"/>
      <c r="AJA353" s="40"/>
      <c r="AJB353" s="40"/>
      <c r="AJC353" s="40"/>
      <c r="AJD353" s="40"/>
      <c r="AJE353" s="40"/>
      <c r="AJF353" s="40"/>
      <c r="AJG353" s="40"/>
      <c r="AJH353" s="40"/>
      <c r="AJI353" s="40"/>
      <c r="AJJ353" s="40"/>
      <c r="AJK353" s="40"/>
      <c r="AJL353" s="40"/>
      <c r="AJM353" s="40"/>
      <c r="AJN353" s="40"/>
      <c r="AJO353" s="40"/>
      <c r="AJP353" s="40"/>
      <c r="AJQ353" s="40"/>
      <c r="AJR353" s="40"/>
      <c r="AJS353" s="40"/>
      <c r="AJT353" s="40"/>
      <c r="AJU353" s="40"/>
      <c r="AJV353" s="40"/>
      <c r="AJW353" s="40"/>
      <c r="AJX353" s="40"/>
      <c r="AJY353" s="40"/>
      <c r="AJZ353" s="40"/>
      <c r="AKA353" s="40"/>
      <c r="AKB353" s="40"/>
      <c r="AKC353" s="40"/>
      <c r="AKD353" s="40"/>
      <c r="AKE353" s="40"/>
      <c r="AKF353" s="40"/>
      <c r="AKG353" s="40"/>
      <c r="AKH353" s="40"/>
      <c r="AKI353" s="40"/>
      <c r="AKJ353" s="40"/>
      <c r="AKK353" s="40"/>
      <c r="AKL353" s="40"/>
      <c r="AKM353" s="40"/>
      <c r="AKN353" s="56"/>
      <c r="AKO353" s="56"/>
      <c r="AKP353" s="56"/>
      <c r="AKQ353" s="56"/>
      <c r="AKR353" s="56"/>
      <c r="AKS353" s="56"/>
      <c r="AKT353" s="56"/>
      <c r="AKU353" s="56"/>
      <c r="AKV353" s="56"/>
      <c r="AKW353" s="56"/>
      <c r="AKX353" s="56"/>
      <c r="AKY353" s="56"/>
      <c r="AKZ353" s="56"/>
      <c r="ALA353" s="56"/>
      <c r="ALB353" s="56"/>
      <c r="ALC353" s="56"/>
      <c r="ALD353" s="56"/>
      <c r="ALE353" s="56"/>
      <c r="ALF353" s="56"/>
      <c r="ALG353" s="56"/>
      <c r="ALH353" s="56"/>
      <c r="ALI353" s="56"/>
      <c r="ALJ353" s="56"/>
      <c r="ALK353" s="56"/>
      <c r="ALL353" s="56"/>
      <c r="ALM353" s="56"/>
      <c r="ALN353" s="59"/>
      <c r="ALO353" s="59"/>
      <c r="ALP353" s="59"/>
      <c r="ALQ353" s="59"/>
      <c r="ALR353" s="59"/>
      <c r="ALS353" s="59"/>
      <c r="ALT353" s="59"/>
      <c r="ALU353" s="59"/>
      <c r="ALV353" s="59"/>
      <c r="ALW353" s="59"/>
    </row>
    <row r="354" spans="1:1011" ht="13.35" customHeight="1" outlineLevel="2">
      <c r="A354" s="36" t="s">
        <v>11944</v>
      </c>
      <c r="B354" s="30" t="s">
        <v>11945</v>
      </c>
      <c r="C354" s="45"/>
      <c r="D354" s="30" t="s">
        <v>2775</v>
      </c>
      <c r="E354" s="79" t="s">
        <v>11946</v>
      </c>
      <c r="F354" s="52"/>
      <c r="G354" s="32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40"/>
      <c r="AAF354" s="40"/>
      <c r="AAG354" s="40"/>
      <c r="AAH354" s="40"/>
      <c r="AAI354" s="40"/>
      <c r="AAJ354" s="40"/>
      <c r="AAK354" s="40"/>
      <c r="AAL354" s="40"/>
      <c r="AAM354" s="40"/>
      <c r="AAN354" s="40"/>
      <c r="AAO354" s="40"/>
      <c r="AAP354" s="40"/>
      <c r="AAQ354" s="40"/>
      <c r="AAR354" s="40"/>
      <c r="AAS354" s="40"/>
      <c r="AAT354" s="40"/>
      <c r="AAU354" s="40"/>
      <c r="AAV354" s="40"/>
      <c r="AAW354" s="40"/>
      <c r="AAX354" s="40"/>
      <c r="AAY354" s="40"/>
      <c r="AAZ354" s="40"/>
      <c r="ABA354" s="40"/>
      <c r="ABB354" s="40"/>
      <c r="ABC354" s="40"/>
      <c r="ABD354" s="40"/>
      <c r="ABE354" s="40"/>
      <c r="ABF354" s="40"/>
      <c r="ABG354" s="40"/>
      <c r="ABH354" s="40"/>
      <c r="ABI354" s="40"/>
      <c r="ABJ354" s="40"/>
      <c r="ABK354" s="40"/>
      <c r="ABL354" s="40"/>
      <c r="ABM354" s="40"/>
      <c r="ABN354" s="40"/>
      <c r="ABO354" s="40"/>
      <c r="ABP354" s="40"/>
      <c r="ABQ354" s="40"/>
      <c r="ABR354" s="40"/>
      <c r="ABS354" s="40"/>
      <c r="ABT354" s="40"/>
      <c r="ABU354" s="40"/>
      <c r="ABV354" s="40"/>
      <c r="ABW354" s="40"/>
      <c r="ABX354" s="40"/>
      <c r="ABY354" s="40"/>
      <c r="ABZ354" s="40"/>
      <c r="ACA354" s="40"/>
      <c r="ACB354" s="40"/>
      <c r="ACC354" s="40"/>
      <c r="ACD354" s="40"/>
      <c r="ACE354" s="40"/>
      <c r="ACF354" s="40"/>
      <c r="ACG354" s="40"/>
      <c r="ACH354" s="40"/>
      <c r="ACI354" s="40"/>
      <c r="ACJ354" s="40"/>
      <c r="ACK354" s="40"/>
      <c r="ACL354" s="40"/>
      <c r="ACM354" s="40"/>
      <c r="ACN354" s="40"/>
      <c r="ACO354" s="40"/>
      <c r="ACP354" s="40"/>
      <c r="ACQ354" s="40"/>
      <c r="ACR354" s="40"/>
      <c r="ACS354" s="40"/>
      <c r="ACT354" s="40"/>
      <c r="ACU354" s="40"/>
      <c r="ACV354" s="40"/>
      <c r="ACW354" s="40"/>
      <c r="ACX354" s="40"/>
      <c r="ACY354" s="40"/>
      <c r="ACZ354" s="40"/>
      <c r="ADA354" s="40"/>
      <c r="ADB354" s="40"/>
      <c r="ADC354" s="40"/>
      <c r="ADD354" s="40"/>
      <c r="ADE354" s="40"/>
      <c r="ADF354" s="40"/>
      <c r="ADG354" s="40"/>
      <c r="ADH354" s="40"/>
      <c r="ADI354" s="40"/>
      <c r="ADJ354" s="40"/>
      <c r="ADK354" s="40"/>
      <c r="ADL354" s="40"/>
      <c r="ADM354" s="40"/>
      <c r="ADN354" s="40"/>
      <c r="ADO354" s="40"/>
      <c r="ADP354" s="40"/>
      <c r="ADQ354" s="40"/>
      <c r="ADR354" s="40"/>
      <c r="ADS354" s="40"/>
      <c r="ADT354" s="40"/>
      <c r="ADU354" s="40"/>
      <c r="ADV354" s="40"/>
      <c r="ADW354" s="40"/>
      <c r="ADX354" s="40"/>
      <c r="ADY354" s="40"/>
      <c r="ADZ354" s="40"/>
      <c r="AEA354" s="40"/>
      <c r="AEB354" s="40"/>
      <c r="AEC354" s="40"/>
      <c r="AED354" s="40"/>
      <c r="AEE354" s="40"/>
      <c r="AEF354" s="40"/>
      <c r="AEG354" s="40"/>
      <c r="AEH354" s="40"/>
      <c r="AEI354" s="40"/>
      <c r="AEJ354" s="40"/>
      <c r="AEK354" s="40"/>
      <c r="AEL354" s="40"/>
      <c r="AEM354" s="40"/>
      <c r="AEN354" s="40"/>
      <c r="AEO354" s="40"/>
      <c r="AEP354" s="40"/>
      <c r="AEQ354" s="40"/>
      <c r="AER354" s="40"/>
      <c r="AES354" s="40"/>
      <c r="AET354" s="40"/>
      <c r="AEU354" s="40"/>
      <c r="AEV354" s="40"/>
      <c r="AEW354" s="40"/>
      <c r="AEX354" s="40"/>
      <c r="AEY354" s="40"/>
      <c r="AEZ354" s="40"/>
      <c r="AFA354" s="40"/>
      <c r="AFB354" s="40"/>
      <c r="AFC354" s="40"/>
      <c r="AFD354" s="40"/>
      <c r="AFE354" s="40"/>
      <c r="AFF354" s="40"/>
      <c r="AFG354" s="40"/>
      <c r="AFH354" s="40"/>
      <c r="AFI354" s="40"/>
      <c r="AFJ354" s="40"/>
      <c r="AFK354" s="40"/>
      <c r="AFL354" s="40"/>
      <c r="AFM354" s="40"/>
      <c r="AFN354" s="40"/>
      <c r="AFO354" s="40"/>
      <c r="AFP354" s="40"/>
      <c r="AFQ354" s="40"/>
      <c r="AFR354" s="40"/>
      <c r="AFS354" s="40"/>
      <c r="AFT354" s="40"/>
      <c r="AFU354" s="40"/>
      <c r="AFV354" s="40"/>
      <c r="AFW354" s="40"/>
      <c r="AFX354" s="40"/>
      <c r="AFY354" s="40"/>
      <c r="AFZ354" s="40"/>
      <c r="AGA354" s="40"/>
      <c r="AGB354" s="40"/>
      <c r="AGC354" s="40"/>
      <c r="AGD354" s="40"/>
      <c r="AGE354" s="40"/>
      <c r="AGF354" s="40"/>
      <c r="AGG354" s="40"/>
      <c r="AGH354" s="40"/>
      <c r="AGI354" s="40"/>
      <c r="AGJ354" s="40"/>
      <c r="AGK354" s="40"/>
      <c r="AGL354" s="40"/>
      <c r="AGM354" s="40"/>
      <c r="AGN354" s="40"/>
      <c r="AGO354" s="40"/>
      <c r="AGP354" s="40"/>
      <c r="AGQ354" s="40"/>
      <c r="AGR354" s="40"/>
      <c r="AGS354" s="40"/>
      <c r="AGT354" s="40"/>
      <c r="AGU354" s="40"/>
      <c r="AGV354" s="40"/>
      <c r="AGW354" s="40"/>
      <c r="AGX354" s="40"/>
      <c r="AGY354" s="40"/>
      <c r="AGZ354" s="40"/>
      <c r="AHA354" s="40"/>
      <c r="AHB354" s="40"/>
      <c r="AHC354" s="40"/>
      <c r="AHD354" s="40"/>
      <c r="AHE354" s="40"/>
      <c r="AHF354" s="40"/>
      <c r="AHG354" s="40"/>
      <c r="AHH354" s="40"/>
      <c r="AHI354" s="40"/>
      <c r="AHJ354" s="40"/>
      <c r="AHK354" s="40"/>
      <c r="AHL354" s="40"/>
      <c r="AHM354" s="40"/>
      <c r="AHN354" s="40"/>
      <c r="AHO354" s="40"/>
      <c r="AHP354" s="40"/>
      <c r="AHQ354" s="40"/>
      <c r="AHR354" s="40"/>
      <c r="AHS354" s="40"/>
      <c r="AHT354" s="40"/>
      <c r="AHU354" s="40"/>
      <c r="AHV354" s="40"/>
      <c r="AHW354" s="40"/>
      <c r="AHX354" s="40"/>
      <c r="AHY354" s="40"/>
      <c r="AHZ354" s="40"/>
      <c r="AIA354" s="40"/>
      <c r="AIB354" s="40"/>
      <c r="AIC354" s="40"/>
      <c r="AID354" s="40"/>
      <c r="AIE354" s="40"/>
      <c r="AIF354" s="40"/>
      <c r="AIG354" s="40"/>
      <c r="AIH354" s="40"/>
      <c r="AII354" s="40"/>
      <c r="AIJ354" s="40"/>
      <c r="AIK354" s="40"/>
      <c r="AIL354" s="40"/>
      <c r="AIM354" s="40"/>
      <c r="AIN354" s="40"/>
      <c r="AIO354" s="40"/>
      <c r="AIP354" s="40"/>
      <c r="AIQ354" s="40"/>
      <c r="AIR354" s="40"/>
      <c r="AIS354" s="40"/>
      <c r="AIT354" s="40"/>
      <c r="AIU354" s="40"/>
      <c r="AIV354" s="40"/>
      <c r="AIW354" s="40"/>
      <c r="AIX354" s="40"/>
      <c r="AIY354" s="40"/>
      <c r="AIZ354" s="40"/>
      <c r="AJA354" s="40"/>
      <c r="AJB354" s="40"/>
      <c r="AJC354" s="40"/>
      <c r="AJD354" s="40"/>
      <c r="AJE354" s="40"/>
      <c r="AJF354" s="40"/>
      <c r="AJG354" s="40"/>
      <c r="AJH354" s="40"/>
      <c r="AJI354" s="40"/>
      <c r="AJJ354" s="40"/>
      <c r="AJK354" s="40"/>
      <c r="AJL354" s="40"/>
      <c r="AJM354" s="40"/>
      <c r="AJN354" s="40"/>
      <c r="AJO354" s="40"/>
      <c r="AJP354" s="40"/>
      <c r="AJQ354" s="40"/>
      <c r="AJR354" s="40"/>
      <c r="AJS354" s="40"/>
      <c r="AJT354" s="40"/>
      <c r="AJU354" s="40"/>
      <c r="AJV354" s="40"/>
      <c r="AJW354" s="40"/>
      <c r="AJX354" s="40"/>
      <c r="AJY354" s="40"/>
      <c r="AJZ354" s="40"/>
      <c r="AKA354" s="40"/>
      <c r="AKB354" s="40"/>
      <c r="AKC354" s="40"/>
      <c r="AKD354" s="40"/>
      <c r="AKE354" s="40"/>
      <c r="AKF354" s="40"/>
      <c r="AKG354" s="40"/>
      <c r="AKH354" s="40"/>
      <c r="AKI354" s="40"/>
      <c r="AKJ354" s="40"/>
      <c r="AKK354" s="40"/>
      <c r="AKL354" s="40"/>
      <c r="AKM354" s="40"/>
      <c r="AKN354" s="56"/>
      <c r="AKO354" s="56"/>
      <c r="AKP354" s="56"/>
      <c r="AKQ354" s="56"/>
      <c r="AKR354" s="56"/>
      <c r="AKS354" s="56"/>
      <c r="AKT354" s="56"/>
      <c r="AKU354" s="56"/>
      <c r="AKV354" s="56"/>
      <c r="AKW354" s="56"/>
      <c r="AKX354" s="56"/>
      <c r="AKY354" s="56"/>
      <c r="AKZ354" s="56"/>
      <c r="ALA354" s="56"/>
      <c r="ALB354" s="56"/>
      <c r="ALC354" s="56"/>
      <c r="ALD354" s="56"/>
      <c r="ALE354" s="56"/>
      <c r="ALF354" s="56"/>
      <c r="ALG354" s="56"/>
      <c r="ALH354" s="56"/>
      <c r="ALI354" s="56"/>
      <c r="ALJ354" s="56"/>
      <c r="ALK354" s="56"/>
      <c r="ALL354" s="56"/>
      <c r="ALM354" s="56"/>
      <c r="ALN354" s="59"/>
      <c r="ALO354" s="59"/>
      <c r="ALP354" s="59"/>
      <c r="ALQ354" s="59"/>
      <c r="ALR354" s="59"/>
      <c r="ALS354" s="59"/>
      <c r="ALT354" s="59"/>
      <c r="ALU354" s="59"/>
      <c r="ALV354" s="59"/>
      <c r="ALW354" s="59"/>
    </row>
    <row r="355" spans="1:1011" ht="13.35" customHeight="1" outlineLevel="2">
      <c r="A355" s="36" t="s">
        <v>11947</v>
      </c>
      <c r="B355" s="30">
        <v>1</v>
      </c>
      <c r="C355" s="45"/>
      <c r="D355" s="30" t="s">
        <v>11606</v>
      </c>
      <c r="E355" s="79" t="s">
        <v>11948</v>
      </c>
      <c r="F355" s="52"/>
      <c r="G355" s="32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40"/>
      <c r="AAF355" s="40"/>
      <c r="AAG355" s="40"/>
      <c r="AAH355" s="40"/>
      <c r="AAI355" s="40"/>
      <c r="AAJ355" s="40"/>
      <c r="AAK355" s="40"/>
      <c r="AAL355" s="40"/>
      <c r="AAM355" s="40"/>
      <c r="AAN355" s="40"/>
      <c r="AAO355" s="40"/>
      <c r="AAP355" s="40"/>
      <c r="AAQ355" s="40"/>
      <c r="AAR355" s="40"/>
      <c r="AAS355" s="40"/>
      <c r="AAT355" s="40"/>
      <c r="AAU355" s="40"/>
      <c r="AAV355" s="40"/>
      <c r="AAW355" s="40"/>
      <c r="AAX355" s="40"/>
      <c r="AAY355" s="40"/>
      <c r="AAZ355" s="40"/>
      <c r="ABA355" s="40"/>
      <c r="ABB355" s="40"/>
      <c r="ABC355" s="40"/>
      <c r="ABD355" s="40"/>
      <c r="ABE355" s="40"/>
      <c r="ABF355" s="40"/>
      <c r="ABG355" s="40"/>
      <c r="ABH355" s="40"/>
      <c r="ABI355" s="40"/>
      <c r="ABJ355" s="40"/>
      <c r="ABK355" s="40"/>
      <c r="ABL355" s="40"/>
      <c r="ABM355" s="40"/>
      <c r="ABN355" s="40"/>
      <c r="ABO355" s="40"/>
      <c r="ABP355" s="40"/>
      <c r="ABQ355" s="40"/>
      <c r="ABR355" s="40"/>
      <c r="ABS355" s="40"/>
      <c r="ABT355" s="40"/>
      <c r="ABU355" s="40"/>
      <c r="ABV355" s="40"/>
      <c r="ABW355" s="40"/>
      <c r="ABX355" s="40"/>
      <c r="ABY355" s="40"/>
      <c r="ABZ355" s="40"/>
      <c r="ACA355" s="40"/>
      <c r="ACB355" s="40"/>
      <c r="ACC355" s="40"/>
      <c r="ACD355" s="40"/>
      <c r="ACE355" s="40"/>
      <c r="ACF355" s="40"/>
      <c r="ACG355" s="40"/>
      <c r="ACH355" s="40"/>
      <c r="ACI355" s="40"/>
      <c r="ACJ355" s="40"/>
      <c r="ACK355" s="40"/>
      <c r="ACL355" s="40"/>
      <c r="ACM355" s="40"/>
      <c r="ACN355" s="40"/>
      <c r="ACO355" s="40"/>
      <c r="ACP355" s="40"/>
      <c r="ACQ355" s="40"/>
      <c r="ACR355" s="40"/>
      <c r="ACS355" s="40"/>
      <c r="ACT355" s="40"/>
      <c r="ACU355" s="40"/>
      <c r="ACV355" s="40"/>
      <c r="ACW355" s="40"/>
      <c r="ACX355" s="40"/>
      <c r="ACY355" s="40"/>
      <c r="ACZ355" s="40"/>
      <c r="ADA355" s="40"/>
      <c r="ADB355" s="40"/>
      <c r="ADC355" s="40"/>
      <c r="ADD355" s="40"/>
      <c r="ADE355" s="40"/>
      <c r="ADF355" s="40"/>
      <c r="ADG355" s="40"/>
      <c r="ADH355" s="40"/>
      <c r="ADI355" s="40"/>
      <c r="ADJ355" s="40"/>
      <c r="ADK355" s="40"/>
      <c r="ADL355" s="40"/>
      <c r="ADM355" s="40"/>
      <c r="ADN355" s="40"/>
      <c r="ADO355" s="40"/>
      <c r="ADP355" s="40"/>
      <c r="ADQ355" s="40"/>
      <c r="ADR355" s="40"/>
      <c r="ADS355" s="40"/>
      <c r="ADT355" s="40"/>
      <c r="ADU355" s="40"/>
      <c r="ADV355" s="40"/>
      <c r="ADW355" s="40"/>
      <c r="ADX355" s="40"/>
      <c r="ADY355" s="40"/>
      <c r="ADZ355" s="40"/>
      <c r="AEA355" s="40"/>
      <c r="AEB355" s="40"/>
      <c r="AEC355" s="40"/>
      <c r="AED355" s="40"/>
      <c r="AEE355" s="40"/>
      <c r="AEF355" s="40"/>
      <c r="AEG355" s="40"/>
      <c r="AEH355" s="40"/>
      <c r="AEI355" s="40"/>
      <c r="AEJ355" s="40"/>
      <c r="AEK355" s="40"/>
      <c r="AEL355" s="40"/>
      <c r="AEM355" s="40"/>
      <c r="AEN355" s="40"/>
      <c r="AEO355" s="40"/>
      <c r="AEP355" s="40"/>
      <c r="AEQ355" s="40"/>
      <c r="AER355" s="40"/>
      <c r="AES355" s="40"/>
      <c r="AET355" s="40"/>
      <c r="AEU355" s="40"/>
      <c r="AEV355" s="40"/>
      <c r="AEW355" s="40"/>
      <c r="AEX355" s="40"/>
      <c r="AEY355" s="40"/>
      <c r="AEZ355" s="40"/>
      <c r="AFA355" s="40"/>
      <c r="AFB355" s="40"/>
      <c r="AFC355" s="40"/>
      <c r="AFD355" s="40"/>
      <c r="AFE355" s="40"/>
      <c r="AFF355" s="40"/>
      <c r="AFG355" s="40"/>
      <c r="AFH355" s="40"/>
      <c r="AFI355" s="40"/>
      <c r="AFJ355" s="40"/>
      <c r="AFK355" s="40"/>
      <c r="AFL355" s="40"/>
      <c r="AFM355" s="40"/>
      <c r="AFN355" s="40"/>
      <c r="AFO355" s="40"/>
      <c r="AFP355" s="40"/>
      <c r="AFQ355" s="40"/>
      <c r="AFR355" s="40"/>
      <c r="AFS355" s="40"/>
      <c r="AFT355" s="40"/>
      <c r="AFU355" s="40"/>
      <c r="AFV355" s="40"/>
      <c r="AFW355" s="40"/>
      <c r="AFX355" s="40"/>
      <c r="AFY355" s="40"/>
      <c r="AFZ355" s="40"/>
      <c r="AGA355" s="40"/>
      <c r="AGB355" s="40"/>
      <c r="AGC355" s="40"/>
      <c r="AGD355" s="40"/>
      <c r="AGE355" s="40"/>
      <c r="AGF355" s="40"/>
      <c r="AGG355" s="40"/>
      <c r="AGH355" s="40"/>
      <c r="AGI355" s="40"/>
      <c r="AGJ355" s="40"/>
      <c r="AGK355" s="40"/>
      <c r="AGL355" s="40"/>
      <c r="AGM355" s="40"/>
      <c r="AGN355" s="40"/>
      <c r="AGO355" s="40"/>
      <c r="AGP355" s="40"/>
      <c r="AGQ355" s="40"/>
      <c r="AGR355" s="40"/>
      <c r="AGS355" s="40"/>
      <c r="AGT355" s="40"/>
      <c r="AGU355" s="40"/>
      <c r="AGV355" s="40"/>
      <c r="AGW355" s="40"/>
      <c r="AGX355" s="40"/>
      <c r="AGY355" s="40"/>
      <c r="AGZ355" s="40"/>
      <c r="AHA355" s="40"/>
      <c r="AHB355" s="40"/>
      <c r="AHC355" s="40"/>
      <c r="AHD355" s="40"/>
      <c r="AHE355" s="40"/>
      <c r="AHF355" s="40"/>
      <c r="AHG355" s="40"/>
      <c r="AHH355" s="40"/>
      <c r="AHI355" s="40"/>
      <c r="AHJ355" s="40"/>
      <c r="AHK355" s="40"/>
      <c r="AHL355" s="40"/>
      <c r="AHM355" s="40"/>
      <c r="AHN355" s="40"/>
      <c r="AHO355" s="40"/>
      <c r="AHP355" s="40"/>
      <c r="AHQ355" s="40"/>
      <c r="AHR355" s="40"/>
      <c r="AHS355" s="40"/>
      <c r="AHT355" s="40"/>
      <c r="AHU355" s="40"/>
      <c r="AHV355" s="40"/>
      <c r="AHW355" s="40"/>
      <c r="AHX355" s="40"/>
      <c r="AHY355" s="40"/>
      <c r="AHZ355" s="40"/>
      <c r="AIA355" s="40"/>
      <c r="AIB355" s="40"/>
      <c r="AIC355" s="40"/>
      <c r="AID355" s="40"/>
      <c r="AIE355" s="40"/>
      <c r="AIF355" s="40"/>
      <c r="AIG355" s="40"/>
      <c r="AIH355" s="40"/>
      <c r="AII355" s="40"/>
      <c r="AIJ355" s="40"/>
      <c r="AIK355" s="40"/>
      <c r="AIL355" s="40"/>
      <c r="AIM355" s="40"/>
      <c r="AIN355" s="40"/>
      <c r="AIO355" s="40"/>
      <c r="AIP355" s="40"/>
      <c r="AIQ355" s="40"/>
      <c r="AIR355" s="40"/>
      <c r="AIS355" s="40"/>
      <c r="AIT355" s="40"/>
      <c r="AIU355" s="40"/>
      <c r="AIV355" s="40"/>
      <c r="AIW355" s="40"/>
      <c r="AIX355" s="40"/>
      <c r="AIY355" s="40"/>
      <c r="AIZ355" s="40"/>
      <c r="AJA355" s="40"/>
      <c r="AJB355" s="40"/>
      <c r="AJC355" s="40"/>
      <c r="AJD355" s="40"/>
      <c r="AJE355" s="40"/>
      <c r="AJF355" s="40"/>
      <c r="AJG355" s="40"/>
      <c r="AJH355" s="40"/>
      <c r="AJI355" s="40"/>
      <c r="AJJ355" s="40"/>
      <c r="AJK355" s="40"/>
      <c r="AJL355" s="40"/>
      <c r="AJM355" s="40"/>
      <c r="AJN355" s="40"/>
      <c r="AJO355" s="40"/>
      <c r="AJP355" s="40"/>
      <c r="AJQ355" s="40"/>
      <c r="AJR355" s="40"/>
      <c r="AJS355" s="40"/>
      <c r="AJT355" s="40"/>
      <c r="AJU355" s="40"/>
      <c r="AJV355" s="40"/>
      <c r="AJW355" s="40"/>
      <c r="AJX355" s="40"/>
      <c r="AJY355" s="40"/>
      <c r="AJZ355" s="40"/>
      <c r="AKA355" s="40"/>
      <c r="AKB355" s="40"/>
      <c r="AKC355" s="40"/>
      <c r="AKD355" s="40"/>
      <c r="AKE355" s="40"/>
      <c r="AKF355" s="40"/>
      <c r="AKG355" s="40"/>
      <c r="AKH355" s="40"/>
      <c r="AKI355" s="40"/>
      <c r="AKJ355" s="40"/>
      <c r="AKK355" s="40"/>
      <c r="AKL355" s="40"/>
      <c r="AKM355" s="40"/>
      <c r="AKN355" s="56"/>
      <c r="AKO355" s="56"/>
      <c r="AKP355" s="56"/>
      <c r="AKQ355" s="56"/>
      <c r="AKR355" s="56"/>
      <c r="AKS355" s="56"/>
      <c r="AKT355" s="56"/>
      <c r="AKU355" s="56"/>
      <c r="AKV355" s="56"/>
      <c r="AKW355" s="56"/>
      <c r="AKX355" s="56"/>
      <c r="AKY355" s="56"/>
      <c r="AKZ355" s="56"/>
      <c r="ALA355" s="56"/>
      <c r="ALB355" s="56"/>
      <c r="ALC355" s="56"/>
      <c r="ALD355" s="56"/>
      <c r="ALE355" s="56"/>
      <c r="ALF355" s="56"/>
      <c r="ALG355" s="56"/>
      <c r="ALH355" s="56"/>
      <c r="ALI355" s="56"/>
      <c r="ALJ355" s="56"/>
      <c r="ALK355" s="56"/>
      <c r="ALL355" s="56"/>
      <c r="ALM355" s="56"/>
      <c r="ALN355" s="59"/>
      <c r="ALO355" s="59"/>
      <c r="ALP355" s="59"/>
      <c r="ALQ355" s="59"/>
      <c r="ALR355" s="59"/>
      <c r="ALS355" s="59"/>
      <c r="ALT355" s="59"/>
      <c r="ALU355" s="59"/>
      <c r="ALV355" s="59"/>
      <c r="ALW355" s="59"/>
    </row>
    <row r="356" spans="1:1011" ht="13.35" customHeight="1" outlineLevel="2">
      <c r="A356" s="36" t="s">
        <v>11949</v>
      </c>
      <c r="B356" s="30">
        <v>1</v>
      </c>
      <c r="C356" s="45"/>
      <c r="D356" s="79" t="s">
        <v>11950</v>
      </c>
      <c r="E356" s="79" t="s">
        <v>11951</v>
      </c>
      <c r="F356" s="52"/>
      <c r="G356" s="32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40"/>
      <c r="AAF356" s="40"/>
      <c r="AAG356" s="40"/>
      <c r="AAH356" s="40"/>
      <c r="AAI356" s="40"/>
      <c r="AAJ356" s="40"/>
      <c r="AAK356" s="40"/>
      <c r="AAL356" s="40"/>
      <c r="AAM356" s="40"/>
      <c r="AAN356" s="40"/>
      <c r="AAO356" s="40"/>
      <c r="AAP356" s="40"/>
      <c r="AAQ356" s="40"/>
      <c r="AAR356" s="40"/>
      <c r="AAS356" s="40"/>
      <c r="AAT356" s="40"/>
      <c r="AAU356" s="40"/>
      <c r="AAV356" s="40"/>
      <c r="AAW356" s="40"/>
      <c r="AAX356" s="40"/>
      <c r="AAY356" s="40"/>
      <c r="AAZ356" s="40"/>
      <c r="ABA356" s="40"/>
      <c r="ABB356" s="40"/>
      <c r="ABC356" s="40"/>
      <c r="ABD356" s="40"/>
      <c r="ABE356" s="40"/>
      <c r="ABF356" s="40"/>
      <c r="ABG356" s="40"/>
      <c r="ABH356" s="40"/>
      <c r="ABI356" s="40"/>
      <c r="ABJ356" s="40"/>
      <c r="ABK356" s="40"/>
      <c r="ABL356" s="40"/>
      <c r="ABM356" s="40"/>
      <c r="ABN356" s="40"/>
      <c r="ABO356" s="40"/>
      <c r="ABP356" s="40"/>
      <c r="ABQ356" s="40"/>
      <c r="ABR356" s="40"/>
      <c r="ABS356" s="40"/>
      <c r="ABT356" s="40"/>
      <c r="ABU356" s="40"/>
      <c r="ABV356" s="40"/>
      <c r="ABW356" s="40"/>
      <c r="ABX356" s="40"/>
      <c r="ABY356" s="40"/>
      <c r="ABZ356" s="40"/>
      <c r="ACA356" s="40"/>
      <c r="ACB356" s="40"/>
      <c r="ACC356" s="40"/>
      <c r="ACD356" s="40"/>
      <c r="ACE356" s="40"/>
      <c r="ACF356" s="40"/>
      <c r="ACG356" s="40"/>
      <c r="ACH356" s="40"/>
      <c r="ACI356" s="40"/>
      <c r="ACJ356" s="40"/>
      <c r="ACK356" s="40"/>
      <c r="ACL356" s="40"/>
      <c r="ACM356" s="40"/>
      <c r="ACN356" s="40"/>
      <c r="ACO356" s="40"/>
      <c r="ACP356" s="40"/>
      <c r="ACQ356" s="40"/>
      <c r="ACR356" s="40"/>
      <c r="ACS356" s="40"/>
      <c r="ACT356" s="40"/>
      <c r="ACU356" s="40"/>
      <c r="ACV356" s="40"/>
      <c r="ACW356" s="40"/>
      <c r="ACX356" s="40"/>
      <c r="ACY356" s="40"/>
      <c r="ACZ356" s="40"/>
      <c r="ADA356" s="40"/>
      <c r="ADB356" s="40"/>
      <c r="ADC356" s="40"/>
      <c r="ADD356" s="40"/>
      <c r="ADE356" s="40"/>
      <c r="ADF356" s="40"/>
      <c r="ADG356" s="40"/>
      <c r="ADH356" s="40"/>
      <c r="ADI356" s="40"/>
      <c r="ADJ356" s="40"/>
      <c r="ADK356" s="40"/>
      <c r="ADL356" s="40"/>
      <c r="ADM356" s="40"/>
      <c r="ADN356" s="40"/>
      <c r="ADO356" s="40"/>
      <c r="ADP356" s="40"/>
      <c r="ADQ356" s="40"/>
      <c r="ADR356" s="40"/>
      <c r="ADS356" s="40"/>
      <c r="ADT356" s="40"/>
      <c r="ADU356" s="40"/>
      <c r="ADV356" s="40"/>
      <c r="ADW356" s="40"/>
      <c r="ADX356" s="40"/>
      <c r="ADY356" s="40"/>
      <c r="ADZ356" s="40"/>
      <c r="AEA356" s="40"/>
      <c r="AEB356" s="40"/>
      <c r="AEC356" s="40"/>
      <c r="AED356" s="40"/>
      <c r="AEE356" s="40"/>
      <c r="AEF356" s="40"/>
      <c r="AEG356" s="40"/>
      <c r="AEH356" s="40"/>
      <c r="AEI356" s="40"/>
      <c r="AEJ356" s="40"/>
      <c r="AEK356" s="40"/>
      <c r="AEL356" s="40"/>
      <c r="AEM356" s="40"/>
      <c r="AEN356" s="40"/>
      <c r="AEO356" s="40"/>
      <c r="AEP356" s="40"/>
      <c r="AEQ356" s="40"/>
      <c r="AER356" s="40"/>
      <c r="AES356" s="40"/>
      <c r="AET356" s="40"/>
      <c r="AEU356" s="40"/>
      <c r="AEV356" s="40"/>
      <c r="AEW356" s="40"/>
      <c r="AEX356" s="40"/>
      <c r="AEY356" s="40"/>
      <c r="AEZ356" s="40"/>
      <c r="AFA356" s="40"/>
      <c r="AFB356" s="40"/>
      <c r="AFC356" s="40"/>
      <c r="AFD356" s="40"/>
      <c r="AFE356" s="40"/>
      <c r="AFF356" s="40"/>
      <c r="AFG356" s="40"/>
      <c r="AFH356" s="40"/>
      <c r="AFI356" s="40"/>
      <c r="AFJ356" s="40"/>
      <c r="AFK356" s="40"/>
      <c r="AFL356" s="40"/>
      <c r="AFM356" s="40"/>
      <c r="AFN356" s="40"/>
      <c r="AFO356" s="40"/>
      <c r="AFP356" s="40"/>
      <c r="AFQ356" s="40"/>
      <c r="AFR356" s="40"/>
      <c r="AFS356" s="40"/>
      <c r="AFT356" s="40"/>
      <c r="AFU356" s="40"/>
      <c r="AFV356" s="40"/>
      <c r="AFW356" s="40"/>
      <c r="AFX356" s="40"/>
      <c r="AFY356" s="40"/>
      <c r="AFZ356" s="40"/>
      <c r="AGA356" s="40"/>
      <c r="AGB356" s="40"/>
      <c r="AGC356" s="40"/>
      <c r="AGD356" s="40"/>
      <c r="AGE356" s="40"/>
      <c r="AGF356" s="40"/>
      <c r="AGG356" s="40"/>
      <c r="AGH356" s="40"/>
      <c r="AGI356" s="40"/>
      <c r="AGJ356" s="40"/>
      <c r="AGK356" s="40"/>
      <c r="AGL356" s="40"/>
      <c r="AGM356" s="40"/>
      <c r="AGN356" s="40"/>
      <c r="AGO356" s="40"/>
      <c r="AGP356" s="40"/>
      <c r="AGQ356" s="40"/>
      <c r="AGR356" s="40"/>
      <c r="AGS356" s="40"/>
      <c r="AGT356" s="40"/>
      <c r="AGU356" s="40"/>
      <c r="AGV356" s="40"/>
      <c r="AGW356" s="40"/>
      <c r="AGX356" s="40"/>
      <c r="AGY356" s="40"/>
      <c r="AGZ356" s="40"/>
      <c r="AHA356" s="40"/>
      <c r="AHB356" s="40"/>
      <c r="AHC356" s="40"/>
      <c r="AHD356" s="40"/>
      <c r="AHE356" s="40"/>
      <c r="AHF356" s="40"/>
      <c r="AHG356" s="40"/>
      <c r="AHH356" s="40"/>
      <c r="AHI356" s="40"/>
      <c r="AHJ356" s="40"/>
      <c r="AHK356" s="40"/>
      <c r="AHL356" s="40"/>
      <c r="AHM356" s="40"/>
      <c r="AHN356" s="40"/>
      <c r="AHO356" s="40"/>
      <c r="AHP356" s="40"/>
      <c r="AHQ356" s="40"/>
      <c r="AHR356" s="40"/>
      <c r="AHS356" s="40"/>
      <c r="AHT356" s="40"/>
      <c r="AHU356" s="40"/>
      <c r="AHV356" s="40"/>
      <c r="AHW356" s="40"/>
      <c r="AHX356" s="40"/>
      <c r="AHY356" s="40"/>
      <c r="AHZ356" s="40"/>
      <c r="AIA356" s="40"/>
      <c r="AIB356" s="40"/>
      <c r="AIC356" s="40"/>
      <c r="AID356" s="40"/>
      <c r="AIE356" s="40"/>
      <c r="AIF356" s="40"/>
      <c r="AIG356" s="40"/>
      <c r="AIH356" s="40"/>
      <c r="AII356" s="40"/>
      <c r="AIJ356" s="40"/>
      <c r="AIK356" s="40"/>
      <c r="AIL356" s="40"/>
      <c r="AIM356" s="40"/>
      <c r="AIN356" s="40"/>
      <c r="AIO356" s="40"/>
      <c r="AIP356" s="40"/>
      <c r="AIQ356" s="40"/>
      <c r="AIR356" s="40"/>
      <c r="AIS356" s="40"/>
      <c r="AIT356" s="40"/>
      <c r="AIU356" s="40"/>
      <c r="AIV356" s="40"/>
      <c r="AIW356" s="40"/>
      <c r="AIX356" s="40"/>
      <c r="AIY356" s="40"/>
      <c r="AIZ356" s="40"/>
      <c r="AJA356" s="40"/>
      <c r="AJB356" s="40"/>
      <c r="AJC356" s="40"/>
      <c r="AJD356" s="40"/>
      <c r="AJE356" s="40"/>
      <c r="AJF356" s="40"/>
      <c r="AJG356" s="40"/>
      <c r="AJH356" s="40"/>
      <c r="AJI356" s="40"/>
      <c r="AJJ356" s="40"/>
      <c r="AJK356" s="40"/>
      <c r="AJL356" s="40"/>
      <c r="AJM356" s="40"/>
      <c r="AJN356" s="40"/>
      <c r="AJO356" s="40"/>
      <c r="AJP356" s="40"/>
      <c r="AJQ356" s="40"/>
      <c r="AJR356" s="40"/>
      <c r="AJS356" s="40"/>
      <c r="AJT356" s="40"/>
      <c r="AJU356" s="40"/>
      <c r="AJV356" s="40"/>
      <c r="AJW356" s="40"/>
      <c r="AJX356" s="40"/>
      <c r="AJY356" s="40"/>
      <c r="AJZ356" s="40"/>
      <c r="AKA356" s="40"/>
      <c r="AKB356" s="40"/>
      <c r="AKC356" s="40"/>
      <c r="AKD356" s="40"/>
      <c r="AKE356" s="40"/>
      <c r="AKF356" s="40"/>
      <c r="AKG356" s="40"/>
      <c r="AKH356" s="40"/>
      <c r="AKI356" s="40"/>
      <c r="AKJ356" s="40"/>
      <c r="AKK356" s="40"/>
      <c r="AKL356" s="40"/>
      <c r="AKM356" s="40"/>
      <c r="AKN356" s="56"/>
      <c r="AKO356" s="56"/>
      <c r="AKP356" s="56"/>
      <c r="AKQ356" s="56"/>
      <c r="AKR356" s="56"/>
      <c r="AKS356" s="56"/>
      <c r="AKT356" s="56"/>
      <c r="AKU356" s="56"/>
      <c r="AKV356" s="56"/>
      <c r="AKW356" s="56"/>
      <c r="AKX356" s="56"/>
      <c r="AKY356" s="56"/>
      <c r="AKZ356" s="56"/>
      <c r="ALA356" s="56"/>
      <c r="ALB356" s="56"/>
      <c r="ALC356" s="56"/>
      <c r="ALD356" s="56"/>
      <c r="ALE356" s="56"/>
      <c r="ALF356" s="56"/>
      <c r="ALG356" s="56"/>
      <c r="ALH356" s="56"/>
      <c r="ALI356" s="56"/>
      <c r="ALJ356" s="56"/>
      <c r="ALK356" s="56"/>
      <c r="ALL356" s="56"/>
      <c r="ALM356" s="56"/>
      <c r="ALN356" s="59"/>
      <c r="ALO356" s="59"/>
      <c r="ALP356" s="59"/>
      <c r="ALQ356" s="59"/>
      <c r="ALR356" s="59"/>
      <c r="ALS356" s="59"/>
      <c r="ALT356" s="59"/>
      <c r="ALU356" s="59"/>
      <c r="ALV356" s="59"/>
      <c r="ALW356" s="59"/>
    </row>
    <row r="357" spans="1:1011" ht="13.35" customHeight="1" outlineLevel="2">
      <c r="A357" s="36" t="s">
        <v>11952</v>
      </c>
      <c r="B357" s="30">
        <v>2</v>
      </c>
      <c r="C357" s="45"/>
      <c r="D357" s="30" t="s">
        <v>7039</v>
      </c>
      <c r="E357" s="43" t="str">
        <f>VLOOKUP(D357,OdooParts_PurchaseNotes!$A$1:$F8485,2,0)</f>
        <v>Metric Brass Heat-Set Insert for Plastics, Tapered, M2-.4 Internal Thread, 2.9MM Length</v>
      </c>
      <c r="F357" s="52"/>
      <c r="G357" s="32" t="s">
        <v>11913</v>
      </c>
      <c r="H357" s="29" t="s">
        <v>11900</v>
      </c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40"/>
      <c r="AAF357" s="40"/>
      <c r="AAG357" s="40"/>
      <c r="AAH357" s="40"/>
      <c r="AAI357" s="40"/>
      <c r="AAJ357" s="40"/>
      <c r="AAK357" s="40"/>
      <c r="AAL357" s="40"/>
      <c r="AAM357" s="40"/>
      <c r="AAN357" s="40"/>
      <c r="AAO357" s="40"/>
      <c r="AAP357" s="40"/>
      <c r="AAQ357" s="40"/>
      <c r="AAR357" s="40"/>
      <c r="AAS357" s="40"/>
      <c r="AAT357" s="40"/>
      <c r="AAU357" s="40"/>
      <c r="AAV357" s="40"/>
      <c r="AAW357" s="40"/>
      <c r="AAX357" s="40"/>
      <c r="AAY357" s="40"/>
      <c r="AAZ357" s="40"/>
      <c r="ABA357" s="40"/>
      <c r="ABB357" s="40"/>
      <c r="ABC357" s="40"/>
      <c r="ABD357" s="40"/>
      <c r="ABE357" s="40"/>
      <c r="ABF357" s="40"/>
      <c r="ABG357" s="40"/>
      <c r="ABH357" s="40"/>
      <c r="ABI357" s="40"/>
      <c r="ABJ357" s="40"/>
      <c r="ABK357" s="40"/>
      <c r="ABL357" s="40"/>
      <c r="ABM357" s="40"/>
      <c r="ABN357" s="40"/>
      <c r="ABO357" s="40"/>
      <c r="ABP357" s="40"/>
      <c r="ABQ357" s="40"/>
      <c r="ABR357" s="40"/>
      <c r="ABS357" s="40"/>
      <c r="ABT357" s="40"/>
      <c r="ABU357" s="40"/>
      <c r="ABV357" s="40"/>
      <c r="ABW357" s="40"/>
      <c r="ABX357" s="40"/>
      <c r="ABY357" s="40"/>
      <c r="ABZ357" s="40"/>
      <c r="ACA357" s="40"/>
      <c r="ACB357" s="40"/>
      <c r="ACC357" s="40"/>
      <c r="ACD357" s="40"/>
      <c r="ACE357" s="40"/>
      <c r="ACF357" s="40"/>
      <c r="ACG357" s="40"/>
      <c r="ACH357" s="40"/>
      <c r="ACI357" s="40"/>
      <c r="ACJ357" s="40"/>
      <c r="ACK357" s="40"/>
      <c r="ACL357" s="40"/>
      <c r="ACM357" s="40"/>
      <c r="ACN357" s="40"/>
      <c r="ACO357" s="40"/>
      <c r="ACP357" s="40"/>
      <c r="ACQ357" s="40"/>
      <c r="ACR357" s="40"/>
      <c r="ACS357" s="40"/>
      <c r="ACT357" s="40"/>
      <c r="ACU357" s="40"/>
      <c r="ACV357" s="40"/>
      <c r="ACW357" s="40"/>
      <c r="ACX357" s="40"/>
      <c r="ACY357" s="40"/>
      <c r="ACZ357" s="40"/>
      <c r="ADA357" s="40"/>
      <c r="ADB357" s="40"/>
      <c r="ADC357" s="40"/>
      <c r="ADD357" s="40"/>
      <c r="ADE357" s="40"/>
      <c r="ADF357" s="40"/>
      <c r="ADG357" s="40"/>
      <c r="ADH357" s="40"/>
      <c r="ADI357" s="40"/>
      <c r="ADJ357" s="40"/>
      <c r="ADK357" s="40"/>
      <c r="ADL357" s="40"/>
      <c r="ADM357" s="40"/>
      <c r="ADN357" s="40"/>
      <c r="ADO357" s="40"/>
      <c r="ADP357" s="40"/>
      <c r="ADQ357" s="40"/>
      <c r="ADR357" s="40"/>
      <c r="ADS357" s="40"/>
      <c r="ADT357" s="40"/>
      <c r="ADU357" s="40"/>
      <c r="ADV357" s="40"/>
      <c r="ADW357" s="40"/>
      <c r="ADX357" s="40"/>
      <c r="ADY357" s="40"/>
      <c r="ADZ357" s="40"/>
      <c r="AEA357" s="40"/>
      <c r="AEB357" s="40"/>
      <c r="AEC357" s="40"/>
      <c r="AED357" s="40"/>
      <c r="AEE357" s="40"/>
      <c r="AEF357" s="40"/>
      <c r="AEG357" s="40"/>
      <c r="AEH357" s="40"/>
      <c r="AEI357" s="40"/>
      <c r="AEJ357" s="40"/>
      <c r="AEK357" s="40"/>
      <c r="AEL357" s="40"/>
      <c r="AEM357" s="40"/>
      <c r="AEN357" s="40"/>
      <c r="AEO357" s="40"/>
      <c r="AEP357" s="40"/>
      <c r="AEQ357" s="40"/>
      <c r="AER357" s="40"/>
      <c r="AES357" s="40"/>
      <c r="AET357" s="40"/>
      <c r="AEU357" s="40"/>
      <c r="AEV357" s="40"/>
      <c r="AEW357" s="40"/>
      <c r="AEX357" s="40"/>
      <c r="AEY357" s="40"/>
      <c r="AEZ357" s="40"/>
      <c r="AFA357" s="40"/>
      <c r="AFB357" s="40"/>
      <c r="AFC357" s="40"/>
      <c r="AFD357" s="40"/>
      <c r="AFE357" s="40"/>
      <c r="AFF357" s="40"/>
      <c r="AFG357" s="40"/>
      <c r="AFH357" s="40"/>
      <c r="AFI357" s="40"/>
      <c r="AFJ357" s="40"/>
      <c r="AFK357" s="40"/>
      <c r="AFL357" s="40"/>
      <c r="AFM357" s="40"/>
      <c r="AFN357" s="40"/>
      <c r="AFO357" s="40"/>
      <c r="AFP357" s="40"/>
      <c r="AFQ357" s="40"/>
      <c r="AFR357" s="40"/>
      <c r="AFS357" s="40"/>
      <c r="AFT357" s="40"/>
      <c r="AFU357" s="40"/>
      <c r="AFV357" s="40"/>
      <c r="AFW357" s="40"/>
      <c r="AFX357" s="40"/>
      <c r="AFY357" s="40"/>
      <c r="AFZ357" s="40"/>
      <c r="AGA357" s="40"/>
      <c r="AGB357" s="40"/>
      <c r="AGC357" s="40"/>
      <c r="AGD357" s="40"/>
      <c r="AGE357" s="40"/>
      <c r="AGF357" s="40"/>
      <c r="AGG357" s="40"/>
      <c r="AGH357" s="40"/>
      <c r="AGI357" s="40"/>
      <c r="AGJ357" s="40"/>
      <c r="AGK357" s="40"/>
      <c r="AGL357" s="40"/>
      <c r="AGM357" s="40"/>
      <c r="AGN357" s="40"/>
      <c r="AGO357" s="40"/>
      <c r="AGP357" s="40"/>
      <c r="AGQ357" s="40"/>
      <c r="AGR357" s="40"/>
      <c r="AGS357" s="40"/>
      <c r="AGT357" s="40"/>
      <c r="AGU357" s="40"/>
      <c r="AGV357" s="40"/>
      <c r="AGW357" s="40"/>
      <c r="AGX357" s="40"/>
      <c r="AGY357" s="40"/>
      <c r="AGZ357" s="40"/>
      <c r="AHA357" s="40"/>
      <c r="AHB357" s="40"/>
      <c r="AHC357" s="40"/>
      <c r="AHD357" s="40"/>
      <c r="AHE357" s="40"/>
      <c r="AHF357" s="40"/>
      <c r="AHG357" s="40"/>
      <c r="AHH357" s="40"/>
      <c r="AHI357" s="40"/>
      <c r="AHJ357" s="40"/>
      <c r="AHK357" s="40"/>
      <c r="AHL357" s="40"/>
      <c r="AHM357" s="40"/>
      <c r="AHN357" s="40"/>
      <c r="AHO357" s="40"/>
      <c r="AHP357" s="40"/>
      <c r="AHQ357" s="40"/>
      <c r="AHR357" s="40"/>
      <c r="AHS357" s="40"/>
      <c r="AHT357" s="40"/>
      <c r="AHU357" s="40"/>
      <c r="AHV357" s="40"/>
      <c r="AHW357" s="40"/>
      <c r="AHX357" s="40"/>
      <c r="AHY357" s="40"/>
      <c r="AHZ357" s="40"/>
      <c r="AIA357" s="40"/>
      <c r="AIB357" s="40"/>
      <c r="AIC357" s="40"/>
      <c r="AID357" s="40"/>
      <c r="AIE357" s="40"/>
      <c r="AIF357" s="40"/>
      <c r="AIG357" s="40"/>
      <c r="AIH357" s="40"/>
      <c r="AII357" s="40"/>
      <c r="AIJ357" s="40"/>
      <c r="AIK357" s="40"/>
      <c r="AIL357" s="40"/>
      <c r="AIM357" s="40"/>
      <c r="AIN357" s="40"/>
      <c r="AIO357" s="40"/>
      <c r="AIP357" s="40"/>
      <c r="AIQ357" s="40"/>
      <c r="AIR357" s="40"/>
      <c r="AIS357" s="40"/>
      <c r="AIT357" s="40"/>
      <c r="AIU357" s="40"/>
      <c r="AIV357" s="40"/>
      <c r="AIW357" s="40"/>
      <c r="AIX357" s="40"/>
      <c r="AIY357" s="40"/>
      <c r="AIZ357" s="40"/>
      <c r="AJA357" s="40"/>
      <c r="AJB357" s="40"/>
      <c r="AJC357" s="40"/>
      <c r="AJD357" s="40"/>
      <c r="AJE357" s="40"/>
      <c r="AJF357" s="40"/>
      <c r="AJG357" s="40"/>
      <c r="AJH357" s="40"/>
      <c r="AJI357" s="40"/>
      <c r="AJJ357" s="40"/>
      <c r="AJK357" s="40"/>
      <c r="AJL357" s="40"/>
      <c r="AJM357" s="40"/>
      <c r="AJN357" s="40"/>
      <c r="AJO357" s="40"/>
      <c r="AJP357" s="40"/>
      <c r="AJQ357" s="40"/>
      <c r="AJR357" s="40"/>
      <c r="AJS357" s="40"/>
      <c r="AJT357" s="40"/>
      <c r="AJU357" s="40"/>
      <c r="AJV357" s="40"/>
      <c r="AJW357" s="40"/>
      <c r="AJX357" s="40"/>
      <c r="AJY357" s="40"/>
      <c r="AJZ357" s="40"/>
      <c r="AKA357" s="40"/>
      <c r="AKB357" s="40"/>
      <c r="AKC357" s="40"/>
      <c r="AKD357" s="40"/>
      <c r="AKE357" s="40"/>
      <c r="AKF357" s="40"/>
      <c r="AKG357" s="40"/>
      <c r="AKH357" s="40"/>
      <c r="AKI357" s="40"/>
      <c r="AKJ357" s="40"/>
      <c r="AKK357" s="40"/>
      <c r="AKL357" s="40"/>
      <c r="AKM357" s="40"/>
      <c r="AKN357" s="56"/>
      <c r="AKO357" s="56"/>
      <c r="AKP357" s="56"/>
      <c r="AKQ357" s="56"/>
      <c r="AKR357" s="56"/>
      <c r="AKS357" s="56"/>
      <c r="AKT357" s="56"/>
      <c r="AKU357" s="56"/>
      <c r="AKV357" s="56"/>
      <c r="AKW357" s="56"/>
      <c r="AKX357" s="56"/>
      <c r="AKY357" s="56"/>
      <c r="AKZ357" s="56"/>
      <c r="ALA357" s="56"/>
      <c r="ALB357" s="56"/>
      <c r="ALC357" s="56"/>
      <c r="ALD357" s="56"/>
      <c r="ALE357" s="56"/>
      <c r="ALF357" s="56"/>
      <c r="ALG357" s="56"/>
      <c r="ALH357" s="56"/>
      <c r="ALI357" s="56"/>
      <c r="ALJ357" s="56"/>
      <c r="ALK357" s="56"/>
      <c r="ALL357" s="56"/>
      <c r="ALM357" s="56"/>
      <c r="ALN357" s="59"/>
      <c r="ALO357" s="59"/>
      <c r="ALP357" s="59"/>
      <c r="ALQ357" s="59"/>
      <c r="ALR357" s="59"/>
      <c r="ALS357" s="59"/>
      <c r="ALT357" s="59"/>
      <c r="ALU357" s="59"/>
      <c r="ALV357" s="59"/>
      <c r="ALW357" s="59"/>
    </row>
    <row r="358" spans="1:1011" ht="13.35" customHeight="1" outlineLevel="2">
      <c r="A358" s="36" t="s">
        <v>11953</v>
      </c>
      <c r="B358" s="30">
        <v>3</v>
      </c>
      <c r="C358" s="45"/>
      <c r="D358" s="30" t="s">
        <v>4146</v>
      </c>
      <c r="E358" s="43" t="str">
        <f>VLOOKUP(D358,OdooParts_PurchaseNotes!$A$1:$F8486,2,0)</f>
        <v>Metric Brass Heat-Set Insert For Plastics Tapered, M5-.8 Internal Thread, 6.7mm Length</v>
      </c>
      <c r="F358" s="52"/>
      <c r="G358" s="32" t="s">
        <v>11954</v>
      </c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40"/>
      <c r="AAF358" s="40"/>
      <c r="AAG358" s="40"/>
      <c r="AAH358" s="40"/>
      <c r="AAI358" s="40"/>
      <c r="AAJ358" s="40"/>
      <c r="AAK358" s="40"/>
      <c r="AAL358" s="40"/>
      <c r="AAM358" s="40"/>
      <c r="AAN358" s="40"/>
      <c r="AAO358" s="40"/>
      <c r="AAP358" s="40"/>
      <c r="AAQ358" s="40"/>
      <c r="AAR358" s="40"/>
      <c r="AAS358" s="40"/>
      <c r="AAT358" s="40"/>
      <c r="AAU358" s="40"/>
      <c r="AAV358" s="40"/>
      <c r="AAW358" s="40"/>
      <c r="AAX358" s="40"/>
      <c r="AAY358" s="40"/>
      <c r="AAZ358" s="40"/>
      <c r="ABA358" s="40"/>
      <c r="ABB358" s="40"/>
      <c r="ABC358" s="40"/>
      <c r="ABD358" s="40"/>
      <c r="ABE358" s="40"/>
      <c r="ABF358" s="40"/>
      <c r="ABG358" s="40"/>
      <c r="ABH358" s="40"/>
      <c r="ABI358" s="40"/>
      <c r="ABJ358" s="40"/>
      <c r="ABK358" s="40"/>
      <c r="ABL358" s="40"/>
      <c r="ABM358" s="40"/>
      <c r="ABN358" s="40"/>
      <c r="ABO358" s="40"/>
      <c r="ABP358" s="40"/>
      <c r="ABQ358" s="40"/>
      <c r="ABR358" s="40"/>
      <c r="ABS358" s="40"/>
      <c r="ABT358" s="40"/>
      <c r="ABU358" s="40"/>
      <c r="ABV358" s="40"/>
      <c r="ABW358" s="40"/>
      <c r="ABX358" s="40"/>
      <c r="ABY358" s="40"/>
      <c r="ABZ358" s="40"/>
      <c r="ACA358" s="40"/>
      <c r="ACB358" s="40"/>
      <c r="ACC358" s="40"/>
      <c r="ACD358" s="40"/>
      <c r="ACE358" s="40"/>
      <c r="ACF358" s="40"/>
      <c r="ACG358" s="40"/>
      <c r="ACH358" s="40"/>
      <c r="ACI358" s="40"/>
      <c r="ACJ358" s="40"/>
      <c r="ACK358" s="40"/>
      <c r="ACL358" s="40"/>
      <c r="ACM358" s="40"/>
      <c r="ACN358" s="40"/>
      <c r="ACO358" s="40"/>
      <c r="ACP358" s="40"/>
      <c r="ACQ358" s="40"/>
      <c r="ACR358" s="40"/>
      <c r="ACS358" s="40"/>
      <c r="ACT358" s="40"/>
      <c r="ACU358" s="40"/>
      <c r="ACV358" s="40"/>
      <c r="ACW358" s="40"/>
      <c r="ACX358" s="40"/>
      <c r="ACY358" s="40"/>
      <c r="ACZ358" s="40"/>
      <c r="ADA358" s="40"/>
      <c r="ADB358" s="40"/>
      <c r="ADC358" s="40"/>
      <c r="ADD358" s="40"/>
      <c r="ADE358" s="40"/>
      <c r="ADF358" s="40"/>
      <c r="ADG358" s="40"/>
      <c r="ADH358" s="40"/>
      <c r="ADI358" s="40"/>
      <c r="ADJ358" s="40"/>
      <c r="ADK358" s="40"/>
      <c r="ADL358" s="40"/>
      <c r="ADM358" s="40"/>
      <c r="ADN358" s="40"/>
      <c r="ADO358" s="40"/>
      <c r="ADP358" s="40"/>
      <c r="ADQ358" s="40"/>
      <c r="ADR358" s="40"/>
      <c r="ADS358" s="40"/>
      <c r="ADT358" s="40"/>
      <c r="ADU358" s="40"/>
      <c r="ADV358" s="40"/>
      <c r="ADW358" s="40"/>
      <c r="ADX358" s="40"/>
      <c r="ADY358" s="40"/>
      <c r="ADZ358" s="40"/>
      <c r="AEA358" s="40"/>
      <c r="AEB358" s="40"/>
      <c r="AEC358" s="40"/>
      <c r="AED358" s="40"/>
      <c r="AEE358" s="40"/>
      <c r="AEF358" s="40"/>
      <c r="AEG358" s="40"/>
      <c r="AEH358" s="40"/>
      <c r="AEI358" s="40"/>
      <c r="AEJ358" s="40"/>
      <c r="AEK358" s="40"/>
      <c r="AEL358" s="40"/>
      <c r="AEM358" s="40"/>
      <c r="AEN358" s="40"/>
      <c r="AEO358" s="40"/>
      <c r="AEP358" s="40"/>
      <c r="AEQ358" s="40"/>
      <c r="AER358" s="40"/>
      <c r="AES358" s="40"/>
      <c r="AET358" s="40"/>
      <c r="AEU358" s="40"/>
      <c r="AEV358" s="40"/>
      <c r="AEW358" s="40"/>
      <c r="AEX358" s="40"/>
      <c r="AEY358" s="40"/>
      <c r="AEZ358" s="40"/>
      <c r="AFA358" s="40"/>
      <c r="AFB358" s="40"/>
      <c r="AFC358" s="40"/>
      <c r="AFD358" s="40"/>
      <c r="AFE358" s="40"/>
      <c r="AFF358" s="40"/>
      <c r="AFG358" s="40"/>
      <c r="AFH358" s="40"/>
      <c r="AFI358" s="40"/>
      <c r="AFJ358" s="40"/>
      <c r="AFK358" s="40"/>
      <c r="AFL358" s="40"/>
      <c r="AFM358" s="40"/>
      <c r="AFN358" s="40"/>
      <c r="AFO358" s="40"/>
      <c r="AFP358" s="40"/>
      <c r="AFQ358" s="40"/>
      <c r="AFR358" s="40"/>
      <c r="AFS358" s="40"/>
      <c r="AFT358" s="40"/>
      <c r="AFU358" s="40"/>
      <c r="AFV358" s="40"/>
      <c r="AFW358" s="40"/>
      <c r="AFX358" s="40"/>
      <c r="AFY358" s="40"/>
      <c r="AFZ358" s="40"/>
      <c r="AGA358" s="40"/>
      <c r="AGB358" s="40"/>
      <c r="AGC358" s="40"/>
      <c r="AGD358" s="40"/>
      <c r="AGE358" s="40"/>
      <c r="AGF358" s="40"/>
      <c r="AGG358" s="40"/>
      <c r="AGH358" s="40"/>
      <c r="AGI358" s="40"/>
      <c r="AGJ358" s="40"/>
      <c r="AGK358" s="40"/>
      <c r="AGL358" s="40"/>
      <c r="AGM358" s="40"/>
      <c r="AGN358" s="40"/>
      <c r="AGO358" s="40"/>
      <c r="AGP358" s="40"/>
      <c r="AGQ358" s="40"/>
      <c r="AGR358" s="40"/>
      <c r="AGS358" s="40"/>
      <c r="AGT358" s="40"/>
      <c r="AGU358" s="40"/>
      <c r="AGV358" s="40"/>
      <c r="AGW358" s="40"/>
      <c r="AGX358" s="40"/>
      <c r="AGY358" s="40"/>
      <c r="AGZ358" s="40"/>
      <c r="AHA358" s="40"/>
      <c r="AHB358" s="40"/>
      <c r="AHC358" s="40"/>
      <c r="AHD358" s="40"/>
      <c r="AHE358" s="40"/>
      <c r="AHF358" s="40"/>
      <c r="AHG358" s="40"/>
      <c r="AHH358" s="40"/>
      <c r="AHI358" s="40"/>
      <c r="AHJ358" s="40"/>
      <c r="AHK358" s="40"/>
      <c r="AHL358" s="40"/>
      <c r="AHM358" s="40"/>
      <c r="AHN358" s="40"/>
      <c r="AHO358" s="40"/>
      <c r="AHP358" s="40"/>
      <c r="AHQ358" s="40"/>
      <c r="AHR358" s="40"/>
      <c r="AHS358" s="40"/>
      <c r="AHT358" s="40"/>
      <c r="AHU358" s="40"/>
      <c r="AHV358" s="40"/>
      <c r="AHW358" s="40"/>
      <c r="AHX358" s="40"/>
      <c r="AHY358" s="40"/>
      <c r="AHZ358" s="40"/>
      <c r="AIA358" s="40"/>
      <c r="AIB358" s="40"/>
      <c r="AIC358" s="40"/>
      <c r="AID358" s="40"/>
      <c r="AIE358" s="40"/>
      <c r="AIF358" s="40"/>
      <c r="AIG358" s="40"/>
      <c r="AIH358" s="40"/>
      <c r="AII358" s="40"/>
      <c r="AIJ358" s="40"/>
      <c r="AIK358" s="40"/>
      <c r="AIL358" s="40"/>
      <c r="AIM358" s="40"/>
      <c r="AIN358" s="40"/>
      <c r="AIO358" s="40"/>
      <c r="AIP358" s="40"/>
      <c r="AIQ358" s="40"/>
      <c r="AIR358" s="40"/>
      <c r="AIS358" s="40"/>
      <c r="AIT358" s="40"/>
      <c r="AIU358" s="40"/>
      <c r="AIV358" s="40"/>
      <c r="AIW358" s="40"/>
      <c r="AIX358" s="40"/>
      <c r="AIY358" s="40"/>
      <c r="AIZ358" s="40"/>
      <c r="AJA358" s="40"/>
      <c r="AJB358" s="40"/>
      <c r="AJC358" s="40"/>
      <c r="AJD358" s="40"/>
      <c r="AJE358" s="40"/>
      <c r="AJF358" s="40"/>
      <c r="AJG358" s="40"/>
      <c r="AJH358" s="40"/>
      <c r="AJI358" s="40"/>
      <c r="AJJ358" s="40"/>
      <c r="AJK358" s="40"/>
      <c r="AJL358" s="40"/>
      <c r="AJM358" s="40"/>
      <c r="AJN358" s="40"/>
      <c r="AJO358" s="40"/>
      <c r="AJP358" s="40"/>
      <c r="AJQ358" s="40"/>
      <c r="AJR358" s="40"/>
      <c r="AJS358" s="40"/>
      <c r="AJT358" s="40"/>
      <c r="AJU358" s="40"/>
      <c r="AJV358" s="40"/>
      <c r="AJW358" s="40"/>
      <c r="AJX358" s="40"/>
      <c r="AJY358" s="40"/>
      <c r="AJZ358" s="40"/>
      <c r="AKA358" s="40"/>
      <c r="AKB358" s="40"/>
      <c r="AKC358" s="40"/>
      <c r="AKD358" s="40"/>
      <c r="AKE358" s="40"/>
      <c r="AKF358" s="40"/>
      <c r="AKG358" s="40"/>
      <c r="AKH358" s="40"/>
      <c r="AKI358" s="40"/>
      <c r="AKJ358" s="40"/>
      <c r="AKK358" s="40"/>
      <c r="AKL358" s="40"/>
      <c r="AKM358" s="40"/>
      <c r="AKN358" s="56"/>
      <c r="AKO358" s="56"/>
      <c r="AKP358" s="56"/>
      <c r="AKQ358" s="56"/>
      <c r="AKR358" s="56"/>
      <c r="AKS358" s="56"/>
      <c r="AKT358" s="56"/>
      <c r="AKU358" s="56"/>
      <c r="AKV358" s="56"/>
      <c r="AKW358" s="56"/>
      <c r="AKX358" s="56"/>
      <c r="AKY358" s="56"/>
      <c r="AKZ358" s="56"/>
      <c r="ALA358" s="56"/>
      <c r="ALB358" s="56"/>
      <c r="ALC358" s="56"/>
      <c r="ALD358" s="56"/>
      <c r="ALE358" s="56"/>
      <c r="ALF358" s="56"/>
      <c r="ALG358" s="56"/>
      <c r="ALH358" s="56"/>
      <c r="ALI358" s="56"/>
      <c r="ALJ358" s="56"/>
      <c r="ALK358" s="56"/>
      <c r="ALL358" s="56"/>
      <c r="ALM358" s="56"/>
      <c r="ALN358" s="59"/>
      <c r="ALO358" s="59"/>
      <c r="ALP358" s="59"/>
      <c r="ALQ358" s="59"/>
      <c r="ALR358" s="59"/>
      <c r="ALS358" s="59"/>
      <c r="ALT358" s="59"/>
      <c r="ALU358" s="59"/>
      <c r="ALV358" s="59"/>
      <c r="ALW358" s="59"/>
    </row>
    <row r="359" spans="1:1011" ht="13.35" customHeight="1" outlineLevel="2">
      <c r="A359" s="36" t="s">
        <v>11955</v>
      </c>
      <c r="B359" s="30">
        <v>1</v>
      </c>
      <c r="C359" s="45"/>
      <c r="D359" s="79" t="s">
        <v>11956</v>
      </c>
      <c r="E359" s="79" t="s">
        <v>11957</v>
      </c>
      <c r="F359" s="52"/>
      <c r="G359" s="32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40"/>
      <c r="AAF359" s="40"/>
      <c r="AAG359" s="40"/>
      <c r="AAH359" s="40"/>
      <c r="AAI359" s="40"/>
      <c r="AAJ359" s="40"/>
      <c r="AAK359" s="40"/>
      <c r="AAL359" s="40"/>
      <c r="AAM359" s="40"/>
      <c r="AAN359" s="40"/>
      <c r="AAO359" s="40"/>
      <c r="AAP359" s="40"/>
      <c r="AAQ359" s="40"/>
      <c r="AAR359" s="40"/>
      <c r="AAS359" s="40"/>
      <c r="AAT359" s="40"/>
      <c r="AAU359" s="40"/>
      <c r="AAV359" s="40"/>
      <c r="AAW359" s="40"/>
      <c r="AAX359" s="40"/>
      <c r="AAY359" s="40"/>
      <c r="AAZ359" s="40"/>
      <c r="ABA359" s="40"/>
      <c r="ABB359" s="40"/>
      <c r="ABC359" s="40"/>
      <c r="ABD359" s="40"/>
      <c r="ABE359" s="40"/>
      <c r="ABF359" s="40"/>
      <c r="ABG359" s="40"/>
      <c r="ABH359" s="40"/>
      <c r="ABI359" s="40"/>
      <c r="ABJ359" s="40"/>
      <c r="ABK359" s="40"/>
      <c r="ABL359" s="40"/>
      <c r="ABM359" s="40"/>
      <c r="ABN359" s="40"/>
      <c r="ABO359" s="40"/>
      <c r="ABP359" s="40"/>
      <c r="ABQ359" s="40"/>
      <c r="ABR359" s="40"/>
      <c r="ABS359" s="40"/>
      <c r="ABT359" s="40"/>
      <c r="ABU359" s="40"/>
      <c r="ABV359" s="40"/>
      <c r="ABW359" s="40"/>
      <c r="ABX359" s="40"/>
      <c r="ABY359" s="40"/>
      <c r="ABZ359" s="40"/>
      <c r="ACA359" s="40"/>
      <c r="ACB359" s="40"/>
      <c r="ACC359" s="40"/>
      <c r="ACD359" s="40"/>
      <c r="ACE359" s="40"/>
      <c r="ACF359" s="40"/>
      <c r="ACG359" s="40"/>
      <c r="ACH359" s="40"/>
      <c r="ACI359" s="40"/>
      <c r="ACJ359" s="40"/>
      <c r="ACK359" s="40"/>
      <c r="ACL359" s="40"/>
      <c r="ACM359" s="40"/>
      <c r="ACN359" s="40"/>
      <c r="ACO359" s="40"/>
      <c r="ACP359" s="40"/>
      <c r="ACQ359" s="40"/>
      <c r="ACR359" s="40"/>
      <c r="ACS359" s="40"/>
      <c r="ACT359" s="40"/>
      <c r="ACU359" s="40"/>
      <c r="ACV359" s="40"/>
      <c r="ACW359" s="40"/>
      <c r="ACX359" s="40"/>
      <c r="ACY359" s="40"/>
      <c r="ACZ359" s="40"/>
      <c r="ADA359" s="40"/>
      <c r="ADB359" s="40"/>
      <c r="ADC359" s="40"/>
      <c r="ADD359" s="40"/>
      <c r="ADE359" s="40"/>
      <c r="ADF359" s="40"/>
      <c r="ADG359" s="40"/>
      <c r="ADH359" s="40"/>
      <c r="ADI359" s="40"/>
      <c r="ADJ359" s="40"/>
      <c r="ADK359" s="40"/>
      <c r="ADL359" s="40"/>
      <c r="ADM359" s="40"/>
      <c r="ADN359" s="40"/>
      <c r="ADO359" s="40"/>
      <c r="ADP359" s="40"/>
      <c r="ADQ359" s="40"/>
      <c r="ADR359" s="40"/>
      <c r="ADS359" s="40"/>
      <c r="ADT359" s="40"/>
      <c r="ADU359" s="40"/>
      <c r="ADV359" s="40"/>
      <c r="ADW359" s="40"/>
      <c r="ADX359" s="40"/>
      <c r="ADY359" s="40"/>
      <c r="ADZ359" s="40"/>
      <c r="AEA359" s="40"/>
      <c r="AEB359" s="40"/>
      <c r="AEC359" s="40"/>
      <c r="AED359" s="40"/>
      <c r="AEE359" s="40"/>
      <c r="AEF359" s="40"/>
      <c r="AEG359" s="40"/>
      <c r="AEH359" s="40"/>
      <c r="AEI359" s="40"/>
      <c r="AEJ359" s="40"/>
      <c r="AEK359" s="40"/>
      <c r="AEL359" s="40"/>
      <c r="AEM359" s="40"/>
      <c r="AEN359" s="40"/>
      <c r="AEO359" s="40"/>
      <c r="AEP359" s="40"/>
      <c r="AEQ359" s="40"/>
      <c r="AER359" s="40"/>
      <c r="AES359" s="40"/>
      <c r="AET359" s="40"/>
      <c r="AEU359" s="40"/>
      <c r="AEV359" s="40"/>
      <c r="AEW359" s="40"/>
      <c r="AEX359" s="40"/>
      <c r="AEY359" s="40"/>
      <c r="AEZ359" s="40"/>
      <c r="AFA359" s="40"/>
      <c r="AFB359" s="40"/>
      <c r="AFC359" s="40"/>
      <c r="AFD359" s="40"/>
      <c r="AFE359" s="40"/>
      <c r="AFF359" s="40"/>
      <c r="AFG359" s="40"/>
      <c r="AFH359" s="40"/>
      <c r="AFI359" s="40"/>
      <c r="AFJ359" s="40"/>
      <c r="AFK359" s="40"/>
      <c r="AFL359" s="40"/>
      <c r="AFM359" s="40"/>
      <c r="AFN359" s="40"/>
      <c r="AFO359" s="40"/>
      <c r="AFP359" s="40"/>
      <c r="AFQ359" s="40"/>
      <c r="AFR359" s="40"/>
      <c r="AFS359" s="40"/>
      <c r="AFT359" s="40"/>
      <c r="AFU359" s="40"/>
      <c r="AFV359" s="40"/>
      <c r="AFW359" s="40"/>
      <c r="AFX359" s="40"/>
      <c r="AFY359" s="40"/>
      <c r="AFZ359" s="40"/>
      <c r="AGA359" s="40"/>
      <c r="AGB359" s="40"/>
      <c r="AGC359" s="40"/>
      <c r="AGD359" s="40"/>
      <c r="AGE359" s="40"/>
      <c r="AGF359" s="40"/>
      <c r="AGG359" s="40"/>
      <c r="AGH359" s="40"/>
      <c r="AGI359" s="40"/>
      <c r="AGJ359" s="40"/>
      <c r="AGK359" s="40"/>
      <c r="AGL359" s="40"/>
      <c r="AGM359" s="40"/>
      <c r="AGN359" s="40"/>
      <c r="AGO359" s="40"/>
      <c r="AGP359" s="40"/>
      <c r="AGQ359" s="40"/>
      <c r="AGR359" s="40"/>
      <c r="AGS359" s="40"/>
      <c r="AGT359" s="40"/>
      <c r="AGU359" s="40"/>
      <c r="AGV359" s="40"/>
      <c r="AGW359" s="40"/>
      <c r="AGX359" s="40"/>
      <c r="AGY359" s="40"/>
      <c r="AGZ359" s="40"/>
      <c r="AHA359" s="40"/>
      <c r="AHB359" s="40"/>
      <c r="AHC359" s="40"/>
      <c r="AHD359" s="40"/>
      <c r="AHE359" s="40"/>
      <c r="AHF359" s="40"/>
      <c r="AHG359" s="40"/>
      <c r="AHH359" s="40"/>
      <c r="AHI359" s="40"/>
      <c r="AHJ359" s="40"/>
      <c r="AHK359" s="40"/>
      <c r="AHL359" s="40"/>
      <c r="AHM359" s="40"/>
      <c r="AHN359" s="40"/>
      <c r="AHO359" s="40"/>
      <c r="AHP359" s="40"/>
      <c r="AHQ359" s="40"/>
      <c r="AHR359" s="40"/>
      <c r="AHS359" s="40"/>
      <c r="AHT359" s="40"/>
      <c r="AHU359" s="40"/>
      <c r="AHV359" s="40"/>
      <c r="AHW359" s="40"/>
      <c r="AHX359" s="40"/>
      <c r="AHY359" s="40"/>
      <c r="AHZ359" s="40"/>
      <c r="AIA359" s="40"/>
      <c r="AIB359" s="40"/>
      <c r="AIC359" s="40"/>
      <c r="AID359" s="40"/>
      <c r="AIE359" s="40"/>
      <c r="AIF359" s="40"/>
      <c r="AIG359" s="40"/>
      <c r="AIH359" s="40"/>
      <c r="AII359" s="40"/>
      <c r="AIJ359" s="40"/>
      <c r="AIK359" s="40"/>
      <c r="AIL359" s="40"/>
      <c r="AIM359" s="40"/>
      <c r="AIN359" s="40"/>
      <c r="AIO359" s="40"/>
      <c r="AIP359" s="40"/>
      <c r="AIQ359" s="40"/>
      <c r="AIR359" s="40"/>
      <c r="AIS359" s="40"/>
      <c r="AIT359" s="40"/>
      <c r="AIU359" s="40"/>
      <c r="AIV359" s="40"/>
      <c r="AIW359" s="40"/>
      <c r="AIX359" s="40"/>
      <c r="AIY359" s="40"/>
      <c r="AIZ359" s="40"/>
      <c r="AJA359" s="40"/>
      <c r="AJB359" s="40"/>
      <c r="AJC359" s="40"/>
      <c r="AJD359" s="40"/>
      <c r="AJE359" s="40"/>
      <c r="AJF359" s="40"/>
      <c r="AJG359" s="40"/>
      <c r="AJH359" s="40"/>
      <c r="AJI359" s="40"/>
      <c r="AJJ359" s="40"/>
      <c r="AJK359" s="40"/>
      <c r="AJL359" s="40"/>
      <c r="AJM359" s="40"/>
      <c r="AJN359" s="40"/>
      <c r="AJO359" s="40"/>
      <c r="AJP359" s="40"/>
      <c r="AJQ359" s="40"/>
      <c r="AJR359" s="40"/>
      <c r="AJS359" s="40"/>
      <c r="AJT359" s="40"/>
      <c r="AJU359" s="40"/>
      <c r="AJV359" s="40"/>
      <c r="AJW359" s="40"/>
      <c r="AJX359" s="40"/>
      <c r="AJY359" s="40"/>
      <c r="AJZ359" s="40"/>
      <c r="AKA359" s="40"/>
      <c r="AKB359" s="40"/>
      <c r="AKC359" s="40"/>
      <c r="AKD359" s="40"/>
      <c r="AKE359" s="40"/>
      <c r="AKF359" s="40"/>
      <c r="AKG359" s="40"/>
      <c r="AKH359" s="40"/>
      <c r="AKI359" s="40"/>
      <c r="AKJ359" s="40"/>
      <c r="AKK359" s="40"/>
      <c r="AKL359" s="40"/>
      <c r="AKM359" s="40"/>
      <c r="AKN359" s="56"/>
      <c r="AKO359" s="56"/>
      <c r="AKP359" s="56"/>
      <c r="AKQ359" s="56"/>
      <c r="AKR359" s="56"/>
      <c r="AKS359" s="56"/>
      <c r="AKT359" s="56"/>
      <c r="AKU359" s="56"/>
      <c r="AKV359" s="56"/>
      <c r="AKW359" s="56"/>
      <c r="AKX359" s="56"/>
      <c r="AKY359" s="56"/>
      <c r="AKZ359" s="56"/>
      <c r="ALA359" s="56"/>
      <c r="ALB359" s="56"/>
      <c r="ALC359" s="56"/>
      <c r="ALD359" s="56"/>
      <c r="ALE359" s="56"/>
      <c r="ALF359" s="56"/>
      <c r="ALG359" s="56"/>
      <c r="ALH359" s="56"/>
      <c r="ALI359" s="56"/>
      <c r="ALJ359" s="56"/>
      <c r="ALK359" s="56"/>
      <c r="ALL359" s="56"/>
      <c r="ALM359" s="56"/>
      <c r="ALN359" s="59"/>
      <c r="ALO359" s="59"/>
      <c r="ALP359" s="59"/>
      <c r="ALQ359" s="59"/>
      <c r="ALR359" s="59"/>
      <c r="ALS359" s="59"/>
      <c r="ALT359" s="59"/>
      <c r="ALU359" s="59"/>
      <c r="ALV359" s="59"/>
      <c r="ALW359" s="59"/>
    </row>
    <row r="360" spans="1:1011" ht="13.35" customHeight="1" outlineLevel="2">
      <c r="A360" s="36" t="s">
        <v>11958</v>
      </c>
      <c r="B360" s="30">
        <v>1</v>
      </c>
      <c r="C360" s="45"/>
      <c r="D360" s="79" t="s">
        <v>11959</v>
      </c>
      <c r="E360" s="79" t="s">
        <v>11960</v>
      </c>
      <c r="F360" s="52"/>
      <c r="G360" s="32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40"/>
      <c r="AAF360" s="40"/>
      <c r="AAG360" s="40"/>
      <c r="AAH360" s="40"/>
      <c r="AAI360" s="40"/>
      <c r="AAJ360" s="40"/>
      <c r="AAK360" s="40"/>
      <c r="AAL360" s="40"/>
      <c r="AAM360" s="40"/>
      <c r="AAN360" s="40"/>
      <c r="AAO360" s="40"/>
      <c r="AAP360" s="40"/>
      <c r="AAQ360" s="40"/>
      <c r="AAR360" s="40"/>
      <c r="AAS360" s="40"/>
      <c r="AAT360" s="40"/>
      <c r="AAU360" s="40"/>
      <c r="AAV360" s="40"/>
      <c r="AAW360" s="40"/>
      <c r="AAX360" s="40"/>
      <c r="AAY360" s="40"/>
      <c r="AAZ360" s="40"/>
      <c r="ABA360" s="40"/>
      <c r="ABB360" s="40"/>
      <c r="ABC360" s="40"/>
      <c r="ABD360" s="40"/>
      <c r="ABE360" s="40"/>
      <c r="ABF360" s="40"/>
      <c r="ABG360" s="40"/>
      <c r="ABH360" s="40"/>
      <c r="ABI360" s="40"/>
      <c r="ABJ360" s="40"/>
      <c r="ABK360" s="40"/>
      <c r="ABL360" s="40"/>
      <c r="ABM360" s="40"/>
      <c r="ABN360" s="40"/>
      <c r="ABO360" s="40"/>
      <c r="ABP360" s="40"/>
      <c r="ABQ360" s="40"/>
      <c r="ABR360" s="40"/>
      <c r="ABS360" s="40"/>
      <c r="ABT360" s="40"/>
      <c r="ABU360" s="40"/>
      <c r="ABV360" s="40"/>
      <c r="ABW360" s="40"/>
      <c r="ABX360" s="40"/>
      <c r="ABY360" s="40"/>
      <c r="ABZ360" s="40"/>
      <c r="ACA360" s="40"/>
      <c r="ACB360" s="40"/>
      <c r="ACC360" s="40"/>
      <c r="ACD360" s="40"/>
      <c r="ACE360" s="40"/>
      <c r="ACF360" s="40"/>
      <c r="ACG360" s="40"/>
      <c r="ACH360" s="40"/>
      <c r="ACI360" s="40"/>
      <c r="ACJ360" s="40"/>
      <c r="ACK360" s="40"/>
      <c r="ACL360" s="40"/>
      <c r="ACM360" s="40"/>
      <c r="ACN360" s="40"/>
      <c r="ACO360" s="40"/>
      <c r="ACP360" s="40"/>
      <c r="ACQ360" s="40"/>
      <c r="ACR360" s="40"/>
      <c r="ACS360" s="40"/>
      <c r="ACT360" s="40"/>
      <c r="ACU360" s="40"/>
      <c r="ACV360" s="40"/>
      <c r="ACW360" s="40"/>
      <c r="ACX360" s="40"/>
      <c r="ACY360" s="40"/>
      <c r="ACZ360" s="40"/>
      <c r="ADA360" s="40"/>
      <c r="ADB360" s="40"/>
      <c r="ADC360" s="40"/>
      <c r="ADD360" s="40"/>
      <c r="ADE360" s="40"/>
      <c r="ADF360" s="40"/>
      <c r="ADG360" s="40"/>
      <c r="ADH360" s="40"/>
      <c r="ADI360" s="40"/>
      <c r="ADJ360" s="40"/>
      <c r="ADK360" s="40"/>
      <c r="ADL360" s="40"/>
      <c r="ADM360" s="40"/>
      <c r="ADN360" s="40"/>
      <c r="ADO360" s="40"/>
      <c r="ADP360" s="40"/>
      <c r="ADQ360" s="40"/>
      <c r="ADR360" s="40"/>
      <c r="ADS360" s="40"/>
      <c r="ADT360" s="40"/>
      <c r="ADU360" s="40"/>
      <c r="ADV360" s="40"/>
      <c r="ADW360" s="40"/>
      <c r="ADX360" s="40"/>
      <c r="ADY360" s="40"/>
      <c r="ADZ360" s="40"/>
      <c r="AEA360" s="40"/>
      <c r="AEB360" s="40"/>
      <c r="AEC360" s="40"/>
      <c r="AED360" s="40"/>
      <c r="AEE360" s="40"/>
      <c r="AEF360" s="40"/>
      <c r="AEG360" s="40"/>
      <c r="AEH360" s="40"/>
      <c r="AEI360" s="40"/>
      <c r="AEJ360" s="40"/>
      <c r="AEK360" s="40"/>
      <c r="AEL360" s="40"/>
      <c r="AEM360" s="40"/>
      <c r="AEN360" s="40"/>
      <c r="AEO360" s="40"/>
      <c r="AEP360" s="40"/>
      <c r="AEQ360" s="40"/>
      <c r="AER360" s="40"/>
      <c r="AES360" s="40"/>
      <c r="AET360" s="40"/>
      <c r="AEU360" s="40"/>
      <c r="AEV360" s="40"/>
      <c r="AEW360" s="40"/>
      <c r="AEX360" s="40"/>
      <c r="AEY360" s="40"/>
      <c r="AEZ360" s="40"/>
      <c r="AFA360" s="40"/>
      <c r="AFB360" s="40"/>
      <c r="AFC360" s="40"/>
      <c r="AFD360" s="40"/>
      <c r="AFE360" s="40"/>
      <c r="AFF360" s="40"/>
      <c r="AFG360" s="40"/>
      <c r="AFH360" s="40"/>
      <c r="AFI360" s="40"/>
      <c r="AFJ360" s="40"/>
      <c r="AFK360" s="40"/>
      <c r="AFL360" s="40"/>
      <c r="AFM360" s="40"/>
      <c r="AFN360" s="40"/>
      <c r="AFO360" s="40"/>
      <c r="AFP360" s="40"/>
      <c r="AFQ360" s="40"/>
      <c r="AFR360" s="40"/>
      <c r="AFS360" s="40"/>
      <c r="AFT360" s="40"/>
      <c r="AFU360" s="40"/>
      <c r="AFV360" s="40"/>
      <c r="AFW360" s="40"/>
      <c r="AFX360" s="40"/>
      <c r="AFY360" s="40"/>
      <c r="AFZ360" s="40"/>
      <c r="AGA360" s="40"/>
      <c r="AGB360" s="40"/>
      <c r="AGC360" s="40"/>
      <c r="AGD360" s="40"/>
      <c r="AGE360" s="40"/>
      <c r="AGF360" s="40"/>
      <c r="AGG360" s="40"/>
      <c r="AGH360" s="40"/>
      <c r="AGI360" s="40"/>
      <c r="AGJ360" s="40"/>
      <c r="AGK360" s="40"/>
      <c r="AGL360" s="40"/>
      <c r="AGM360" s="40"/>
      <c r="AGN360" s="40"/>
      <c r="AGO360" s="40"/>
      <c r="AGP360" s="40"/>
      <c r="AGQ360" s="40"/>
      <c r="AGR360" s="40"/>
      <c r="AGS360" s="40"/>
      <c r="AGT360" s="40"/>
      <c r="AGU360" s="40"/>
      <c r="AGV360" s="40"/>
      <c r="AGW360" s="40"/>
      <c r="AGX360" s="40"/>
      <c r="AGY360" s="40"/>
      <c r="AGZ360" s="40"/>
      <c r="AHA360" s="40"/>
      <c r="AHB360" s="40"/>
      <c r="AHC360" s="40"/>
      <c r="AHD360" s="40"/>
      <c r="AHE360" s="40"/>
      <c r="AHF360" s="40"/>
      <c r="AHG360" s="40"/>
      <c r="AHH360" s="40"/>
      <c r="AHI360" s="40"/>
      <c r="AHJ360" s="40"/>
      <c r="AHK360" s="40"/>
      <c r="AHL360" s="40"/>
      <c r="AHM360" s="40"/>
      <c r="AHN360" s="40"/>
      <c r="AHO360" s="40"/>
      <c r="AHP360" s="40"/>
      <c r="AHQ360" s="40"/>
      <c r="AHR360" s="40"/>
      <c r="AHS360" s="40"/>
      <c r="AHT360" s="40"/>
      <c r="AHU360" s="40"/>
      <c r="AHV360" s="40"/>
      <c r="AHW360" s="40"/>
      <c r="AHX360" s="40"/>
      <c r="AHY360" s="40"/>
      <c r="AHZ360" s="40"/>
      <c r="AIA360" s="40"/>
      <c r="AIB360" s="40"/>
      <c r="AIC360" s="40"/>
      <c r="AID360" s="40"/>
      <c r="AIE360" s="40"/>
      <c r="AIF360" s="40"/>
      <c r="AIG360" s="40"/>
      <c r="AIH360" s="40"/>
      <c r="AII360" s="40"/>
      <c r="AIJ360" s="40"/>
      <c r="AIK360" s="40"/>
      <c r="AIL360" s="40"/>
      <c r="AIM360" s="40"/>
      <c r="AIN360" s="40"/>
      <c r="AIO360" s="40"/>
      <c r="AIP360" s="40"/>
      <c r="AIQ360" s="40"/>
      <c r="AIR360" s="40"/>
      <c r="AIS360" s="40"/>
      <c r="AIT360" s="40"/>
      <c r="AIU360" s="40"/>
      <c r="AIV360" s="40"/>
      <c r="AIW360" s="40"/>
      <c r="AIX360" s="40"/>
      <c r="AIY360" s="40"/>
      <c r="AIZ360" s="40"/>
      <c r="AJA360" s="40"/>
      <c r="AJB360" s="40"/>
      <c r="AJC360" s="40"/>
      <c r="AJD360" s="40"/>
      <c r="AJE360" s="40"/>
      <c r="AJF360" s="40"/>
      <c r="AJG360" s="40"/>
      <c r="AJH360" s="40"/>
      <c r="AJI360" s="40"/>
      <c r="AJJ360" s="40"/>
      <c r="AJK360" s="40"/>
      <c r="AJL360" s="40"/>
      <c r="AJM360" s="40"/>
      <c r="AJN360" s="40"/>
      <c r="AJO360" s="40"/>
      <c r="AJP360" s="40"/>
      <c r="AJQ360" s="40"/>
      <c r="AJR360" s="40"/>
      <c r="AJS360" s="40"/>
      <c r="AJT360" s="40"/>
      <c r="AJU360" s="40"/>
      <c r="AJV360" s="40"/>
      <c r="AJW360" s="40"/>
      <c r="AJX360" s="40"/>
      <c r="AJY360" s="40"/>
      <c r="AJZ360" s="40"/>
      <c r="AKA360" s="40"/>
      <c r="AKB360" s="40"/>
      <c r="AKC360" s="40"/>
      <c r="AKD360" s="40"/>
      <c r="AKE360" s="40"/>
      <c r="AKF360" s="40"/>
      <c r="AKG360" s="40"/>
      <c r="AKH360" s="40"/>
      <c r="AKI360" s="40"/>
      <c r="AKJ360" s="40"/>
      <c r="AKK360" s="40"/>
      <c r="AKL360" s="40"/>
      <c r="AKM360" s="40"/>
      <c r="AKN360" s="56"/>
      <c r="AKO360" s="56"/>
      <c r="AKP360" s="56"/>
      <c r="AKQ360" s="56"/>
      <c r="AKR360" s="56"/>
      <c r="AKS360" s="56"/>
      <c r="AKT360" s="56"/>
      <c r="AKU360" s="56"/>
      <c r="AKV360" s="56"/>
      <c r="AKW360" s="56"/>
      <c r="AKX360" s="56"/>
      <c r="AKY360" s="56"/>
      <c r="AKZ360" s="56"/>
      <c r="ALA360" s="56"/>
      <c r="ALB360" s="56"/>
      <c r="ALC360" s="56"/>
      <c r="ALD360" s="56"/>
      <c r="ALE360" s="56"/>
      <c r="ALF360" s="56"/>
      <c r="ALG360" s="56"/>
      <c r="ALH360" s="56"/>
      <c r="ALI360" s="56"/>
      <c r="ALJ360" s="56"/>
      <c r="ALK360" s="56"/>
      <c r="ALL360" s="56"/>
      <c r="ALM360" s="56"/>
      <c r="ALN360" s="59"/>
      <c r="ALO360" s="59"/>
      <c r="ALP360" s="59"/>
      <c r="ALQ360" s="59"/>
      <c r="ALR360" s="59"/>
      <c r="ALS360" s="59"/>
      <c r="ALT360" s="59"/>
      <c r="ALU360" s="59"/>
      <c r="ALV360" s="59"/>
      <c r="ALW360" s="59"/>
    </row>
    <row r="361" spans="1:1011" ht="13.35" customHeight="1" outlineLevel="2">
      <c r="A361" s="36" t="s">
        <v>11961</v>
      </c>
      <c r="B361" s="30">
        <v>2</v>
      </c>
      <c r="C361" s="45"/>
      <c r="D361" s="30" t="s">
        <v>3846</v>
      </c>
      <c r="E361" s="43" t="str">
        <f>VLOOKUP(D361,OdooParts_PurchaseNotes!$A$1:$F8459,2,0)</f>
        <v>Metric Brass Heat-Set Insert for Plastics Tapered, M3-.5 Internal Thread, 3.8mm Length</v>
      </c>
      <c r="F361" s="52"/>
      <c r="G361" s="32" t="s">
        <v>11889</v>
      </c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40"/>
      <c r="AAF361" s="40"/>
      <c r="AAG361" s="40"/>
      <c r="AAH361" s="40"/>
      <c r="AAI361" s="40"/>
      <c r="AAJ361" s="40"/>
      <c r="AAK361" s="40"/>
      <c r="AAL361" s="40"/>
      <c r="AAM361" s="40"/>
      <c r="AAN361" s="40"/>
      <c r="AAO361" s="40"/>
      <c r="AAP361" s="40"/>
      <c r="AAQ361" s="40"/>
      <c r="AAR361" s="40"/>
      <c r="AAS361" s="40"/>
      <c r="AAT361" s="40"/>
      <c r="AAU361" s="40"/>
      <c r="AAV361" s="40"/>
      <c r="AAW361" s="40"/>
      <c r="AAX361" s="40"/>
      <c r="AAY361" s="40"/>
      <c r="AAZ361" s="40"/>
      <c r="ABA361" s="40"/>
      <c r="ABB361" s="40"/>
      <c r="ABC361" s="40"/>
      <c r="ABD361" s="40"/>
      <c r="ABE361" s="40"/>
      <c r="ABF361" s="40"/>
      <c r="ABG361" s="40"/>
      <c r="ABH361" s="40"/>
      <c r="ABI361" s="40"/>
      <c r="ABJ361" s="40"/>
      <c r="ABK361" s="40"/>
      <c r="ABL361" s="40"/>
      <c r="ABM361" s="40"/>
      <c r="ABN361" s="40"/>
      <c r="ABO361" s="40"/>
      <c r="ABP361" s="40"/>
      <c r="ABQ361" s="40"/>
      <c r="ABR361" s="40"/>
      <c r="ABS361" s="40"/>
      <c r="ABT361" s="40"/>
      <c r="ABU361" s="40"/>
      <c r="ABV361" s="40"/>
      <c r="ABW361" s="40"/>
      <c r="ABX361" s="40"/>
      <c r="ABY361" s="40"/>
      <c r="ABZ361" s="40"/>
      <c r="ACA361" s="40"/>
      <c r="ACB361" s="40"/>
      <c r="ACC361" s="40"/>
      <c r="ACD361" s="40"/>
      <c r="ACE361" s="40"/>
      <c r="ACF361" s="40"/>
      <c r="ACG361" s="40"/>
      <c r="ACH361" s="40"/>
      <c r="ACI361" s="40"/>
      <c r="ACJ361" s="40"/>
      <c r="ACK361" s="40"/>
      <c r="ACL361" s="40"/>
      <c r="ACM361" s="40"/>
      <c r="ACN361" s="40"/>
      <c r="ACO361" s="40"/>
      <c r="ACP361" s="40"/>
      <c r="ACQ361" s="40"/>
      <c r="ACR361" s="40"/>
      <c r="ACS361" s="40"/>
      <c r="ACT361" s="40"/>
      <c r="ACU361" s="40"/>
      <c r="ACV361" s="40"/>
      <c r="ACW361" s="40"/>
      <c r="ACX361" s="40"/>
      <c r="ACY361" s="40"/>
      <c r="ACZ361" s="40"/>
      <c r="ADA361" s="40"/>
      <c r="ADB361" s="40"/>
      <c r="ADC361" s="40"/>
      <c r="ADD361" s="40"/>
      <c r="ADE361" s="40"/>
      <c r="ADF361" s="40"/>
      <c r="ADG361" s="40"/>
      <c r="ADH361" s="40"/>
      <c r="ADI361" s="40"/>
      <c r="ADJ361" s="40"/>
      <c r="ADK361" s="40"/>
      <c r="ADL361" s="40"/>
      <c r="ADM361" s="40"/>
      <c r="ADN361" s="40"/>
      <c r="ADO361" s="40"/>
      <c r="ADP361" s="40"/>
      <c r="ADQ361" s="40"/>
      <c r="ADR361" s="40"/>
      <c r="ADS361" s="40"/>
      <c r="ADT361" s="40"/>
      <c r="ADU361" s="40"/>
      <c r="ADV361" s="40"/>
      <c r="ADW361" s="40"/>
      <c r="ADX361" s="40"/>
      <c r="ADY361" s="40"/>
      <c r="ADZ361" s="40"/>
      <c r="AEA361" s="40"/>
      <c r="AEB361" s="40"/>
      <c r="AEC361" s="40"/>
      <c r="AED361" s="40"/>
      <c r="AEE361" s="40"/>
      <c r="AEF361" s="40"/>
      <c r="AEG361" s="40"/>
      <c r="AEH361" s="40"/>
      <c r="AEI361" s="40"/>
      <c r="AEJ361" s="40"/>
      <c r="AEK361" s="40"/>
      <c r="AEL361" s="40"/>
      <c r="AEM361" s="40"/>
      <c r="AEN361" s="40"/>
      <c r="AEO361" s="40"/>
      <c r="AEP361" s="40"/>
      <c r="AEQ361" s="40"/>
      <c r="AER361" s="40"/>
      <c r="AES361" s="40"/>
      <c r="AET361" s="40"/>
      <c r="AEU361" s="40"/>
      <c r="AEV361" s="40"/>
      <c r="AEW361" s="40"/>
      <c r="AEX361" s="40"/>
      <c r="AEY361" s="40"/>
      <c r="AEZ361" s="40"/>
      <c r="AFA361" s="40"/>
      <c r="AFB361" s="40"/>
      <c r="AFC361" s="40"/>
      <c r="AFD361" s="40"/>
      <c r="AFE361" s="40"/>
      <c r="AFF361" s="40"/>
      <c r="AFG361" s="40"/>
      <c r="AFH361" s="40"/>
      <c r="AFI361" s="40"/>
      <c r="AFJ361" s="40"/>
      <c r="AFK361" s="40"/>
      <c r="AFL361" s="40"/>
      <c r="AFM361" s="40"/>
      <c r="AFN361" s="40"/>
      <c r="AFO361" s="40"/>
      <c r="AFP361" s="40"/>
      <c r="AFQ361" s="40"/>
      <c r="AFR361" s="40"/>
      <c r="AFS361" s="40"/>
      <c r="AFT361" s="40"/>
      <c r="AFU361" s="40"/>
      <c r="AFV361" s="40"/>
      <c r="AFW361" s="40"/>
      <c r="AFX361" s="40"/>
      <c r="AFY361" s="40"/>
      <c r="AFZ361" s="40"/>
      <c r="AGA361" s="40"/>
      <c r="AGB361" s="40"/>
      <c r="AGC361" s="40"/>
      <c r="AGD361" s="40"/>
      <c r="AGE361" s="40"/>
      <c r="AGF361" s="40"/>
      <c r="AGG361" s="40"/>
      <c r="AGH361" s="40"/>
      <c r="AGI361" s="40"/>
      <c r="AGJ361" s="40"/>
      <c r="AGK361" s="40"/>
      <c r="AGL361" s="40"/>
      <c r="AGM361" s="40"/>
      <c r="AGN361" s="40"/>
      <c r="AGO361" s="40"/>
      <c r="AGP361" s="40"/>
      <c r="AGQ361" s="40"/>
      <c r="AGR361" s="40"/>
      <c r="AGS361" s="40"/>
      <c r="AGT361" s="40"/>
      <c r="AGU361" s="40"/>
      <c r="AGV361" s="40"/>
      <c r="AGW361" s="40"/>
      <c r="AGX361" s="40"/>
      <c r="AGY361" s="40"/>
      <c r="AGZ361" s="40"/>
      <c r="AHA361" s="40"/>
      <c r="AHB361" s="40"/>
      <c r="AHC361" s="40"/>
      <c r="AHD361" s="40"/>
      <c r="AHE361" s="40"/>
      <c r="AHF361" s="40"/>
      <c r="AHG361" s="40"/>
      <c r="AHH361" s="40"/>
      <c r="AHI361" s="40"/>
      <c r="AHJ361" s="40"/>
      <c r="AHK361" s="40"/>
      <c r="AHL361" s="40"/>
      <c r="AHM361" s="40"/>
      <c r="AHN361" s="40"/>
      <c r="AHO361" s="40"/>
      <c r="AHP361" s="40"/>
      <c r="AHQ361" s="40"/>
      <c r="AHR361" s="40"/>
      <c r="AHS361" s="40"/>
      <c r="AHT361" s="40"/>
      <c r="AHU361" s="40"/>
      <c r="AHV361" s="40"/>
      <c r="AHW361" s="40"/>
      <c r="AHX361" s="40"/>
      <c r="AHY361" s="40"/>
      <c r="AHZ361" s="40"/>
      <c r="AIA361" s="40"/>
      <c r="AIB361" s="40"/>
      <c r="AIC361" s="40"/>
      <c r="AID361" s="40"/>
      <c r="AIE361" s="40"/>
      <c r="AIF361" s="40"/>
      <c r="AIG361" s="40"/>
      <c r="AIH361" s="40"/>
      <c r="AII361" s="40"/>
      <c r="AIJ361" s="40"/>
      <c r="AIK361" s="40"/>
      <c r="AIL361" s="40"/>
      <c r="AIM361" s="40"/>
      <c r="AIN361" s="40"/>
      <c r="AIO361" s="40"/>
      <c r="AIP361" s="40"/>
      <c r="AIQ361" s="40"/>
      <c r="AIR361" s="40"/>
      <c r="AIS361" s="40"/>
      <c r="AIT361" s="40"/>
      <c r="AIU361" s="40"/>
      <c r="AIV361" s="40"/>
      <c r="AIW361" s="40"/>
      <c r="AIX361" s="40"/>
      <c r="AIY361" s="40"/>
      <c r="AIZ361" s="40"/>
      <c r="AJA361" s="40"/>
      <c r="AJB361" s="40"/>
      <c r="AJC361" s="40"/>
      <c r="AJD361" s="40"/>
      <c r="AJE361" s="40"/>
      <c r="AJF361" s="40"/>
      <c r="AJG361" s="40"/>
      <c r="AJH361" s="40"/>
      <c r="AJI361" s="40"/>
      <c r="AJJ361" s="40"/>
      <c r="AJK361" s="40"/>
      <c r="AJL361" s="40"/>
      <c r="AJM361" s="40"/>
      <c r="AJN361" s="40"/>
      <c r="AJO361" s="40"/>
      <c r="AJP361" s="40"/>
      <c r="AJQ361" s="40"/>
      <c r="AJR361" s="40"/>
      <c r="AJS361" s="40"/>
      <c r="AJT361" s="40"/>
      <c r="AJU361" s="40"/>
      <c r="AJV361" s="40"/>
      <c r="AJW361" s="40"/>
      <c r="AJX361" s="40"/>
      <c r="AJY361" s="40"/>
      <c r="AJZ361" s="40"/>
      <c r="AKA361" s="40"/>
      <c r="AKB361" s="40"/>
      <c r="AKC361" s="40"/>
      <c r="AKD361" s="40"/>
      <c r="AKE361" s="40"/>
      <c r="AKF361" s="40"/>
      <c r="AKG361" s="40"/>
      <c r="AKH361" s="40"/>
      <c r="AKI361" s="40"/>
      <c r="AKJ361" s="40"/>
      <c r="AKK361" s="40"/>
      <c r="AKL361" s="40"/>
      <c r="AKM361" s="40"/>
      <c r="AKN361" s="56"/>
      <c r="AKO361" s="56"/>
      <c r="AKP361" s="56"/>
      <c r="AKQ361" s="56"/>
      <c r="AKR361" s="56"/>
      <c r="AKS361" s="56"/>
      <c r="AKT361" s="56"/>
      <c r="AKU361" s="56"/>
      <c r="AKV361" s="56"/>
      <c r="AKW361" s="56"/>
      <c r="AKX361" s="56"/>
      <c r="AKY361" s="56"/>
      <c r="AKZ361" s="56"/>
      <c r="ALA361" s="56"/>
      <c r="ALB361" s="56"/>
      <c r="ALC361" s="56"/>
      <c r="ALD361" s="56"/>
      <c r="ALE361" s="56"/>
      <c r="ALF361" s="56"/>
      <c r="ALG361" s="56"/>
      <c r="ALH361" s="56"/>
      <c r="ALI361" s="56"/>
      <c r="ALJ361" s="56"/>
      <c r="ALK361" s="56"/>
      <c r="ALL361" s="56"/>
      <c r="ALM361" s="56"/>
      <c r="ALN361" s="59"/>
      <c r="ALO361" s="59"/>
      <c r="ALP361" s="59"/>
      <c r="ALQ361" s="59"/>
      <c r="ALR361" s="59"/>
      <c r="ALS361" s="59"/>
      <c r="ALT361" s="59"/>
      <c r="ALU361" s="59"/>
      <c r="ALV361" s="59"/>
      <c r="ALW361" s="59"/>
    </row>
    <row r="362" spans="1:1011" ht="13.35" customHeight="1" outlineLevel="2">
      <c r="A362" s="36" t="s">
        <v>11962</v>
      </c>
      <c r="B362" s="30" t="s">
        <v>11963</v>
      </c>
      <c r="C362" s="45"/>
      <c r="D362" s="30" t="s">
        <v>2968</v>
      </c>
      <c r="E362" s="79" t="s">
        <v>11964</v>
      </c>
      <c r="F362" s="52"/>
      <c r="G362" s="32" t="s">
        <v>11899</v>
      </c>
      <c r="H362" s="29" t="s">
        <v>11900</v>
      </c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40"/>
      <c r="AAF362" s="40"/>
      <c r="AAG362" s="40"/>
      <c r="AAH362" s="40"/>
      <c r="AAI362" s="40"/>
      <c r="AAJ362" s="40"/>
      <c r="AAK362" s="40"/>
      <c r="AAL362" s="40"/>
      <c r="AAM362" s="40"/>
      <c r="AAN362" s="40"/>
      <c r="AAO362" s="40"/>
      <c r="AAP362" s="40"/>
      <c r="AAQ362" s="40"/>
      <c r="AAR362" s="40"/>
      <c r="AAS362" s="40"/>
      <c r="AAT362" s="40"/>
      <c r="AAU362" s="40"/>
      <c r="AAV362" s="40"/>
      <c r="AAW362" s="40"/>
      <c r="AAX362" s="40"/>
      <c r="AAY362" s="40"/>
      <c r="AAZ362" s="40"/>
      <c r="ABA362" s="40"/>
      <c r="ABB362" s="40"/>
      <c r="ABC362" s="40"/>
      <c r="ABD362" s="40"/>
      <c r="ABE362" s="40"/>
      <c r="ABF362" s="40"/>
      <c r="ABG362" s="40"/>
      <c r="ABH362" s="40"/>
      <c r="ABI362" s="40"/>
      <c r="ABJ362" s="40"/>
      <c r="ABK362" s="40"/>
      <c r="ABL362" s="40"/>
      <c r="ABM362" s="40"/>
      <c r="ABN362" s="40"/>
      <c r="ABO362" s="40"/>
      <c r="ABP362" s="40"/>
      <c r="ABQ362" s="40"/>
      <c r="ABR362" s="40"/>
      <c r="ABS362" s="40"/>
      <c r="ABT362" s="40"/>
      <c r="ABU362" s="40"/>
      <c r="ABV362" s="40"/>
      <c r="ABW362" s="40"/>
      <c r="ABX362" s="40"/>
      <c r="ABY362" s="40"/>
      <c r="ABZ362" s="40"/>
      <c r="ACA362" s="40"/>
      <c r="ACB362" s="40"/>
      <c r="ACC362" s="40"/>
      <c r="ACD362" s="40"/>
      <c r="ACE362" s="40"/>
      <c r="ACF362" s="40"/>
      <c r="ACG362" s="40"/>
      <c r="ACH362" s="40"/>
      <c r="ACI362" s="40"/>
      <c r="ACJ362" s="40"/>
      <c r="ACK362" s="40"/>
      <c r="ACL362" s="40"/>
      <c r="ACM362" s="40"/>
      <c r="ACN362" s="40"/>
      <c r="ACO362" s="40"/>
      <c r="ACP362" s="40"/>
      <c r="ACQ362" s="40"/>
      <c r="ACR362" s="40"/>
      <c r="ACS362" s="40"/>
      <c r="ACT362" s="40"/>
      <c r="ACU362" s="40"/>
      <c r="ACV362" s="40"/>
      <c r="ACW362" s="40"/>
      <c r="ACX362" s="40"/>
      <c r="ACY362" s="40"/>
      <c r="ACZ362" s="40"/>
      <c r="ADA362" s="40"/>
      <c r="ADB362" s="40"/>
      <c r="ADC362" s="40"/>
      <c r="ADD362" s="40"/>
      <c r="ADE362" s="40"/>
      <c r="ADF362" s="40"/>
      <c r="ADG362" s="40"/>
      <c r="ADH362" s="40"/>
      <c r="ADI362" s="40"/>
      <c r="ADJ362" s="40"/>
      <c r="ADK362" s="40"/>
      <c r="ADL362" s="40"/>
      <c r="ADM362" s="40"/>
      <c r="ADN362" s="40"/>
      <c r="ADO362" s="40"/>
      <c r="ADP362" s="40"/>
      <c r="ADQ362" s="40"/>
      <c r="ADR362" s="40"/>
      <c r="ADS362" s="40"/>
      <c r="ADT362" s="40"/>
      <c r="ADU362" s="40"/>
      <c r="ADV362" s="40"/>
      <c r="ADW362" s="40"/>
      <c r="ADX362" s="40"/>
      <c r="ADY362" s="40"/>
      <c r="ADZ362" s="40"/>
      <c r="AEA362" s="40"/>
      <c r="AEB362" s="40"/>
      <c r="AEC362" s="40"/>
      <c r="AED362" s="40"/>
      <c r="AEE362" s="40"/>
      <c r="AEF362" s="40"/>
      <c r="AEG362" s="40"/>
      <c r="AEH362" s="40"/>
      <c r="AEI362" s="40"/>
      <c r="AEJ362" s="40"/>
      <c r="AEK362" s="40"/>
      <c r="AEL362" s="40"/>
      <c r="AEM362" s="40"/>
      <c r="AEN362" s="40"/>
      <c r="AEO362" s="40"/>
      <c r="AEP362" s="40"/>
      <c r="AEQ362" s="40"/>
      <c r="AER362" s="40"/>
      <c r="AES362" s="40"/>
      <c r="AET362" s="40"/>
      <c r="AEU362" s="40"/>
      <c r="AEV362" s="40"/>
      <c r="AEW362" s="40"/>
      <c r="AEX362" s="40"/>
      <c r="AEY362" s="40"/>
      <c r="AEZ362" s="40"/>
      <c r="AFA362" s="40"/>
      <c r="AFB362" s="40"/>
      <c r="AFC362" s="40"/>
      <c r="AFD362" s="40"/>
      <c r="AFE362" s="40"/>
      <c r="AFF362" s="40"/>
      <c r="AFG362" s="40"/>
      <c r="AFH362" s="40"/>
      <c r="AFI362" s="40"/>
      <c r="AFJ362" s="40"/>
      <c r="AFK362" s="40"/>
      <c r="AFL362" s="40"/>
      <c r="AFM362" s="40"/>
      <c r="AFN362" s="40"/>
      <c r="AFO362" s="40"/>
      <c r="AFP362" s="40"/>
      <c r="AFQ362" s="40"/>
      <c r="AFR362" s="40"/>
      <c r="AFS362" s="40"/>
      <c r="AFT362" s="40"/>
      <c r="AFU362" s="40"/>
      <c r="AFV362" s="40"/>
      <c r="AFW362" s="40"/>
      <c r="AFX362" s="40"/>
      <c r="AFY362" s="40"/>
      <c r="AFZ362" s="40"/>
      <c r="AGA362" s="40"/>
      <c r="AGB362" s="40"/>
      <c r="AGC362" s="40"/>
      <c r="AGD362" s="40"/>
      <c r="AGE362" s="40"/>
      <c r="AGF362" s="40"/>
      <c r="AGG362" s="40"/>
      <c r="AGH362" s="40"/>
      <c r="AGI362" s="40"/>
      <c r="AGJ362" s="40"/>
      <c r="AGK362" s="40"/>
      <c r="AGL362" s="40"/>
      <c r="AGM362" s="40"/>
      <c r="AGN362" s="40"/>
      <c r="AGO362" s="40"/>
      <c r="AGP362" s="40"/>
      <c r="AGQ362" s="40"/>
      <c r="AGR362" s="40"/>
      <c r="AGS362" s="40"/>
      <c r="AGT362" s="40"/>
      <c r="AGU362" s="40"/>
      <c r="AGV362" s="40"/>
      <c r="AGW362" s="40"/>
      <c r="AGX362" s="40"/>
      <c r="AGY362" s="40"/>
      <c r="AGZ362" s="40"/>
      <c r="AHA362" s="40"/>
      <c r="AHB362" s="40"/>
      <c r="AHC362" s="40"/>
      <c r="AHD362" s="40"/>
      <c r="AHE362" s="40"/>
      <c r="AHF362" s="40"/>
      <c r="AHG362" s="40"/>
      <c r="AHH362" s="40"/>
      <c r="AHI362" s="40"/>
      <c r="AHJ362" s="40"/>
      <c r="AHK362" s="40"/>
      <c r="AHL362" s="40"/>
      <c r="AHM362" s="40"/>
      <c r="AHN362" s="40"/>
      <c r="AHO362" s="40"/>
      <c r="AHP362" s="40"/>
      <c r="AHQ362" s="40"/>
      <c r="AHR362" s="40"/>
      <c r="AHS362" s="40"/>
      <c r="AHT362" s="40"/>
      <c r="AHU362" s="40"/>
      <c r="AHV362" s="40"/>
      <c r="AHW362" s="40"/>
      <c r="AHX362" s="40"/>
      <c r="AHY362" s="40"/>
      <c r="AHZ362" s="40"/>
      <c r="AIA362" s="40"/>
      <c r="AIB362" s="40"/>
      <c r="AIC362" s="40"/>
      <c r="AID362" s="40"/>
      <c r="AIE362" s="40"/>
      <c r="AIF362" s="40"/>
      <c r="AIG362" s="40"/>
      <c r="AIH362" s="40"/>
      <c r="AII362" s="40"/>
      <c r="AIJ362" s="40"/>
      <c r="AIK362" s="40"/>
      <c r="AIL362" s="40"/>
      <c r="AIM362" s="40"/>
      <c r="AIN362" s="40"/>
      <c r="AIO362" s="40"/>
      <c r="AIP362" s="40"/>
      <c r="AIQ362" s="40"/>
      <c r="AIR362" s="40"/>
      <c r="AIS362" s="40"/>
      <c r="AIT362" s="40"/>
      <c r="AIU362" s="40"/>
      <c r="AIV362" s="40"/>
      <c r="AIW362" s="40"/>
      <c r="AIX362" s="40"/>
      <c r="AIY362" s="40"/>
      <c r="AIZ362" s="40"/>
      <c r="AJA362" s="40"/>
      <c r="AJB362" s="40"/>
      <c r="AJC362" s="40"/>
      <c r="AJD362" s="40"/>
      <c r="AJE362" s="40"/>
      <c r="AJF362" s="40"/>
      <c r="AJG362" s="40"/>
      <c r="AJH362" s="40"/>
      <c r="AJI362" s="40"/>
      <c r="AJJ362" s="40"/>
      <c r="AJK362" s="40"/>
      <c r="AJL362" s="40"/>
      <c r="AJM362" s="40"/>
      <c r="AJN362" s="40"/>
      <c r="AJO362" s="40"/>
      <c r="AJP362" s="40"/>
      <c r="AJQ362" s="40"/>
      <c r="AJR362" s="40"/>
      <c r="AJS362" s="40"/>
      <c r="AJT362" s="40"/>
      <c r="AJU362" s="40"/>
      <c r="AJV362" s="40"/>
      <c r="AJW362" s="40"/>
      <c r="AJX362" s="40"/>
      <c r="AJY362" s="40"/>
      <c r="AJZ362" s="40"/>
      <c r="AKA362" s="40"/>
      <c r="AKB362" s="40"/>
      <c r="AKC362" s="40"/>
      <c r="AKD362" s="40"/>
      <c r="AKE362" s="40"/>
      <c r="AKF362" s="40"/>
      <c r="AKG362" s="40"/>
      <c r="AKH362" s="40"/>
      <c r="AKI362" s="40"/>
      <c r="AKJ362" s="40"/>
      <c r="AKK362" s="40"/>
      <c r="AKL362" s="40"/>
      <c r="AKM362" s="40"/>
      <c r="AKN362" s="56"/>
      <c r="AKO362" s="56"/>
      <c r="AKP362" s="56"/>
      <c r="AKQ362" s="56"/>
      <c r="AKR362" s="56"/>
      <c r="AKS362" s="56"/>
      <c r="AKT362" s="56"/>
      <c r="AKU362" s="56"/>
      <c r="AKV362" s="56"/>
      <c r="AKW362" s="56"/>
      <c r="AKX362" s="56"/>
      <c r="AKY362" s="56"/>
      <c r="AKZ362" s="56"/>
      <c r="ALA362" s="56"/>
      <c r="ALB362" s="56"/>
      <c r="ALC362" s="56"/>
      <c r="ALD362" s="56"/>
      <c r="ALE362" s="56"/>
      <c r="ALF362" s="56"/>
      <c r="ALG362" s="56"/>
      <c r="ALH362" s="56"/>
      <c r="ALI362" s="56"/>
      <c r="ALJ362" s="56"/>
      <c r="ALK362" s="56"/>
      <c r="ALL362" s="56"/>
      <c r="ALM362" s="56"/>
      <c r="ALN362" s="59"/>
      <c r="ALO362" s="59"/>
      <c r="ALP362" s="59"/>
      <c r="ALQ362" s="59"/>
      <c r="ALR362" s="59"/>
      <c r="ALS362" s="59"/>
      <c r="ALT362" s="59"/>
      <c r="ALU362" s="59"/>
      <c r="ALV362" s="59"/>
      <c r="ALW362" s="59"/>
    </row>
    <row r="363" spans="1:1011" ht="13.35" customHeight="1" outlineLevel="2">
      <c r="A363" s="36" t="s">
        <v>11965</v>
      </c>
      <c r="B363" s="30">
        <v>1</v>
      </c>
      <c r="C363" s="57"/>
      <c r="D363" s="79" t="s">
        <v>3188</v>
      </c>
      <c r="E363" s="79" t="s">
        <v>11966</v>
      </c>
      <c r="F363" s="52"/>
      <c r="G363" s="32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40"/>
      <c r="AAF363" s="40"/>
      <c r="AAG363" s="40"/>
      <c r="AAH363" s="40"/>
      <c r="AAI363" s="40"/>
      <c r="AAJ363" s="40"/>
      <c r="AAK363" s="40"/>
      <c r="AAL363" s="40"/>
      <c r="AAM363" s="40"/>
      <c r="AAN363" s="40"/>
      <c r="AAO363" s="40"/>
      <c r="AAP363" s="40"/>
      <c r="AAQ363" s="40"/>
      <c r="AAR363" s="40"/>
      <c r="AAS363" s="40"/>
      <c r="AAT363" s="40"/>
      <c r="AAU363" s="40"/>
      <c r="AAV363" s="40"/>
      <c r="AAW363" s="40"/>
      <c r="AAX363" s="40"/>
      <c r="AAY363" s="40"/>
      <c r="AAZ363" s="40"/>
      <c r="ABA363" s="40"/>
      <c r="ABB363" s="40"/>
      <c r="ABC363" s="40"/>
      <c r="ABD363" s="40"/>
      <c r="ABE363" s="40"/>
      <c r="ABF363" s="40"/>
      <c r="ABG363" s="40"/>
      <c r="ABH363" s="40"/>
      <c r="ABI363" s="40"/>
      <c r="ABJ363" s="40"/>
      <c r="ABK363" s="40"/>
      <c r="ABL363" s="40"/>
      <c r="ABM363" s="40"/>
      <c r="ABN363" s="40"/>
      <c r="ABO363" s="40"/>
      <c r="ABP363" s="40"/>
      <c r="ABQ363" s="40"/>
      <c r="ABR363" s="40"/>
      <c r="ABS363" s="40"/>
      <c r="ABT363" s="40"/>
      <c r="ABU363" s="40"/>
      <c r="ABV363" s="40"/>
      <c r="ABW363" s="40"/>
      <c r="ABX363" s="40"/>
      <c r="ABY363" s="40"/>
      <c r="ABZ363" s="40"/>
      <c r="ACA363" s="40"/>
      <c r="ACB363" s="40"/>
      <c r="ACC363" s="40"/>
      <c r="ACD363" s="40"/>
      <c r="ACE363" s="40"/>
      <c r="ACF363" s="40"/>
      <c r="ACG363" s="40"/>
      <c r="ACH363" s="40"/>
      <c r="ACI363" s="40"/>
      <c r="ACJ363" s="40"/>
      <c r="ACK363" s="40"/>
      <c r="ACL363" s="40"/>
      <c r="ACM363" s="40"/>
      <c r="ACN363" s="40"/>
      <c r="ACO363" s="40"/>
      <c r="ACP363" s="40"/>
      <c r="ACQ363" s="40"/>
      <c r="ACR363" s="40"/>
      <c r="ACS363" s="40"/>
      <c r="ACT363" s="40"/>
      <c r="ACU363" s="40"/>
      <c r="ACV363" s="40"/>
      <c r="ACW363" s="40"/>
      <c r="ACX363" s="40"/>
      <c r="ACY363" s="40"/>
      <c r="ACZ363" s="40"/>
      <c r="ADA363" s="40"/>
      <c r="ADB363" s="40"/>
      <c r="ADC363" s="40"/>
      <c r="ADD363" s="40"/>
      <c r="ADE363" s="40"/>
      <c r="ADF363" s="40"/>
      <c r="ADG363" s="40"/>
      <c r="ADH363" s="40"/>
      <c r="ADI363" s="40"/>
      <c r="ADJ363" s="40"/>
      <c r="ADK363" s="40"/>
      <c r="ADL363" s="40"/>
      <c r="ADM363" s="40"/>
      <c r="ADN363" s="40"/>
      <c r="ADO363" s="40"/>
      <c r="ADP363" s="40"/>
      <c r="ADQ363" s="40"/>
      <c r="ADR363" s="40"/>
      <c r="ADS363" s="40"/>
      <c r="ADT363" s="40"/>
      <c r="ADU363" s="40"/>
      <c r="ADV363" s="40"/>
      <c r="ADW363" s="40"/>
      <c r="ADX363" s="40"/>
      <c r="ADY363" s="40"/>
      <c r="ADZ363" s="40"/>
      <c r="AEA363" s="40"/>
      <c r="AEB363" s="40"/>
      <c r="AEC363" s="40"/>
      <c r="AED363" s="40"/>
      <c r="AEE363" s="40"/>
      <c r="AEF363" s="40"/>
      <c r="AEG363" s="40"/>
      <c r="AEH363" s="40"/>
      <c r="AEI363" s="40"/>
      <c r="AEJ363" s="40"/>
      <c r="AEK363" s="40"/>
      <c r="AEL363" s="40"/>
      <c r="AEM363" s="40"/>
      <c r="AEN363" s="40"/>
      <c r="AEO363" s="40"/>
      <c r="AEP363" s="40"/>
      <c r="AEQ363" s="40"/>
      <c r="AER363" s="40"/>
      <c r="AES363" s="40"/>
      <c r="AET363" s="40"/>
      <c r="AEU363" s="40"/>
      <c r="AEV363" s="40"/>
      <c r="AEW363" s="40"/>
      <c r="AEX363" s="40"/>
      <c r="AEY363" s="40"/>
      <c r="AEZ363" s="40"/>
      <c r="AFA363" s="40"/>
      <c r="AFB363" s="40"/>
      <c r="AFC363" s="40"/>
      <c r="AFD363" s="40"/>
      <c r="AFE363" s="40"/>
      <c r="AFF363" s="40"/>
      <c r="AFG363" s="40"/>
      <c r="AFH363" s="40"/>
      <c r="AFI363" s="40"/>
      <c r="AFJ363" s="40"/>
      <c r="AFK363" s="40"/>
      <c r="AFL363" s="40"/>
      <c r="AFM363" s="40"/>
      <c r="AFN363" s="40"/>
      <c r="AFO363" s="40"/>
      <c r="AFP363" s="40"/>
      <c r="AFQ363" s="40"/>
      <c r="AFR363" s="40"/>
      <c r="AFS363" s="40"/>
      <c r="AFT363" s="40"/>
      <c r="AFU363" s="40"/>
      <c r="AFV363" s="40"/>
      <c r="AFW363" s="40"/>
      <c r="AFX363" s="40"/>
      <c r="AFY363" s="40"/>
      <c r="AFZ363" s="40"/>
      <c r="AGA363" s="40"/>
      <c r="AGB363" s="40"/>
      <c r="AGC363" s="40"/>
      <c r="AGD363" s="40"/>
      <c r="AGE363" s="40"/>
      <c r="AGF363" s="40"/>
      <c r="AGG363" s="40"/>
      <c r="AGH363" s="40"/>
      <c r="AGI363" s="40"/>
      <c r="AGJ363" s="40"/>
      <c r="AGK363" s="40"/>
      <c r="AGL363" s="40"/>
      <c r="AGM363" s="40"/>
      <c r="AGN363" s="40"/>
      <c r="AGO363" s="40"/>
      <c r="AGP363" s="40"/>
      <c r="AGQ363" s="40"/>
      <c r="AGR363" s="40"/>
      <c r="AGS363" s="40"/>
      <c r="AGT363" s="40"/>
      <c r="AGU363" s="40"/>
      <c r="AGV363" s="40"/>
      <c r="AGW363" s="40"/>
      <c r="AGX363" s="40"/>
      <c r="AGY363" s="40"/>
      <c r="AGZ363" s="40"/>
      <c r="AHA363" s="40"/>
      <c r="AHB363" s="40"/>
      <c r="AHC363" s="40"/>
      <c r="AHD363" s="40"/>
      <c r="AHE363" s="40"/>
      <c r="AHF363" s="40"/>
      <c r="AHG363" s="40"/>
      <c r="AHH363" s="40"/>
      <c r="AHI363" s="40"/>
      <c r="AHJ363" s="40"/>
      <c r="AHK363" s="40"/>
      <c r="AHL363" s="40"/>
      <c r="AHM363" s="40"/>
      <c r="AHN363" s="40"/>
      <c r="AHO363" s="40"/>
      <c r="AHP363" s="40"/>
      <c r="AHQ363" s="40"/>
      <c r="AHR363" s="40"/>
      <c r="AHS363" s="40"/>
      <c r="AHT363" s="40"/>
      <c r="AHU363" s="40"/>
      <c r="AHV363" s="40"/>
      <c r="AHW363" s="40"/>
      <c r="AHX363" s="40"/>
      <c r="AHY363" s="40"/>
      <c r="AHZ363" s="40"/>
      <c r="AIA363" s="40"/>
      <c r="AIB363" s="40"/>
      <c r="AIC363" s="40"/>
      <c r="AID363" s="40"/>
      <c r="AIE363" s="40"/>
      <c r="AIF363" s="40"/>
      <c r="AIG363" s="40"/>
      <c r="AIH363" s="40"/>
      <c r="AII363" s="40"/>
      <c r="AIJ363" s="40"/>
      <c r="AIK363" s="40"/>
      <c r="AIL363" s="40"/>
      <c r="AIM363" s="40"/>
      <c r="AIN363" s="40"/>
      <c r="AIO363" s="40"/>
      <c r="AIP363" s="40"/>
      <c r="AIQ363" s="40"/>
      <c r="AIR363" s="40"/>
      <c r="AIS363" s="40"/>
      <c r="AIT363" s="40"/>
      <c r="AIU363" s="40"/>
      <c r="AIV363" s="40"/>
      <c r="AIW363" s="40"/>
      <c r="AIX363" s="40"/>
      <c r="AIY363" s="40"/>
      <c r="AIZ363" s="40"/>
      <c r="AJA363" s="40"/>
      <c r="AJB363" s="40"/>
      <c r="AJC363" s="40"/>
      <c r="AJD363" s="40"/>
      <c r="AJE363" s="40"/>
      <c r="AJF363" s="40"/>
      <c r="AJG363" s="40"/>
      <c r="AJH363" s="40"/>
      <c r="AJI363" s="40"/>
      <c r="AJJ363" s="40"/>
      <c r="AJK363" s="40"/>
      <c r="AJL363" s="40"/>
      <c r="AJM363" s="40"/>
      <c r="AJN363" s="40"/>
      <c r="AJO363" s="40"/>
      <c r="AJP363" s="40"/>
      <c r="AJQ363" s="40"/>
      <c r="AJR363" s="40"/>
      <c r="AJS363" s="40"/>
      <c r="AJT363" s="40"/>
      <c r="AJU363" s="40"/>
      <c r="AJV363" s="40"/>
      <c r="AJW363" s="40"/>
      <c r="AJX363" s="40"/>
      <c r="AJY363" s="40"/>
      <c r="AJZ363" s="40"/>
      <c r="AKA363" s="40"/>
      <c r="AKB363" s="40"/>
      <c r="AKC363" s="40"/>
      <c r="AKD363" s="40"/>
      <c r="AKE363" s="40"/>
      <c r="AKF363" s="40"/>
      <c r="AKG363" s="40"/>
      <c r="AKH363" s="40"/>
      <c r="AKI363" s="40"/>
      <c r="AKJ363" s="40"/>
      <c r="AKK363" s="40"/>
      <c r="AKL363" s="40"/>
      <c r="AKM363" s="40"/>
      <c r="AKN363" s="56"/>
      <c r="AKO363" s="56"/>
      <c r="AKP363" s="56"/>
      <c r="AKQ363" s="56"/>
      <c r="AKR363" s="56"/>
      <c r="AKS363" s="56"/>
      <c r="AKT363" s="56"/>
      <c r="AKU363" s="56"/>
      <c r="AKV363" s="56"/>
      <c r="AKW363" s="56"/>
      <c r="AKX363" s="56"/>
      <c r="AKY363" s="56"/>
      <c r="AKZ363" s="56"/>
      <c r="ALA363" s="56"/>
      <c r="ALB363" s="56"/>
      <c r="ALC363" s="56"/>
      <c r="ALD363" s="56"/>
      <c r="ALE363" s="56"/>
      <c r="ALF363" s="56"/>
      <c r="ALG363" s="56"/>
      <c r="ALH363" s="56"/>
      <c r="ALI363" s="56"/>
      <c r="ALJ363" s="56"/>
      <c r="ALK363" s="56"/>
      <c r="ALL363" s="56"/>
      <c r="ALM363" s="56"/>
      <c r="ALN363" s="59"/>
      <c r="ALO363" s="59"/>
      <c r="ALP363" s="59"/>
      <c r="ALQ363" s="59"/>
      <c r="ALR363" s="59"/>
      <c r="ALS363" s="59"/>
      <c r="ALT363" s="59"/>
      <c r="ALU363" s="59"/>
      <c r="ALV363" s="59"/>
      <c r="ALW363" s="59"/>
    </row>
    <row r="364" spans="1:1011" ht="13.35" customHeight="1" outlineLevel="2">
      <c r="A364" s="36" t="s">
        <v>11967</v>
      </c>
      <c r="B364" s="30">
        <v>3</v>
      </c>
      <c r="C364" s="45"/>
      <c r="D364" s="30" t="s">
        <v>3191</v>
      </c>
      <c r="E364" s="79" t="s">
        <v>11968</v>
      </c>
      <c r="F364" s="52"/>
      <c r="G364" s="32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40"/>
      <c r="AAF364" s="40"/>
      <c r="AAG364" s="40"/>
      <c r="AAH364" s="40"/>
      <c r="AAI364" s="40"/>
      <c r="AAJ364" s="40"/>
      <c r="AAK364" s="40"/>
      <c r="AAL364" s="40"/>
      <c r="AAM364" s="40"/>
      <c r="AAN364" s="40"/>
      <c r="AAO364" s="40"/>
      <c r="AAP364" s="40"/>
      <c r="AAQ364" s="40"/>
      <c r="AAR364" s="40"/>
      <c r="AAS364" s="40"/>
      <c r="AAT364" s="40"/>
      <c r="AAU364" s="40"/>
      <c r="AAV364" s="40"/>
      <c r="AAW364" s="40"/>
      <c r="AAX364" s="40"/>
      <c r="AAY364" s="40"/>
      <c r="AAZ364" s="40"/>
      <c r="ABA364" s="40"/>
      <c r="ABB364" s="40"/>
      <c r="ABC364" s="40"/>
      <c r="ABD364" s="40"/>
      <c r="ABE364" s="40"/>
      <c r="ABF364" s="40"/>
      <c r="ABG364" s="40"/>
      <c r="ABH364" s="40"/>
      <c r="ABI364" s="40"/>
      <c r="ABJ364" s="40"/>
      <c r="ABK364" s="40"/>
      <c r="ABL364" s="40"/>
      <c r="ABM364" s="40"/>
      <c r="ABN364" s="40"/>
      <c r="ABO364" s="40"/>
      <c r="ABP364" s="40"/>
      <c r="ABQ364" s="40"/>
      <c r="ABR364" s="40"/>
      <c r="ABS364" s="40"/>
      <c r="ABT364" s="40"/>
      <c r="ABU364" s="40"/>
      <c r="ABV364" s="40"/>
      <c r="ABW364" s="40"/>
      <c r="ABX364" s="40"/>
      <c r="ABY364" s="40"/>
      <c r="ABZ364" s="40"/>
      <c r="ACA364" s="40"/>
      <c r="ACB364" s="40"/>
      <c r="ACC364" s="40"/>
      <c r="ACD364" s="40"/>
      <c r="ACE364" s="40"/>
      <c r="ACF364" s="40"/>
      <c r="ACG364" s="40"/>
      <c r="ACH364" s="40"/>
      <c r="ACI364" s="40"/>
      <c r="ACJ364" s="40"/>
      <c r="ACK364" s="40"/>
      <c r="ACL364" s="40"/>
      <c r="ACM364" s="40"/>
      <c r="ACN364" s="40"/>
      <c r="ACO364" s="40"/>
      <c r="ACP364" s="40"/>
      <c r="ACQ364" s="40"/>
      <c r="ACR364" s="40"/>
      <c r="ACS364" s="40"/>
      <c r="ACT364" s="40"/>
      <c r="ACU364" s="40"/>
      <c r="ACV364" s="40"/>
      <c r="ACW364" s="40"/>
      <c r="ACX364" s="40"/>
      <c r="ACY364" s="40"/>
      <c r="ACZ364" s="40"/>
      <c r="ADA364" s="40"/>
      <c r="ADB364" s="40"/>
      <c r="ADC364" s="40"/>
      <c r="ADD364" s="40"/>
      <c r="ADE364" s="40"/>
      <c r="ADF364" s="40"/>
      <c r="ADG364" s="40"/>
      <c r="ADH364" s="40"/>
      <c r="ADI364" s="40"/>
      <c r="ADJ364" s="40"/>
      <c r="ADK364" s="40"/>
      <c r="ADL364" s="40"/>
      <c r="ADM364" s="40"/>
      <c r="ADN364" s="40"/>
      <c r="ADO364" s="40"/>
      <c r="ADP364" s="40"/>
      <c r="ADQ364" s="40"/>
      <c r="ADR364" s="40"/>
      <c r="ADS364" s="40"/>
      <c r="ADT364" s="40"/>
      <c r="ADU364" s="40"/>
      <c r="ADV364" s="40"/>
      <c r="ADW364" s="40"/>
      <c r="ADX364" s="40"/>
      <c r="ADY364" s="40"/>
      <c r="ADZ364" s="40"/>
      <c r="AEA364" s="40"/>
      <c r="AEB364" s="40"/>
      <c r="AEC364" s="40"/>
      <c r="AED364" s="40"/>
      <c r="AEE364" s="40"/>
      <c r="AEF364" s="40"/>
      <c r="AEG364" s="40"/>
      <c r="AEH364" s="40"/>
      <c r="AEI364" s="40"/>
      <c r="AEJ364" s="40"/>
      <c r="AEK364" s="40"/>
      <c r="AEL364" s="40"/>
      <c r="AEM364" s="40"/>
      <c r="AEN364" s="40"/>
      <c r="AEO364" s="40"/>
      <c r="AEP364" s="40"/>
      <c r="AEQ364" s="40"/>
      <c r="AER364" s="40"/>
      <c r="AES364" s="40"/>
      <c r="AET364" s="40"/>
      <c r="AEU364" s="40"/>
      <c r="AEV364" s="40"/>
      <c r="AEW364" s="40"/>
      <c r="AEX364" s="40"/>
      <c r="AEY364" s="40"/>
      <c r="AEZ364" s="40"/>
      <c r="AFA364" s="40"/>
      <c r="AFB364" s="40"/>
      <c r="AFC364" s="40"/>
      <c r="AFD364" s="40"/>
      <c r="AFE364" s="40"/>
      <c r="AFF364" s="40"/>
      <c r="AFG364" s="40"/>
      <c r="AFH364" s="40"/>
      <c r="AFI364" s="40"/>
      <c r="AFJ364" s="40"/>
      <c r="AFK364" s="40"/>
      <c r="AFL364" s="40"/>
      <c r="AFM364" s="40"/>
      <c r="AFN364" s="40"/>
      <c r="AFO364" s="40"/>
      <c r="AFP364" s="40"/>
      <c r="AFQ364" s="40"/>
      <c r="AFR364" s="40"/>
      <c r="AFS364" s="40"/>
      <c r="AFT364" s="40"/>
      <c r="AFU364" s="40"/>
      <c r="AFV364" s="40"/>
      <c r="AFW364" s="40"/>
      <c r="AFX364" s="40"/>
      <c r="AFY364" s="40"/>
      <c r="AFZ364" s="40"/>
      <c r="AGA364" s="40"/>
      <c r="AGB364" s="40"/>
      <c r="AGC364" s="40"/>
      <c r="AGD364" s="40"/>
      <c r="AGE364" s="40"/>
      <c r="AGF364" s="40"/>
      <c r="AGG364" s="40"/>
      <c r="AGH364" s="40"/>
      <c r="AGI364" s="40"/>
      <c r="AGJ364" s="40"/>
      <c r="AGK364" s="40"/>
      <c r="AGL364" s="40"/>
      <c r="AGM364" s="40"/>
      <c r="AGN364" s="40"/>
      <c r="AGO364" s="40"/>
      <c r="AGP364" s="40"/>
      <c r="AGQ364" s="40"/>
      <c r="AGR364" s="40"/>
      <c r="AGS364" s="40"/>
      <c r="AGT364" s="40"/>
      <c r="AGU364" s="40"/>
      <c r="AGV364" s="40"/>
      <c r="AGW364" s="40"/>
      <c r="AGX364" s="40"/>
      <c r="AGY364" s="40"/>
      <c r="AGZ364" s="40"/>
      <c r="AHA364" s="40"/>
      <c r="AHB364" s="40"/>
      <c r="AHC364" s="40"/>
      <c r="AHD364" s="40"/>
      <c r="AHE364" s="40"/>
      <c r="AHF364" s="40"/>
      <c r="AHG364" s="40"/>
      <c r="AHH364" s="40"/>
      <c r="AHI364" s="40"/>
      <c r="AHJ364" s="40"/>
      <c r="AHK364" s="40"/>
      <c r="AHL364" s="40"/>
      <c r="AHM364" s="40"/>
      <c r="AHN364" s="40"/>
      <c r="AHO364" s="40"/>
      <c r="AHP364" s="40"/>
      <c r="AHQ364" s="40"/>
      <c r="AHR364" s="40"/>
      <c r="AHS364" s="40"/>
      <c r="AHT364" s="40"/>
      <c r="AHU364" s="40"/>
      <c r="AHV364" s="40"/>
      <c r="AHW364" s="40"/>
      <c r="AHX364" s="40"/>
      <c r="AHY364" s="40"/>
      <c r="AHZ364" s="40"/>
      <c r="AIA364" s="40"/>
      <c r="AIB364" s="40"/>
      <c r="AIC364" s="40"/>
      <c r="AID364" s="40"/>
      <c r="AIE364" s="40"/>
      <c r="AIF364" s="40"/>
      <c r="AIG364" s="40"/>
      <c r="AIH364" s="40"/>
      <c r="AII364" s="40"/>
      <c r="AIJ364" s="40"/>
      <c r="AIK364" s="40"/>
      <c r="AIL364" s="40"/>
      <c r="AIM364" s="40"/>
      <c r="AIN364" s="40"/>
      <c r="AIO364" s="40"/>
      <c r="AIP364" s="40"/>
      <c r="AIQ364" s="40"/>
      <c r="AIR364" s="40"/>
      <c r="AIS364" s="40"/>
      <c r="AIT364" s="40"/>
      <c r="AIU364" s="40"/>
      <c r="AIV364" s="40"/>
      <c r="AIW364" s="40"/>
      <c r="AIX364" s="40"/>
      <c r="AIY364" s="40"/>
      <c r="AIZ364" s="40"/>
      <c r="AJA364" s="40"/>
      <c r="AJB364" s="40"/>
      <c r="AJC364" s="40"/>
      <c r="AJD364" s="40"/>
      <c r="AJE364" s="40"/>
      <c r="AJF364" s="40"/>
      <c r="AJG364" s="40"/>
      <c r="AJH364" s="40"/>
      <c r="AJI364" s="40"/>
      <c r="AJJ364" s="40"/>
      <c r="AJK364" s="40"/>
      <c r="AJL364" s="40"/>
      <c r="AJM364" s="40"/>
      <c r="AJN364" s="40"/>
      <c r="AJO364" s="40"/>
      <c r="AJP364" s="40"/>
      <c r="AJQ364" s="40"/>
      <c r="AJR364" s="40"/>
      <c r="AJS364" s="40"/>
      <c r="AJT364" s="40"/>
      <c r="AJU364" s="40"/>
      <c r="AJV364" s="40"/>
      <c r="AJW364" s="40"/>
      <c r="AJX364" s="40"/>
      <c r="AJY364" s="40"/>
      <c r="AJZ364" s="40"/>
      <c r="AKA364" s="40"/>
      <c r="AKB364" s="40"/>
      <c r="AKC364" s="40"/>
      <c r="AKD364" s="40"/>
      <c r="AKE364" s="40"/>
      <c r="AKF364" s="40"/>
      <c r="AKG364" s="40"/>
      <c r="AKH364" s="40"/>
      <c r="AKI364" s="40"/>
      <c r="AKJ364" s="40"/>
      <c r="AKK364" s="40"/>
      <c r="AKL364" s="40"/>
      <c r="AKM364" s="40"/>
      <c r="AKN364" s="56"/>
      <c r="AKO364" s="56"/>
      <c r="AKP364" s="56"/>
      <c r="AKQ364" s="56"/>
      <c r="AKR364" s="56"/>
      <c r="AKS364" s="56"/>
      <c r="AKT364" s="56"/>
      <c r="AKU364" s="56"/>
      <c r="AKV364" s="56"/>
      <c r="AKW364" s="56"/>
      <c r="AKX364" s="56"/>
      <c r="AKY364" s="56"/>
      <c r="AKZ364" s="56"/>
      <c r="ALA364" s="56"/>
      <c r="ALB364" s="56"/>
      <c r="ALC364" s="56"/>
      <c r="ALD364" s="56"/>
      <c r="ALE364" s="56"/>
      <c r="ALF364" s="56"/>
      <c r="ALG364" s="56"/>
      <c r="ALH364" s="56"/>
      <c r="ALI364" s="56"/>
      <c r="ALJ364" s="56"/>
      <c r="ALK364" s="56"/>
      <c r="ALL364" s="56"/>
      <c r="ALM364" s="56"/>
      <c r="ALN364" s="59"/>
      <c r="ALO364" s="59"/>
      <c r="ALP364" s="59"/>
      <c r="ALQ364" s="59"/>
      <c r="ALR364" s="59"/>
      <c r="ALS364" s="59"/>
      <c r="ALT364" s="59"/>
      <c r="ALU364" s="59"/>
      <c r="ALV364" s="59"/>
      <c r="ALW364" s="59"/>
    </row>
    <row r="365" spans="1:1011" ht="13.35" customHeight="1" outlineLevel="2">
      <c r="A365" s="36" t="s">
        <v>11969</v>
      </c>
      <c r="B365" s="30">
        <v>1</v>
      </c>
      <c r="C365" s="45"/>
      <c r="D365" s="81" t="s">
        <v>3449</v>
      </c>
      <c r="E365" s="79" t="s">
        <v>11970</v>
      </c>
      <c r="F365" s="52"/>
      <c r="G365" s="32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40"/>
      <c r="AAF365" s="40"/>
      <c r="AAG365" s="40"/>
      <c r="AAH365" s="40"/>
      <c r="AAI365" s="40"/>
      <c r="AAJ365" s="40"/>
      <c r="AAK365" s="40"/>
      <c r="AAL365" s="40"/>
      <c r="AAM365" s="40"/>
      <c r="AAN365" s="40"/>
      <c r="AAO365" s="40"/>
      <c r="AAP365" s="40"/>
      <c r="AAQ365" s="40"/>
      <c r="AAR365" s="40"/>
      <c r="AAS365" s="40"/>
      <c r="AAT365" s="40"/>
      <c r="AAU365" s="40"/>
      <c r="AAV365" s="40"/>
      <c r="AAW365" s="40"/>
      <c r="AAX365" s="40"/>
      <c r="AAY365" s="40"/>
      <c r="AAZ365" s="40"/>
      <c r="ABA365" s="40"/>
      <c r="ABB365" s="40"/>
      <c r="ABC365" s="40"/>
      <c r="ABD365" s="40"/>
      <c r="ABE365" s="40"/>
      <c r="ABF365" s="40"/>
      <c r="ABG365" s="40"/>
      <c r="ABH365" s="40"/>
      <c r="ABI365" s="40"/>
      <c r="ABJ365" s="40"/>
      <c r="ABK365" s="40"/>
      <c r="ABL365" s="40"/>
      <c r="ABM365" s="40"/>
      <c r="ABN365" s="40"/>
      <c r="ABO365" s="40"/>
      <c r="ABP365" s="40"/>
      <c r="ABQ365" s="40"/>
      <c r="ABR365" s="40"/>
      <c r="ABS365" s="40"/>
      <c r="ABT365" s="40"/>
      <c r="ABU365" s="40"/>
      <c r="ABV365" s="40"/>
      <c r="ABW365" s="40"/>
      <c r="ABX365" s="40"/>
      <c r="ABY365" s="40"/>
      <c r="ABZ365" s="40"/>
      <c r="ACA365" s="40"/>
      <c r="ACB365" s="40"/>
      <c r="ACC365" s="40"/>
      <c r="ACD365" s="40"/>
      <c r="ACE365" s="40"/>
      <c r="ACF365" s="40"/>
      <c r="ACG365" s="40"/>
      <c r="ACH365" s="40"/>
      <c r="ACI365" s="40"/>
      <c r="ACJ365" s="40"/>
      <c r="ACK365" s="40"/>
      <c r="ACL365" s="40"/>
      <c r="ACM365" s="40"/>
      <c r="ACN365" s="40"/>
      <c r="ACO365" s="40"/>
      <c r="ACP365" s="40"/>
      <c r="ACQ365" s="40"/>
      <c r="ACR365" s="40"/>
      <c r="ACS365" s="40"/>
      <c r="ACT365" s="40"/>
      <c r="ACU365" s="40"/>
      <c r="ACV365" s="40"/>
      <c r="ACW365" s="40"/>
      <c r="ACX365" s="40"/>
      <c r="ACY365" s="40"/>
      <c r="ACZ365" s="40"/>
      <c r="ADA365" s="40"/>
      <c r="ADB365" s="40"/>
      <c r="ADC365" s="40"/>
      <c r="ADD365" s="40"/>
      <c r="ADE365" s="40"/>
      <c r="ADF365" s="40"/>
      <c r="ADG365" s="40"/>
      <c r="ADH365" s="40"/>
      <c r="ADI365" s="40"/>
      <c r="ADJ365" s="40"/>
      <c r="ADK365" s="40"/>
      <c r="ADL365" s="40"/>
      <c r="ADM365" s="40"/>
      <c r="ADN365" s="40"/>
      <c r="ADO365" s="40"/>
      <c r="ADP365" s="40"/>
      <c r="ADQ365" s="40"/>
      <c r="ADR365" s="40"/>
      <c r="ADS365" s="40"/>
      <c r="ADT365" s="40"/>
      <c r="ADU365" s="40"/>
      <c r="ADV365" s="40"/>
      <c r="ADW365" s="40"/>
      <c r="ADX365" s="40"/>
      <c r="ADY365" s="40"/>
      <c r="ADZ365" s="40"/>
      <c r="AEA365" s="40"/>
      <c r="AEB365" s="40"/>
      <c r="AEC365" s="40"/>
      <c r="AED365" s="40"/>
      <c r="AEE365" s="40"/>
      <c r="AEF365" s="40"/>
      <c r="AEG365" s="40"/>
      <c r="AEH365" s="40"/>
      <c r="AEI365" s="40"/>
      <c r="AEJ365" s="40"/>
      <c r="AEK365" s="40"/>
      <c r="AEL365" s="40"/>
      <c r="AEM365" s="40"/>
      <c r="AEN365" s="40"/>
      <c r="AEO365" s="40"/>
      <c r="AEP365" s="40"/>
      <c r="AEQ365" s="40"/>
      <c r="AER365" s="40"/>
      <c r="AES365" s="40"/>
      <c r="AET365" s="40"/>
      <c r="AEU365" s="40"/>
      <c r="AEV365" s="40"/>
      <c r="AEW365" s="40"/>
      <c r="AEX365" s="40"/>
      <c r="AEY365" s="40"/>
      <c r="AEZ365" s="40"/>
      <c r="AFA365" s="40"/>
      <c r="AFB365" s="40"/>
      <c r="AFC365" s="40"/>
      <c r="AFD365" s="40"/>
      <c r="AFE365" s="40"/>
      <c r="AFF365" s="40"/>
      <c r="AFG365" s="40"/>
      <c r="AFH365" s="40"/>
      <c r="AFI365" s="40"/>
      <c r="AFJ365" s="40"/>
      <c r="AFK365" s="40"/>
      <c r="AFL365" s="40"/>
      <c r="AFM365" s="40"/>
      <c r="AFN365" s="40"/>
      <c r="AFO365" s="40"/>
      <c r="AFP365" s="40"/>
      <c r="AFQ365" s="40"/>
      <c r="AFR365" s="40"/>
      <c r="AFS365" s="40"/>
      <c r="AFT365" s="40"/>
      <c r="AFU365" s="40"/>
      <c r="AFV365" s="40"/>
      <c r="AFW365" s="40"/>
      <c r="AFX365" s="40"/>
      <c r="AFY365" s="40"/>
      <c r="AFZ365" s="40"/>
      <c r="AGA365" s="40"/>
      <c r="AGB365" s="40"/>
      <c r="AGC365" s="40"/>
      <c r="AGD365" s="40"/>
      <c r="AGE365" s="40"/>
      <c r="AGF365" s="40"/>
      <c r="AGG365" s="40"/>
      <c r="AGH365" s="40"/>
      <c r="AGI365" s="40"/>
      <c r="AGJ365" s="40"/>
      <c r="AGK365" s="40"/>
      <c r="AGL365" s="40"/>
      <c r="AGM365" s="40"/>
      <c r="AGN365" s="40"/>
      <c r="AGO365" s="40"/>
      <c r="AGP365" s="40"/>
      <c r="AGQ365" s="40"/>
      <c r="AGR365" s="40"/>
      <c r="AGS365" s="40"/>
      <c r="AGT365" s="40"/>
      <c r="AGU365" s="40"/>
      <c r="AGV365" s="40"/>
      <c r="AGW365" s="40"/>
      <c r="AGX365" s="40"/>
      <c r="AGY365" s="40"/>
      <c r="AGZ365" s="40"/>
      <c r="AHA365" s="40"/>
      <c r="AHB365" s="40"/>
      <c r="AHC365" s="40"/>
      <c r="AHD365" s="40"/>
      <c r="AHE365" s="40"/>
      <c r="AHF365" s="40"/>
      <c r="AHG365" s="40"/>
      <c r="AHH365" s="40"/>
      <c r="AHI365" s="40"/>
      <c r="AHJ365" s="40"/>
      <c r="AHK365" s="40"/>
      <c r="AHL365" s="40"/>
      <c r="AHM365" s="40"/>
      <c r="AHN365" s="40"/>
      <c r="AHO365" s="40"/>
      <c r="AHP365" s="40"/>
      <c r="AHQ365" s="40"/>
      <c r="AHR365" s="40"/>
      <c r="AHS365" s="40"/>
      <c r="AHT365" s="40"/>
      <c r="AHU365" s="40"/>
      <c r="AHV365" s="40"/>
      <c r="AHW365" s="40"/>
      <c r="AHX365" s="40"/>
      <c r="AHY365" s="40"/>
      <c r="AHZ365" s="40"/>
      <c r="AIA365" s="40"/>
      <c r="AIB365" s="40"/>
      <c r="AIC365" s="40"/>
      <c r="AID365" s="40"/>
      <c r="AIE365" s="40"/>
      <c r="AIF365" s="40"/>
      <c r="AIG365" s="40"/>
      <c r="AIH365" s="40"/>
      <c r="AII365" s="40"/>
      <c r="AIJ365" s="40"/>
      <c r="AIK365" s="40"/>
      <c r="AIL365" s="40"/>
      <c r="AIM365" s="40"/>
      <c r="AIN365" s="40"/>
      <c r="AIO365" s="40"/>
      <c r="AIP365" s="40"/>
      <c r="AIQ365" s="40"/>
      <c r="AIR365" s="40"/>
      <c r="AIS365" s="40"/>
      <c r="AIT365" s="40"/>
      <c r="AIU365" s="40"/>
      <c r="AIV365" s="40"/>
      <c r="AIW365" s="40"/>
      <c r="AIX365" s="40"/>
      <c r="AIY365" s="40"/>
      <c r="AIZ365" s="40"/>
      <c r="AJA365" s="40"/>
      <c r="AJB365" s="40"/>
      <c r="AJC365" s="40"/>
      <c r="AJD365" s="40"/>
      <c r="AJE365" s="40"/>
      <c r="AJF365" s="40"/>
      <c r="AJG365" s="40"/>
      <c r="AJH365" s="40"/>
      <c r="AJI365" s="40"/>
      <c r="AJJ365" s="40"/>
      <c r="AJK365" s="40"/>
      <c r="AJL365" s="40"/>
      <c r="AJM365" s="40"/>
      <c r="AJN365" s="40"/>
      <c r="AJO365" s="40"/>
      <c r="AJP365" s="40"/>
      <c r="AJQ365" s="40"/>
      <c r="AJR365" s="40"/>
      <c r="AJS365" s="40"/>
      <c r="AJT365" s="40"/>
      <c r="AJU365" s="40"/>
      <c r="AJV365" s="40"/>
      <c r="AJW365" s="40"/>
      <c r="AJX365" s="40"/>
      <c r="AJY365" s="40"/>
      <c r="AJZ365" s="40"/>
      <c r="AKA365" s="40"/>
      <c r="AKB365" s="40"/>
      <c r="AKC365" s="40"/>
      <c r="AKD365" s="40"/>
      <c r="AKE365" s="40"/>
      <c r="AKF365" s="40"/>
      <c r="AKG365" s="40"/>
      <c r="AKH365" s="40"/>
      <c r="AKI365" s="40"/>
      <c r="AKJ365" s="40"/>
      <c r="AKK365" s="40"/>
      <c r="AKL365" s="40"/>
      <c r="AKM365" s="40"/>
      <c r="AKN365" s="56"/>
      <c r="AKO365" s="56"/>
      <c r="AKP365" s="56"/>
      <c r="AKQ365" s="56"/>
      <c r="AKR365" s="56"/>
      <c r="AKS365" s="56"/>
      <c r="AKT365" s="56"/>
      <c r="AKU365" s="56"/>
      <c r="AKV365" s="56"/>
      <c r="AKW365" s="56"/>
      <c r="AKX365" s="56"/>
      <c r="AKY365" s="56"/>
      <c r="AKZ365" s="56"/>
      <c r="ALA365" s="56"/>
      <c r="ALB365" s="56"/>
      <c r="ALC365" s="56"/>
      <c r="ALD365" s="56"/>
      <c r="ALE365" s="56"/>
      <c r="ALF365" s="56"/>
      <c r="ALG365" s="56"/>
      <c r="ALH365" s="56"/>
      <c r="ALI365" s="56"/>
      <c r="ALJ365" s="56"/>
      <c r="ALK365" s="56"/>
      <c r="ALL365" s="56"/>
      <c r="ALM365" s="56"/>
      <c r="ALN365" s="59"/>
      <c r="ALO365" s="59"/>
      <c r="ALP365" s="59"/>
      <c r="ALQ365" s="59"/>
      <c r="ALR365" s="59"/>
      <c r="ALS365" s="59"/>
      <c r="ALT365" s="59"/>
      <c r="ALU365" s="59"/>
      <c r="ALV365" s="59"/>
      <c r="ALW365" s="59"/>
    </row>
    <row r="366" spans="1:1011" ht="13.35" customHeight="1" outlineLevel="2">
      <c r="A366" s="36" t="s">
        <v>11971</v>
      </c>
      <c r="B366" s="30">
        <v>1</v>
      </c>
      <c r="C366" s="45"/>
      <c r="D366" s="81" t="s">
        <v>4716</v>
      </c>
      <c r="E366" s="79" t="s">
        <v>11972</v>
      </c>
      <c r="F366" s="52"/>
      <c r="G366" s="32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40"/>
      <c r="AAF366" s="40"/>
      <c r="AAG366" s="40"/>
      <c r="AAH366" s="40"/>
      <c r="AAI366" s="40"/>
      <c r="AAJ366" s="40"/>
      <c r="AAK366" s="40"/>
      <c r="AAL366" s="40"/>
      <c r="AAM366" s="40"/>
      <c r="AAN366" s="40"/>
      <c r="AAO366" s="40"/>
      <c r="AAP366" s="40"/>
      <c r="AAQ366" s="40"/>
      <c r="AAR366" s="40"/>
      <c r="AAS366" s="40"/>
      <c r="AAT366" s="40"/>
      <c r="AAU366" s="40"/>
      <c r="AAV366" s="40"/>
      <c r="AAW366" s="40"/>
      <c r="AAX366" s="40"/>
      <c r="AAY366" s="40"/>
      <c r="AAZ366" s="40"/>
      <c r="ABA366" s="40"/>
      <c r="ABB366" s="40"/>
      <c r="ABC366" s="40"/>
      <c r="ABD366" s="40"/>
      <c r="ABE366" s="40"/>
      <c r="ABF366" s="40"/>
      <c r="ABG366" s="40"/>
      <c r="ABH366" s="40"/>
      <c r="ABI366" s="40"/>
      <c r="ABJ366" s="40"/>
      <c r="ABK366" s="40"/>
      <c r="ABL366" s="40"/>
      <c r="ABM366" s="40"/>
      <c r="ABN366" s="40"/>
      <c r="ABO366" s="40"/>
      <c r="ABP366" s="40"/>
      <c r="ABQ366" s="40"/>
      <c r="ABR366" s="40"/>
      <c r="ABS366" s="40"/>
      <c r="ABT366" s="40"/>
      <c r="ABU366" s="40"/>
      <c r="ABV366" s="40"/>
      <c r="ABW366" s="40"/>
      <c r="ABX366" s="40"/>
      <c r="ABY366" s="40"/>
      <c r="ABZ366" s="40"/>
      <c r="ACA366" s="40"/>
      <c r="ACB366" s="40"/>
      <c r="ACC366" s="40"/>
      <c r="ACD366" s="40"/>
      <c r="ACE366" s="40"/>
      <c r="ACF366" s="40"/>
      <c r="ACG366" s="40"/>
      <c r="ACH366" s="40"/>
      <c r="ACI366" s="40"/>
      <c r="ACJ366" s="40"/>
      <c r="ACK366" s="40"/>
      <c r="ACL366" s="40"/>
      <c r="ACM366" s="40"/>
      <c r="ACN366" s="40"/>
      <c r="ACO366" s="40"/>
      <c r="ACP366" s="40"/>
      <c r="ACQ366" s="40"/>
      <c r="ACR366" s="40"/>
      <c r="ACS366" s="40"/>
      <c r="ACT366" s="40"/>
      <c r="ACU366" s="40"/>
      <c r="ACV366" s="40"/>
      <c r="ACW366" s="40"/>
      <c r="ACX366" s="40"/>
      <c r="ACY366" s="40"/>
      <c r="ACZ366" s="40"/>
      <c r="ADA366" s="40"/>
      <c r="ADB366" s="40"/>
      <c r="ADC366" s="40"/>
      <c r="ADD366" s="40"/>
      <c r="ADE366" s="40"/>
      <c r="ADF366" s="40"/>
      <c r="ADG366" s="40"/>
      <c r="ADH366" s="40"/>
      <c r="ADI366" s="40"/>
      <c r="ADJ366" s="40"/>
      <c r="ADK366" s="40"/>
      <c r="ADL366" s="40"/>
      <c r="ADM366" s="40"/>
      <c r="ADN366" s="40"/>
      <c r="ADO366" s="40"/>
      <c r="ADP366" s="40"/>
      <c r="ADQ366" s="40"/>
      <c r="ADR366" s="40"/>
      <c r="ADS366" s="40"/>
      <c r="ADT366" s="40"/>
      <c r="ADU366" s="40"/>
      <c r="ADV366" s="40"/>
      <c r="ADW366" s="40"/>
      <c r="ADX366" s="40"/>
      <c r="ADY366" s="40"/>
      <c r="ADZ366" s="40"/>
      <c r="AEA366" s="40"/>
      <c r="AEB366" s="40"/>
      <c r="AEC366" s="40"/>
      <c r="AED366" s="40"/>
      <c r="AEE366" s="40"/>
      <c r="AEF366" s="40"/>
      <c r="AEG366" s="40"/>
      <c r="AEH366" s="40"/>
      <c r="AEI366" s="40"/>
      <c r="AEJ366" s="40"/>
      <c r="AEK366" s="40"/>
      <c r="AEL366" s="40"/>
      <c r="AEM366" s="40"/>
      <c r="AEN366" s="40"/>
      <c r="AEO366" s="40"/>
      <c r="AEP366" s="40"/>
      <c r="AEQ366" s="40"/>
      <c r="AER366" s="40"/>
      <c r="AES366" s="40"/>
      <c r="AET366" s="40"/>
      <c r="AEU366" s="40"/>
      <c r="AEV366" s="40"/>
      <c r="AEW366" s="40"/>
      <c r="AEX366" s="40"/>
      <c r="AEY366" s="40"/>
      <c r="AEZ366" s="40"/>
      <c r="AFA366" s="40"/>
      <c r="AFB366" s="40"/>
      <c r="AFC366" s="40"/>
      <c r="AFD366" s="40"/>
      <c r="AFE366" s="40"/>
      <c r="AFF366" s="40"/>
      <c r="AFG366" s="40"/>
      <c r="AFH366" s="40"/>
      <c r="AFI366" s="40"/>
      <c r="AFJ366" s="40"/>
      <c r="AFK366" s="40"/>
      <c r="AFL366" s="40"/>
      <c r="AFM366" s="40"/>
      <c r="AFN366" s="40"/>
      <c r="AFO366" s="40"/>
      <c r="AFP366" s="40"/>
      <c r="AFQ366" s="40"/>
      <c r="AFR366" s="40"/>
      <c r="AFS366" s="40"/>
      <c r="AFT366" s="40"/>
      <c r="AFU366" s="40"/>
      <c r="AFV366" s="40"/>
      <c r="AFW366" s="40"/>
      <c r="AFX366" s="40"/>
      <c r="AFY366" s="40"/>
      <c r="AFZ366" s="40"/>
      <c r="AGA366" s="40"/>
      <c r="AGB366" s="40"/>
      <c r="AGC366" s="40"/>
      <c r="AGD366" s="40"/>
      <c r="AGE366" s="40"/>
      <c r="AGF366" s="40"/>
      <c r="AGG366" s="40"/>
      <c r="AGH366" s="40"/>
      <c r="AGI366" s="40"/>
      <c r="AGJ366" s="40"/>
      <c r="AGK366" s="40"/>
      <c r="AGL366" s="40"/>
      <c r="AGM366" s="40"/>
      <c r="AGN366" s="40"/>
      <c r="AGO366" s="40"/>
      <c r="AGP366" s="40"/>
      <c r="AGQ366" s="40"/>
      <c r="AGR366" s="40"/>
      <c r="AGS366" s="40"/>
      <c r="AGT366" s="40"/>
      <c r="AGU366" s="40"/>
      <c r="AGV366" s="40"/>
      <c r="AGW366" s="40"/>
      <c r="AGX366" s="40"/>
      <c r="AGY366" s="40"/>
      <c r="AGZ366" s="40"/>
      <c r="AHA366" s="40"/>
      <c r="AHB366" s="40"/>
      <c r="AHC366" s="40"/>
      <c r="AHD366" s="40"/>
      <c r="AHE366" s="40"/>
      <c r="AHF366" s="40"/>
      <c r="AHG366" s="40"/>
      <c r="AHH366" s="40"/>
      <c r="AHI366" s="40"/>
      <c r="AHJ366" s="40"/>
      <c r="AHK366" s="40"/>
      <c r="AHL366" s="40"/>
      <c r="AHM366" s="40"/>
      <c r="AHN366" s="40"/>
      <c r="AHO366" s="40"/>
      <c r="AHP366" s="40"/>
      <c r="AHQ366" s="40"/>
      <c r="AHR366" s="40"/>
      <c r="AHS366" s="40"/>
      <c r="AHT366" s="40"/>
      <c r="AHU366" s="40"/>
      <c r="AHV366" s="40"/>
      <c r="AHW366" s="40"/>
      <c r="AHX366" s="40"/>
      <c r="AHY366" s="40"/>
      <c r="AHZ366" s="40"/>
      <c r="AIA366" s="40"/>
      <c r="AIB366" s="40"/>
      <c r="AIC366" s="40"/>
      <c r="AID366" s="40"/>
      <c r="AIE366" s="40"/>
      <c r="AIF366" s="40"/>
      <c r="AIG366" s="40"/>
      <c r="AIH366" s="40"/>
      <c r="AII366" s="40"/>
      <c r="AIJ366" s="40"/>
      <c r="AIK366" s="40"/>
      <c r="AIL366" s="40"/>
      <c r="AIM366" s="40"/>
      <c r="AIN366" s="40"/>
      <c r="AIO366" s="40"/>
      <c r="AIP366" s="40"/>
      <c r="AIQ366" s="40"/>
      <c r="AIR366" s="40"/>
      <c r="AIS366" s="40"/>
      <c r="AIT366" s="40"/>
      <c r="AIU366" s="40"/>
      <c r="AIV366" s="40"/>
      <c r="AIW366" s="40"/>
      <c r="AIX366" s="40"/>
      <c r="AIY366" s="40"/>
      <c r="AIZ366" s="40"/>
      <c r="AJA366" s="40"/>
      <c r="AJB366" s="40"/>
      <c r="AJC366" s="40"/>
      <c r="AJD366" s="40"/>
      <c r="AJE366" s="40"/>
      <c r="AJF366" s="40"/>
      <c r="AJG366" s="40"/>
      <c r="AJH366" s="40"/>
      <c r="AJI366" s="40"/>
      <c r="AJJ366" s="40"/>
      <c r="AJK366" s="40"/>
      <c r="AJL366" s="40"/>
      <c r="AJM366" s="40"/>
      <c r="AJN366" s="40"/>
      <c r="AJO366" s="40"/>
      <c r="AJP366" s="40"/>
      <c r="AJQ366" s="40"/>
      <c r="AJR366" s="40"/>
      <c r="AJS366" s="40"/>
      <c r="AJT366" s="40"/>
      <c r="AJU366" s="40"/>
      <c r="AJV366" s="40"/>
      <c r="AJW366" s="40"/>
      <c r="AJX366" s="40"/>
      <c r="AJY366" s="40"/>
      <c r="AJZ366" s="40"/>
      <c r="AKA366" s="40"/>
      <c r="AKB366" s="40"/>
      <c r="AKC366" s="40"/>
      <c r="AKD366" s="40"/>
      <c r="AKE366" s="40"/>
      <c r="AKF366" s="40"/>
      <c r="AKG366" s="40"/>
      <c r="AKH366" s="40"/>
      <c r="AKI366" s="40"/>
      <c r="AKJ366" s="40"/>
      <c r="AKK366" s="40"/>
      <c r="AKL366" s="40"/>
      <c r="AKM366" s="40"/>
      <c r="AKN366" s="56"/>
      <c r="AKO366" s="56"/>
      <c r="AKP366" s="56"/>
      <c r="AKQ366" s="56"/>
      <c r="AKR366" s="56"/>
      <c r="AKS366" s="56"/>
      <c r="AKT366" s="56"/>
      <c r="AKU366" s="56"/>
      <c r="AKV366" s="56"/>
      <c r="AKW366" s="56"/>
      <c r="AKX366" s="56"/>
      <c r="AKY366" s="56"/>
      <c r="AKZ366" s="56"/>
      <c r="ALA366" s="56"/>
      <c r="ALB366" s="56"/>
      <c r="ALC366" s="56"/>
      <c r="ALD366" s="56"/>
      <c r="ALE366" s="56"/>
      <c r="ALF366" s="56"/>
      <c r="ALG366" s="56"/>
      <c r="ALH366" s="56"/>
      <c r="ALI366" s="56"/>
      <c r="ALJ366" s="56"/>
      <c r="ALK366" s="56"/>
      <c r="ALL366" s="56"/>
      <c r="ALM366" s="56"/>
      <c r="ALN366" s="59"/>
      <c r="ALO366" s="59"/>
      <c r="ALP366" s="59"/>
      <c r="ALQ366" s="59"/>
      <c r="ALR366" s="59"/>
      <c r="ALS366" s="59"/>
      <c r="ALT366" s="59"/>
      <c r="ALU366" s="59"/>
      <c r="ALV366" s="59"/>
      <c r="ALW366" s="59"/>
    </row>
    <row r="367" spans="1:1011" ht="13.35" customHeight="1" outlineLevel="2">
      <c r="A367" s="36" t="s">
        <v>11973</v>
      </c>
      <c r="B367" s="30">
        <v>1</v>
      </c>
      <c r="C367" s="57"/>
      <c r="D367" s="81" t="s">
        <v>11876</v>
      </c>
      <c r="E367" s="79" t="s">
        <v>11877</v>
      </c>
      <c r="F367" s="52"/>
      <c r="G367" s="32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40"/>
      <c r="AAF367" s="40"/>
      <c r="AAG367" s="40"/>
      <c r="AAH367" s="40"/>
      <c r="AAI367" s="40"/>
      <c r="AAJ367" s="40"/>
      <c r="AAK367" s="40"/>
      <c r="AAL367" s="40"/>
      <c r="AAM367" s="40"/>
      <c r="AAN367" s="40"/>
      <c r="AAO367" s="40"/>
      <c r="AAP367" s="40"/>
      <c r="AAQ367" s="40"/>
      <c r="AAR367" s="40"/>
      <c r="AAS367" s="40"/>
      <c r="AAT367" s="40"/>
      <c r="AAU367" s="40"/>
      <c r="AAV367" s="40"/>
      <c r="AAW367" s="40"/>
      <c r="AAX367" s="40"/>
      <c r="AAY367" s="40"/>
      <c r="AAZ367" s="40"/>
      <c r="ABA367" s="40"/>
      <c r="ABB367" s="40"/>
      <c r="ABC367" s="40"/>
      <c r="ABD367" s="40"/>
      <c r="ABE367" s="40"/>
      <c r="ABF367" s="40"/>
      <c r="ABG367" s="40"/>
      <c r="ABH367" s="40"/>
      <c r="ABI367" s="40"/>
      <c r="ABJ367" s="40"/>
      <c r="ABK367" s="40"/>
      <c r="ABL367" s="40"/>
      <c r="ABM367" s="40"/>
      <c r="ABN367" s="40"/>
      <c r="ABO367" s="40"/>
      <c r="ABP367" s="40"/>
      <c r="ABQ367" s="40"/>
      <c r="ABR367" s="40"/>
      <c r="ABS367" s="40"/>
      <c r="ABT367" s="40"/>
      <c r="ABU367" s="40"/>
      <c r="ABV367" s="40"/>
      <c r="ABW367" s="40"/>
      <c r="ABX367" s="40"/>
      <c r="ABY367" s="40"/>
      <c r="ABZ367" s="40"/>
      <c r="ACA367" s="40"/>
      <c r="ACB367" s="40"/>
      <c r="ACC367" s="40"/>
      <c r="ACD367" s="40"/>
      <c r="ACE367" s="40"/>
      <c r="ACF367" s="40"/>
      <c r="ACG367" s="40"/>
      <c r="ACH367" s="40"/>
      <c r="ACI367" s="40"/>
      <c r="ACJ367" s="40"/>
      <c r="ACK367" s="40"/>
      <c r="ACL367" s="40"/>
      <c r="ACM367" s="40"/>
      <c r="ACN367" s="40"/>
      <c r="ACO367" s="40"/>
      <c r="ACP367" s="40"/>
      <c r="ACQ367" s="40"/>
      <c r="ACR367" s="40"/>
      <c r="ACS367" s="40"/>
      <c r="ACT367" s="40"/>
      <c r="ACU367" s="40"/>
      <c r="ACV367" s="40"/>
      <c r="ACW367" s="40"/>
      <c r="ACX367" s="40"/>
      <c r="ACY367" s="40"/>
      <c r="ACZ367" s="40"/>
      <c r="ADA367" s="40"/>
      <c r="ADB367" s="40"/>
      <c r="ADC367" s="40"/>
      <c r="ADD367" s="40"/>
      <c r="ADE367" s="40"/>
      <c r="ADF367" s="40"/>
      <c r="ADG367" s="40"/>
      <c r="ADH367" s="40"/>
      <c r="ADI367" s="40"/>
      <c r="ADJ367" s="40"/>
      <c r="ADK367" s="40"/>
      <c r="ADL367" s="40"/>
      <c r="ADM367" s="40"/>
      <c r="ADN367" s="40"/>
      <c r="ADO367" s="40"/>
      <c r="ADP367" s="40"/>
      <c r="ADQ367" s="40"/>
      <c r="ADR367" s="40"/>
      <c r="ADS367" s="40"/>
      <c r="ADT367" s="40"/>
      <c r="ADU367" s="40"/>
      <c r="ADV367" s="40"/>
      <c r="ADW367" s="40"/>
      <c r="ADX367" s="40"/>
      <c r="ADY367" s="40"/>
      <c r="ADZ367" s="40"/>
      <c r="AEA367" s="40"/>
      <c r="AEB367" s="40"/>
      <c r="AEC367" s="40"/>
      <c r="AED367" s="40"/>
      <c r="AEE367" s="40"/>
      <c r="AEF367" s="40"/>
      <c r="AEG367" s="40"/>
      <c r="AEH367" s="40"/>
      <c r="AEI367" s="40"/>
      <c r="AEJ367" s="40"/>
      <c r="AEK367" s="40"/>
      <c r="AEL367" s="40"/>
      <c r="AEM367" s="40"/>
      <c r="AEN367" s="40"/>
      <c r="AEO367" s="40"/>
      <c r="AEP367" s="40"/>
      <c r="AEQ367" s="40"/>
      <c r="AER367" s="40"/>
      <c r="AES367" s="40"/>
      <c r="AET367" s="40"/>
      <c r="AEU367" s="40"/>
      <c r="AEV367" s="40"/>
      <c r="AEW367" s="40"/>
      <c r="AEX367" s="40"/>
      <c r="AEY367" s="40"/>
      <c r="AEZ367" s="40"/>
      <c r="AFA367" s="40"/>
      <c r="AFB367" s="40"/>
      <c r="AFC367" s="40"/>
      <c r="AFD367" s="40"/>
      <c r="AFE367" s="40"/>
      <c r="AFF367" s="40"/>
      <c r="AFG367" s="40"/>
      <c r="AFH367" s="40"/>
      <c r="AFI367" s="40"/>
      <c r="AFJ367" s="40"/>
      <c r="AFK367" s="40"/>
      <c r="AFL367" s="40"/>
      <c r="AFM367" s="40"/>
      <c r="AFN367" s="40"/>
      <c r="AFO367" s="40"/>
      <c r="AFP367" s="40"/>
      <c r="AFQ367" s="40"/>
      <c r="AFR367" s="40"/>
      <c r="AFS367" s="40"/>
      <c r="AFT367" s="40"/>
      <c r="AFU367" s="40"/>
      <c r="AFV367" s="40"/>
      <c r="AFW367" s="40"/>
      <c r="AFX367" s="40"/>
      <c r="AFY367" s="40"/>
      <c r="AFZ367" s="40"/>
      <c r="AGA367" s="40"/>
      <c r="AGB367" s="40"/>
      <c r="AGC367" s="40"/>
      <c r="AGD367" s="40"/>
      <c r="AGE367" s="40"/>
      <c r="AGF367" s="40"/>
      <c r="AGG367" s="40"/>
      <c r="AGH367" s="40"/>
      <c r="AGI367" s="40"/>
      <c r="AGJ367" s="40"/>
      <c r="AGK367" s="40"/>
      <c r="AGL367" s="40"/>
      <c r="AGM367" s="40"/>
      <c r="AGN367" s="40"/>
      <c r="AGO367" s="40"/>
      <c r="AGP367" s="40"/>
      <c r="AGQ367" s="40"/>
      <c r="AGR367" s="40"/>
      <c r="AGS367" s="40"/>
      <c r="AGT367" s="40"/>
      <c r="AGU367" s="40"/>
      <c r="AGV367" s="40"/>
      <c r="AGW367" s="40"/>
      <c r="AGX367" s="40"/>
      <c r="AGY367" s="40"/>
      <c r="AGZ367" s="40"/>
      <c r="AHA367" s="40"/>
      <c r="AHB367" s="40"/>
      <c r="AHC367" s="40"/>
      <c r="AHD367" s="40"/>
      <c r="AHE367" s="40"/>
      <c r="AHF367" s="40"/>
      <c r="AHG367" s="40"/>
      <c r="AHH367" s="40"/>
      <c r="AHI367" s="40"/>
      <c r="AHJ367" s="40"/>
      <c r="AHK367" s="40"/>
      <c r="AHL367" s="40"/>
      <c r="AHM367" s="40"/>
      <c r="AHN367" s="40"/>
      <c r="AHO367" s="40"/>
      <c r="AHP367" s="40"/>
      <c r="AHQ367" s="40"/>
      <c r="AHR367" s="40"/>
      <c r="AHS367" s="40"/>
      <c r="AHT367" s="40"/>
      <c r="AHU367" s="40"/>
      <c r="AHV367" s="40"/>
      <c r="AHW367" s="40"/>
      <c r="AHX367" s="40"/>
      <c r="AHY367" s="40"/>
      <c r="AHZ367" s="40"/>
      <c r="AIA367" s="40"/>
      <c r="AIB367" s="40"/>
      <c r="AIC367" s="40"/>
      <c r="AID367" s="40"/>
      <c r="AIE367" s="40"/>
      <c r="AIF367" s="40"/>
      <c r="AIG367" s="40"/>
      <c r="AIH367" s="40"/>
      <c r="AII367" s="40"/>
      <c r="AIJ367" s="40"/>
      <c r="AIK367" s="40"/>
      <c r="AIL367" s="40"/>
      <c r="AIM367" s="40"/>
      <c r="AIN367" s="40"/>
      <c r="AIO367" s="40"/>
      <c r="AIP367" s="40"/>
      <c r="AIQ367" s="40"/>
      <c r="AIR367" s="40"/>
      <c r="AIS367" s="40"/>
      <c r="AIT367" s="40"/>
      <c r="AIU367" s="40"/>
      <c r="AIV367" s="40"/>
      <c r="AIW367" s="40"/>
      <c r="AIX367" s="40"/>
      <c r="AIY367" s="40"/>
      <c r="AIZ367" s="40"/>
      <c r="AJA367" s="40"/>
      <c r="AJB367" s="40"/>
      <c r="AJC367" s="40"/>
      <c r="AJD367" s="40"/>
      <c r="AJE367" s="40"/>
      <c r="AJF367" s="40"/>
      <c r="AJG367" s="40"/>
      <c r="AJH367" s="40"/>
      <c r="AJI367" s="40"/>
      <c r="AJJ367" s="40"/>
      <c r="AJK367" s="40"/>
      <c r="AJL367" s="40"/>
      <c r="AJM367" s="40"/>
      <c r="AJN367" s="40"/>
      <c r="AJO367" s="40"/>
      <c r="AJP367" s="40"/>
      <c r="AJQ367" s="40"/>
      <c r="AJR367" s="40"/>
      <c r="AJS367" s="40"/>
      <c r="AJT367" s="40"/>
      <c r="AJU367" s="40"/>
      <c r="AJV367" s="40"/>
      <c r="AJW367" s="40"/>
      <c r="AJX367" s="40"/>
      <c r="AJY367" s="40"/>
      <c r="AJZ367" s="40"/>
      <c r="AKA367" s="40"/>
      <c r="AKB367" s="40"/>
      <c r="AKC367" s="40"/>
      <c r="AKD367" s="40"/>
      <c r="AKE367" s="40"/>
      <c r="AKF367" s="40"/>
      <c r="AKG367" s="40"/>
      <c r="AKH367" s="40"/>
      <c r="AKI367" s="40"/>
      <c r="AKJ367" s="40"/>
      <c r="AKK367" s="40"/>
      <c r="AKL367" s="40"/>
      <c r="AKM367" s="40"/>
      <c r="AKN367" s="56"/>
      <c r="AKO367" s="56"/>
      <c r="AKP367" s="56"/>
      <c r="AKQ367" s="56"/>
      <c r="AKR367" s="56"/>
      <c r="AKS367" s="56"/>
      <c r="AKT367" s="56"/>
      <c r="AKU367" s="56"/>
      <c r="AKV367" s="56"/>
      <c r="AKW367" s="56"/>
      <c r="AKX367" s="56"/>
      <c r="AKY367" s="56"/>
      <c r="AKZ367" s="56"/>
      <c r="ALA367" s="56"/>
      <c r="ALB367" s="56"/>
      <c r="ALC367" s="56"/>
      <c r="ALD367" s="56"/>
      <c r="ALE367" s="56"/>
      <c r="ALF367" s="56"/>
      <c r="ALG367" s="56"/>
      <c r="ALH367" s="56"/>
      <c r="ALI367" s="56"/>
      <c r="ALJ367" s="56"/>
      <c r="ALK367" s="56"/>
      <c r="ALL367" s="56"/>
      <c r="ALM367" s="56"/>
      <c r="ALN367" s="59"/>
      <c r="ALO367" s="59"/>
      <c r="ALP367" s="59"/>
      <c r="ALQ367" s="59"/>
      <c r="ALR367" s="59"/>
      <c r="ALS367" s="59"/>
      <c r="ALT367" s="59"/>
      <c r="ALU367" s="59"/>
      <c r="ALV367" s="59"/>
      <c r="ALW367" s="59"/>
    </row>
    <row r="368" spans="1:1011" ht="13.35" customHeight="1" outlineLevel="2">
      <c r="A368" s="36" t="s">
        <v>11974</v>
      </c>
      <c r="B368" s="30">
        <v>2</v>
      </c>
      <c r="C368" s="45"/>
      <c r="D368" s="81" t="s">
        <v>3491</v>
      </c>
      <c r="E368" s="79" t="s">
        <v>11975</v>
      </c>
      <c r="F368" s="52"/>
      <c r="G368" s="32" t="s">
        <v>11976</v>
      </c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40"/>
      <c r="AAF368" s="40"/>
      <c r="AAG368" s="40"/>
      <c r="AAH368" s="40"/>
      <c r="AAI368" s="40"/>
      <c r="AAJ368" s="40"/>
      <c r="AAK368" s="40"/>
      <c r="AAL368" s="40"/>
      <c r="AAM368" s="40"/>
      <c r="AAN368" s="40"/>
      <c r="AAO368" s="40"/>
      <c r="AAP368" s="40"/>
      <c r="AAQ368" s="40"/>
      <c r="AAR368" s="40"/>
      <c r="AAS368" s="40"/>
      <c r="AAT368" s="40"/>
      <c r="AAU368" s="40"/>
      <c r="AAV368" s="40"/>
      <c r="AAW368" s="40"/>
      <c r="AAX368" s="40"/>
      <c r="AAY368" s="40"/>
      <c r="AAZ368" s="40"/>
      <c r="ABA368" s="40"/>
      <c r="ABB368" s="40"/>
      <c r="ABC368" s="40"/>
      <c r="ABD368" s="40"/>
      <c r="ABE368" s="40"/>
      <c r="ABF368" s="40"/>
      <c r="ABG368" s="40"/>
      <c r="ABH368" s="40"/>
      <c r="ABI368" s="40"/>
      <c r="ABJ368" s="40"/>
      <c r="ABK368" s="40"/>
      <c r="ABL368" s="40"/>
      <c r="ABM368" s="40"/>
      <c r="ABN368" s="40"/>
      <c r="ABO368" s="40"/>
      <c r="ABP368" s="40"/>
      <c r="ABQ368" s="40"/>
      <c r="ABR368" s="40"/>
      <c r="ABS368" s="40"/>
      <c r="ABT368" s="40"/>
      <c r="ABU368" s="40"/>
      <c r="ABV368" s="40"/>
      <c r="ABW368" s="40"/>
      <c r="ABX368" s="40"/>
      <c r="ABY368" s="40"/>
      <c r="ABZ368" s="40"/>
      <c r="ACA368" s="40"/>
      <c r="ACB368" s="40"/>
      <c r="ACC368" s="40"/>
      <c r="ACD368" s="40"/>
      <c r="ACE368" s="40"/>
      <c r="ACF368" s="40"/>
      <c r="ACG368" s="40"/>
      <c r="ACH368" s="40"/>
      <c r="ACI368" s="40"/>
      <c r="ACJ368" s="40"/>
      <c r="ACK368" s="40"/>
      <c r="ACL368" s="40"/>
      <c r="ACM368" s="40"/>
      <c r="ACN368" s="40"/>
      <c r="ACO368" s="40"/>
      <c r="ACP368" s="40"/>
      <c r="ACQ368" s="40"/>
      <c r="ACR368" s="40"/>
      <c r="ACS368" s="40"/>
      <c r="ACT368" s="40"/>
      <c r="ACU368" s="40"/>
      <c r="ACV368" s="40"/>
      <c r="ACW368" s="40"/>
      <c r="ACX368" s="40"/>
      <c r="ACY368" s="40"/>
      <c r="ACZ368" s="40"/>
      <c r="ADA368" s="40"/>
      <c r="ADB368" s="40"/>
      <c r="ADC368" s="40"/>
      <c r="ADD368" s="40"/>
      <c r="ADE368" s="40"/>
      <c r="ADF368" s="40"/>
      <c r="ADG368" s="40"/>
      <c r="ADH368" s="40"/>
      <c r="ADI368" s="40"/>
      <c r="ADJ368" s="40"/>
      <c r="ADK368" s="40"/>
      <c r="ADL368" s="40"/>
      <c r="ADM368" s="40"/>
      <c r="ADN368" s="40"/>
      <c r="ADO368" s="40"/>
      <c r="ADP368" s="40"/>
      <c r="ADQ368" s="40"/>
      <c r="ADR368" s="40"/>
      <c r="ADS368" s="40"/>
      <c r="ADT368" s="40"/>
      <c r="ADU368" s="40"/>
      <c r="ADV368" s="40"/>
      <c r="ADW368" s="40"/>
      <c r="ADX368" s="40"/>
      <c r="ADY368" s="40"/>
      <c r="ADZ368" s="40"/>
      <c r="AEA368" s="40"/>
      <c r="AEB368" s="40"/>
      <c r="AEC368" s="40"/>
      <c r="AED368" s="40"/>
      <c r="AEE368" s="40"/>
      <c r="AEF368" s="40"/>
      <c r="AEG368" s="40"/>
      <c r="AEH368" s="40"/>
      <c r="AEI368" s="40"/>
      <c r="AEJ368" s="40"/>
      <c r="AEK368" s="40"/>
      <c r="AEL368" s="40"/>
      <c r="AEM368" s="40"/>
      <c r="AEN368" s="40"/>
      <c r="AEO368" s="40"/>
      <c r="AEP368" s="40"/>
      <c r="AEQ368" s="40"/>
      <c r="AER368" s="40"/>
      <c r="AES368" s="40"/>
      <c r="AET368" s="40"/>
      <c r="AEU368" s="40"/>
      <c r="AEV368" s="40"/>
      <c r="AEW368" s="40"/>
      <c r="AEX368" s="40"/>
      <c r="AEY368" s="40"/>
      <c r="AEZ368" s="40"/>
      <c r="AFA368" s="40"/>
      <c r="AFB368" s="40"/>
      <c r="AFC368" s="40"/>
      <c r="AFD368" s="40"/>
      <c r="AFE368" s="40"/>
      <c r="AFF368" s="40"/>
      <c r="AFG368" s="40"/>
      <c r="AFH368" s="40"/>
      <c r="AFI368" s="40"/>
      <c r="AFJ368" s="40"/>
      <c r="AFK368" s="40"/>
      <c r="AFL368" s="40"/>
      <c r="AFM368" s="40"/>
      <c r="AFN368" s="40"/>
      <c r="AFO368" s="40"/>
      <c r="AFP368" s="40"/>
      <c r="AFQ368" s="40"/>
      <c r="AFR368" s="40"/>
      <c r="AFS368" s="40"/>
      <c r="AFT368" s="40"/>
      <c r="AFU368" s="40"/>
      <c r="AFV368" s="40"/>
      <c r="AFW368" s="40"/>
      <c r="AFX368" s="40"/>
      <c r="AFY368" s="40"/>
      <c r="AFZ368" s="40"/>
      <c r="AGA368" s="40"/>
      <c r="AGB368" s="40"/>
      <c r="AGC368" s="40"/>
      <c r="AGD368" s="40"/>
      <c r="AGE368" s="40"/>
      <c r="AGF368" s="40"/>
      <c r="AGG368" s="40"/>
      <c r="AGH368" s="40"/>
      <c r="AGI368" s="40"/>
      <c r="AGJ368" s="40"/>
      <c r="AGK368" s="40"/>
      <c r="AGL368" s="40"/>
      <c r="AGM368" s="40"/>
      <c r="AGN368" s="40"/>
      <c r="AGO368" s="40"/>
      <c r="AGP368" s="40"/>
      <c r="AGQ368" s="40"/>
      <c r="AGR368" s="40"/>
      <c r="AGS368" s="40"/>
      <c r="AGT368" s="40"/>
      <c r="AGU368" s="40"/>
      <c r="AGV368" s="40"/>
      <c r="AGW368" s="40"/>
      <c r="AGX368" s="40"/>
      <c r="AGY368" s="40"/>
      <c r="AGZ368" s="40"/>
      <c r="AHA368" s="40"/>
      <c r="AHB368" s="40"/>
      <c r="AHC368" s="40"/>
      <c r="AHD368" s="40"/>
      <c r="AHE368" s="40"/>
      <c r="AHF368" s="40"/>
      <c r="AHG368" s="40"/>
      <c r="AHH368" s="40"/>
      <c r="AHI368" s="40"/>
      <c r="AHJ368" s="40"/>
      <c r="AHK368" s="40"/>
      <c r="AHL368" s="40"/>
      <c r="AHM368" s="40"/>
      <c r="AHN368" s="40"/>
      <c r="AHO368" s="40"/>
      <c r="AHP368" s="40"/>
      <c r="AHQ368" s="40"/>
      <c r="AHR368" s="40"/>
      <c r="AHS368" s="40"/>
      <c r="AHT368" s="40"/>
      <c r="AHU368" s="40"/>
      <c r="AHV368" s="40"/>
      <c r="AHW368" s="40"/>
      <c r="AHX368" s="40"/>
      <c r="AHY368" s="40"/>
      <c r="AHZ368" s="40"/>
      <c r="AIA368" s="40"/>
      <c r="AIB368" s="40"/>
      <c r="AIC368" s="40"/>
      <c r="AID368" s="40"/>
      <c r="AIE368" s="40"/>
      <c r="AIF368" s="40"/>
      <c r="AIG368" s="40"/>
      <c r="AIH368" s="40"/>
      <c r="AII368" s="40"/>
      <c r="AIJ368" s="40"/>
      <c r="AIK368" s="40"/>
      <c r="AIL368" s="40"/>
      <c r="AIM368" s="40"/>
      <c r="AIN368" s="40"/>
      <c r="AIO368" s="40"/>
      <c r="AIP368" s="40"/>
      <c r="AIQ368" s="40"/>
      <c r="AIR368" s="40"/>
      <c r="AIS368" s="40"/>
      <c r="AIT368" s="40"/>
      <c r="AIU368" s="40"/>
      <c r="AIV368" s="40"/>
      <c r="AIW368" s="40"/>
      <c r="AIX368" s="40"/>
      <c r="AIY368" s="40"/>
      <c r="AIZ368" s="40"/>
      <c r="AJA368" s="40"/>
      <c r="AJB368" s="40"/>
      <c r="AJC368" s="40"/>
      <c r="AJD368" s="40"/>
      <c r="AJE368" s="40"/>
      <c r="AJF368" s="40"/>
      <c r="AJG368" s="40"/>
      <c r="AJH368" s="40"/>
      <c r="AJI368" s="40"/>
      <c r="AJJ368" s="40"/>
      <c r="AJK368" s="40"/>
      <c r="AJL368" s="40"/>
      <c r="AJM368" s="40"/>
      <c r="AJN368" s="40"/>
      <c r="AJO368" s="40"/>
      <c r="AJP368" s="40"/>
      <c r="AJQ368" s="40"/>
      <c r="AJR368" s="40"/>
      <c r="AJS368" s="40"/>
      <c r="AJT368" s="40"/>
      <c r="AJU368" s="40"/>
      <c r="AJV368" s="40"/>
      <c r="AJW368" s="40"/>
      <c r="AJX368" s="40"/>
      <c r="AJY368" s="40"/>
      <c r="AJZ368" s="40"/>
      <c r="AKA368" s="40"/>
      <c r="AKB368" s="40"/>
      <c r="AKC368" s="40"/>
      <c r="AKD368" s="40"/>
      <c r="AKE368" s="40"/>
      <c r="AKF368" s="40"/>
      <c r="AKG368" s="40"/>
      <c r="AKH368" s="40"/>
      <c r="AKI368" s="40"/>
      <c r="AKJ368" s="40"/>
      <c r="AKK368" s="40"/>
      <c r="AKL368" s="40"/>
      <c r="AKM368" s="40"/>
      <c r="AKN368" s="56"/>
      <c r="AKO368" s="56"/>
      <c r="AKP368" s="56"/>
      <c r="AKQ368" s="56"/>
      <c r="AKR368" s="56"/>
      <c r="AKS368" s="56"/>
      <c r="AKT368" s="56"/>
      <c r="AKU368" s="56"/>
      <c r="AKV368" s="56"/>
      <c r="AKW368" s="56"/>
      <c r="AKX368" s="56"/>
      <c r="AKY368" s="56"/>
      <c r="AKZ368" s="56"/>
      <c r="ALA368" s="56"/>
      <c r="ALB368" s="56"/>
      <c r="ALC368" s="56"/>
      <c r="ALD368" s="56"/>
      <c r="ALE368" s="56"/>
      <c r="ALF368" s="56"/>
      <c r="ALG368" s="56"/>
      <c r="ALH368" s="56"/>
      <c r="ALI368" s="56"/>
      <c r="ALJ368" s="56"/>
      <c r="ALK368" s="56"/>
      <c r="ALL368" s="56"/>
      <c r="ALM368" s="56"/>
      <c r="ALN368" s="59"/>
      <c r="ALO368" s="59"/>
      <c r="ALP368" s="59"/>
      <c r="ALQ368" s="59"/>
      <c r="ALR368" s="59"/>
      <c r="ALS368" s="59"/>
      <c r="ALT368" s="59"/>
      <c r="ALU368" s="59"/>
      <c r="ALV368" s="59"/>
      <c r="ALW368" s="59"/>
    </row>
    <row r="369" spans="1:1011" ht="13.35" customHeight="1" outlineLevel="2">
      <c r="A369" s="36" t="s">
        <v>11977</v>
      </c>
      <c r="B369" s="30">
        <v>3</v>
      </c>
      <c r="C369" s="45"/>
      <c r="D369" s="81" t="s">
        <v>3478</v>
      </c>
      <c r="E369" s="79" t="s">
        <v>11978</v>
      </c>
      <c r="F369" s="52"/>
      <c r="G369" s="32" t="s">
        <v>11979</v>
      </c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40"/>
      <c r="AAF369" s="40"/>
      <c r="AAG369" s="40"/>
      <c r="AAH369" s="40"/>
      <c r="AAI369" s="40"/>
      <c r="AAJ369" s="40"/>
      <c r="AAK369" s="40"/>
      <c r="AAL369" s="40"/>
      <c r="AAM369" s="40"/>
      <c r="AAN369" s="40"/>
      <c r="AAO369" s="40"/>
      <c r="AAP369" s="40"/>
      <c r="AAQ369" s="40"/>
      <c r="AAR369" s="40"/>
      <c r="AAS369" s="40"/>
      <c r="AAT369" s="40"/>
      <c r="AAU369" s="40"/>
      <c r="AAV369" s="40"/>
      <c r="AAW369" s="40"/>
      <c r="AAX369" s="40"/>
      <c r="AAY369" s="40"/>
      <c r="AAZ369" s="40"/>
      <c r="ABA369" s="40"/>
      <c r="ABB369" s="40"/>
      <c r="ABC369" s="40"/>
      <c r="ABD369" s="40"/>
      <c r="ABE369" s="40"/>
      <c r="ABF369" s="40"/>
      <c r="ABG369" s="40"/>
      <c r="ABH369" s="40"/>
      <c r="ABI369" s="40"/>
      <c r="ABJ369" s="40"/>
      <c r="ABK369" s="40"/>
      <c r="ABL369" s="40"/>
      <c r="ABM369" s="40"/>
      <c r="ABN369" s="40"/>
      <c r="ABO369" s="40"/>
      <c r="ABP369" s="40"/>
      <c r="ABQ369" s="40"/>
      <c r="ABR369" s="40"/>
      <c r="ABS369" s="40"/>
      <c r="ABT369" s="40"/>
      <c r="ABU369" s="40"/>
      <c r="ABV369" s="40"/>
      <c r="ABW369" s="40"/>
      <c r="ABX369" s="40"/>
      <c r="ABY369" s="40"/>
      <c r="ABZ369" s="40"/>
      <c r="ACA369" s="40"/>
      <c r="ACB369" s="40"/>
      <c r="ACC369" s="40"/>
      <c r="ACD369" s="40"/>
      <c r="ACE369" s="40"/>
      <c r="ACF369" s="40"/>
      <c r="ACG369" s="40"/>
      <c r="ACH369" s="40"/>
      <c r="ACI369" s="40"/>
      <c r="ACJ369" s="40"/>
      <c r="ACK369" s="40"/>
      <c r="ACL369" s="40"/>
      <c r="ACM369" s="40"/>
      <c r="ACN369" s="40"/>
      <c r="ACO369" s="40"/>
      <c r="ACP369" s="40"/>
      <c r="ACQ369" s="40"/>
      <c r="ACR369" s="40"/>
      <c r="ACS369" s="40"/>
      <c r="ACT369" s="40"/>
      <c r="ACU369" s="40"/>
      <c r="ACV369" s="40"/>
      <c r="ACW369" s="40"/>
      <c r="ACX369" s="40"/>
      <c r="ACY369" s="40"/>
      <c r="ACZ369" s="40"/>
      <c r="ADA369" s="40"/>
      <c r="ADB369" s="40"/>
      <c r="ADC369" s="40"/>
      <c r="ADD369" s="40"/>
      <c r="ADE369" s="40"/>
      <c r="ADF369" s="40"/>
      <c r="ADG369" s="40"/>
      <c r="ADH369" s="40"/>
      <c r="ADI369" s="40"/>
      <c r="ADJ369" s="40"/>
      <c r="ADK369" s="40"/>
      <c r="ADL369" s="40"/>
      <c r="ADM369" s="40"/>
      <c r="ADN369" s="40"/>
      <c r="ADO369" s="40"/>
      <c r="ADP369" s="40"/>
      <c r="ADQ369" s="40"/>
      <c r="ADR369" s="40"/>
      <c r="ADS369" s="40"/>
      <c r="ADT369" s="40"/>
      <c r="ADU369" s="40"/>
      <c r="ADV369" s="40"/>
      <c r="ADW369" s="40"/>
      <c r="ADX369" s="40"/>
      <c r="ADY369" s="40"/>
      <c r="ADZ369" s="40"/>
      <c r="AEA369" s="40"/>
      <c r="AEB369" s="40"/>
      <c r="AEC369" s="40"/>
      <c r="AED369" s="40"/>
      <c r="AEE369" s="40"/>
      <c r="AEF369" s="40"/>
      <c r="AEG369" s="40"/>
      <c r="AEH369" s="40"/>
      <c r="AEI369" s="40"/>
      <c r="AEJ369" s="40"/>
      <c r="AEK369" s="40"/>
      <c r="AEL369" s="40"/>
      <c r="AEM369" s="40"/>
      <c r="AEN369" s="40"/>
      <c r="AEO369" s="40"/>
      <c r="AEP369" s="40"/>
      <c r="AEQ369" s="40"/>
      <c r="AER369" s="40"/>
      <c r="AES369" s="40"/>
      <c r="AET369" s="40"/>
      <c r="AEU369" s="40"/>
      <c r="AEV369" s="40"/>
      <c r="AEW369" s="40"/>
      <c r="AEX369" s="40"/>
      <c r="AEY369" s="40"/>
      <c r="AEZ369" s="40"/>
      <c r="AFA369" s="40"/>
      <c r="AFB369" s="40"/>
      <c r="AFC369" s="40"/>
      <c r="AFD369" s="40"/>
      <c r="AFE369" s="40"/>
      <c r="AFF369" s="40"/>
      <c r="AFG369" s="40"/>
      <c r="AFH369" s="40"/>
      <c r="AFI369" s="40"/>
      <c r="AFJ369" s="40"/>
      <c r="AFK369" s="40"/>
      <c r="AFL369" s="40"/>
      <c r="AFM369" s="40"/>
      <c r="AFN369" s="40"/>
      <c r="AFO369" s="40"/>
      <c r="AFP369" s="40"/>
      <c r="AFQ369" s="40"/>
      <c r="AFR369" s="40"/>
      <c r="AFS369" s="40"/>
      <c r="AFT369" s="40"/>
      <c r="AFU369" s="40"/>
      <c r="AFV369" s="40"/>
      <c r="AFW369" s="40"/>
      <c r="AFX369" s="40"/>
      <c r="AFY369" s="40"/>
      <c r="AFZ369" s="40"/>
      <c r="AGA369" s="40"/>
      <c r="AGB369" s="40"/>
      <c r="AGC369" s="40"/>
      <c r="AGD369" s="40"/>
      <c r="AGE369" s="40"/>
      <c r="AGF369" s="40"/>
      <c r="AGG369" s="40"/>
      <c r="AGH369" s="40"/>
      <c r="AGI369" s="40"/>
      <c r="AGJ369" s="40"/>
      <c r="AGK369" s="40"/>
      <c r="AGL369" s="40"/>
      <c r="AGM369" s="40"/>
      <c r="AGN369" s="40"/>
      <c r="AGO369" s="40"/>
      <c r="AGP369" s="40"/>
      <c r="AGQ369" s="40"/>
      <c r="AGR369" s="40"/>
      <c r="AGS369" s="40"/>
      <c r="AGT369" s="40"/>
      <c r="AGU369" s="40"/>
      <c r="AGV369" s="40"/>
      <c r="AGW369" s="40"/>
      <c r="AGX369" s="40"/>
      <c r="AGY369" s="40"/>
      <c r="AGZ369" s="40"/>
      <c r="AHA369" s="40"/>
      <c r="AHB369" s="40"/>
      <c r="AHC369" s="40"/>
      <c r="AHD369" s="40"/>
      <c r="AHE369" s="40"/>
      <c r="AHF369" s="40"/>
      <c r="AHG369" s="40"/>
      <c r="AHH369" s="40"/>
      <c r="AHI369" s="40"/>
      <c r="AHJ369" s="40"/>
      <c r="AHK369" s="40"/>
      <c r="AHL369" s="40"/>
      <c r="AHM369" s="40"/>
      <c r="AHN369" s="40"/>
      <c r="AHO369" s="40"/>
      <c r="AHP369" s="40"/>
      <c r="AHQ369" s="40"/>
      <c r="AHR369" s="40"/>
      <c r="AHS369" s="40"/>
      <c r="AHT369" s="40"/>
      <c r="AHU369" s="40"/>
      <c r="AHV369" s="40"/>
      <c r="AHW369" s="40"/>
      <c r="AHX369" s="40"/>
      <c r="AHY369" s="40"/>
      <c r="AHZ369" s="40"/>
      <c r="AIA369" s="40"/>
      <c r="AIB369" s="40"/>
      <c r="AIC369" s="40"/>
      <c r="AID369" s="40"/>
      <c r="AIE369" s="40"/>
      <c r="AIF369" s="40"/>
      <c r="AIG369" s="40"/>
      <c r="AIH369" s="40"/>
      <c r="AII369" s="40"/>
      <c r="AIJ369" s="40"/>
      <c r="AIK369" s="40"/>
      <c r="AIL369" s="40"/>
      <c r="AIM369" s="40"/>
      <c r="AIN369" s="40"/>
      <c r="AIO369" s="40"/>
      <c r="AIP369" s="40"/>
      <c r="AIQ369" s="40"/>
      <c r="AIR369" s="40"/>
      <c r="AIS369" s="40"/>
      <c r="AIT369" s="40"/>
      <c r="AIU369" s="40"/>
      <c r="AIV369" s="40"/>
      <c r="AIW369" s="40"/>
      <c r="AIX369" s="40"/>
      <c r="AIY369" s="40"/>
      <c r="AIZ369" s="40"/>
      <c r="AJA369" s="40"/>
      <c r="AJB369" s="40"/>
      <c r="AJC369" s="40"/>
      <c r="AJD369" s="40"/>
      <c r="AJE369" s="40"/>
      <c r="AJF369" s="40"/>
      <c r="AJG369" s="40"/>
      <c r="AJH369" s="40"/>
      <c r="AJI369" s="40"/>
      <c r="AJJ369" s="40"/>
      <c r="AJK369" s="40"/>
      <c r="AJL369" s="40"/>
      <c r="AJM369" s="40"/>
      <c r="AJN369" s="40"/>
      <c r="AJO369" s="40"/>
      <c r="AJP369" s="40"/>
      <c r="AJQ369" s="40"/>
      <c r="AJR369" s="40"/>
      <c r="AJS369" s="40"/>
      <c r="AJT369" s="40"/>
      <c r="AJU369" s="40"/>
      <c r="AJV369" s="40"/>
      <c r="AJW369" s="40"/>
      <c r="AJX369" s="40"/>
      <c r="AJY369" s="40"/>
      <c r="AJZ369" s="40"/>
      <c r="AKA369" s="40"/>
      <c r="AKB369" s="40"/>
      <c r="AKC369" s="40"/>
      <c r="AKD369" s="40"/>
      <c r="AKE369" s="40"/>
      <c r="AKF369" s="40"/>
      <c r="AKG369" s="40"/>
      <c r="AKH369" s="40"/>
      <c r="AKI369" s="40"/>
      <c r="AKJ369" s="40"/>
      <c r="AKK369" s="40"/>
      <c r="AKL369" s="40"/>
      <c r="AKM369" s="40"/>
      <c r="AKN369" s="56"/>
      <c r="AKO369" s="56"/>
      <c r="AKP369" s="56"/>
      <c r="AKQ369" s="56"/>
      <c r="AKR369" s="56"/>
      <c r="AKS369" s="56"/>
      <c r="AKT369" s="56"/>
      <c r="AKU369" s="56"/>
      <c r="AKV369" s="56"/>
      <c r="AKW369" s="56"/>
      <c r="AKX369" s="56"/>
      <c r="AKY369" s="56"/>
      <c r="AKZ369" s="56"/>
      <c r="ALA369" s="56"/>
      <c r="ALB369" s="56"/>
      <c r="ALC369" s="56"/>
      <c r="ALD369" s="56"/>
      <c r="ALE369" s="56"/>
      <c r="ALF369" s="56"/>
      <c r="ALG369" s="56"/>
      <c r="ALH369" s="56"/>
      <c r="ALI369" s="56"/>
      <c r="ALJ369" s="56"/>
      <c r="ALK369" s="56"/>
      <c r="ALL369" s="56"/>
      <c r="ALM369" s="56"/>
      <c r="ALN369" s="59"/>
      <c r="ALO369" s="59"/>
      <c r="ALP369" s="59"/>
      <c r="ALQ369" s="59"/>
      <c r="ALR369" s="59"/>
      <c r="ALS369" s="59"/>
      <c r="ALT369" s="59"/>
      <c r="ALU369" s="59"/>
      <c r="ALV369" s="59"/>
      <c r="ALW369" s="59"/>
    </row>
    <row r="370" spans="1:1011" ht="13.35" customHeight="1" outlineLevel="2">
      <c r="A370" s="36" t="s">
        <v>11980</v>
      </c>
      <c r="B370" s="30">
        <v>3</v>
      </c>
      <c r="C370" s="45"/>
      <c r="D370" s="81" t="s">
        <v>5193</v>
      </c>
      <c r="E370" s="79" t="s">
        <v>11503</v>
      </c>
      <c r="F370" s="52"/>
      <c r="G370" s="32" t="s">
        <v>11979</v>
      </c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40"/>
      <c r="AAF370" s="40"/>
      <c r="AAG370" s="40"/>
      <c r="AAH370" s="40"/>
      <c r="AAI370" s="40"/>
      <c r="AAJ370" s="40"/>
      <c r="AAK370" s="40"/>
      <c r="AAL370" s="40"/>
      <c r="AAM370" s="40"/>
      <c r="AAN370" s="40"/>
      <c r="AAO370" s="40"/>
      <c r="AAP370" s="40"/>
      <c r="AAQ370" s="40"/>
      <c r="AAR370" s="40"/>
      <c r="AAS370" s="40"/>
      <c r="AAT370" s="40"/>
      <c r="AAU370" s="40"/>
      <c r="AAV370" s="40"/>
      <c r="AAW370" s="40"/>
      <c r="AAX370" s="40"/>
      <c r="AAY370" s="40"/>
      <c r="AAZ370" s="40"/>
      <c r="ABA370" s="40"/>
      <c r="ABB370" s="40"/>
      <c r="ABC370" s="40"/>
      <c r="ABD370" s="40"/>
      <c r="ABE370" s="40"/>
      <c r="ABF370" s="40"/>
      <c r="ABG370" s="40"/>
      <c r="ABH370" s="40"/>
      <c r="ABI370" s="40"/>
      <c r="ABJ370" s="40"/>
      <c r="ABK370" s="40"/>
      <c r="ABL370" s="40"/>
      <c r="ABM370" s="40"/>
      <c r="ABN370" s="40"/>
      <c r="ABO370" s="40"/>
      <c r="ABP370" s="40"/>
      <c r="ABQ370" s="40"/>
      <c r="ABR370" s="40"/>
      <c r="ABS370" s="40"/>
      <c r="ABT370" s="40"/>
      <c r="ABU370" s="40"/>
      <c r="ABV370" s="40"/>
      <c r="ABW370" s="40"/>
      <c r="ABX370" s="40"/>
      <c r="ABY370" s="40"/>
      <c r="ABZ370" s="40"/>
      <c r="ACA370" s="40"/>
      <c r="ACB370" s="40"/>
      <c r="ACC370" s="40"/>
      <c r="ACD370" s="40"/>
      <c r="ACE370" s="40"/>
      <c r="ACF370" s="40"/>
      <c r="ACG370" s="40"/>
      <c r="ACH370" s="40"/>
      <c r="ACI370" s="40"/>
      <c r="ACJ370" s="40"/>
      <c r="ACK370" s="40"/>
      <c r="ACL370" s="40"/>
      <c r="ACM370" s="40"/>
      <c r="ACN370" s="40"/>
      <c r="ACO370" s="40"/>
      <c r="ACP370" s="40"/>
      <c r="ACQ370" s="40"/>
      <c r="ACR370" s="40"/>
      <c r="ACS370" s="40"/>
      <c r="ACT370" s="40"/>
      <c r="ACU370" s="40"/>
      <c r="ACV370" s="40"/>
      <c r="ACW370" s="40"/>
      <c r="ACX370" s="40"/>
      <c r="ACY370" s="40"/>
      <c r="ACZ370" s="40"/>
      <c r="ADA370" s="40"/>
      <c r="ADB370" s="40"/>
      <c r="ADC370" s="40"/>
      <c r="ADD370" s="40"/>
      <c r="ADE370" s="40"/>
      <c r="ADF370" s="40"/>
      <c r="ADG370" s="40"/>
      <c r="ADH370" s="40"/>
      <c r="ADI370" s="40"/>
      <c r="ADJ370" s="40"/>
      <c r="ADK370" s="40"/>
      <c r="ADL370" s="40"/>
      <c r="ADM370" s="40"/>
      <c r="ADN370" s="40"/>
      <c r="ADO370" s="40"/>
      <c r="ADP370" s="40"/>
      <c r="ADQ370" s="40"/>
      <c r="ADR370" s="40"/>
      <c r="ADS370" s="40"/>
      <c r="ADT370" s="40"/>
      <c r="ADU370" s="40"/>
      <c r="ADV370" s="40"/>
      <c r="ADW370" s="40"/>
      <c r="ADX370" s="40"/>
      <c r="ADY370" s="40"/>
      <c r="ADZ370" s="40"/>
      <c r="AEA370" s="40"/>
      <c r="AEB370" s="40"/>
      <c r="AEC370" s="40"/>
      <c r="AED370" s="40"/>
      <c r="AEE370" s="40"/>
      <c r="AEF370" s="40"/>
      <c r="AEG370" s="40"/>
      <c r="AEH370" s="40"/>
      <c r="AEI370" s="40"/>
      <c r="AEJ370" s="40"/>
      <c r="AEK370" s="40"/>
      <c r="AEL370" s="40"/>
      <c r="AEM370" s="40"/>
      <c r="AEN370" s="40"/>
      <c r="AEO370" s="40"/>
      <c r="AEP370" s="40"/>
      <c r="AEQ370" s="40"/>
      <c r="AER370" s="40"/>
      <c r="AES370" s="40"/>
      <c r="AET370" s="40"/>
      <c r="AEU370" s="40"/>
      <c r="AEV370" s="40"/>
      <c r="AEW370" s="40"/>
      <c r="AEX370" s="40"/>
      <c r="AEY370" s="40"/>
      <c r="AEZ370" s="40"/>
      <c r="AFA370" s="40"/>
      <c r="AFB370" s="40"/>
      <c r="AFC370" s="40"/>
      <c r="AFD370" s="40"/>
      <c r="AFE370" s="40"/>
      <c r="AFF370" s="40"/>
      <c r="AFG370" s="40"/>
      <c r="AFH370" s="40"/>
      <c r="AFI370" s="40"/>
      <c r="AFJ370" s="40"/>
      <c r="AFK370" s="40"/>
      <c r="AFL370" s="40"/>
      <c r="AFM370" s="40"/>
      <c r="AFN370" s="40"/>
      <c r="AFO370" s="40"/>
      <c r="AFP370" s="40"/>
      <c r="AFQ370" s="40"/>
      <c r="AFR370" s="40"/>
      <c r="AFS370" s="40"/>
      <c r="AFT370" s="40"/>
      <c r="AFU370" s="40"/>
      <c r="AFV370" s="40"/>
      <c r="AFW370" s="40"/>
      <c r="AFX370" s="40"/>
      <c r="AFY370" s="40"/>
      <c r="AFZ370" s="40"/>
      <c r="AGA370" s="40"/>
      <c r="AGB370" s="40"/>
      <c r="AGC370" s="40"/>
      <c r="AGD370" s="40"/>
      <c r="AGE370" s="40"/>
      <c r="AGF370" s="40"/>
      <c r="AGG370" s="40"/>
      <c r="AGH370" s="40"/>
      <c r="AGI370" s="40"/>
      <c r="AGJ370" s="40"/>
      <c r="AGK370" s="40"/>
      <c r="AGL370" s="40"/>
      <c r="AGM370" s="40"/>
      <c r="AGN370" s="40"/>
      <c r="AGO370" s="40"/>
      <c r="AGP370" s="40"/>
      <c r="AGQ370" s="40"/>
      <c r="AGR370" s="40"/>
      <c r="AGS370" s="40"/>
      <c r="AGT370" s="40"/>
      <c r="AGU370" s="40"/>
      <c r="AGV370" s="40"/>
      <c r="AGW370" s="40"/>
      <c r="AGX370" s="40"/>
      <c r="AGY370" s="40"/>
      <c r="AGZ370" s="40"/>
      <c r="AHA370" s="40"/>
      <c r="AHB370" s="40"/>
      <c r="AHC370" s="40"/>
      <c r="AHD370" s="40"/>
      <c r="AHE370" s="40"/>
      <c r="AHF370" s="40"/>
      <c r="AHG370" s="40"/>
      <c r="AHH370" s="40"/>
      <c r="AHI370" s="40"/>
      <c r="AHJ370" s="40"/>
      <c r="AHK370" s="40"/>
      <c r="AHL370" s="40"/>
      <c r="AHM370" s="40"/>
      <c r="AHN370" s="40"/>
      <c r="AHO370" s="40"/>
      <c r="AHP370" s="40"/>
      <c r="AHQ370" s="40"/>
      <c r="AHR370" s="40"/>
      <c r="AHS370" s="40"/>
      <c r="AHT370" s="40"/>
      <c r="AHU370" s="40"/>
      <c r="AHV370" s="40"/>
      <c r="AHW370" s="40"/>
      <c r="AHX370" s="40"/>
      <c r="AHY370" s="40"/>
      <c r="AHZ370" s="40"/>
      <c r="AIA370" s="40"/>
      <c r="AIB370" s="40"/>
      <c r="AIC370" s="40"/>
      <c r="AID370" s="40"/>
      <c r="AIE370" s="40"/>
      <c r="AIF370" s="40"/>
      <c r="AIG370" s="40"/>
      <c r="AIH370" s="40"/>
      <c r="AII370" s="40"/>
      <c r="AIJ370" s="40"/>
      <c r="AIK370" s="40"/>
      <c r="AIL370" s="40"/>
      <c r="AIM370" s="40"/>
      <c r="AIN370" s="40"/>
      <c r="AIO370" s="40"/>
      <c r="AIP370" s="40"/>
      <c r="AIQ370" s="40"/>
      <c r="AIR370" s="40"/>
      <c r="AIS370" s="40"/>
      <c r="AIT370" s="40"/>
      <c r="AIU370" s="40"/>
      <c r="AIV370" s="40"/>
      <c r="AIW370" s="40"/>
      <c r="AIX370" s="40"/>
      <c r="AIY370" s="40"/>
      <c r="AIZ370" s="40"/>
      <c r="AJA370" s="40"/>
      <c r="AJB370" s="40"/>
      <c r="AJC370" s="40"/>
      <c r="AJD370" s="40"/>
      <c r="AJE370" s="40"/>
      <c r="AJF370" s="40"/>
      <c r="AJG370" s="40"/>
      <c r="AJH370" s="40"/>
      <c r="AJI370" s="40"/>
      <c r="AJJ370" s="40"/>
      <c r="AJK370" s="40"/>
      <c r="AJL370" s="40"/>
      <c r="AJM370" s="40"/>
      <c r="AJN370" s="40"/>
      <c r="AJO370" s="40"/>
      <c r="AJP370" s="40"/>
      <c r="AJQ370" s="40"/>
      <c r="AJR370" s="40"/>
      <c r="AJS370" s="40"/>
      <c r="AJT370" s="40"/>
      <c r="AJU370" s="40"/>
      <c r="AJV370" s="40"/>
      <c r="AJW370" s="40"/>
      <c r="AJX370" s="40"/>
      <c r="AJY370" s="40"/>
      <c r="AJZ370" s="40"/>
      <c r="AKA370" s="40"/>
      <c r="AKB370" s="40"/>
      <c r="AKC370" s="40"/>
      <c r="AKD370" s="40"/>
      <c r="AKE370" s="40"/>
      <c r="AKF370" s="40"/>
      <c r="AKG370" s="40"/>
      <c r="AKH370" s="40"/>
      <c r="AKI370" s="40"/>
      <c r="AKJ370" s="40"/>
      <c r="AKK370" s="40"/>
      <c r="AKL370" s="40"/>
      <c r="AKM370" s="40"/>
      <c r="AKN370" s="56"/>
      <c r="AKO370" s="56"/>
      <c r="AKP370" s="56"/>
      <c r="AKQ370" s="56"/>
      <c r="AKR370" s="56"/>
      <c r="AKS370" s="56"/>
      <c r="AKT370" s="56"/>
      <c r="AKU370" s="56"/>
      <c r="AKV370" s="56"/>
      <c r="AKW370" s="56"/>
      <c r="AKX370" s="56"/>
      <c r="AKY370" s="56"/>
      <c r="AKZ370" s="56"/>
      <c r="ALA370" s="56"/>
      <c r="ALB370" s="56"/>
      <c r="ALC370" s="56"/>
      <c r="ALD370" s="56"/>
      <c r="ALE370" s="56"/>
      <c r="ALF370" s="56"/>
      <c r="ALG370" s="56"/>
      <c r="ALH370" s="56"/>
      <c r="ALI370" s="56"/>
      <c r="ALJ370" s="56"/>
      <c r="ALK370" s="56"/>
      <c r="ALL370" s="56"/>
      <c r="ALM370" s="56"/>
      <c r="ALN370" s="59"/>
      <c r="ALO370" s="59"/>
      <c r="ALP370" s="59"/>
      <c r="ALQ370" s="59"/>
      <c r="ALR370" s="59"/>
      <c r="ALS370" s="59"/>
      <c r="ALT370" s="59"/>
      <c r="ALU370" s="59"/>
      <c r="ALV370" s="59"/>
      <c r="ALW370" s="59"/>
    </row>
    <row r="371" spans="1:1011" ht="13.35" customHeight="1" outlineLevel="2">
      <c r="A371" s="36" t="s">
        <v>11981</v>
      </c>
      <c r="B371" s="30">
        <v>1</v>
      </c>
      <c r="C371" s="45"/>
      <c r="D371" s="82" t="s">
        <v>11982</v>
      </c>
      <c r="E371" s="79" t="s">
        <v>11983</v>
      </c>
      <c r="F371" s="52"/>
      <c r="G371" s="32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40"/>
      <c r="AAF371" s="40"/>
      <c r="AAG371" s="40"/>
      <c r="AAH371" s="40"/>
      <c r="AAI371" s="40"/>
      <c r="AAJ371" s="40"/>
      <c r="AAK371" s="40"/>
      <c r="AAL371" s="40"/>
      <c r="AAM371" s="40"/>
      <c r="AAN371" s="40"/>
      <c r="AAO371" s="40"/>
      <c r="AAP371" s="40"/>
      <c r="AAQ371" s="40"/>
      <c r="AAR371" s="40"/>
      <c r="AAS371" s="40"/>
      <c r="AAT371" s="40"/>
      <c r="AAU371" s="40"/>
      <c r="AAV371" s="40"/>
      <c r="AAW371" s="40"/>
      <c r="AAX371" s="40"/>
      <c r="AAY371" s="40"/>
      <c r="AAZ371" s="40"/>
      <c r="ABA371" s="40"/>
      <c r="ABB371" s="40"/>
      <c r="ABC371" s="40"/>
      <c r="ABD371" s="40"/>
      <c r="ABE371" s="40"/>
      <c r="ABF371" s="40"/>
      <c r="ABG371" s="40"/>
      <c r="ABH371" s="40"/>
      <c r="ABI371" s="40"/>
      <c r="ABJ371" s="40"/>
      <c r="ABK371" s="40"/>
      <c r="ABL371" s="40"/>
      <c r="ABM371" s="40"/>
      <c r="ABN371" s="40"/>
      <c r="ABO371" s="40"/>
      <c r="ABP371" s="40"/>
      <c r="ABQ371" s="40"/>
      <c r="ABR371" s="40"/>
      <c r="ABS371" s="40"/>
      <c r="ABT371" s="40"/>
      <c r="ABU371" s="40"/>
      <c r="ABV371" s="40"/>
      <c r="ABW371" s="40"/>
      <c r="ABX371" s="40"/>
      <c r="ABY371" s="40"/>
      <c r="ABZ371" s="40"/>
      <c r="ACA371" s="40"/>
      <c r="ACB371" s="40"/>
      <c r="ACC371" s="40"/>
      <c r="ACD371" s="40"/>
      <c r="ACE371" s="40"/>
      <c r="ACF371" s="40"/>
      <c r="ACG371" s="40"/>
      <c r="ACH371" s="40"/>
      <c r="ACI371" s="40"/>
      <c r="ACJ371" s="40"/>
      <c r="ACK371" s="40"/>
      <c r="ACL371" s="40"/>
      <c r="ACM371" s="40"/>
      <c r="ACN371" s="40"/>
      <c r="ACO371" s="40"/>
      <c r="ACP371" s="40"/>
      <c r="ACQ371" s="40"/>
      <c r="ACR371" s="40"/>
      <c r="ACS371" s="40"/>
      <c r="ACT371" s="40"/>
      <c r="ACU371" s="40"/>
      <c r="ACV371" s="40"/>
      <c r="ACW371" s="40"/>
      <c r="ACX371" s="40"/>
      <c r="ACY371" s="40"/>
      <c r="ACZ371" s="40"/>
      <c r="ADA371" s="40"/>
      <c r="ADB371" s="40"/>
      <c r="ADC371" s="40"/>
      <c r="ADD371" s="40"/>
      <c r="ADE371" s="40"/>
      <c r="ADF371" s="40"/>
      <c r="ADG371" s="40"/>
      <c r="ADH371" s="40"/>
      <c r="ADI371" s="40"/>
      <c r="ADJ371" s="40"/>
      <c r="ADK371" s="40"/>
      <c r="ADL371" s="40"/>
      <c r="ADM371" s="40"/>
      <c r="ADN371" s="40"/>
      <c r="ADO371" s="40"/>
      <c r="ADP371" s="40"/>
      <c r="ADQ371" s="40"/>
      <c r="ADR371" s="40"/>
      <c r="ADS371" s="40"/>
      <c r="ADT371" s="40"/>
      <c r="ADU371" s="40"/>
      <c r="ADV371" s="40"/>
      <c r="ADW371" s="40"/>
      <c r="ADX371" s="40"/>
      <c r="ADY371" s="40"/>
      <c r="ADZ371" s="40"/>
      <c r="AEA371" s="40"/>
      <c r="AEB371" s="40"/>
      <c r="AEC371" s="40"/>
      <c r="AED371" s="40"/>
      <c r="AEE371" s="40"/>
      <c r="AEF371" s="40"/>
      <c r="AEG371" s="40"/>
      <c r="AEH371" s="40"/>
      <c r="AEI371" s="40"/>
      <c r="AEJ371" s="40"/>
      <c r="AEK371" s="40"/>
      <c r="AEL371" s="40"/>
      <c r="AEM371" s="40"/>
      <c r="AEN371" s="40"/>
      <c r="AEO371" s="40"/>
      <c r="AEP371" s="40"/>
      <c r="AEQ371" s="40"/>
      <c r="AER371" s="40"/>
      <c r="AES371" s="40"/>
      <c r="AET371" s="40"/>
      <c r="AEU371" s="40"/>
      <c r="AEV371" s="40"/>
      <c r="AEW371" s="40"/>
      <c r="AEX371" s="40"/>
      <c r="AEY371" s="40"/>
      <c r="AEZ371" s="40"/>
      <c r="AFA371" s="40"/>
      <c r="AFB371" s="40"/>
      <c r="AFC371" s="40"/>
      <c r="AFD371" s="40"/>
      <c r="AFE371" s="40"/>
      <c r="AFF371" s="40"/>
      <c r="AFG371" s="40"/>
      <c r="AFH371" s="40"/>
      <c r="AFI371" s="40"/>
      <c r="AFJ371" s="40"/>
      <c r="AFK371" s="40"/>
      <c r="AFL371" s="40"/>
      <c r="AFM371" s="40"/>
      <c r="AFN371" s="40"/>
      <c r="AFO371" s="40"/>
      <c r="AFP371" s="40"/>
      <c r="AFQ371" s="40"/>
      <c r="AFR371" s="40"/>
      <c r="AFS371" s="40"/>
      <c r="AFT371" s="40"/>
      <c r="AFU371" s="40"/>
      <c r="AFV371" s="40"/>
      <c r="AFW371" s="40"/>
      <c r="AFX371" s="40"/>
      <c r="AFY371" s="40"/>
      <c r="AFZ371" s="40"/>
      <c r="AGA371" s="40"/>
      <c r="AGB371" s="40"/>
      <c r="AGC371" s="40"/>
      <c r="AGD371" s="40"/>
      <c r="AGE371" s="40"/>
      <c r="AGF371" s="40"/>
      <c r="AGG371" s="40"/>
      <c r="AGH371" s="40"/>
      <c r="AGI371" s="40"/>
      <c r="AGJ371" s="40"/>
      <c r="AGK371" s="40"/>
      <c r="AGL371" s="40"/>
      <c r="AGM371" s="40"/>
      <c r="AGN371" s="40"/>
      <c r="AGO371" s="40"/>
      <c r="AGP371" s="40"/>
      <c r="AGQ371" s="40"/>
      <c r="AGR371" s="40"/>
      <c r="AGS371" s="40"/>
      <c r="AGT371" s="40"/>
      <c r="AGU371" s="40"/>
      <c r="AGV371" s="40"/>
      <c r="AGW371" s="40"/>
      <c r="AGX371" s="40"/>
      <c r="AGY371" s="40"/>
      <c r="AGZ371" s="40"/>
      <c r="AHA371" s="40"/>
      <c r="AHB371" s="40"/>
      <c r="AHC371" s="40"/>
      <c r="AHD371" s="40"/>
      <c r="AHE371" s="40"/>
      <c r="AHF371" s="40"/>
      <c r="AHG371" s="40"/>
      <c r="AHH371" s="40"/>
      <c r="AHI371" s="40"/>
      <c r="AHJ371" s="40"/>
      <c r="AHK371" s="40"/>
      <c r="AHL371" s="40"/>
      <c r="AHM371" s="40"/>
      <c r="AHN371" s="40"/>
      <c r="AHO371" s="40"/>
      <c r="AHP371" s="40"/>
      <c r="AHQ371" s="40"/>
      <c r="AHR371" s="40"/>
      <c r="AHS371" s="40"/>
      <c r="AHT371" s="40"/>
      <c r="AHU371" s="40"/>
      <c r="AHV371" s="40"/>
      <c r="AHW371" s="40"/>
      <c r="AHX371" s="40"/>
      <c r="AHY371" s="40"/>
      <c r="AHZ371" s="40"/>
      <c r="AIA371" s="40"/>
      <c r="AIB371" s="40"/>
      <c r="AIC371" s="40"/>
      <c r="AID371" s="40"/>
      <c r="AIE371" s="40"/>
      <c r="AIF371" s="40"/>
      <c r="AIG371" s="40"/>
      <c r="AIH371" s="40"/>
      <c r="AII371" s="40"/>
      <c r="AIJ371" s="40"/>
      <c r="AIK371" s="40"/>
      <c r="AIL371" s="40"/>
      <c r="AIM371" s="40"/>
      <c r="AIN371" s="40"/>
      <c r="AIO371" s="40"/>
      <c r="AIP371" s="40"/>
      <c r="AIQ371" s="40"/>
      <c r="AIR371" s="40"/>
      <c r="AIS371" s="40"/>
      <c r="AIT371" s="40"/>
      <c r="AIU371" s="40"/>
      <c r="AIV371" s="40"/>
      <c r="AIW371" s="40"/>
      <c r="AIX371" s="40"/>
      <c r="AIY371" s="40"/>
      <c r="AIZ371" s="40"/>
      <c r="AJA371" s="40"/>
      <c r="AJB371" s="40"/>
      <c r="AJC371" s="40"/>
      <c r="AJD371" s="40"/>
      <c r="AJE371" s="40"/>
      <c r="AJF371" s="40"/>
      <c r="AJG371" s="40"/>
      <c r="AJH371" s="40"/>
      <c r="AJI371" s="40"/>
      <c r="AJJ371" s="40"/>
      <c r="AJK371" s="40"/>
      <c r="AJL371" s="40"/>
      <c r="AJM371" s="40"/>
      <c r="AJN371" s="40"/>
      <c r="AJO371" s="40"/>
      <c r="AJP371" s="40"/>
      <c r="AJQ371" s="40"/>
      <c r="AJR371" s="40"/>
      <c r="AJS371" s="40"/>
      <c r="AJT371" s="40"/>
      <c r="AJU371" s="40"/>
      <c r="AJV371" s="40"/>
      <c r="AJW371" s="40"/>
      <c r="AJX371" s="40"/>
      <c r="AJY371" s="40"/>
      <c r="AJZ371" s="40"/>
      <c r="AKA371" s="40"/>
      <c r="AKB371" s="40"/>
      <c r="AKC371" s="40"/>
      <c r="AKD371" s="40"/>
      <c r="AKE371" s="40"/>
      <c r="AKF371" s="40"/>
      <c r="AKG371" s="40"/>
      <c r="AKH371" s="40"/>
      <c r="AKI371" s="40"/>
      <c r="AKJ371" s="40"/>
      <c r="AKK371" s="40"/>
      <c r="AKL371" s="40"/>
      <c r="AKM371" s="40"/>
      <c r="AKN371" s="56"/>
      <c r="AKO371" s="56"/>
      <c r="AKP371" s="56"/>
      <c r="AKQ371" s="56"/>
      <c r="AKR371" s="56"/>
      <c r="AKS371" s="56"/>
      <c r="AKT371" s="56"/>
      <c r="AKU371" s="56"/>
      <c r="AKV371" s="56"/>
      <c r="AKW371" s="56"/>
      <c r="AKX371" s="56"/>
      <c r="AKY371" s="56"/>
      <c r="AKZ371" s="56"/>
      <c r="ALA371" s="56"/>
      <c r="ALB371" s="56"/>
      <c r="ALC371" s="56"/>
      <c r="ALD371" s="56"/>
      <c r="ALE371" s="56"/>
      <c r="ALF371" s="56"/>
      <c r="ALG371" s="56"/>
      <c r="ALH371" s="56"/>
      <c r="ALI371" s="56"/>
      <c r="ALJ371" s="56"/>
      <c r="ALK371" s="56"/>
      <c r="ALL371" s="56"/>
      <c r="ALM371" s="56"/>
      <c r="ALN371" s="59"/>
      <c r="ALO371" s="59"/>
      <c r="ALP371" s="59"/>
      <c r="ALQ371" s="59"/>
      <c r="ALR371" s="59"/>
      <c r="ALS371" s="59"/>
      <c r="ALT371" s="59"/>
      <c r="ALU371" s="59"/>
      <c r="ALV371" s="59"/>
      <c r="ALW371" s="59"/>
    </row>
    <row r="372" spans="1:1011" ht="13.35" customHeight="1" outlineLevel="2">
      <c r="A372" s="36" t="s">
        <v>11984</v>
      </c>
      <c r="B372" s="30">
        <v>3</v>
      </c>
      <c r="C372" s="45"/>
      <c r="D372" s="81" t="s">
        <v>3454</v>
      </c>
      <c r="E372" s="79" t="s">
        <v>11985</v>
      </c>
      <c r="F372" s="52"/>
      <c r="G372" s="32" t="s">
        <v>11986</v>
      </c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40"/>
      <c r="AAF372" s="40"/>
      <c r="AAG372" s="40"/>
      <c r="AAH372" s="40"/>
      <c r="AAI372" s="40"/>
      <c r="AAJ372" s="40"/>
      <c r="AAK372" s="40"/>
      <c r="AAL372" s="40"/>
      <c r="AAM372" s="40"/>
      <c r="AAN372" s="40"/>
      <c r="AAO372" s="40"/>
      <c r="AAP372" s="40"/>
      <c r="AAQ372" s="40"/>
      <c r="AAR372" s="40"/>
      <c r="AAS372" s="40"/>
      <c r="AAT372" s="40"/>
      <c r="AAU372" s="40"/>
      <c r="AAV372" s="40"/>
      <c r="AAW372" s="40"/>
      <c r="AAX372" s="40"/>
      <c r="AAY372" s="40"/>
      <c r="AAZ372" s="40"/>
      <c r="ABA372" s="40"/>
      <c r="ABB372" s="40"/>
      <c r="ABC372" s="40"/>
      <c r="ABD372" s="40"/>
      <c r="ABE372" s="40"/>
      <c r="ABF372" s="40"/>
      <c r="ABG372" s="40"/>
      <c r="ABH372" s="40"/>
      <c r="ABI372" s="40"/>
      <c r="ABJ372" s="40"/>
      <c r="ABK372" s="40"/>
      <c r="ABL372" s="40"/>
      <c r="ABM372" s="40"/>
      <c r="ABN372" s="40"/>
      <c r="ABO372" s="40"/>
      <c r="ABP372" s="40"/>
      <c r="ABQ372" s="40"/>
      <c r="ABR372" s="40"/>
      <c r="ABS372" s="40"/>
      <c r="ABT372" s="40"/>
      <c r="ABU372" s="40"/>
      <c r="ABV372" s="40"/>
      <c r="ABW372" s="40"/>
      <c r="ABX372" s="40"/>
      <c r="ABY372" s="40"/>
      <c r="ABZ372" s="40"/>
      <c r="ACA372" s="40"/>
      <c r="ACB372" s="40"/>
      <c r="ACC372" s="40"/>
      <c r="ACD372" s="40"/>
      <c r="ACE372" s="40"/>
      <c r="ACF372" s="40"/>
      <c r="ACG372" s="40"/>
      <c r="ACH372" s="40"/>
      <c r="ACI372" s="40"/>
      <c r="ACJ372" s="40"/>
      <c r="ACK372" s="40"/>
      <c r="ACL372" s="40"/>
      <c r="ACM372" s="40"/>
      <c r="ACN372" s="40"/>
      <c r="ACO372" s="40"/>
      <c r="ACP372" s="40"/>
      <c r="ACQ372" s="40"/>
      <c r="ACR372" s="40"/>
      <c r="ACS372" s="40"/>
      <c r="ACT372" s="40"/>
      <c r="ACU372" s="40"/>
      <c r="ACV372" s="40"/>
      <c r="ACW372" s="40"/>
      <c r="ACX372" s="40"/>
      <c r="ACY372" s="40"/>
      <c r="ACZ372" s="40"/>
      <c r="ADA372" s="40"/>
      <c r="ADB372" s="40"/>
      <c r="ADC372" s="40"/>
      <c r="ADD372" s="40"/>
      <c r="ADE372" s="40"/>
      <c r="ADF372" s="40"/>
      <c r="ADG372" s="40"/>
      <c r="ADH372" s="40"/>
      <c r="ADI372" s="40"/>
      <c r="ADJ372" s="40"/>
      <c r="ADK372" s="40"/>
      <c r="ADL372" s="40"/>
      <c r="ADM372" s="40"/>
      <c r="ADN372" s="40"/>
      <c r="ADO372" s="40"/>
      <c r="ADP372" s="40"/>
      <c r="ADQ372" s="40"/>
      <c r="ADR372" s="40"/>
      <c r="ADS372" s="40"/>
      <c r="ADT372" s="40"/>
      <c r="ADU372" s="40"/>
      <c r="ADV372" s="40"/>
      <c r="ADW372" s="40"/>
      <c r="ADX372" s="40"/>
      <c r="ADY372" s="40"/>
      <c r="ADZ372" s="40"/>
      <c r="AEA372" s="40"/>
      <c r="AEB372" s="40"/>
      <c r="AEC372" s="40"/>
      <c r="AED372" s="40"/>
      <c r="AEE372" s="40"/>
      <c r="AEF372" s="40"/>
      <c r="AEG372" s="40"/>
      <c r="AEH372" s="40"/>
      <c r="AEI372" s="40"/>
      <c r="AEJ372" s="40"/>
      <c r="AEK372" s="40"/>
      <c r="AEL372" s="40"/>
      <c r="AEM372" s="40"/>
      <c r="AEN372" s="40"/>
      <c r="AEO372" s="40"/>
      <c r="AEP372" s="40"/>
      <c r="AEQ372" s="40"/>
      <c r="AER372" s="40"/>
      <c r="AES372" s="40"/>
      <c r="AET372" s="40"/>
      <c r="AEU372" s="40"/>
      <c r="AEV372" s="40"/>
      <c r="AEW372" s="40"/>
      <c r="AEX372" s="40"/>
      <c r="AEY372" s="40"/>
      <c r="AEZ372" s="40"/>
      <c r="AFA372" s="40"/>
      <c r="AFB372" s="40"/>
      <c r="AFC372" s="40"/>
      <c r="AFD372" s="40"/>
      <c r="AFE372" s="40"/>
      <c r="AFF372" s="40"/>
      <c r="AFG372" s="40"/>
      <c r="AFH372" s="40"/>
      <c r="AFI372" s="40"/>
      <c r="AFJ372" s="40"/>
      <c r="AFK372" s="40"/>
      <c r="AFL372" s="40"/>
      <c r="AFM372" s="40"/>
      <c r="AFN372" s="40"/>
      <c r="AFO372" s="40"/>
      <c r="AFP372" s="40"/>
      <c r="AFQ372" s="40"/>
      <c r="AFR372" s="40"/>
      <c r="AFS372" s="40"/>
      <c r="AFT372" s="40"/>
      <c r="AFU372" s="40"/>
      <c r="AFV372" s="40"/>
      <c r="AFW372" s="40"/>
      <c r="AFX372" s="40"/>
      <c r="AFY372" s="40"/>
      <c r="AFZ372" s="40"/>
      <c r="AGA372" s="40"/>
      <c r="AGB372" s="40"/>
      <c r="AGC372" s="40"/>
      <c r="AGD372" s="40"/>
      <c r="AGE372" s="40"/>
      <c r="AGF372" s="40"/>
      <c r="AGG372" s="40"/>
      <c r="AGH372" s="40"/>
      <c r="AGI372" s="40"/>
      <c r="AGJ372" s="40"/>
      <c r="AGK372" s="40"/>
      <c r="AGL372" s="40"/>
      <c r="AGM372" s="40"/>
      <c r="AGN372" s="40"/>
      <c r="AGO372" s="40"/>
      <c r="AGP372" s="40"/>
      <c r="AGQ372" s="40"/>
      <c r="AGR372" s="40"/>
      <c r="AGS372" s="40"/>
      <c r="AGT372" s="40"/>
      <c r="AGU372" s="40"/>
      <c r="AGV372" s="40"/>
      <c r="AGW372" s="40"/>
      <c r="AGX372" s="40"/>
      <c r="AGY372" s="40"/>
      <c r="AGZ372" s="40"/>
      <c r="AHA372" s="40"/>
      <c r="AHB372" s="40"/>
      <c r="AHC372" s="40"/>
      <c r="AHD372" s="40"/>
      <c r="AHE372" s="40"/>
      <c r="AHF372" s="40"/>
      <c r="AHG372" s="40"/>
      <c r="AHH372" s="40"/>
      <c r="AHI372" s="40"/>
      <c r="AHJ372" s="40"/>
      <c r="AHK372" s="40"/>
      <c r="AHL372" s="40"/>
      <c r="AHM372" s="40"/>
      <c r="AHN372" s="40"/>
      <c r="AHO372" s="40"/>
      <c r="AHP372" s="40"/>
      <c r="AHQ372" s="40"/>
      <c r="AHR372" s="40"/>
      <c r="AHS372" s="40"/>
      <c r="AHT372" s="40"/>
      <c r="AHU372" s="40"/>
      <c r="AHV372" s="40"/>
      <c r="AHW372" s="40"/>
      <c r="AHX372" s="40"/>
      <c r="AHY372" s="40"/>
      <c r="AHZ372" s="40"/>
      <c r="AIA372" s="40"/>
      <c r="AIB372" s="40"/>
      <c r="AIC372" s="40"/>
      <c r="AID372" s="40"/>
      <c r="AIE372" s="40"/>
      <c r="AIF372" s="40"/>
      <c r="AIG372" s="40"/>
      <c r="AIH372" s="40"/>
      <c r="AII372" s="40"/>
      <c r="AIJ372" s="40"/>
      <c r="AIK372" s="40"/>
      <c r="AIL372" s="40"/>
      <c r="AIM372" s="40"/>
      <c r="AIN372" s="40"/>
      <c r="AIO372" s="40"/>
      <c r="AIP372" s="40"/>
      <c r="AIQ372" s="40"/>
      <c r="AIR372" s="40"/>
      <c r="AIS372" s="40"/>
      <c r="AIT372" s="40"/>
      <c r="AIU372" s="40"/>
      <c r="AIV372" s="40"/>
      <c r="AIW372" s="40"/>
      <c r="AIX372" s="40"/>
      <c r="AIY372" s="40"/>
      <c r="AIZ372" s="40"/>
      <c r="AJA372" s="40"/>
      <c r="AJB372" s="40"/>
      <c r="AJC372" s="40"/>
      <c r="AJD372" s="40"/>
      <c r="AJE372" s="40"/>
      <c r="AJF372" s="40"/>
      <c r="AJG372" s="40"/>
      <c r="AJH372" s="40"/>
      <c r="AJI372" s="40"/>
      <c r="AJJ372" s="40"/>
      <c r="AJK372" s="40"/>
      <c r="AJL372" s="40"/>
      <c r="AJM372" s="40"/>
      <c r="AJN372" s="40"/>
      <c r="AJO372" s="40"/>
      <c r="AJP372" s="40"/>
      <c r="AJQ372" s="40"/>
      <c r="AJR372" s="40"/>
      <c r="AJS372" s="40"/>
      <c r="AJT372" s="40"/>
      <c r="AJU372" s="40"/>
      <c r="AJV372" s="40"/>
      <c r="AJW372" s="40"/>
      <c r="AJX372" s="40"/>
      <c r="AJY372" s="40"/>
      <c r="AJZ372" s="40"/>
      <c r="AKA372" s="40"/>
      <c r="AKB372" s="40"/>
      <c r="AKC372" s="40"/>
      <c r="AKD372" s="40"/>
      <c r="AKE372" s="40"/>
      <c r="AKF372" s="40"/>
      <c r="AKG372" s="40"/>
      <c r="AKH372" s="40"/>
      <c r="AKI372" s="40"/>
      <c r="AKJ372" s="40"/>
      <c r="AKK372" s="40"/>
      <c r="AKL372" s="40"/>
      <c r="AKM372" s="40"/>
      <c r="AKN372" s="56"/>
      <c r="AKO372" s="56"/>
      <c r="AKP372" s="56"/>
      <c r="AKQ372" s="56"/>
      <c r="AKR372" s="56"/>
      <c r="AKS372" s="56"/>
      <c r="AKT372" s="56"/>
      <c r="AKU372" s="56"/>
      <c r="AKV372" s="56"/>
      <c r="AKW372" s="56"/>
      <c r="AKX372" s="56"/>
      <c r="AKY372" s="56"/>
      <c r="AKZ372" s="56"/>
      <c r="ALA372" s="56"/>
      <c r="ALB372" s="56"/>
      <c r="ALC372" s="56"/>
      <c r="ALD372" s="56"/>
      <c r="ALE372" s="56"/>
      <c r="ALF372" s="56"/>
      <c r="ALG372" s="56"/>
      <c r="ALH372" s="56"/>
      <c r="ALI372" s="56"/>
      <c r="ALJ372" s="56"/>
      <c r="ALK372" s="56"/>
      <c r="ALL372" s="56"/>
      <c r="ALM372" s="56"/>
      <c r="ALN372" s="59"/>
      <c r="ALO372" s="59"/>
      <c r="ALP372" s="59"/>
      <c r="ALQ372" s="59"/>
      <c r="ALR372" s="59"/>
      <c r="ALS372" s="59"/>
      <c r="ALT372" s="59"/>
      <c r="ALU372" s="59"/>
      <c r="ALV372" s="59"/>
      <c r="ALW372" s="59"/>
    </row>
    <row r="373" spans="1:1011" ht="13.35" customHeight="1" outlineLevel="2">
      <c r="A373" s="36" t="s">
        <v>11987</v>
      </c>
      <c r="B373" s="30">
        <v>3</v>
      </c>
      <c r="C373" s="45"/>
      <c r="D373" s="81" t="s">
        <v>5188</v>
      </c>
      <c r="E373" s="79" t="s">
        <v>11988</v>
      </c>
      <c r="F373" s="52"/>
      <c r="G373" s="32" t="s">
        <v>11986</v>
      </c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40"/>
      <c r="AAF373" s="40"/>
      <c r="AAG373" s="40"/>
      <c r="AAH373" s="40"/>
      <c r="AAI373" s="40"/>
      <c r="AAJ373" s="40"/>
      <c r="AAK373" s="40"/>
      <c r="AAL373" s="40"/>
      <c r="AAM373" s="40"/>
      <c r="AAN373" s="40"/>
      <c r="AAO373" s="40"/>
      <c r="AAP373" s="40"/>
      <c r="AAQ373" s="40"/>
      <c r="AAR373" s="40"/>
      <c r="AAS373" s="40"/>
      <c r="AAT373" s="40"/>
      <c r="AAU373" s="40"/>
      <c r="AAV373" s="40"/>
      <c r="AAW373" s="40"/>
      <c r="AAX373" s="40"/>
      <c r="AAY373" s="40"/>
      <c r="AAZ373" s="40"/>
      <c r="ABA373" s="40"/>
      <c r="ABB373" s="40"/>
      <c r="ABC373" s="40"/>
      <c r="ABD373" s="40"/>
      <c r="ABE373" s="40"/>
      <c r="ABF373" s="40"/>
      <c r="ABG373" s="40"/>
      <c r="ABH373" s="40"/>
      <c r="ABI373" s="40"/>
      <c r="ABJ373" s="40"/>
      <c r="ABK373" s="40"/>
      <c r="ABL373" s="40"/>
      <c r="ABM373" s="40"/>
      <c r="ABN373" s="40"/>
      <c r="ABO373" s="40"/>
      <c r="ABP373" s="40"/>
      <c r="ABQ373" s="40"/>
      <c r="ABR373" s="40"/>
      <c r="ABS373" s="40"/>
      <c r="ABT373" s="40"/>
      <c r="ABU373" s="40"/>
      <c r="ABV373" s="40"/>
      <c r="ABW373" s="40"/>
      <c r="ABX373" s="40"/>
      <c r="ABY373" s="40"/>
      <c r="ABZ373" s="40"/>
      <c r="ACA373" s="40"/>
      <c r="ACB373" s="40"/>
      <c r="ACC373" s="40"/>
      <c r="ACD373" s="40"/>
      <c r="ACE373" s="40"/>
      <c r="ACF373" s="40"/>
      <c r="ACG373" s="40"/>
      <c r="ACH373" s="40"/>
      <c r="ACI373" s="40"/>
      <c r="ACJ373" s="40"/>
      <c r="ACK373" s="40"/>
      <c r="ACL373" s="40"/>
      <c r="ACM373" s="40"/>
      <c r="ACN373" s="40"/>
      <c r="ACO373" s="40"/>
      <c r="ACP373" s="40"/>
      <c r="ACQ373" s="40"/>
      <c r="ACR373" s="40"/>
      <c r="ACS373" s="40"/>
      <c r="ACT373" s="40"/>
      <c r="ACU373" s="40"/>
      <c r="ACV373" s="40"/>
      <c r="ACW373" s="40"/>
      <c r="ACX373" s="40"/>
      <c r="ACY373" s="40"/>
      <c r="ACZ373" s="40"/>
      <c r="ADA373" s="40"/>
      <c r="ADB373" s="40"/>
      <c r="ADC373" s="40"/>
      <c r="ADD373" s="40"/>
      <c r="ADE373" s="40"/>
      <c r="ADF373" s="40"/>
      <c r="ADG373" s="40"/>
      <c r="ADH373" s="40"/>
      <c r="ADI373" s="40"/>
      <c r="ADJ373" s="40"/>
      <c r="ADK373" s="40"/>
      <c r="ADL373" s="40"/>
      <c r="ADM373" s="40"/>
      <c r="ADN373" s="40"/>
      <c r="ADO373" s="40"/>
      <c r="ADP373" s="40"/>
      <c r="ADQ373" s="40"/>
      <c r="ADR373" s="40"/>
      <c r="ADS373" s="40"/>
      <c r="ADT373" s="40"/>
      <c r="ADU373" s="40"/>
      <c r="ADV373" s="40"/>
      <c r="ADW373" s="40"/>
      <c r="ADX373" s="40"/>
      <c r="ADY373" s="40"/>
      <c r="ADZ373" s="40"/>
      <c r="AEA373" s="40"/>
      <c r="AEB373" s="40"/>
      <c r="AEC373" s="40"/>
      <c r="AED373" s="40"/>
      <c r="AEE373" s="40"/>
      <c r="AEF373" s="40"/>
      <c r="AEG373" s="40"/>
      <c r="AEH373" s="40"/>
      <c r="AEI373" s="40"/>
      <c r="AEJ373" s="40"/>
      <c r="AEK373" s="40"/>
      <c r="AEL373" s="40"/>
      <c r="AEM373" s="40"/>
      <c r="AEN373" s="40"/>
      <c r="AEO373" s="40"/>
      <c r="AEP373" s="40"/>
      <c r="AEQ373" s="40"/>
      <c r="AER373" s="40"/>
      <c r="AES373" s="40"/>
      <c r="AET373" s="40"/>
      <c r="AEU373" s="40"/>
      <c r="AEV373" s="40"/>
      <c r="AEW373" s="40"/>
      <c r="AEX373" s="40"/>
      <c r="AEY373" s="40"/>
      <c r="AEZ373" s="40"/>
      <c r="AFA373" s="40"/>
      <c r="AFB373" s="40"/>
      <c r="AFC373" s="40"/>
      <c r="AFD373" s="40"/>
      <c r="AFE373" s="40"/>
      <c r="AFF373" s="40"/>
      <c r="AFG373" s="40"/>
      <c r="AFH373" s="40"/>
      <c r="AFI373" s="40"/>
      <c r="AFJ373" s="40"/>
      <c r="AFK373" s="40"/>
      <c r="AFL373" s="40"/>
      <c r="AFM373" s="40"/>
      <c r="AFN373" s="40"/>
      <c r="AFO373" s="40"/>
      <c r="AFP373" s="40"/>
      <c r="AFQ373" s="40"/>
      <c r="AFR373" s="40"/>
      <c r="AFS373" s="40"/>
      <c r="AFT373" s="40"/>
      <c r="AFU373" s="40"/>
      <c r="AFV373" s="40"/>
      <c r="AFW373" s="40"/>
      <c r="AFX373" s="40"/>
      <c r="AFY373" s="40"/>
      <c r="AFZ373" s="40"/>
      <c r="AGA373" s="40"/>
      <c r="AGB373" s="40"/>
      <c r="AGC373" s="40"/>
      <c r="AGD373" s="40"/>
      <c r="AGE373" s="40"/>
      <c r="AGF373" s="40"/>
      <c r="AGG373" s="40"/>
      <c r="AGH373" s="40"/>
      <c r="AGI373" s="40"/>
      <c r="AGJ373" s="40"/>
      <c r="AGK373" s="40"/>
      <c r="AGL373" s="40"/>
      <c r="AGM373" s="40"/>
      <c r="AGN373" s="40"/>
      <c r="AGO373" s="40"/>
      <c r="AGP373" s="40"/>
      <c r="AGQ373" s="40"/>
      <c r="AGR373" s="40"/>
      <c r="AGS373" s="40"/>
      <c r="AGT373" s="40"/>
      <c r="AGU373" s="40"/>
      <c r="AGV373" s="40"/>
      <c r="AGW373" s="40"/>
      <c r="AGX373" s="40"/>
      <c r="AGY373" s="40"/>
      <c r="AGZ373" s="40"/>
      <c r="AHA373" s="40"/>
      <c r="AHB373" s="40"/>
      <c r="AHC373" s="40"/>
      <c r="AHD373" s="40"/>
      <c r="AHE373" s="40"/>
      <c r="AHF373" s="40"/>
      <c r="AHG373" s="40"/>
      <c r="AHH373" s="40"/>
      <c r="AHI373" s="40"/>
      <c r="AHJ373" s="40"/>
      <c r="AHK373" s="40"/>
      <c r="AHL373" s="40"/>
      <c r="AHM373" s="40"/>
      <c r="AHN373" s="40"/>
      <c r="AHO373" s="40"/>
      <c r="AHP373" s="40"/>
      <c r="AHQ373" s="40"/>
      <c r="AHR373" s="40"/>
      <c r="AHS373" s="40"/>
      <c r="AHT373" s="40"/>
      <c r="AHU373" s="40"/>
      <c r="AHV373" s="40"/>
      <c r="AHW373" s="40"/>
      <c r="AHX373" s="40"/>
      <c r="AHY373" s="40"/>
      <c r="AHZ373" s="40"/>
      <c r="AIA373" s="40"/>
      <c r="AIB373" s="40"/>
      <c r="AIC373" s="40"/>
      <c r="AID373" s="40"/>
      <c r="AIE373" s="40"/>
      <c r="AIF373" s="40"/>
      <c r="AIG373" s="40"/>
      <c r="AIH373" s="40"/>
      <c r="AII373" s="40"/>
      <c r="AIJ373" s="40"/>
      <c r="AIK373" s="40"/>
      <c r="AIL373" s="40"/>
      <c r="AIM373" s="40"/>
      <c r="AIN373" s="40"/>
      <c r="AIO373" s="40"/>
      <c r="AIP373" s="40"/>
      <c r="AIQ373" s="40"/>
      <c r="AIR373" s="40"/>
      <c r="AIS373" s="40"/>
      <c r="AIT373" s="40"/>
      <c r="AIU373" s="40"/>
      <c r="AIV373" s="40"/>
      <c r="AIW373" s="40"/>
      <c r="AIX373" s="40"/>
      <c r="AIY373" s="40"/>
      <c r="AIZ373" s="40"/>
      <c r="AJA373" s="40"/>
      <c r="AJB373" s="40"/>
      <c r="AJC373" s="40"/>
      <c r="AJD373" s="40"/>
      <c r="AJE373" s="40"/>
      <c r="AJF373" s="40"/>
      <c r="AJG373" s="40"/>
      <c r="AJH373" s="40"/>
      <c r="AJI373" s="40"/>
      <c r="AJJ373" s="40"/>
      <c r="AJK373" s="40"/>
      <c r="AJL373" s="40"/>
      <c r="AJM373" s="40"/>
      <c r="AJN373" s="40"/>
      <c r="AJO373" s="40"/>
      <c r="AJP373" s="40"/>
      <c r="AJQ373" s="40"/>
      <c r="AJR373" s="40"/>
      <c r="AJS373" s="40"/>
      <c r="AJT373" s="40"/>
      <c r="AJU373" s="40"/>
      <c r="AJV373" s="40"/>
      <c r="AJW373" s="40"/>
      <c r="AJX373" s="40"/>
      <c r="AJY373" s="40"/>
      <c r="AJZ373" s="40"/>
      <c r="AKA373" s="40"/>
      <c r="AKB373" s="40"/>
      <c r="AKC373" s="40"/>
      <c r="AKD373" s="40"/>
      <c r="AKE373" s="40"/>
      <c r="AKF373" s="40"/>
      <c r="AKG373" s="40"/>
      <c r="AKH373" s="40"/>
      <c r="AKI373" s="40"/>
      <c r="AKJ373" s="40"/>
      <c r="AKK373" s="40"/>
      <c r="AKL373" s="40"/>
      <c r="AKM373" s="40"/>
      <c r="AKN373" s="56"/>
      <c r="AKO373" s="56"/>
      <c r="AKP373" s="56"/>
      <c r="AKQ373" s="56"/>
      <c r="AKR373" s="56"/>
      <c r="AKS373" s="56"/>
      <c r="AKT373" s="56"/>
      <c r="AKU373" s="56"/>
      <c r="AKV373" s="56"/>
      <c r="AKW373" s="56"/>
      <c r="AKX373" s="56"/>
      <c r="AKY373" s="56"/>
      <c r="AKZ373" s="56"/>
      <c r="ALA373" s="56"/>
      <c r="ALB373" s="56"/>
      <c r="ALC373" s="56"/>
      <c r="ALD373" s="56"/>
      <c r="ALE373" s="56"/>
      <c r="ALF373" s="56"/>
      <c r="ALG373" s="56"/>
      <c r="ALH373" s="56"/>
      <c r="ALI373" s="56"/>
      <c r="ALJ373" s="56"/>
      <c r="ALK373" s="56"/>
      <c r="ALL373" s="56"/>
      <c r="ALM373" s="56"/>
      <c r="ALN373" s="59"/>
      <c r="ALO373" s="59"/>
      <c r="ALP373" s="59"/>
      <c r="ALQ373" s="59"/>
      <c r="ALR373" s="59"/>
      <c r="ALS373" s="59"/>
      <c r="ALT373" s="59"/>
      <c r="ALU373" s="59"/>
      <c r="ALV373" s="59"/>
      <c r="ALW373" s="59"/>
    </row>
    <row r="374" spans="1:1011" ht="13.35" customHeight="1" outlineLevel="1">
      <c r="A374" s="36" t="s">
        <v>11989</v>
      </c>
      <c r="B374" s="25">
        <v>1</v>
      </c>
      <c r="C374" s="25"/>
      <c r="D374" s="44" t="s">
        <v>11990</v>
      </c>
      <c r="E374" s="43" t="s">
        <v>11991</v>
      </c>
      <c r="F374" s="52" t="s">
        <v>11345</v>
      </c>
      <c r="G374" s="32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40"/>
      <c r="AAF374" s="40"/>
      <c r="AAG374" s="40"/>
      <c r="AAH374" s="40"/>
      <c r="AAI374" s="40"/>
      <c r="AAJ374" s="40"/>
      <c r="AAK374" s="40"/>
      <c r="AAL374" s="40"/>
      <c r="AAM374" s="40"/>
      <c r="AAN374" s="40"/>
      <c r="AAO374" s="40"/>
      <c r="AAP374" s="40"/>
      <c r="AAQ374" s="40"/>
      <c r="AAR374" s="40"/>
      <c r="AAS374" s="40"/>
      <c r="AAT374" s="40"/>
      <c r="AAU374" s="40"/>
      <c r="AAV374" s="40"/>
      <c r="AAW374" s="40"/>
      <c r="AAX374" s="40"/>
      <c r="AAY374" s="40"/>
      <c r="AAZ374" s="40"/>
      <c r="ABA374" s="40"/>
      <c r="ABB374" s="40"/>
      <c r="ABC374" s="40"/>
      <c r="ABD374" s="40"/>
      <c r="ABE374" s="40"/>
      <c r="ABF374" s="40"/>
      <c r="ABG374" s="40"/>
      <c r="ABH374" s="40"/>
      <c r="ABI374" s="40"/>
      <c r="ABJ374" s="40"/>
      <c r="ABK374" s="40"/>
      <c r="ABL374" s="40"/>
      <c r="ABM374" s="40"/>
      <c r="ABN374" s="40"/>
      <c r="ABO374" s="40"/>
      <c r="ABP374" s="40"/>
      <c r="ABQ374" s="40"/>
      <c r="ABR374" s="40"/>
      <c r="ABS374" s="40"/>
      <c r="ABT374" s="40"/>
      <c r="ABU374" s="40"/>
      <c r="ABV374" s="40"/>
      <c r="ABW374" s="40"/>
      <c r="ABX374" s="40"/>
      <c r="ABY374" s="40"/>
      <c r="ABZ374" s="40"/>
      <c r="ACA374" s="40"/>
      <c r="ACB374" s="40"/>
      <c r="ACC374" s="40"/>
      <c r="ACD374" s="40"/>
      <c r="ACE374" s="40"/>
      <c r="ACF374" s="40"/>
      <c r="ACG374" s="40"/>
      <c r="ACH374" s="40"/>
      <c r="ACI374" s="40"/>
      <c r="ACJ374" s="40"/>
      <c r="ACK374" s="40"/>
      <c r="ACL374" s="40"/>
      <c r="ACM374" s="40"/>
      <c r="ACN374" s="40"/>
      <c r="ACO374" s="40"/>
      <c r="ACP374" s="40"/>
      <c r="ACQ374" s="40"/>
      <c r="ACR374" s="40"/>
      <c r="ACS374" s="40"/>
      <c r="ACT374" s="40"/>
      <c r="ACU374" s="40"/>
      <c r="ACV374" s="40"/>
      <c r="ACW374" s="40"/>
      <c r="ACX374" s="40"/>
      <c r="ACY374" s="40"/>
      <c r="ACZ374" s="40"/>
      <c r="ADA374" s="40"/>
      <c r="ADB374" s="40"/>
      <c r="ADC374" s="40"/>
      <c r="ADD374" s="40"/>
      <c r="ADE374" s="40"/>
      <c r="ADF374" s="40"/>
      <c r="ADG374" s="40"/>
      <c r="ADH374" s="40"/>
      <c r="ADI374" s="40"/>
      <c r="ADJ374" s="40"/>
      <c r="ADK374" s="40"/>
      <c r="ADL374" s="40"/>
      <c r="ADM374" s="40"/>
      <c r="ADN374" s="40"/>
      <c r="ADO374" s="40"/>
      <c r="ADP374" s="40"/>
      <c r="ADQ374" s="40"/>
      <c r="ADR374" s="40"/>
      <c r="ADS374" s="40"/>
      <c r="ADT374" s="40"/>
      <c r="ADU374" s="40"/>
      <c r="ADV374" s="40"/>
      <c r="ADW374" s="40"/>
      <c r="ADX374" s="40"/>
      <c r="ADY374" s="40"/>
      <c r="ADZ374" s="40"/>
      <c r="AEA374" s="40"/>
      <c r="AEB374" s="40"/>
      <c r="AEC374" s="40"/>
      <c r="AED374" s="40"/>
      <c r="AEE374" s="40"/>
      <c r="AEF374" s="40"/>
      <c r="AEG374" s="40"/>
      <c r="AEH374" s="40"/>
      <c r="AEI374" s="40"/>
      <c r="AEJ374" s="40"/>
      <c r="AEK374" s="40"/>
      <c r="AEL374" s="40"/>
      <c r="AEM374" s="40"/>
      <c r="AEN374" s="40"/>
      <c r="AEO374" s="40"/>
      <c r="AEP374" s="40"/>
      <c r="AEQ374" s="40"/>
      <c r="AER374" s="40"/>
      <c r="AES374" s="40"/>
      <c r="AET374" s="40"/>
      <c r="AEU374" s="40"/>
      <c r="AEV374" s="40"/>
      <c r="AEW374" s="40"/>
      <c r="AEX374" s="40"/>
      <c r="AEY374" s="40"/>
      <c r="AEZ374" s="40"/>
      <c r="AFA374" s="40"/>
      <c r="AFB374" s="40"/>
      <c r="AFC374" s="40"/>
      <c r="AFD374" s="40"/>
      <c r="AFE374" s="40"/>
      <c r="AFF374" s="40"/>
      <c r="AFG374" s="40"/>
      <c r="AFH374" s="40"/>
      <c r="AFI374" s="40"/>
      <c r="AFJ374" s="40"/>
      <c r="AFK374" s="40"/>
      <c r="AFL374" s="40"/>
      <c r="AFM374" s="40"/>
      <c r="AFN374" s="40"/>
      <c r="AFO374" s="40"/>
      <c r="AFP374" s="40"/>
      <c r="AFQ374" s="40"/>
      <c r="AFR374" s="40"/>
      <c r="AFS374" s="40"/>
      <c r="AFT374" s="40"/>
      <c r="AFU374" s="40"/>
      <c r="AFV374" s="40"/>
      <c r="AFW374" s="40"/>
      <c r="AFX374" s="40"/>
      <c r="AFY374" s="40"/>
      <c r="AFZ374" s="40"/>
      <c r="AGA374" s="40"/>
      <c r="AGB374" s="40"/>
      <c r="AGC374" s="40"/>
      <c r="AGD374" s="40"/>
      <c r="AGE374" s="40"/>
      <c r="AGF374" s="40"/>
      <c r="AGG374" s="40"/>
      <c r="AGH374" s="40"/>
      <c r="AGI374" s="40"/>
      <c r="AGJ374" s="40"/>
      <c r="AGK374" s="40"/>
      <c r="AGL374" s="40"/>
      <c r="AGM374" s="40"/>
      <c r="AGN374" s="40"/>
      <c r="AGO374" s="40"/>
      <c r="AGP374" s="40"/>
      <c r="AGQ374" s="40"/>
      <c r="AGR374" s="40"/>
      <c r="AGS374" s="40"/>
      <c r="AGT374" s="40"/>
      <c r="AGU374" s="40"/>
      <c r="AGV374" s="40"/>
      <c r="AGW374" s="40"/>
      <c r="AGX374" s="40"/>
      <c r="AGY374" s="40"/>
      <c r="AGZ374" s="40"/>
      <c r="AHA374" s="40"/>
      <c r="AHB374" s="40"/>
      <c r="AHC374" s="40"/>
      <c r="AHD374" s="40"/>
      <c r="AHE374" s="40"/>
      <c r="AHF374" s="40"/>
      <c r="AHG374" s="40"/>
      <c r="AHH374" s="40"/>
      <c r="AHI374" s="40"/>
      <c r="AHJ374" s="40"/>
      <c r="AHK374" s="40"/>
      <c r="AHL374" s="40"/>
      <c r="AHM374" s="40"/>
      <c r="AHN374" s="40"/>
      <c r="AHO374" s="40"/>
      <c r="AHP374" s="40"/>
      <c r="AHQ374" s="40"/>
      <c r="AHR374" s="40"/>
      <c r="AHS374" s="40"/>
      <c r="AHT374" s="40"/>
      <c r="AHU374" s="40"/>
      <c r="AHV374" s="40"/>
      <c r="AHW374" s="40"/>
      <c r="AHX374" s="40"/>
      <c r="AHY374" s="40"/>
      <c r="AHZ374" s="40"/>
      <c r="AIA374" s="40"/>
      <c r="AIB374" s="40"/>
      <c r="AIC374" s="40"/>
      <c r="AID374" s="40"/>
      <c r="AIE374" s="40"/>
      <c r="AIF374" s="40"/>
      <c r="AIG374" s="40"/>
      <c r="AIH374" s="40"/>
      <c r="AII374" s="40"/>
      <c r="AIJ374" s="40"/>
      <c r="AIK374" s="40"/>
      <c r="AIL374" s="40"/>
      <c r="AIM374" s="40"/>
      <c r="AIN374" s="40"/>
      <c r="AIO374" s="40"/>
      <c r="AIP374" s="40"/>
      <c r="AIQ374" s="40"/>
      <c r="AIR374" s="40"/>
      <c r="AIS374" s="40"/>
      <c r="AIT374" s="40"/>
      <c r="AIU374" s="40"/>
      <c r="AIV374" s="40"/>
      <c r="AIW374" s="40"/>
      <c r="AIX374" s="40"/>
      <c r="AIY374" s="40"/>
      <c r="AIZ374" s="40"/>
      <c r="AJA374" s="40"/>
      <c r="AJB374" s="40"/>
      <c r="AJC374" s="40"/>
      <c r="AJD374" s="40"/>
      <c r="AJE374" s="40"/>
      <c r="AJF374" s="40"/>
      <c r="AJG374" s="40"/>
      <c r="AJH374" s="40"/>
      <c r="AJI374" s="40"/>
      <c r="AJJ374" s="40"/>
      <c r="AJK374" s="40"/>
      <c r="AJL374" s="40"/>
      <c r="AJM374" s="40"/>
      <c r="AJN374" s="40"/>
      <c r="AJO374" s="40"/>
      <c r="AJP374" s="40"/>
      <c r="AJQ374" s="40"/>
      <c r="AJR374" s="40"/>
      <c r="AJS374" s="40"/>
      <c r="AJT374" s="40"/>
      <c r="AJU374" s="40"/>
      <c r="AJV374" s="40"/>
      <c r="AJW374" s="40"/>
      <c r="AJX374" s="40"/>
      <c r="AJY374" s="40"/>
      <c r="AJZ374" s="40"/>
      <c r="AKA374" s="40"/>
      <c r="AKB374" s="40"/>
      <c r="AKC374" s="40"/>
      <c r="AKD374" s="40"/>
      <c r="AKE374" s="40"/>
      <c r="AKF374" s="40"/>
      <c r="AKG374" s="40"/>
      <c r="AKH374" s="40"/>
      <c r="AKI374" s="40"/>
      <c r="AKJ374" s="40"/>
      <c r="AKK374" s="40"/>
      <c r="AKL374" s="40"/>
      <c r="AKM374" s="40"/>
      <c r="AKN374" s="41"/>
      <c r="AKO374" s="41"/>
      <c r="AKP374" s="41"/>
      <c r="AKQ374" s="41"/>
      <c r="AKR374" s="41"/>
      <c r="AKS374" s="41"/>
      <c r="AKT374" s="41"/>
      <c r="AKU374" s="41"/>
      <c r="AKV374" s="41"/>
      <c r="AKW374" s="41"/>
      <c r="AKX374" s="41"/>
      <c r="AKY374" s="41"/>
      <c r="AKZ374" s="41"/>
      <c r="ALA374" s="41"/>
      <c r="ALB374" s="41"/>
      <c r="ALC374" s="41"/>
      <c r="ALD374" s="41"/>
      <c r="ALE374" s="41"/>
      <c r="ALF374" s="41"/>
      <c r="ALG374" s="41"/>
      <c r="ALH374" s="41"/>
      <c r="ALI374" s="41"/>
      <c r="ALJ374" s="41"/>
      <c r="ALK374" s="41"/>
      <c r="ALL374" s="41"/>
      <c r="ALM374" s="41"/>
    </row>
    <row r="375" spans="1:1011" ht="13.35" customHeight="1" outlineLevel="2">
      <c r="A375" s="36" t="s">
        <v>11992</v>
      </c>
      <c r="B375" s="45"/>
      <c r="C375" s="45"/>
      <c r="D375" s="78" t="s">
        <v>11993</v>
      </c>
      <c r="E375" s="43" t="s">
        <v>11994</v>
      </c>
      <c r="F375" s="52"/>
      <c r="G375" s="32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40"/>
      <c r="AAF375" s="40"/>
      <c r="AAG375" s="40"/>
      <c r="AAH375" s="40"/>
      <c r="AAI375" s="40"/>
      <c r="AAJ375" s="40"/>
      <c r="AAK375" s="40"/>
      <c r="AAL375" s="40"/>
      <c r="AAM375" s="40"/>
      <c r="AAN375" s="40"/>
      <c r="AAO375" s="40"/>
      <c r="AAP375" s="40"/>
      <c r="AAQ375" s="40"/>
      <c r="AAR375" s="40"/>
      <c r="AAS375" s="40"/>
      <c r="AAT375" s="40"/>
      <c r="AAU375" s="40"/>
      <c r="AAV375" s="40"/>
      <c r="AAW375" s="40"/>
      <c r="AAX375" s="40"/>
      <c r="AAY375" s="40"/>
      <c r="AAZ375" s="40"/>
      <c r="ABA375" s="40"/>
      <c r="ABB375" s="40"/>
      <c r="ABC375" s="40"/>
      <c r="ABD375" s="40"/>
      <c r="ABE375" s="40"/>
      <c r="ABF375" s="40"/>
      <c r="ABG375" s="40"/>
      <c r="ABH375" s="40"/>
      <c r="ABI375" s="40"/>
      <c r="ABJ375" s="40"/>
      <c r="ABK375" s="40"/>
      <c r="ABL375" s="40"/>
      <c r="ABM375" s="40"/>
      <c r="ABN375" s="40"/>
      <c r="ABO375" s="40"/>
      <c r="ABP375" s="40"/>
      <c r="ABQ375" s="40"/>
      <c r="ABR375" s="40"/>
      <c r="ABS375" s="40"/>
      <c r="ABT375" s="40"/>
      <c r="ABU375" s="40"/>
      <c r="ABV375" s="40"/>
      <c r="ABW375" s="40"/>
      <c r="ABX375" s="40"/>
      <c r="ABY375" s="40"/>
      <c r="ABZ375" s="40"/>
      <c r="ACA375" s="40"/>
      <c r="ACB375" s="40"/>
      <c r="ACC375" s="40"/>
      <c r="ACD375" s="40"/>
      <c r="ACE375" s="40"/>
      <c r="ACF375" s="40"/>
      <c r="ACG375" s="40"/>
      <c r="ACH375" s="40"/>
      <c r="ACI375" s="40"/>
      <c r="ACJ375" s="40"/>
      <c r="ACK375" s="40"/>
      <c r="ACL375" s="40"/>
      <c r="ACM375" s="40"/>
      <c r="ACN375" s="40"/>
      <c r="ACO375" s="40"/>
      <c r="ACP375" s="40"/>
      <c r="ACQ375" s="40"/>
      <c r="ACR375" s="40"/>
      <c r="ACS375" s="40"/>
      <c r="ACT375" s="40"/>
      <c r="ACU375" s="40"/>
      <c r="ACV375" s="40"/>
      <c r="ACW375" s="40"/>
      <c r="ACX375" s="40"/>
      <c r="ACY375" s="40"/>
      <c r="ACZ375" s="40"/>
      <c r="ADA375" s="40"/>
      <c r="ADB375" s="40"/>
      <c r="ADC375" s="40"/>
      <c r="ADD375" s="40"/>
      <c r="ADE375" s="40"/>
      <c r="ADF375" s="40"/>
      <c r="ADG375" s="40"/>
      <c r="ADH375" s="40"/>
      <c r="ADI375" s="40"/>
      <c r="ADJ375" s="40"/>
      <c r="ADK375" s="40"/>
      <c r="ADL375" s="40"/>
      <c r="ADM375" s="40"/>
      <c r="ADN375" s="40"/>
      <c r="ADO375" s="40"/>
      <c r="ADP375" s="40"/>
      <c r="ADQ375" s="40"/>
      <c r="ADR375" s="40"/>
      <c r="ADS375" s="40"/>
      <c r="ADT375" s="40"/>
      <c r="ADU375" s="40"/>
      <c r="ADV375" s="40"/>
      <c r="ADW375" s="40"/>
      <c r="ADX375" s="40"/>
      <c r="ADY375" s="40"/>
      <c r="ADZ375" s="40"/>
      <c r="AEA375" s="40"/>
      <c r="AEB375" s="40"/>
      <c r="AEC375" s="40"/>
      <c r="AED375" s="40"/>
      <c r="AEE375" s="40"/>
      <c r="AEF375" s="40"/>
      <c r="AEG375" s="40"/>
      <c r="AEH375" s="40"/>
      <c r="AEI375" s="40"/>
      <c r="AEJ375" s="40"/>
      <c r="AEK375" s="40"/>
      <c r="AEL375" s="40"/>
      <c r="AEM375" s="40"/>
      <c r="AEN375" s="40"/>
      <c r="AEO375" s="40"/>
      <c r="AEP375" s="40"/>
      <c r="AEQ375" s="40"/>
      <c r="AER375" s="40"/>
      <c r="AES375" s="40"/>
      <c r="AET375" s="40"/>
      <c r="AEU375" s="40"/>
      <c r="AEV375" s="40"/>
      <c r="AEW375" s="40"/>
      <c r="AEX375" s="40"/>
      <c r="AEY375" s="40"/>
      <c r="AEZ375" s="40"/>
      <c r="AFA375" s="40"/>
      <c r="AFB375" s="40"/>
      <c r="AFC375" s="40"/>
      <c r="AFD375" s="40"/>
      <c r="AFE375" s="40"/>
      <c r="AFF375" s="40"/>
      <c r="AFG375" s="40"/>
      <c r="AFH375" s="40"/>
      <c r="AFI375" s="40"/>
      <c r="AFJ375" s="40"/>
      <c r="AFK375" s="40"/>
      <c r="AFL375" s="40"/>
      <c r="AFM375" s="40"/>
      <c r="AFN375" s="40"/>
      <c r="AFO375" s="40"/>
      <c r="AFP375" s="40"/>
      <c r="AFQ375" s="40"/>
      <c r="AFR375" s="40"/>
      <c r="AFS375" s="40"/>
      <c r="AFT375" s="40"/>
      <c r="AFU375" s="40"/>
      <c r="AFV375" s="40"/>
      <c r="AFW375" s="40"/>
      <c r="AFX375" s="40"/>
      <c r="AFY375" s="40"/>
      <c r="AFZ375" s="40"/>
      <c r="AGA375" s="40"/>
      <c r="AGB375" s="40"/>
      <c r="AGC375" s="40"/>
      <c r="AGD375" s="40"/>
      <c r="AGE375" s="40"/>
      <c r="AGF375" s="40"/>
      <c r="AGG375" s="40"/>
      <c r="AGH375" s="40"/>
      <c r="AGI375" s="40"/>
      <c r="AGJ375" s="40"/>
      <c r="AGK375" s="40"/>
      <c r="AGL375" s="40"/>
      <c r="AGM375" s="40"/>
      <c r="AGN375" s="40"/>
      <c r="AGO375" s="40"/>
      <c r="AGP375" s="40"/>
      <c r="AGQ375" s="40"/>
      <c r="AGR375" s="40"/>
      <c r="AGS375" s="40"/>
      <c r="AGT375" s="40"/>
      <c r="AGU375" s="40"/>
      <c r="AGV375" s="40"/>
      <c r="AGW375" s="40"/>
      <c r="AGX375" s="40"/>
      <c r="AGY375" s="40"/>
      <c r="AGZ375" s="40"/>
      <c r="AHA375" s="40"/>
      <c r="AHB375" s="40"/>
      <c r="AHC375" s="40"/>
      <c r="AHD375" s="40"/>
      <c r="AHE375" s="40"/>
      <c r="AHF375" s="40"/>
      <c r="AHG375" s="40"/>
      <c r="AHH375" s="40"/>
      <c r="AHI375" s="40"/>
      <c r="AHJ375" s="40"/>
      <c r="AHK375" s="40"/>
      <c r="AHL375" s="40"/>
      <c r="AHM375" s="40"/>
      <c r="AHN375" s="40"/>
      <c r="AHO375" s="40"/>
      <c r="AHP375" s="40"/>
      <c r="AHQ375" s="40"/>
      <c r="AHR375" s="40"/>
      <c r="AHS375" s="40"/>
      <c r="AHT375" s="40"/>
      <c r="AHU375" s="40"/>
      <c r="AHV375" s="40"/>
      <c r="AHW375" s="40"/>
      <c r="AHX375" s="40"/>
      <c r="AHY375" s="40"/>
      <c r="AHZ375" s="40"/>
      <c r="AIA375" s="40"/>
      <c r="AIB375" s="40"/>
      <c r="AIC375" s="40"/>
      <c r="AID375" s="40"/>
      <c r="AIE375" s="40"/>
      <c r="AIF375" s="40"/>
      <c r="AIG375" s="40"/>
      <c r="AIH375" s="40"/>
      <c r="AII375" s="40"/>
      <c r="AIJ375" s="40"/>
      <c r="AIK375" s="40"/>
      <c r="AIL375" s="40"/>
      <c r="AIM375" s="40"/>
      <c r="AIN375" s="40"/>
      <c r="AIO375" s="40"/>
      <c r="AIP375" s="40"/>
      <c r="AIQ375" s="40"/>
      <c r="AIR375" s="40"/>
      <c r="AIS375" s="40"/>
      <c r="AIT375" s="40"/>
      <c r="AIU375" s="40"/>
      <c r="AIV375" s="40"/>
      <c r="AIW375" s="40"/>
      <c r="AIX375" s="40"/>
      <c r="AIY375" s="40"/>
      <c r="AIZ375" s="40"/>
      <c r="AJA375" s="40"/>
      <c r="AJB375" s="40"/>
      <c r="AJC375" s="40"/>
      <c r="AJD375" s="40"/>
      <c r="AJE375" s="40"/>
      <c r="AJF375" s="40"/>
      <c r="AJG375" s="40"/>
      <c r="AJH375" s="40"/>
      <c r="AJI375" s="40"/>
      <c r="AJJ375" s="40"/>
      <c r="AJK375" s="40"/>
      <c r="AJL375" s="40"/>
      <c r="AJM375" s="40"/>
      <c r="AJN375" s="40"/>
      <c r="AJO375" s="40"/>
      <c r="AJP375" s="40"/>
      <c r="AJQ375" s="40"/>
      <c r="AJR375" s="40"/>
      <c r="AJS375" s="40"/>
      <c r="AJT375" s="40"/>
      <c r="AJU375" s="40"/>
      <c r="AJV375" s="40"/>
      <c r="AJW375" s="40"/>
      <c r="AJX375" s="40"/>
      <c r="AJY375" s="40"/>
      <c r="AJZ375" s="40"/>
      <c r="AKA375" s="40"/>
      <c r="AKB375" s="40"/>
      <c r="AKC375" s="40"/>
      <c r="AKD375" s="40"/>
      <c r="AKE375" s="40"/>
      <c r="AKF375" s="40"/>
      <c r="AKG375" s="40"/>
      <c r="AKH375" s="40"/>
      <c r="AKI375" s="40"/>
      <c r="AKJ375" s="40"/>
      <c r="AKK375" s="40"/>
      <c r="AKL375" s="40"/>
      <c r="AKM375" s="40"/>
      <c r="AKN375" s="41"/>
      <c r="AKO375" s="41"/>
      <c r="AKP375" s="41"/>
      <c r="AKQ375" s="41"/>
      <c r="AKR375" s="41"/>
      <c r="AKS375" s="41"/>
      <c r="AKT375" s="41"/>
      <c r="AKU375" s="41"/>
      <c r="AKV375" s="41"/>
      <c r="AKW375" s="41"/>
      <c r="AKX375" s="41"/>
      <c r="AKY375" s="41"/>
      <c r="AKZ375" s="41"/>
      <c r="ALA375" s="41"/>
      <c r="ALB375" s="41"/>
      <c r="ALC375" s="41"/>
      <c r="ALD375" s="41"/>
      <c r="ALE375" s="41"/>
      <c r="ALF375" s="41"/>
      <c r="ALG375" s="41"/>
      <c r="ALH375" s="41"/>
      <c r="ALI375" s="41"/>
      <c r="ALJ375" s="41"/>
      <c r="ALK375" s="41"/>
      <c r="ALL375" s="41"/>
      <c r="ALM375" s="41"/>
    </row>
    <row r="376" spans="1:1011" ht="13.35" customHeight="1" outlineLevel="2">
      <c r="A376" s="36" t="s">
        <v>11995</v>
      </c>
      <c r="B376" s="57"/>
      <c r="C376" s="57"/>
      <c r="D376" s="46" t="s">
        <v>11996</v>
      </c>
      <c r="E376" s="43" t="s">
        <v>11997</v>
      </c>
      <c r="F376" s="52"/>
      <c r="G376" s="32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40"/>
      <c r="AAF376" s="40"/>
      <c r="AAG376" s="40"/>
      <c r="AAH376" s="40"/>
      <c r="AAI376" s="40"/>
      <c r="AAJ376" s="40"/>
      <c r="AAK376" s="40"/>
      <c r="AAL376" s="40"/>
      <c r="AAM376" s="40"/>
      <c r="AAN376" s="40"/>
      <c r="AAO376" s="40"/>
      <c r="AAP376" s="40"/>
      <c r="AAQ376" s="40"/>
      <c r="AAR376" s="40"/>
      <c r="AAS376" s="40"/>
      <c r="AAT376" s="40"/>
      <c r="AAU376" s="40"/>
      <c r="AAV376" s="40"/>
      <c r="AAW376" s="40"/>
      <c r="AAX376" s="40"/>
      <c r="AAY376" s="40"/>
      <c r="AAZ376" s="40"/>
      <c r="ABA376" s="40"/>
      <c r="ABB376" s="40"/>
      <c r="ABC376" s="40"/>
      <c r="ABD376" s="40"/>
      <c r="ABE376" s="40"/>
      <c r="ABF376" s="40"/>
      <c r="ABG376" s="40"/>
      <c r="ABH376" s="40"/>
      <c r="ABI376" s="40"/>
      <c r="ABJ376" s="40"/>
      <c r="ABK376" s="40"/>
      <c r="ABL376" s="40"/>
      <c r="ABM376" s="40"/>
      <c r="ABN376" s="40"/>
      <c r="ABO376" s="40"/>
      <c r="ABP376" s="40"/>
      <c r="ABQ376" s="40"/>
      <c r="ABR376" s="40"/>
      <c r="ABS376" s="40"/>
      <c r="ABT376" s="40"/>
      <c r="ABU376" s="40"/>
      <c r="ABV376" s="40"/>
      <c r="ABW376" s="40"/>
      <c r="ABX376" s="40"/>
      <c r="ABY376" s="40"/>
      <c r="ABZ376" s="40"/>
      <c r="ACA376" s="40"/>
      <c r="ACB376" s="40"/>
      <c r="ACC376" s="40"/>
      <c r="ACD376" s="40"/>
      <c r="ACE376" s="40"/>
      <c r="ACF376" s="40"/>
      <c r="ACG376" s="40"/>
      <c r="ACH376" s="40"/>
      <c r="ACI376" s="40"/>
      <c r="ACJ376" s="40"/>
      <c r="ACK376" s="40"/>
      <c r="ACL376" s="40"/>
      <c r="ACM376" s="40"/>
      <c r="ACN376" s="40"/>
      <c r="ACO376" s="40"/>
      <c r="ACP376" s="40"/>
      <c r="ACQ376" s="40"/>
      <c r="ACR376" s="40"/>
      <c r="ACS376" s="40"/>
      <c r="ACT376" s="40"/>
      <c r="ACU376" s="40"/>
      <c r="ACV376" s="40"/>
      <c r="ACW376" s="40"/>
      <c r="ACX376" s="40"/>
      <c r="ACY376" s="40"/>
      <c r="ACZ376" s="40"/>
      <c r="ADA376" s="40"/>
      <c r="ADB376" s="40"/>
      <c r="ADC376" s="40"/>
      <c r="ADD376" s="40"/>
      <c r="ADE376" s="40"/>
      <c r="ADF376" s="40"/>
      <c r="ADG376" s="40"/>
      <c r="ADH376" s="40"/>
      <c r="ADI376" s="40"/>
      <c r="ADJ376" s="40"/>
      <c r="ADK376" s="40"/>
      <c r="ADL376" s="40"/>
      <c r="ADM376" s="40"/>
      <c r="ADN376" s="40"/>
      <c r="ADO376" s="40"/>
      <c r="ADP376" s="40"/>
      <c r="ADQ376" s="40"/>
      <c r="ADR376" s="40"/>
      <c r="ADS376" s="40"/>
      <c r="ADT376" s="40"/>
      <c r="ADU376" s="40"/>
      <c r="ADV376" s="40"/>
      <c r="ADW376" s="40"/>
      <c r="ADX376" s="40"/>
      <c r="ADY376" s="40"/>
      <c r="ADZ376" s="40"/>
      <c r="AEA376" s="40"/>
      <c r="AEB376" s="40"/>
      <c r="AEC376" s="40"/>
      <c r="AED376" s="40"/>
      <c r="AEE376" s="40"/>
      <c r="AEF376" s="40"/>
      <c r="AEG376" s="40"/>
      <c r="AEH376" s="40"/>
      <c r="AEI376" s="40"/>
      <c r="AEJ376" s="40"/>
      <c r="AEK376" s="40"/>
      <c r="AEL376" s="40"/>
      <c r="AEM376" s="40"/>
      <c r="AEN376" s="40"/>
      <c r="AEO376" s="40"/>
      <c r="AEP376" s="40"/>
      <c r="AEQ376" s="40"/>
      <c r="AER376" s="40"/>
      <c r="AES376" s="40"/>
      <c r="AET376" s="40"/>
      <c r="AEU376" s="40"/>
      <c r="AEV376" s="40"/>
      <c r="AEW376" s="40"/>
      <c r="AEX376" s="40"/>
      <c r="AEY376" s="40"/>
      <c r="AEZ376" s="40"/>
      <c r="AFA376" s="40"/>
      <c r="AFB376" s="40"/>
      <c r="AFC376" s="40"/>
      <c r="AFD376" s="40"/>
      <c r="AFE376" s="40"/>
      <c r="AFF376" s="40"/>
      <c r="AFG376" s="40"/>
      <c r="AFH376" s="40"/>
      <c r="AFI376" s="40"/>
      <c r="AFJ376" s="40"/>
      <c r="AFK376" s="40"/>
      <c r="AFL376" s="40"/>
      <c r="AFM376" s="40"/>
      <c r="AFN376" s="40"/>
      <c r="AFO376" s="40"/>
      <c r="AFP376" s="40"/>
      <c r="AFQ376" s="40"/>
      <c r="AFR376" s="40"/>
      <c r="AFS376" s="40"/>
      <c r="AFT376" s="40"/>
      <c r="AFU376" s="40"/>
      <c r="AFV376" s="40"/>
      <c r="AFW376" s="40"/>
      <c r="AFX376" s="40"/>
      <c r="AFY376" s="40"/>
      <c r="AFZ376" s="40"/>
      <c r="AGA376" s="40"/>
      <c r="AGB376" s="40"/>
      <c r="AGC376" s="40"/>
      <c r="AGD376" s="40"/>
      <c r="AGE376" s="40"/>
      <c r="AGF376" s="40"/>
      <c r="AGG376" s="40"/>
      <c r="AGH376" s="40"/>
      <c r="AGI376" s="40"/>
      <c r="AGJ376" s="40"/>
      <c r="AGK376" s="40"/>
      <c r="AGL376" s="40"/>
      <c r="AGM376" s="40"/>
      <c r="AGN376" s="40"/>
      <c r="AGO376" s="40"/>
      <c r="AGP376" s="40"/>
      <c r="AGQ376" s="40"/>
      <c r="AGR376" s="40"/>
      <c r="AGS376" s="40"/>
      <c r="AGT376" s="40"/>
      <c r="AGU376" s="40"/>
      <c r="AGV376" s="40"/>
      <c r="AGW376" s="40"/>
      <c r="AGX376" s="40"/>
      <c r="AGY376" s="40"/>
      <c r="AGZ376" s="40"/>
      <c r="AHA376" s="40"/>
      <c r="AHB376" s="40"/>
      <c r="AHC376" s="40"/>
      <c r="AHD376" s="40"/>
      <c r="AHE376" s="40"/>
      <c r="AHF376" s="40"/>
      <c r="AHG376" s="40"/>
      <c r="AHH376" s="40"/>
      <c r="AHI376" s="40"/>
      <c r="AHJ376" s="40"/>
      <c r="AHK376" s="40"/>
      <c r="AHL376" s="40"/>
      <c r="AHM376" s="40"/>
      <c r="AHN376" s="40"/>
      <c r="AHO376" s="40"/>
      <c r="AHP376" s="40"/>
      <c r="AHQ376" s="40"/>
      <c r="AHR376" s="40"/>
      <c r="AHS376" s="40"/>
      <c r="AHT376" s="40"/>
      <c r="AHU376" s="40"/>
      <c r="AHV376" s="40"/>
      <c r="AHW376" s="40"/>
      <c r="AHX376" s="40"/>
      <c r="AHY376" s="40"/>
      <c r="AHZ376" s="40"/>
      <c r="AIA376" s="40"/>
      <c r="AIB376" s="40"/>
      <c r="AIC376" s="40"/>
      <c r="AID376" s="40"/>
      <c r="AIE376" s="40"/>
      <c r="AIF376" s="40"/>
      <c r="AIG376" s="40"/>
      <c r="AIH376" s="40"/>
      <c r="AII376" s="40"/>
      <c r="AIJ376" s="40"/>
      <c r="AIK376" s="40"/>
      <c r="AIL376" s="40"/>
      <c r="AIM376" s="40"/>
      <c r="AIN376" s="40"/>
      <c r="AIO376" s="40"/>
      <c r="AIP376" s="40"/>
      <c r="AIQ376" s="40"/>
      <c r="AIR376" s="40"/>
      <c r="AIS376" s="40"/>
      <c r="AIT376" s="40"/>
      <c r="AIU376" s="40"/>
      <c r="AIV376" s="40"/>
      <c r="AIW376" s="40"/>
      <c r="AIX376" s="40"/>
      <c r="AIY376" s="40"/>
      <c r="AIZ376" s="40"/>
      <c r="AJA376" s="40"/>
      <c r="AJB376" s="40"/>
      <c r="AJC376" s="40"/>
      <c r="AJD376" s="40"/>
      <c r="AJE376" s="40"/>
      <c r="AJF376" s="40"/>
      <c r="AJG376" s="40"/>
      <c r="AJH376" s="40"/>
      <c r="AJI376" s="40"/>
      <c r="AJJ376" s="40"/>
      <c r="AJK376" s="40"/>
      <c r="AJL376" s="40"/>
      <c r="AJM376" s="40"/>
      <c r="AJN376" s="40"/>
      <c r="AJO376" s="40"/>
      <c r="AJP376" s="40"/>
      <c r="AJQ376" s="40"/>
      <c r="AJR376" s="40"/>
      <c r="AJS376" s="40"/>
      <c r="AJT376" s="40"/>
      <c r="AJU376" s="40"/>
      <c r="AJV376" s="40"/>
      <c r="AJW376" s="40"/>
      <c r="AJX376" s="40"/>
      <c r="AJY376" s="40"/>
      <c r="AJZ376" s="40"/>
      <c r="AKA376" s="40"/>
      <c r="AKB376" s="40"/>
      <c r="AKC376" s="40"/>
      <c r="AKD376" s="40"/>
      <c r="AKE376" s="40"/>
      <c r="AKF376" s="40"/>
      <c r="AKG376" s="40"/>
      <c r="AKH376" s="40"/>
      <c r="AKI376" s="40"/>
      <c r="AKJ376" s="40"/>
      <c r="AKK376" s="40"/>
      <c r="AKL376" s="40"/>
      <c r="AKM376" s="40"/>
      <c r="AKN376" s="41"/>
      <c r="AKO376" s="41"/>
      <c r="AKP376" s="41"/>
      <c r="AKQ376" s="41"/>
      <c r="AKR376" s="41"/>
      <c r="AKS376" s="41"/>
      <c r="AKT376" s="41"/>
      <c r="AKU376" s="41"/>
      <c r="AKV376" s="41"/>
      <c r="AKW376" s="41"/>
      <c r="AKX376" s="41"/>
      <c r="AKY376" s="41"/>
      <c r="AKZ376" s="41"/>
      <c r="ALA376" s="41"/>
      <c r="ALB376" s="41"/>
      <c r="ALC376" s="41"/>
      <c r="ALD376" s="41"/>
      <c r="ALE376" s="41"/>
      <c r="ALF376" s="41"/>
      <c r="ALG376" s="41"/>
      <c r="ALH376" s="41"/>
      <c r="ALI376" s="41"/>
      <c r="ALJ376" s="41"/>
      <c r="ALK376" s="41"/>
      <c r="ALL376" s="41"/>
      <c r="ALM376" s="41"/>
    </row>
    <row r="377" spans="1:1011" ht="13.35" customHeight="1" outlineLevel="3">
      <c r="A377" s="36" t="s">
        <v>11998</v>
      </c>
      <c r="B377" s="57"/>
      <c r="C377" s="57"/>
      <c r="D377" s="78" t="s">
        <v>4264</v>
      </c>
      <c r="E377" s="43" t="s">
        <v>11999</v>
      </c>
      <c r="F377" s="52"/>
      <c r="G377" s="32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40"/>
      <c r="AAF377" s="40"/>
      <c r="AAG377" s="40"/>
      <c r="AAH377" s="40"/>
      <c r="AAI377" s="40"/>
      <c r="AAJ377" s="40"/>
      <c r="AAK377" s="40"/>
      <c r="AAL377" s="40"/>
      <c r="AAM377" s="40"/>
      <c r="AAN377" s="40"/>
      <c r="AAO377" s="40"/>
      <c r="AAP377" s="40"/>
      <c r="AAQ377" s="40"/>
      <c r="AAR377" s="40"/>
      <c r="AAS377" s="40"/>
      <c r="AAT377" s="40"/>
      <c r="AAU377" s="40"/>
      <c r="AAV377" s="40"/>
      <c r="AAW377" s="40"/>
      <c r="AAX377" s="40"/>
      <c r="AAY377" s="40"/>
      <c r="AAZ377" s="40"/>
      <c r="ABA377" s="40"/>
      <c r="ABB377" s="40"/>
      <c r="ABC377" s="40"/>
      <c r="ABD377" s="40"/>
      <c r="ABE377" s="40"/>
      <c r="ABF377" s="40"/>
      <c r="ABG377" s="40"/>
      <c r="ABH377" s="40"/>
      <c r="ABI377" s="40"/>
      <c r="ABJ377" s="40"/>
      <c r="ABK377" s="40"/>
      <c r="ABL377" s="40"/>
      <c r="ABM377" s="40"/>
      <c r="ABN377" s="40"/>
      <c r="ABO377" s="40"/>
      <c r="ABP377" s="40"/>
      <c r="ABQ377" s="40"/>
      <c r="ABR377" s="40"/>
      <c r="ABS377" s="40"/>
      <c r="ABT377" s="40"/>
      <c r="ABU377" s="40"/>
      <c r="ABV377" s="40"/>
      <c r="ABW377" s="40"/>
      <c r="ABX377" s="40"/>
      <c r="ABY377" s="40"/>
      <c r="ABZ377" s="40"/>
      <c r="ACA377" s="40"/>
      <c r="ACB377" s="40"/>
      <c r="ACC377" s="40"/>
      <c r="ACD377" s="40"/>
      <c r="ACE377" s="40"/>
      <c r="ACF377" s="40"/>
      <c r="ACG377" s="40"/>
      <c r="ACH377" s="40"/>
      <c r="ACI377" s="40"/>
      <c r="ACJ377" s="40"/>
      <c r="ACK377" s="40"/>
      <c r="ACL377" s="40"/>
      <c r="ACM377" s="40"/>
      <c r="ACN377" s="40"/>
      <c r="ACO377" s="40"/>
      <c r="ACP377" s="40"/>
      <c r="ACQ377" s="40"/>
      <c r="ACR377" s="40"/>
      <c r="ACS377" s="40"/>
      <c r="ACT377" s="40"/>
      <c r="ACU377" s="40"/>
      <c r="ACV377" s="40"/>
      <c r="ACW377" s="40"/>
      <c r="ACX377" s="40"/>
      <c r="ACY377" s="40"/>
      <c r="ACZ377" s="40"/>
      <c r="ADA377" s="40"/>
      <c r="ADB377" s="40"/>
      <c r="ADC377" s="40"/>
      <c r="ADD377" s="40"/>
      <c r="ADE377" s="40"/>
      <c r="ADF377" s="40"/>
      <c r="ADG377" s="40"/>
      <c r="ADH377" s="40"/>
      <c r="ADI377" s="40"/>
      <c r="ADJ377" s="40"/>
      <c r="ADK377" s="40"/>
      <c r="ADL377" s="40"/>
      <c r="ADM377" s="40"/>
      <c r="ADN377" s="40"/>
      <c r="ADO377" s="40"/>
      <c r="ADP377" s="40"/>
      <c r="ADQ377" s="40"/>
      <c r="ADR377" s="40"/>
      <c r="ADS377" s="40"/>
      <c r="ADT377" s="40"/>
      <c r="ADU377" s="40"/>
      <c r="ADV377" s="40"/>
      <c r="ADW377" s="40"/>
      <c r="ADX377" s="40"/>
      <c r="ADY377" s="40"/>
      <c r="ADZ377" s="40"/>
      <c r="AEA377" s="40"/>
      <c r="AEB377" s="40"/>
      <c r="AEC377" s="40"/>
      <c r="AED377" s="40"/>
      <c r="AEE377" s="40"/>
      <c r="AEF377" s="40"/>
      <c r="AEG377" s="40"/>
      <c r="AEH377" s="40"/>
      <c r="AEI377" s="40"/>
      <c r="AEJ377" s="40"/>
      <c r="AEK377" s="40"/>
      <c r="AEL377" s="40"/>
      <c r="AEM377" s="40"/>
      <c r="AEN377" s="40"/>
      <c r="AEO377" s="40"/>
      <c r="AEP377" s="40"/>
      <c r="AEQ377" s="40"/>
      <c r="AER377" s="40"/>
      <c r="AES377" s="40"/>
      <c r="AET377" s="40"/>
      <c r="AEU377" s="40"/>
      <c r="AEV377" s="40"/>
      <c r="AEW377" s="40"/>
      <c r="AEX377" s="40"/>
      <c r="AEY377" s="40"/>
      <c r="AEZ377" s="40"/>
      <c r="AFA377" s="40"/>
      <c r="AFB377" s="40"/>
      <c r="AFC377" s="40"/>
      <c r="AFD377" s="40"/>
      <c r="AFE377" s="40"/>
      <c r="AFF377" s="40"/>
      <c r="AFG377" s="40"/>
      <c r="AFH377" s="40"/>
      <c r="AFI377" s="40"/>
      <c r="AFJ377" s="40"/>
      <c r="AFK377" s="40"/>
      <c r="AFL377" s="40"/>
      <c r="AFM377" s="40"/>
      <c r="AFN377" s="40"/>
      <c r="AFO377" s="40"/>
      <c r="AFP377" s="40"/>
      <c r="AFQ377" s="40"/>
      <c r="AFR377" s="40"/>
      <c r="AFS377" s="40"/>
      <c r="AFT377" s="40"/>
      <c r="AFU377" s="40"/>
      <c r="AFV377" s="40"/>
      <c r="AFW377" s="40"/>
      <c r="AFX377" s="40"/>
      <c r="AFY377" s="40"/>
      <c r="AFZ377" s="40"/>
      <c r="AGA377" s="40"/>
      <c r="AGB377" s="40"/>
      <c r="AGC377" s="40"/>
      <c r="AGD377" s="40"/>
      <c r="AGE377" s="40"/>
      <c r="AGF377" s="40"/>
      <c r="AGG377" s="40"/>
      <c r="AGH377" s="40"/>
      <c r="AGI377" s="40"/>
      <c r="AGJ377" s="40"/>
      <c r="AGK377" s="40"/>
      <c r="AGL377" s="40"/>
      <c r="AGM377" s="40"/>
      <c r="AGN377" s="40"/>
      <c r="AGO377" s="40"/>
      <c r="AGP377" s="40"/>
      <c r="AGQ377" s="40"/>
      <c r="AGR377" s="40"/>
      <c r="AGS377" s="40"/>
      <c r="AGT377" s="40"/>
      <c r="AGU377" s="40"/>
      <c r="AGV377" s="40"/>
      <c r="AGW377" s="40"/>
      <c r="AGX377" s="40"/>
      <c r="AGY377" s="40"/>
      <c r="AGZ377" s="40"/>
      <c r="AHA377" s="40"/>
      <c r="AHB377" s="40"/>
      <c r="AHC377" s="40"/>
      <c r="AHD377" s="40"/>
      <c r="AHE377" s="40"/>
      <c r="AHF377" s="40"/>
      <c r="AHG377" s="40"/>
      <c r="AHH377" s="40"/>
      <c r="AHI377" s="40"/>
      <c r="AHJ377" s="40"/>
      <c r="AHK377" s="40"/>
      <c r="AHL377" s="40"/>
      <c r="AHM377" s="40"/>
      <c r="AHN377" s="40"/>
      <c r="AHO377" s="40"/>
      <c r="AHP377" s="40"/>
      <c r="AHQ377" s="40"/>
      <c r="AHR377" s="40"/>
      <c r="AHS377" s="40"/>
      <c r="AHT377" s="40"/>
      <c r="AHU377" s="40"/>
      <c r="AHV377" s="40"/>
      <c r="AHW377" s="40"/>
      <c r="AHX377" s="40"/>
      <c r="AHY377" s="40"/>
      <c r="AHZ377" s="40"/>
      <c r="AIA377" s="40"/>
      <c r="AIB377" s="40"/>
      <c r="AIC377" s="40"/>
      <c r="AID377" s="40"/>
      <c r="AIE377" s="40"/>
      <c r="AIF377" s="40"/>
      <c r="AIG377" s="40"/>
      <c r="AIH377" s="40"/>
      <c r="AII377" s="40"/>
      <c r="AIJ377" s="40"/>
      <c r="AIK377" s="40"/>
      <c r="AIL377" s="40"/>
      <c r="AIM377" s="40"/>
      <c r="AIN377" s="40"/>
      <c r="AIO377" s="40"/>
      <c r="AIP377" s="40"/>
      <c r="AIQ377" s="40"/>
      <c r="AIR377" s="40"/>
      <c r="AIS377" s="40"/>
      <c r="AIT377" s="40"/>
      <c r="AIU377" s="40"/>
      <c r="AIV377" s="40"/>
      <c r="AIW377" s="40"/>
      <c r="AIX377" s="40"/>
      <c r="AIY377" s="40"/>
      <c r="AIZ377" s="40"/>
      <c r="AJA377" s="40"/>
      <c r="AJB377" s="40"/>
      <c r="AJC377" s="40"/>
      <c r="AJD377" s="40"/>
      <c r="AJE377" s="40"/>
      <c r="AJF377" s="40"/>
      <c r="AJG377" s="40"/>
      <c r="AJH377" s="40"/>
      <c r="AJI377" s="40"/>
      <c r="AJJ377" s="40"/>
      <c r="AJK377" s="40"/>
      <c r="AJL377" s="40"/>
      <c r="AJM377" s="40"/>
      <c r="AJN377" s="40"/>
      <c r="AJO377" s="40"/>
      <c r="AJP377" s="40"/>
      <c r="AJQ377" s="40"/>
      <c r="AJR377" s="40"/>
      <c r="AJS377" s="40"/>
      <c r="AJT377" s="40"/>
      <c r="AJU377" s="40"/>
      <c r="AJV377" s="40"/>
      <c r="AJW377" s="40"/>
      <c r="AJX377" s="40"/>
      <c r="AJY377" s="40"/>
      <c r="AJZ377" s="40"/>
      <c r="AKA377" s="40"/>
      <c r="AKB377" s="40"/>
      <c r="AKC377" s="40"/>
      <c r="AKD377" s="40"/>
      <c r="AKE377" s="40"/>
      <c r="AKF377" s="40"/>
      <c r="AKG377" s="40"/>
      <c r="AKH377" s="40"/>
      <c r="AKI377" s="40"/>
      <c r="AKJ377" s="40"/>
      <c r="AKK377" s="40"/>
      <c r="AKL377" s="40"/>
      <c r="AKM377" s="40"/>
      <c r="AKN377" s="41"/>
      <c r="AKO377" s="41"/>
      <c r="AKP377" s="41"/>
      <c r="AKQ377" s="41"/>
      <c r="AKR377" s="41"/>
      <c r="AKS377" s="41"/>
      <c r="AKT377" s="41"/>
      <c r="AKU377" s="41"/>
      <c r="AKV377" s="41"/>
      <c r="AKW377" s="41"/>
      <c r="AKX377" s="41"/>
      <c r="AKY377" s="41"/>
      <c r="AKZ377" s="41"/>
      <c r="ALA377" s="41"/>
      <c r="ALB377" s="41"/>
      <c r="ALC377" s="41"/>
      <c r="ALD377" s="41"/>
      <c r="ALE377" s="41"/>
      <c r="ALF377" s="41"/>
      <c r="ALG377" s="41"/>
      <c r="ALH377" s="41"/>
      <c r="ALI377" s="41"/>
      <c r="ALJ377" s="41"/>
      <c r="ALK377" s="41"/>
      <c r="ALL377" s="41"/>
      <c r="ALM377" s="41"/>
    </row>
    <row r="378" spans="1:1011" ht="13.35" customHeight="1" outlineLevel="3">
      <c r="A378" s="36" t="s">
        <v>12000</v>
      </c>
      <c r="B378" s="45"/>
      <c r="C378" s="45"/>
      <c r="D378" s="78" t="s">
        <v>4537</v>
      </c>
      <c r="E378" s="43" t="s">
        <v>12001</v>
      </c>
      <c r="F378" s="52"/>
      <c r="G378" s="32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40"/>
      <c r="AAF378" s="40"/>
      <c r="AAG378" s="40"/>
      <c r="AAH378" s="40"/>
      <c r="AAI378" s="40"/>
      <c r="AAJ378" s="40"/>
      <c r="AAK378" s="40"/>
      <c r="AAL378" s="40"/>
      <c r="AAM378" s="40"/>
      <c r="AAN378" s="40"/>
      <c r="AAO378" s="40"/>
      <c r="AAP378" s="40"/>
      <c r="AAQ378" s="40"/>
      <c r="AAR378" s="40"/>
      <c r="AAS378" s="40"/>
      <c r="AAT378" s="40"/>
      <c r="AAU378" s="40"/>
      <c r="AAV378" s="40"/>
      <c r="AAW378" s="40"/>
      <c r="AAX378" s="40"/>
      <c r="AAY378" s="40"/>
      <c r="AAZ378" s="40"/>
      <c r="ABA378" s="40"/>
      <c r="ABB378" s="40"/>
      <c r="ABC378" s="40"/>
      <c r="ABD378" s="40"/>
      <c r="ABE378" s="40"/>
      <c r="ABF378" s="40"/>
      <c r="ABG378" s="40"/>
      <c r="ABH378" s="40"/>
      <c r="ABI378" s="40"/>
      <c r="ABJ378" s="40"/>
      <c r="ABK378" s="40"/>
      <c r="ABL378" s="40"/>
      <c r="ABM378" s="40"/>
      <c r="ABN378" s="40"/>
      <c r="ABO378" s="40"/>
      <c r="ABP378" s="40"/>
      <c r="ABQ378" s="40"/>
      <c r="ABR378" s="40"/>
      <c r="ABS378" s="40"/>
      <c r="ABT378" s="40"/>
      <c r="ABU378" s="40"/>
      <c r="ABV378" s="40"/>
      <c r="ABW378" s="40"/>
      <c r="ABX378" s="40"/>
      <c r="ABY378" s="40"/>
      <c r="ABZ378" s="40"/>
      <c r="ACA378" s="40"/>
      <c r="ACB378" s="40"/>
      <c r="ACC378" s="40"/>
      <c r="ACD378" s="40"/>
      <c r="ACE378" s="40"/>
      <c r="ACF378" s="40"/>
      <c r="ACG378" s="40"/>
      <c r="ACH378" s="40"/>
      <c r="ACI378" s="40"/>
      <c r="ACJ378" s="40"/>
      <c r="ACK378" s="40"/>
      <c r="ACL378" s="40"/>
      <c r="ACM378" s="40"/>
      <c r="ACN378" s="40"/>
      <c r="ACO378" s="40"/>
      <c r="ACP378" s="40"/>
      <c r="ACQ378" s="40"/>
      <c r="ACR378" s="40"/>
      <c r="ACS378" s="40"/>
      <c r="ACT378" s="40"/>
      <c r="ACU378" s="40"/>
      <c r="ACV378" s="40"/>
      <c r="ACW378" s="40"/>
      <c r="ACX378" s="40"/>
      <c r="ACY378" s="40"/>
      <c r="ACZ378" s="40"/>
      <c r="ADA378" s="40"/>
      <c r="ADB378" s="40"/>
      <c r="ADC378" s="40"/>
      <c r="ADD378" s="40"/>
      <c r="ADE378" s="40"/>
      <c r="ADF378" s="40"/>
      <c r="ADG378" s="40"/>
      <c r="ADH378" s="40"/>
      <c r="ADI378" s="40"/>
      <c r="ADJ378" s="40"/>
      <c r="ADK378" s="40"/>
      <c r="ADL378" s="40"/>
      <c r="ADM378" s="40"/>
      <c r="ADN378" s="40"/>
      <c r="ADO378" s="40"/>
      <c r="ADP378" s="40"/>
      <c r="ADQ378" s="40"/>
      <c r="ADR378" s="40"/>
      <c r="ADS378" s="40"/>
      <c r="ADT378" s="40"/>
      <c r="ADU378" s="40"/>
      <c r="ADV378" s="40"/>
      <c r="ADW378" s="40"/>
      <c r="ADX378" s="40"/>
      <c r="ADY378" s="40"/>
      <c r="ADZ378" s="40"/>
      <c r="AEA378" s="40"/>
      <c r="AEB378" s="40"/>
      <c r="AEC378" s="40"/>
      <c r="AED378" s="40"/>
      <c r="AEE378" s="40"/>
      <c r="AEF378" s="40"/>
      <c r="AEG378" s="40"/>
      <c r="AEH378" s="40"/>
      <c r="AEI378" s="40"/>
      <c r="AEJ378" s="40"/>
      <c r="AEK378" s="40"/>
      <c r="AEL378" s="40"/>
      <c r="AEM378" s="40"/>
      <c r="AEN378" s="40"/>
      <c r="AEO378" s="40"/>
      <c r="AEP378" s="40"/>
      <c r="AEQ378" s="40"/>
      <c r="AER378" s="40"/>
      <c r="AES378" s="40"/>
      <c r="AET378" s="40"/>
      <c r="AEU378" s="40"/>
      <c r="AEV378" s="40"/>
      <c r="AEW378" s="40"/>
      <c r="AEX378" s="40"/>
      <c r="AEY378" s="40"/>
      <c r="AEZ378" s="40"/>
      <c r="AFA378" s="40"/>
      <c r="AFB378" s="40"/>
      <c r="AFC378" s="40"/>
      <c r="AFD378" s="40"/>
      <c r="AFE378" s="40"/>
      <c r="AFF378" s="40"/>
      <c r="AFG378" s="40"/>
      <c r="AFH378" s="40"/>
      <c r="AFI378" s="40"/>
      <c r="AFJ378" s="40"/>
      <c r="AFK378" s="40"/>
      <c r="AFL378" s="40"/>
      <c r="AFM378" s="40"/>
      <c r="AFN378" s="40"/>
      <c r="AFO378" s="40"/>
      <c r="AFP378" s="40"/>
      <c r="AFQ378" s="40"/>
      <c r="AFR378" s="40"/>
      <c r="AFS378" s="40"/>
      <c r="AFT378" s="40"/>
      <c r="AFU378" s="40"/>
      <c r="AFV378" s="40"/>
      <c r="AFW378" s="40"/>
      <c r="AFX378" s="40"/>
      <c r="AFY378" s="40"/>
      <c r="AFZ378" s="40"/>
      <c r="AGA378" s="40"/>
      <c r="AGB378" s="40"/>
      <c r="AGC378" s="40"/>
      <c r="AGD378" s="40"/>
      <c r="AGE378" s="40"/>
      <c r="AGF378" s="40"/>
      <c r="AGG378" s="40"/>
      <c r="AGH378" s="40"/>
      <c r="AGI378" s="40"/>
      <c r="AGJ378" s="40"/>
      <c r="AGK378" s="40"/>
      <c r="AGL378" s="40"/>
      <c r="AGM378" s="40"/>
      <c r="AGN378" s="40"/>
      <c r="AGO378" s="40"/>
      <c r="AGP378" s="40"/>
      <c r="AGQ378" s="40"/>
      <c r="AGR378" s="40"/>
      <c r="AGS378" s="40"/>
      <c r="AGT378" s="40"/>
      <c r="AGU378" s="40"/>
      <c r="AGV378" s="40"/>
      <c r="AGW378" s="40"/>
      <c r="AGX378" s="40"/>
      <c r="AGY378" s="40"/>
      <c r="AGZ378" s="40"/>
      <c r="AHA378" s="40"/>
      <c r="AHB378" s="40"/>
      <c r="AHC378" s="40"/>
      <c r="AHD378" s="40"/>
      <c r="AHE378" s="40"/>
      <c r="AHF378" s="40"/>
      <c r="AHG378" s="40"/>
      <c r="AHH378" s="40"/>
      <c r="AHI378" s="40"/>
      <c r="AHJ378" s="40"/>
      <c r="AHK378" s="40"/>
      <c r="AHL378" s="40"/>
      <c r="AHM378" s="40"/>
      <c r="AHN378" s="40"/>
      <c r="AHO378" s="40"/>
      <c r="AHP378" s="40"/>
      <c r="AHQ378" s="40"/>
      <c r="AHR378" s="40"/>
      <c r="AHS378" s="40"/>
      <c r="AHT378" s="40"/>
      <c r="AHU378" s="40"/>
      <c r="AHV378" s="40"/>
      <c r="AHW378" s="40"/>
      <c r="AHX378" s="40"/>
      <c r="AHY378" s="40"/>
      <c r="AHZ378" s="40"/>
      <c r="AIA378" s="40"/>
      <c r="AIB378" s="40"/>
      <c r="AIC378" s="40"/>
      <c r="AID378" s="40"/>
      <c r="AIE378" s="40"/>
      <c r="AIF378" s="40"/>
      <c r="AIG378" s="40"/>
      <c r="AIH378" s="40"/>
      <c r="AII378" s="40"/>
      <c r="AIJ378" s="40"/>
      <c r="AIK378" s="40"/>
      <c r="AIL378" s="40"/>
      <c r="AIM378" s="40"/>
      <c r="AIN378" s="40"/>
      <c r="AIO378" s="40"/>
      <c r="AIP378" s="40"/>
      <c r="AIQ378" s="40"/>
      <c r="AIR378" s="40"/>
      <c r="AIS378" s="40"/>
      <c r="AIT378" s="40"/>
      <c r="AIU378" s="40"/>
      <c r="AIV378" s="40"/>
      <c r="AIW378" s="40"/>
      <c r="AIX378" s="40"/>
      <c r="AIY378" s="40"/>
      <c r="AIZ378" s="40"/>
      <c r="AJA378" s="40"/>
      <c r="AJB378" s="40"/>
      <c r="AJC378" s="40"/>
      <c r="AJD378" s="40"/>
      <c r="AJE378" s="40"/>
      <c r="AJF378" s="40"/>
      <c r="AJG378" s="40"/>
      <c r="AJH378" s="40"/>
      <c r="AJI378" s="40"/>
      <c r="AJJ378" s="40"/>
      <c r="AJK378" s="40"/>
      <c r="AJL378" s="40"/>
      <c r="AJM378" s="40"/>
      <c r="AJN378" s="40"/>
      <c r="AJO378" s="40"/>
      <c r="AJP378" s="40"/>
      <c r="AJQ378" s="40"/>
      <c r="AJR378" s="40"/>
      <c r="AJS378" s="40"/>
      <c r="AJT378" s="40"/>
      <c r="AJU378" s="40"/>
      <c r="AJV378" s="40"/>
      <c r="AJW378" s="40"/>
      <c r="AJX378" s="40"/>
      <c r="AJY378" s="40"/>
      <c r="AJZ378" s="40"/>
      <c r="AKA378" s="40"/>
      <c r="AKB378" s="40"/>
      <c r="AKC378" s="40"/>
      <c r="AKD378" s="40"/>
      <c r="AKE378" s="40"/>
      <c r="AKF378" s="40"/>
      <c r="AKG378" s="40"/>
      <c r="AKH378" s="40"/>
      <c r="AKI378" s="40"/>
      <c r="AKJ378" s="40"/>
      <c r="AKK378" s="40"/>
      <c r="AKL378" s="40"/>
      <c r="AKM378" s="40"/>
      <c r="AKN378" s="41"/>
      <c r="AKO378" s="41"/>
      <c r="AKP378" s="41"/>
      <c r="AKQ378" s="41"/>
      <c r="AKR378" s="41"/>
      <c r="AKS378" s="41"/>
      <c r="AKT378" s="41"/>
      <c r="AKU378" s="41"/>
      <c r="AKV378" s="41"/>
      <c r="AKW378" s="41"/>
      <c r="AKX378" s="41"/>
      <c r="AKY378" s="41"/>
      <c r="AKZ378" s="41"/>
      <c r="ALA378" s="41"/>
      <c r="ALB378" s="41"/>
      <c r="ALC378" s="41"/>
      <c r="ALD378" s="41"/>
      <c r="ALE378" s="41"/>
      <c r="ALF378" s="41"/>
      <c r="ALG378" s="41"/>
      <c r="ALH378" s="41"/>
      <c r="ALI378" s="41"/>
      <c r="ALJ378" s="41"/>
      <c r="ALK378" s="41"/>
      <c r="ALL378" s="41"/>
      <c r="ALM378" s="41"/>
    </row>
    <row r="379" spans="1:1011" ht="13.35" customHeight="1" outlineLevel="3">
      <c r="A379" s="36" t="s">
        <v>12002</v>
      </c>
      <c r="B379" s="45"/>
      <c r="C379" s="45"/>
      <c r="D379" s="78" t="s">
        <v>4531</v>
      </c>
      <c r="E379" s="43" t="s">
        <v>12003</v>
      </c>
      <c r="F379" s="52"/>
      <c r="G379" s="32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40"/>
      <c r="AAF379" s="40"/>
      <c r="AAG379" s="40"/>
      <c r="AAH379" s="40"/>
      <c r="AAI379" s="40"/>
      <c r="AAJ379" s="40"/>
      <c r="AAK379" s="40"/>
      <c r="AAL379" s="40"/>
      <c r="AAM379" s="40"/>
      <c r="AAN379" s="40"/>
      <c r="AAO379" s="40"/>
      <c r="AAP379" s="40"/>
      <c r="AAQ379" s="40"/>
      <c r="AAR379" s="40"/>
      <c r="AAS379" s="40"/>
      <c r="AAT379" s="40"/>
      <c r="AAU379" s="40"/>
      <c r="AAV379" s="40"/>
      <c r="AAW379" s="40"/>
      <c r="AAX379" s="40"/>
      <c r="AAY379" s="40"/>
      <c r="AAZ379" s="40"/>
      <c r="ABA379" s="40"/>
      <c r="ABB379" s="40"/>
      <c r="ABC379" s="40"/>
      <c r="ABD379" s="40"/>
      <c r="ABE379" s="40"/>
      <c r="ABF379" s="40"/>
      <c r="ABG379" s="40"/>
      <c r="ABH379" s="40"/>
      <c r="ABI379" s="40"/>
      <c r="ABJ379" s="40"/>
      <c r="ABK379" s="40"/>
      <c r="ABL379" s="40"/>
      <c r="ABM379" s="40"/>
      <c r="ABN379" s="40"/>
      <c r="ABO379" s="40"/>
      <c r="ABP379" s="40"/>
      <c r="ABQ379" s="40"/>
      <c r="ABR379" s="40"/>
      <c r="ABS379" s="40"/>
      <c r="ABT379" s="40"/>
      <c r="ABU379" s="40"/>
      <c r="ABV379" s="40"/>
      <c r="ABW379" s="40"/>
      <c r="ABX379" s="40"/>
      <c r="ABY379" s="40"/>
      <c r="ABZ379" s="40"/>
      <c r="ACA379" s="40"/>
      <c r="ACB379" s="40"/>
      <c r="ACC379" s="40"/>
      <c r="ACD379" s="40"/>
      <c r="ACE379" s="40"/>
      <c r="ACF379" s="40"/>
      <c r="ACG379" s="40"/>
      <c r="ACH379" s="40"/>
      <c r="ACI379" s="40"/>
      <c r="ACJ379" s="40"/>
      <c r="ACK379" s="40"/>
      <c r="ACL379" s="40"/>
      <c r="ACM379" s="40"/>
      <c r="ACN379" s="40"/>
      <c r="ACO379" s="40"/>
      <c r="ACP379" s="40"/>
      <c r="ACQ379" s="40"/>
      <c r="ACR379" s="40"/>
      <c r="ACS379" s="40"/>
      <c r="ACT379" s="40"/>
      <c r="ACU379" s="40"/>
      <c r="ACV379" s="40"/>
      <c r="ACW379" s="40"/>
      <c r="ACX379" s="40"/>
      <c r="ACY379" s="40"/>
      <c r="ACZ379" s="40"/>
      <c r="ADA379" s="40"/>
      <c r="ADB379" s="40"/>
      <c r="ADC379" s="40"/>
      <c r="ADD379" s="40"/>
      <c r="ADE379" s="40"/>
      <c r="ADF379" s="40"/>
      <c r="ADG379" s="40"/>
      <c r="ADH379" s="40"/>
      <c r="ADI379" s="40"/>
      <c r="ADJ379" s="40"/>
      <c r="ADK379" s="40"/>
      <c r="ADL379" s="40"/>
      <c r="ADM379" s="40"/>
      <c r="ADN379" s="40"/>
      <c r="ADO379" s="40"/>
      <c r="ADP379" s="40"/>
      <c r="ADQ379" s="40"/>
      <c r="ADR379" s="40"/>
      <c r="ADS379" s="40"/>
      <c r="ADT379" s="40"/>
      <c r="ADU379" s="40"/>
      <c r="ADV379" s="40"/>
      <c r="ADW379" s="40"/>
      <c r="ADX379" s="40"/>
      <c r="ADY379" s="40"/>
      <c r="ADZ379" s="40"/>
      <c r="AEA379" s="40"/>
      <c r="AEB379" s="40"/>
      <c r="AEC379" s="40"/>
      <c r="AED379" s="40"/>
      <c r="AEE379" s="40"/>
      <c r="AEF379" s="40"/>
      <c r="AEG379" s="40"/>
      <c r="AEH379" s="40"/>
      <c r="AEI379" s="40"/>
      <c r="AEJ379" s="40"/>
      <c r="AEK379" s="40"/>
      <c r="AEL379" s="40"/>
      <c r="AEM379" s="40"/>
      <c r="AEN379" s="40"/>
      <c r="AEO379" s="40"/>
      <c r="AEP379" s="40"/>
      <c r="AEQ379" s="40"/>
      <c r="AER379" s="40"/>
      <c r="AES379" s="40"/>
      <c r="AET379" s="40"/>
      <c r="AEU379" s="40"/>
      <c r="AEV379" s="40"/>
      <c r="AEW379" s="40"/>
      <c r="AEX379" s="40"/>
      <c r="AEY379" s="40"/>
      <c r="AEZ379" s="40"/>
      <c r="AFA379" s="40"/>
      <c r="AFB379" s="40"/>
      <c r="AFC379" s="40"/>
      <c r="AFD379" s="40"/>
      <c r="AFE379" s="40"/>
      <c r="AFF379" s="40"/>
      <c r="AFG379" s="40"/>
      <c r="AFH379" s="40"/>
      <c r="AFI379" s="40"/>
      <c r="AFJ379" s="40"/>
      <c r="AFK379" s="40"/>
      <c r="AFL379" s="40"/>
      <c r="AFM379" s="40"/>
      <c r="AFN379" s="40"/>
      <c r="AFO379" s="40"/>
      <c r="AFP379" s="40"/>
      <c r="AFQ379" s="40"/>
      <c r="AFR379" s="40"/>
      <c r="AFS379" s="40"/>
      <c r="AFT379" s="40"/>
      <c r="AFU379" s="40"/>
      <c r="AFV379" s="40"/>
      <c r="AFW379" s="40"/>
      <c r="AFX379" s="40"/>
      <c r="AFY379" s="40"/>
      <c r="AFZ379" s="40"/>
      <c r="AGA379" s="40"/>
      <c r="AGB379" s="40"/>
      <c r="AGC379" s="40"/>
      <c r="AGD379" s="40"/>
      <c r="AGE379" s="40"/>
      <c r="AGF379" s="40"/>
      <c r="AGG379" s="40"/>
      <c r="AGH379" s="40"/>
      <c r="AGI379" s="40"/>
      <c r="AGJ379" s="40"/>
      <c r="AGK379" s="40"/>
      <c r="AGL379" s="40"/>
      <c r="AGM379" s="40"/>
      <c r="AGN379" s="40"/>
      <c r="AGO379" s="40"/>
      <c r="AGP379" s="40"/>
      <c r="AGQ379" s="40"/>
      <c r="AGR379" s="40"/>
      <c r="AGS379" s="40"/>
      <c r="AGT379" s="40"/>
      <c r="AGU379" s="40"/>
      <c r="AGV379" s="40"/>
      <c r="AGW379" s="40"/>
      <c r="AGX379" s="40"/>
      <c r="AGY379" s="40"/>
      <c r="AGZ379" s="40"/>
      <c r="AHA379" s="40"/>
      <c r="AHB379" s="40"/>
      <c r="AHC379" s="40"/>
      <c r="AHD379" s="40"/>
      <c r="AHE379" s="40"/>
      <c r="AHF379" s="40"/>
      <c r="AHG379" s="40"/>
      <c r="AHH379" s="40"/>
      <c r="AHI379" s="40"/>
      <c r="AHJ379" s="40"/>
      <c r="AHK379" s="40"/>
      <c r="AHL379" s="40"/>
      <c r="AHM379" s="40"/>
      <c r="AHN379" s="40"/>
      <c r="AHO379" s="40"/>
      <c r="AHP379" s="40"/>
      <c r="AHQ379" s="40"/>
      <c r="AHR379" s="40"/>
      <c r="AHS379" s="40"/>
      <c r="AHT379" s="40"/>
      <c r="AHU379" s="40"/>
      <c r="AHV379" s="40"/>
      <c r="AHW379" s="40"/>
      <c r="AHX379" s="40"/>
      <c r="AHY379" s="40"/>
      <c r="AHZ379" s="40"/>
      <c r="AIA379" s="40"/>
      <c r="AIB379" s="40"/>
      <c r="AIC379" s="40"/>
      <c r="AID379" s="40"/>
      <c r="AIE379" s="40"/>
      <c r="AIF379" s="40"/>
      <c r="AIG379" s="40"/>
      <c r="AIH379" s="40"/>
      <c r="AII379" s="40"/>
      <c r="AIJ379" s="40"/>
      <c r="AIK379" s="40"/>
      <c r="AIL379" s="40"/>
      <c r="AIM379" s="40"/>
      <c r="AIN379" s="40"/>
      <c r="AIO379" s="40"/>
      <c r="AIP379" s="40"/>
      <c r="AIQ379" s="40"/>
      <c r="AIR379" s="40"/>
      <c r="AIS379" s="40"/>
      <c r="AIT379" s="40"/>
      <c r="AIU379" s="40"/>
      <c r="AIV379" s="40"/>
      <c r="AIW379" s="40"/>
      <c r="AIX379" s="40"/>
      <c r="AIY379" s="40"/>
      <c r="AIZ379" s="40"/>
      <c r="AJA379" s="40"/>
      <c r="AJB379" s="40"/>
      <c r="AJC379" s="40"/>
      <c r="AJD379" s="40"/>
      <c r="AJE379" s="40"/>
      <c r="AJF379" s="40"/>
      <c r="AJG379" s="40"/>
      <c r="AJH379" s="40"/>
      <c r="AJI379" s="40"/>
      <c r="AJJ379" s="40"/>
      <c r="AJK379" s="40"/>
      <c r="AJL379" s="40"/>
      <c r="AJM379" s="40"/>
      <c r="AJN379" s="40"/>
      <c r="AJO379" s="40"/>
      <c r="AJP379" s="40"/>
      <c r="AJQ379" s="40"/>
      <c r="AJR379" s="40"/>
      <c r="AJS379" s="40"/>
      <c r="AJT379" s="40"/>
      <c r="AJU379" s="40"/>
      <c r="AJV379" s="40"/>
      <c r="AJW379" s="40"/>
      <c r="AJX379" s="40"/>
      <c r="AJY379" s="40"/>
      <c r="AJZ379" s="40"/>
      <c r="AKA379" s="40"/>
      <c r="AKB379" s="40"/>
      <c r="AKC379" s="40"/>
      <c r="AKD379" s="40"/>
      <c r="AKE379" s="40"/>
      <c r="AKF379" s="40"/>
      <c r="AKG379" s="40"/>
      <c r="AKH379" s="40"/>
      <c r="AKI379" s="40"/>
      <c r="AKJ379" s="40"/>
      <c r="AKK379" s="40"/>
      <c r="AKL379" s="40"/>
      <c r="AKM379" s="40"/>
      <c r="AKN379" s="41"/>
      <c r="AKO379" s="41"/>
      <c r="AKP379" s="41"/>
      <c r="AKQ379" s="41"/>
      <c r="AKR379" s="41"/>
      <c r="AKS379" s="41"/>
      <c r="AKT379" s="41"/>
      <c r="AKU379" s="41"/>
      <c r="AKV379" s="41"/>
      <c r="AKW379" s="41"/>
      <c r="AKX379" s="41"/>
      <c r="AKY379" s="41"/>
      <c r="AKZ379" s="41"/>
      <c r="ALA379" s="41"/>
      <c r="ALB379" s="41"/>
      <c r="ALC379" s="41"/>
      <c r="ALD379" s="41"/>
      <c r="ALE379" s="41"/>
      <c r="ALF379" s="41"/>
      <c r="ALG379" s="41"/>
      <c r="ALH379" s="41"/>
      <c r="ALI379" s="41"/>
      <c r="ALJ379" s="41"/>
      <c r="ALK379" s="41"/>
      <c r="ALL379" s="41"/>
      <c r="ALM379" s="41"/>
    </row>
    <row r="380" spans="1:1011" ht="13.35" customHeight="1" outlineLevel="1">
      <c r="A380" s="36" t="s">
        <v>12004</v>
      </c>
      <c r="B380" s="45">
        <v>1</v>
      </c>
      <c r="C380" s="45"/>
      <c r="D380" s="42" t="s">
        <v>12005</v>
      </c>
      <c r="E380" s="43" t="e">
        <f>VLOOKUP(D380,OdooParts_PurchaseNotes!$A$1:$F8515,2,0)</f>
        <v>#N/A</v>
      </c>
      <c r="F380" s="52" t="s">
        <v>11345</v>
      </c>
      <c r="G380" s="83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40"/>
      <c r="AAF380" s="40"/>
      <c r="AAG380" s="40"/>
      <c r="AAH380" s="40"/>
      <c r="AAI380" s="40"/>
      <c r="AAJ380" s="40"/>
      <c r="AAK380" s="40"/>
      <c r="AAL380" s="40"/>
      <c r="AAM380" s="40"/>
      <c r="AAN380" s="40"/>
      <c r="AAO380" s="40"/>
      <c r="AAP380" s="40"/>
      <c r="AAQ380" s="40"/>
      <c r="AAR380" s="40"/>
      <c r="AAS380" s="40"/>
      <c r="AAT380" s="40"/>
      <c r="AAU380" s="40"/>
      <c r="AAV380" s="40"/>
      <c r="AAW380" s="40"/>
      <c r="AAX380" s="40"/>
      <c r="AAY380" s="40"/>
      <c r="AAZ380" s="40"/>
      <c r="ABA380" s="40"/>
      <c r="ABB380" s="40"/>
      <c r="ABC380" s="40"/>
      <c r="ABD380" s="40"/>
      <c r="ABE380" s="40"/>
      <c r="ABF380" s="40"/>
      <c r="ABG380" s="40"/>
      <c r="ABH380" s="40"/>
      <c r="ABI380" s="40"/>
      <c r="ABJ380" s="40"/>
      <c r="ABK380" s="40"/>
      <c r="ABL380" s="40"/>
      <c r="ABM380" s="40"/>
      <c r="ABN380" s="40"/>
      <c r="ABO380" s="40"/>
      <c r="ABP380" s="40"/>
      <c r="ABQ380" s="40"/>
      <c r="ABR380" s="40"/>
      <c r="ABS380" s="40"/>
      <c r="ABT380" s="40"/>
      <c r="ABU380" s="40"/>
      <c r="ABV380" s="40"/>
      <c r="ABW380" s="40"/>
      <c r="ABX380" s="40"/>
      <c r="ABY380" s="40"/>
      <c r="ABZ380" s="40"/>
      <c r="ACA380" s="40"/>
      <c r="ACB380" s="40"/>
      <c r="ACC380" s="40"/>
      <c r="ACD380" s="40"/>
      <c r="ACE380" s="40"/>
      <c r="ACF380" s="40"/>
      <c r="ACG380" s="40"/>
      <c r="ACH380" s="40"/>
      <c r="ACI380" s="40"/>
      <c r="ACJ380" s="40"/>
      <c r="ACK380" s="40"/>
      <c r="ACL380" s="40"/>
      <c r="ACM380" s="40"/>
      <c r="ACN380" s="40"/>
      <c r="ACO380" s="40"/>
      <c r="ACP380" s="40"/>
      <c r="ACQ380" s="40"/>
      <c r="ACR380" s="40"/>
      <c r="ACS380" s="40"/>
      <c r="ACT380" s="40"/>
      <c r="ACU380" s="40"/>
      <c r="ACV380" s="40"/>
      <c r="ACW380" s="40"/>
      <c r="ACX380" s="40"/>
      <c r="ACY380" s="40"/>
      <c r="ACZ380" s="40"/>
      <c r="ADA380" s="40"/>
      <c r="ADB380" s="40"/>
      <c r="ADC380" s="40"/>
      <c r="ADD380" s="40"/>
      <c r="ADE380" s="40"/>
      <c r="ADF380" s="40"/>
      <c r="ADG380" s="40"/>
      <c r="ADH380" s="40"/>
      <c r="ADI380" s="40"/>
      <c r="ADJ380" s="40"/>
      <c r="ADK380" s="40"/>
      <c r="ADL380" s="40"/>
      <c r="ADM380" s="40"/>
      <c r="ADN380" s="40"/>
      <c r="ADO380" s="40"/>
      <c r="ADP380" s="40"/>
      <c r="ADQ380" s="40"/>
      <c r="ADR380" s="40"/>
      <c r="ADS380" s="40"/>
      <c r="ADT380" s="40"/>
      <c r="ADU380" s="40"/>
      <c r="ADV380" s="40"/>
      <c r="ADW380" s="40"/>
      <c r="ADX380" s="40"/>
      <c r="ADY380" s="40"/>
      <c r="ADZ380" s="40"/>
      <c r="AEA380" s="40"/>
      <c r="AEB380" s="40"/>
      <c r="AEC380" s="40"/>
      <c r="AED380" s="40"/>
      <c r="AEE380" s="40"/>
      <c r="AEF380" s="40"/>
      <c r="AEG380" s="40"/>
      <c r="AEH380" s="40"/>
      <c r="AEI380" s="40"/>
      <c r="AEJ380" s="40"/>
      <c r="AEK380" s="40"/>
      <c r="AEL380" s="40"/>
      <c r="AEM380" s="40"/>
      <c r="AEN380" s="40"/>
      <c r="AEO380" s="40"/>
      <c r="AEP380" s="40"/>
      <c r="AEQ380" s="40"/>
      <c r="AER380" s="40"/>
      <c r="AES380" s="40"/>
      <c r="AET380" s="40"/>
      <c r="AEU380" s="40"/>
      <c r="AEV380" s="40"/>
      <c r="AEW380" s="40"/>
      <c r="AEX380" s="40"/>
      <c r="AEY380" s="40"/>
      <c r="AEZ380" s="40"/>
      <c r="AFA380" s="40"/>
      <c r="AFB380" s="40"/>
      <c r="AFC380" s="40"/>
      <c r="AFD380" s="40"/>
      <c r="AFE380" s="40"/>
      <c r="AFF380" s="40"/>
      <c r="AFG380" s="40"/>
      <c r="AFH380" s="40"/>
      <c r="AFI380" s="40"/>
      <c r="AFJ380" s="40"/>
      <c r="AFK380" s="40"/>
      <c r="AFL380" s="40"/>
      <c r="AFM380" s="40"/>
      <c r="AFN380" s="40"/>
      <c r="AFO380" s="40"/>
      <c r="AFP380" s="40"/>
      <c r="AFQ380" s="40"/>
      <c r="AFR380" s="40"/>
      <c r="AFS380" s="40"/>
      <c r="AFT380" s="40"/>
      <c r="AFU380" s="40"/>
      <c r="AFV380" s="40"/>
      <c r="AFW380" s="40"/>
      <c r="AFX380" s="40"/>
      <c r="AFY380" s="40"/>
      <c r="AFZ380" s="40"/>
      <c r="AGA380" s="40"/>
      <c r="AGB380" s="40"/>
      <c r="AGC380" s="40"/>
      <c r="AGD380" s="40"/>
      <c r="AGE380" s="40"/>
      <c r="AGF380" s="40"/>
      <c r="AGG380" s="40"/>
      <c r="AGH380" s="40"/>
      <c r="AGI380" s="40"/>
      <c r="AGJ380" s="40"/>
      <c r="AGK380" s="40"/>
      <c r="AGL380" s="40"/>
      <c r="AGM380" s="40"/>
      <c r="AGN380" s="40"/>
      <c r="AGO380" s="40"/>
      <c r="AGP380" s="40"/>
      <c r="AGQ380" s="40"/>
      <c r="AGR380" s="40"/>
      <c r="AGS380" s="40"/>
      <c r="AGT380" s="40"/>
      <c r="AGU380" s="40"/>
      <c r="AGV380" s="40"/>
      <c r="AGW380" s="40"/>
      <c r="AGX380" s="40"/>
      <c r="AGY380" s="40"/>
      <c r="AGZ380" s="40"/>
      <c r="AHA380" s="40"/>
      <c r="AHB380" s="40"/>
      <c r="AHC380" s="40"/>
      <c r="AHD380" s="40"/>
      <c r="AHE380" s="40"/>
      <c r="AHF380" s="40"/>
      <c r="AHG380" s="40"/>
      <c r="AHH380" s="40"/>
      <c r="AHI380" s="40"/>
      <c r="AHJ380" s="40"/>
      <c r="AHK380" s="40"/>
      <c r="AHL380" s="40"/>
      <c r="AHM380" s="40"/>
      <c r="AHN380" s="40"/>
      <c r="AHO380" s="40"/>
      <c r="AHP380" s="40"/>
      <c r="AHQ380" s="40"/>
      <c r="AHR380" s="40"/>
      <c r="AHS380" s="40"/>
      <c r="AHT380" s="40"/>
      <c r="AHU380" s="40"/>
      <c r="AHV380" s="40"/>
      <c r="AHW380" s="40"/>
      <c r="AHX380" s="40"/>
      <c r="AHY380" s="40"/>
      <c r="AHZ380" s="40"/>
      <c r="AIA380" s="40"/>
      <c r="AIB380" s="40"/>
      <c r="AIC380" s="40"/>
      <c r="AID380" s="40"/>
      <c r="AIE380" s="40"/>
      <c r="AIF380" s="40"/>
      <c r="AIG380" s="40"/>
      <c r="AIH380" s="40"/>
      <c r="AII380" s="40"/>
      <c r="AIJ380" s="40"/>
      <c r="AIK380" s="40"/>
      <c r="AIL380" s="40"/>
      <c r="AIM380" s="40"/>
      <c r="AIN380" s="40"/>
      <c r="AIO380" s="40"/>
      <c r="AIP380" s="40"/>
      <c r="AIQ380" s="40"/>
      <c r="AIR380" s="40"/>
      <c r="AIS380" s="40"/>
      <c r="AIT380" s="40"/>
      <c r="AIU380" s="40"/>
      <c r="AIV380" s="40"/>
      <c r="AIW380" s="40"/>
      <c r="AIX380" s="40"/>
      <c r="AIY380" s="40"/>
      <c r="AIZ380" s="40"/>
      <c r="AJA380" s="40"/>
      <c r="AJB380" s="40"/>
      <c r="AJC380" s="40"/>
      <c r="AJD380" s="40"/>
      <c r="AJE380" s="40"/>
      <c r="AJF380" s="40"/>
      <c r="AJG380" s="40"/>
      <c r="AJH380" s="40"/>
      <c r="AJI380" s="40"/>
      <c r="AJJ380" s="40"/>
      <c r="AJK380" s="40"/>
      <c r="AJL380" s="40"/>
      <c r="AJM380" s="40"/>
      <c r="AJN380" s="40"/>
      <c r="AJO380" s="40"/>
      <c r="AJP380" s="40"/>
      <c r="AJQ380" s="40"/>
      <c r="AJR380" s="40"/>
      <c r="AJS380" s="40"/>
      <c r="AJT380" s="40"/>
      <c r="AJU380" s="40"/>
      <c r="AJV380" s="40"/>
      <c r="AJW380" s="40"/>
      <c r="AJX380" s="40"/>
      <c r="AJY380" s="40"/>
      <c r="AJZ380" s="40"/>
      <c r="AKA380" s="40"/>
      <c r="AKB380" s="40"/>
      <c r="AKC380" s="40"/>
      <c r="AKD380" s="40"/>
      <c r="AKE380" s="40"/>
      <c r="AKF380" s="40"/>
      <c r="AKG380" s="40"/>
      <c r="AKH380" s="40"/>
      <c r="AKI380" s="40"/>
      <c r="AKJ380" s="40"/>
      <c r="AKK380" s="40"/>
      <c r="AKL380" s="40"/>
      <c r="AKM380" s="40"/>
      <c r="AKN380" s="41"/>
      <c r="AKO380" s="41"/>
      <c r="AKP380" s="41"/>
      <c r="AKQ380" s="41"/>
      <c r="AKR380" s="41"/>
      <c r="AKS380" s="41"/>
      <c r="AKT380" s="41"/>
      <c r="AKU380" s="41"/>
      <c r="AKV380" s="41"/>
      <c r="AKW380" s="41"/>
      <c r="AKX380" s="41"/>
      <c r="AKY380" s="41"/>
      <c r="AKZ380" s="41"/>
      <c r="ALA380" s="41"/>
      <c r="ALB380" s="41"/>
      <c r="ALC380" s="41"/>
      <c r="ALD380" s="41"/>
      <c r="ALE380" s="41"/>
      <c r="ALF380" s="41"/>
      <c r="ALG380" s="41"/>
      <c r="ALH380" s="41"/>
      <c r="ALI380" s="41"/>
      <c r="ALJ380" s="41"/>
      <c r="ALK380" s="41"/>
      <c r="ALL380" s="41"/>
      <c r="ALM380" s="41"/>
    </row>
    <row r="381" spans="1:1011" ht="13.35" customHeight="1" outlineLevel="2">
      <c r="A381" s="36" t="s">
        <v>12006</v>
      </c>
      <c r="B381" s="45">
        <v>1</v>
      </c>
      <c r="C381" s="45"/>
      <c r="D381" s="84" t="s">
        <v>454</v>
      </c>
      <c r="E381" s="43" t="str">
        <f>VLOOKUP(D381,OdooParts_PurchaseNotes!$A$1:$F8516,2,0)</f>
        <v>Clam Knife Sheath Sticker - Caution Sharp Blade! (1"x2.5" Rectangle)</v>
      </c>
      <c r="F381" s="52" t="s">
        <v>11370</v>
      </c>
      <c r="G381" s="83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40"/>
      <c r="AAF381" s="40"/>
      <c r="AAG381" s="40"/>
      <c r="AAH381" s="40"/>
      <c r="AAI381" s="40"/>
      <c r="AAJ381" s="40"/>
      <c r="AAK381" s="40"/>
      <c r="AAL381" s="40"/>
      <c r="AAM381" s="40"/>
      <c r="AAN381" s="40"/>
      <c r="AAO381" s="40"/>
      <c r="AAP381" s="40"/>
      <c r="AAQ381" s="40"/>
      <c r="AAR381" s="40"/>
      <c r="AAS381" s="40"/>
      <c r="AAT381" s="40"/>
      <c r="AAU381" s="40"/>
      <c r="AAV381" s="40"/>
      <c r="AAW381" s="40"/>
      <c r="AAX381" s="40"/>
      <c r="AAY381" s="40"/>
      <c r="AAZ381" s="40"/>
      <c r="ABA381" s="40"/>
      <c r="ABB381" s="40"/>
      <c r="ABC381" s="40"/>
      <c r="ABD381" s="40"/>
      <c r="ABE381" s="40"/>
      <c r="ABF381" s="40"/>
      <c r="ABG381" s="40"/>
      <c r="ABH381" s="40"/>
      <c r="ABI381" s="40"/>
      <c r="ABJ381" s="40"/>
      <c r="ABK381" s="40"/>
      <c r="ABL381" s="40"/>
      <c r="ABM381" s="40"/>
      <c r="ABN381" s="40"/>
      <c r="ABO381" s="40"/>
      <c r="ABP381" s="40"/>
      <c r="ABQ381" s="40"/>
      <c r="ABR381" s="40"/>
      <c r="ABS381" s="40"/>
      <c r="ABT381" s="40"/>
      <c r="ABU381" s="40"/>
      <c r="ABV381" s="40"/>
      <c r="ABW381" s="40"/>
      <c r="ABX381" s="40"/>
      <c r="ABY381" s="40"/>
      <c r="ABZ381" s="40"/>
      <c r="ACA381" s="40"/>
      <c r="ACB381" s="40"/>
      <c r="ACC381" s="40"/>
      <c r="ACD381" s="40"/>
      <c r="ACE381" s="40"/>
      <c r="ACF381" s="40"/>
      <c r="ACG381" s="40"/>
      <c r="ACH381" s="40"/>
      <c r="ACI381" s="40"/>
      <c r="ACJ381" s="40"/>
      <c r="ACK381" s="40"/>
      <c r="ACL381" s="40"/>
      <c r="ACM381" s="40"/>
      <c r="ACN381" s="40"/>
      <c r="ACO381" s="40"/>
      <c r="ACP381" s="40"/>
      <c r="ACQ381" s="40"/>
      <c r="ACR381" s="40"/>
      <c r="ACS381" s="40"/>
      <c r="ACT381" s="40"/>
      <c r="ACU381" s="40"/>
      <c r="ACV381" s="40"/>
      <c r="ACW381" s="40"/>
      <c r="ACX381" s="40"/>
      <c r="ACY381" s="40"/>
      <c r="ACZ381" s="40"/>
      <c r="ADA381" s="40"/>
      <c r="ADB381" s="40"/>
      <c r="ADC381" s="40"/>
      <c r="ADD381" s="40"/>
      <c r="ADE381" s="40"/>
      <c r="ADF381" s="40"/>
      <c r="ADG381" s="40"/>
      <c r="ADH381" s="40"/>
      <c r="ADI381" s="40"/>
      <c r="ADJ381" s="40"/>
      <c r="ADK381" s="40"/>
      <c r="ADL381" s="40"/>
      <c r="ADM381" s="40"/>
      <c r="ADN381" s="40"/>
      <c r="ADO381" s="40"/>
      <c r="ADP381" s="40"/>
      <c r="ADQ381" s="40"/>
      <c r="ADR381" s="40"/>
      <c r="ADS381" s="40"/>
      <c r="ADT381" s="40"/>
      <c r="ADU381" s="40"/>
      <c r="ADV381" s="40"/>
      <c r="ADW381" s="40"/>
      <c r="ADX381" s="40"/>
      <c r="ADY381" s="40"/>
      <c r="ADZ381" s="40"/>
      <c r="AEA381" s="40"/>
      <c r="AEB381" s="40"/>
      <c r="AEC381" s="40"/>
      <c r="AED381" s="40"/>
      <c r="AEE381" s="40"/>
      <c r="AEF381" s="40"/>
      <c r="AEG381" s="40"/>
      <c r="AEH381" s="40"/>
      <c r="AEI381" s="40"/>
      <c r="AEJ381" s="40"/>
      <c r="AEK381" s="40"/>
      <c r="AEL381" s="40"/>
      <c r="AEM381" s="40"/>
      <c r="AEN381" s="40"/>
      <c r="AEO381" s="40"/>
      <c r="AEP381" s="40"/>
      <c r="AEQ381" s="40"/>
      <c r="AER381" s="40"/>
      <c r="AES381" s="40"/>
      <c r="AET381" s="40"/>
      <c r="AEU381" s="40"/>
      <c r="AEV381" s="40"/>
      <c r="AEW381" s="40"/>
      <c r="AEX381" s="40"/>
      <c r="AEY381" s="40"/>
      <c r="AEZ381" s="40"/>
      <c r="AFA381" s="40"/>
      <c r="AFB381" s="40"/>
      <c r="AFC381" s="40"/>
      <c r="AFD381" s="40"/>
      <c r="AFE381" s="40"/>
      <c r="AFF381" s="40"/>
      <c r="AFG381" s="40"/>
      <c r="AFH381" s="40"/>
      <c r="AFI381" s="40"/>
      <c r="AFJ381" s="40"/>
      <c r="AFK381" s="40"/>
      <c r="AFL381" s="40"/>
      <c r="AFM381" s="40"/>
      <c r="AFN381" s="40"/>
      <c r="AFO381" s="40"/>
      <c r="AFP381" s="40"/>
      <c r="AFQ381" s="40"/>
      <c r="AFR381" s="40"/>
      <c r="AFS381" s="40"/>
      <c r="AFT381" s="40"/>
      <c r="AFU381" s="40"/>
      <c r="AFV381" s="40"/>
      <c r="AFW381" s="40"/>
      <c r="AFX381" s="40"/>
      <c r="AFY381" s="40"/>
      <c r="AFZ381" s="40"/>
      <c r="AGA381" s="40"/>
      <c r="AGB381" s="40"/>
      <c r="AGC381" s="40"/>
      <c r="AGD381" s="40"/>
      <c r="AGE381" s="40"/>
      <c r="AGF381" s="40"/>
      <c r="AGG381" s="40"/>
      <c r="AGH381" s="40"/>
      <c r="AGI381" s="40"/>
      <c r="AGJ381" s="40"/>
      <c r="AGK381" s="40"/>
      <c r="AGL381" s="40"/>
      <c r="AGM381" s="40"/>
      <c r="AGN381" s="40"/>
      <c r="AGO381" s="40"/>
      <c r="AGP381" s="40"/>
      <c r="AGQ381" s="40"/>
      <c r="AGR381" s="40"/>
      <c r="AGS381" s="40"/>
      <c r="AGT381" s="40"/>
      <c r="AGU381" s="40"/>
      <c r="AGV381" s="40"/>
      <c r="AGW381" s="40"/>
      <c r="AGX381" s="40"/>
      <c r="AGY381" s="40"/>
      <c r="AGZ381" s="40"/>
      <c r="AHA381" s="40"/>
      <c r="AHB381" s="40"/>
      <c r="AHC381" s="40"/>
      <c r="AHD381" s="40"/>
      <c r="AHE381" s="40"/>
      <c r="AHF381" s="40"/>
      <c r="AHG381" s="40"/>
      <c r="AHH381" s="40"/>
      <c r="AHI381" s="40"/>
      <c r="AHJ381" s="40"/>
      <c r="AHK381" s="40"/>
      <c r="AHL381" s="40"/>
      <c r="AHM381" s="40"/>
      <c r="AHN381" s="40"/>
      <c r="AHO381" s="40"/>
      <c r="AHP381" s="40"/>
      <c r="AHQ381" s="40"/>
      <c r="AHR381" s="40"/>
      <c r="AHS381" s="40"/>
      <c r="AHT381" s="40"/>
      <c r="AHU381" s="40"/>
      <c r="AHV381" s="40"/>
      <c r="AHW381" s="40"/>
      <c r="AHX381" s="40"/>
      <c r="AHY381" s="40"/>
      <c r="AHZ381" s="40"/>
      <c r="AIA381" s="40"/>
      <c r="AIB381" s="40"/>
      <c r="AIC381" s="40"/>
      <c r="AID381" s="40"/>
      <c r="AIE381" s="40"/>
      <c r="AIF381" s="40"/>
      <c r="AIG381" s="40"/>
      <c r="AIH381" s="40"/>
      <c r="AII381" s="40"/>
      <c r="AIJ381" s="40"/>
      <c r="AIK381" s="40"/>
      <c r="AIL381" s="40"/>
      <c r="AIM381" s="40"/>
      <c r="AIN381" s="40"/>
      <c r="AIO381" s="40"/>
      <c r="AIP381" s="40"/>
      <c r="AIQ381" s="40"/>
      <c r="AIR381" s="40"/>
      <c r="AIS381" s="40"/>
      <c r="AIT381" s="40"/>
      <c r="AIU381" s="40"/>
      <c r="AIV381" s="40"/>
      <c r="AIW381" s="40"/>
      <c r="AIX381" s="40"/>
      <c r="AIY381" s="40"/>
      <c r="AIZ381" s="40"/>
      <c r="AJA381" s="40"/>
      <c r="AJB381" s="40"/>
      <c r="AJC381" s="40"/>
      <c r="AJD381" s="40"/>
      <c r="AJE381" s="40"/>
      <c r="AJF381" s="40"/>
      <c r="AJG381" s="40"/>
      <c r="AJH381" s="40"/>
      <c r="AJI381" s="40"/>
      <c r="AJJ381" s="40"/>
      <c r="AJK381" s="40"/>
      <c r="AJL381" s="40"/>
      <c r="AJM381" s="40"/>
      <c r="AJN381" s="40"/>
      <c r="AJO381" s="40"/>
      <c r="AJP381" s="40"/>
      <c r="AJQ381" s="40"/>
      <c r="AJR381" s="40"/>
      <c r="AJS381" s="40"/>
      <c r="AJT381" s="40"/>
      <c r="AJU381" s="40"/>
      <c r="AJV381" s="40"/>
      <c r="AJW381" s="40"/>
      <c r="AJX381" s="40"/>
      <c r="AJY381" s="40"/>
      <c r="AJZ381" s="40"/>
      <c r="AKA381" s="40"/>
      <c r="AKB381" s="40"/>
      <c r="AKC381" s="40"/>
      <c r="AKD381" s="40"/>
      <c r="AKE381" s="40"/>
      <c r="AKF381" s="40"/>
      <c r="AKG381" s="40"/>
      <c r="AKH381" s="40"/>
      <c r="AKI381" s="40"/>
      <c r="AKJ381" s="40"/>
      <c r="AKK381" s="40"/>
      <c r="AKL381" s="40"/>
      <c r="AKM381" s="40"/>
      <c r="AKN381" s="41"/>
      <c r="AKO381" s="41"/>
      <c r="AKP381" s="41"/>
      <c r="AKQ381" s="41"/>
      <c r="AKR381" s="41"/>
      <c r="AKS381" s="41"/>
      <c r="AKT381" s="41"/>
      <c r="AKU381" s="41"/>
      <c r="AKV381" s="41"/>
      <c r="AKW381" s="41"/>
      <c r="AKX381" s="41"/>
      <c r="AKY381" s="41"/>
      <c r="AKZ381" s="41"/>
      <c r="ALA381" s="41"/>
      <c r="ALB381" s="41"/>
      <c r="ALC381" s="41"/>
      <c r="ALD381" s="41"/>
      <c r="ALE381" s="41"/>
      <c r="ALF381" s="41"/>
      <c r="ALG381" s="41"/>
      <c r="ALH381" s="41"/>
      <c r="ALI381" s="41"/>
      <c r="ALJ381" s="41"/>
      <c r="ALK381" s="41"/>
      <c r="ALL381" s="41"/>
      <c r="ALM381" s="41"/>
    </row>
    <row r="382" spans="1:1011" ht="13.35" customHeight="1" outlineLevel="2">
      <c r="A382" s="36" t="s">
        <v>12007</v>
      </c>
      <c r="B382" s="45">
        <v>1</v>
      </c>
      <c r="C382" s="45"/>
      <c r="D382" s="84" t="s">
        <v>2030</v>
      </c>
      <c r="E382" s="43" t="str">
        <f>VLOOKUP(D382,OdooParts_PurchaseNotes!$A$1:$F8517,2,0)</f>
        <v>SWM Style USB Flash drive, 4gb, Black Pre-flashed with Data and Logo</v>
      </c>
      <c r="F382" s="52" t="s">
        <v>11370</v>
      </c>
      <c r="G382" s="83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40"/>
      <c r="AAF382" s="40"/>
      <c r="AAG382" s="40"/>
      <c r="AAH382" s="40"/>
      <c r="AAI382" s="40"/>
      <c r="AAJ382" s="40"/>
      <c r="AAK382" s="40"/>
      <c r="AAL382" s="40"/>
      <c r="AAM382" s="40"/>
      <c r="AAN382" s="40"/>
      <c r="AAO382" s="40"/>
      <c r="AAP382" s="40"/>
      <c r="AAQ382" s="40"/>
      <c r="AAR382" s="40"/>
      <c r="AAS382" s="40"/>
      <c r="AAT382" s="40"/>
      <c r="AAU382" s="40"/>
      <c r="AAV382" s="40"/>
      <c r="AAW382" s="40"/>
      <c r="AAX382" s="40"/>
      <c r="AAY382" s="40"/>
      <c r="AAZ382" s="40"/>
      <c r="ABA382" s="40"/>
      <c r="ABB382" s="40"/>
      <c r="ABC382" s="40"/>
      <c r="ABD382" s="40"/>
      <c r="ABE382" s="40"/>
      <c r="ABF382" s="40"/>
      <c r="ABG382" s="40"/>
      <c r="ABH382" s="40"/>
      <c r="ABI382" s="40"/>
      <c r="ABJ382" s="40"/>
      <c r="ABK382" s="40"/>
      <c r="ABL382" s="40"/>
      <c r="ABM382" s="40"/>
      <c r="ABN382" s="40"/>
      <c r="ABO382" s="40"/>
      <c r="ABP382" s="40"/>
      <c r="ABQ382" s="40"/>
      <c r="ABR382" s="40"/>
      <c r="ABS382" s="40"/>
      <c r="ABT382" s="40"/>
      <c r="ABU382" s="40"/>
      <c r="ABV382" s="40"/>
      <c r="ABW382" s="40"/>
      <c r="ABX382" s="40"/>
      <c r="ABY382" s="40"/>
      <c r="ABZ382" s="40"/>
      <c r="ACA382" s="40"/>
      <c r="ACB382" s="40"/>
      <c r="ACC382" s="40"/>
      <c r="ACD382" s="40"/>
      <c r="ACE382" s="40"/>
      <c r="ACF382" s="40"/>
      <c r="ACG382" s="40"/>
      <c r="ACH382" s="40"/>
      <c r="ACI382" s="40"/>
      <c r="ACJ382" s="40"/>
      <c r="ACK382" s="40"/>
      <c r="ACL382" s="40"/>
      <c r="ACM382" s="40"/>
      <c r="ACN382" s="40"/>
      <c r="ACO382" s="40"/>
      <c r="ACP382" s="40"/>
      <c r="ACQ382" s="40"/>
      <c r="ACR382" s="40"/>
      <c r="ACS382" s="40"/>
      <c r="ACT382" s="40"/>
      <c r="ACU382" s="40"/>
      <c r="ACV382" s="40"/>
      <c r="ACW382" s="40"/>
      <c r="ACX382" s="40"/>
      <c r="ACY382" s="40"/>
      <c r="ACZ382" s="40"/>
      <c r="ADA382" s="40"/>
      <c r="ADB382" s="40"/>
      <c r="ADC382" s="40"/>
      <c r="ADD382" s="40"/>
      <c r="ADE382" s="40"/>
      <c r="ADF382" s="40"/>
      <c r="ADG382" s="40"/>
      <c r="ADH382" s="40"/>
      <c r="ADI382" s="40"/>
      <c r="ADJ382" s="40"/>
      <c r="ADK382" s="40"/>
      <c r="ADL382" s="40"/>
      <c r="ADM382" s="40"/>
      <c r="ADN382" s="40"/>
      <c r="ADO382" s="40"/>
      <c r="ADP382" s="40"/>
      <c r="ADQ382" s="40"/>
      <c r="ADR382" s="40"/>
      <c r="ADS382" s="40"/>
      <c r="ADT382" s="40"/>
      <c r="ADU382" s="40"/>
      <c r="ADV382" s="40"/>
      <c r="ADW382" s="40"/>
      <c r="ADX382" s="40"/>
      <c r="ADY382" s="40"/>
      <c r="ADZ382" s="40"/>
      <c r="AEA382" s="40"/>
      <c r="AEB382" s="40"/>
      <c r="AEC382" s="40"/>
      <c r="AED382" s="40"/>
      <c r="AEE382" s="40"/>
      <c r="AEF382" s="40"/>
      <c r="AEG382" s="40"/>
      <c r="AEH382" s="40"/>
      <c r="AEI382" s="40"/>
      <c r="AEJ382" s="40"/>
      <c r="AEK382" s="40"/>
      <c r="AEL382" s="40"/>
      <c r="AEM382" s="40"/>
      <c r="AEN382" s="40"/>
      <c r="AEO382" s="40"/>
      <c r="AEP382" s="40"/>
      <c r="AEQ382" s="40"/>
      <c r="AER382" s="40"/>
      <c r="AES382" s="40"/>
      <c r="AET382" s="40"/>
      <c r="AEU382" s="40"/>
      <c r="AEV382" s="40"/>
      <c r="AEW382" s="40"/>
      <c r="AEX382" s="40"/>
      <c r="AEY382" s="40"/>
      <c r="AEZ382" s="40"/>
      <c r="AFA382" s="40"/>
      <c r="AFB382" s="40"/>
      <c r="AFC382" s="40"/>
      <c r="AFD382" s="40"/>
      <c r="AFE382" s="40"/>
      <c r="AFF382" s="40"/>
      <c r="AFG382" s="40"/>
      <c r="AFH382" s="40"/>
      <c r="AFI382" s="40"/>
      <c r="AFJ382" s="40"/>
      <c r="AFK382" s="40"/>
      <c r="AFL382" s="40"/>
      <c r="AFM382" s="40"/>
      <c r="AFN382" s="40"/>
      <c r="AFO382" s="40"/>
      <c r="AFP382" s="40"/>
      <c r="AFQ382" s="40"/>
      <c r="AFR382" s="40"/>
      <c r="AFS382" s="40"/>
      <c r="AFT382" s="40"/>
      <c r="AFU382" s="40"/>
      <c r="AFV382" s="40"/>
      <c r="AFW382" s="40"/>
      <c r="AFX382" s="40"/>
      <c r="AFY382" s="40"/>
      <c r="AFZ382" s="40"/>
      <c r="AGA382" s="40"/>
      <c r="AGB382" s="40"/>
      <c r="AGC382" s="40"/>
      <c r="AGD382" s="40"/>
      <c r="AGE382" s="40"/>
      <c r="AGF382" s="40"/>
      <c r="AGG382" s="40"/>
      <c r="AGH382" s="40"/>
      <c r="AGI382" s="40"/>
      <c r="AGJ382" s="40"/>
      <c r="AGK382" s="40"/>
      <c r="AGL382" s="40"/>
      <c r="AGM382" s="40"/>
      <c r="AGN382" s="40"/>
      <c r="AGO382" s="40"/>
      <c r="AGP382" s="40"/>
      <c r="AGQ382" s="40"/>
      <c r="AGR382" s="40"/>
      <c r="AGS382" s="40"/>
      <c r="AGT382" s="40"/>
      <c r="AGU382" s="40"/>
      <c r="AGV382" s="40"/>
      <c r="AGW382" s="40"/>
      <c r="AGX382" s="40"/>
      <c r="AGY382" s="40"/>
      <c r="AGZ382" s="40"/>
      <c r="AHA382" s="40"/>
      <c r="AHB382" s="40"/>
      <c r="AHC382" s="40"/>
      <c r="AHD382" s="40"/>
      <c r="AHE382" s="40"/>
      <c r="AHF382" s="40"/>
      <c r="AHG382" s="40"/>
      <c r="AHH382" s="40"/>
      <c r="AHI382" s="40"/>
      <c r="AHJ382" s="40"/>
      <c r="AHK382" s="40"/>
      <c r="AHL382" s="40"/>
      <c r="AHM382" s="40"/>
      <c r="AHN382" s="40"/>
      <c r="AHO382" s="40"/>
      <c r="AHP382" s="40"/>
      <c r="AHQ382" s="40"/>
      <c r="AHR382" s="40"/>
      <c r="AHS382" s="40"/>
      <c r="AHT382" s="40"/>
      <c r="AHU382" s="40"/>
      <c r="AHV382" s="40"/>
      <c r="AHW382" s="40"/>
      <c r="AHX382" s="40"/>
      <c r="AHY382" s="40"/>
      <c r="AHZ382" s="40"/>
      <c r="AIA382" s="40"/>
      <c r="AIB382" s="40"/>
      <c r="AIC382" s="40"/>
      <c r="AID382" s="40"/>
      <c r="AIE382" s="40"/>
      <c r="AIF382" s="40"/>
      <c r="AIG382" s="40"/>
      <c r="AIH382" s="40"/>
      <c r="AII382" s="40"/>
      <c r="AIJ382" s="40"/>
      <c r="AIK382" s="40"/>
      <c r="AIL382" s="40"/>
      <c r="AIM382" s="40"/>
      <c r="AIN382" s="40"/>
      <c r="AIO382" s="40"/>
      <c r="AIP382" s="40"/>
      <c r="AIQ382" s="40"/>
      <c r="AIR382" s="40"/>
      <c r="AIS382" s="40"/>
      <c r="AIT382" s="40"/>
      <c r="AIU382" s="40"/>
      <c r="AIV382" s="40"/>
      <c r="AIW382" s="40"/>
      <c r="AIX382" s="40"/>
      <c r="AIY382" s="40"/>
      <c r="AIZ382" s="40"/>
      <c r="AJA382" s="40"/>
      <c r="AJB382" s="40"/>
      <c r="AJC382" s="40"/>
      <c r="AJD382" s="40"/>
      <c r="AJE382" s="40"/>
      <c r="AJF382" s="40"/>
      <c r="AJG382" s="40"/>
      <c r="AJH382" s="40"/>
      <c r="AJI382" s="40"/>
      <c r="AJJ382" s="40"/>
      <c r="AJK382" s="40"/>
      <c r="AJL382" s="40"/>
      <c r="AJM382" s="40"/>
      <c r="AJN382" s="40"/>
      <c r="AJO382" s="40"/>
      <c r="AJP382" s="40"/>
      <c r="AJQ382" s="40"/>
      <c r="AJR382" s="40"/>
      <c r="AJS382" s="40"/>
      <c r="AJT382" s="40"/>
      <c r="AJU382" s="40"/>
      <c r="AJV382" s="40"/>
      <c r="AJW382" s="40"/>
      <c r="AJX382" s="40"/>
      <c r="AJY382" s="40"/>
      <c r="AJZ382" s="40"/>
      <c r="AKA382" s="40"/>
      <c r="AKB382" s="40"/>
      <c r="AKC382" s="40"/>
      <c r="AKD382" s="40"/>
      <c r="AKE382" s="40"/>
      <c r="AKF382" s="40"/>
      <c r="AKG382" s="40"/>
      <c r="AKH382" s="40"/>
      <c r="AKI382" s="40"/>
      <c r="AKJ382" s="40"/>
      <c r="AKK382" s="40"/>
      <c r="AKL382" s="40"/>
      <c r="AKM382" s="40"/>
      <c r="AKN382" s="41"/>
      <c r="AKO382" s="41"/>
      <c r="AKP382" s="41"/>
      <c r="AKQ382" s="41"/>
      <c r="AKR382" s="41"/>
      <c r="AKS382" s="41"/>
      <c r="AKT382" s="41"/>
      <c r="AKU382" s="41"/>
      <c r="AKV382" s="41"/>
      <c r="AKW382" s="41"/>
      <c r="AKX382" s="41"/>
      <c r="AKY382" s="41"/>
      <c r="AKZ382" s="41"/>
      <c r="ALA382" s="41"/>
      <c r="ALB382" s="41"/>
      <c r="ALC382" s="41"/>
      <c r="ALD382" s="41"/>
      <c r="ALE382" s="41"/>
      <c r="ALF382" s="41"/>
      <c r="ALG382" s="41"/>
      <c r="ALH382" s="41"/>
      <c r="ALI382" s="41"/>
      <c r="ALJ382" s="41"/>
      <c r="ALK382" s="41"/>
      <c r="ALL382" s="41"/>
      <c r="ALM382" s="41"/>
    </row>
    <row r="383" spans="1:1011" ht="13.35" customHeight="1" outlineLevel="2">
      <c r="A383" s="36" t="s">
        <v>12008</v>
      </c>
      <c r="B383" s="45">
        <v>1</v>
      </c>
      <c r="C383" s="45"/>
      <c r="D383" s="44" t="s">
        <v>84</v>
      </c>
      <c r="E383" s="43" t="str">
        <f>VLOOKUP(D383,OdooParts_PurchaseNotes!$A$1:$F8518,2,0)</f>
        <v>90 mm wiper pad set</v>
      </c>
      <c r="F383" s="52" t="s">
        <v>11345</v>
      </c>
      <c r="G383" s="83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40"/>
      <c r="AAF383" s="40"/>
      <c r="AAG383" s="40"/>
      <c r="AAH383" s="40"/>
      <c r="AAI383" s="40"/>
      <c r="AAJ383" s="40"/>
      <c r="AAK383" s="40"/>
      <c r="AAL383" s="40"/>
      <c r="AAM383" s="40"/>
      <c r="AAN383" s="40"/>
      <c r="AAO383" s="40"/>
      <c r="AAP383" s="40"/>
      <c r="AAQ383" s="40"/>
      <c r="AAR383" s="40"/>
      <c r="AAS383" s="40"/>
      <c r="AAT383" s="40"/>
      <c r="AAU383" s="40"/>
      <c r="AAV383" s="40"/>
      <c r="AAW383" s="40"/>
      <c r="AAX383" s="40"/>
      <c r="AAY383" s="40"/>
      <c r="AAZ383" s="40"/>
      <c r="ABA383" s="40"/>
      <c r="ABB383" s="40"/>
      <c r="ABC383" s="40"/>
      <c r="ABD383" s="40"/>
      <c r="ABE383" s="40"/>
      <c r="ABF383" s="40"/>
      <c r="ABG383" s="40"/>
      <c r="ABH383" s="40"/>
      <c r="ABI383" s="40"/>
      <c r="ABJ383" s="40"/>
      <c r="ABK383" s="40"/>
      <c r="ABL383" s="40"/>
      <c r="ABM383" s="40"/>
      <c r="ABN383" s="40"/>
      <c r="ABO383" s="40"/>
      <c r="ABP383" s="40"/>
      <c r="ABQ383" s="40"/>
      <c r="ABR383" s="40"/>
      <c r="ABS383" s="40"/>
      <c r="ABT383" s="40"/>
      <c r="ABU383" s="40"/>
      <c r="ABV383" s="40"/>
      <c r="ABW383" s="40"/>
      <c r="ABX383" s="40"/>
      <c r="ABY383" s="40"/>
      <c r="ABZ383" s="40"/>
      <c r="ACA383" s="40"/>
      <c r="ACB383" s="40"/>
      <c r="ACC383" s="40"/>
      <c r="ACD383" s="40"/>
      <c r="ACE383" s="40"/>
      <c r="ACF383" s="40"/>
      <c r="ACG383" s="40"/>
      <c r="ACH383" s="40"/>
      <c r="ACI383" s="40"/>
      <c r="ACJ383" s="40"/>
      <c r="ACK383" s="40"/>
      <c r="ACL383" s="40"/>
      <c r="ACM383" s="40"/>
      <c r="ACN383" s="40"/>
      <c r="ACO383" s="40"/>
      <c r="ACP383" s="40"/>
      <c r="ACQ383" s="40"/>
      <c r="ACR383" s="40"/>
      <c r="ACS383" s="40"/>
      <c r="ACT383" s="40"/>
      <c r="ACU383" s="40"/>
      <c r="ACV383" s="40"/>
      <c r="ACW383" s="40"/>
      <c r="ACX383" s="40"/>
      <c r="ACY383" s="40"/>
      <c r="ACZ383" s="40"/>
      <c r="ADA383" s="40"/>
      <c r="ADB383" s="40"/>
      <c r="ADC383" s="40"/>
      <c r="ADD383" s="40"/>
      <c r="ADE383" s="40"/>
      <c r="ADF383" s="40"/>
      <c r="ADG383" s="40"/>
      <c r="ADH383" s="40"/>
      <c r="ADI383" s="40"/>
      <c r="ADJ383" s="40"/>
      <c r="ADK383" s="40"/>
      <c r="ADL383" s="40"/>
      <c r="ADM383" s="40"/>
      <c r="ADN383" s="40"/>
      <c r="ADO383" s="40"/>
      <c r="ADP383" s="40"/>
      <c r="ADQ383" s="40"/>
      <c r="ADR383" s="40"/>
      <c r="ADS383" s="40"/>
      <c r="ADT383" s="40"/>
      <c r="ADU383" s="40"/>
      <c r="ADV383" s="40"/>
      <c r="ADW383" s="40"/>
      <c r="ADX383" s="40"/>
      <c r="ADY383" s="40"/>
      <c r="ADZ383" s="40"/>
      <c r="AEA383" s="40"/>
      <c r="AEB383" s="40"/>
      <c r="AEC383" s="40"/>
      <c r="AED383" s="40"/>
      <c r="AEE383" s="40"/>
      <c r="AEF383" s="40"/>
      <c r="AEG383" s="40"/>
      <c r="AEH383" s="40"/>
      <c r="AEI383" s="40"/>
      <c r="AEJ383" s="40"/>
      <c r="AEK383" s="40"/>
      <c r="AEL383" s="40"/>
      <c r="AEM383" s="40"/>
      <c r="AEN383" s="40"/>
      <c r="AEO383" s="40"/>
      <c r="AEP383" s="40"/>
      <c r="AEQ383" s="40"/>
      <c r="AER383" s="40"/>
      <c r="AES383" s="40"/>
      <c r="AET383" s="40"/>
      <c r="AEU383" s="40"/>
      <c r="AEV383" s="40"/>
      <c r="AEW383" s="40"/>
      <c r="AEX383" s="40"/>
      <c r="AEY383" s="40"/>
      <c r="AEZ383" s="40"/>
      <c r="AFA383" s="40"/>
      <c r="AFB383" s="40"/>
      <c r="AFC383" s="40"/>
      <c r="AFD383" s="40"/>
      <c r="AFE383" s="40"/>
      <c r="AFF383" s="40"/>
      <c r="AFG383" s="40"/>
      <c r="AFH383" s="40"/>
      <c r="AFI383" s="40"/>
      <c r="AFJ383" s="40"/>
      <c r="AFK383" s="40"/>
      <c r="AFL383" s="40"/>
      <c r="AFM383" s="40"/>
      <c r="AFN383" s="40"/>
      <c r="AFO383" s="40"/>
      <c r="AFP383" s="40"/>
      <c r="AFQ383" s="40"/>
      <c r="AFR383" s="40"/>
      <c r="AFS383" s="40"/>
      <c r="AFT383" s="40"/>
      <c r="AFU383" s="40"/>
      <c r="AFV383" s="40"/>
      <c r="AFW383" s="40"/>
      <c r="AFX383" s="40"/>
      <c r="AFY383" s="40"/>
      <c r="AFZ383" s="40"/>
      <c r="AGA383" s="40"/>
      <c r="AGB383" s="40"/>
      <c r="AGC383" s="40"/>
      <c r="AGD383" s="40"/>
      <c r="AGE383" s="40"/>
      <c r="AGF383" s="40"/>
      <c r="AGG383" s="40"/>
      <c r="AGH383" s="40"/>
      <c r="AGI383" s="40"/>
      <c r="AGJ383" s="40"/>
      <c r="AGK383" s="40"/>
      <c r="AGL383" s="40"/>
      <c r="AGM383" s="40"/>
      <c r="AGN383" s="40"/>
      <c r="AGO383" s="40"/>
      <c r="AGP383" s="40"/>
      <c r="AGQ383" s="40"/>
      <c r="AGR383" s="40"/>
      <c r="AGS383" s="40"/>
      <c r="AGT383" s="40"/>
      <c r="AGU383" s="40"/>
      <c r="AGV383" s="40"/>
      <c r="AGW383" s="40"/>
      <c r="AGX383" s="40"/>
      <c r="AGY383" s="40"/>
      <c r="AGZ383" s="40"/>
      <c r="AHA383" s="40"/>
      <c r="AHB383" s="40"/>
      <c r="AHC383" s="40"/>
      <c r="AHD383" s="40"/>
      <c r="AHE383" s="40"/>
      <c r="AHF383" s="40"/>
      <c r="AHG383" s="40"/>
      <c r="AHH383" s="40"/>
      <c r="AHI383" s="40"/>
      <c r="AHJ383" s="40"/>
      <c r="AHK383" s="40"/>
      <c r="AHL383" s="40"/>
      <c r="AHM383" s="40"/>
      <c r="AHN383" s="40"/>
      <c r="AHO383" s="40"/>
      <c r="AHP383" s="40"/>
      <c r="AHQ383" s="40"/>
      <c r="AHR383" s="40"/>
      <c r="AHS383" s="40"/>
      <c r="AHT383" s="40"/>
      <c r="AHU383" s="40"/>
      <c r="AHV383" s="40"/>
      <c r="AHW383" s="40"/>
      <c r="AHX383" s="40"/>
      <c r="AHY383" s="40"/>
      <c r="AHZ383" s="40"/>
      <c r="AIA383" s="40"/>
      <c r="AIB383" s="40"/>
      <c r="AIC383" s="40"/>
      <c r="AID383" s="40"/>
      <c r="AIE383" s="40"/>
      <c r="AIF383" s="40"/>
      <c r="AIG383" s="40"/>
      <c r="AIH383" s="40"/>
      <c r="AII383" s="40"/>
      <c r="AIJ383" s="40"/>
      <c r="AIK383" s="40"/>
      <c r="AIL383" s="40"/>
      <c r="AIM383" s="40"/>
      <c r="AIN383" s="40"/>
      <c r="AIO383" s="40"/>
      <c r="AIP383" s="40"/>
      <c r="AIQ383" s="40"/>
      <c r="AIR383" s="40"/>
      <c r="AIS383" s="40"/>
      <c r="AIT383" s="40"/>
      <c r="AIU383" s="40"/>
      <c r="AIV383" s="40"/>
      <c r="AIW383" s="40"/>
      <c r="AIX383" s="40"/>
      <c r="AIY383" s="40"/>
      <c r="AIZ383" s="40"/>
      <c r="AJA383" s="40"/>
      <c r="AJB383" s="40"/>
      <c r="AJC383" s="40"/>
      <c r="AJD383" s="40"/>
      <c r="AJE383" s="40"/>
      <c r="AJF383" s="40"/>
      <c r="AJG383" s="40"/>
      <c r="AJH383" s="40"/>
      <c r="AJI383" s="40"/>
      <c r="AJJ383" s="40"/>
      <c r="AJK383" s="40"/>
      <c r="AJL383" s="40"/>
      <c r="AJM383" s="40"/>
      <c r="AJN383" s="40"/>
      <c r="AJO383" s="40"/>
      <c r="AJP383" s="40"/>
      <c r="AJQ383" s="40"/>
      <c r="AJR383" s="40"/>
      <c r="AJS383" s="40"/>
      <c r="AJT383" s="40"/>
      <c r="AJU383" s="40"/>
      <c r="AJV383" s="40"/>
      <c r="AJW383" s="40"/>
      <c r="AJX383" s="40"/>
      <c r="AJY383" s="40"/>
      <c r="AJZ383" s="40"/>
      <c r="AKA383" s="40"/>
      <c r="AKB383" s="40"/>
      <c r="AKC383" s="40"/>
      <c r="AKD383" s="40"/>
      <c r="AKE383" s="40"/>
      <c r="AKF383" s="40"/>
      <c r="AKG383" s="40"/>
      <c r="AKH383" s="40"/>
      <c r="AKI383" s="40"/>
      <c r="AKJ383" s="40"/>
      <c r="AKK383" s="40"/>
      <c r="AKL383" s="40"/>
      <c r="AKM383" s="40"/>
      <c r="AKN383" s="41"/>
      <c r="AKO383" s="41"/>
      <c r="AKP383" s="41"/>
      <c r="AKQ383" s="41"/>
      <c r="AKR383" s="41"/>
      <c r="AKS383" s="41"/>
      <c r="AKT383" s="41"/>
      <c r="AKU383" s="41"/>
      <c r="AKV383" s="41"/>
      <c r="AKW383" s="41"/>
      <c r="AKX383" s="41"/>
      <c r="AKY383" s="41"/>
      <c r="AKZ383" s="41"/>
      <c r="ALA383" s="41"/>
      <c r="ALB383" s="41"/>
      <c r="ALC383" s="41"/>
      <c r="ALD383" s="41"/>
      <c r="ALE383" s="41"/>
      <c r="ALF383" s="41"/>
      <c r="ALG383" s="41"/>
      <c r="ALH383" s="41"/>
      <c r="ALI383" s="41"/>
      <c r="ALJ383" s="41"/>
      <c r="ALK383" s="41"/>
      <c r="ALL383" s="41"/>
      <c r="ALM383" s="41"/>
    </row>
    <row r="384" spans="1:1011" ht="13.35" customHeight="1" outlineLevel="3">
      <c r="A384" s="36" t="s">
        <v>12009</v>
      </c>
      <c r="B384" s="45">
        <v>5</v>
      </c>
      <c r="C384" s="45"/>
      <c r="D384" s="85" t="s">
        <v>136</v>
      </c>
      <c r="E384" s="43" t="str">
        <f>VLOOKUP(D384,OdooParts_PurchaseNotes!$A$1:$F8519,2,0)</f>
        <v>90mm Cut wiper pad</v>
      </c>
      <c r="F384" s="52" t="s">
        <v>11345</v>
      </c>
      <c r="G384" s="83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40"/>
      <c r="AAF384" s="40"/>
      <c r="AAG384" s="40"/>
      <c r="AAH384" s="40"/>
      <c r="AAI384" s="40"/>
      <c r="AAJ384" s="40"/>
      <c r="AAK384" s="40"/>
      <c r="AAL384" s="40"/>
      <c r="AAM384" s="40"/>
      <c r="AAN384" s="40"/>
      <c r="AAO384" s="40"/>
      <c r="AAP384" s="40"/>
      <c r="AAQ384" s="40"/>
      <c r="AAR384" s="40"/>
      <c r="AAS384" s="40"/>
      <c r="AAT384" s="40"/>
      <c r="AAU384" s="40"/>
      <c r="AAV384" s="40"/>
      <c r="AAW384" s="40"/>
      <c r="AAX384" s="40"/>
      <c r="AAY384" s="40"/>
      <c r="AAZ384" s="40"/>
      <c r="ABA384" s="40"/>
      <c r="ABB384" s="40"/>
      <c r="ABC384" s="40"/>
      <c r="ABD384" s="40"/>
      <c r="ABE384" s="40"/>
      <c r="ABF384" s="40"/>
      <c r="ABG384" s="40"/>
      <c r="ABH384" s="40"/>
      <c r="ABI384" s="40"/>
      <c r="ABJ384" s="40"/>
      <c r="ABK384" s="40"/>
      <c r="ABL384" s="40"/>
      <c r="ABM384" s="40"/>
      <c r="ABN384" s="40"/>
      <c r="ABO384" s="40"/>
      <c r="ABP384" s="40"/>
      <c r="ABQ384" s="40"/>
      <c r="ABR384" s="40"/>
      <c r="ABS384" s="40"/>
      <c r="ABT384" s="40"/>
      <c r="ABU384" s="40"/>
      <c r="ABV384" s="40"/>
      <c r="ABW384" s="40"/>
      <c r="ABX384" s="40"/>
      <c r="ABY384" s="40"/>
      <c r="ABZ384" s="40"/>
      <c r="ACA384" s="40"/>
      <c r="ACB384" s="40"/>
      <c r="ACC384" s="40"/>
      <c r="ACD384" s="40"/>
      <c r="ACE384" s="40"/>
      <c r="ACF384" s="40"/>
      <c r="ACG384" s="40"/>
      <c r="ACH384" s="40"/>
      <c r="ACI384" s="40"/>
      <c r="ACJ384" s="40"/>
      <c r="ACK384" s="40"/>
      <c r="ACL384" s="40"/>
      <c r="ACM384" s="40"/>
      <c r="ACN384" s="40"/>
      <c r="ACO384" s="40"/>
      <c r="ACP384" s="40"/>
      <c r="ACQ384" s="40"/>
      <c r="ACR384" s="40"/>
      <c r="ACS384" s="40"/>
      <c r="ACT384" s="40"/>
      <c r="ACU384" s="40"/>
      <c r="ACV384" s="40"/>
      <c r="ACW384" s="40"/>
      <c r="ACX384" s="40"/>
      <c r="ACY384" s="40"/>
      <c r="ACZ384" s="40"/>
      <c r="ADA384" s="40"/>
      <c r="ADB384" s="40"/>
      <c r="ADC384" s="40"/>
      <c r="ADD384" s="40"/>
      <c r="ADE384" s="40"/>
      <c r="ADF384" s="40"/>
      <c r="ADG384" s="40"/>
      <c r="ADH384" s="40"/>
      <c r="ADI384" s="40"/>
      <c r="ADJ384" s="40"/>
      <c r="ADK384" s="40"/>
      <c r="ADL384" s="40"/>
      <c r="ADM384" s="40"/>
      <c r="ADN384" s="40"/>
      <c r="ADO384" s="40"/>
      <c r="ADP384" s="40"/>
      <c r="ADQ384" s="40"/>
      <c r="ADR384" s="40"/>
      <c r="ADS384" s="40"/>
      <c r="ADT384" s="40"/>
      <c r="ADU384" s="40"/>
      <c r="ADV384" s="40"/>
      <c r="ADW384" s="40"/>
      <c r="ADX384" s="40"/>
      <c r="ADY384" s="40"/>
      <c r="ADZ384" s="40"/>
      <c r="AEA384" s="40"/>
      <c r="AEB384" s="40"/>
      <c r="AEC384" s="40"/>
      <c r="AED384" s="40"/>
      <c r="AEE384" s="40"/>
      <c r="AEF384" s="40"/>
      <c r="AEG384" s="40"/>
      <c r="AEH384" s="40"/>
      <c r="AEI384" s="40"/>
      <c r="AEJ384" s="40"/>
      <c r="AEK384" s="40"/>
      <c r="AEL384" s="40"/>
      <c r="AEM384" s="40"/>
      <c r="AEN384" s="40"/>
      <c r="AEO384" s="40"/>
      <c r="AEP384" s="40"/>
      <c r="AEQ384" s="40"/>
      <c r="AER384" s="40"/>
      <c r="AES384" s="40"/>
      <c r="AET384" s="40"/>
      <c r="AEU384" s="40"/>
      <c r="AEV384" s="40"/>
      <c r="AEW384" s="40"/>
      <c r="AEX384" s="40"/>
      <c r="AEY384" s="40"/>
      <c r="AEZ384" s="40"/>
      <c r="AFA384" s="40"/>
      <c r="AFB384" s="40"/>
      <c r="AFC384" s="40"/>
      <c r="AFD384" s="40"/>
      <c r="AFE384" s="40"/>
      <c r="AFF384" s="40"/>
      <c r="AFG384" s="40"/>
      <c r="AFH384" s="40"/>
      <c r="AFI384" s="40"/>
      <c r="AFJ384" s="40"/>
      <c r="AFK384" s="40"/>
      <c r="AFL384" s="40"/>
      <c r="AFM384" s="40"/>
      <c r="AFN384" s="40"/>
      <c r="AFO384" s="40"/>
      <c r="AFP384" s="40"/>
      <c r="AFQ384" s="40"/>
      <c r="AFR384" s="40"/>
      <c r="AFS384" s="40"/>
      <c r="AFT384" s="40"/>
      <c r="AFU384" s="40"/>
      <c r="AFV384" s="40"/>
      <c r="AFW384" s="40"/>
      <c r="AFX384" s="40"/>
      <c r="AFY384" s="40"/>
      <c r="AFZ384" s="40"/>
      <c r="AGA384" s="40"/>
      <c r="AGB384" s="40"/>
      <c r="AGC384" s="40"/>
      <c r="AGD384" s="40"/>
      <c r="AGE384" s="40"/>
      <c r="AGF384" s="40"/>
      <c r="AGG384" s="40"/>
      <c r="AGH384" s="40"/>
      <c r="AGI384" s="40"/>
      <c r="AGJ384" s="40"/>
      <c r="AGK384" s="40"/>
      <c r="AGL384" s="40"/>
      <c r="AGM384" s="40"/>
      <c r="AGN384" s="40"/>
      <c r="AGO384" s="40"/>
      <c r="AGP384" s="40"/>
      <c r="AGQ384" s="40"/>
      <c r="AGR384" s="40"/>
      <c r="AGS384" s="40"/>
      <c r="AGT384" s="40"/>
      <c r="AGU384" s="40"/>
      <c r="AGV384" s="40"/>
      <c r="AGW384" s="40"/>
      <c r="AGX384" s="40"/>
      <c r="AGY384" s="40"/>
      <c r="AGZ384" s="40"/>
      <c r="AHA384" s="40"/>
      <c r="AHB384" s="40"/>
      <c r="AHC384" s="40"/>
      <c r="AHD384" s="40"/>
      <c r="AHE384" s="40"/>
      <c r="AHF384" s="40"/>
      <c r="AHG384" s="40"/>
      <c r="AHH384" s="40"/>
      <c r="AHI384" s="40"/>
      <c r="AHJ384" s="40"/>
      <c r="AHK384" s="40"/>
      <c r="AHL384" s="40"/>
      <c r="AHM384" s="40"/>
      <c r="AHN384" s="40"/>
      <c r="AHO384" s="40"/>
      <c r="AHP384" s="40"/>
      <c r="AHQ384" s="40"/>
      <c r="AHR384" s="40"/>
      <c r="AHS384" s="40"/>
      <c r="AHT384" s="40"/>
      <c r="AHU384" s="40"/>
      <c r="AHV384" s="40"/>
      <c r="AHW384" s="40"/>
      <c r="AHX384" s="40"/>
      <c r="AHY384" s="40"/>
      <c r="AHZ384" s="40"/>
      <c r="AIA384" s="40"/>
      <c r="AIB384" s="40"/>
      <c r="AIC384" s="40"/>
      <c r="AID384" s="40"/>
      <c r="AIE384" s="40"/>
      <c r="AIF384" s="40"/>
      <c r="AIG384" s="40"/>
      <c r="AIH384" s="40"/>
      <c r="AII384" s="40"/>
      <c r="AIJ384" s="40"/>
      <c r="AIK384" s="40"/>
      <c r="AIL384" s="40"/>
      <c r="AIM384" s="40"/>
      <c r="AIN384" s="40"/>
      <c r="AIO384" s="40"/>
      <c r="AIP384" s="40"/>
      <c r="AIQ384" s="40"/>
      <c r="AIR384" s="40"/>
      <c r="AIS384" s="40"/>
      <c r="AIT384" s="40"/>
      <c r="AIU384" s="40"/>
      <c r="AIV384" s="40"/>
      <c r="AIW384" s="40"/>
      <c r="AIX384" s="40"/>
      <c r="AIY384" s="40"/>
      <c r="AIZ384" s="40"/>
      <c r="AJA384" s="40"/>
      <c r="AJB384" s="40"/>
      <c r="AJC384" s="40"/>
      <c r="AJD384" s="40"/>
      <c r="AJE384" s="40"/>
      <c r="AJF384" s="40"/>
      <c r="AJG384" s="40"/>
      <c r="AJH384" s="40"/>
      <c r="AJI384" s="40"/>
      <c r="AJJ384" s="40"/>
      <c r="AJK384" s="40"/>
      <c r="AJL384" s="40"/>
      <c r="AJM384" s="40"/>
      <c r="AJN384" s="40"/>
      <c r="AJO384" s="40"/>
      <c r="AJP384" s="40"/>
      <c r="AJQ384" s="40"/>
      <c r="AJR384" s="40"/>
      <c r="AJS384" s="40"/>
      <c r="AJT384" s="40"/>
      <c r="AJU384" s="40"/>
      <c r="AJV384" s="40"/>
      <c r="AJW384" s="40"/>
      <c r="AJX384" s="40"/>
      <c r="AJY384" s="40"/>
      <c r="AJZ384" s="40"/>
      <c r="AKA384" s="40"/>
      <c r="AKB384" s="40"/>
      <c r="AKC384" s="40"/>
      <c r="AKD384" s="40"/>
      <c r="AKE384" s="40"/>
      <c r="AKF384" s="40"/>
      <c r="AKG384" s="40"/>
      <c r="AKH384" s="40"/>
      <c r="AKI384" s="40"/>
      <c r="AKJ384" s="40"/>
      <c r="AKK384" s="40"/>
      <c r="AKL384" s="40"/>
      <c r="AKM384" s="40"/>
      <c r="AKN384" s="41"/>
      <c r="AKO384" s="41"/>
      <c r="AKP384" s="41"/>
      <c r="AKQ384" s="41"/>
      <c r="AKR384" s="41"/>
      <c r="AKS384" s="41"/>
      <c r="AKT384" s="41"/>
      <c r="AKU384" s="41"/>
      <c r="AKV384" s="41"/>
      <c r="AKW384" s="41"/>
      <c r="AKX384" s="41"/>
      <c r="AKY384" s="41"/>
      <c r="AKZ384" s="41"/>
      <c r="ALA384" s="41"/>
      <c r="ALB384" s="41"/>
      <c r="ALC384" s="41"/>
      <c r="ALD384" s="41"/>
      <c r="ALE384" s="41"/>
      <c r="ALF384" s="41"/>
      <c r="ALG384" s="41"/>
      <c r="ALH384" s="41"/>
      <c r="ALI384" s="41"/>
      <c r="ALJ384" s="41"/>
      <c r="ALK384" s="41"/>
      <c r="ALL384" s="41"/>
      <c r="ALM384" s="41"/>
    </row>
    <row r="385" spans="1:1001" ht="13.35" customHeight="1" outlineLevel="4">
      <c r="A385" s="36" t="s">
        <v>12010</v>
      </c>
      <c r="B385" s="45">
        <v>90</v>
      </c>
      <c r="C385" s="45"/>
      <c r="D385" s="61" t="s">
        <v>6258</v>
      </c>
      <c r="E385" s="43" t="str">
        <f>VLOOKUP(D385,OdooParts_PurchaseNotes!$A$1:$F8520,2,0)</f>
        <v>LulzBot Wiper Pads</v>
      </c>
      <c r="F385" s="52" t="s">
        <v>11370</v>
      </c>
      <c r="G385" s="83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40"/>
      <c r="AAF385" s="40"/>
      <c r="AAG385" s="40"/>
      <c r="AAH385" s="40"/>
      <c r="AAI385" s="40"/>
      <c r="AAJ385" s="40"/>
      <c r="AAK385" s="40"/>
      <c r="AAL385" s="40"/>
      <c r="AAM385" s="40"/>
      <c r="AAN385" s="40"/>
      <c r="AAO385" s="40"/>
      <c r="AAP385" s="40"/>
      <c r="AAQ385" s="40"/>
      <c r="AAR385" s="40"/>
      <c r="AAS385" s="40"/>
      <c r="AAT385" s="40"/>
      <c r="AAU385" s="40"/>
      <c r="AAV385" s="40"/>
      <c r="AAW385" s="40"/>
      <c r="AAX385" s="40"/>
      <c r="AAY385" s="40"/>
      <c r="AAZ385" s="40"/>
      <c r="ABA385" s="40"/>
      <c r="ABB385" s="40"/>
      <c r="ABC385" s="40"/>
      <c r="ABD385" s="40"/>
      <c r="ABE385" s="40"/>
      <c r="ABF385" s="40"/>
      <c r="ABG385" s="40"/>
      <c r="ABH385" s="40"/>
      <c r="ABI385" s="40"/>
      <c r="ABJ385" s="40"/>
      <c r="ABK385" s="40"/>
      <c r="ABL385" s="40"/>
      <c r="ABM385" s="40"/>
      <c r="ABN385" s="40"/>
      <c r="ABO385" s="40"/>
      <c r="ABP385" s="40"/>
      <c r="ABQ385" s="40"/>
      <c r="ABR385" s="40"/>
      <c r="ABS385" s="40"/>
      <c r="ABT385" s="40"/>
      <c r="ABU385" s="40"/>
      <c r="ABV385" s="40"/>
      <c r="ABW385" s="40"/>
      <c r="ABX385" s="40"/>
      <c r="ABY385" s="40"/>
      <c r="ABZ385" s="40"/>
      <c r="ACA385" s="40"/>
      <c r="ACB385" s="40"/>
      <c r="ACC385" s="40"/>
      <c r="ACD385" s="40"/>
      <c r="ACE385" s="40"/>
      <c r="ACF385" s="40"/>
      <c r="ACG385" s="40"/>
      <c r="ACH385" s="40"/>
      <c r="ACI385" s="40"/>
      <c r="ACJ385" s="40"/>
      <c r="ACK385" s="40"/>
      <c r="ACL385" s="40"/>
      <c r="ACM385" s="40"/>
      <c r="ACN385" s="40"/>
      <c r="ACO385" s="40"/>
      <c r="ACP385" s="40"/>
      <c r="ACQ385" s="40"/>
      <c r="ACR385" s="40"/>
      <c r="ACS385" s="40"/>
      <c r="ACT385" s="40"/>
      <c r="ACU385" s="40"/>
      <c r="ACV385" s="40"/>
      <c r="ACW385" s="40"/>
      <c r="ACX385" s="40"/>
      <c r="ACY385" s="40"/>
      <c r="ACZ385" s="40"/>
      <c r="ADA385" s="40"/>
      <c r="ADB385" s="40"/>
      <c r="ADC385" s="40"/>
      <c r="ADD385" s="40"/>
      <c r="ADE385" s="40"/>
      <c r="ADF385" s="40"/>
      <c r="ADG385" s="40"/>
      <c r="ADH385" s="40"/>
      <c r="ADI385" s="40"/>
      <c r="ADJ385" s="40"/>
      <c r="ADK385" s="40"/>
      <c r="ADL385" s="40"/>
      <c r="ADM385" s="40"/>
      <c r="ADN385" s="40"/>
      <c r="ADO385" s="40"/>
      <c r="ADP385" s="40"/>
      <c r="ADQ385" s="40"/>
      <c r="ADR385" s="40"/>
      <c r="ADS385" s="40"/>
      <c r="ADT385" s="40"/>
      <c r="ADU385" s="40"/>
      <c r="ADV385" s="40"/>
      <c r="ADW385" s="40"/>
      <c r="ADX385" s="40"/>
      <c r="ADY385" s="40"/>
      <c r="ADZ385" s="40"/>
      <c r="AEA385" s="40"/>
      <c r="AEB385" s="40"/>
      <c r="AEC385" s="40"/>
      <c r="AED385" s="40"/>
      <c r="AEE385" s="40"/>
      <c r="AEF385" s="40"/>
      <c r="AEG385" s="40"/>
      <c r="AEH385" s="40"/>
      <c r="AEI385" s="40"/>
      <c r="AEJ385" s="40"/>
      <c r="AEK385" s="40"/>
      <c r="AEL385" s="40"/>
      <c r="AEM385" s="40"/>
      <c r="AEN385" s="40"/>
      <c r="AEO385" s="40"/>
      <c r="AEP385" s="40"/>
      <c r="AEQ385" s="40"/>
      <c r="AER385" s="40"/>
      <c r="AES385" s="40"/>
      <c r="AET385" s="40"/>
      <c r="AEU385" s="40"/>
      <c r="AEV385" s="40"/>
      <c r="AEW385" s="40"/>
      <c r="AEX385" s="40"/>
      <c r="AEY385" s="40"/>
      <c r="AEZ385" s="40"/>
      <c r="AFA385" s="40"/>
      <c r="AFB385" s="40"/>
      <c r="AFC385" s="40"/>
      <c r="AFD385" s="40"/>
      <c r="AFE385" s="40"/>
      <c r="AFF385" s="40"/>
      <c r="AFG385" s="40"/>
      <c r="AFH385" s="40"/>
      <c r="AFI385" s="40"/>
      <c r="AFJ385" s="40"/>
      <c r="AFK385" s="40"/>
      <c r="AFL385" s="40"/>
      <c r="AFM385" s="40"/>
      <c r="AFN385" s="40"/>
      <c r="AFO385" s="40"/>
      <c r="AFP385" s="40"/>
      <c r="AFQ385" s="40"/>
      <c r="AFR385" s="40"/>
      <c r="AFS385" s="40"/>
      <c r="AFT385" s="40"/>
      <c r="AFU385" s="40"/>
      <c r="AFV385" s="40"/>
      <c r="AFW385" s="40"/>
      <c r="AFX385" s="40"/>
      <c r="AFY385" s="40"/>
      <c r="AFZ385" s="40"/>
      <c r="AGA385" s="40"/>
      <c r="AGB385" s="40"/>
      <c r="AGC385" s="40"/>
      <c r="AGD385" s="40"/>
      <c r="AGE385" s="40"/>
      <c r="AGF385" s="40"/>
      <c r="AGG385" s="40"/>
      <c r="AGH385" s="40"/>
      <c r="AGI385" s="40"/>
      <c r="AGJ385" s="40"/>
      <c r="AGK385" s="40"/>
      <c r="AGL385" s="40"/>
      <c r="AGM385" s="40"/>
      <c r="AGN385" s="40"/>
      <c r="AGO385" s="40"/>
      <c r="AGP385" s="40"/>
      <c r="AGQ385" s="40"/>
      <c r="AGR385" s="40"/>
      <c r="AGS385" s="40"/>
      <c r="AGT385" s="40"/>
      <c r="AGU385" s="40"/>
      <c r="AGV385" s="40"/>
      <c r="AGW385" s="40"/>
      <c r="AGX385" s="40"/>
      <c r="AGY385" s="40"/>
      <c r="AGZ385" s="40"/>
      <c r="AHA385" s="40"/>
      <c r="AHB385" s="40"/>
      <c r="AHC385" s="40"/>
      <c r="AHD385" s="40"/>
      <c r="AHE385" s="40"/>
      <c r="AHF385" s="40"/>
      <c r="AHG385" s="40"/>
      <c r="AHH385" s="40"/>
      <c r="AHI385" s="40"/>
      <c r="AHJ385" s="40"/>
      <c r="AHK385" s="40"/>
      <c r="AHL385" s="40"/>
      <c r="AHM385" s="40"/>
      <c r="AHN385" s="40"/>
      <c r="AHO385" s="40"/>
      <c r="AHP385" s="40"/>
      <c r="AHQ385" s="40"/>
      <c r="AHR385" s="40"/>
      <c r="AHS385" s="40"/>
      <c r="AHT385" s="40"/>
      <c r="AHU385" s="40"/>
      <c r="AHV385" s="40"/>
      <c r="AHW385" s="40"/>
      <c r="AHX385" s="40"/>
      <c r="AHY385" s="40"/>
      <c r="AHZ385" s="40"/>
      <c r="AIA385" s="40"/>
      <c r="AIB385" s="40"/>
      <c r="AIC385" s="40"/>
      <c r="AID385" s="40"/>
      <c r="AIE385" s="40"/>
      <c r="AIF385" s="40"/>
      <c r="AIG385" s="40"/>
      <c r="AIH385" s="40"/>
      <c r="AII385" s="40"/>
      <c r="AIJ385" s="40"/>
      <c r="AIK385" s="40"/>
      <c r="AIL385" s="40"/>
      <c r="AIM385" s="40"/>
      <c r="AIN385" s="40"/>
      <c r="AIO385" s="40"/>
      <c r="AIP385" s="40"/>
      <c r="AIQ385" s="40"/>
      <c r="AIR385" s="40"/>
      <c r="AIS385" s="40"/>
      <c r="AIT385" s="40"/>
      <c r="AIU385" s="40"/>
      <c r="AIV385" s="40"/>
      <c r="AIW385" s="40"/>
      <c r="AIX385" s="40"/>
      <c r="AIY385" s="40"/>
      <c r="AIZ385" s="40"/>
      <c r="AJA385" s="40"/>
      <c r="AJB385" s="40"/>
      <c r="AJC385" s="40"/>
      <c r="AJD385" s="40"/>
      <c r="AJE385" s="40"/>
      <c r="AJF385" s="40"/>
      <c r="AJG385" s="40"/>
      <c r="AJH385" s="40"/>
      <c r="AJI385" s="40"/>
      <c r="AJJ385" s="40"/>
      <c r="AJK385" s="40"/>
      <c r="AJL385" s="40"/>
      <c r="AJM385" s="40"/>
      <c r="AJN385" s="40"/>
      <c r="AJO385" s="40"/>
      <c r="AJP385" s="40"/>
      <c r="AJQ385" s="40"/>
      <c r="AJR385" s="40"/>
      <c r="AJS385" s="40"/>
      <c r="AJT385" s="40"/>
      <c r="AJU385" s="40"/>
      <c r="AJV385" s="40"/>
      <c r="AJW385" s="40"/>
      <c r="AJX385" s="40"/>
      <c r="AJY385" s="40"/>
      <c r="AJZ385" s="40"/>
      <c r="AKA385" s="40"/>
      <c r="AKB385" s="40"/>
      <c r="AKC385" s="40"/>
      <c r="AKD385" s="40"/>
      <c r="AKE385" s="40"/>
      <c r="AKF385" s="40"/>
      <c r="AKG385" s="40"/>
      <c r="AKH385" s="40"/>
      <c r="AKI385" s="40"/>
      <c r="AKJ385" s="40"/>
      <c r="AKK385" s="40"/>
      <c r="AKL385" s="40"/>
      <c r="AKM385" s="40"/>
      <c r="AKN385" s="41"/>
      <c r="AKO385" s="41"/>
      <c r="AKP385" s="41"/>
      <c r="AKQ385" s="41"/>
      <c r="AKR385" s="41"/>
      <c r="AKS385" s="41"/>
      <c r="AKT385" s="41"/>
      <c r="AKU385" s="41"/>
      <c r="AKV385" s="41"/>
      <c r="AKW385" s="41"/>
      <c r="AKX385" s="41"/>
      <c r="AKY385" s="41"/>
      <c r="AKZ385" s="41"/>
      <c r="ALA385" s="41"/>
      <c r="ALB385" s="41"/>
      <c r="ALC385" s="41"/>
      <c r="ALD385" s="41"/>
      <c r="ALE385" s="41"/>
      <c r="ALF385" s="41"/>
      <c r="ALG385" s="41"/>
      <c r="ALH385" s="41"/>
      <c r="ALI385" s="41"/>
      <c r="ALJ385" s="41"/>
      <c r="ALK385" s="41"/>
      <c r="ALL385" s="41"/>
      <c r="ALM385" s="41"/>
    </row>
    <row r="386" spans="1:1001" ht="13.35" customHeight="1" outlineLevel="3">
      <c r="A386" s="36" t="s">
        <v>12011</v>
      </c>
      <c r="B386" s="45">
        <v>1</v>
      </c>
      <c r="C386" s="45"/>
      <c r="D386" s="78" t="s">
        <v>8754</v>
      </c>
      <c r="E386" s="43" t="str">
        <f>VLOOKUP(D386,OdooParts_PurchaseNotes!$A$1:$F8521,2,0)</f>
        <v>3 x 4" 2 Mil Reclosable Polypropylene Bags</v>
      </c>
      <c r="F386" s="52" t="s">
        <v>11370</v>
      </c>
      <c r="G386" s="83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40"/>
      <c r="AAF386" s="40"/>
      <c r="AAG386" s="40"/>
      <c r="AAH386" s="40"/>
      <c r="AAI386" s="40"/>
      <c r="AAJ386" s="40"/>
      <c r="AAK386" s="40"/>
      <c r="AAL386" s="40"/>
      <c r="AAM386" s="40"/>
      <c r="AAN386" s="40"/>
      <c r="AAO386" s="40"/>
      <c r="AAP386" s="40"/>
      <c r="AAQ386" s="40"/>
      <c r="AAR386" s="40"/>
      <c r="AAS386" s="40"/>
      <c r="AAT386" s="40"/>
      <c r="AAU386" s="40"/>
      <c r="AAV386" s="40"/>
      <c r="AAW386" s="40"/>
      <c r="AAX386" s="40"/>
      <c r="AAY386" s="40"/>
      <c r="AAZ386" s="40"/>
      <c r="ABA386" s="40"/>
      <c r="ABB386" s="40"/>
      <c r="ABC386" s="40"/>
      <c r="ABD386" s="40"/>
      <c r="ABE386" s="40"/>
      <c r="ABF386" s="40"/>
      <c r="ABG386" s="40"/>
      <c r="ABH386" s="40"/>
      <c r="ABI386" s="40"/>
      <c r="ABJ386" s="40"/>
      <c r="ABK386" s="40"/>
      <c r="ABL386" s="40"/>
      <c r="ABM386" s="40"/>
      <c r="ABN386" s="40"/>
      <c r="ABO386" s="40"/>
      <c r="ABP386" s="40"/>
      <c r="ABQ386" s="40"/>
      <c r="ABR386" s="40"/>
      <c r="ABS386" s="40"/>
      <c r="ABT386" s="40"/>
      <c r="ABU386" s="40"/>
      <c r="ABV386" s="40"/>
      <c r="ABW386" s="40"/>
      <c r="ABX386" s="40"/>
      <c r="ABY386" s="40"/>
      <c r="ABZ386" s="40"/>
      <c r="ACA386" s="40"/>
      <c r="ACB386" s="40"/>
      <c r="ACC386" s="40"/>
      <c r="ACD386" s="40"/>
      <c r="ACE386" s="40"/>
      <c r="ACF386" s="40"/>
      <c r="ACG386" s="40"/>
      <c r="ACH386" s="40"/>
      <c r="ACI386" s="40"/>
      <c r="ACJ386" s="40"/>
      <c r="ACK386" s="40"/>
      <c r="ACL386" s="40"/>
      <c r="ACM386" s="40"/>
      <c r="ACN386" s="40"/>
      <c r="ACO386" s="40"/>
      <c r="ACP386" s="40"/>
      <c r="ACQ386" s="40"/>
      <c r="ACR386" s="40"/>
      <c r="ACS386" s="40"/>
      <c r="ACT386" s="40"/>
      <c r="ACU386" s="40"/>
      <c r="ACV386" s="40"/>
      <c r="ACW386" s="40"/>
      <c r="ACX386" s="40"/>
      <c r="ACY386" s="40"/>
      <c r="ACZ386" s="40"/>
      <c r="ADA386" s="40"/>
      <c r="ADB386" s="40"/>
      <c r="ADC386" s="40"/>
      <c r="ADD386" s="40"/>
      <c r="ADE386" s="40"/>
      <c r="ADF386" s="40"/>
      <c r="ADG386" s="40"/>
      <c r="ADH386" s="40"/>
      <c r="ADI386" s="40"/>
      <c r="ADJ386" s="40"/>
      <c r="ADK386" s="40"/>
      <c r="ADL386" s="40"/>
      <c r="ADM386" s="40"/>
      <c r="ADN386" s="40"/>
      <c r="ADO386" s="40"/>
      <c r="ADP386" s="40"/>
      <c r="ADQ386" s="40"/>
      <c r="ADR386" s="40"/>
      <c r="ADS386" s="40"/>
      <c r="ADT386" s="40"/>
      <c r="ADU386" s="40"/>
      <c r="ADV386" s="40"/>
      <c r="ADW386" s="40"/>
      <c r="ADX386" s="40"/>
      <c r="ADY386" s="40"/>
      <c r="ADZ386" s="40"/>
      <c r="AEA386" s="40"/>
      <c r="AEB386" s="40"/>
      <c r="AEC386" s="40"/>
      <c r="AED386" s="40"/>
      <c r="AEE386" s="40"/>
      <c r="AEF386" s="40"/>
      <c r="AEG386" s="40"/>
      <c r="AEH386" s="40"/>
      <c r="AEI386" s="40"/>
      <c r="AEJ386" s="40"/>
      <c r="AEK386" s="40"/>
      <c r="AEL386" s="40"/>
      <c r="AEM386" s="40"/>
      <c r="AEN386" s="40"/>
      <c r="AEO386" s="40"/>
      <c r="AEP386" s="40"/>
      <c r="AEQ386" s="40"/>
      <c r="AER386" s="40"/>
      <c r="AES386" s="40"/>
      <c r="AET386" s="40"/>
      <c r="AEU386" s="40"/>
      <c r="AEV386" s="40"/>
      <c r="AEW386" s="40"/>
      <c r="AEX386" s="40"/>
      <c r="AEY386" s="40"/>
      <c r="AEZ386" s="40"/>
      <c r="AFA386" s="40"/>
      <c r="AFB386" s="40"/>
      <c r="AFC386" s="40"/>
      <c r="AFD386" s="40"/>
      <c r="AFE386" s="40"/>
      <c r="AFF386" s="40"/>
      <c r="AFG386" s="40"/>
      <c r="AFH386" s="40"/>
      <c r="AFI386" s="40"/>
      <c r="AFJ386" s="40"/>
      <c r="AFK386" s="40"/>
      <c r="AFL386" s="40"/>
      <c r="AFM386" s="40"/>
      <c r="AFN386" s="40"/>
      <c r="AFO386" s="40"/>
      <c r="AFP386" s="40"/>
      <c r="AFQ386" s="40"/>
      <c r="AFR386" s="40"/>
      <c r="AFS386" s="40"/>
      <c r="AFT386" s="40"/>
      <c r="AFU386" s="40"/>
      <c r="AFV386" s="40"/>
      <c r="AFW386" s="40"/>
      <c r="AFX386" s="40"/>
      <c r="AFY386" s="40"/>
      <c r="AFZ386" s="40"/>
      <c r="AGA386" s="40"/>
      <c r="AGB386" s="40"/>
      <c r="AGC386" s="40"/>
      <c r="AGD386" s="40"/>
      <c r="AGE386" s="40"/>
      <c r="AGF386" s="40"/>
      <c r="AGG386" s="40"/>
      <c r="AGH386" s="40"/>
      <c r="AGI386" s="40"/>
      <c r="AGJ386" s="40"/>
      <c r="AGK386" s="40"/>
      <c r="AGL386" s="40"/>
      <c r="AGM386" s="40"/>
      <c r="AGN386" s="40"/>
      <c r="AGO386" s="40"/>
      <c r="AGP386" s="40"/>
      <c r="AGQ386" s="40"/>
      <c r="AGR386" s="40"/>
      <c r="AGS386" s="40"/>
      <c r="AGT386" s="40"/>
      <c r="AGU386" s="40"/>
      <c r="AGV386" s="40"/>
      <c r="AGW386" s="40"/>
      <c r="AGX386" s="40"/>
      <c r="AGY386" s="40"/>
      <c r="AGZ386" s="40"/>
      <c r="AHA386" s="40"/>
      <c r="AHB386" s="40"/>
      <c r="AHC386" s="40"/>
      <c r="AHD386" s="40"/>
      <c r="AHE386" s="40"/>
      <c r="AHF386" s="40"/>
      <c r="AHG386" s="40"/>
      <c r="AHH386" s="40"/>
      <c r="AHI386" s="40"/>
      <c r="AHJ386" s="40"/>
      <c r="AHK386" s="40"/>
      <c r="AHL386" s="40"/>
      <c r="AHM386" s="40"/>
      <c r="AHN386" s="40"/>
      <c r="AHO386" s="40"/>
      <c r="AHP386" s="40"/>
      <c r="AHQ386" s="40"/>
      <c r="AHR386" s="40"/>
      <c r="AHS386" s="40"/>
      <c r="AHT386" s="40"/>
      <c r="AHU386" s="40"/>
      <c r="AHV386" s="40"/>
      <c r="AHW386" s="40"/>
      <c r="AHX386" s="40"/>
      <c r="AHY386" s="40"/>
      <c r="AHZ386" s="40"/>
      <c r="AIA386" s="40"/>
      <c r="AIB386" s="40"/>
      <c r="AIC386" s="40"/>
      <c r="AID386" s="40"/>
      <c r="AIE386" s="40"/>
      <c r="AIF386" s="40"/>
      <c r="AIG386" s="40"/>
      <c r="AIH386" s="40"/>
      <c r="AII386" s="40"/>
      <c r="AIJ386" s="40"/>
      <c r="AIK386" s="40"/>
      <c r="AIL386" s="40"/>
      <c r="AIM386" s="40"/>
      <c r="AIN386" s="40"/>
      <c r="AIO386" s="40"/>
      <c r="AIP386" s="40"/>
      <c r="AIQ386" s="40"/>
      <c r="AIR386" s="40"/>
      <c r="AIS386" s="40"/>
      <c r="AIT386" s="40"/>
      <c r="AIU386" s="40"/>
      <c r="AIV386" s="40"/>
      <c r="AIW386" s="40"/>
      <c r="AIX386" s="40"/>
      <c r="AIY386" s="40"/>
      <c r="AIZ386" s="40"/>
      <c r="AJA386" s="40"/>
      <c r="AJB386" s="40"/>
      <c r="AJC386" s="40"/>
      <c r="AJD386" s="40"/>
      <c r="AJE386" s="40"/>
      <c r="AJF386" s="40"/>
      <c r="AJG386" s="40"/>
      <c r="AJH386" s="40"/>
      <c r="AJI386" s="40"/>
      <c r="AJJ386" s="40"/>
      <c r="AJK386" s="40"/>
      <c r="AJL386" s="40"/>
      <c r="AJM386" s="40"/>
      <c r="AJN386" s="40"/>
      <c r="AJO386" s="40"/>
      <c r="AJP386" s="40"/>
      <c r="AJQ386" s="40"/>
      <c r="AJR386" s="40"/>
      <c r="AJS386" s="40"/>
      <c r="AJT386" s="40"/>
      <c r="AJU386" s="40"/>
      <c r="AJV386" s="40"/>
      <c r="AJW386" s="40"/>
      <c r="AJX386" s="40"/>
      <c r="AJY386" s="40"/>
      <c r="AJZ386" s="40"/>
      <c r="AKA386" s="40"/>
      <c r="AKB386" s="40"/>
      <c r="AKC386" s="40"/>
      <c r="AKD386" s="40"/>
      <c r="AKE386" s="40"/>
      <c r="AKF386" s="40"/>
      <c r="AKG386" s="40"/>
      <c r="AKH386" s="40"/>
      <c r="AKI386" s="40"/>
      <c r="AKJ386" s="40"/>
      <c r="AKK386" s="40"/>
      <c r="AKL386" s="40"/>
      <c r="AKM386" s="40"/>
      <c r="AKN386" s="41"/>
      <c r="AKO386" s="41"/>
      <c r="AKP386" s="41"/>
      <c r="AKQ386" s="41"/>
      <c r="AKR386" s="41"/>
      <c r="AKS386" s="41"/>
      <c r="AKT386" s="41"/>
      <c r="AKU386" s="41"/>
      <c r="AKV386" s="41"/>
      <c r="AKW386" s="41"/>
      <c r="AKX386" s="41"/>
      <c r="AKY386" s="41"/>
      <c r="AKZ386" s="41"/>
      <c r="ALA386" s="41"/>
      <c r="ALB386" s="41"/>
      <c r="ALC386" s="41"/>
      <c r="ALD386" s="41"/>
      <c r="ALE386" s="41"/>
      <c r="ALF386" s="41"/>
      <c r="ALG386" s="41"/>
      <c r="ALH386" s="41"/>
      <c r="ALI386" s="41"/>
      <c r="ALJ386" s="41"/>
      <c r="ALK386" s="41"/>
      <c r="ALL386" s="41"/>
      <c r="ALM386" s="41"/>
    </row>
    <row r="387" spans="1:1001" ht="13.35" customHeight="1" outlineLevel="2">
      <c r="A387" s="36" t="s">
        <v>12012</v>
      </c>
      <c r="B387" s="86" t="s">
        <v>12013</v>
      </c>
      <c r="C387" s="45"/>
      <c r="D387" s="84" t="s">
        <v>8066</v>
      </c>
      <c r="E387" s="43" t="str">
        <f>VLOOKUP(D387,OdooParts_PurchaseNotes!$A$1:$F8522,2,0)</f>
        <v>PolyLite PLA LulzBot Green,  2.85mm 1kg Reel - Polymaker</v>
      </c>
      <c r="F387" s="52" t="s">
        <v>11370</v>
      </c>
      <c r="G387" s="83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40"/>
      <c r="AAF387" s="40"/>
      <c r="AAG387" s="40"/>
      <c r="AAH387" s="40"/>
      <c r="AAI387" s="40"/>
      <c r="AAJ387" s="40"/>
      <c r="AAK387" s="40"/>
      <c r="AAL387" s="40"/>
      <c r="AAM387" s="40"/>
      <c r="AAN387" s="40"/>
      <c r="AAO387" s="40"/>
      <c r="AAP387" s="40"/>
      <c r="AAQ387" s="40"/>
      <c r="AAR387" s="40"/>
      <c r="AAS387" s="40"/>
      <c r="AAT387" s="40"/>
      <c r="AAU387" s="40"/>
      <c r="AAV387" s="40"/>
      <c r="AAW387" s="40"/>
      <c r="AAX387" s="40"/>
      <c r="AAY387" s="40"/>
      <c r="AAZ387" s="40"/>
      <c r="ABA387" s="40"/>
      <c r="ABB387" s="40"/>
      <c r="ABC387" s="40"/>
      <c r="ABD387" s="40"/>
      <c r="ABE387" s="40"/>
      <c r="ABF387" s="40"/>
      <c r="ABG387" s="40"/>
      <c r="ABH387" s="40"/>
      <c r="ABI387" s="40"/>
      <c r="ABJ387" s="40"/>
      <c r="ABK387" s="40"/>
      <c r="ABL387" s="40"/>
      <c r="ABM387" s="40"/>
      <c r="ABN387" s="40"/>
      <c r="ABO387" s="40"/>
      <c r="ABP387" s="40"/>
      <c r="ABQ387" s="40"/>
      <c r="ABR387" s="40"/>
      <c r="ABS387" s="40"/>
      <c r="ABT387" s="40"/>
      <c r="ABU387" s="40"/>
      <c r="ABV387" s="40"/>
      <c r="ABW387" s="40"/>
      <c r="ABX387" s="40"/>
      <c r="ABY387" s="40"/>
      <c r="ABZ387" s="40"/>
      <c r="ACA387" s="40"/>
      <c r="ACB387" s="40"/>
      <c r="ACC387" s="40"/>
      <c r="ACD387" s="40"/>
      <c r="ACE387" s="40"/>
      <c r="ACF387" s="40"/>
      <c r="ACG387" s="40"/>
      <c r="ACH387" s="40"/>
      <c r="ACI387" s="40"/>
      <c r="ACJ387" s="40"/>
      <c r="ACK387" s="40"/>
      <c r="ACL387" s="40"/>
      <c r="ACM387" s="40"/>
      <c r="ACN387" s="40"/>
      <c r="ACO387" s="40"/>
      <c r="ACP387" s="40"/>
      <c r="ACQ387" s="40"/>
      <c r="ACR387" s="40"/>
      <c r="ACS387" s="40"/>
      <c r="ACT387" s="40"/>
      <c r="ACU387" s="40"/>
      <c r="ACV387" s="40"/>
      <c r="ACW387" s="40"/>
      <c r="ACX387" s="40"/>
      <c r="ACY387" s="40"/>
      <c r="ACZ387" s="40"/>
      <c r="ADA387" s="40"/>
      <c r="ADB387" s="40"/>
      <c r="ADC387" s="40"/>
      <c r="ADD387" s="40"/>
      <c r="ADE387" s="40"/>
      <c r="ADF387" s="40"/>
      <c r="ADG387" s="40"/>
      <c r="ADH387" s="40"/>
      <c r="ADI387" s="40"/>
      <c r="ADJ387" s="40"/>
      <c r="ADK387" s="40"/>
      <c r="ADL387" s="40"/>
      <c r="ADM387" s="40"/>
      <c r="ADN387" s="40"/>
      <c r="ADO387" s="40"/>
      <c r="ADP387" s="40"/>
      <c r="ADQ387" s="40"/>
      <c r="ADR387" s="40"/>
      <c r="ADS387" s="40"/>
      <c r="ADT387" s="40"/>
      <c r="ADU387" s="40"/>
      <c r="ADV387" s="40"/>
      <c r="ADW387" s="40"/>
      <c r="ADX387" s="40"/>
      <c r="ADY387" s="40"/>
      <c r="ADZ387" s="40"/>
      <c r="AEA387" s="40"/>
      <c r="AEB387" s="40"/>
      <c r="AEC387" s="40"/>
      <c r="AED387" s="40"/>
      <c r="AEE387" s="40"/>
      <c r="AEF387" s="40"/>
      <c r="AEG387" s="40"/>
      <c r="AEH387" s="40"/>
      <c r="AEI387" s="40"/>
      <c r="AEJ387" s="40"/>
      <c r="AEK387" s="40"/>
      <c r="AEL387" s="40"/>
      <c r="AEM387" s="40"/>
      <c r="AEN387" s="40"/>
      <c r="AEO387" s="40"/>
      <c r="AEP387" s="40"/>
      <c r="AEQ387" s="40"/>
      <c r="AER387" s="40"/>
      <c r="AES387" s="40"/>
      <c r="AET387" s="40"/>
      <c r="AEU387" s="40"/>
      <c r="AEV387" s="40"/>
      <c r="AEW387" s="40"/>
      <c r="AEX387" s="40"/>
      <c r="AEY387" s="40"/>
      <c r="AEZ387" s="40"/>
      <c r="AFA387" s="40"/>
      <c r="AFB387" s="40"/>
      <c r="AFC387" s="40"/>
      <c r="AFD387" s="40"/>
      <c r="AFE387" s="40"/>
      <c r="AFF387" s="40"/>
      <c r="AFG387" s="40"/>
      <c r="AFH387" s="40"/>
      <c r="AFI387" s="40"/>
      <c r="AFJ387" s="40"/>
      <c r="AFK387" s="40"/>
      <c r="AFL387" s="40"/>
      <c r="AFM387" s="40"/>
      <c r="AFN387" s="40"/>
      <c r="AFO387" s="40"/>
      <c r="AFP387" s="40"/>
      <c r="AFQ387" s="40"/>
      <c r="AFR387" s="40"/>
      <c r="AFS387" s="40"/>
      <c r="AFT387" s="40"/>
      <c r="AFU387" s="40"/>
      <c r="AFV387" s="40"/>
      <c r="AFW387" s="40"/>
      <c r="AFX387" s="40"/>
      <c r="AFY387" s="40"/>
      <c r="AFZ387" s="40"/>
      <c r="AGA387" s="40"/>
      <c r="AGB387" s="40"/>
      <c r="AGC387" s="40"/>
      <c r="AGD387" s="40"/>
      <c r="AGE387" s="40"/>
      <c r="AGF387" s="40"/>
      <c r="AGG387" s="40"/>
      <c r="AGH387" s="40"/>
      <c r="AGI387" s="40"/>
      <c r="AGJ387" s="40"/>
      <c r="AGK387" s="40"/>
      <c r="AGL387" s="40"/>
      <c r="AGM387" s="40"/>
      <c r="AGN387" s="40"/>
      <c r="AGO387" s="40"/>
      <c r="AGP387" s="40"/>
      <c r="AGQ387" s="40"/>
      <c r="AGR387" s="40"/>
      <c r="AGS387" s="40"/>
      <c r="AGT387" s="40"/>
      <c r="AGU387" s="40"/>
      <c r="AGV387" s="40"/>
      <c r="AGW387" s="40"/>
      <c r="AGX387" s="40"/>
      <c r="AGY387" s="40"/>
      <c r="AGZ387" s="40"/>
      <c r="AHA387" s="40"/>
      <c r="AHB387" s="40"/>
      <c r="AHC387" s="40"/>
      <c r="AHD387" s="40"/>
      <c r="AHE387" s="40"/>
      <c r="AHF387" s="40"/>
      <c r="AHG387" s="40"/>
      <c r="AHH387" s="40"/>
      <c r="AHI387" s="40"/>
      <c r="AHJ387" s="40"/>
      <c r="AHK387" s="40"/>
      <c r="AHL387" s="40"/>
      <c r="AHM387" s="40"/>
      <c r="AHN387" s="40"/>
      <c r="AHO387" s="40"/>
      <c r="AHP387" s="40"/>
      <c r="AHQ387" s="40"/>
      <c r="AHR387" s="40"/>
      <c r="AHS387" s="40"/>
      <c r="AHT387" s="40"/>
      <c r="AHU387" s="40"/>
      <c r="AHV387" s="40"/>
      <c r="AHW387" s="40"/>
      <c r="AHX387" s="40"/>
      <c r="AHY387" s="40"/>
      <c r="AHZ387" s="40"/>
      <c r="AIA387" s="40"/>
      <c r="AIB387" s="40"/>
      <c r="AIC387" s="40"/>
      <c r="AID387" s="40"/>
      <c r="AIE387" s="40"/>
      <c r="AIF387" s="40"/>
      <c r="AIG387" s="40"/>
      <c r="AIH387" s="40"/>
      <c r="AII387" s="40"/>
      <c r="AIJ387" s="40"/>
      <c r="AIK387" s="40"/>
      <c r="AIL387" s="40"/>
      <c r="AIM387" s="40"/>
      <c r="AIN387" s="40"/>
      <c r="AIO387" s="40"/>
      <c r="AIP387" s="40"/>
      <c r="AIQ387" s="40"/>
      <c r="AIR387" s="40"/>
      <c r="AIS387" s="40"/>
      <c r="AIT387" s="40"/>
      <c r="AIU387" s="40"/>
      <c r="AIV387" s="40"/>
      <c r="AIW387" s="40"/>
      <c r="AIX387" s="40"/>
      <c r="AIY387" s="40"/>
      <c r="AIZ387" s="40"/>
      <c r="AJA387" s="40"/>
      <c r="AJB387" s="40"/>
      <c r="AJC387" s="40"/>
      <c r="AJD387" s="40"/>
      <c r="AJE387" s="40"/>
      <c r="AJF387" s="40"/>
      <c r="AJG387" s="40"/>
      <c r="AJH387" s="40"/>
      <c r="AJI387" s="40"/>
      <c r="AJJ387" s="40"/>
      <c r="AJK387" s="40"/>
      <c r="AJL387" s="40"/>
      <c r="AJM387" s="40"/>
      <c r="AJN387" s="40"/>
      <c r="AJO387" s="40"/>
      <c r="AJP387" s="40"/>
      <c r="AJQ387" s="40"/>
      <c r="AJR387" s="40"/>
      <c r="AJS387" s="40"/>
      <c r="AJT387" s="40"/>
      <c r="AJU387" s="40"/>
      <c r="AJV387" s="40"/>
      <c r="AJW387" s="40"/>
      <c r="AJX387" s="40"/>
      <c r="AJY387" s="40"/>
      <c r="AJZ387" s="40"/>
      <c r="AKA387" s="40"/>
      <c r="AKB387" s="40"/>
      <c r="AKC387" s="40"/>
      <c r="AKD387" s="40"/>
      <c r="AKE387" s="40"/>
      <c r="AKF387" s="40"/>
      <c r="AKG387" s="40"/>
      <c r="AKH387" s="40"/>
      <c r="AKI387" s="40"/>
      <c r="AKJ387" s="40"/>
      <c r="AKK387" s="40"/>
      <c r="AKL387" s="40"/>
      <c r="AKM387" s="40"/>
      <c r="AKN387" s="41"/>
      <c r="AKO387" s="41"/>
      <c r="AKP387" s="41"/>
      <c r="AKQ387" s="41"/>
      <c r="AKR387" s="41"/>
      <c r="AKS387" s="41"/>
      <c r="AKT387" s="41"/>
      <c r="AKU387" s="41"/>
      <c r="AKV387" s="41"/>
      <c r="AKW387" s="41"/>
      <c r="AKX387" s="41"/>
      <c r="AKY387" s="41"/>
      <c r="AKZ387" s="41"/>
      <c r="ALA387" s="41"/>
      <c r="ALB387" s="41"/>
      <c r="ALC387" s="41"/>
      <c r="ALD387" s="41"/>
      <c r="ALE387" s="41"/>
      <c r="ALF387" s="41"/>
      <c r="ALG387" s="41"/>
      <c r="ALH387" s="41"/>
      <c r="ALI387" s="41"/>
      <c r="ALJ387" s="41"/>
      <c r="ALK387" s="41"/>
      <c r="ALL387" s="41"/>
      <c r="ALM387" s="41"/>
    </row>
    <row r="388" spans="1:1001" ht="13.35" customHeight="1" outlineLevel="2">
      <c r="A388" s="36" t="s">
        <v>12014</v>
      </c>
      <c r="B388" s="45">
        <v>1</v>
      </c>
      <c r="C388" s="45"/>
      <c r="D388" s="84" t="s">
        <v>9894</v>
      </c>
      <c r="E388" s="43" t="str">
        <f>VLOOKUP(D388,OdooParts_PurchaseNotes!$A$1:$F8523,2,0)</f>
        <v>PRO DENTAL PICK (PROBE) (DP-19) M S V - in a protective sleeve or with a safety cap</v>
      </c>
      <c r="F388" s="52" t="s">
        <v>11370</v>
      </c>
      <c r="G388" s="83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40"/>
      <c r="AAF388" s="40"/>
      <c r="AAG388" s="40"/>
      <c r="AAH388" s="40"/>
      <c r="AAI388" s="40"/>
      <c r="AAJ388" s="40"/>
      <c r="AAK388" s="40"/>
      <c r="AAL388" s="40"/>
      <c r="AAM388" s="40"/>
      <c r="AAN388" s="40"/>
      <c r="AAO388" s="40"/>
      <c r="AAP388" s="40"/>
      <c r="AAQ388" s="40"/>
      <c r="AAR388" s="40"/>
      <c r="AAS388" s="40"/>
      <c r="AAT388" s="40"/>
      <c r="AAU388" s="40"/>
      <c r="AAV388" s="40"/>
      <c r="AAW388" s="40"/>
      <c r="AAX388" s="40"/>
      <c r="AAY388" s="40"/>
      <c r="AAZ388" s="40"/>
      <c r="ABA388" s="40"/>
      <c r="ABB388" s="40"/>
      <c r="ABC388" s="40"/>
      <c r="ABD388" s="40"/>
      <c r="ABE388" s="40"/>
      <c r="ABF388" s="40"/>
      <c r="ABG388" s="40"/>
      <c r="ABH388" s="40"/>
      <c r="ABI388" s="40"/>
      <c r="ABJ388" s="40"/>
      <c r="ABK388" s="40"/>
      <c r="ABL388" s="40"/>
      <c r="ABM388" s="40"/>
      <c r="ABN388" s="40"/>
      <c r="ABO388" s="40"/>
      <c r="ABP388" s="40"/>
      <c r="ABQ388" s="40"/>
      <c r="ABR388" s="40"/>
      <c r="ABS388" s="40"/>
      <c r="ABT388" s="40"/>
      <c r="ABU388" s="40"/>
      <c r="ABV388" s="40"/>
      <c r="ABW388" s="40"/>
      <c r="ABX388" s="40"/>
      <c r="ABY388" s="40"/>
      <c r="ABZ388" s="40"/>
      <c r="ACA388" s="40"/>
      <c r="ACB388" s="40"/>
      <c r="ACC388" s="40"/>
      <c r="ACD388" s="40"/>
      <c r="ACE388" s="40"/>
      <c r="ACF388" s="40"/>
      <c r="ACG388" s="40"/>
      <c r="ACH388" s="40"/>
      <c r="ACI388" s="40"/>
      <c r="ACJ388" s="40"/>
      <c r="ACK388" s="40"/>
      <c r="ACL388" s="40"/>
      <c r="ACM388" s="40"/>
      <c r="ACN388" s="40"/>
      <c r="ACO388" s="40"/>
      <c r="ACP388" s="40"/>
      <c r="ACQ388" s="40"/>
      <c r="ACR388" s="40"/>
      <c r="ACS388" s="40"/>
      <c r="ACT388" s="40"/>
      <c r="ACU388" s="40"/>
      <c r="ACV388" s="40"/>
      <c r="ACW388" s="40"/>
      <c r="ACX388" s="40"/>
      <c r="ACY388" s="40"/>
      <c r="ACZ388" s="40"/>
      <c r="ADA388" s="40"/>
      <c r="ADB388" s="40"/>
      <c r="ADC388" s="40"/>
      <c r="ADD388" s="40"/>
      <c r="ADE388" s="40"/>
      <c r="ADF388" s="40"/>
      <c r="ADG388" s="40"/>
      <c r="ADH388" s="40"/>
      <c r="ADI388" s="40"/>
      <c r="ADJ388" s="40"/>
      <c r="ADK388" s="40"/>
      <c r="ADL388" s="40"/>
      <c r="ADM388" s="40"/>
      <c r="ADN388" s="40"/>
      <c r="ADO388" s="40"/>
      <c r="ADP388" s="40"/>
      <c r="ADQ388" s="40"/>
      <c r="ADR388" s="40"/>
      <c r="ADS388" s="40"/>
      <c r="ADT388" s="40"/>
      <c r="ADU388" s="40"/>
      <c r="ADV388" s="40"/>
      <c r="ADW388" s="40"/>
      <c r="ADX388" s="40"/>
      <c r="ADY388" s="40"/>
      <c r="ADZ388" s="40"/>
      <c r="AEA388" s="40"/>
      <c r="AEB388" s="40"/>
      <c r="AEC388" s="40"/>
      <c r="AED388" s="40"/>
      <c r="AEE388" s="40"/>
      <c r="AEF388" s="40"/>
      <c r="AEG388" s="40"/>
      <c r="AEH388" s="40"/>
      <c r="AEI388" s="40"/>
      <c r="AEJ388" s="40"/>
      <c r="AEK388" s="40"/>
      <c r="AEL388" s="40"/>
      <c r="AEM388" s="40"/>
      <c r="AEN388" s="40"/>
      <c r="AEO388" s="40"/>
      <c r="AEP388" s="40"/>
      <c r="AEQ388" s="40"/>
      <c r="AER388" s="40"/>
      <c r="AES388" s="40"/>
      <c r="AET388" s="40"/>
      <c r="AEU388" s="40"/>
      <c r="AEV388" s="40"/>
      <c r="AEW388" s="40"/>
      <c r="AEX388" s="40"/>
      <c r="AEY388" s="40"/>
      <c r="AEZ388" s="40"/>
      <c r="AFA388" s="40"/>
      <c r="AFB388" s="40"/>
      <c r="AFC388" s="40"/>
      <c r="AFD388" s="40"/>
      <c r="AFE388" s="40"/>
      <c r="AFF388" s="40"/>
      <c r="AFG388" s="40"/>
      <c r="AFH388" s="40"/>
      <c r="AFI388" s="40"/>
      <c r="AFJ388" s="40"/>
      <c r="AFK388" s="40"/>
      <c r="AFL388" s="40"/>
      <c r="AFM388" s="40"/>
      <c r="AFN388" s="40"/>
      <c r="AFO388" s="40"/>
      <c r="AFP388" s="40"/>
      <c r="AFQ388" s="40"/>
      <c r="AFR388" s="40"/>
      <c r="AFS388" s="40"/>
      <c r="AFT388" s="40"/>
      <c r="AFU388" s="40"/>
      <c r="AFV388" s="40"/>
      <c r="AFW388" s="40"/>
      <c r="AFX388" s="40"/>
      <c r="AFY388" s="40"/>
      <c r="AFZ388" s="40"/>
      <c r="AGA388" s="40"/>
      <c r="AGB388" s="40"/>
      <c r="AGC388" s="40"/>
      <c r="AGD388" s="40"/>
      <c r="AGE388" s="40"/>
      <c r="AGF388" s="40"/>
      <c r="AGG388" s="40"/>
      <c r="AGH388" s="40"/>
      <c r="AGI388" s="40"/>
      <c r="AGJ388" s="40"/>
      <c r="AGK388" s="40"/>
      <c r="AGL388" s="40"/>
      <c r="AGM388" s="40"/>
      <c r="AGN388" s="40"/>
      <c r="AGO388" s="40"/>
      <c r="AGP388" s="40"/>
      <c r="AGQ388" s="40"/>
      <c r="AGR388" s="40"/>
      <c r="AGS388" s="40"/>
      <c r="AGT388" s="40"/>
      <c r="AGU388" s="40"/>
      <c r="AGV388" s="40"/>
      <c r="AGW388" s="40"/>
      <c r="AGX388" s="40"/>
      <c r="AGY388" s="40"/>
      <c r="AGZ388" s="40"/>
      <c r="AHA388" s="40"/>
      <c r="AHB388" s="40"/>
      <c r="AHC388" s="40"/>
      <c r="AHD388" s="40"/>
      <c r="AHE388" s="40"/>
      <c r="AHF388" s="40"/>
      <c r="AHG388" s="40"/>
      <c r="AHH388" s="40"/>
      <c r="AHI388" s="40"/>
      <c r="AHJ388" s="40"/>
      <c r="AHK388" s="40"/>
      <c r="AHL388" s="40"/>
      <c r="AHM388" s="40"/>
      <c r="AHN388" s="40"/>
      <c r="AHO388" s="40"/>
      <c r="AHP388" s="40"/>
      <c r="AHQ388" s="40"/>
      <c r="AHR388" s="40"/>
      <c r="AHS388" s="40"/>
      <c r="AHT388" s="40"/>
      <c r="AHU388" s="40"/>
      <c r="AHV388" s="40"/>
      <c r="AHW388" s="40"/>
      <c r="AHX388" s="40"/>
      <c r="AHY388" s="40"/>
      <c r="AHZ388" s="40"/>
      <c r="AIA388" s="40"/>
      <c r="AIB388" s="40"/>
      <c r="AIC388" s="40"/>
      <c r="AID388" s="40"/>
      <c r="AIE388" s="40"/>
      <c r="AIF388" s="40"/>
      <c r="AIG388" s="40"/>
      <c r="AIH388" s="40"/>
      <c r="AII388" s="40"/>
      <c r="AIJ388" s="40"/>
      <c r="AIK388" s="40"/>
      <c r="AIL388" s="40"/>
      <c r="AIM388" s="40"/>
      <c r="AIN388" s="40"/>
      <c r="AIO388" s="40"/>
      <c r="AIP388" s="40"/>
      <c r="AIQ388" s="40"/>
      <c r="AIR388" s="40"/>
      <c r="AIS388" s="40"/>
      <c r="AIT388" s="40"/>
      <c r="AIU388" s="40"/>
      <c r="AIV388" s="40"/>
      <c r="AIW388" s="40"/>
      <c r="AIX388" s="40"/>
      <c r="AIY388" s="40"/>
      <c r="AIZ388" s="40"/>
      <c r="AJA388" s="40"/>
      <c r="AJB388" s="40"/>
      <c r="AJC388" s="40"/>
      <c r="AJD388" s="40"/>
      <c r="AJE388" s="40"/>
      <c r="AJF388" s="40"/>
      <c r="AJG388" s="40"/>
      <c r="AJH388" s="40"/>
      <c r="AJI388" s="40"/>
      <c r="AJJ388" s="40"/>
      <c r="AJK388" s="40"/>
      <c r="AJL388" s="40"/>
      <c r="AJM388" s="40"/>
      <c r="AJN388" s="40"/>
      <c r="AJO388" s="40"/>
      <c r="AJP388" s="40"/>
      <c r="AJQ388" s="40"/>
      <c r="AJR388" s="40"/>
      <c r="AJS388" s="40"/>
      <c r="AJT388" s="40"/>
      <c r="AJU388" s="40"/>
      <c r="AJV388" s="40"/>
      <c r="AJW388" s="40"/>
      <c r="AJX388" s="40"/>
      <c r="AJY388" s="40"/>
      <c r="AJZ388" s="40"/>
      <c r="AKA388" s="40"/>
      <c r="AKB388" s="40"/>
      <c r="AKC388" s="40"/>
      <c r="AKD388" s="40"/>
      <c r="AKE388" s="40"/>
      <c r="AKF388" s="40"/>
      <c r="AKG388" s="40"/>
      <c r="AKH388" s="40"/>
      <c r="AKI388" s="40"/>
      <c r="AKJ388" s="40"/>
      <c r="AKK388" s="40"/>
      <c r="AKL388" s="40"/>
      <c r="AKM388" s="40"/>
      <c r="AKN388" s="41"/>
      <c r="AKO388" s="41"/>
      <c r="AKP388" s="41"/>
      <c r="AKQ388" s="41"/>
      <c r="AKR388" s="41"/>
      <c r="AKS388" s="41"/>
      <c r="AKT388" s="41"/>
      <c r="AKU388" s="41"/>
      <c r="AKV388" s="41"/>
      <c r="AKW388" s="41"/>
      <c r="AKX388" s="41"/>
      <c r="AKY388" s="41"/>
      <c r="AKZ388" s="41"/>
      <c r="ALA388" s="41"/>
      <c r="ALB388" s="41"/>
      <c r="ALC388" s="41"/>
      <c r="ALD388" s="41"/>
      <c r="ALE388" s="41"/>
      <c r="ALF388" s="41"/>
      <c r="ALG388" s="41"/>
      <c r="ALH388" s="41"/>
      <c r="ALI388" s="41"/>
      <c r="ALJ388" s="41"/>
      <c r="ALK388" s="41"/>
      <c r="ALL388" s="41"/>
      <c r="ALM388" s="41"/>
    </row>
    <row r="389" spans="1:1001" ht="13.35" customHeight="1" outlineLevel="2">
      <c r="A389" s="36" t="s">
        <v>12015</v>
      </c>
      <c r="B389" s="45">
        <v>1</v>
      </c>
      <c r="C389" s="45"/>
      <c r="D389" s="84" t="s">
        <v>9902</v>
      </c>
      <c r="E389" s="43" t="str">
        <f>VLOOKUP(D389,OdooParts_PurchaseNotes!$A$1:$F8524,2,0)</f>
        <v>6" Deluxe Bent Stainless Steel Tweezers with Serrated Teeth and Safety Cap</v>
      </c>
      <c r="F389" s="52" t="s">
        <v>11370</v>
      </c>
      <c r="G389" s="83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40"/>
      <c r="AAF389" s="40"/>
      <c r="AAG389" s="40"/>
      <c r="AAH389" s="40"/>
      <c r="AAI389" s="40"/>
      <c r="AAJ389" s="40"/>
      <c r="AAK389" s="40"/>
      <c r="AAL389" s="40"/>
      <c r="AAM389" s="40"/>
      <c r="AAN389" s="40"/>
      <c r="AAO389" s="40"/>
      <c r="AAP389" s="40"/>
      <c r="AAQ389" s="40"/>
      <c r="AAR389" s="40"/>
      <c r="AAS389" s="40"/>
      <c r="AAT389" s="40"/>
      <c r="AAU389" s="40"/>
      <c r="AAV389" s="40"/>
      <c r="AAW389" s="40"/>
      <c r="AAX389" s="40"/>
      <c r="AAY389" s="40"/>
      <c r="AAZ389" s="40"/>
      <c r="ABA389" s="40"/>
      <c r="ABB389" s="40"/>
      <c r="ABC389" s="40"/>
      <c r="ABD389" s="40"/>
      <c r="ABE389" s="40"/>
      <c r="ABF389" s="40"/>
      <c r="ABG389" s="40"/>
      <c r="ABH389" s="40"/>
      <c r="ABI389" s="40"/>
      <c r="ABJ389" s="40"/>
      <c r="ABK389" s="40"/>
      <c r="ABL389" s="40"/>
      <c r="ABM389" s="40"/>
      <c r="ABN389" s="40"/>
      <c r="ABO389" s="40"/>
      <c r="ABP389" s="40"/>
      <c r="ABQ389" s="40"/>
      <c r="ABR389" s="40"/>
      <c r="ABS389" s="40"/>
      <c r="ABT389" s="40"/>
      <c r="ABU389" s="40"/>
      <c r="ABV389" s="40"/>
      <c r="ABW389" s="40"/>
      <c r="ABX389" s="40"/>
      <c r="ABY389" s="40"/>
      <c r="ABZ389" s="40"/>
      <c r="ACA389" s="40"/>
      <c r="ACB389" s="40"/>
      <c r="ACC389" s="40"/>
      <c r="ACD389" s="40"/>
      <c r="ACE389" s="40"/>
      <c r="ACF389" s="40"/>
      <c r="ACG389" s="40"/>
      <c r="ACH389" s="40"/>
      <c r="ACI389" s="40"/>
      <c r="ACJ389" s="40"/>
      <c r="ACK389" s="40"/>
      <c r="ACL389" s="40"/>
      <c r="ACM389" s="40"/>
      <c r="ACN389" s="40"/>
      <c r="ACO389" s="40"/>
      <c r="ACP389" s="40"/>
      <c r="ACQ389" s="40"/>
      <c r="ACR389" s="40"/>
      <c r="ACS389" s="40"/>
      <c r="ACT389" s="40"/>
      <c r="ACU389" s="40"/>
      <c r="ACV389" s="40"/>
      <c r="ACW389" s="40"/>
      <c r="ACX389" s="40"/>
      <c r="ACY389" s="40"/>
      <c r="ACZ389" s="40"/>
      <c r="ADA389" s="40"/>
      <c r="ADB389" s="40"/>
      <c r="ADC389" s="40"/>
      <c r="ADD389" s="40"/>
      <c r="ADE389" s="40"/>
      <c r="ADF389" s="40"/>
      <c r="ADG389" s="40"/>
      <c r="ADH389" s="40"/>
      <c r="ADI389" s="40"/>
      <c r="ADJ389" s="40"/>
      <c r="ADK389" s="40"/>
      <c r="ADL389" s="40"/>
      <c r="ADM389" s="40"/>
      <c r="ADN389" s="40"/>
      <c r="ADO389" s="40"/>
      <c r="ADP389" s="40"/>
      <c r="ADQ389" s="40"/>
      <c r="ADR389" s="40"/>
      <c r="ADS389" s="40"/>
      <c r="ADT389" s="40"/>
      <c r="ADU389" s="40"/>
      <c r="ADV389" s="40"/>
      <c r="ADW389" s="40"/>
      <c r="ADX389" s="40"/>
      <c r="ADY389" s="40"/>
      <c r="ADZ389" s="40"/>
      <c r="AEA389" s="40"/>
      <c r="AEB389" s="40"/>
      <c r="AEC389" s="40"/>
      <c r="AED389" s="40"/>
      <c r="AEE389" s="40"/>
      <c r="AEF389" s="40"/>
      <c r="AEG389" s="40"/>
      <c r="AEH389" s="40"/>
      <c r="AEI389" s="40"/>
      <c r="AEJ389" s="40"/>
      <c r="AEK389" s="40"/>
      <c r="AEL389" s="40"/>
      <c r="AEM389" s="40"/>
      <c r="AEN389" s="40"/>
      <c r="AEO389" s="40"/>
      <c r="AEP389" s="40"/>
      <c r="AEQ389" s="40"/>
      <c r="AER389" s="40"/>
      <c r="AES389" s="40"/>
      <c r="AET389" s="40"/>
      <c r="AEU389" s="40"/>
      <c r="AEV389" s="40"/>
      <c r="AEW389" s="40"/>
      <c r="AEX389" s="40"/>
      <c r="AEY389" s="40"/>
      <c r="AEZ389" s="40"/>
      <c r="AFA389" s="40"/>
      <c r="AFB389" s="40"/>
      <c r="AFC389" s="40"/>
      <c r="AFD389" s="40"/>
      <c r="AFE389" s="40"/>
      <c r="AFF389" s="40"/>
      <c r="AFG389" s="40"/>
      <c r="AFH389" s="40"/>
      <c r="AFI389" s="40"/>
      <c r="AFJ389" s="40"/>
      <c r="AFK389" s="40"/>
      <c r="AFL389" s="40"/>
      <c r="AFM389" s="40"/>
      <c r="AFN389" s="40"/>
      <c r="AFO389" s="40"/>
      <c r="AFP389" s="40"/>
      <c r="AFQ389" s="40"/>
      <c r="AFR389" s="40"/>
      <c r="AFS389" s="40"/>
      <c r="AFT389" s="40"/>
      <c r="AFU389" s="40"/>
      <c r="AFV389" s="40"/>
      <c r="AFW389" s="40"/>
      <c r="AFX389" s="40"/>
      <c r="AFY389" s="40"/>
      <c r="AFZ389" s="40"/>
      <c r="AGA389" s="40"/>
      <c r="AGB389" s="40"/>
      <c r="AGC389" s="40"/>
      <c r="AGD389" s="40"/>
      <c r="AGE389" s="40"/>
      <c r="AGF389" s="40"/>
      <c r="AGG389" s="40"/>
      <c r="AGH389" s="40"/>
      <c r="AGI389" s="40"/>
      <c r="AGJ389" s="40"/>
      <c r="AGK389" s="40"/>
      <c r="AGL389" s="40"/>
      <c r="AGM389" s="40"/>
      <c r="AGN389" s="40"/>
      <c r="AGO389" s="40"/>
      <c r="AGP389" s="40"/>
      <c r="AGQ389" s="40"/>
      <c r="AGR389" s="40"/>
      <c r="AGS389" s="40"/>
      <c r="AGT389" s="40"/>
      <c r="AGU389" s="40"/>
      <c r="AGV389" s="40"/>
      <c r="AGW389" s="40"/>
      <c r="AGX389" s="40"/>
      <c r="AGY389" s="40"/>
      <c r="AGZ389" s="40"/>
      <c r="AHA389" s="40"/>
      <c r="AHB389" s="40"/>
      <c r="AHC389" s="40"/>
      <c r="AHD389" s="40"/>
      <c r="AHE389" s="40"/>
      <c r="AHF389" s="40"/>
      <c r="AHG389" s="40"/>
      <c r="AHH389" s="40"/>
      <c r="AHI389" s="40"/>
      <c r="AHJ389" s="40"/>
      <c r="AHK389" s="40"/>
      <c r="AHL389" s="40"/>
      <c r="AHM389" s="40"/>
      <c r="AHN389" s="40"/>
      <c r="AHO389" s="40"/>
      <c r="AHP389" s="40"/>
      <c r="AHQ389" s="40"/>
      <c r="AHR389" s="40"/>
      <c r="AHS389" s="40"/>
      <c r="AHT389" s="40"/>
      <c r="AHU389" s="40"/>
      <c r="AHV389" s="40"/>
      <c r="AHW389" s="40"/>
      <c r="AHX389" s="40"/>
      <c r="AHY389" s="40"/>
      <c r="AHZ389" s="40"/>
      <c r="AIA389" s="40"/>
      <c r="AIB389" s="40"/>
      <c r="AIC389" s="40"/>
      <c r="AID389" s="40"/>
      <c r="AIE389" s="40"/>
      <c r="AIF389" s="40"/>
      <c r="AIG389" s="40"/>
      <c r="AIH389" s="40"/>
      <c r="AII389" s="40"/>
      <c r="AIJ389" s="40"/>
      <c r="AIK389" s="40"/>
      <c r="AIL389" s="40"/>
      <c r="AIM389" s="40"/>
      <c r="AIN389" s="40"/>
      <c r="AIO389" s="40"/>
      <c r="AIP389" s="40"/>
      <c r="AIQ389" s="40"/>
      <c r="AIR389" s="40"/>
      <c r="AIS389" s="40"/>
      <c r="AIT389" s="40"/>
      <c r="AIU389" s="40"/>
      <c r="AIV389" s="40"/>
      <c r="AIW389" s="40"/>
      <c r="AIX389" s="40"/>
      <c r="AIY389" s="40"/>
      <c r="AIZ389" s="40"/>
      <c r="AJA389" s="40"/>
      <c r="AJB389" s="40"/>
      <c r="AJC389" s="40"/>
      <c r="AJD389" s="40"/>
      <c r="AJE389" s="40"/>
      <c r="AJF389" s="40"/>
      <c r="AJG389" s="40"/>
      <c r="AJH389" s="40"/>
      <c r="AJI389" s="40"/>
      <c r="AJJ389" s="40"/>
      <c r="AJK389" s="40"/>
      <c r="AJL389" s="40"/>
      <c r="AJM389" s="40"/>
      <c r="AJN389" s="40"/>
      <c r="AJO389" s="40"/>
      <c r="AJP389" s="40"/>
      <c r="AJQ389" s="40"/>
      <c r="AJR389" s="40"/>
      <c r="AJS389" s="40"/>
      <c r="AJT389" s="40"/>
      <c r="AJU389" s="40"/>
      <c r="AJV389" s="40"/>
      <c r="AJW389" s="40"/>
      <c r="AJX389" s="40"/>
      <c r="AJY389" s="40"/>
      <c r="AJZ389" s="40"/>
      <c r="AKA389" s="40"/>
      <c r="AKB389" s="40"/>
      <c r="AKC389" s="40"/>
      <c r="AKD389" s="40"/>
      <c r="AKE389" s="40"/>
      <c r="AKF389" s="40"/>
      <c r="AKG389" s="40"/>
      <c r="AKH389" s="40"/>
      <c r="AKI389" s="40"/>
      <c r="AKJ389" s="40"/>
      <c r="AKK389" s="40"/>
      <c r="AKL389" s="40"/>
      <c r="AKM389" s="40"/>
      <c r="AKN389" s="41"/>
      <c r="AKO389" s="41"/>
      <c r="AKP389" s="41"/>
      <c r="AKQ389" s="41"/>
      <c r="AKR389" s="41"/>
      <c r="AKS389" s="41"/>
      <c r="AKT389" s="41"/>
      <c r="AKU389" s="41"/>
      <c r="AKV389" s="41"/>
      <c r="AKW389" s="41"/>
      <c r="AKX389" s="41"/>
      <c r="AKY389" s="41"/>
      <c r="AKZ389" s="41"/>
      <c r="ALA389" s="41"/>
      <c r="ALB389" s="41"/>
      <c r="ALC389" s="41"/>
      <c r="ALD389" s="41"/>
      <c r="ALE389" s="41"/>
      <c r="ALF389" s="41"/>
      <c r="ALG389" s="41"/>
      <c r="ALH389" s="41"/>
      <c r="ALI389" s="41"/>
      <c r="ALJ389" s="41"/>
      <c r="ALK389" s="41"/>
      <c r="ALL389" s="41"/>
      <c r="ALM389" s="41"/>
    </row>
    <row r="390" spans="1:1001" ht="13.35" customHeight="1" outlineLevel="2">
      <c r="A390" s="36" t="s">
        <v>12016</v>
      </c>
      <c r="B390" s="45">
        <v>1</v>
      </c>
      <c r="C390" s="45"/>
      <c r="D390" s="84" t="s">
        <v>10249</v>
      </c>
      <c r="E390" s="43" t="str">
        <f>VLOOKUP(D390,OdooParts_PurchaseNotes!$A$1:$F8525,2,0)</f>
        <v>2mm Allen Wrench</v>
      </c>
      <c r="F390" s="52" t="s">
        <v>11370</v>
      </c>
      <c r="G390" s="83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40"/>
      <c r="AAF390" s="40"/>
      <c r="AAG390" s="40"/>
      <c r="AAH390" s="40"/>
      <c r="AAI390" s="40"/>
      <c r="AAJ390" s="40"/>
      <c r="AAK390" s="40"/>
      <c r="AAL390" s="40"/>
      <c r="AAM390" s="40"/>
      <c r="AAN390" s="40"/>
      <c r="AAO390" s="40"/>
      <c r="AAP390" s="40"/>
      <c r="AAQ390" s="40"/>
      <c r="AAR390" s="40"/>
      <c r="AAS390" s="40"/>
      <c r="AAT390" s="40"/>
      <c r="AAU390" s="40"/>
      <c r="AAV390" s="40"/>
      <c r="AAW390" s="40"/>
      <c r="AAX390" s="40"/>
      <c r="AAY390" s="40"/>
      <c r="AAZ390" s="40"/>
      <c r="ABA390" s="40"/>
      <c r="ABB390" s="40"/>
      <c r="ABC390" s="40"/>
      <c r="ABD390" s="40"/>
      <c r="ABE390" s="40"/>
      <c r="ABF390" s="40"/>
      <c r="ABG390" s="40"/>
      <c r="ABH390" s="40"/>
      <c r="ABI390" s="40"/>
      <c r="ABJ390" s="40"/>
      <c r="ABK390" s="40"/>
      <c r="ABL390" s="40"/>
      <c r="ABM390" s="40"/>
      <c r="ABN390" s="40"/>
      <c r="ABO390" s="40"/>
      <c r="ABP390" s="40"/>
      <c r="ABQ390" s="40"/>
      <c r="ABR390" s="40"/>
      <c r="ABS390" s="40"/>
      <c r="ABT390" s="40"/>
      <c r="ABU390" s="40"/>
      <c r="ABV390" s="40"/>
      <c r="ABW390" s="40"/>
      <c r="ABX390" s="40"/>
      <c r="ABY390" s="40"/>
      <c r="ABZ390" s="40"/>
      <c r="ACA390" s="40"/>
      <c r="ACB390" s="40"/>
      <c r="ACC390" s="40"/>
      <c r="ACD390" s="40"/>
      <c r="ACE390" s="40"/>
      <c r="ACF390" s="40"/>
      <c r="ACG390" s="40"/>
      <c r="ACH390" s="40"/>
      <c r="ACI390" s="40"/>
      <c r="ACJ390" s="40"/>
      <c r="ACK390" s="40"/>
      <c r="ACL390" s="40"/>
      <c r="ACM390" s="40"/>
      <c r="ACN390" s="40"/>
      <c r="ACO390" s="40"/>
      <c r="ACP390" s="40"/>
      <c r="ACQ390" s="40"/>
      <c r="ACR390" s="40"/>
      <c r="ACS390" s="40"/>
      <c r="ACT390" s="40"/>
      <c r="ACU390" s="40"/>
      <c r="ACV390" s="40"/>
      <c r="ACW390" s="40"/>
      <c r="ACX390" s="40"/>
      <c r="ACY390" s="40"/>
      <c r="ACZ390" s="40"/>
      <c r="ADA390" s="40"/>
      <c r="ADB390" s="40"/>
      <c r="ADC390" s="40"/>
      <c r="ADD390" s="40"/>
      <c r="ADE390" s="40"/>
      <c r="ADF390" s="40"/>
      <c r="ADG390" s="40"/>
      <c r="ADH390" s="40"/>
      <c r="ADI390" s="40"/>
      <c r="ADJ390" s="40"/>
      <c r="ADK390" s="40"/>
      <c r="ADL390" s="40"/>
      <c r="ADM390" s="40"/>
      <c r="ADN390" s="40"/>
      <c r="ADO390" s="40"/>
      <c r="ADP390" s="40"/>
      <c r="ADQ390" s="40"/>
      <c r="ADR390" s="40"/>
      <c r="ADS390" s="40"/>
      <c r="ADT390" s="40"/>
      <c r="ADU390" s="40"/>
      <c r="ADV390" s="40"/>
      <c r="ADW390" s="40"/>
      <c r="ADX390" s="40"/>
      <c r="ADY390" s="40"/>
      <c r="ADZ390" s="40"/>
      <c r="AEA390" s="40"/>
      <c r="AEB390" s="40"/>
      <c r="AEC390" s="40"/>
      <c r="AED390" s="40"/>
      <c r="AEE390" s="40"/>
      <c r="AEF390" s="40"/>
      <c r="AEG390" s="40"/>
      <c r="AEH390" s="40"/>
      <c r="AEI390" s="40"/>
      <c r="AEJ390" s="40"/>
      <c r="AEK390" s="40"/>
      <c r="AEL390" s="40"/>
      <c r="AEM390" s="40"/>
      <c r="AEN390" s="40"/>
      <c r="AEO390" s="40"/>
      <c r="AEP390" s="40"/>
      <c r="AEQ390" s="40"/>
      <c r="AER390" s="40"/>
      <c r="AES390" s="40"/>
      <c r="AET390" s="40"/>
      <c r="AEU390" s="40"/>
      <c r="AEV390" s="40"/>
      <c r="AEW390" s="40"/>
      <c r="AEX390" s="40"/>
      <c r="AEY390" s="40"/>
      <c r="AEZ390" s="40"/>
      <c r="AFA390" s="40"/>
      <c r="AFB390" s="40"/>
      <c r="AFC390" s="40"/>
      <c r="AFD390" s="40"/>
      <c r="AFE390" s="40"/>
      <c r="AFF390" s="40"/>
      <c r="AFG390" s="40"/>
      <c r="AFH390" s="40"/>
      <c r="AFI390" s="40"/>
      <c r="AFJ390" s="40"/>
      <c r="AFK390" s="40"/>
      <c r="AFL390" s="40"/>
      <c r="AFM390" s="40"/>
      <c r="AFN390" s="40"/>
      <c r="AFO390" s="40"/>
      <c r="AFP390" s="40"/>
      <c r="AFQ390" s="40"/>
      <c r="AFR390" s="40"/>
      <c r="AFS390" s="40"/>
      <c r="AFT390" s="40"/>
      <c r="AFU390" s="40"/>
      <c r="AFV390" s="40"/>
      <c r="AFW390" s="40"/>
      <c r="AFX390" s="40"/>
      <c r="AFY390" s="40"/>
      <c r="AFZ390" s="40"/>
      <c r="AGA390" s="40"/>
      <c r="AGB390" s="40"/>
      <c r="AGC390" s="40"/>
      <c r="AGD390" s="40"/>
      <c r="AGE390" s="40"/>
      <c r="AGF390" s="40"/>
      <c r="AGG390" s="40"/>
      <c r="AGH390" s="40"/>
      <c r="AGI390" s="40"/>
      <c r="AGJ390" s="40"/>
      <c r="AGK390" s="40"/>
      <c r="AGL390" s="40"/>
      <c r="AGM390" s="40"/>
      <c r="AGN390" s="40"/>
      <c r="AGO390" s="40"/>
      <c r="AGP390" s="40"/>
      <c r="AGQ390" s="40"/>
      <c r="AGR390" s="40"/>
      <c r="AGS390" s="40"/>
      <c r="AGT390" s="40"/>
      <c r="AGU390" s="40"/>
      <c r="AGV390" s="40"/>
      <c r="AGW390" s="40"/>
      <c r="AGX390" s="40"/>
      <c r="AGY390" s="40"/>
      <c r="AGZ390" s="40"/>
      <c r="AHA390" s="40"/>
      <c r="AHB390" s="40"/>
      <c r="AHC390" s="40"/>
      <c r="AHD390" s="40"/>
      <c r="AHE390" s="40"/>
      <c r="AHF390" s="40"/>
      <c r="AHG390" s="40"/>
      <c r="AHH390" s="40"/>
      <c r="AHI390" s="40"/>
      <c r="AHJ390" s="40"/>
      <c r="AHK390" s="40"/>
      <c r="AHL390" s="40"/>
      <c r="AHM390" s="40"/>
      <c r="AHN390" s="40"/>
      <c r="AHO390" s="40"/>
      <c r="AHP390" s="40"/>
      <c r="AHQ390" s="40"/>
      <c r="AHR390" s="40"/>
      <c r="AHS390" s="40"/>
      <c r="AHT390" s="40"/>
      <c r="AHU390" s="40"/>
      <c r="AHV390" s="40"/>
      <c r="AHW390" s="40"/>
      <c r="AHX390" s="40"/>
      <c r="AHY390" s="40"/>
      <c r="AHZ390" s="40"/>
      <c r="AIA390" s="40"/>
      <c r="AIB390" s="40"/>
      <c r="AIC390" s="40"/>
      <c r="AID390" s="40"/>
      <c r="AIE390" s="40"/>
      <c r="AIF390" s="40"/>
      <c r="AIG390" s="40"/>
      <c r="AIH390" s="40"/>
      <c r="AII390" s="40"/>
      <c r="AIJ390" s="40"/>
      <c r="AIK390" s="40"/>
      <c r="AIL390" s="40"/>
      <c r="AIM390" s="40"/>
      <c r="AIN390" s="40"/>
      <c r="AIO390" s="40"/>
      <c r="AIP390" s="40"/>
      <c r="AIQ390" s="40"/>
      <c r="AIR390" s="40"/>
      <c r="AIS390" s="40"/>
      <c r="AIT390" s="40"/>
      <c r="AIU390" s="40"/>
      <c r="AIV390" s="40"/>
      <c r="AIW390" s="40"/>
      <c r="AIX390" s="40"/>
      <c r="AIY390" s="40"/>
      <c r="AIZ390" s="40"/>
      <c r="AJA390" s="40"/>
      <c r="AJB390" s="40"/>
      <c r="AJC390" s="40"/>
      <c r="AJD390" s="40"/>
      <c r="AJE390" s="40"/>
      <c r="AJF390" s="40"/>
      <c r="AJG390" s="40"/>
      <c r="AJH390" s="40"/>
      <c r="AJI390" s="40"/>
      <c r="AJJ390" s="40"/>
      <c r="AJK390" s="40"/>
      <c r="AJL390" s="40"/>
      <c r="AJM390" s="40"/>
      <c r="AJN390" s="40"/>
      <c r="AJO390" s="40"/>
      <c r="AJP390" s="40"/>
      <c r="AJQ390" s="40"/>
      <c r="AJR390" s="40"/>
      <c r="AJS390" s="40"/>
      <c r="AJT390" s="40"/>
      <c r="AJU390" s="40"/>
      <c r="AJV390" s="40"/>
      <c r="AJW390" s="40"/>
      <c r="AJX390" s="40"/>
      <c r="AJY390" s="40"/>
      <c r="AJZ390" s="40"/>
      <c r="AKA390" s="40"/>
      <c r="AKB390" s="40"/>
      <c r="AKC390" s="40"/>
      <c r="AKD390" s="40"/>
      <c r="AKE390" s="40"/>
      <c r="AKF390" s="40"/>
      <c r="AKG390" s="40"/>
      <c r="AKH390" s="40"/>
      <c r="AKI390" s="40"/>
      <c r="AKJ390" s="40"/>
      <c r="AKK390" s="40"/>
      <c r="AKL390" s="40"/>
      <c r="AKM390" s="40"/>
      <c r="AKN390" s="41"/>
      <c r="AKO390" s="41"/>
      <c r="AKP390" s="41"/>
      <c r="AKQ390" s="41"/>
      <c r="AKR390" s="41"/>
      <c r="AKS390" s="41"/>
      <c r="AKT390" s="41"/>
      <c r="AKU390" s="41"/>
      <c r="AKV390" s="41"/>
      <c r="AKW390" s="41"/>
      <c r="AKX390" s="41"/>
      <c r="AKY390" s="41"/>
      <c r="AKZ390" s="41"/>
      <c r="ALA390" s="41"/>
      <c r="ALB390" s="41"/>
      <c r="ALC390" s="41"/>
      <c r="ALD390" s="41"/>
      <c r="ALE390" s="41"/>
      <c r="ALF390" s="41"/>
      <c r="ALG390" s="41"/>
      <c r="ALH390" s="41"/>
      <c r="ALI390" s="41"/>
      <c r="ALJ390" s="41"/>
      <c r="ALK390" s="41"/>
      <c r="ALL390" s="41"/>
      <c r="ALM390" s="41"/>
    </row>
    <row r="391" spans="1:1001" ht="13.35" customHeight="1" outlineLevel="2">
      <c r="A391" s="36" t="s">
        <v>12017</v>
      </c>
      <c r="B391" s="45">
        <v>1</v>
      </c>
      <c r="C391" s="45"/>
      <c r="D391" s="44" t="s">
        <v>10502</v>
      </c>
      <c r="E391" s="43" t="str">
        <f>VLOOKUP(D391,OdooParts_PurchaseNotes!$A$1:$F8526,2,0)</f>
        <v>7 1/2" Nylon Handle Clam Knife - Laser Etched with "Sharp" Icon</v>
      </c>
      <c r="F391" s="52" t="s">
        <v>11370</v>
      </c>
      <c r="G391" s="83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40"/>
      <c r="AAF391" s="40"/>
      <c r="AAG391" s="40"/>
      <c r="AAH391" s="40"/>
      <c r="AAI391" s="40"/>
      <c r="AAJ391" s="40"/>
      <c r="AAK391" s="40"/>
      <c r="AAL391" s="40"/>
      <c r="AAM391" s="40"/>
      <c r="AAN391" s="40"/>
      <c r="AAO391" s="40"/>
      <c r="AAP391" s="40"/>
      <c r="AAQ391" s="40"/>
      <c r="AAR391" s="40"/>
      <c r="AAS391" s="40"/>
      <c r="AAT391" s="40"/>
      <c r="AAU391" s="40"/>
      <c r="AAV391" s="40"/>
      <c r="AAW391" s="40"/>
      <c r="AAX391" s="40"/>
      <c r="AAY391" s="40"/>
      <c r="AAZ391" s="40"/>
      <c r="ABA391" s="40"/>
      <c r="ABB391" s="40"/>
      <c r="ABC391" s="40"/>
      <c r="ABD391" s="40"/>
      <c r="ABE391" s="40"/>
      <c r="ABF391" s="40"/>
      <c r="ABG391" s="40"/>
      <c r="ABH391" s="40"/>
      <c r="ABI391" s="40"/>
      <c r="ABJ391" s="40"/>
      <c r="ABK391" s="40"/>
      <c r="ABL391" s="40"/>
      <c r="ABM391" s="40"/>
      <c r="ABN391" s="40"/>
      <c r="ABO391" s="40"/>
      <c r="ABP391" s="40"/>
      <c r="ABQ391" s="40"/>
      <c r="ABR391" s="40"/>
      <c r="ABS391" s="40"/>
      <c r="ABT391" s="40"/>
      <c r="ABU391" s="40"/>
      <c r="ABV391" s="40"/>
      <c r="ABW391" s="40"/>
      <c r="ABX391" s="40"/>
      <c r="ABY391" s="40"/>
      <c r="ABZ391" s="40"/>
      <c r="ACA391" s="40"/>
      <c r="ACB391" s="40"/>
      <c r="ACC391" s="40"/>
      <c r="ACD391" s="40"/>
      <c r="ACE391" s="40"/>
      <c r="ACF391" s="40"/>
      <c r="ACG391" s="40"/>
      <c r="ACH391" s="40"/>
      <c r="ACI391" s="40"/>
      <c r="ACJ391" s="40"/>
      <c r="ACK391" s="40"/>
      <c r="ACL391" s="40"/>
      <c r="ACM391" s="40"/>
      <c r="ACN391" s="40"/>
      <c r="ACO391" s="40"/>
      <c r="ACP391" s="40"/>
      <c r="ACQ391" s="40"/>
      <c r="ACR391" s="40"/>
      <c r="ACS391" s="40"/>
      <c r="ACT391" s="40"/>
      <c r="ACU391" s="40"/>
      <c r="ACV391" s="40"/>
      <c r="ACW391" s="40"/>
      <c r="ACX391" s="40"/>
      <c r="ACY391" s="40"/>
      <c r="ACZ391" s="40"/>
      <c r="ADA391" s="40"/>
      <c r="ADB391" s="40"/>
      <c r="ADC391" s="40"/>
      <c r="ADD391" s="40"/>
      <c r="ADE391" s="40"/>
      <c r="ADF391" s="40"/>
      <c r="ADG391" s="40"/>
      <c r="ADH391" s="40"/>
      <c r="ADI391" s="40"/>
      <c r="ADJ391" s="40"/>
      <c r="ADK391" s="40"/>
      <c r="ADL391" s="40"/>
      <c r="ADM391" s="40"/>
      <c r="ADN391" s="40"/>
      <c r="ADO391" s="40"/>
      <c r="ADP391" s="40"/>
      <c r="ADQ391" s="40"/>
      <c r="ADR391" s="40"/>
      <c r="ADS391" s="40"/>
      <c r="ADT391" s="40"/>
      <c r="ADU391" s="40"/>
      <c r="ADV391" s="40"/>
      <c r="ADW391" s="40"/>
      <c r="ADX391" s="40"/>
      <c r="ADY391" s="40"/>
      <c r="ADZ391" s="40"/>
      <c r="AEA391" s="40"/>
      <c r="AEB391" s="40"/>
      <c r="AEC391" s="40"/>
      <c r="AED391" s="40"/>
      <c r="AEE391" s="40"/>
      <c r="AEF391" s="40"/>
      <c r="AEG391" s="40"/>
      <c r="AEH391" s="40"/>
      <c r="AEI391" s="40"/>
      <c r="AEJ391" s="40"/>
      <c r="AEK391" s="40"/>
      <c r="AEL391" s="40"/>
      <c r="AEM391" s="40"/>
      <c r="AEN391" s="40"/>
      <c r="AEO391" s="40"/>
      <c r="AEP391" s="40"/>
      <c r="AEQ391" s="40"/>
      <c r="AER391" s="40"/>
      <c r="AES391" s="40"/>
      <c r="AET391" s="40"/>
      <c r="AEU391" s="40"/>
      <c r="AEV391" s="40"/>
      <c r="AEW391" s="40"/>
      <c r="AEX391" s="40"/>
      <c r="AEY391" s="40"/>
      <c r="AEZ391" s="40"/>
      <c r="AFA391" s="40"/>
      <c r="AFB391" s="40"/>
      <c r="AFC391" s="40"/>
      <c r="AFD391" s="40"/>
      <c r="AFE391" s="40"/>
      <c r="AFF391" s="40"/>
      <c r="AFG391" s="40"/>
      <c r="AFH391" s="40"/>
      <c r="AFI391" s="40"/>
      <c r="AFJ391" s="40"/>
      <c r="AFK391" s="40"/>
      <c r="AFL391" s="40"/>
      <c r="AFM391" s="40"/>
      <c r="AFN391" s="40"/>
      <c r="AFO391" s="40"/>
      <c r="AFP391" s="40"/>
      <c r="AFQ391" s="40"/>
      <c r="AFR391" s="40"/>
      <c r="AFS391" s="40"/>
      <c r="AFT391" s="40"/>
      <c r="AFU391" s="40"/>
      <c r="AFV391" s="40"/>
      <c r="AFW391" s="40"/>
      <c r="AFX391" s="40"/>
      <c r="AFY391" s="40"/>
      <c r="AFZ391" s="40"/>
      <c r="AGA391" s="40"/>
      <c r="AGB391" s="40"/>
      <c r="AGC391" s="40"/>
      <c r="AGD391" s="40"/>
      <c r="AGE391" s="40"/>
      <c r="AGF391" s="40"/>
      <c r="AGG391" s="40"/>
      <c r="AGH391" s="40"/>
      <c r="AGI391" s="40"/>
      <c r="AGJ391" s="40"/>
      <c r="AGK391" s="40"/>
      <c r="AGL391" s="40"/>
      <c r="AGM391" s="40"/>
      <c r="AGN391" s="40"/>
      <c r="AGO391" s="40"/>
      <c r="AGP391" s="40"/>
      <c r="AGQ391" s="40"/>
      <c r="AGR391" s="40"/>
      <c r="AGS391" s="40"/>
      <c r="AGT391" s="40"/>
      <c r="AGU391" s="40"/>
      <c r="AGV391" s="40"/>
      <c r="AGW391" s="40"/>
      <c r="AGX391" s="40"/>
      <c r="AGY391" s="40"/>
      <c r="AGZ391" s="40"/>
      <c r="AHA391" s="40"/>
      <c r="AHB391" s="40"/>
      <c r="AHC391" s="40"/>
      <c r="AHD391" s="40"/>
      <c r="AHE391" s="40"/>
      <c r="AHF391" s="40"/>
      <c r="AHG391" s="40"/>
      <c r="AHH391" s="40"/>
      <c r="AHI391" s="40"/>
      <c r="AHJ391" s="40"/>
      <c r="AHK391" s="40"/>
      <c r="AHL391" s="40"/>
      <c r="AHM391" s="40"/>
      <c r="AHN391" s="40"/>
      <c r="AHO391" s="40"/>
      <c r="AHP391" s="40"/>
      <c r="AHQ391" s="40"/>
      <c r="AHR391" s="40"/>
      <c r="AHS391" s="40"/>
      <c r="AHT391" s="40"/>
      <c r="AHU391" s="40"/>
      <c r="AHV391" s="40"/>
      <c r="AHW391" s="40"/>
      <c r="AHX391" s="40"/>
      <c r="AHY391" s="40"/>
      <c r="AHZ391" s="40"/>
      <c r="AIA391" s="40"/>
      <c r="AIB391" s="40"/>
      <c r="AIC391" s="40"/>
      <c r="AID391" s="40"/>
      <c r="AIE391" s="40"/>
      <c r="AIF391" s="40"/>
      <c r="AIG391" s="40"/>
      <c r="AIH391" s="40"/>
      <c r="AII391" s="40"/>
      <c r="AIJ391" s="40"/>
      <c r="AIK391" s="40"/>
      <c r="AIL391" s="40"/>
      <c r="AIM391" s="40"/>
      <c r="AIN391" s="40"/>
      <c r="AIO391" s="40"/>
      <c r="AIP391" s="40"/>
      <c r="AIQ391" s="40"/>
      <c r="AIR391" s="40"/>
      <c r="AIS391" s="40"/>
      <c r="AIT391" s="40"/>
      <c r="AIU391" s="40"/>
      <c r="AIV391" s="40"/>
      <c r="AIW391" s="40"/>
      <c r="AIX391" s="40"/>
      <c r="AIY391" s="40"/>
      <c r="AIZ391" s="40"/>
      <c r="AJA391" s="40"/>
      <c r="AJB391" s="40"/>
      <c r="AJC391" s="40"/>
      <c r="AJD391" s="40"/>
      <c r="AJE391" s="40"/>
      <c r="AJF391" s="40"/>
      <c r="AJG391" s="40"/>
      <c r="AJH391" s="40"/>
      <c r="AJI391" s="40"/>
      <c r="AJJ391" s="40"/>
      <c r="AJK391" s="40"/>
      <c r="AJL391" s="40"/>
      <c r="AJM391" s="40"/>
      <c r="AJN391" s="40"/>
      <c r="AJO391" s="40"/>
      <c r="AJP391" s="40"/>
      <c r="AJQ391" s="40"/>
      <c r="AJR391" s="40"/>
      <c r="AJS391" s="40"/>
      <c r="AJT391" s="40"/>
      <c r="AJU391" s="40"/>
      <c r="AJV391" s="40"/>
      <c r="AJW391" s="40"/>
      <c r="AJX391" s="40"/>
      <c r="AJY391" s="40"/>
      <c r="AJZ391" s="40"/>
      <c r="AKA391" s="40"/>
      <c r="AKB391" s="40"/>
      <c r="AKC391" s="40"/>
      <c r="AKD391" s="40"/>
      <c r="AKE391" s="40"/>
      <c r="AKF391" s="40"/>
      <c r="AKG391" s="40"/>
      <c r="AKH391" s="40"/>
      <c r="AKI391" s="40"/>
      <c r="AKJ391" s="40"/>
      <c r="AKK391" s="40"/>
      <c r="AKL391" s="40"/>
      <c r="AKM391" s="40"/>
      <c r="AKN391" s="41"/>
      <c r="AKO391" s="41"/>
      <c r="AKP391" s="41"/>
      <c r="AKQ391" s="41"/>
      <c r="AKR391" s="41"/>
      <c r="AKS391" s="41"/>
      <c r="AKT391" s="41"/>
      <c r="AKU391" s="41"/>
      <c r="AKV391" s="41"/>
      <c r="AKW391" s="41"/>
      <c r="AKX391" s="41"/>
      <c r="AKY391" s="41"/>
      <c r="AKZ391" s="41"/>
      <c r="ALA391" s="41"/>
      <c r="ALB391" s="41"/>
      <c r="ALC391" s="41"/>
      <c r="ALD391" s="41"/>
      <c r="ALE391" s="41"/>
      <c r="ALF391" s="41"/>
      <c r="ALG391" s="41"/>
      <c r="ALH391" s="41"/>
      <c r="ALI391" s="41"/>
      <c r="ALJ391" s="41"/>
      <c r="ALK391" s="41"/>
      <c r="ALL391" s="41"/>
      <c r="ALM391" s="41"/>
    </row>
    <row r="392" spans="1:1001" ht="13.35" customHeight="1" outlineLevel="3">
      <c r="A392" s="36" t="s">
        <v>12018</v>
      </c>
      <c r="B392" s="45">
        <v>1</v>
      </c>
      <c r="C392" s="45"/>
      <c r="D392" s="78" t="s">
        <v>9821</v>
      </c>
      <c r="E392" s="43" t="str">
        <f>VLOOKUP(D392,OdooParts_PurchaseNotes!$A$1:$F8527,2,0)</f>
        <v>7 1/2" Nylon Handle Clam Knife</v>
      </c>
      <c r="F392" s="52" t="s">
        <v>11370</v>
      </c>
      <c r="G392" s="83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40"/>
      <c r="AAF392" s="40"/>
      <c r="AAG392" s="40"/>
      <c r="AAH392" s="40"/>
      <c r="AAI392" s="40"/>
      <c r="AAJ392" s="40"/>
      <c r="AAK392" s="40"/>
      <c r="AAL392" s="40"/>
      <c r="AAM392" s="40"/>
      <c r="AAN392" s="40"/>
      <c r="AAO392" s="40"/>
      <c r="AAP392" s="40"/>
      <c r="AAQ392" s="40"/>
      <c r="AAR392" s="40"/>
      <c r="AAS392" s="40"/>
      <c r="AAT392" s="40"/>
      <c r="AAU392" s="40"/>
      <c r="AAV392" s="40"/>
      <c r="AAW392" s="40"/>
      <c r="AAX392" s="40"/>
      <c r="AAY392" s="40"/>
      <c r="AAZ392" s="40"/>
      <c r="ABA392" s="40"/>
      <c r="ABB392" s="40"/>
      <c r="ABC392" s="40"/>
      <c r="ABD392" s="40"/>
      <c r="ABE392" s="40"/>
      <c r="ABF392" s="40"/>
      <c r="ABG392" s="40"/>
      <c r="ABH392" s="40"/>
      <c r="ABI392" s="40"/>
      <c r="ABJ392" s="40"/>
      <c r="ABK392" s="40"/>
      <c r="ABL392" s="40"/>
      <c r="ABM392" s="40"/>
      <c r="ABN392" s="40"/>
      <c r="ABO392" s="40"/>
      <c r="ABP392" s="40"/>
      <c r="ABQ392" s="40"/>
      <c r="ABR392" s="40"/>
      <c r="ABS392" s="40"/>
      <c r="ABT392" s="40"/>
      <c r="ABU392" s="40"/>
      <c r="ABV392" s="40"/>
      <c r="ABW392" s="40"/>
      <c r="ABX392" s="40"/>
      <c r="ABY392" s="40"/>
      <c r="ABZ392" s="40"/>
      <c r="ACA392" s="40"/>
      <c r="ACB392" s="40"/>
      <c r="ACC392" s="40"/>
      <c r="ACD392" s="40"/>
      <c r="ACE392" s="40"/>
      <c r="ACF392" s="40"/>
      <c r="ACG392" s="40"/>
      <c r="ACH392" s="40"/>
      <c r="ACI392" s="40"/>
      <c r="ACJ392" s="40"/>
      <c r="ACK392" s="40"/>
      <c r="ACL392" s="40"/>
      <c r="ACM392" s="40"/>
      <c r="ACN392" s="40"/>
      <c r="ACO392" s="40"/>
      <c r="ACP392" s="40"/>
      <c r="ACQ392" s="40"/>
      <c r="ACR392" s="40"/>
      <c r="ACS392" s="40"/>
      <c r="ACT392" s="40"/>
      <c r="ACU392" s="40"/>
      <c r="ACV392" s="40"/>
      <c r="ACW392" s="40"/>
      <c r="ACX392" s="40"/>
      <c r="ACY392" s="40"/>
      <c r="ACZ392" s="40"/>
      <c r="ADA392" s="40"/>
      <c r="ADB392" s="40"/>
      <c r="ADC392" s="40"/>
      <c r="ADD392" s="40"/>
      <c r="ADE392" s="40"/>
      <c r="ADF392" s="40"/>
      <c r="ADG392" s="40"/>
      <c r="ADH392" s="40"/>
      <c r="ADI392" s="40"/>
      <c r="ADJ392" s="40"/>
      <c r="ADK392" s="40"/>
      <c r="ADL392" s="40"/>
      <c r="ADM392" s="40"/>
      <c r="ADN392" s="40"/>
      <c r="ADO392" s="40"/>
      <c r="ADP392" s="40"/>
      <c r="ADQ392" s="40"/>
      <c r="ADR392" s="40"/>
      <c r="ADS392" s="40"/>
      <c r="ADT392" s="40"/>
      <c r="ADU392" s="40"/>
      <c r="ADV392" s="40"/>
      <c r="ADW392" s="40"/>
      <c r="ADX392" s="40"/>
      <c r="ADY392" s="40"/>
      <c r="ADZ392" s="40"/>
      <c r="AEA392" s="40"/>
      <c r="AEB392" s="40"/>
      <c r="AEC392" s="40"/>
      <c r="AED392" s="40"/>
      <c r="AEE392" s="40"/>
      <c r="AEF392" s="40"/>
      <c r="AEG392" s="40"/>
      <c r="AEH392" s="40"/>
      <c r="AEI392" s="40"/>
      <c r="AEJ392" s="40"/>
      <c r="AEK392" s="40"/>
      <c r="AEL392" s="40"/>
      <c r="AEM392" s="40"/>
      <c r="AEN392" s="40"/>
      <c r="AEO392" s="40"/>
      <c r="AEP392" s="40"/>
      <c r="AEQ392" s="40"/>
      <c r="AER392" s="40"/>
      <c r="AES392" s="40"/>
      <c r="AET392" s="40"/>
      <c r="AEU392" s="40"/>
      <c r="AEV392" s="40"/>
      <c r="AEW392" s="40"/>
      <c r="AEX392" s="40"/>
      <c r="AEY392" s="40"/>
      <c r="AEZ392" s="40"/>
      <c r="AFA392" s="40"/>
      <c r="AFB392" s="40"/>
      <c r="AFC392" s="40"/>
      <c r="AFD392" s="40"/>
      <c r="AFE392" s="40"/>
      <c r="AFF392" s="40"/>
      <c r="AFG392" s="40"/>
      <c r="AFH392" s="40"/>
      <c r="AFI392" s="40"/>
      <c r="AFJ392" s="40"/>
      <c r="AFK392" s="40"/>
      <c r="AFL392" s="40"/>
      <c r="AFM392" s="40"/>
      <c r="AFN392" s="40"/>
      <c r="AFO392" s="40"/>
      <c r="AFP392" s="40"/>
      <c r="AFQ392" s="40"/>
      <c r="AFR392" s="40"/>
      <c r="AFS392" s="40"/>
      <c r="AFT392" s="40"/>
      <c r="AFU392" s="40"/>
      <c r="AFV392" s="40"/>
      <c r="AFW392" s="40"/>
      <c r="AFX392" s="40"/>
      <c r="AFY392" s="40"/>
      <c r="AFZ392" s="40"/>
      <c r="AGA392" s="40"/>
      <c r="AGB392" s="40"/>
      <c r="AGC392" s="40"/>
      <c r="AGD392" s="40"/>
      <c r="AGE392" s="40"/>
      <c r="AGF392" s="40"/>
      <c r="AGG392" s="40"/>
      <c r="AGH392" s="40"/>
      <c r="AGI392" s="40"/>
      <c r="AGJ392" s="40"/>
      <c r="AGK392" s="40"/>
      <c r="AGL392" s="40"/>
      <c r="AGM392" s="40"/>
      <c r="AGN392" s="40"/>
      <c r="AGO392" s="40"/>
      <c r="AGP392" s="40"/>
      <c r="AGQ392" s="40"/>
      <c r="AGR392" s="40"/>
      <c r="AGS392" s="40"/>
      <c r="AGT392" s="40"/>
      <c r="AGU392" s="40"/>
      <c r="AGV392" s="40"/>
      <c r="AGW392" s="40"/>
      <c r="AGX392" s="40"/>
      <c r="AGY392" s="40"/>
      <c r="AGZ392" s="40"/>
      <c r="AHA392" s="40"/>
      <c r="AHB392" s="40"/>
      <c r="AHC392" s="40"/>
      <c r="AHD392" s="40"/>
      <c r="AHE392" s="40"/>
      <c r="AHF392" s="40"/>
      <c r="AHG392" s="40"/>
      <c r="AHH392" s="40"/>
      <c r="AHI392" s="40"/>
      <c r="AHJ392" s="40"/>
      <c r="AHK392" s="40"/>
      <c r="AHL392" s="40"/>
      <c r="AHM392" s="40"/>
      <c r="AHN392" s="40"/>
      <c r="AHO392" s="40"/>
      <c r="AHP392" s="40"/>
      <c r="AHQ392" s="40"/>
      <c r="AHR392" s="40"/>
      <c r="AHS392" s="40"/>
      <c r="AHT392" s="40"/>
      <c r="AHU392" s="40"/>
      <c r="AHV392" s="40"/>
      <c r="AHW392" s="40"/>
      <c r="AHX392" s="40"/>
      <c r="AHY392" s="40"/>
      <c r="AHZ392" s="40"/>
      <c r="AIA392" s="40"/>
      <c r="AIB392" s="40"/>
      <c r="AIC392" s="40"/>
      <c r="AID392" s="40"/>
      <c r="AIE392" s="40"/>
      <c r="AIF392" s="40"/>
      <c r="AIG392" s="40"/>
      <c r="AIH392" s="40"/>
      <c r="AII392" s="40"/>
      <c r="AIJ392" s="40"/>
      <c r="AIK392" s="40"/>
      <c r="AIL392" s="40"/>
      <c r="AIM392" s="40"/>
      <c r="AIN392" s="40"/>
      <c r="AIO392" s="40"/>
      <c r="AIP392" s="40"/>
      <c r="AIQ392" s="40"/>
      <c r="AIR392" s="40"/>
      <c r="AIS392" s="40"/>
      <c r="AIT392" s="40"/>
      <c r="AIU392" s="40"/>
      <c r="AIV392" s="40"/>
      <c r="AIW392" s="40"/>
      <c r="AIX392" s="40"/>
      <c r="AIY392" s="40"/>
      <c r="AIZ392" s="40"/>
      <c r="AJA392" s="40"/>
      <c r="AJB392" s="40"/>
      <c r="AJC392" s="40"/>
      <c r="AJD392" s="40"/>
      <c r="AJE392" s="40"/>
      <c r="AJF392" s="40"/>
      <c r="AJG392" s="40"/>
      <c r="AJH392" s="40"/>
      <c r="AJI392" s="40"/>
      <c r="AJJ392" s="40"/>
      <c r="AJK392" s="40"/>
      <c r="AJL392" s="40"/>
      <c r="AJM392" s="40"/>
      <c r="AJN392" s="40"/>
      <c r="AJO392" s="40"/>
      <c r="AJP392" s="40"/>
      <c r="AJQ392" s="40"/>
      <c r="AJR392" s="40"/>
      <c r="AJS392" s="40"/>
      <c r="AJT392" s="40"/>
      <c r="AJU392" s="40"/>
      <c r="AJV392" s="40"/>
      <c r="AJW392" s="40"/>
      <c r="AJX392" s="40"/>
      <c r="AJY392" s="40"/>
      <c r="AJZ392" s="40"/>
      <c r="AKA392" s="40"/>
      <c r="AKB392" s="40"/>
      <c r="AKC392" s="40"/>
      <c r="AKD392" s="40"/>
      <c r="AKE392" s="40"/>
      <c r="AKF392" s="40"/>
      <c r="AKG392" s="40"/>
      <c r="AKH392" s="40"/>
      <c r="AKI392" s="40"/>
      <c r="AKJ392" s="40"/>
      <c r="AKK392" s="40"/>
      <c r="AKL392" s="40"/>
      <c r="AKM392" s="40"/>
      <c r="AKN392" s="41"/>
      <c r="AKO392" s="41"/>
      <c r="AKP392" s="41"/>
      <c r="AKQ392" s="41"/>
      <c r="AKR392" s="41"/>
      <c r="AKS392" s="41"/>
      <c r="AKT392" s="41"/>
      <c r="AKU392" s="41"/>
      <c r="AKV392" s="41"/>
      <c r="AKW392" s="41"/>
      <c r="AKX392" s="41"/>
      <c r="AKY392" s="41"/>
      <c r="AKZ392" s="41"/>
      <c r="ALA392" s="41"/>
      <c r="ALB392" s="41"/>
      <c r="ALC392" s="41"/>
      <c r="ALD392" s="41"/>
      <c r="ALE392" s="41"/>
      <c r="ALF392" s="41"/>
      <c r="ALG392" s="41"/>
      <c r="ALH392" s="41"/>
      <c r="ALI392" s="41"/>
      <c r="ALJ392" s="41"/>
      <c r="ALK392" s="41"/>
      <c r="ALL392" s="41"/>
      <c r="ALM392" s="41"/>
    </row>
    <row r="393" spans="1:1001" ht="13.35" customHeight="1" outlineLevel="2">
      <c r="A393" s="36" t="s">
        <v>12019</v>
      </c>
      <c r="B393" s="45">
        <v>1</v>
      </c>
      <c r="C393" s="45"/>
      <c r="D393" s="84" t="s">
        <v>10762</v>
      </c>
      <c r="E393" s="43" t="str">
        <f>VLOOKUP(D393,OdooParts_PurchaseNotes!$A$1:$F8528,2,0)</f>
        <v>.003 Stainless Steel/Straight Instrument Cleaner Brush</v>
      </c>
      <c r="F393" s="52" t="s">
        <v>11370</v>
      </c>
      <c r="G393" s="83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40"/>
      <c r="AAF393" s="40"/>
      <c r="AAG393" s="40"/>
      <c r="AAH393" s="40"/>
      <c r="AAI393" s="40"/>
      <c r="AAJ393" s="40"/>
      <c r="AAK393" s="40"/>
      <c r="AAL393" s="40"/>
      <c r="AAM393" s="40"/>
      <c r="AAN393" s="40"/>
      <c r="AAO393" s="40"/>
      <c r="AAP393" s="40"/>
      <c r="AAQ393" s="40"/>
      <c r="AAR393" s="40"/>
      <c r="AAS393" s="40"/>
      <c r="AAT393" s="40"/>
      <c r="AAU393" s="40"/>
      <c r="AAV393" s="40"/>
      <c r="AAW393" s="40"/>
      <c r="AAX393" s="40"/>
      <c r="AAY393" s="40"/>
      <c r="AAZ393" s="40"/>
      <c r="ABA393" s="40"/>
      <c r="ABB393" s="40"/>
      <c r="ABC393" s="40"/>
      <c r="ABD393" s="40"/>
      <c r="ABE393" s="40"/>
      <c r="ABF393" s="40"/>
      <c r="ABG393" s="40"/>
      <c r="ABH393" s="40"/>
      <c r="ABI393" s="40"/>
      <c r="ABJ393" s="40"/>
      <c r="ABK393" s="40"/>
      <c r="ABL393" s="40"/>
      <c r="ABM393" s="40"/>
      <c r="ABN393" s="40"/>
      <c r="ABO393" s="40"/>
      <c r="ABP393" s="40"/>
      <c r="ABQ393" s="40"/>
      <c r="ABR393" s="40"/>
      <c r="ABS393" s="40"/>
      <c r="ABT393" s="40"/>
      <c r="ABU393" s="40"/>
      <c r="ABV393" s="40"/>
      <c r="ABW393" s="40"/>
      <c r="ABX393" s="40"/>
      <c r="ABY393" s="40"/>
      <c r="ABZ393" s="40"/>
      <c r="ACA393" s="40"/>
      <c r="ACB393" s="40"/>
      <c r="ACC393" s="40"/>
      <c r="ACD393" s="40"/>
      <c r="ACE393" s="40"/>
      <c r="ACF393" s="40"/>
      <c r="ACG393" s="40"/>
      <c r="ACH393" s="40"/>
      <c r="ACI393" s="40"/>
      <c r="ACJ393" s="40"/>
      <c r="ACK393" s="40"/>
      <c r="ACL393" s="40"/>
      <c r="ACM393" s="40"/>
      <c r="ACN393" s="40"/>
      <c r="ACO393" s="40"/>
      <c r="ACP393" s="40"/>
      <c r="ACQ393" s="40"/>
      <c r="ACR393" s="40"/>
      <c r="ACS393" s="40"/>
      <c r="ACT393" s="40"/>
      <c r="ACU393" s="40"/>
      <c r="ACV393" s="40"/>
      <c r="ACW393" s="40"/>
      <c r="ACX393" s="40"/>
      <c r="ACY393" s="40"/>
      <c r="ACZ393" s="40"/>
      <c r="ADA393" s="40"/>
      <c r="ADB393" s="40"/>
      <c r="ADC393" s="40"/>
      <c r="ADD393" s="40"/>
      <c r="ADE393" s="40"/>
      <c r="ADF393" s="40"/>
      <c r="ADG393" s="40"/>
      <c r="ADH393" s="40"/>
      <c r="ADI393" s="40"/>
      <c r="ADJ393" s="40"/>
      <c r="ADK393" s="40"/>
      <c r="ADL393" s="40"/>
      <c r="ADM393" s="40"/>
      <c r="ADN393" s="40"/>
      <c r="ADO393" s="40"/>
      <c r="ADP393" s="40"/>
      <c r="ADQ393" s="40"/>
      <c r="ADR393" s="40"/>
      <c r="ADS393" s="40"/>
      <c r="ADT393" s="40"/>
      <c r="ADU393" s="40"/>
      <c r="ADV393" s="40"/>
      <c r="ADW393" s="40"/>
      <c r="ADX393" s="40"/>
      <c r="ADY393" s="40"/>
      <c r="ADZ393" s="40"/>
      <c r="AEA393" s="40"/>
      <c r="AEB393" s="40"/>
      <c r="AEC393" s="40"/>
      <c r="AED393" s="40"/>
      <c r="AEE393" s="40"/>
      <c r="AEF393" s="40"/>
      <c r="AEG393" s="40"/>
      <c r="AEH393" s="40"/>
      <c r="AEI393" s="40"/>
      <c r="AEJ393" s="40"/>
      <c r="AEK393" s="40"/>
      <c r="AEL393" s="40"/>
      <c r="AEM393" s="40"/>
      <c r="AEN393" s="40"/>
      <c r="AEO393" s="40"/>
      <c r="AEP393" s="40"/>
      <c r="AEQ393" s="40"/>
      <c r="AER393" s="40"/>
      <c r="AES393" s="40"/>
      <c r="AET393" s="40"/>
      <c r="AEU393" s="40"/>
      <c r="AEV393" s="40"/>
      <c r="AEW393" s="40"/>
      <c r="AEX393" s="40"/>
      <c r="AEY393" s="40"/>
      <c r="AEZ393" s="40"/>
      <c r="AFA393" s="40"/>
      <c r="AFB393" s="40"/>
      <c r="AFC393" s="40"/>
      <c r="AFD393" s="40"/>
      <c r="AFE393" s="40"/>
      <c r="AFF393" s="40"/>
      <c r="AFG393" s="40"/>
      <c r="AFH393" s="40"/>
      <c r="AFI393" s="40"/>
      <c r="AFJ393" s="40"/>
      <c r="AFK393" s="40"/>
      <c r="AFL393" s="40"/>
      <c r="AFM393" s="40"/>
      <c r="AFN393" s="40"/>
      <c r="AFO393" s="40"/>
      <c r="AFP393" s="40"/>
      <c r="AFQ393" s="40"/>
      <c r="AFR393" s="40"/>
      <c r="AFS393" s="40"/>
      <c r="AFT393" s="40"/>
      <c r="AFU393" s="40"/>
      <c r="AFV393" s="40"/>
      <c r="AFW393" s="40"/>
      <c r="AFX393" s="40"/>
      <c r="AFY393" s="40"/>
      <c r="AFZ393" s="40"/>
      <c r="AGA393" s="40"/>
      <c r="AGB393" s="40"/>
      <c r="AGC393" s="40"/>
      <c r="AGD393" s="40"/>
      <c r="AGE393" s="40"/>
      <c r="AGF393" s="40"/>
      <c r="AGG393" s="40"/>
      <c r="AGH393" s="40"/>
      <c r="AGI393" s="40"/>
      <c r="AGJ393" s="40"/>
      <c r="AGK393" s="40"/>
      <c r="AGL393" s="40"/>
      <c r="AGM393" s="40"/>
      <c r="AGN393" s="40"/>
      <c r="AGO393" s="40"/>
      <c r="AGP393" s="40"/>
      <c r="AGQ393" s="40"/>
      <c r="AGR393" s="40"/>
      <c r="AGS393" s="40"/>
      <c r="AGT393" s="40"/>
      <c r="AGU393" s="40"/>
      <c r="AGV393" s="40"/>
      <c r="AGW393" s="40"/>
      <c r="AGX393" s="40"/>
      <c r="AGY393" s="40"/>
      <c r="AGZ393" s="40"/>
      <c r="AHA393" s="40"/>
      <c r="AHB393" s="40"/>
      <c r="AHC393" s="40"/>
      <c r="AHD393" s="40"/>
      <c r="AHE393" s="40"/>
      <c r="AHF393" s="40"/>
      <c r="AHG393" s="40"/>
      <c r="AHH393" s="40"/>
      <c r="AHI393" s="40"/>
      <c r="AHJ393" s="40"/>
      <c r="AHK393" s="40"/>
      <c r="AHL393" s="40"/>
      <c r="AHM393" s="40"/>
      <c r="AHN393" s="40"/>
      <c r="AHO393" s="40"/>
      <c r="AHP393" s="40"/>
      <c r="AHQ393" s="40"/>
      <c r="AHR393" s="40"/>
      <c r="AHS393" s="40"/>
      <c r="AHT393" s="40"/>
      <c r="AHU393" s="40"/>
      <c r="AHV393" s="40"/>
      <c r="AHW393" s="40"/>
      <c r="AHX393" s="40"/>
      <c r="AHY393" s="40"/>
      <c r="AHZ393" s="40"/>
      <c r="AIA393" s="40"/>
      <c r="AIB393" s="40"/>
      <c r="AIC393" s="40"/>
      <c r="AID393" s="40"/>
      <c r="AIE393" s="40"/>
      <c r="AIF393" s="40"/>
      <c r="AIG393" s="40"/>
      <c r="AIH393" s="40"/>
      <c r="AII393" s="40"/>
      <c r="AIJ393" s="40"/>
      <c r="AIK393" s="40"/>
      <c r="AIL393" s="40"/>
      <c r="AIM393" s="40"/>
      <c r="AIN393" s="40"/>
      <c r="AIO393" s="40"/>
      <c r="AIP393" s="40"/>
      <c r="AIQ393" s="40"/>
      <c r="AIR393" s="40"/>
      <c r="AIS393" s="40"/>
      <c r="AIT393" s="40"/>
      <c r="AIU393" s="40"/>
      <c r="AIV393" s="40"/>
      <c r="AIW393" s="40"/>
      <c r="AIX393" s="40"/>
      <c r="AIY393" s="40"/>
      <c r="AIZ393" s="40"/>
      <c r="AJA393" s="40"/>
      <c r="AJB393" s="40"/>
      <c r="AJC393" s="40"/>
      <c r="AJD393" s="40"/>
      <c r="AJE393" s="40"/>
      <c r="AJF393" s="40"/>
      <c r="AJG393" s="40"/>
      <c r="AJH393" s="40"/>
      <c r="AJI393" s="40"/>
      <c r="AJJ393" s="40"/>
      <c r="AJK393" s="40"/>
      <c r="AJL393" s="40"/>
      <c r="AJM393" s="40"/>
      <c r="AJN393" s="40"/>
      <c r="AJO393" s="40"/>
      <c r="AJP393" s="40"/>
      <c r="AJQ393" s="40"/>
      <c r="AJR393" s="40"/>
      <c r="AJS393" s="40"/>
      <c r="AJT393" s="40"/>
      <c r="AJU393" s="40"/>
      <c r="AJV393" s="40"/>
      <c r="AJW393" s="40"/>
      <c r="AJX393" s="40"/>
      <c r="AJY393" s="40"/>
      <c r="AJZ393" s="40"/>
      <c r="AKA393" s="40"/>
      <c r="AKB393" s="40"/>
      <c r="AKC393" s="40"/>
      <c r="AKD393" s="40"/>
      <c r="AKE393" s="40"/>
      <c r="AKF393" s="40"/>
      <c r="AKG393" s="40"/>
      <c r="AKH393" s="40"/>
      <c r="AKI393" s="40"/>
      <c r="AKJ393" s="40"/>
      <c r="AKK393" s="40"/>
      <c r="AKL393" s="40"/>
      <c r="AKM393" s="40"/>
      <c r="AKN393" s="41"/>
      <c r="AKO393" s="41"/>
      <c r="AKP393" s="41"/>
      <c r="AKQ393" s="41"/>
      <c r="AKR393" s="41"/>
      <c r="AKS393" s="41"/>
      <c r="AKT393" s="41"/>
      <c r="AKU393" s="41"/>
      <c r="AKV393" s="41"/>
      <c r="AKW393" s="41"/>
      <c r="AKX393" s="41"/>
      <c r="AKY393" s="41"/>
      <c r="AKZ393" s="41"/>
      <c r="ALA393" s="41"/>
      <c r="ALB393" s="41"/>
      <c r="ALC393" s="41"/>
      <c r="ALD393" s="41"/>
      <c r="ALE393" s="41"/>
      <c r="ALF393" s="41"/>
      <c r="ALG393" s="41"/>
      <c r="ALH393" s="41"/>
      <c r="ALI393" s="41"/>
      <c r="ALJ393" s="41"/>
      <c r="ALK393" s="41"/>
      <c r="ALL393" s="41"/>
      <c r="ALM393" s="41"/>
    </row>
    <row r="394" spans="1:1001" ht="13.35" customHeight="1" outlineLevel="1">
      <c r="A394" s="36" t="s">
        <v>12020</v>
      </c>
      <c r="B394" s="45">
        <v>3600</v>
      </c>
      <c r="C394" s="45">
        <v>3600</v>
      </c>
      <c r="D394" s="87" t="s">
        <v>9117</v>
      </c>
      <c r="E394" s="43" t="str">
        <f>VLOOKUP(D394,OdooParts_PurchaseNotes!$A$1:$F8529,2,0)</f>
        <v>#260 White Reinforced Gummed Tape with LulzBot Printed Logo, 10 Pack</v>
      </c>
      <c r="F394" s="52" t="s">
        <v>11370</v>
      </c>
      <c r="G394" s="83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40"/>
      <c r="AAF394" s="40"/>
      <c r="AAG394" s="40"/>
      <c r="AAH394" s="40"/>
      <c r="AAI394" s="40"/>
      <c r="AAJ394" s="40"/>
      <c r="AAK394" s="40"/>
      <c r="AAL394" s="40"/>
      <c r="AAM394" s="40"/>
      <c r="AAN394" s="40"/>
      <c r="AAO394" s="40"/>
      <c r="AAP394" s="40"/>
      <c r="AAQ394" s="40"/>
      <c r="AAR394" s="40"/>
      <c r="AAS394" s="40"/>
      <c r="AAT394" s="40"/>
      <c r="AAU394" s="40"/>
      <c r="AAV394" s="40"/>
      <c r="AAW394" s="40"/>
      <c r="AAX394" s="40"/>
      <c r="AAY394" s="40"/>
      <c r="AAZ394" s="40"/>
      <c r="ABA394" s="40"/>
      <c r="ABB394" s="40"/>
      <c r="ABC394" s="40"/>
      <c r="ABD394" s="40"/>
      <c r="ABE394" s="40"/>
      <c r="ABF394" s="40"/>
      <c r="ABG394" s="40"/>
      <c r="ABH394" s="40"/>
      <c r="ABI394" s="40"/>
      <c r="ABJ394" s="40"/>
      <c r="ABK394" s="40"/>
      <c r="ABL394" s="40"/>
      <c r="ABM394" s="40"/>
      <c r="ABN394" s="40"/>
      <c r="ABO394" s="40"/>
      <c r="ABP394" s="40"/>
      <c r="ABQ394" s="40"/>
      <c r="ABR394" s="40"/>
      <c r="ABS394" s="40"/>
      <c r="ABT394" s="40"/>
      <c r="ABU394" s="40"/>
      <c r="ABV394" s="40"/>
      <c r="ABW394" s="40"/>
      <c r="ABX394" s="40"/>
      <c r="ABY394" s="40"/>
      <c r="ABZ394" s="40"/>
      <c r="ACA394" s="40"/>
      <c r="ACB394" s="40"/>
      <c r="ACC394" s="40"/>
      <c r="ACD394" s="40"/>
      <c r="ACE394" s="40"/>
      <c r="ACF394" s="40"/>
      <c r="ACG394" s="40"/>
      <c r="ACH394" s="40"/>
      <c r="ACI394" s="40"/>
      <c r="ACJ394" s="40"/>
      <c r="ACK394" s="40"/>
      <c r="ACL394" s="40"/>
      <c r="ACM394" s="40"/>
      <c r="ACN394" s="40"/>
      <c r="ACO394" s="40"/>
      <c r="ACP394" s="40"/>
      <c r="ACQ394" s="40"/>
      <c r="ACR394" s="40"/>
      <c r="ACS394" s="40"/>
      <c r="ACT394" s="40"/>
      <c r="ACU394" s="40"/>
      <c r="ACV394" s="40"/>
      <c r="ACW394" s="40"/>
      <c r="ACX394" s="40"/>
      <c r="ACY394" s="40"/>
      <c r="ACZ394" s="40"/>
      <c r="ADA394" s="40"/>
      <c r="ADB394" s="40"/>
      <c r="ADC394" s="40"/>
      <c r="ADD394" s="40"/>
      <c r="ADE394" s="40"/>
      <c r="ADF394" s="40"/>
      <c r="ADG394" s="40"/>
      <c r="ADH394" s="40"/>
      <c r="ADI394" s="40"/>
      <c r="ADJ394" s="40"/>
      <c r="ADK394" s="40"/>
      <c r="ADL394" s="40"/>
      <c r="ADM394" s="40"/>
      <c r="ADN394" s="40"/>
      <c r="ADO394" s="40"/>
      <c r="ADP394" s="40"/>
      <c r="ADQ394" s="40"/>
      <c r="ADR394" s="40"/>
      <c r="ADS394" s="40"/>
      <c r="ADT394" s="40"/>
      <c r="ADU394" s="40"/>
      <c r="ADV394" s="40"/>
      <c r="ADW394" s="40"/>
      <c r="ADX394" s="40"/>
      <c r="ADY394" s="40"/>
      <c r="ADZ394" s="40"/>
      <c r="AEA394" s="40"/>
      <c r="AEB394" s="40"/>
      <c r="AEC394" s="40"/>
      <c r="AED394" s="40"/>
      <c r="AEE394" s="40"/>
      <c r="AEF394" s="40"/>
      <c r="AEG394" s="40"/>
      <c r="AEH394" s="40"/>
      <c r="AEI394" s="40"/>
      <c r="AEJ394" s="40"/>
      <c r="AEK394" s="40"/>
      <c r="AEL394" s="40"/>
      <c r="AEM394" s="40"/>
      <c r="AEN394" s="40"/>
      <c r="AEO394" s="40"/>
      <c r="AEP394" s="40"/>
      <c r="AEQ394" s="40"/>
      <c r="AER394" s="40"/>
      <c r="AES394" s="40"/>
      <c r="AET394" s="40"/>
      <c r="AEU394" s="40"/>
      <c r="AEV394" s="40"/>
      <c r="AEW394" s="40"/>
      <c r="AEX394" s="40"/>
      <c r="AEY394" s="40"/>
      <c r="AEZ394" s="40"/>
      <c r="AFA394" s="40"/>
      <c r="AFB394" s="40"/>
      <c r="AFC394" s="40"/>
      <c r="AFD394" s="40"/>
      <c r="AFE394" s="40"/>
      <c r="AFF394" s="40"/>
      <c r="AFG394" s="40"/>
      <c r="AFH394" s="40"/>
      <c r="AFI394" s="40"/>
      <c r="AFJ394" s="40"/>
      <c r="AFK394" s="40"/>
      <c r="AFL394" s="40"/>
      <c r="AFM394" s="40"/>
      <c r="AFN394" s="40"/>
      <c r="AFO394" s="40"/>
      <c r="AFP394" s="40"/>
      <c r="AFQ394" s="40"/>
      <c r="AFR394" s="40"/>
      <c r="AFS394" s="40"/>
      <c r="AFT394" s="40"/>
      <c r="AFU394" s="40"/>
      <c r="AFV394" s="40"/>
      <c r="AFW394" s="40"/>
      <c r="AFX394" s="40"/>
      <c r="AFY394" s="40"/>
      <c r="AFZ394" s="40"/>
      <c r="AGA394" s="40"/>
      <c r="AGB394" s="40"/>
      <c r="AGC394" s="40"/>
      <c r="AGD394" s="40"/>
      <c r="AGE394" s="40"/>
      <c r="AGF394" s="40"/>
      <c r="AGG394" s="40"/>
      <c r="AGH394" s="40"/>
      <c r="AGI394" s="40"/>
      <c r="AGJ394" s="40"/>
      <c r="AGK394" s="40"/>
      <c r="AGL394" s="40"/>
      <c r="AGM394" s="40"/>
      <c r="AGN394" s="40"/>
      <c r="AGO394" s="40"/>
      <c r="AGP394" s="40"/>
      <c r="AGQ394" s="40"/>
      <c r="AGR394" s="40"/>
      <c r="AGS394" s="40"/>
      <c r="AGT394" s="40"/>
      <c r="AGU394" s="40"/>
      <c r="AGV394" s="40"/>
      <c r="AGW394" s="40"/>
      <c r="AGX394" s="40"/>
      <c r="AGY394" s="40"/>
      <c r="AGZ394" s="40"/>
      <c r="AHA394" s="40"/>
      <c r="AHB394" s="40"/>
      <c r="AHC394" s="40"/>
      <c r="AHD394" s="40"/>
      <c r="AHE394" s="40"/>
      <c r="AHF394" s="40"/>
      <c r="AHG394" s="40"/>
      <c r="AHH394" s="40"/>
      <c r="AHI394" s="40"/>
      <c r="AHJ394" s="40"/>
      <c r="AHK394" s="40"/>
      <c r="AHL394" s="40"/>
      <c r="AHM394" s="40"/>
      <c r="AHN394" s="40"/>
      <c r="AHO394" s="40"/>
      <c r="AHP394" s="40"/>
      <c r="AHQ394" s="40"/>
      <c r="AHR394" s="40"/>
      <c r="AHS394" s="40"/>
      <c r="AHT394" s="40"/>
      <c r="AHU394" s="40"/>
      <c r="AHV394" s="40"/>
      <c r="AHW394" s="40"/>
      <c r="AHX394" s="40"/>
      <c r="AHY394" s="40"/>
      <c r="AHZ394" s="40"/>
      <c r="AIA394" s="40"/>
      <c r="AIB394" s="40"/>
      <c r="AIC394" s="40"/>
      <c r="AID394" s="40"/>
      <c r="AIE394" s="40"/>
      <c r="AIF394" s="40"/>
      <c r="AIG394" s="40"/>
      <c r="AIH394" s="40"/>
      <c r="AII394" s="40"/>
      <c r="AIJ394" s="40"/>
      <c r="AIK394" s="40"/>
      <c r="AIL394" s="40"/>
      <c r="AIM394" s="40"/>
      <c r="AIN394" s="40"/>
      <c r="AIO394" s="40"/>
      <c r="AIP394" s="40"/>
      <c r="AIQ394" s="40"/>
      <c r="AIR394" s="40"/>
      <c r="AIS394" s="40"/>
      <c r="AIT394" s="40"/>
      <c r="AIU394" s="40"/>
      <c r="AIV394" s="40"/>
      <c r="AIW394" s="40"/>
      <c r="AIX394" s="40"/>
      <c r="AIY394" s="40"/>
      <c r="AIZ394" s="40"/>
      <c r="AJA394" s="40"/>
      <c r="AJB394" s="40"/>
      <c r="AJC394" s="40"/>
      <c r="AJD394" s="40"/>
      <c r="AJE394" s="40"/>
      <c r="AJF394" s="40"/>
      <c r="AJG394" s="40"/>
      <c r="AJH394" s="40"/>
      <c r="AJI394" s="40"/>
      <c r="AJJ394" s="40"/>
      <c r="AJK394" s="40"/>
      <c r="AJL394" s="40"/>
      <c r="AJM394" s="40"/>
      <c r="AJN394" s="40"/>
      <c r="AJO394" s="40"/>
      <c r="AJP394" s="40"/>
      <c r="AJQ394" s="40"/>
      <c r="AJR394" s="40"/>
      <c r="AJS394" s="40"/>
      <c r="AJT394" s="40"/>
      <c r="AJU394" s="40"/>
      <c r="AJV394" s="40"/>
      <c r="AJW394" s="40"/>
      <c r="AJX394" s="40"/>
      <c r="AJY394" s="40"/>
      <c r="AJZ394" s="40"/>
      <c r="AKA394" s="40"/>
      <c r="AKB394" s="40"/>
      <c r="AKC394" s="40"/>
      <c r="AKD394" s="40"/>
      <c r="AKE394" s="40"/>
      <c r="AKF394" s="40"/>
      <c r="AKG394" s="40"/>
      <c r="AKH394" s="40"/>
      <c r="AKI394" s="40"/>
      <c r="AKJ394" s="40"/>
      <c r="AKK394" s="40"/>
      <c r="AKL394" s="40"/>
      <c r="AKM394" s="40"/>
      <c r="AKN394" s="41"/>
      <c r="AKO394" s="41"/>
      <c r="AKP394" s="41"/>
      <c r="AKQ394" s="41"/>
      <c r="AKR394" s="41"/>
      <c r="AKS394" s="41"/>
      <c r="AKT394" s="41"/>
      <c r="AKU394" s="41"/>
      <c r="AKV394" s="41"/>
      <c r="AKW394" s="41"/>
      <c r="AKX394" s="41"/>
      <c r="AKY394" s="41"/>
      <c r="AKZ394" s="41"/>
      <c r="ALA394" s="41"/>
      <c r="ALB394" s="41"/>
      <c r="ALC394" s="41"/>
      <c r="ALD394" s="41"/>
      <c r="ALE394" s="41"/>
      <c r="ALF394" s="41"/>
      <c r="ALG394" s="41"/>
      <c r="ALH394" s="41"/>
      <c r="ALI394" s="41"/>
      <c r="ALJ394" s="41"/>
      <c r="ALK394" s="41"/>
      <c r="ALL394" s="41"/>
      <c r="ALM394" s="41"/>
    </row>
    <row r="395" spans="1:1001" ht="13.35" customHeight="1" outlineLevel="1">
      <c r="A395" s="36" t="s">
        <v>12021</v>
      </c>
      <c r="B395" s="45">
        <v>1</v>
      </c>
      <c r="C395" s="45"/>
      <c r="D395" s="88" t="s">
        <v>387</v>
      </c>
      <c r="E395" s="43" t="str">
        <f>VLOOKUP(D395,OdooParts_PurchaseNotes!$A$1:$F8530,2,0)</f>
        <v>Label, Lulzbot Mini Barcode</v>
      </c>
      <c r="F395" s="52" t="s">
        <v>11370</v>
      </c>
      <c r="G395" s="83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40"/>
      <c r="AAF395" s="40"/>
      <c r="AAG395" s="40"/>
      <c r="AAH395" s="40"/>
      <c r="AAI395" s="40"/>
      <c r="AAJ395" s="40"/>
      <c r="AAK395" s="40"/>
      <c r="AAL395" s="40"/>
      <c r="AAM395" s="40"/>
      <c r="AAN395" s="40"/>
      <c r="AAO395" s="40"/>
      <c r="AAP395" s="40"/>
      <c r="AAQ395" s="40"/>
      <c r="AAR395" s="40"/>
      <c r="AAS395" s="40"/>
      <c r="AAT395" s="40"/>
      <c r="AAU395" s="40"/>
      <c r="AAV395" s="40"/>
      <c r="AAW395" s="40"/>
      <c r="AAX395" s="40"/>
      <c r="AAY395" s="40"/>
      <c r="AAZ395" s="40"/>
      <c r="ABA395" s="40"/>
      <c r="ABB395" s="40"/>
      <c r="ABC395" s="40"/>
      <c r="ABD395" s="40"/>
      <c r="ABE395" s="40"/>
      <c r="ABF395" s="40"/>
      <c r="ABG395" s="40"/>
      <c r="ABH395" s="40"/>
      <c r="ABI395" s="40"/>
      <c r="ABJ395" s="40"/>
      <c r="ABK395" s="40"/>
      <c r="ABL395" s="40"/>
      <c r="ABM395" s="40"/>
      <c r="ABN395" s="40"/>
      <c r="ABO395" s="40"/>
      <c r="ABP395" s="40"/>
      <c r="ABQ395" s="40"/>
      <c r="ABR395" s="40"/>
      <c r="ABS395" s="40"/>
      <c r="ABT395" s="40"/>
      <c r="ABU395" s="40"/>
      <c r="ABV395" s="40"/>
      <c r="ABW395" s="40"/>
      <c r="ABX395" s="40"/>
      <c r="ABY395" s="40"/>
      <c r="ABZ395" s="40"/>
      <c r="ACA395" s="40"/>
      <c r="ACB395" s="40"/>
      <c r="ACC395" s="40"/>
      <c r="ACD395" s="40"/>
      <c r="ACE395" s="40"/>
      <c r="ACF395" s="40"/>
      <c r="ACG395" s="40"/>
      <c r="ACH395" s="40"/>
      <c r="ACI395" s="40"/>
      <c r="ACJ395" s="40"/>
      <c r="ACK395" s="40"/>
      <c r="ACL395" s="40"/>
      <c r="ACM395" s="40"/>
      <c r="ACN395" s="40"/>
      <c r="ACO395" s="40"/>
      <c r="ACP395" s="40"/>
      <c r="ACQ395" s="40"/>
      <c r="ACR395" s="40"/>
      <c r="ACS395" s="40"/>
      <c r="ACT395" s="40"/>
      <c r="ACU395" s="40"/>
      <c r="ACV395" s="40"/>
      <c r="ACW395" s="40"/>
      <c r="ACX395" s="40"/>
      <c r="ACY395" s="40"/>
      <c r="ACZ395" s="40"/>
      <c r="ADA395" s="40"/>
      <c r="ADB395" s="40"/>
      <c r="ADC395" s="40"/>
      <c r="ADD395" s="40"/>
      <c r="ADE395" s="40"/>
      <c r="ADF395" s="40"/>
      <c r="ADG395" s="40"/>
      <c r="ADH395" s="40"/>
      <c r="ADI395" s="40"/>
      <c r="ADJ395" s="40"/>
      <c r="ADK395" s="40"/>
      <c r="ADL395" s="40"/>
      <c r="ADM395" s="40"/>
      <c r="ADN395" s="40"/>
      <c r="ADO395" s="40"/>
      <c r="ADP395" s="40"/>
      <c r="ADQ395" s="40"/>
      <c r="ADR395" s="40"/>
      <c r="ADS395" s="40"/>
      <c r="ADT395" s="40"/>
      <c r="ADU395" s="40"/>
      <c r="ADV395" s="40"/>
      <c r="ADW395" s="40"/>
      <c r="ADX395" s="40"/>
      <c r="ADY395" s="40"/>
      <c r="ADZ395" s="40"/>
      <c r="AEA395" s="40"/>
      <c r="AEB395" s="40"/>
      <c r="AEC395" s="40"/>
      <c r="AED395" s="40"/>
      <c r="AEE395" s="40"/>
      <c r="AEF395" s="40"/>
      <c r="AEG395" s="40"/>
      <c r="AEH395" s="40"/>
      <c r="AEI395" s="40"/>
      <c r="AEJ395" s="40"/>
      <c r="AEK395" s="40"/>
      <c r="AEL395" s="40"/>
      <c r="AEM395" s="40"/>
      <c r="AEN395" s="40"/>
      <c r="AEO395" s="40"/>
      <c r="AEP395" s="40"/>
      <c r="AEQ395" s="40"/>
      <c r="AER395" s="40"/>
      <c r="AES395" s="40"/>
      <c r="AET395" s="40"/>
      <c r="AEU395" s="40"/>
      <c r="AEV395" s="40"/>
      <c r="AEW395" s="40"/>
      <c r="AEX395" s="40"/>
      <c r="AEY395" s="40"/>
      <c r="AEZ395" s="40"/>
      <c r="AFA395" s="40"/>
      <c r="AFB395" s="40"/>
      <c r="AFC395" s="40"/>
      <c r="AFD395" s="40"/>
      <c r="AFE395" s="40"/>
      <c r="AFF395" s="40"/>
      <c r="AFG395" s="40"/>
      <c r="AFH395" s="40"/>
      <c r="AFI395" s="40"/>
      <c r="AFJ395" s="40"/>
      <c r="AFK395" s="40"/>
      <c r="AFL395" s="40"/>
      <c r="AFM395" s="40"/>
      <c r="AFN395" s="40"/>
      <c r="AFO395" s="40"/>
      <c r="AFP395" s="40"/>
      <c r="AFQ395" s="40"/>
      <c r="AFR395" s="40"/>
      <c r="AFS395" s="40"/>
      <c r="AFT395" s="40"/>
      <c r="AFU395" s="40"/>
      <c r="AFV395" s="40"/>
      <c r="AFW395" s="40"/>
      <c r="AFX395" s="40"/>
      <c r="AFY395" s="40"/>
      <c r="AFZ395" s="40"/>
      <c r="AGA395" s="40"/>
      <c r="AGB395" s="40"/>
      <c r="AGC395" s="40"/>
      <c r="AGD395" s="40"/>
      <c r="AGE395" s="40"/>
      <c r="AGF395" s="40"/>
      <c r="AGG395" s="40"/>
      <c r="AGH395" s="40"/>
      <c r="AGI395" s="40"/>
      <c r="AGJ395" s="40"/>
      <c r="AGK395" s="40"/>
      <c r="AGL395" s="40"/>
      <c r="AGM395" s="40"/>
      <c r="AGN395" s="40"/>
      <c r="AGO395" s="40"/>
      <c r="AGP395" s="40"/>
      <c r="AGQ395" s="40"/>
      <c r="AGR395" s="40"/>
      <c r="AGS395" s="40"/>
      <c r="AGT395" s="40"/>
      <c r="AGU395" s="40"/>
      <c r="AGV395" s="40"/>
      <c r="AGW395" s="40"/>
      <c r="AGX395" s="40"/>
      <c r="AGY395" s="40"/>
      <c r="AGZ395" s="40"/>
      <c r="AHA395" s="40"/>
      <c r="AHB395" s="40"/>
      <c r="AHC395" s="40"/>
      <c r="AHD395" s="40"/>
      <c r="AHE395" s="40"/>
      <c r="AHF395" s="40"/>
      <c r="AHG395" s="40"/>
      <c r="AHH395" s="40"/>
      <c r="AHI395" s="40"/>
      <c r="AHJ395" s="40"/>
      <c r="AHK395" s="40"/>
      <c r="AHL395" s="40"/>
      <c r="AHM395" s="40"/>
      <c r="AHN395" s="40"/>
      <c r="AHO395" s="40"/>
      <c r="AHP395" s="40"/>
      <c r="AHQ395" s="40"/>
      <c r="AHR395" s="40"/>
      <c r="AHS395" s="40"/>
      <c r="AHT395" s="40"/>
      <c r="AHU395" s="40"/>
      <c r="AHV395" s="40"/>
      <c r="AHW395" s="40"/>
      <c r="AHX395" s="40"/>
      <c r="AHY395" s="40"/>
      <c r="AHZ395" s="40"/>
      <c r="AIA395" s="40"/>
      <c r="AIB395" s="40"/>
      <c r="AIC395" s="40"/>
      <c r="AID395" s="40"/>
      <c r="AIE395" s="40"/>
      <c r="AIF395" s="40"/>
      <c r="AIG395" s="40"/>
      <c r="AIH395" s="40"/>
      <c r="AII395" s="40"/>
      <c r="AIJ395" s="40"/>
      <c r="AIK395" s="40"/>
      <c r="AIL395" s="40"/>
      <c r="AIM395" s="40"/>
      <c r="AIN395" s="40"/>
      <c r="AIO395" s="40"/>
      <c r="AIP395" s="40"/>
      <c r="AIQ395" s="40"/>
      <c r="AIR395" s="40"/>
      <c r="AIS395" s="40"/>
      <c r="AIT395" s="40"/>
      <c r="AIU395" s="40"/>
      <c r="AIV395" s="40"/>
      <c r="AIW395" s="40"/>
      <c r="AIX395" s="40"/>
      <c r="AIY395" s="40"/>
      <c r="AIZ395" s="40"/>
      <c r="AJA395" s="40"/>
      <c r="AJB395" s="40"/>
      <c r="AJC395" s="40"/>
      <c r="AJD395" s="40"/>
      <c r="AJE395" s="40"/>
      <c r="AJF395" s="40"/>
      <c r="AJG395" s="40"/>
      <c r="AJH395" s="40"/>
      <c r="AJI395" s="40"/>
      <c r="AJJ395" s="40"/>
      <c r="AJK395" s="40"/>
      <c r="AJL395" s="40"/>
      <c r="AJM395" s="40"/>
      <c r="AJN395" s="40"/>
      <c r="AJO395" s="40"/>
      <c r="AJP395" s="40"/>
      <c r="AJQ395" s="40"/>
      <c r="AJR395" s="40"/>
      <c r="AJS395" s="40"/>
      <c r="AJT395" s="40"/>
      <c r="AJU395" s="40"/>
      <c r="AJV395" s="40"/>
      <c r="AJW395" s="40"/>
      <c r="AJX395" s="40"/>
      <c r="AJY395" s="40"/>
      <c r="AJZ395" s="40"/>
      <c r="AKA395" s="40"/>
      <c r="AKB395" s="40"/>
      <c r="AKC395" s="40"/>
      <c r="AKD395" s="40"/>
      <c r="AKE395" s="40"/>
      <c r="AKF395" s="40"/>
      <c r="AKG395" s="40"/>
      <c r="AKH395" s="40"/>
      <c r="AKI395" s="40"/>
      <c r="AKJ395" s="40"/>
      <c r="AKK395" s="40"/>
      <c r="AKL395" s="40"/>
      <c r="AKM395" s="40"/>
      <c r="AKN395" s="41"/>
      <c r="AKO395" s="41"/>
      <c r="AKP395" s="41"/>
      <c r="AKQ395" s="41"/>
      <c r="AKR395" s="41"/>
      <c r="AKS395" s="41"/>
      <c r="AKT395" s="41"/>
      <c r="AKU395" s="41"/>
      <c r="AKV395" s="41"/>
      <c r="AKW395" s="41"/>
      <c r="AKX395" s="41"/>
      <c r="AKY395" s="41"/>
      <c r="AKZ395" s="41"/>
      <c r="ALA395" s="41"/>
      <c r="ALB395" s="41"/>
      <c r="ALC395" s="41"/>
      <c r="ALD395" s="41"/>
      <c r="ALE395" s="41"/>
      <c r="ALF395" s="41"/>
      <c r="ALG395" s="41"/>
      <c r="ALH395" s="41"/>
      <c r="ALI395" s="41"/>
      <c r="ALJ395" s="41"/>
      <c r="ALK395" s="41"/>
      <c r="ALL395" s="41"/>
      <c r="ALM395" s="41"/>
    </row>
    <row r="396" spans="1:1001" ht="13.35" customHeight="1" outlineLevel="1">
      <c r="A396" s="36" t="s">
        <v>12022</v>
      </c>
      <c r="B396" s="45">
        <v>1</v>
      </c>
      <c r="C396" s="45"/>
      <c r="D396" s="88" t="s">
        <v>392</v>
      </c>
      <c r="E396" s="43" t="str">
        <f>VLOOKUP(D396,OdooParts_PurchaseNotes!$A$1:$F8531,2,0)</f>
        <v>Mini v1 serial number sticker</v>
      </c>
      <c r="F396" s="52" t="s">
        <v>11370</v>
      </c>
      <c r="G396" s="83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40"/>
      <c r="AAF396" s="40"/>
      <c r="AAG396" s="40"/>
      <c r="AAH396" s="40"/>
      <c r="AAI396" s="40"/>
      <c r="AAJ396" s="40"/>
      <c r="AAK396" s="40"/>
      <c r="AAL396" s="40"/>
      <c r="AAM396" s="40"/>
      <c r="AAN396" s="40"/>
      <c r="AAO396" s="40"/>
      <c r="AAP396" s="40"/>
      <c r="AAQ396" s="40"/>
      <c r="AAR396" s="40"/>
      <c r="AAS396" s="40"/>
      <c r="AAT396" s="40"/>
      <c r="AAU396" s="40"/>
      <c r="AAV396" s="40"/>
      <c r="AAW396" s="40"/>
      <c r="AAX396" s="40"/>
      <c r="AAY396" s="40"/>
      <c r="AAZ396" s="40"/>
      <c r="ABA396" s="40"/>
      <c r="ABB396" s="40"/>
      <c r="ABC396" s="40"/>
      <c r="ABD396" s="40"/>
      <c r="ABE396" s="40"/>
      <c r="ABF396" s="40"/>
      <c r="ABG396" s="40"/>
      <c r="ABH396" s="40"/>
      <c r="ABI396" s="40"/>
      <c r="ABJ396" s="40"/>
      <c r="ABK396" s="40"/>
      <c r="ABL396" s="40"/>
      <c r="ABM396" s="40"/>
      <c r="ABN396" s="40"/>
      <c r="ABO396" s="40"/>
      <c r="ABP396" s="40"/>
      <c r="ABQ396" s="40"/>
      <c r="ABR396" s="40"/>
      <c r="ABS396" s="40"/>
      <c r="ABT396" s="40"/>
      <c r="ABU396" s="40"/>
      <c r="ABV396" s="40"/>
      <c r="ABW396" s="40"/>
      <c r="ABX396" s="40"/>
      <c r="ABY396" s="40"/>
      <c r="ABZ396" s="40"/>
      <c r="ACA396" s="40"/>
      <c r="ACB396" s="40"/>
      <c r="ACC396" s="40"/>
      <c r="ACD396" s="40"/>
      <c r="ACE396" s="40"/>
      <c r="ACF396" s="40"/>
      <c r="ACG396" s="40"/>
      <c r="ACH396" s="40"/>
      <c r="ACI396" s="40"/>
      <c r="ACJ396" s="40"/>
      <c r="ACK396" s="40"/>
      <c r="ACL396" s="40"/>
      <c r="ACM396" s="40"/>
      <c r="ACN396" s="40"/>
      <c r="ACO396" s="40"/>
      <c r="ACP396" s="40"/>
      <c r="ACQ396" s="40"/>
      <c r="ACR396" s="40"/>
      <c r="ACS396" s="40"/>
      <c r="ACT396" s="40"/>
      <c r="ACU396" s="40"/>
      <c r="ACV396" s="40"/>
      <c r="ACW396" s="40"/>
      <c r="ACX396" s="40"/>
      <c r="ACY396" s="40"/>
      <c r="ACZ396" s="40"/>
      <c r="ADA396" s="40"/>
      <c r="ADB396" s="40"/>
      <c r="ADC396" s="40"/>
      <c r="ADD396" s="40"/>
      <c r="ADE396" s="40"/>
      <c r="ADF396" s="40"/>
      <c r="ADG396" s="40"/>
      <c r="ADH396" s="40"/>
      <c r="ADI396" s="40"/>
      <c r="ADJ396" s="40"/>
      <c r="ADK396" s="40"/>
      <c r="ADL396" s="40"/>
      <c r="ADM396" s="40"/>
      <c r="ADN396" s="40"/>
      <c r="ADO396" s="40"/>
      <c r="ADP396" s="40"/>
      <c r="ADQ396" s="40"/>
      <c r="ADR396" s="40"/>
      <c r="ADS396" s="40"/>
      <c r="ADT396" s="40"/>
      <c r="ADU396" s="40"/>
      <c r="ADV396" s="40"/>
      <c r="ADW396" s="40"/>
      <c r="ADX396" s="40"/>
      <c r="ADY396" s="40"/>
      <c r="ADZ396" s="40"/>
      <c r="AEA396" s="40"/>
      <c r="AEB396" s="40"/>
      <c r="AEC396" s="40"/>
      <c r="AED396" s="40"/>
      <c r="AEE396" s="40"/>
      <c r="AEF396" s="40"/>
      <c r="AEG396" s="40"/>
      <c r="AEH396" s="40"/>
      <c r="AEI396" s="40"/>
      <c r="AEJ396" s="40"/>
      <c r="AEK396" s="40"/>
      <c r="AEL396" s="40"/>
      <c r="AEM396" s="40"/>
      <c r="AEN396" s="40"/>
      <c r="AEO396" s="40"/>
      <c r="AEP396" s="40"/>
      <c r="AEQ396" s="40"/>
      <c r="AER396" s="40"/>
      <c r="AES396" s="40"/>
      <c r="AET396" s="40"/>
      <c r="AEU396" s="40"/>
      <c r="AEV396" s="40"/>
      <c r="AEW396" s="40"/>
      <c r="AEX396" s="40"/>
      <c r="AEY396" s="40"/>
      <c r="AEZ396" s="40"/>
      <c r="AFA396" s="40"/>
      <c r="AFB396" s="40"/>
      <c r="AFC396" s="40"/>
      <c r="AFD396" s="40"/>
      <c r="AFE396" s="40"/>
      <c r="AFF396" s="40"/>
      <c r="AFG396" s="40"/>
      <c r="AFH396" s="40"/>
      <c r="AFI396" s="40"/>
      <c r="AFJ396" s="40"/>
      <c r="AFK396" s="40"/>
      <c r="AFL396" s="40"/>
      <c r="AFM396" s="40"/>
      <c r="AFN396" s="40"/>
      <c r="AFO396" s="40"/>
      <c r="AFP396" s="40"/>
      <c r="AFQ396" s="40"/>
      <c r="AFR396" s="40"/>
      <c r="AFS396" s="40"/>
      <c r="AFT396" s="40"/>
      <c r="AFU396" s="40"/>
      <c r="AFV396" s="40"/>
      <c r="AFW396" s="40"/>
      <c r="AFX396" s="40"/>
      <c r="AFY396" s="40"/>
      <c r="AFZ396" s="40"/>
      <c r="AGA396" s="40"/>
      <c r="AGB396" s="40"/>
      <c r="AGC396" s="40"/>
      <c r="AGD396" s="40"/>
      <c r="AGE396" s="40"/>
      <c r="AGF396" s="40"/>
      <c r="AGG396" s="40"/>
      <c r="AGH396" s="40"/>
      <c r="AGI396" s="40"/>
      <c r="AGJ396" s="40"/>
      <c r="AGK396" s="40"/>
      <c r="AGL396" s="40"/>
      <c r="AGM396" s="40"/>
      <c r="AGN396" s="40"/>
      <c r="AGO396" s="40"/>
      <c r="AGP396" s="40"/>
      <c r="AGQ396" s="40"/>
      <c r="AGR396" s="40"/>
      <c r="AGS396" s="40"/>
      <c r="AGT396" s="40"/>
      <c r="AGU396" s="40"/>
      <c r="AGV396" s="40"/>
      <c r="AGW396" s="40"/>
      <c r="AGX396" s="40"/>
      <c r="AGY396" s="40"/>
      <c r="AGZ396" s="40"/>
      <c r="AHA396" s="40"/>
      <c r="AHB396" s="40"/>
      <c r="AHC396" s="40"/>
      <c r="AHD396" s="40"/>
      <c r="AHE396" s="40"/>
      <c r="AHF396" s="40"/>
      <c r="AHG396" s="40"/>
      <c r="AHH396" s="40"/>
      <c r="AHI396" s="40"/>
      <c r="AHJ396" s="40"/>
      <c r="AHK396" s="40"/>
      <c r="AHL396" s="40"/>
      <c r="AHM396" s="40"/>
      <c r="AHN396" s="40"/>
      <c r="AHO396" s="40"/>
      <c r="AHP396" s="40"/>
      <c r="AHQ396" s="40"/>
      <c r="AHR396" s="40"/>
      <c r="AHS396" s="40"/>
      <c r="AHT396" s="40"/>
      <c r="AHU396" s="40"/>
      <c r="AHV396" s="40"/>
      <c r="AHW396" s="40"/>
      <c r="AHX396" s="40"/>
      <c r="AHY396" s="40"/>
      <c r="AHZ396" s="40"/>
      <c r="AIA396" s="40"/>
      <c r="AIB396" s="40"/>
      <c r="AIC396" s="40"/>
      <c r="AID396" s="40"/>
      <c r="AIE396" s="40"/>
      <c r="AIF396" s="40"/>
      <c r="AIG396" s="40"/>
      <c r="AIH396" s="40"/>
      <c r="AII396" s="40"/>
      <c r="AIJ396" s="40"/>
      <c r="AIK396" s="40"/>
      <c r="AIL396" s="40"/>
      <c r="AIM396" s="40"/>
      <c r="AIN396" s="40"/>
      <c r="AIO396" s="40"/>
      <c r="AIP396" s="40"/>
      <c r="AIQ396" s="40"/>
      <c r="AIR396" s="40"/>
      <c r="AIS396" s="40"/>
      <c r="AIT396" s="40"/>
      <c r="AIU396" s="40"/>
      <c r="AIV396" s="40"/>
      <c r="AIW396" s="40"/>
      <c r="AIX396" s="40"/>
      <c r="AIY396" s="40"/>
      <c r="AIZ396" s="40"/>
      <c r="AJA396" s="40"/>
      <c r="AJB396" s="40"/>
      <c r="AJC396" s="40"/>
      <c r="AJD396" s="40"/>
      <c r="AJE396" s="40"/>
      <c r="AJF396" s="40"/>
      <c r="AJG396" s="40"/>
      <c r="AJH396" s="40"/>
      <c r="AJI396" s="40"/>
      <c r="AJJ396" s="40"/>
      <c r="AJK396" s="40"/>
      <c r="AJL396" s="40"/>
      <c r="AJM396" s="40"/>
      <c r="AJN396" s="40"/>
      <c r="AJO396" s="40"/>
      <c r="AJP396" s="40"/>
      <c r="AJQ396" s="40"/>
      <c r="AJR396" s="40"/>
      <c r="AJS396" s="40"/>
      <c r="AJT396" s="40"/>
      <c r="AJU396" s="40"/>
      <c r="AJV396" s="40"/>
      <c r="AJW396" s="40"/>
      <c r="AJX396" s="40"/>
      <c r="AJY396" s="40"/>
      <c r="AJZ396" s="40"/>
      <c r="AKA396" s="40"/>
      <c r="AKB396" s="40"/>
      <c r="AKC396" s="40"/>
      <c r="AKD396" s="40"/>
      <c r="AKE396" s="40"/>
      <c r="AKF396" s="40"/>
      <c r="AKG396" s="40"/>
      <c r="AKH396" s="40"/>
      <c r="AKI396" s="40"/>
      <c r="AKJ396" s="40"/>
      <c r="AKK396" s="40"/>
      <c r="AKL396" s="40"/>
      <c r="AKM396" s="40"/>
      <c r="AKN396" s="41"/>
      <c r="AKO396" s="41"/>
      <c r="AKP396" s="41"/>
      <c r="AKQ396" s="41"/>
      <c r="AKR396" s="41"/>
      <c r="AKS396" s="41"/>
      <c r="AKT396" s="41"/>
      <c r="AKU396" s="41"/>
      <c r="AKV396" s="41"/>
      <c r="AKW396" s="41"/>
      <c r="AKX396" s="41"/>
      <c r="AKY396" s="41"/>
      <c r="AKZ396" s="41"/>
      <c r="ALA396" s="41"/>
      <c r="ALB396" s="41"/>
      <c r="ALC396" s="41"/>
      <c r="ALD396" s="41"/>
      <c r="ALE396" s="41"/>
      <c r="ALF396" s="41"/>
      <c r="ALG396" s="41"/>
      <c r="ALH396" s="41"/>
      <c r="ALI396" s="41"/>
      <c r="ALJ396" s="41"/>
      <c r="ALK396" s="41"/>
      <c r="ALL396" s="41"/>
      <c r="ALM396" s="41"/>
    </row>
    <row r="397" spans="1:1001" ht="13.35" customHeight="1" outlineLevel="1">
      <c r="A397" s="36" t="s">
        <v>12023</v>
      </c>
      <c r="B397" s="45">
        <v>1</v>
      </c>
      <c r="C397" s="45"/>
      <c r="D397" s="88" t="s">
        <v>457</v>
      </c>
      <c r="E397" s="43" t="str">
        <f>VLOOKUP(D397,OdooParts_PurchaseNotes!$A$1:$F8532,2,0)</f>
        <v>Modification Warning Insert Modification 2.75 x 8.5 on 100 lb. Astrobright Lift Off Lemon Very Bright</v>
      </c>
      <c r="F397" s="52" t="s">
        <v>11370</v>
      </c>
      <c r="G397" s="83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40"/>
      <c r="AAF397" s="40"/>
      <c r="AAG397" s="40"/>
      <c r="AAH397" s="40"/>
      <c r="AAI397" s="40"/>
      <c r="AAJ397" s="40"/>
      <c r="AAK397" s="40"/>
      <c r="AAL397" s="40"/>
      <c r="AAM397" s="40"/>
      <c r="AAN397" s="40"/>
      <c r="AAO397" s="40"/>
      <c r="AAP397" s="40"/>
      <c r="AAQ397" s="40"/>
      <c r="AAR397" s="40"/>
      <c r="AAS397" s="40"/>
      <c r="AAT397" s="40"/>
      <c r="AAU397" s="40"/>
      <c r="AAV397" s="40"/>
      <c r="AAW397" s="40"/>
      <c r="AAX397" s="40"/>
      <c r="AAY397" s="40"/>
      <c r="AAZ397" s="40"/>
      <c r="ABA397" s="40"/>
      <c r="ABB397" s="40"/>
      <c r="ABC397" s="40"/>
      <c r="ABD397" s="40"/>
      <c r="ABE397" s="40"/>
      <c r="ABF397" s="40"/>
      <c r="ABG397" s="40"/>
      <c r="ABH397" s="40"/>
      <c r="ABI397" s="40"/>
      <c r="ABJ397" s="40"/>
      <c r="ABK397" s="40"/>
      <c r="ABL397" s="40"/>
      <c r="ABM397" s="40"/>
      <c r="ABN397" s="40"/>
      <c r="ABO397" s="40"/>
      <c r="ABP397" s="40"/>
      <c r="ABQ397" s="40"/>
      <c r="ABR397" s="40"/>
      <c r="ABS397" s="40"/>
      <c r="ABT397" s="40"/>
      <c r="ABU397" s="40"/>
      <c r="ABV397" s="40"/>
      <c r="ABW397" s="40"/>
      <c r="ABX397" s="40"/>
      <c r="ABY397" s="40"/>
      <c r="ABZ397" s="40"/>
      <c r="ACA397" s="40"/>
      <c r="ACB397" s="40"/>
      <c r="ACC397" s="40"/>
      <c r="ACD397" s="40"/>
      <c r="ACE397" s="40"/>
      <c r="ACF397" s="40"/>
      <c r="ACG397" s="40"/>
      <c r="ACH397" s="40"/>
      <c r="ACI397" s="40"/>
      <c r="ACJ397" s="40"/>
      <c r="ACK397" s="40"/>
      <c r="ACL397" s="40"/>
      <c r="ACM397" s="40"/>
      <c r="ACN397" s="40"/>
      <c r="ACO397" s="40"/>
      <c r="ACP397" s="40"/>
      <c r="ACQ397" s="40"/>
      <c r="ACR397" s="40"/>
      <c r="ACS397" s="40"/>
      <c r="ACT397" s="40"/>
      <c r="ACU397" s="40"/>
      <c r="ACV397" s="40"/>
      <c r="ACW397" s="40"/>
      <c r="ACX397" s="40"/>
      <c r="ACY397" s="40"/>
      <c r="ACZ397" s="40"/>
      <c r="ADA397" s="40"/>
      <c r="ADB397" s="40"/>
      <c r="ADC397" s="40"/>
      <c r="ADD397" s="40"/>
      <c r="ADE397" s="40"/>
      <c r="ADF397" s="40"/>
      <c r="ADG397" s="40"/>
      <c r="ADH397" s="40"/>
      <c r="ADI397" s="40"/>
      <c r="ADJ397" s="40"/>
      <c r="ADK397" s="40"/>
      <c r="ADL397" s="40"/>
      <c r="ADM397" s="40"/>
      <c r="ADN397" s="40"/>
      <c r="ADO397" s="40"/>
      <c r="ADP397" s="40"/>
      <c r="ADQ397" s="40"/>
      <c r="ADR397" s="40"/>
      <c r="ADS397" s="40"/>
      <c r="ADT397" s="40"/>
      <c r="ADU397" s="40"/>
      <c r="ADV397" s="40"/>
      <c r="ADW397" s="40"/>
      <c r="ADX397" s="40"/>
      <c r="ADY397" s="40"/>
      <c r="ADZ397" s="40"/>
      <c r="AEA397" s="40"/>
      <c r="AEB397" s="40"/>
      <c r="AEC397" s="40"/>
      <c r="AED397" s="40"/>
      <c r="AEE397" s="40"/>
      <c r="AEF397" s="40"/>
      <c r="AEG397" s="40"/>
      <c r="AEH397" s="40"/>
      <c r="AEI397" s="40"/>
      <c r="AEJ397" s="40"/>
      <c r="AEK397" s="40"/>
      <c r="AEL397" s="40"/>
      <c r="AEM397" s="40"/>
      <c r="AEN397" s="40"/>
      <c r="AEO397" s="40"/>
      <c r="AEP397" s="40"/>
      <c r="AEQ397" s="40"/>
      <c r="AER397" s="40"/>
      <c r="AES397" s="40"/>
      <c r="AET397" s="40"/>
      <c r="AEU397" s="40"/>
      <c r="AEV397" s="40"/>
      <c r="AEW397" s="40"/>
      <c r="AEX397" s="40"/>
      <c r="AEY397" s="40"/>
      <c r="AEZ397" s="40"/>
      <c r="AFA397" s="40"/>
      <c r="AFB397" s="40"/>
      <c r="AFC397" s="40"/>
      <c r="AFD397" s="40"/>
      <c r="AFE397" s="40"/>
      <c r="AFF397" s="40"/>
      <c r="AFG397" s="40"/>
      <c r="AFH397" s="40"/>
      <c r="AFI397" s="40"/>
      <c r="AFJ397" s="40"/>
      <c r="AFK397" s="40"/>
      <c r="AFL397" s="40"/>
      <c r="AFM397" s="40"/>
      <c r="AFN397" s="40"/>
      <c r="AFO397" s="40"/>
      <c r="AFP397" s="40"/>
      <c r="AFQ397" s="40"/>
      <c r="AFR397" s="40"/>
      <c r="AFS397" s="40"/>
      <c r="AFT397" s="40"/>
      <c r="AFU397" s="40"/>
      <c r="AFV397" s="40"/>
      <c r="AFW397" s="40"/>
      <c r="AFX397" s="40"/>
      <c r="AFY397" s="40"/>
      <c r="AFZ397" s="40"/>
      <c r="AGA397" s="40"/>
      <c r="AGB397" s="40"/>
      <c r="AGC397" s="40"/>
      <c r="AGD397" s="40"/>
      <c r="AGE397" s="40"/>
      <c r="AGF397" s="40"/>
      <c r="AGG397" s="40"/>
      <c r="AGH397" s="40"/>
      <c r="AGI397" s="40"/>
      <c r="AGJ397" s="40"/>
      <c r="AGK397" s="40"/>
      <c r="AGL397" s="40"/>
      <c r="AGM397" s="40"/>
      <c r="AGN397" s="40"/>
      <c r="AGO397" s="40"/>
      <c r="AGP397" s="40"/>
      <c r="AGQ397" s="40"/>
      <c r="AGR397" s="40"/>
      <c r="AGS397" s="40"/>
      <c r="AGT397" s="40"/>
      <c r="AGU397" s="40"/>
      <c r="AGV397" s="40"/>
      <c r="AGW397" s="40"/>
      <c r="AGX397" s="40"/>
      <c r="AGY397" s="40"/>
      <c r="AGZ397" s="40"/>
      <c r="AHA397" s="40"/>
      <c r="AHB397" s="40"/>
      <c r="AHC397" s="40"/>
      <c r="AHD397" s="40"/>
      <c r="AHE397" s="40"/>
      <c r="AHF397" s="40"/>
      <c r="AHG397" s="40"/>
      <c r="AHH397" s="40"/>
      <c r="AHI397" s="40"/>
      <c r="AHJ397" s="40"/>
      <c r="AHK397" s="40"/>
      <c r="AHL397" s="40"/>
      <c r="AHM397" s="40"/>
      <c r="AHN397" s="40"/>
      <c r="AHO397" s="40"/>
      <c r="AHP397" s="40"/>
      <c r="AHQ397" s="40"/>
      <c r="AHR397" s="40"/>
      <c r="AHS397" s="40"/>
      <c r="AHT397" s="40"/>
      <c r="AHU397" s="40"/>
      <c r="AHV397" s="40"/>
      <c r="AHW397" s="40"/>
      <c r="AHX397" s="40"/>
      <c r="AHY397" s="40"/>
      <c r="AHZ397" s="40"/>
      <c r="AIA397" s="40"/>
      <c r="AIB397" s="40"/>
      <c r="AIC397" s="40"/>
      <c r="AID397" s="40"/>
      <c r="AIE397" s="40"/>
      <c r="AIF397" s="40"/>
      <c r="AIG397" s="40"/>
      <c r="AIH397" s="40"/>
      <c r="AII397" s="40"/>
      <c r="AIJ397" s="40"/>
      <c r="AIK397" s="40"/>
      <c r="AIL397" s="40"/>
      <c r="AIM397" s="40"/>
      <c r="AIN397" s="40"/>
      <c r="AIO397" s="40"/>
      <c r="AIP397" s="40"/>
      <c r="AIQ397" s="40"/>
      <c r="AIR397" s="40"/>
      <c r="AIS397" s="40"/>
      <c r="AIT397" s="40"/>
      <c r="AIU397" s="40"/>
      <c r="AIV397" s="40"/>
      <c r="AIW397" s="40"/>
      <c r="AIX397" s="40"/>
      <c r="AIY397" s="40"/>
      <c r="AIZ397" s="40"/>
      <c r="AJA397" s="40"/>
      <c r="AJB397" s="40"/>
      <c r="AJC397" s="40"/>
      <c r="AJD397" s="40"/>
      <c r="AJE397" s="40"/>
      <c r="AJF397" s="40"/>
      <c r="AJG397" s="40"/>
      <c r="AJH397" s="40"/>
      <c r="AJI397" s="40"/>
      <c r="AJJ397" s="40"/>
      <c r="AJK397" s="40"/>
      <c r="AJL397" s="40"/>
      <c r="AJM397" s="40"/>
      <c r="AJN397" s="40"/>
      <c r="AJO397" s="40"/>
      <c r="AJP397" s="40"/>
      <c r="AJQ397" s="40"/>
      <c r="AJR397" s="40"/>
      <c r="AJS397" s="40"/>
      <c r="AJT397" s="40"/>
      <c r="AJU397" s="40"/>
      <c r="AJV397" s="40"/>
      <c r="AJW397" s="40"/>
      <c r="AJX397" s="40"/>
      <c r="AJY397" s="40"/>
      <c r="AJZ397" s="40"/>
      <c r="AKA397" s="40"/>
      <c r="AKB397" s="40"/>
      <c r="AKC397" s="40"/>
      <c r="AKD397" s="40"/>
      <c r="AKE397" s="40"/>
      <c r="AKF397" s="40"/>
      <c r="AKG397" s="40"/>
      <c r="AKH397" s="40"/>
      <c r="AKI397" s="40"/>
      <c r="AKJ397" s="40"/>
      <c r="AKK397" s="40"/>
      <c r="AKL397" s="40"/>
      <c r="AKM397" s="40"/>
      <c r="AKN397" s="41"/>
      <c r="AKO397" s="41"/>
      <c r="AKP397" s="41"/>
      <c r="AKQ397" s="41"/>
      <c r="AKR397" s="41"/>
      <c r="AKS397" s="41"/>
      <c r="AKT397" s="41"/>
      <c r="AKU397" s="41"/>
      <c r="AKV397" s="41"/>
      <c r="AKW397" s="41"/>
      <c r="AKX397" s="41"/>
      <c r="AKY397" s="41"/>
      <c r="AKZ397" s="41"/>
      <c r="ALA397" s="41"/>
      <c r="ALB397" s="41"/>
      <c r="ALC397" s="41"/>
      <c r="ALD397" s="41"/>
      <c r="ALE397" s="41"/>
      <c r="ALF397" s="41"/>
      <c r="ALG397" s="41"/>
      <c r="ALH397" s="41"/>
      <c r="ALI397" s="41"/>
      <c r="ALJ397" s="41"/>
      <c r="ALK397" s="41"/>
      <c r="ALL397" s="41"/>
      <c r="ALM397" s="41"/>
    </row>
    <row r="398" spans="1:1001" ht="13.35" customHeight="1" outlineLevel="1">
      <c r="A398" s="36" t="s">
        <v>12024</v>
      </c>
      <c r="B398" s="45">
        <v>1</v>
      </c>
      <c r="C398" s="45"/>
      <c r="D398" s="88" t="s">
        <v>522</v>
      </c>
      <c r="E398" s="43" t="str">
        <f>VLOOKUP(D398,OdooParts_PurchaseNotes!$A$1:$F8533,2,0)</f>
        <v>LulzBot Logo Sticker, 3 - Inch</v>
      </c>
      <c r="F398" s="52" t="s">
        <v>11370</v>
      </c>
      <c r="G398" s="83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40"/>
      <c r="AAF398" s="40"/>
      <c r="AAG398" s="40"/>
      <c r="AAH398" s="40"/>
      <c r="AAI398" s="40"/>
      <c r="AAJ398" s="40"/>
      <c r="AAK398" s="40"/>
      <c r="AAL398" s="40"/>
      <c r="AAM398" s="40"/>
      <c r="AAN398" s="40"/>
      <c r="AAO398" s="40"/>
      <c r="AAP398" s="40"/>
      <c r="AAQ398" s="40"/>
      <c r="AAR398" s="40"/>
      <c r="AAS398" s="40"/>
      <c r="AAT398" s="40"/>
      <c r="AAU398" s="40"/>
      <c r="AAV398" s="40"/>
      <c r="AAW398" s="40"/>
      <c r="AAX398" s="40"/>
      <c r="AAY398" s="40"/>
      <c r="AAZ398" s="40"/>
      <c r="ABA398" s="40"/>
      <c r="ABB398" s="40"/>
      <c r="ABC398" s="40"/>
      <c r="ABD398" s="40"/>
      <c r="ABE398" s="40"/>
      <c r="ABF398" s="40"/>
      <c r="ABG398" s="40"/>
      <c r="ABH398" s="40"/>
      <c r="ABI398" s="40"/>
      <c r="ABJ398" s="40"/>
      <c r="ABK398" s="40"/>
      <c r="ABL398" s="40"/>
      <c r="ABM398" s="40"/>
      <c r="ABN398" s="40"/>
      <c r="ABO398" s="40"/>
      <c r="ABP398" s="40"/>
      <c r="ABQ398" s="40"/>
      <c r="ABR398" s="40"/>
      <c r="ABS398" s="40"/>
      <c r="ABT398" s="40"/>
      <c r="ABU398" s="40"/>
      <c r="ABV398" s="40"/>
      <c r="ABW398" s="40"/>
      <c r="ABX398" s="40"/>
      <c r="ABY398" s="40"/>
      <c r="ABZ398" s="40"/>
      <c r="ACA398" s="40"/>
      <c r="ACB398" s="40"/>
      <c r="ACC398" s="40"/>
      <c r="ACD398" s="40"/>
      <c r="ACE398" s="40"/>
      <c r="ACF398" s="40"/>
      <c r="ACG398" s="40"/>
      <c r="ACH398" s="40"/>
      <c r="ACI398" s="40"/>
      <c r="ACJ398" s="40"/>
      <c r="ACK398" s="40"/>
      <c r="ACL398" s="40"/>
      <c r="ACM398" s="40"/>
      <c r="ACN398" s="40"/>
      <c r="ACO398" s="40"/>
      <c r="ACP398" s="40"/>
      <c r="ACQ398" s="40"/>
      <c r="ACR398" s="40"/>
      <c r="ACS398" s="40"/>
      <c r="ACT398" s="40"/>
      <c r="ACU398" s="40"/>
      <c r="ACV398" s="40"/>
      <c r="ACW398" s="40"/>
      <c r="ACX398" s="40"/>
      <c r="ACY398" s="40"/>
      <c r="ACZ398" s="40"/>
      <c r="ADA398" s="40"/>
      <c r="ADB398" s="40"/>
      <c r="ADC398" s="40"/>
      <c r="ADD398" s="40"/>
      <c r="ADE398" s="40"/>
      <c r="ADF398" s="40"/>
      <c r="ADG398" s="40"/>
      <c r="ADH398" s="40"/>
      <c r="ADI398" s="40"/>
      <c r="ADJ398" s="40"/>
      <c r="ADK398" s="40"/>
      <c r="ADL398" s="40"/>
      <c r="ADM398" s="40"/>
      <c r="ADN398" s="40"/>
      <c r="ADO398" s="40"/>
      <c r="ADP398" s="40"/>
      <c r="ADQ398" s="40"/>
      <c r="ADR398" s="40"/>
      <c r="ADS398" s="40"/>
      <c r="ADT398" s="40"/>
      <c r="ADU398" s="40"/>
      <c r="ADV398" s="40"/>
      <c r="ADW398" s="40"/>
      <c r="ADX398" s="40"/>
      <c r="ADY398" s="40"/>
      <c r="ADZ398" s="40"/>
      <c r="AEA398" s="40"/>
      <c r="AEB398" s="40"/>
      <c r="AEC398" s="40"/>
      <c r="AED398" s="40"/>
      <c r="AEE398" s="40"/>
      <c r="AEF398" s="40"/>
      <c r="AEG398" s="40"/>
      <c r="AEH398" s="40"/>
      <c r="AEI398" s="40"/>
      <c r="AEJ398" s="40"/>
      <c r="AEK398" s="40"/>
      <c r="AEL398" s="40"/>
      <c r="AEM398" s="40"/>
      <c r="AEN398" s="40"/>
      <c r="AEO398" s="40"/>
      <c r="AEP398" s="40"/>
      <c r="AEQ398" s="40"/>
      <c r="AER398" s="40"/>
      <c r="AES398" s="40"/>
      <c r="AET398" s="40"/>
      <c r="AEU398" s="40"/>
      <c r="AEV398" s="40"/>
      <c r="AEW398" s="40"/>
      <c r="AEX398" s="40"/>
      <c r="AEY398" s="40"/>
      <c r="AEZ398" s="40"/>
      <c r="AFA398" s="40"/>
      <c r="AFB398" s="40"/>
      <c r="AFC398" s="40"/>
      <c r="AFD398" s="40"/>
      <c r="AFE398" s="40"/>
      <c r="AFF398" s="40"/>
      <c r="AFG398" s="40"/>
      <c r="AFH398" s="40"/>
      <c r="AFI398" s="40"/>
      <c r="AFJ398" s="40"/>
      <c r="AFK398" s="40"/>
      <c r="AFL398" s="40"/>
      <c r="AFM398" s="40"/>
      <c r="AFN398" s="40"/>
      <c r="AFO398" s="40"/>
      <c r="AFP398" s="40"/>
      <c r="AFQ398" s="40"/>
      <c r="AFR398" s="40"/>
      <c r="AFS398" s="40"/>
      <c r="AFT398" s="40"/>
      <c r="AFU398" s="40"/>
      <c r="AFV398" s="40"/>
      <c r="AFW398" s="40"/>
      <c r="AFX398" s="40"/>
      <c r="AFY398" s="40"/>
      <c r="AFZ398" s="40"/>
      <c r="AGA398" s="40"/>
      <c r="AGB398" s="40"/>
      <c r="AGC398" s="40"/>
      <c r="AGD398" s="40"/>
      <c r="AGE398" s="40"/>
      <c r="AGF398" s="40"/>
      <c r="AGG398" s="40"/>
      <c r="AGH398" s="40"/>
      <c r="AGI398" s="40"/>
      <c r="AGJ398" s="40"/>
      <c r="AGK398" s="40"/>
      <c r="AGL398" s="40"/>
      <c r="AGM398" s="40"/>
      <c r="AGN398" s="40"/>
      <c r="AGO398" s="40"/>
      <c r="AGP398" s="40"/>
      <c r="AGQ398" s="40"/>
      <c r="AGR398" s="40"/>
      <c r="AGS398" s="40"/>
      <c r="AGT398" s="40"/>
      <c r="AGU398" s="40"/>
      <c r="AGV398" s="40"/>
      <c r="AGW398" s="40"/>
      <c r="AGX398" s="40"/>
      <c r="AGY398" s="40"/>
      <c r="AGZ398" s="40"/>
      <c r="AHA398" s="40"/>
      <c r="AHB398" s="40"/>
      <c r="AHC398" s="40"/>
      <c r="AHD398" s="40"/>
      <c r="AHE398" s="40"/>
      <c r="AHF398" s="40"/>
      <c r="AHG398" s="40"/>
      <c r="AHH398" s="40"/>
      <c r="AHI398" s="40"/>
      <c r="AHJ398" s="40"/>
      <c r="AHK398" s="40"/>
      <c r="AHL398" s="40"/>
      <c r="AHM398" s="40"/>
      <c r="AHN398" s="40"/>
      <c r="AHO398" s="40"/>
      <c r="AHP398" s="40"/>
      <c r="AHQ398" s="40"/>
      <c r="AHR398" s="40"/>
      <c r="AHS398" s="40"/>
      <c r="AHT398" s="40"/>
      <c r="AHU398" s="40"/>
      <c r="AHV398" s="40"/>
      <c r="AHW398" s="40"/>
      <c r="AHX398" s="40"/>
      <c r="AHY398" s="40"/>
      <c r="AHZ398" s="40"/>
      <c r="AIA398" s="40"/>
      <c r="AIB398" s="40"/>
      <c r="AIC398" s="40"/>
      <c r="AID398" s="40"/>
      <c r="AIE398" s="40"/>
      <c r="AIF398" s="40"/>
      <c r="AIG398" s="40"/>
      <c r="AIH398" s="40"/>
      <c r="AII398" s="40"/>
      <c r="AIJ398" s="40"/>
      <c r="AIK398" s="40"/>
      <c r="AIL398" s="40"/>
      <c r="AIM398" s="40"/>
      <c r="AIN398" s="40"/>
      <c r="AIO398" s="40"/>
      <c r="AIP398" s="40"/>
      <c r="AIQ398" s="40"/>
      <c r="AIR398" s="40"/>
      <c r="AIS398" s="40"/>
      <c r="AIT398" s="40"/>
      <c r="AIU398" s="40"/>
      <c r="AIV398" s="40"/>
      <c r="AIW398" s="40"/>
      <c r="AIX398" s="40"/>
      <c r="AIY398" s="40"/>
      <c r="AIZ398" s="40"/>
      <c r="AJA398" s="40"/>
      <c r="AJB398" s="40"/>
      <c r="AJC398" s="40"/>
      <c r="AJD398" s="40"/>
      <c r="AJE398" s="40"/>
      <c r="AJF398" s="40"/>
      <c r="AJG398" s="40"/>
      <c r="AJH398" s="40"/>
      <c r="AJI398" s="40"/>
      <c r="AJJ398" s="40"/>
      <c r="AJK398" s="40"/>
      <c r="AJL398" s="40"/>
      <c r="AJM398" s="40"/>
      <c r="AJN398" s="40"/>
      <c r="AJO398" s="40"/>
      <c r="AJP398" s="40"/>
      <c r="AJQ398" s="40"/>
      <c r="AJR398" s="40"/>
      <c r="AJS398" s="40"/>
      <c r="AJT398" s="40"/>
      <c r="AJU398" s="40"/>
      <c r="AJV398" s="40"/>
      <c r="AJW398" s="40"/>
      <c r="AJX398" s="40"/>
      <c r="AJY398" s="40"/>
      <c r="AJZ398" s="40"/>
      <c r="AKA398" s="40"/>
      <c r="AKB398" s="40"/>
      <c r="AKC398" s="40"/>
      <c r="AKD398" s="40"/>
      <c r="AKE398" s="40"/>
      <c r="AKF398" s="40"/>
      <c r="AKG398" s="40"/>
      <c r="AKH398" s="40"/>
      <c r="AKI398" s="40"/>
      <c r="AKJ398" s="40"/>
      <c r="AKK398" s="40"/>
      <c r="AKL398" s="40"/>
      <c r="AKM398" s="40"/>
      <c r="AKN398" s="41"/>
      <c r="AKO398" s="41"/>
      <c r="AKP398" s="41"/>
      <c r="AKQ398" s="41"/>
      <c r="AKR398" s="41"/>
      <c r="AKS398" s="41"/>
      <c r="AKT398" s="41"/>
      <c r="AKU398" s="41"/>
      <c r="AKV398" s="41"/>
      <c r="AKW398" s="41"/>
      <c r="AKX398" s="41"/>
      <c r="AKY398" s="41"/>
      <c r="AKZ398" s="41"/>
      <c r="ALA398" s="41"/>
      <c r="ALB398" s="41"/>
      <c r="ALC398" s="41"/>
      <c r="ALD398" s="41"/>
      <c r="ALE398" s="41"/>
      <c r="ALF398" s="41"/>
      <c r="ALG398" s="41"/>
      <c r="ALH398" s="41"/>
      <c r="ALI398" s="41"/>
      <c r="ALJ398" s="41"/>
      <c r="ALK398" s="41"/>
      <c r="ALL398" s="41"/>
      <c r="ALM398" s="41"/>
    </row>
    <row r="399" spans="1:1001" ht="13.35" customHeight="1" outlineLevel="1">
      <c r="A399" s="36" t="s">
        <v>12025</v>
      </c>
      <c r="B399" s="45">
        <v>1</v>
      </c>
      <c r="C399" s="45"/>
      <c r="D399" s="88" t="s">
        <v>554</v>
      </c>
      <c r="E399" s="43" t="str">
        <f>VLOOKUP(D399,OdooParts_PurchaseNotes!$A$1:$F8534,2,0)</f>
        <v>Filament Samples Bag Label – Mini</v>
      </c>
      <c r="F399" s="52" t="s">
        <v>11370</v>
      </c>
      <c r="G399" s="83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40"/>
      <c r="AAF399" s="40"/>
      <c r="AAG399" s="40"/>
      <c r="AAH399" s="40"/>
      <c r="AAI399" s="40"/>
      <c r="AAJ399" s="40"/>
      <c r="AAK399" s="40"/>
      <c r="AAL399" s="40"/>
      <c r="AAM399" s="40"/>
      <c r="AAN399" s="40"/>
      <c r="AAO399" s="40"/>
      <c r="AAP399" s="40"/>
      <c r="AAQ399" s="40"/>
      <c r="AAR399" s="40"/>
      <c r="AAS399" s="40"/>
      <c r="AAT399" s="40"/>
      <c r="AAU399" s="40"/>
      <c r="AAV399" s="40"/>
      <c r="AAW399" s="40"/>
      <c r="AAX399" s="40"/>
      <c r="AAY399" s="40"/>
      <c r="AAZ399" s="40"/>
      <c r="ABA399" s="40"/>
      <c r="ABB399" s="40"/>
      <c r="ABC399" s="40"/>
      <c r="ABD399" s="40"/>
      <c r="ABE399" s="40"/>
      <c r="ABF399" s="40"/>
      <c r="ABG399" s="40"/>
      <c r="ABH399" s="40"/>
      <c r="ABI399" s="40"/>
      <c r="ABJ399" s="40"/>
      <c r="ABK399" s="40"/>
      <c r="ABL399" s="40"/>
      <c r="ABM399" s="40"/>
      <c r="ABN399" s="40"/>
      <c r="ABO399" s="40"/>
      <c r="ABP399" s="40"/>
      <c r="ABQ399" s="40"/>
      <c r="ABR399" s="40"/>
      <c r="ABS399" s="40"/>
      <c r="ABT399" s="40"/>
      <c r="ABU399" s="40"/>
      <c r="ABV399" s="40"/>
      <c r="ABW399" s="40"/>
      <c r="ABX399" s="40"/>
      <c r="ABY399" s="40"/>
      <c r="ABZ399" s="40"/>
      <c r="ACA399" s="40"/>
      <c r="ACB399" s="40"/>
      <c r="ACC399" s="40"/>
      <c r="ACD399" s="40"/>
      <c r="ACE399" s="40"/>
      <c r="ACF399" s="40"/>
      <c r="ACG399" s="40"/>
      <c r="ACH399" s="40"/>
      <c r="ACI399" s="40"/>
      <c r="ACJ399" s="40"/>
      <c r="ACK399" s="40"/>
      <c r="ACL399" s="40"/>
      <c r="ACM399" s="40"/>
      <c r="ACN399" s="40"/>
      <c r="ACO399" s="40"/>
      <c r="ACP399" s="40"/>
      <c r="ACQ399" s="40"/>
      <c r="ACR399" s="40"/>
      <c r="ACS399" s="40"/>
      <c r="ACT399" s="40"/>
      <c r="ACU399" s="40"/>
      <c r="ACV399" s="40"/>
      <c r="ACW399" s="40"/>
      <c r="ACX399" s="40"/>
      <c r="ACY399" s="40"/>
      <c r="ACZ399" s="40"/>
      <c r="ADA399" s="40"/>
      <c r="ADB399" s="40"/>
      <c r="ADC399" s="40"/>
      <c r="ADD399" s="40"/>
      <c r="ADE399" s="40"/>
      <c r="ADF399" s="40"/>
      <c r="ADG399" s="40"/>
      <c r="ADH399" s="40"/>
      <c r="ADI399" s="40"/>
      <c r="ADJ399" s="40"/>
      <c r="ADK399" s="40"/>
      <c r="ADL399" s="40"/>
      <c r="ADM399" s="40"/>
      <c r="ADN399" s="40"/>
      <c r="ADO399" s="40"/>
      <c r="ADP399" s="40"/>
      <c r="ADQ399" s="40"/>
      <c r="ADR399" s="40"/>
      <c r="ADS399" s="40"/>
      <c r="ADT399" s="40"/>
      <c r="ADU399" s="40"/>
      <c r="ADV399" s="40"/>
      <c r="ADW399" s="40"/>
      <c r="ADX399" s="40"/>
      <c r="ADY399" s="40"/>
      <c r="ADZ399" s="40"/>
      <c r="AEA399" s="40"/>
      <c r="AEB399" s="40"/>
      <c r="AEC399" s="40"/>
      <c r="AED399" s="40"/>
      <c r="AEE399" s="40"/>
      <c r="AEF399" s="40"/>
      <c r="AEG399" s="40"/>
      <c r="AEH399" s="40"/>
      <c r="AEI399" s="40"/>
      <c r="AEJ399" s="40"/>
      <c r="AEK399" s="40"/>
      <c r="AEL399" s="40"/>
      <c r="AEM399" s="40"/>
      <c r="AEN399" s="40"/>
      <c r="AEO399" s="40"/>
      <c r="AEP399" s="40"/>
      <c r="AEQ399" s="40"/>
      <c r="AER399" s="40"/>
      <c r="AES399" s="40"/>
      <c r="AET399" s="40"/>
      <c r="AEU399" s="40"/>
      <c r="AEV399" s="40"/>
      <c r="AEW399" s="40"/>
      <c r="AEX399" s="40"/>
      <c r="AEY399" s="40"/>
      <c r="AEZ399" s="40"/>
      <c r="AFA399" s="40"/>
      <c r="AFB399" s="40"/>
      <c r="AFC399" s="40"/>
      <c r="AFD399" s="40"/>
      <c r="AFE399" s="40"/>
      <c r="AFF399" s="40"/>
      <c r="AFG399" s="40"/>
      <c r="AFH399" s="40"/>
      <c r="AFI399" s="40"/>
      <c r="AFJ399" s="40"/>
      <c r="AFK399" s="40"/>
      <c r="AFL399" s="40"/>
      <c r="AFM399" s="40"/>
      <c r="AFN399" s="40"/>
      <c r="AFO399" s="40"/>
      <c r="AFP399" s="40"/>
      <c r="AFQ399" s="40"/>
      <c r="AFR399" s="40"/>
      <c r="AFS399" s="40"/>
      <c r="AFT399" s="40"/>
      <c r="AFU399" s="40"/>
      <c r="AFV399" s="40"/>
      <c r="AFW399" s="40"/>
      <c r="AFX399" s="40"/>
      <c r="AFY399" s="40"/>
      <c r="AFZ399" s="40"/>
      <c r="AGA399" s="40"/>
      <c r="AGB399" s="40"/>
      <c r="AGC399" s="40"/>
      <c r="AGD399" s="40"/>
      <c r="AGE399" s="40"/>
      <c r="AGF399" s="40"/>
      <c r="AGG399" s="40"/>
      <c r="AGH399" s="40"/>
      <c r="AGI399" s="40"/>
      <c r="AGJ399" s="40"/>
      <c r="AGK399" s="40"/>
      <c r="AGL399" s="40"/>
      <c r="AGM399" s="40"/>
      <c r="AGN399" s="40"/>
      <c r="AGO399" s="40"/>
      <c r="AGP399" s="40"/>
      <c r="AGQ399" s="40"/>
      <c r="AGR399" s="40"/>
      <c r="AGS399" s="40"/>
      <c r="AGT399" s="40"/>
      <c r="AGU399" s="40"/>
      <c r="AGV399" s="40"/>
      <c r="AGW399" s="40"/>
      <c r="AGX399" s="40"/>
      <c r="AGY399" s="40"/>
      <c r="AGZ399" s="40"/>
      <c r="AHA399" s="40"/>
      <c r="AHB399" s="40"/>
      <c r="AHC399" s="40"/>
      <c r="AHD399" s="40"/>
      <c r="AHE399" s="40"/>
      <c r="AHF399" s="40"/>
      <c r="AHG399" s="40"/>
      <c r="AHH399" s="40"/>
      <c r="AHI399" s="40"/>
      <c r="AHJ399" s="40"/>
      <c r="AHK399" s="40"/>
      <c r="AHL399" s="40"/>
      <c r="AHM399" s="40"/>
      <c r="AHN399" s="40"/>
      <c r="AHO399" s="40"/>
      <c r="AHP399" s="40"/>
      <c r="AHQ399" s="40"/>
      <c r="AHR399" s="40"/>
      <c r="AHS399" s="40"/>
      <c r="AHT399" s="40"/>
      <c r="AHU399" s="40"/>
      <c r="AHV399" s="40"/>
      <c r="AHW399" s="40"/>
      <c r="AHX399" s="40"/>
      <c r="AHY399" s="40"/>
      <c r="AHZ399" s="40"/>
      <c r="AIA399" s="40"/>
      <c r="AIB399" s="40"/>
      <c r="AIC399" s="40"/>
      <c r="AID399" s="40"/>
      <c r="AIE399" s="40"/>
      <c r="AIF399" s="40"/>
      <c r="AIG399" s="40"/>
      <c r="AIH399" s="40"/>
      <c r="AII399" s="40"/>
      <c r="AIJ399" s="40"/>
      <c r="AIK399" s="40"/>
      <c r="AIL399" s="40"/>
      <c r="AIM399" s="40"/>
      <c r="AIN399" s="40"/>
      <c r="AIO399" s="40"/>
      <c r="AIP399" s="40"/>
      <c r="AIQ399" s="40"/>
      <c r="AIR399" s="40"/>
      <c r="AIS399" s="40"/>
      <c r="AIT399" s="40"/>
      <c r="AIU399" s="40"/>
      <c r="AIV399" s="40"/>
      <c r="AIW399" s="40"/>
      <c r="AIX399" s="40"/>
      <c r="AIY399" s="40"/>
      <c r="AIZ399" s="40"/>
      <c r="AJA399" s="40"/>
      <c r="AJB399" s="40"/>
      <c r="AJC399" s="40"/>
      <c r="AJD399" s="40"/>
      <c r="AJE399" s="40"/>
      <c r="AJF399" s="40"/>
      <c r="AJG399" s="40"/>
      <c r="AJH399" s="40"/>
      <c r="AJI399" s="40"/>
      <c r="AJJ399" s="40"/>
      <c r="AJK399" s="40"/>
      <c r="AJL399" s="40"/>
      <c r="AJM399" s="40"/>
      <c r="AJN399" s="40"/>
      <c r="AJO399" s="40"/>
      <c r="AJP399" s="40"/>
      <c r="AJQ399" s="40"/>
      <c r="AJR399" s="40"/>
      <c r="AJS399" s="40"/>
      <c r="AJT399" s="40"/>
      <c r="AJU399" s="40"/>
      <c r="AJV399" s="40"/>
      <c r="AJW399" s="40"/>
      <c r="AJX399" s="40"/>
      <c r="AJY399" s="40"/>
      <c r="AJZ399" s="40"/>
      <c r="AKA399" s="40"/>
      <c r="AKB399" s="40"/>
      <c r="AKC399" s="40"/>
      <c r="AKD399" s="40"/>
      <c r="AKE399" s="40"/>
      <c r="AKF399" s="40"/>
      <c r="AKG399" s="40"/>
      <c r="AKH399" s="40"/>
      <c r="AKI399" s="40"/>
      <c r="AKJ399" s="40"/>
      <c r="AKK399" s="40"/>
      <c r="AKL399" s="40"/>
      <c r="AKM399" s="40"/>
      <c r="AKN399" s="41"/>
      <c r="AKO399" s="41"/>
      <c r="AKP399" s="41"/>
      <c r="AKQ399" s="41"/>
      <c r="AKR399" s="41"/>
      <c r="AKS399" s="41"/>
      <c r="AKT399" s="41"/>
      <c r="AKU399" s="41"/>
      <c r="AKV399" s="41"/>
      <c r="AKW399" s="41"/>
      <c r="AKX399" s="41"/>
      <c r="AKY399" s="41"/>
      <c r="AKZ399" s="41"/>
      <c r="ALA399" s="41"/>
      <c r="ALB399" s="41"/>
      <c r="ALC399" s="41"/>
      <c r="ALD399" s="41"/>
      <c r="ALE399" s="41"/>
      <c r="ALF399" s="41"/>
      <c r="ALG399" s="41"/>
      <c r="ALH399" s="41"/>
      <c r="ALI399" s="41"/>
      <c r="ALJ399" s="41"/>
      <c r="ALK399" s="41"/>
      <c r="ALL399" s="41"/>
      <c r="ALM399" s="41"/>
    </row>
    <row r="400" spans="1:1001" ht="13.35" customHeight="1" outlineLevel="1">
      <c r="A400" s="36" t="s">
        <v>12026</v>
      </c>
      <c r="B400" s="45">
        <v>1</v>
      </c>
      <c r="C400" s="45"/>
      <c r="D400" s="88" t="s">
        <v>648</v>
      </c>
      <c r="E400" s="43" t="str">
        <f>VLOOKUP(D400,OdooParts_PurchaseNotes!$A$1:$F8535,2,0)</f>
        <v>Packing List, Mini 1.0</v>
      </c>
      <c r="F400" s="52" t="s">
        <v>11370</v>
      </c>
      <c r="G400" s="83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40"/>
      <c r="AAF400" s="40"/>
      <c r="AAG400" s="40"/>
      <c r="AAH400" s="40"/>
      <c r="AAI400" s="40"/>
      <c r="AAJ400" s="40"/>
      <c r="AAK400" s="40"/>
      <c r="AAL400" s="40"/>
      <c r="AAM400" s="40"/>
      <c r="AAN400" s="40"/>
      <c r="AAO400" s="40"/>
      <c r="AAP400" s="40"/>
      <c r="AAQ400" s="40"/>
      <c r="AAR400" s="40"/>
      <c r="AAS400" s="40"/>
      <c r="AAT400" s="40"/>
      <c r="AAU400" s="40"/>
      <c r="AAV400" s="40"/>
      <c r="AAW400" s="40"/>
      <c r="AAX400" s="40"/>
      <c r="AAY400" s="40"/>
      <c r="AAZ400" s="40"/>
      <c r="ABA400" s="40"/>
      <c r="ABB400" s="40"/>
      <c r="ABC400" s="40"/>
      <c r="ABD400" s="40"/>
      <c r="ABE400" s="40"/>
      <c r="ABF400" s="40"/>
      <c r="ABG400" s="40"/>
      <c r="ABH400" s="40"/>
      <c r="ABI400" s="40"/>
      <c r="ABJ400" s="40"/>
      <c r="ABK400" s="40"/>
      <c r="ABL400" s="40"/>
      <c r="ABM400" s="40"/>
      <c r="ABN400" s="40"/>
      <c r="ABO400" s="40"/>
      <c r="ABP400" s="40"/>
      <c r="ABQ400" s="40"/>
      <c r="ABR400" s="40"/>
      <c r="ABS400" s="40"/>
      <c r="ABT400" s="40"/>
      <c r="ABU400" s="40"/>
      <c r="ABV400" s="40"/>
      <c r="ABW400" s="40"/>
      <c r="ABX400" s="40"/>
      <c r="ABY400" s="40"/>
      <c r="ABZ400" s="40"/>
      <c r="ACA400" s="40"/>
      <c r="ACB400" s="40"/>
      <c r="ACC400" s="40"/>
      <c r="ACD400" s="40"/>
      <c r="ACE400" s="40"/>
      <c r="ACF400" s="40"/>
      <c r="ACG400" s="40"/>
      <c r="ACH400" s="40"/>
      <c r="ACI400" s="40"/>
      <c r="ACJ400" s="40"/>
      <c r="ACK400" s="40"/>
      <c r="ACL400" s="40"/>
      <c r="ACM400" s="40"/>
      <c r="ACN400" s="40"/>
      <c r="ACO400" s="40"/>
      <c r="ACP400" s="40"/>
      <c r="ACQ400" s="40"/>
      <c r="ACR400" s="40"/>
      <c r="ACS400" s="40"/>
      <c r="ACT400" s="40"/>
      <c r="ACU400" s="40"/>
      <c r="ACV400" s="40"/>
      <c r="ACW400" s="40"/>
      <c r="ACX400" s="40"/>
      <c r="ACY400" s="40"/>
      <c r="ACZ400" s="40"/>
      <c r="ADA400" s="40"/>
      <c r="ADB400" s="40"/>
      <c r="ADC400" s="40"/>
      <c r="ADD400" s="40"/>
      <c r="ADE400" s="40"/>
      <c r="ADF400" s="40"/>
      <c r="ADG400" s="40"/>
      <c r="ADH400" s="40"/>
      <c r="ADI400" s="40"/>
      <c r="ADJ400" s="40"/>
      <c r="ADK400" s="40"/>
      <c r="ADL400" s="40"/>
      <c r="ADM400" s="40"/>
      <c r="ADN400" s="40"/>
      <c r="ADO400" s="40"/>
      <c r="ADP400" s="40"/>
      <c r="ADQ400" s="40"/>
      <c r="ADR400" s="40"/>
      <c r="ADS400" s="40"/>
      <c r="ADT400" s="40"/>
      <c r="ADU400" s="40"/>
      <c r="ADV400" s="40"/>
      <c r="ADW400" s="40"/>
      <c r="ADX400" s="40"/>
      <c r="ADY400" s="40"/>
      <c r="ADZ400" s="40"/>
      <c r="AEA400" s="40"/>
      <c r="AEB400" s="40"/>
      <c r="AEC400" s="40"/>
      <c r="AED400" s="40"/>
      <c r="AEE400" s="40"/>
      <c r="AEF400" s="40"/>
      <c r="AEG400" s="40"/>
      <c r="AEH400" s="40"/>
      <c r="AEI400" s="40"/>
      <c r="AEJ400" s="40"/>
      <c r="AEK400" s="40"/>
      <c r="AEL400" s="40"/>
      <c r="AEM400" s="40"/>
      <c r="AEN400" s="40"/>
      <c r="AEO400" s="40"/>
      <c r="AEP400" s="40"/>
      <c r="AEQ400" s="40"/>
      <c r="AER400" s="40"/>
      <c r="AES400" s="40"/>
      <c r="AET400" s="40"/>
      <c r="AEU400" s="40"/>
      <c r="AEV400" s="40"/>
      <c r="AEW400" s="40"/>
      <c r="AEX400" s="40"/>
      <c r="AEY400" s="40"/>
      <c r="AEZ400" s="40"/>
      <c r="AFA400" s="40"/>
      <c r="AFB400" s="40"/>
      <c r="AFC400" s="40"/>
      <c r="AFD400" s="40"/>
      <c r="AFE400" s="40"/>
      <c r="AFF400" s="40"/>
      <c r="AFG400" s="40"/>
      <c r="AFH400" s="40"/>
      <c r="AFI400" s="40"/>
      <c r="AFJ400" s="40"/>
      <c r="AFK400" s="40"/>
      <c r="AFL400" s="40"/>
      <c r="AFM400" s="40"/>
      <c r="AFN400" s="40"/>
      <c r="AFO400" s="40"/>
      <c r="AFP400" s="40"/>
      <c r="AFQ400" s="40"/>
      <c r="AFR400" s="40"/>
      <c r="AFS400" s="40"/>
      <c r="AFT400" s="40"/>
      <c r="AFU400" s="40"/>
      <c r="AFV400" s="40"/>
      <c r="AFW400" s="40"/>
      <c r="AFX400" s="40"/>
      <c r="AFY400" s="40"/>
      <c r="AFZ400" s="40"/>
      <c r="AGA400" s="40"/>
      <c r="AGB400" s="40"/>
      <c r="AGC400" s="40"/>
      <c r="AGD400" s="40"/>
      <c r="AGE400" s="40"/>
      <c r="AGF400" s="40"/>
      <c r="AGG400" s="40"/>
      <c r="AGH400" s="40"/>
      <c r="AGI400" s="40"/>
      <c r="AGJ400" s="40"/>
      <c r="AGK400" s="40"/>
      <c r="AGL400" s="40"/>
      <c r="AGM400" s="40"/>
      <c r="AGN400" s="40"/>
      <c r="AGO400" s="40"/>
      <c r="AGP400" s="40"/>
      <c r="AGQ400" s="40"/>
      <c r="AGR400" s="40"/>
      <c r="AGS400" s="40"/>
      <c r="AGT400" s="40"/>
      <c r="AGU400" s="40"/>
      <c r="AGV400" s="40"/>
      <c r="AGW400" s="40"/>
      <c r="AGX400" s="40"/>
      <c r="AGY400" s="40"/>
      <c r="AGZ400" s="40"/>
      <c r="AHA400" s="40"/>
      <c r="AHB400" s="40"/>
      <c r="AHC400" s="40"/>
      <c r="AHD400" s="40"/>
      <c r="AHE400" s="40"/>
      <c r="AHF400" s="40"/>
      <c r="AHG400" s="40"/>
      <c r="AHH400" s="40"/>
      <c r="AHI400" s="40"/>
      <c r="AHJ400" s="40"/>
      <c r="AHK400" s="40"/>
      <c r="AHL400" s="40"/>
      <c r="AHM400" s="40"/>
      <c r="AHN400" s="40"/>
      <c r="AHO400" s="40"/>
      <c r="AHP400" s="40"/>
      <c r="AHQ400" s="40"/>
      <c r="AHR400" s="40"/>
      <c r="AHS400" s="40"/>
      <c r="AHT400" s="40"/>
      <c r="AHU400" s="40"/>
      <c r="AHV400" s="40"/>
      <c r="AHW400" s="40"/>
      <c r="AHX400" s="40"/>
      <c r="AHY400" s="40"/>
      <c r="AHZ400" s="40"/>
      <c r="AIA400" s="40"/>
      <c r="AIB400" s="40"/>
      <c r="AIC400" s="40"/>
      <c r="AID400" s="40"/>
      <c r="AIE400" s="40"/>
      <c r="AIF400" s="40"/>
      <c r="AIG400" s="40"/>
      <c r="AIH400" s="40"/>
      <c r="AII400" s="40"/>
      <c r="AIJ400" s="40"/>
      <c r="AIK400" s="40"/>
      <c r="AIL400" s="40"/>
      <c r="AIM400" s="40"/>
      <c r="AIN400" s="40"/>
      <c r="AIO400" s="40"/>
      <c r="AIP400" s="40"/>
      <c r="AIQ400" s="40"/>
      <c r="AIR400" s="40"/>
      <c r="AIS400" s="40"/>
      <c r="AIT400" s="40"/>
      <c r="AIU400" s="40"/>
      <c r="AIV400" s="40"/>
      <c r="AIW400" s="40"/>
      <c r="AIX400" s="40"/>
      <c r="AIY400" s="40"/>
      <c r="AIZ400" s="40"/>
      <c r="AJA400" s="40"/>
      <c r="AJB400" s="40"/>
      <c r="AJC400" s="40"/>
      <c r="AJD400" s="40"/>
      <c r="AJE400" s="40"/>
      <c r="AJF400" s="40"/>
      <c r="AJG400" s="40"/>
      <c r="AJH400" s="40"/>
      <c r="AJI400" s="40"/>
      <c r="AJJ400" s="40"/>
      <c r="AJK400" s="40"/>
      <c r="AJL400" s="40"/>
      <c r="AJM400" s="40"/>
      <c r="AJN400" s="40"/>
      <c r="AJO400" s="40"/>
      <c r="AJP400" s="40"/>
      <c r="AJQ400" s="40"/>
      <c r="AJR400" s="40"/>
      <c r="AJS400" s="40"/>
      <c r="AJT400" s="40"/>
      <c r="AJU400" s="40"/>
      <c r="AJV400" s="40"/>
      <c r="AJW400" s="40"/>
      <c r="AJX400" s="40"/>
      <c r="AJY400" s="40"/>
      <c r="AJZ400" s="40"/>
      <c r="AKA400" s="40"/>
      <c r="AKB400" s="40"/>
      <c r="AKC400" s="40"/>
      <c r="AKD400" s="40"/>
      <c r="AKE400" s="40"/>
      <c r="AKF400" s="40"/>
      <c r="AKG400" s="40"/>
      <c r="AKH400" s="40"/>
      <c r="AKI400" s="40"/>
      <c r="AKJ400" s="40"/>
      <c r="AKK400" s="40"/>
      <c r="AKL400" s="40"/>
      <c r="AKM400" s="40"/>
      <c r="AKN400" s="41"/>
      <c r="AKO400" s="41"/>
      <c r="AKP400" s="41"/>
      <c r="AKQ400" s="41"/>
      <c r="AKR400" s="41"/>
      <c r="AKS400" s="41"/>
      <c r="AKT400" s="41"/>
      <c r="AKU400" s="41"/>
      <c r="AKV400" s="41"/>
      <c r="AKW400" s="41"/>
      <c r="AKX400" s="41"/>
      <c r="AKY400" s="41"/>
      <c r="AKZ400" s="41"/>
      <c r="ALA400" s="41"/>
      <c r="ALB400" s="41"/>
      <c r="ALC400" s="41"/>
      <c r="ALD400" s="41"/>
      <c r="ALE400" s="41"/>
      <c r="ALF400" s="41"/>
      <c r="ALG400" s="41"/>
      <c r="ALH400" s="41"/>
      <c r="ALI400" s="41"/>
      <c r="ALJ400" s="41"/>
      <c r="ALK400" s="41"/>
      <c r="ALL400" s="41"/>
      <c r="ALM400" s="41"/>
    </row>
    <row r="401" spans="1:1001" ht="13.35" customHeight="1" outlineLevel="1">
      <c r="A401" s="36" t="s">
        <v>12027</v>
      </c>
      <c r="B401" s="45">
        <v>1</v>
      </c>
      <c r="C401" s="45"/>
      <c r="D401" s="88" t="s">
        <v>650</v>
      </c>
      <c r="E401" s="43" t="str">
        <f>VLOOKUP(D401,OdooParts_PurchaseNotes!$A$1:$F8536,2,0)</f>
        <v>Quality assurance record Mini 1.0</v>
      </c>
      <c r="F401" s="52" t="s">
        <v>11370</v>
      </c>
      <c r="G401" s="83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40"/>
      <c r="AAF401" s="40"/>
      <c r="AAG401" s="40"/>
      <c r="AAH401" s="40"/>
      <c r="AAI401" s="40"/>
      <c r="AAJ401" s="40"/>
      <c r="AAK401" s="40"/>
      <c r="AAL401" s="40"/>
      <c r="AAM401" s="40"/>
      <c r="AAN401" s="40"/>
      <c r="AAO401" s="40"/>
      <c r="AAP401" s="40"/>
      <c r="AAQ401" s="40"/>
      <c r="AAR401" s="40"/>
      <c r="AAS401" s="40"/>
      <c r="AAT401" s="40"/>
      <c r="AAU401" s="40"/>
      <c r="AAV401" s="40"/>
      <c r="AAW401" s="40"/>
      <c r="AAX401" s="40"/>
      <c r="AAY401" s="40"/>
      <c r="AAZ401" s="40"/>
      <c r="ABA401" s="40"/>
      <c r="ABB401" s="40"/>
      <c r="ABC401" s="40"/>
      <c r="ABD401" s="40"/>
      <c r="ABE401" s="40"/>
      <c r="ABF401" s="40"/>
      <c r="ABG401" s="40"/>
      <c r="ABH401" s="40"/>
      <c r="ABI401" s="40"/>
      <c r="ABJ401" s="40"/>
      <c r="ABK401" s="40"/>
      <c r="ABL401" s="40"/>
      <c r="ABM401" s="40"/>
      <c r="ABN401" s="40"/>
      <c r="ABO401" s="40"/>
      <c r="ABP401" s="40"/>
      <c r="ABQ401" s="40"/>
      <c r="ABR401" s="40"/>
      <c r="ABS401" s="40"/>
      <c r="ABT401" s="40"/>
      <c r="ABU401" s="40"/>
      <c r="ABV401" s="40"/>
      <c r="ABW401" s="40"/>
      <c r="ABX401" s="40"/>
      <c r="ABY401" s="40"/>
      <c r="ABZ401" s="40"/>
      <c r="ACA401" s="40"/>
      <c r="ACB401" s="40"/>
      <c r="ACC401" s="40"/>
      <c r="ACD401" s="40"/>
      <c r="ACE401" s="40"/>
      <c r="ACF401" s="40"/>
      <c r="ACG401" s="40"/>
      <c r="ACH401" s="40"/>
      <c r="ACI401" s="40"/>
      <c r="ACJ401" s="40"/>
      <c r="ACK401" s="40"/>
      <c r="ACL401" s="40"/>
      <c r="ACM401" s="40"/>
      <c r="ACN401" s="40"/>
      <c r="ACO401" s="40"/>
      <c r="ACP401" s="40"/>
      <c r="ACQ401" s="40"/>
      <c r="ACR401" s="40"/>
      <c r="ACS401" s="40"/>
      <c r="ACT401" s="40"/>
      <c r="ACU401" s="40"/>
      <c r="ACV401" s="40"/>
      <c r="ACW401" s="40"/>
      <c r="ACX401" s="40"/>
      <c r="ACY401" s="40"/>
      <c r="ACZ401" s="40"/>
      <c r="ADA401" s="40"/>
      <c r="ADB401" s="40"/>
      <c r="ADC401" s="40"/>
      <c r="ADD401" s="40"/>
      <c r="ADE401" s="40"/>
      <c r="ADF401" s="40"/>
      <c r="ADG401" s="40"/>
      <c r="ADH401" s="40"/>
      <c r="ADI401" s="40"/>
      <c r="ADJ401" s="40"/>
      <c r="ADK401" s="40"/>
      <c r="ADL401" s="40"/>
      <c r="ADM401" s="40"/>
      <c r="ADN401" s="40"/>
      <c r="ADO401" s="40"/>
      <c r="ADP401" s="40"/>
      <c r="ADQ401" s="40"/>
      <c r="ADR401" s="40"/>
      <c r="ADS401" s="40"/>
      <c r="ADT401" s="40"/>
      <c r="ADU401" s="40"/>
      <c r="ADV401" s="40"/>
      <c r="ADW401" s="40"/>
      <c r="ADX401" s="40"/>
      <c r="ADY401" s="40"/>
      <c r="ADZ401" s="40"/>
      <c r="AEA401" s="40"/>
      <c r="AEB401" s="40"/>
      <c r="AEC401" s="40"/>
      <c r="AED401" s="40"/>
      <c r="AEE401" s="40"/>
      <c r="AEF401" s="40"/>
      <c r="AEG401" s="40"/>
      <c r="AEH401" s="40"/>
      <c r="AEI401" s="40"/>
      <c r="AEJ401" s="40"/>
      <c r="AEK401" s="40"/>
      <c r="AEL401" s="40"/>
      <c r="AEM401" s="40"/>
      <c r="AEN401" s="40"/>
      <c r="AEO401" s="40"/>
      <c r="AEP401" s="40"/>
      <c r="AEQ401" s="40"/>
      <c r="AER401" s="40"/>
      <c r="AES401" s="40"/>
      <c r="AET401" s="40"/>
      <c r="AEU401" s="40"/>
      <c r="AEV401" s="40"/>
      <c r="AEW401" s="40"/>
      <c r="AEX401" s="40"/>
      <c r="AEY401" s="40"/>
      <c r="AEZ401" s="40"/>
      <c r="AFA401" s="40"/>
      <c r="AFB401" s="40"/>
      <c r="AFC401" s="40"/>
      <c r="AFD401" s="40"/>
      <c r="AFE401" s="40"/>
      <c r="AFF401" s="40"/>
      <c r="AFG401" s="40"/>
      <c r="AFH401" s="40"/>
      <c r="AFI401" s="40"/>
      <c r="AFJ401" s="40"/>
      <c r="AFK401" s="40"/>
      <c r="AFL401" s="40"/>
      <c r="AFM401" s="40"/>
      <c r="AFN401" s="40"/>
      <c r="AFO401" s="40"/>
      <c r="AFP401" s="40"/>
      <c r="AFQ401" s="40"/>
      <c r="AFR401" s="40"/>
      <c r="AFS401" s="40"/>
      <c r="AFT401" s="40"/>
      <c r="AFU401" s="40"/>
      <c r="AFV401" s="40"/>
      <c r="AFW401" s="40"/>
      <c r="AFX401" s="40"/>
      <c r="AFY401" s="40"/>
      <c r="AFZ401" s="40"/>
      <c r="AGA401" s="40"/>
      <c r="AGB401" s="40"/>
      <c r="AGC401" s="40"/>
      <c r="AGD401" s="40"/>
      <c r="AGE401" s="40"/>
      <c r="AGF401" s="40"/>
      <c r="AGG401" s="40"/>
      <c r="AGH401" s="40"/>
      <c r="AGI401" s="40"/>
      <c r="AGJ401" s="40"/>
      <c r="AGK401" s="40"/>
      <c r="AGL401" s="40"/>
      <c r="AGM401" s="40"/>
      <c r="AGN401" s="40"/>
      <c r="AGO401" s="40"/>
      <c r="AGP401" s="40"/>
      <c r="AGQ401" s="40"/>
      <c r="AGR401" s="40"/>
      <c r="AGS401" s="40"/>
      <c r="AGT401" s="40"/>
      <c r="AGU401" s="40"/>
      <c r="AGV401" s="40"/>
      <c r="AGW401" s="40"/>
      <c r="AGX401" s="40"/>
      <c r="AGY401" s="40"/>
      <c r="AGZ401" s="40"/>
      <c r="AHA401" s="40"/>
      <c r="AHB401" s="40"/>
      <c r="AHC401" s="40"/>
      <c r="AHD401" s="40"/>
      <c r="AHE401" s="40"/>
      <c r="AHF401" s="40"/>
      <c r="AHG401" s="40"/>
      <c r="AHH401" s="40"/>
      <c r="AHI401" s="40"/>
      <c r="AHJ401" s="40"/>
      <c r="AHK401" s="40"/>
      <c r="AHL401" s="40"/>
      <c r="AHM401" s="40"/>
      <c r="AHN401" s="40"/>
      <c r="AHO401" s="40"/>
      <c r="AHP401" s="40"/>
      <c r="AHQ401" s="40"/>
      <c r="AHR401" s="40"/>
      <c r="AHS401" s="40"/>
      <c r="AHT401" s="40"/>
      <c r="AHU401" s="40"/>
      <c r="AHV401" s="40"/>
      <c r="AHW401" s="40"/>
      <c r="AHX401" s="40"/>
      <c r="AHY401" s="40"/>
      <c r="AHZ401" s="40"/>
      <c r="AIA401" s="40"/>
      <c r="AIB401" s="40"/>
      <c r="AIC401" s="40"/>
      <c r="AID401" s="40"/>
      <c r="AIE401" s="40"/>
      <c r="AIF401" s="40"/>
      <c r="AIG401" s="40"/>
      <c r="AIH401" s="40"/>
      <c r="AII401" s="40"/>
      <c r="AIJ401" s="40"/>
      <c r="AIK401" s="40"/>
      <c r="AIL401" s="40"/>
      <c r="AIM401" s="40"/>
      <c r="AIN401" s="40"/>
      <c r="AIO401" s="40"/>
      <c r="AIP401" s="40"/>
      <c r="AIQ401" s="40"/>
      <c r="AIR401" s="40"/>
      <c r="AIS401" s="40"/>
      <c r="AIT401" s="40"/>
      <c r="AIU401" s="40"/>
      <c r="AIV401" s="40"/>
      <c r="AIW401" s="40"/>
      <c r="AIX401" s="40"/>
      <c r="AIY401" s="40"/>
      <c r="AIZ401" s="40"/>
      <c r="AJA401" s="40"/>
      <c r="AJB401" s="40"/>
      <c r="AJC401" s="40"/>
      <c r="AJD401" s="40"/>
      <c r="AJE401" s="40"/>
      <c r="AJF401" s="40"/>
      <c r="AJG401" s="40"/>
      <c r="AJH401" s="40"/>
      <c r="AJI401" s="40"/>
      <c r="AJJ401" s="40"/>
      <c r="AJK401" s="40"/>
      <c r="AJL401" s="40"/>
      <c r="AJM401" s="40"/>
      <c r="AJN401" s="40"/>
      <c r="AJO401" s="40"/>
      <c r="AJP401" s="40"/>
      <c r="AJQ401" s="40"/>
      <c r="AJR401" s="40"/>
      <c r="AJS401" s="40"/>
      <c r="AJT401" s="40"/>
      <c r="AJU401" s="40"/>
      <c r="AJV401" s="40"/>
      <c r="AJW401" s="40"/>
      <c r="AJX401" s="40"/>
      <c r="AJY401" s="40"/>
      <c r="AJZ401" s="40"/>
      <c r="AKA401" s="40"/>
      <c r="AKB401" s="40"/>
      <c r="AKC401" s="40"/>
      <c r="AKD401" s="40"/>
      <c r="AKE401" s="40"/>
      <c r="AKF401" s="40"/>
      <c r="AKG401" s="40"/>
      <c r="AKH401" s="40"/>
      <c r="AKI401" s="40"/>
      <c r="AKJ401" s="40"/>
      <c r="AKK401" s="40"/>
      <c r="AKL401" s="40"/>
      <c r="AKM401" s="40"/>
      <c r="AKN401" s="41"/>
      <c r="AKO401" s="41"/>
      <c r="AKP401" s="41"/>
      <c r="AKQ401" s="41"/>
      <c r="AKR401" s="41"/>
      <c r="AKS401" s="41"/>
      <c r="AKT401" s="41"/>
      <c r="AKU401" s="41"/>
      <c r="AKV401" s="41"/>
      <c r="AKW401" s="41"/>
      <c r="AKX401" s="41"/>
      <c r="AKY401" s="41"/>
      <c r="AKZ401" s="41"/>
      <c r="ALA401" s="41"/>
      <c r="ALB401" s="41"/>
      <c r="ALC401" s="41"/>
      <c r="ALD401" s="41"/>
      <c r="ALE401" s="41"/>
      <c r="ALF401" s="41"/>
      <c r="ALG401" s="41"/>
      <c r="ALH401" s="41"/>
      <c r="ALI401" s="41"/>
      <c r="ALJ401" s="41"/>
      <c r="ALK401" s="41"/>
      <c r="ALL401" s="41"/>
      <c r="ALM401" s="41"/>
    </row>
    <row r="402" spans="1:1001" ht="13.35" customHeight="1" outlineLevel="1">
      <c r="A402" s="36" t="s">
        <v>12028</v>
      </c>
      <c r="B402" s="45">
        <v>1</v>
      </c>
      <c r="C402" s="45"/>
      <c r="D402" s="88" t="s">
        <v>585</v>
      </c>
      <c r="E402" s="43" t="str">
        <f>VLOOKUP(D402,OdooParts_PurchaseNotes!$A$1:$F8537,2,0)</f>
        <v>LulzBot Mini User Manual (PDF)</v>
      </c>
      <c r="F402" s="52" t="s">
        <v>11370</v>
      </c>
      <c r="G402" s="83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40"/>
      <c r="AAF402" s="40"/>
      <c r="AAG402" s="40"/>
      <c r="AAH402" s="40"/>
      <c r="AAI402" s="40"/>
      <c r="AAJ402" s="40"/>
      <c r="AAK402" s="40"/>
      <c r="AAL402" s="40"/>
      <c r="AAM402" s="40"/>
      <c r="AAN402" s="40"/>
      <c r="AAO402" s="40"/>
      <c r="AAP402" s="40"/>
      <c r="AAQ402" s="40"/>
      <c r="AAR402" s="40"/>
      <c r="AAS402" s="40"/>
      <c r="AAT402" s="40"/>
      <c r="AAU402" s="40"/>
      <c r="AAV402" s="40"/>
      <c r="AAW402" s="40"/>
      <c r="AAX402" s="40"/>
      <c r="AAY402" s="40"/>
      <c r="AAZ402" s="40"/>
      <c r="ABA402" s="40"/>
      <c r="ABB402" s="40"/>
      <c r="ABC402" s="40"/>
      <c r="ABD402" s="40"/>
      <c r="ABE402" s="40"/>
      <c r="ABF402" s="40"/>
      <c r="ABG402" s="40"/>
      <c r="ABH402" s="40"/>
      <c r="ABI402" s="40"/>
      <c r="ABJ402" s="40"/>
      <c r="ABK402" s="40"/>
      <c r="ABL402" s="40"/>
      <c r="ABM402" s="40"/>
      <c r="ABN402" s="40"/>
      <c r="ABO402" s="40"/>
      <c r="ABP402" s="40"/>
      <c r="ABQ402" s="40"/>
      <c r="ABR402" s="40"/>
      <c r="ABS402" s="40"/>
      <c r="ABT402" s="40"/>
      <c r="ABU402" s="40"/>
      <c r="ABV402" s="40"/>
      <c r="ABW402" s="40"/>
      <c r="ABX402" s="40"/>
      <c r="ABY402" s="40"/>
      <c r="ABZ402" s="40"/>
      <c r="ACA402" s="40"/>
      <c r="ACB402" s="40"/>
      <c r="ACC402" s="40"/>
      <c r="ACD402" s="40"/>
      <c r="ACE402" s="40"/>
      <c r="ACF402" s="40"/>
      <c r="ACG402" s="40"/>
      <c r="ACH402" s="40"/>
      <c r="ACI402" s="40"/>
      <c r="ACJ402" s="40"/>
      <c r="ACK402" s="40"/>
      <c r="ACL402" s="40"/>
      <c r="ACM402" s="40"/>
      <c r="ACN402" s="40"/>
      <c r="ACO402" s="40"/>
      <c r="ACP402" s="40"/>
      <c r="ACQ402" s="40"/>
      <c r="ACR402" s="40"/>
      <c r="ACS402" s="40"/>
      <c r="ACT402" s="40"/>
      <c r="ACU402" s="40"/>
      <c r="ACV402" s="40"/>
      <c r="ACW402" s="40"/>
      <c r="ACX402" s="40"/>
      <c r="ACY402" s="40"/>
      <c r="ACZ402" s="40"/>
      <c r="ADA402" s="40"/>
      <c r="ADB402" s="40"/>
      <c r="ADC402" s="40"/>
      <c r="ADD402" s="40"/>
      <c r="ADE402" s="40"/>
      <c r="ADF402" s="40"/>
      <c r="ADG402" s="40"/>
      <c r="ADH402" s="40"/>
      <c r="ADI402" s="40"/>
      <c r="ADJ402" s="40"/>
      <c r="ADK402" s="40"/>
      <c r="ADL402" s="40"/>
      <c r="ADM402" s="40"/>
      <c r="ADN402" s="40"/>
      <c r="ADO402" s="40"/>
      <c r="ADP402" s="40"/>
      <c r="ADQ402" s="40"/>
      <c r="ADR402" s="40"/>
      <c r="ADS402" s="40"/>
      <c r="ADT402" s="40"/>
      <c r="ADU402" s="40"/>
      <c r="ADV402" s="40"/>
      <c r="ADW402" s="40"/>
      <c r="ADX402" s="40"/>
      <c r="ADY402" s="40"/>
      <c r="ADZ402" s="40"/>
      <c r="AEA402" s="40"/>
      <c r="AEB402" s="40"/>
      <c r="AEC402" s="40"/>
      <c r="AED402" s="40"/>
      <c r="AEE402" s="40"/>
      <c r="AEF402" s="40"/>
      <c r="AEG402" s="40"/>
      <c r="AEH402" s="40"/>
      <c r="AEI402" s="40"/>
      <c r="AEJ402" s="40"/>
      <c r="AEK402" s="40"/>
      <c r="AEL402" s="40"/>
      <c r="AEM402" s="40"/>
      <c r="AEN402" s="40"/>
      <c r="AEO402" s="40"/>
      <c r="AEP402" s="40"/>
      <c r="AEQ402" s="40"/>
      <c r="AER402" s="40"/>
      <c r="AES402" s="40"/>
      <c r="AET402" s="40"/>
      <c r="AEU402" s="40"/>
      <c r="AEV402" s="40"/>
      <c r="AEW402" s="40"/>
      <c r="AEX402" s="40"/>
      <c r="AEY402" s="40"/>
      <c r="AEZ402" s="40"/>
      <c r="AFA402" s="40"/>
      <c r="AFB402" s="40"/>
      <c r="AFC402" s="40"/>
      <c r="AFD402" s="40"/>
      <c r="AFE402" s="40"/>
      <c r="AFF402" s="40"/>
      <c r="AFG402" s="40"/>
      <c r="AFH402" s="40"/>
      <c r="AFI402" s="40"/>
      <c r="AFJ402" s="40"/>
      <c r="AFK402" s="40"/>
      <c r="AFL402" s="40"/>
      <c r="AFM402" s="40"/>
      <c r="AFN402" s="40"/>
      <c r="AFO402" s="40"/>
      <c r="AFP402" s="40"/>
      <c r="AFQ402" s="40"/>
      <c r="AFR402" s="40"/>
      <c r="AFS402" s="40"/>
      <c r="AFT402" s="40"/>
      <c r="AFU402" s="40"/>
      <c r="AFV402" s="40"/>
      <c r="AFW402" s="40"/>
      <c r="AFX402" s="40"/>
      <c r="AFY402" s="40"/>
      <c r="AFZ402" s="40"/>
      <c r="AGA402" s="40"/>
      <c r="AGB402" s="40"/>
      <c r="AGC402" s="40"/>
      <c r="AGD402" s="40"/>
      <c r="AGE402" s="40"/>
      <c r="AGF402" s="40"/>
      <c r="AGG402" s="40"/>
      <c r="AGH402" s="40"/>
      <c r="AGI402" s="40"/>
      <c r="AGJ402" s="40"/>
      <c r="AGK402" s="40"/>
      <c r="AGL402" s="40"/>
      <c r="AGM402" s="40"/>
      <c r="AGN402" s="40"/>
      <c r="AGO402" s="40"/>
      <c r="AGP402" s="40"/>
      <c r="AGQ402" s="40"/>
      <c r="AGR402" s="40"/>
      <c r="AGS402" s="40"/>
      <c r="AGT402" s="40"/>
      <c r="AGU402" s="40"/>
      <c r="AGV402" s="40"/>
      <c r="AGW402" s="40"/>
      <c r="AGX402" s="40"/>
      <c r="AGY402" s="40"/>
      <c r="AGZ402" s="40"/>
      <c r="AHA402" s="40"/>
      <c r="AHB402" s="40"/>
      <c r="AHC402" s="40"/>
      <c r="AHD402" s="40"/>
      <c r="AHE402" s="40"/>
      <c r="AHF402" s="40"/>
      <c r="AHG402" s="40"/>
      <c r="AHH402" s="40"/>
      <c r="AHI402" s="40"/>
      <c r="AHJ402" s="40"/>
      <c r="AHK402" s="40"/>
      <c r="AHL402" s="40"/>
      <c r="AHM402" s="40"/>
      <c r="AHN402" s="40"/>
      <c r="AHO402" s="40"/>
      <c r="AHP402" s="40"/>
      <c r="AHQ402" s="40"/>
      <c r="AHR402" s="40"/>
      <c r="AHS402" s="40"/>
      <c r="AHT402" s="40"/>
      <c r="AHU402" s="40"/>
      <c r="AHV402" s="40"/>
      <c r="AHW402" s="40"/>
      <c r="AHX402" s="40"/>
      <c r="AHY402" s="40"/>
      <c r="AHZ402" s="40"/>
      <c r="AIA402" s="40"/>
      <c r="AIB402" s="40"/>
      <c r="AIC402" s="40"/>
      <c r="AID402" s="40"/>
      <c r="AIE402" s="40"/>
      <c r="AIF402" s="40"/>
      <c r="AIG402" s="40"/>
      <c r="AIH402" s="40"/>
      <c r="AII402" s="40"/>
      <c r="AIJ402" s="40"/>
      <c r="AIK402" s="40"/>
      <c r="AIL402" s="40"/>
      <c r="AIM402" s="40"/>
      <c r="AIN402" s="40"/>
      <c r="AIO402" s="40"/>
      <c r="AIP402" s="40"/>
      <c r="AIQ402" s="40"/>
      <c r="AIR402" s="40"/>
      <c r="AIS402" s="40"/>
      <c r="AIT402" s="40"/>
      <c r="AIU402" s="40"/>
      <c r="AIV402" s="40"/>
      <c r="AIW402" s="40"/>
      <c r="AIX402" s="40"/>
      <c r="AIY402" s="40"/>
      <c r="AIZ402" s="40"/>
      <c r="AJA402" s="40"/>
      <c r="AJB402" s="40"/>
      <c r="AJC402" s="40"/>
      <c r="AJD402" s="40"/>
      <c r="AJE402" s="40"/>
      <c r="AJF402" s="40"/>
      <c r="AJG402" s="40"/>
      <c r="AJH402" s="40"/>
      <c r="AJI402" s="40"/>
      <c r="AJJ402" s="40"/>
      <c r="AJK402" s="40"/>
      <c r="AJL402" s="40"/>
      <c r="AJM402" s="40"/>
      <c r="AJN402" s="40"/>
      <c r="AJO402" s="40"/>
      <c r="AJP402" s="40"/>
      <c r="AJQ402" s="40"/>
      <c r="AJR402" s="40"/>
      <c r="AJS402" s="40"/>
      <c r="AJT402" s="40"/>
      <c r="AJU402" s="40"/>
      <c r="AJV402" s="40"/>
      <c r="AJW402" s="40"/>
      <c r="AJX402" s="40"/>
      <c r="AJY402" s="40"/>
      <c r="AJZ402" s="40"/>
      <c r="AKA402" s="40"/>
      <c r="AKB402" s="40"/>
      <c r="AKC402" s="40"/>
      <c r="AKD402" s="40"/>
      <c r="AKE402" s="40"/>
      <c r="AKF402" s="40"/>
      <c r="AKG402" s="40"/>
      <c r="AKH402" s="40"/>
      <c r="AKI402" s="40"/>
      <c r="AKJ402" s="40"/>
      <c r="AKK402" s="40"/>
      <c r="AKL402" s="40"/>
      <c r="AKM402" s="40"/>
      <c r="AKN402" s="41"/>
      <c r="AKO402" s="41"/>
      <c r="AKP402" s="41"/>
      <c r="AKQ402" s="41"/>
      <c r="AKR402" s="41"/>
      <c r="AKS402" s="41"/>
      <c r="AKT402" s="41"/>
      <c r="AKU402" s="41"/>
      <c r="AKV402" s="41"/>
      <c r="AKW402" s="41"/>
      <c r="AKX402" s="41"/>
      <c r="AKY402" s="41"/>
      <c r="AKZ402" s="41"/>
      <c r="ALA402" s="41"/>
      <c r="ALB402" s="41"/>
      <c r="ALC402" s="41"/>
      <c r="ALD402" s="41"/>
      <c r="ALE402" s="41"/>
      <c r="ALF402" s="41"/>
      <c r="ALG402" s="41"/>
      <c r="ALH402" s="41"/>
      <c r="ALI402" s="41"/>
      <c r="ALJ402" s="41"/>
      <c r="ALK402" s="41"/>
      <c r="ALL402" s="41"/>
      <c r="ALM402" s="41"/>
    </row>
    <row r="403" spans="1:1001" ht="13.35" customHeight="1" outlineLevel="1">
      <c r="A403" s="36" t="s">
        <v>12029</v>
      </c>
      <c r="B403" s="45">
        <v>1</v>
      </c>
      <c r="C403" s="45"/>
      <c r="D403" s="88" t="s">
        <v>654</v>
      </c>
      <c r="E403" s="43" t="str">
        <f>VLOOKUP(D403,OdooParts_PurchaseNotes!$A$1:$F8538,2,0)</f>
        <v>Warning sheet, Mini</v>
      </c>
      <c r="F403" s="52" t="s">
        <v>11370</v>
      </c>
      <c r="G403" s="83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40"/>
      <c r="AAF403" s="40"/>
      <c r="AAG403" s="40"/>
      <c r="AAH403" s="40"/>
      <c r="AAI403" s="40"/>
      <c r="AAJ403" s="40"/>
      <c r="AAK403" s="40"/>
      <c r="AAL403" s="40"/>
      <c r="AAM403" s="40"/>
      <c r="AAN403" s="40"/>
      <c r="AAO403" s="40"/>
      <c r="AAP403" s="40"/>
      <c r="AAQ403" s="40"/>
      <c r="AAR403" s="40"/>
      <c r="AAS403" s="40"/>
      <c r="AAT403" s="40"/>
      <c r="AAU403" s="40"/>
      <c r="AAV403" s="40"/>
      <c r="AAW403" s="40"/>
      <c r="AAX403" s="40"/>
      <c r="AAY403" s="40"/>
      <c r="AAZ403" s="40"/>
      <c r="ABA403" s="40"/>
      <c r="ABB403" s="40"/>
      <c r="ABC403" s="40"/>
      <c r="ABD403" s="40"/>
      <c r="ABE403" s="40"/>
      <c r="ABF403" s="40"/>
      <c r="ABG403" s="40"/>
      <c r="ABH403" s="40"/>
      <c r="ABI403" s="40"/>
      <c r="ABJ403" s="40"/>
      <c r="ABK403" s="40"/>
      <c r="ABL403" s="40"/>
      <c r="ABM403" s="40"/>
      <c r="ABN403" s="40"/>
      <c r="ABO403" s="40"/>
      <c r="ABP403" s="40"/>
      <c r="ABQ403" s="40"/>
      <c r="ABR403" s="40"/>
      <c r="ABS403" s="40"/>
      <c r="ABT403" s="40"/>
      <c r="ABU403" s="40"/>
      <c r="ABV403" s="40"/>
      <c r="ABW403" s="40"/>
      <c r="ABX403" s="40"/>
      <c r="ABY403" s="40"/>
      <c r="ABZ403" s="40"/>
      <c r="ACA403" s="40"/>
      <c r="ACB403" s="40"/>
      <c r="ACC403" s="40"/>
      <c r="ACD403" s="40"/>
      <c r="ACE403" s="40"/>
      <c r="ACF403" s="40"/>
      <c r="ACG403" s="40"/>
      <c r="ACH403" s="40"/>
      <c r="ACI403" s="40"/>
      <c r="ACJ403" s="40"/>
      <c r="ACK403" s="40"/>
      <c r="ACL403" s="40"/>
      <c r="ACM403" s="40"/>
      <c r="ACN403" s="40"/>
      <c r="ACO403" s="40"/>
      <c r="ACP403" s="40"/>
      <c r="ACQ403" s="40"/>
      <c r="ACR403" s="40"/>
      <c r="ACS403" s="40"/>
      <c r="ACT403" s="40"/>
      <c r="ACU403" s="40"/>
      <c r="ACV403" s="40"/>
      <c r="ACW403" s="40"/>
      <c r="ACX403" s="40"/>
      <c r="ACY403" s="40"/>
      <c r="ACZ403" s="40"/>
      <c r="ADA403" s="40"/>
      <c r="ADB403" s="40"/>
      <c r="ADC403" s="40"/>
      <c r="ADD403" s="40"/>
      <c r="ADE403" s="40"/>
      <c r="ADF403" s="40"/>
      <c r="ADG403" s="40"/>
      <c r="ADH403" s="40"/>
      <c r="ADI403" s="40"/>
      <c r="ADJ403" s="40"/>
      <c r="ADK403" s="40"/>
      <c r="ADL403" s="40"/>
      <c r="ADM403" s="40"/>
      <c r="ADN403" s="40"/>
      <c r="ADO403" s="40"/>
      <c r="ADP403" s="40"/>
      <c r="ADQ403" s="40"/>
      <c r="ADR403" s="40"/>
      <c r="ADS403" s="40"/>
      <c r="ADT403" s="40"/>
      <c r="ADU403" s="40"/>
      <c r="ADV403" s="40"/>
      <c r="ADW403" s="40"/>
      <c r="ADX403" s="40"/>
      <c r="ADY403" s="40"/>
      <c r="ADZ403" s="40"/>
      <c r="AEA403" s="40"/>
      <c r="AEB403" s="40"/>
      <c r="AEC403" s="40"/>
      <c r="AED403" s="40"/>
      <c r="AEE403" s="40"/>
      <c r="AEF403" s="40"/>
      <c r="AEG403" s="40"/>
      <c r="AEH403" s="40"/>
      <c r="AEI403" s="40"/>
      <c r="AEJ403" s="40"/>
      <c r="AEK403" s="40"/>
      <c r="AEL403" s="40"/>
      <c r="AEM403" s="40"/>
      <c r="AEN403" s="40"/>
      <c r="AEO403" s="40"/>
      <c r="AEP403" s="40"/>
      <c r="AEQ403" s="40"/>
      <c r="AER403" s="40"/>
      <c r="AES403" s="40"/>
      <c r="AET403" s="40"/>
      <c r="AEU403" s="40"/>
      <c r="AEV403" s="40"/>
      <c r="AEW403" s="40"/>
      <c r="AEX403" s="40"/>
      <c r="AEY403" s="40"/>
      <c r="AEZ403" s="40"/>
      <c r="AFA403" s="40"/>
      <c r="AFB403" s="40"/>
      <c r="AFC403" s="40"/>
      <c r="AFD403" s="40"/>
      <c r="AFE403" s="40"/>
      <c r="AFF403" s="40"/>
      <c r="AFG403" s="40"/>
      <c r="AFH403" s="40"/>
      <c r="AFI403" s="40"/>
      <c r="AFJ403" s="40"/>
      <c r="AFK403" s="40"/>
      <c r="AFL403" s="40"/>
      <c r="AFM403" s="40"/>
      <c r="AFN403" s="40"/>
      <c r="AFO403" s="40"/>
      <c r="AFP403" s="40"/>
      <c r="AFQ403" s="40"/>
      <c r="AFR403" s="40"/>
      <c r="AFS403" s="40"/>
      <c r="AFT403" s="40"/>
      <c r="AFU403" s="40"/>
      <c r="AFV403" s="40"/>
      <c r="AFW403" s="40"/>
      <c r="AFX403" s="40"/>
      <c r="AFY403" s="40"/>
      <c r="AFZ403" s="40"/>
      <c r="AGA403" s="40"/>
      <c r="AGB403" s="40"/>
      <c r="AGC403" s="40"/>
      <c r="AGD403" s="40"/>
      <c r="AGE403" s="40"/>
      <c r="AGF403" s="40"/>
      <c r="AGG403" s="40"/>
      <c r="AGH403" s="40"/>
      <c r="AGI403" s="40"/>
      <c r="AGJ403" s="40"/>
      <c r="AGK403" s="40"/>
      <c r="AGL403" s="40"/>
      <c r="AGM403" s="40"/>
      <c r="AGN403" s="40"/>
      <c r="AGO403" s="40"/>
      <c r="AGP403" s="40"/>
      <c r="AGQ403" s="40"/>
      <c r="AGR403" s="40"/>
      <c r="AGS403" s="40"/>
      <c r="AGT403" s="40"/>
      <c r="AGU403" s="40"/>
      <c r="AGV403" s="40"/>
      <c r="AGW403" s="40"/>
      <c r="AGX403" s="40"/>
      <c r="AGY403" s="40"/>
      <c r="AGZ403" s="40"/>
      <c r="AHA403" s="40"/>
      <c r="AHB403" s="40"/>
      <c r="AHC403" s="40"/>
      <c r="AHD403" s="40"/>
      <c r="AHE403" s="40"/>
      <c r="AHF403" s="40"/>
      <c r="AHG403" s="40"/>
      <c r="AHH403" s="40"/>
      <c r="AHI403" s="40"/>
      <c r="AHJ403" s="40"/>
      <c r="AHK403" s="40"/>
      <c r="AHL403" s="40"/>
      <c r="AHM403" s="40"/>
      <c r="AHN403" s="40"/>
      <c r="AHO403" s="40"/>
      <c r="AHP403" s="40"/>
      <c r="AHQ403" s="40"/>
      <c r="AHR403" s="40"/>
      <c r="AHS403" s="40"/>
      <c r="AHT403" s="40"/>
      <c r="AHU403" s="40"/>
      <c r="AHV403" s="40"/>
      <c r="AHW403" s="40"/>
      <c r="AHX403" s="40"/>
      <c r="AHY403" s="40"/>
      <c r="AHZ403" s="40"/>
      <c r="AIA403" s="40"/>
      <c r="AIB403" s="40"/>
      <c r="AIC403" s="40"/>
      <c r="AID403" s="40"/>
      <c r="AIE403" s="40"/>
      <c r="AIF403" s="40"/>
      <c r="AIG403" s="40"/>
      <c r="AIH403" s="40"/>
      <c r="AII403" s="40"/>
      <c r="AIJ403" s="40"/>
      <c r="AIK403" s="40"/>
      <c r="AIL403" s="40"/>
      <c r="AIM403" s="40"/>
      <c r="AIN403" s="40"/>
      <c r="AIO403" s="40"/>
      <c r="AIP403" s="40"/>
      <c r="AIQ403" s="40"/>
      <c r="AIR403" s="40"/>
      <c r="AIS403" s="40"/>
      <c r="AIT403" s="40"/>
      <c r="AIU403" s="40"/>
      <c r="AIV403" s="40"/>
      <c r="AIW403" s="40"/>
      <c r="AIX403" s="40"/>
      <c r="AIY403" s="40"/>
      <c r="AIZ403" s="40"/>
      <c r="AJA403" s="40"/>
      <c r="AJB403" s="40"/>
      <c r="AJC403" s="40"/>
      <c r="AJD403" s="40"/>
      <c r="AJE403" s="40"/>
      <c r="AJF403" s="40"/>
      <c r="AJG403" s="40"/>
      <c r="AJH403" s="40"/>
      <c r="AJI403" s="40"/>
      <c r="AJJ403" s="40"/>
      <c r="AJK403" s="40"/>
      <c r="AJL403" s="40"/>
      <c r="AJM403" s="40"/>
      <c r="AJN403" s="40"/>
      <c r="AJO403" s="40"/>
      <c r="AJP403" s="40"/>
      <c r="AJQ403" s="40"/>
      <c r="AJR403" s="40"/>
      <c r="AJS403" s="40"/>
      <c r="AJT403" s="40"/>
      <c r="AJU403" s="40"/>
      <c r="AJV403" s="40"/>
      <c r="AJW403" s="40"/>
      <c r="AJX403" s="40"/>
      <c r="AJY403" s="40"/>
      <c r="AJZ403" s="40"/>
      <c r="AKA403" s="40"/>
      <c r="AKB403" s="40"/>
      <c r="AKC403" s="40"/>
      <c r="AKD403" s="40"/>
      <c r="AKE403" s="40"/>
      <c r="AKF403" s="40"/>
      <c r="AKG403" s="40"/>
      <c r="AKH403" s="40"/>
      <c r="AKI403" s="40"/>
      <c r="AKJ403" s="40"/>
      <c r="AKK403" s="40"/>
      <c r="AKL403" s="40"/>
      <c r="AKM403" s="40"/>
      <c r="AKN403" s="41"/>
      <c r="AKO403" s="41"/>
      <c r="AKP403" s="41"/>
      <c r="AKQ403" s="41"/>
      <c r="AKR403" s="41"/>
      <c r="AKS403" s="41"/>
      <c r="AKT403" s="41"/>
      <c r="AKU403" s="41"/>
      <c r="AKV403" s="41"/>
      <c r="AKW403" s="41"/>
      <c r="AKX403" s="41"/>
      <c r="AKY403" s="41"/>
      <c r="AKZ403" s="41"/>
      <c r="ALA403" s="41"/>
      <c r="ALB403" s="41"/>
      <c r="ALC403" s="41"/>
      <c r="ALD403" s="41"/>
      <c r="ALE403" s="41"/>
      <c r="ALF403" s="41"/>
      <c r="ALG403" s="41"/>
      <c r="ALH403" s="41"/>
      <c r="ALI403" s="41"/>
      <c r="ALJ403" s="41"/>
      <c r="ALK403" s="41"/>
      <c r="ALL403" s="41"/>
      <c r="ALM403" s="41"/>
    </row>
    <row r="404" spans="1:1001" ht="13.35" customHeight="1" outlineLevel="1">
      <c r="A404" s="36" t="s">
        <v>12030</v>
      </c>
      <c r="B404" s="45">
        <v>1</v>
      </c>
      <c r="C404" s="45"/>
      <c r="D404" s="88" t="s">
        <v>656</v>
      </c>
      <c r="E404" s="43" t="str">
        <f>VLOOKUP(D404,OdooParts_PurchaseNotes!$A$1:$F8539,2,0)</f>
        <v>Quick start guide, Mini</v>
      </c>
      <c r="F404" s="52" t="s">
        <v>11370</v>
      </c>
      <c r="G404" s="83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40"/>
      <c r="AAF404" s="40"/>
      <c r="AAG404" s="40"/>
      <c r="AAH404" s="40"/>
      <c r="AAI404" s="40"/>
      <c r="AAJ404" s="40"/>
      <c r="AAK404" s="40"/>
      <c r="AAL404" s="40"/>
      <c r="AAM404" s="40"/>
      <c r="AAN404" s="40"/>
      <c r="AAO404" s="40"/>
      <c r="AAP404" s="40"/>
      <c r="AAQ404" s="40"/>
      <c r="AAR404" s="40"/>
      <c r="AAS404" s="40"/>
      <c r="AAT404" s="40"/>
      <c r="AAU404" s="40"/>
      <c r="AAV404" s="40"/>
      <c r="AAW404" s="40"/>
      <c r="AAX404" s="40"/>
      <c r="AAY404" s="40"/>
      <c r="AAZ404" s="40"/>
      <c r="ABA404" s="40"/>
      <c r="ABB404" s="40"/>
      <c r="ABC404" s="40"/>
      <c r="ABD404" s="40"/>
      <c r="ABE404" s="40"/>
      <c r="ABF404" s="40"/>
      <c r="ABG404" s="40"/>
      <c r="ABH404" s="40"/>
      <c r="ABI404" s="40"/>
      <c r="ABJ404" s="40"/>
      <c r="ABK404" s="40"/>
      <c r="ABL404" s="40"/>
      <c r="ABM404" s="40"/>
      <c r="ABN404" s="40"/>
      <c r="ABO404" s="40"/>
      <c r="ABP404" s="40"/>
      <c r="ABQ404" s="40"/>
      <c r="ABR404" s="40"/>
      <c r="ABS404" s="40"/>
      <c r="ABT404" s="40"/>
      <c r="ABU404" s="40"/>
      <c r="ABV404" s="40"/>
      <c r="ABW404" s="40"/>
      <c r="ABX404" s="40"/>
      <c r="ABY404" s="40"/>
      <c r="ABZ404" s="40"/>
      <c r="ACA404" s="40"/>
      <c r="ACB404" s="40"/>
      <c r="ACC404" s="40"/>
      <c r="ACD404" s="40"/>
      <c r="ACE404" s="40"/>
      <c r="ACF404" s="40"/>
      <c r="ACG404" s="40"/>
      <c r="ACH404" s="40"/>
      <c r="ACI404" s="40"/>
      <c r="ACJ404" s="40"/>
      <c r="ACK404" s="40"/>
      <c r="ACL404" s="40"/>
      <c r="ACM404" s="40"/>
      <c r="ACN404" s="40"/>
      <c r="ACO404" s="40"/>
      <c r="ACP404" s="40"/>
      <c r="ACQ404" s="40"/>
      <c r="ACR404" s="40"/>
      <c r="ACS404" s="40"/>
      <c r="ACT404" s="40"/>
      <c r="ACU404" s="40"/>
      <c r="ACV404" s="40"/>
      <c r="ACW404" s="40"/>
      <c r="ACX404" s="40"/>
      <c r="ACY404" s="40"/>
      <c r="ACZ404" s="40"/>
      <c r="ADA404" s="40"/>
      <c r="ADB404" s="40"/>
      <c r="ADC404" s="40"/>
      <c r="ADD404" s="40"/>
      <c r="ADE404" s="40"/>
      <c r="ADF404" s="40"/>
      <c r="ADG404" s="40"/>
      <c r="ADH404" s="40"/>
      <c r="ADI404" s="40"/>
      <c r="ADJ404" s="40"/>
      <c r="ADK404" s="40"/>
      <c r="ADL404" s="40"/>
      <c r="ADM404" s="40"/>
      <c r="ADN404" s="40"/>
      <c r="ADO404" s="40"/>
      <c r="ADP404" s="40"/>
      <c r="ADQ404" s="40"/>
      <c r="ADR404" s="40"/>
      <c r="ADS404" s="40"/>
      <c r="ADT404" s="40"/>
      <c r="ADU404" s="40"/>
      <c r="ADV404" s="40"/>
      <c r="ADW404" s="40"/>
      <c r="ADX404" s="40"/>
      <c r="ADY404" s="40"/>
      <c r="ADZ404" s="40"/>
      <c r="AEA404" s="40"/>
      <c r="AEB404" s="40"/>
      <c r="AEC404" s="40"/>
      <c r="AED404" s="40"/>
      <c r="AEE404" s="40"/>
      <c r="AEF404" s="40"/>
      <c r="AEG404" s="40"/>
      <c r="AEH404" s="40"/>
      <c r="AEI404" s="40"/>
      <c r="AEJ404" s="40"/>
      <c r="AEK404" s="40"/>
      <c r="AEL404" s="40"/>
      <c r="AEM404" s="40"/>
      <c r="AEN404" s="40"/>
      <c r="AEO404" s="40"/>
      <c r="AEP404" s="40"/>
      <c r="AEQ404" s="40"/>
      <c r="AER404" s="40"/>
      <c r="AES404" s="40"/>
      <c r="AET404" s="40"/>
      <c r="AEU404" s="40"/>
      <c r="AEV404" s="40"/>
      <c r="AEW404" s="40"/>
      <c r="AEX404" s="40"/>
      <c r="AEY404" s="40"/>
      <c r="AEZ404" s="40"/>
      <c r="AFA404" s="40"/>
      <c r="AFB404" s="40"/>
      <c r="AFC404" s="40"/>
      <c r="AFD404" s="40"/>
      <c r="AFE404" s="40"/>
      <c r="AFF404" s="40"/>
      <c r="AFG404" s="40"/>
      <c r="AFH404" s="40"/>
      <c r="AFI404" s="40"/>
      <c r="AFJ404" s="40"/>
      <c r="AFK404" s="40"/>
      <c r="AFL404" s="40"/>
      <c r="AFM404" s="40"/>
      <c r="AFN404" s="40"/>
      <c r="AFO404" s="40"/>
      <c r="AFP404" s="40"/>
      <c r="AFQ404" s="40"/>
      <c r="AFR404" s="40"/>
      <c r="AFS404" s="40"/>
      <c r="AFT404" s="40"/>
      <c r="AFU404" s="40"/>
      <c r="AFV404" s="40"/>
      <c r="AFW404" s="40"/>
      <c r="AFX404" s="40"/>
      <c r="AFY404" s="40"/>
      <c r="AFZ404" s="40"/>
      <c r="AGA404" s="40"/>
      <c r="AGB404" s="40"/>
      <c r="AGC404" s="40"/>
      <c r="AGD404" s="40"/>
      <c r="AGE404" s="40"/>
      <c r="AGF404" s="40"/>
      <c r="AGG404" s="40"/>
      <c r="AGH404" s="40"/>
      <c r="AGI404" s="40"/>
      <c r="AGJ404" s="40"/>
      <c r="AGK404" s="40"/>
      <c r="AGL404" s="40"/>
      <c r="AGM404" s="40"/>
      <c r="AGN404" s="40"/>
      <c r="AGO404" s="40"/>
      <c r="AGP404" s="40"/>
      <c r="AGQ404" s="40"/>
      <c r="AGR404" s="40"/>
      <c r="AGS404" s="40"/>
      <c r="AGT404" s="40"/>
      <c r="AGU404" s="40"/>
      <c r="AGV404" s="40"/>
      <c r="AGW404" s="40"/>
      <c r="AGX404" s="40"/>
      <c r="AGY404" s="40"/>
      <c r="AGZ404" s="40"/>
      <c r="AHA404" s="40"/>
      <c r="AHB404" s="40"/>
      <c r="AHC404" s="40"/>
      <c r="AHD404" s="40"/>
      <c r="AHE404" s="40"/>
      <c r="AHF404" s="40"/>
      <c r="AHG404" s="40"/>
      <c r="AHH404" s="40"/>
      <c r="AHI404" s="40"/>
      <c r="AHJ404" s="40"/>
      <c r="AHK404" s="40"/>
      <c r="AHL404" s="40"/>
      <c r="AHM404" s="40"/>
      <c r="AHN404" s="40"/>
      <c r="AHO404" s="40"/>
      <c r="AHP404" s="40"/>
      <c r="AHQ404" s="40"/>
      <c r="AHR404" s="40"/>
      <c r="AHS404" s="40"/>
      <c r="AHT404" s="40"/>
      <c r="AHU404" s="40"/>
      <c r="AHV404" s="40"/>
      <c r="AHW404" s="40"/>
      <c r="AHX404" s="40"/>
      <c r="AHY404" s="40"/>
      <c r="AHZ404" s="40"/>
      <c r="AIA404" s="40"/>
      <c r="AIB404" s="40"/>
      <c r="AIC404" s="40"/>
      <c r="AID404" s="40"/>
      <c r="AIE404" s="40"/>
      <c r="AIF404" s="40"/>
      <c r="AIG404" s="40"/>
      <c r="AIH404" s="40"/>
      <c r="AII404" s="40"/>
      <c r="AIJ404" s="40"/>
      <c r="AIK404" s="40"/>
      <c r="AIL404" s="40"/>
      <c r="AIM404" s="40"/>
      <c r="AIN404" s="40"/>
      <c r="AIO404" s="40"/>
      <c r="AIP404" s="40"/>
      <c r="AIQ404" s="40"/>
      <c r="AIR404" s="40"/>
      <c r="AIS404" s="40"/>
      <c r="AIT404" s="40"/>
      <c r="AIU404" s="40"/>
      <c r="AIV404" s="40"/>
      <c r="AIW404" s="40"/>
      <c r="AIX404" s="40"/>
      <c r="AIY404" s="40"/>
      <c r="AIZ404" s="40"/>
      <c r="AJA404" s="40"/>
      <c r="AJB404" s="40"/>
      <c r="AJC404" s="40"/>
      <c r="AJD404" s="40"/>
      <c r="AJE404" s="40"/>
      <c r="AJF404" s="40"/>
      <c r="AJG404" s="40"/>
      <c r="AJH404" s="40"/>
      <c r="AJI404" s="40"/>
      <c r="AJJ404" s="40"/>
      <c r="AJK404" s="40"/>
      <c r="AJL404" s="40"/>
      <c r="AJM404" s="40"/>
      <c r="AJN404" s="40"/>
      <c r="AJO404" s="40"/>
      <c r="AJP404" s="40"/>
      <c r="AJQ404" s="40"/>
      <c r="AJR404" s="40"/>
      <c r="AJS404" s="40"/>
      <c r="AJT404" s="40"/>
      <c r="AJU404" s="40"/>
      <c r="AJV404" s="40"/>
      <c r="AJW404" s="40"/>
      <c r="AJX404" s="40"/>
      <c r="AJY404" s="40"/>
      <c r="AJZ404" s="40"/>
      <c r="AKA404" s="40"/>
      <c r="AKB404" s="40"/>
      <c r="AKC404" s="40"/>
      <c r="AKD404" s="40"/>
      <c r="AKE404" s="40"/>
      <c r="AKF404" s="40"/>
      <c r="AKG404" s="40"/>
      <c r="AKH404" s="40"/>
      <c r="AKI404" s="40"/>
      <c r="AKJ404" s="40"/>
      <c r="AKK404" s="40"/>
      <c r="AKL404" s="40"/>
      <c r="AKM404" s="40"/>
      <c r="AKN404" s="41"/>
      <c r="AKO404" s="41"/>
      <c r="AKP404" s="41"/>
      <c r="AKQ404" s="41"/>
      <c r="AKR404" s="41"/>
      <c r="AKS404" s="41"/>
      <c r="AKT404" s="41"/>
      <c r="AKU404" s="41"/>
      <c r="AKV404" s="41"/>
      <c r="AKW404" s="41"/>
      <c r="AKX404" s="41"/>
      <c r="AKY404" s="41"/>
      <c r="AKZ404" s="41"/>
      <c r="ALA404" s="41"/>
      <c r="ALB404" s="41"/>
      <c r="ALC404" s="41"/>
      <c r="ALD404" s="41"/>
      <c r="ALE404" s="41"/>
      <c r="ALF404" s="41"/>
      <c r="ALG404" s="41"/>
      <c r="ALH404" s="41"/>
      <c r="ALI404" s="41"/>
      <c r="ALJ404" s="41"/>
      <c r="ALK404" s="41"/>
      <c r="ALL404" s="41"/>
      <c r="ALM404" s="41"/>
    </row>
    <row r="405" spans="1:1001" ht="13.35" customHeight="1" outlineLevel="1">
      <c r="A405" s="36" t="s">
        <v>12031</v>
      </c>
      <c r="B405" s="45">
        <v>1</v>
      </c>
      <c r="C405" s="45"/>
      <c r="D405" s="88" t="s">
        <v>659</v>
      </c>
      <c r="E405" s="43" t="str">
        <f>VLOOKUP(D405,OdooParts_PurchaseNotes!$A$1:$F8540,2,0)</f>
        <v>EC Declaration of Conformity, Mini v1.0</v>
      </c>
      <c r="F405" s="52" t="s">
        <v>11370</v>
      </c>
      <c r="G405" s="83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40"/>
      <c r="AAF405" s="40"/>
      <c r="AAG405" s="40"/>
      <c r="AAH405" s="40"/>
      <c r="AAI405" s="40"/>
      <c r="AAJ405" s="40"/>
      <c r="AAK405" s="40"/>
      <c r="AAL405" s="40"/>
      <c r="AAM405" s="40"/>
      <c r="AAN405" s="40"/>
      <c r="AAO405" s="40"/>
      <c r="AAP405" s="40"/>
      <c r="AAQ405" s="40"/>
      <c r="AAR405" s="40"/>
      <c r="AAS405" s="40"/>
      <c r="AAT405" s="40"/>
      <c r="AAU405" s="40"/>
      <c r="AAV405" s="40"/>
      <c r="AAW405" s="40"/>
      <c r="AAX405" s="40"/>
      <c r="AAY405" s="40"/>
      <c r="AAZ405" s="40"/>
      <c r="ABA405" s="40"/>
      <c r="ABB405" s="40"/>
      <c r="ABC405" s="40"/>
      <c r="ABD405" s="40"/>
      <c r="ABE405" s="40"/>
      <c r="ABF405" s="40"/>
      <c r="ABG405" s="40"/>
      <c r="ABH405" s="40"/>
      <c r="ABI405" s="40"/>
      <c r="ABJ405" s="40"/>
      <c r="ABK405" s="40"/>
      <c r="ABL405" s="40"/>
      <c r="ABM405" s="40"/>
      <c r="ABN405" s="40"/>
      <c r="ABO405" s="40"/>
      <c r="ABP405" s="40"/>
      <c r="ABQ405" s="40"/>
      <c r="ABR405" s="40"/>
      <c r="ABS405" s="40"/>
      <c r="ABT405" s="40"/>
      <c r="ABU405" s="40"/>
      <c r="ABV405" s="40"/>
      <c r="ABW405" s="40"/>
      <c r="ABX405" s="40"/>
      <c r="ABY405" s="40"/>
      <c r="ABZ405" s="40"/>
      <c r="ACA405" s="40"/>
      <c r="ACB405" s="40"/>
      <c r="ACC405" s="40"/>
      <c r="ACD405" s="40"/>
      <c r="ACE405" s="40"/>
      <c r="ACF405" s="40"/>
      <c r="ACG405" s="40"/>
      <c r="ACH405" s="40"/>
      <c r="ACI405" s="40"/>
      <c r="ACJ405" s="40"/>
      <c r="ACK405" s="40"/>
      <c r="ACL405" s="40"/>
      <c r="ACM405" s="40"/>
      <c r="ACN405" s="40"/>
      <c r="ACO405" s="40"/>
      <c r="ACP405" s="40"/>
      <c r="ACQ405" s="40"/>
      <c r="ACR405" s="40"/>
      <c r="ACS405" s="40"/>
      <c r="ACT405" s="40"/>
      <c r="ACU405" s="40"/>
      <c r="ACV405" s="40"/>
      <c r="ACW405" s="40"/>
      <c r="ACX405" s="40"/>
      <c r="ACY405" s="40"/>
      <c r="ACZ405" s="40"/>
      <c r="ADA405" s="40"/>
      <c r="ADB405" s="40"/>
      <c r="ADC405" s="40"/>
      <c r="ADD405" s="40"/>
      <c r="ADE405" s="40"/>
      <c r="ADF405" s="40"/>
      <c r="ADG405" s="40"/>
      <c r="ADH405" s="40"/>
      <c r="ADI405" s="40"/>
      <c r="ADJ405" s="40"/>
      <c r="ADK405" s="40"/>
      <c r="ADL405" s="40"/>
      <c r="ADM405" s="40"/>
      <c r="ADN405" s="40"/>
      <c r="ADO405" s="40"/>
      <c r="ADP405" s="40"/>
      <c r="ADQ405" s="40"/>
      <c r="ADR405" s="40"/>
      <c r="ADS405" s="40"/>
      <c r="ADT405" s="40"/>
      <c r="ADU405" s="40"/>
      <c r="ADV405" s="40"/>
      <c r="ADW405" s="40"/>
      <c r="ADX405" s="40"/>
      <c r="ADY405" s="40"/>
      <c r="ADZ405" s="40"/>
      <c r="AEA405" s="40"/>
      <c r="AEB405" s="40"/>
      <c r="AEC405" s="40"/>
      <c r="AED405" s="40"/>
      <c r="AEE405" s="40"/>
      <c r="AEF405" s="40"/>
      <c r="AEG405" s="40"/>
      <c r="AEH405" s="40"/>
      <c r="AEI405" s="40"/>
      <c r="AEJ405" s="40"/>
      <c r="AEK405" s="40"/>
      <c r="AEL405" s="40"/>
      <c r="AEM405" s="40"/>
      <c r="AEN405" s="40"/>
      <c r="AEO405" s="40"/>
      <c r="AEP405" s="40"/>
      <c r="AEQ405" s="40"/>
      <c r="AER405" s="40"/>
      <c r="AES405" s="40"/>
      <c r="AET405" s="40"/>
      <c r="AEU405" s="40"/>
      <c r="AEV405" s="40"/>
      <c r="AEW405" s="40"/>
      <c r="AEX405" s="40"/>
      <c r="AEY405" s="40"/>
      <c r="AEZ405" s="40"/>
      <c r="AFA405" s="40"/>
      <c r="AFB405" s="40"/>
      <c r="AFC405" s="40"/>
      <c r="AFD405" s="40"/>
      <c r="AFE405" s="40"/>
      <c r="AFF405" s="40"/>
      <c r="AFG405" s="40"/>
      <c r="AFH405" s="40"/>
      <c r="AFI405" s="40"/>
      <c r="AFJ405" s="40"/>
      <c r="AFK405" s="40"/>
      <c r="AFL405" s="40"/>
      <c r="AFM405" s="40"/>
      <c r="AFN405" s="40"/>
      <c r="AFO405" s="40"/>
      <c r="AFP405" s="40"/>
      <c r="AFQ405" s="40"/>
      <c r="AFR405" s="40"/>
      <c r="AFS405" s="40"/>
      <c r="AFT405" s="40"/>
      <c r="AFU405" s="40"/>
      <c r="AFV405" s="40"/>
      <c r="AFW405" s="40"/>
      <c r="AFX405" s="40"/>
      <c r="AFY405" s="40"/>
      <c r="AFZ405" s="40"/>
      <c r="AGA405" s="40"/>
      <c r="AGB405" s="40"/>
      <c r="AGC405" s="40"/>
      <c r="AGD405" s="40"/>
      <c r="AGE405" s="40"/>
      <c r="AGF405" s="40"/>
      <c r="AGG405" s="40"/>
      <c r="AGH405" s="40"/>
      <c r="AGI405" s="40"/>
      <c r="AGJ405" s="40"/>
      <c r="AGK405" s="40"/>
      <c r="AGL405" s="40"/>
      <c r="AGM405" s="40"/>
      <c r="AGN405" s="40"/>
      <c r="AGO405" s="40"/>
      <c r="AGP405" s="40"/>
      <c r="AGQ405" s="40"/>
      <c r="AGR405" s="40"/>
      <c r="AGS405" s="40"/>
      <c r="AGT405" s="40"/>
      <c r="AGU405" s="40"/>
      <c r="AGV405" s="40"/>
      <c r="AGW405" s="40"/>
      <c r="AGX405" s="40"/>
      <c r="AGY405" s="40"/>
      <c r="AGZ405" s="40"/>
      <c r="AHA405" s="40"/>
      <c r="AHB405" s="40"/>
      <c r="AHC405" s="40"/>
      <c r="AHD405" s="40"/>
      <c r="AHE405" s="40"/>
      <c r="AHF405" s="40"/>
      <c r="AHG405" s="40"/>
      <c r="AHH405" s="40"/>
      <c r="AHI405" s="40"/>
      <c r="AHJ405" s="40"/>
      <c r="AHK405" s="40"/>
      <c r="AHL405" s="40"/>
      <c r="AHM405" s="40"/>
      <c r="AHN405" s="40"/>
      <c r="AHO405" s="40"/>
      <c r="AHP405" s="40"/>
      <c r="AHQ405" s="40"/>
      <c r="AHR405" s="40"/>
      <c r="AHS405" s="40"/>
      <c r="AHT405" s="40"/>
      <c r="AHU405" s="40"/>
      <c r="AHV405" s="40"/>
      <c r="AHW405" s="40"/>
      <c r="AHX405" s="40"/>
      <c r="AHY405" s="40"/>
      <c r="AHZ405" s="40"/>
      <c r="AIA405" s="40"/>
      <c r="AIB405" s="40"/>
      <c r="AIC405" s="40"/>
      <c r="AID405" s="40"/>
      <c r="AIE405" s="40"/>
      <c r="AIF405" s="40"/>
      <c r="AIG405" s="40"/>
      <c r="AIH405" s="40"/>
      <c r="AII405" s="40"/>
      <c r="AIJ405" s="40"/>
      <c r="AIK405" s="40"/>
      <c r="AIL405" s="40"/>
      <c r="AIM405" s="40"/>
      <c r="AIN405" s="40"/>
      <c r="AIO405" s="40"/>
      <c r="AIP405" s="40"/>
      <c r="AIQ405" s="40"/>
      <c r="AIR405" s="40"/>
      <c r="AIS405" s="40"/>
      <c r="AIT405" s="40"/>
      <c r="AIU405" s="40"/>
      <c r="AIV405" s="40"/>
      <c r="AIW405" s="40"/>
      <c r="AIX405" s="40"/>
      <c r="AIY405" s="40"/>
      <c r="AIZ405" s="40"/>
      <c r="AJA405" s="40"/>
      <c r="AJB405" s="40"/>
      <c r="AJC405" s="40"/>
      <c r="AJD405" s="40"/>
      <c r="AJE405" s="40"/>
      <c r="AJF405" s="40"/>
      <c r="AJG405" s="40"/>
      <c r="AJH405" s="40"/>
      <c r="AJI405" s="40"/>
      <c r="AJJ405" s="40"/>
      <c r="AJK405" s="40"/>
      <c r="AJL405" s="40"/>
      <c r="AJM405" s="40"/>
      <c r="AJN405" s="40"/>
      <c r="AJO405" s="40"/>
      <c r="AJP405" s="40"/>
      <c r="AJQ405" s="40"/>
      <c r="AJR405" s="40"/>
      <c r="AJS405" s="40"/>
      <c r="AJT405" s="40"/>
      <c r="AJU405" s="40"/>
      <c r="AJV405" s="40"/>
      <c r="AJW405" s="40"/>
      <c r="AJX405" s="40"/>
      <c r="AJY405" s="40"/>
      <c r="AJZ405" s="40"/>
      <c r="AKA405" s="40"/>
      <c r="AKB405" s="40"/>
      <c r="AKC405" s="40"/>
      <c r="AKD405" s="40"/>
      <c r="AKE405" s="40"/>
      <c r="AKF405" s="40"/>
      <c r="AKG405" s="40"/>
      <c r="AKH405" s="40"/>
      <c r="AKI405" s="40"/>
      <c r="AKJ405" s="40"/>
      <c r="AKK405" s="40"/>
      <c r="AKL405" s="40"/>
      <c r="AKM405" s="40"/>
      <c r="AKN405" s="41"/>
      <c r="AKO405" s="41"/>
      <c r="AKP405" s="41"/>
      <c r="AKQ405" s="41"/>
      <c r="AKR405" s="41"/>
      <c r="AKS405" s="41"/>
      <c r="AKT405" s="41"/>
      <c r="AKU405" s="41"/>
      <c r="AKV405" s="41"/>
      <c r="AKW405" s="41"/>
      <c r="AKX405" s="41"/>
      <c r="AKY405" s="41"/>
      <c r="AKZ405" s="41"/>
      <c r="ALA405" s="41"/>
      <c r="ALB405" s="41"/>
      <c r="ALC405" s="41"/>
      <c r="ALD405" s="41"/>
      <c r="ALE405" s="41"/>
      <c r="ALF405" s="41"/>
      <c r="ALG405" s="41"/>
      <c r="ALH405" s="41"/>
      <c r="ALI405" s="41"/>
      <c r="ALJ405" s="41"/>
      <c r="ALK405" s="41"/>
      <c r="ALL405" s="41"/>
      <c r="ALM405" s="41"/>
    </row>
    <row r="406" spans="1:1001" ht="13.35" customHeight="1" outlineLevel="1">
      <c r="A406" s="36" t="s">
        <v>12032</v>
      </c>
      <c r="B406" s="45">
        <v>1</v>
      </c>
      <c r="C406" s="45"/>
      <c r="D406" s="88" t="s">
        <v>851</v>
      </c>
      <c r="E406" s="43" t="str">
        <f>VLOOKUP(D406,OdooParts_PurchaseNotes!$A$1:$F8541,2,0)</f>
        <v>6ft Tripp Lite - USB 2.0 A/B Gold Device Cable Ferrite Chokes A Male B Male</v>
      </c>
      <c r="F406" s="52" t="s">
        <v>11370</v>
      </c>
      <c r="G406" s="83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40"/>
      <c r="AAF406" s="40"/>
      <c r="AAG406" s="40"/>
      <c r="AAH406" s="40"/>
      <c r="AAI406" s="40"/>
      <c r="AAJ406" s="40"/>
      <c r="AAK406" s="40"/>
      <c r="AAL406" s="40"/>
      <c r="AAM406" s="40"/>
      <c r="AAN406" s="40"/>
      <c r="AAO406" s="40"/>
      <c r="AAP406" s="40"/>
      <c r="AAQ406" s="40"/>
      <c r="AAR406" s="40"/>
      <c r="AAS406" s="40"/>
      <c r="AAT406" s="40"/>
      <c r="AAU406" s="40"/>
      <c r="AAV406" s="40"/>
      <c r="AAW406" s="40"/>
      <c r="AAX406" s="40"/>
      <c r="AAY406" s="40"/>
      <c r="AAZ406" s="40"/>
      <c r="ABA406" s="40"/>
      <c r="ABB406" s="40"/>
      <c r="ABC406" s="40"/>
      <c r="ABD406" s="40"/>
      <c r="ABE406" s="40"/>
      <c r="ABF406" s="40"/>
      <c r="ABG406" s="40"/>
      <c r="ABH406" s="40"/>
      <c r="ABI406" s="40"/>
      <c r="ABJ406" s="40"/>
      <c r="ABK406" s="40"/>
      <c r="ABL406" s="40"/>
      <c r="ABM406" s="40"/>
      <c r="ABN406" s="40"/>
      <c r="ABO406" s="40"/>
      <c r="ABP406" s="40"/>
      <c r="ABQ406" s="40"/>
      <c r="ABR406" s="40"/>
      <c r="ABS406" s="40"/>
      <c r="ABT406" s="40"/>
      <c r="ABU406" s="40"/>
      <c r="ABV406" s="40"/>
      <c r="ABW406" s="40"/>
      <c r="ABX406" s="40"/>
      <c r="ABY406" s="40"/>
      <c r="ABZ406" s="40"/>
      <c r="ACA406" s="40"/>
      <c r="ACB406" s="40"/>
      <c r="ACC406" s="40"/>
      <c r="ACD406" s="40"/>
      <c r="ACE406" s="40"/>
      <c r="ACF406" s="40"/>
      <c r="ACG406" s="40"/>
      <c r="ACH406" s="40"/>
      <c r="ACI406" s="40"/>
      <c r="ACJ406" s="40"/>
      <c r="ACK406" s="40"/>
      <c r="ACL406" s="40"/>
      <c r="ACM406" s="40"/>
      <c r="ACN406" s="40"/>
      <c r="ACO406" s="40"/>
      <c r="ACP406" s="40"/>
      <c r="ACQ406" s="40"/>
      <c r="ACR406" s="40"/>
      <c r="ACS406" s="40"/>
      <c r="ACT406" s="40"/>
      <c r="ACU406" s="40"/>
      <c r="ACV406" s="40"/>
      <c r="ACW406" s="40"/>
      <c r="ACX406" s="40"/>
      <c r="ACY406" s="40"/>
      <c r="ACZ406" s="40"/>
      <c r="ADA406" s="40"/>
      <c r="ADB406" s="40"/>
      <c r="ADC406" s="40"/>
      <c r="ADD406" s="40"/>
      <c r="ADE406" s="40"/>
      <c r="ADF406" s="40"/>
      <c r="ADG406" s="40"/>
      <c r="ADH406" s="40"/>
      <c r="ADI406" s="40"/>
      <c r="ADJ406" s="40"/>
      <c r="ADK406" s="40"/>
      <c r="ADL406" s="40"/>
      <c r="ADM406" s="40"/>
      <c r="ADN406" s="40"/>
      <c r="ADO406" s="40"/>
      <c r="ADP406" s="40"/>
      <c r="ADQ406" s="40"/>
      <c r="ADR406" s="40"/>
      <c r="ADS406" s="40"/>
      <c r="ADT406" s="40"/>
      <c r="ADU406" s="40"/>
      <c r="ADV406" s="40"/>
      <c r="ADW406" s="40"/>
      <c r="ADX406" s="40"/>
      <c r="ADY406" s="40"/>
      <c r="ADZ406" s="40"/>
      <c r="AEA406" s="40"/>
      <c r="AEB406" s="40"/>
      <c r="AEC406" s="40"/>
      <c r="AED406" s="40"/>
      <c r="AEE406" s="40"/>
      <c r="AEF406" s="40"/>
      <c r="AEG406" s="40"/>
      <c r="AEH406" s="40"/>
      <c r="AEI406" s="40"/>
      <c r="AEJ406" s="40"/>
      <c r="AEK406" s="40"/>
      <c r="AEL406" s="40"/>
      <c r="AEM406" s="40"/>
      <c r="AEN406" s="40"/>
      <c r="AEO406" s="40"/>
      <c r="AEP406" s="40"/>
      <c r="AEQ406" s="40"/>
      <c r="AER406" s="40"/>
      <c r="AES406" s="40"/>
      <c r="AET406" s="40"/>
      <c r="AEU406" s="40"/>
      <c r="AEV406" s="40"/>
      <c r="AEW406" s="40"/>
      <c r="AEX406" s="40"/>
      <c r="AEY406" s="40"/>
      <c r="AEZ406" s="40"/>
      <c r="AFA406" s="40"/>
      <c r="AFB406" s="40"/>
      <c r="AFC406" s="40"/>
      <c r="AFD406" s="40"/>
      <c r="AFE406" s="40"/>
      <c r="AFF406" s="40"/>
      <c r="AFG406" s="40"/>
      <c r="AFH406" s="40"/>
      <c r="AFI406" s="40"/>
      <c r="AFJ406" s="40"/>
      <c r="AFK406" s="40"/>
      <c r="AFL406" s="40"/>
      <c r="AFM406" s="40"/>
      <c r="AFN406" s="40"/>
      <c r="AFO406" s="40"/>
      <c r="AFP406" s="40"/>
      <c r="AFQ406" s="40"/>
      <c r="AFR406" s="40"/>
      <c r="AFS406" s="40"/>
      <c r="AFT406" s="40"/>
      <c r="AFU406" s="40"/>
      <c r="AFV406" s="40"/>
      <c r="AFW406" s="40"/>
      <c r="AFX406" s="40"/>
      <c r="AFY406" s="40"/>
      <c r="AFZ406" s="40"/>
      <c r="AGA406" s="40"/>
      <c r="AGB406" s="40"/>
      <c r="AGC406" s="40"/>
      <c r="AGD406" s="40"/>
      <c r="AGE406" s="40"/>
      <c r="AGF406" s="40"/>
      <c r="AGG406" s="40"/>
      <c r="AGH406" s="40"/>
      <c r="AGI406" s="40"/>
      <c r="AGJ406" s="40"/>
      <c r="AGK406" s="40"/>
      <c r="AGL406" s="40"/>
      <c r="AGM406" s="40"/>
      <c r="AGN406" s="40"/>
      <c r="AGO406" s="40"/>
      <c r="AGP406" s="40"/>
      <c r="AGQ406" s="40"/>
      <c r="AGR406" s="40"/>
      <c r="AGS406" s="40"/>
      <c r="AGT406" s="40"/>
      <c r="AGU406" s="40"/>
      <c r="AGV406" s="40"/>
      <c r="AGW406" s="40"/>
      <c r="AGX406" s="40"/>
      <c r="AGY406" s="40"/>
      <c r="AGZ406" s="40"/>
      <c r="AHA406" s="40"/>
      <c r="AHB406" s="40"/>
      <c r="AHC406" s="40"/>
      <c r="AHD406" s="40"/>
      <c r="AHE406" s="40"/>
      <c r="AHF406" s="40"/>
      <c r="AHG406" s="40"/>
      <c r="AHH406" s="40"/>
      <c r="AHI406" s="40"/>
      <c r="AHJ406" s="40"/>
      <c r="AHK406" s="40"/>
      <c r="AHL406" s="40"/>
      <c r="AHM406" s="40"/>
      <c r="AHN406" s="40"/>
      <c r="AHO406" s="40"/>
      <c r="AHP406" s="40"/>
      <c r="AHQ406" s="40"/>
      <c r="AHR406" s="40"/>
      <c r="AHS406" s="40"/>
      <c r="AHT406" s="40"/>
      <c r="AHU406" s="40"/>
      <c r="AHV406" s="40"/>
      <c r="AHW406" s="40"/>
      <c r="AHX406" s="40"/>
      <c r="AHY406" s="40"/>
      <c r="AHZ406" s="40"/>
      <c r="AIA406" s="40"/>
      <c r="AIB406" s="40"/>
      <c r="AIC406" s="40"/>
      <c r="AID406" s="40"/>
      <c r="AIE406" s="40"/>
      <c r="AIF406" s="40"/>
      <c r="AIG406" s="40"/>
      <c r="AIH406" s="40"/>
      <c r="AII406" s="40"/>
      <c r="AIJ406" s="40"/>
      <c r="AIK406" s="40"/>
      <c r="AIL406" s="40"/>
      <c r="AIM406" s="40"/>
      <c r="AIN406" s="40"/>
      <c r="AIO406" s="40"/>
      <c r="AIP406" s="40"/>
      <c r="AIQ406" s="40"/>
      <c r="AIR406" s="40"/>
      <c r="AIS406" s="40"/>
      <c r="AIT406" s="40"/>
      <c r="AIU406" s="40"/>
      <c r="AIV406" s="40"/>
      <c r="AIW406" s="40"/>
      <c r="AIX406" s="40"/>
      <c r="AIY406" s="40"/>
      <c r="AIZ406" s="40"/>
      <c r="AJA406" s="40"/>
      <c r="AJB406" s="40"/>
      <c r="AJC406" s="40"/>
      <c r="AJD406" s="40"/>
      <c r="AJE406" s="40"/>
      <c r="AJF406" s="40"/>
      <c r="AJG406" s="40"/>
      <c r="AJH406" s="40"/>
      <c r="AJI406" s="40"/>
      <c r="AJJ406" s="40"/>
      <c r="AJK406" s="40"/>
      <c r="AJL406" s="40"/>
      <c r="AJM406" s="40"/>
      <c r="AJN406" s="40"/>
      <c r="AJO406" s="40"/>
      <c r="AJP406" s="40"/>
      <c r="AJQ406" s="40"/>
      <c r="AJR406" s="40"/>
      <c r="AJS406" s="40"/>
      <c r="AJT406" s="40"/>
      <c r="AJU406" s="40"/>
      <c r="AJV406" s="40"/>
      <c r="AJW406" s="40"/>
      <c r="AJX406" s="40"/>
      <c r="AJY406" s="40"/>
      <c r="AJZ406" s="40"/>
      <c r="AKA406" s="40"/>
      <c r="AKB406" s="40"/>
      <c r="AKC406" s="40"/>
      <c r="AKD406" s="40"/>
      <c r="AKE406" s="40"/>
      <c r="AKF406" s="40"/>
      <c r="AKG406" s="40"/>
      <c r="AKH406" s="40"/>
      <c r="AKI406" s="40"/>
      <c r="AKJ406" s="40"/>
      <c r="AKK406" s="40"/>
      <c r="AKL406" s="40"/>
      <c r="AKM406" s="40"/>
      <c r="AKN406" s="41"/>
      <c r="AKO406" s="41"/>
      <c r="AKP406" s="41"/>
      <c r="AKQ406" s="41"/>
      <c r="AKR406" s="41"/>
      <c r="AKS406" s="41"/>
      <c r="AKT406" s="41"/>
      <c r="AKU406" s="41"/>
      <c r="AKV406" s="41"/>
      <c r="AKW406" s="41"/>
      <c r="AKX406" s="41"/>
      <c r="AKY406" s="41"/>
      <c r="AKZ406" s="41"/>
      <c r="ALA406" s="41"/>
      <c r="ALB406" s="41"/>
      <c r="ALC406" s="41"/>
      <c r="ALD406" s="41"/>
      <c r="ALE406" s="41"/>
      <c r="ALF406" s="41"/>
      <c r="ALG406" s="41"/>
      <c r="ALH406" s="41"/>
      <c r="ALI406" s="41"/>
      <c r="ALJ406" s="41"/>
      <c r="ALK406" s="41"/>
      <c r="ALL406" s="41"/>
      <c r="ALM406" s="41"/>
    </row>
    <row r="407" spans="1:1001" ht="13.35" customHeight="1" outlineLevel="1">
      <c r="A407" s="36" t="s">
        <v>12033</v>
      </c>
      <c r="B407" s="45">
        <v>1</v>
      </c>
      <c r="C407" s="45"/>
      <c r="D407" s="88" t="s">
        <v>8830</v>
      </c>
      <c r="E407" s="43" t="str">
        <f>VLOOKUP(D407,OdooParts_PurchaseNotes!$A$1:$F8542,2,0)</f>
        <v>8X10 2MIL RECLOSABLE BAG 1M/CT</v>
      </c>
      <c r="F407" s="52" t="s">
        <v>11370</v>
      </c>
      <c r="G407" s="83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40"/>
      <c r="AAF407" s="40"/>
      <c r="AAG407" s="40"/>
      <c r="AAH407" s="40"/>
      <c r="AAI407" s="40"/>
      <c r="AAJ407" s="40"/>
      <c r="AAK407" s="40"/>
      <c r="AAL407" s="40"/>
      <c r="AAM407" s="40"/>
      <c r="AAN407" s="40"/>
      <c r="AAO407" s="40"/>
      <c r="AAP407" s="40"/>
      <c r="AAQ407" s="40"/>
      <c r="AAR407" s="40"/>
      <c r="AAS407" s="40"/>
      <c r="AAT407" s="40"/>
      <c r="AAU407" s="40"/>
      <c r="AAV407" s="40"/>
      <c r="AAW407" s="40"/>
      <c r="AAX407" s="40"/>
      <c r="AAY407" s="40"/>
      <c r="AAZ407" s="40"/>
      <c r="ABA407" s="40"/>
      <c r="ABB407" s="40"/>
      <c r="ABC407" s="40"/>
      <c r="ABD407" s="40"/>
      <c r="ABE407" s="40"/>
      <c r="ABF407" s="40"/>
      <c r="ABG407" s="40"/>
      <c r="ABH407" s="40"/>
      <c r="ABI407" s="40"/>
      <c r="ABJ407" s="40"/>
      <c r="ABK407" s="40"/>
      <c r="ABL407" s="40"/>
      <c r="ABM407" s="40"/>
      <c r="ABN407" s="40"/>
      <c r="ABO407" s="40"/>
      <c r="ABP407" s="40"/>
      <c r="ABQ407" s="40"/>
      <c r="ABR407" s="40"/>
      <c r="ABS407" s="40"/>
      <c r="ABT407" s="40"/>
      <c r="ABU407" s="40"/>
      <c r="ABV407" s="40"/>
      <c r="ABW407" s="40"/>
      <c r="ABX407" s="40"/>
      <c r="ABY407" s="40"/>
      <c r="ABZ407" s="40"/>
      <c r="ACA407" s="40"/>
      <c r="ACB407" s="40"/>
      <c r="ACC407" s="40"/>
      <c r="ACD407" s="40"/>
      <c r="ACE407" s="40"/>
      <c r="ACF407" s="40"/>
      <c r="ACG407" s="40"/>
      <c r="ACH407" s="40"/>
      <c r="ACI407" s="40"/>
      <c r="ACJ407" s="40"/>
      <c r="ACK407" s="40"/>
      <c r="ACL407" s="40"/>
      <c r="ACM407" s="40"/>
      <c r="ACN407" s="40"/>
      <c r="ACO407" s="40"/>
      <c r="ACP407" s="40"/>
      <c r="ACQ407" s="40"/>
      <c r="ACR407" s="40"/>
      <c r="ACS407" s="40"/>
      <c r="ACT407" s="40"/>
      <c r="ACU407" s="40"/>
      <c r="ACV407" s="40"/>
      <c r="ACW407" s="40"/>
      <c r="ACX407" s="40"/>
      <c r="ACY407" s="40"/>
      <c r="ACZ407" s="40"/>
      <c r="ADA407" s="40"/>
      <c r="ADB407" s="40"/>
      <c r="ADC407" s="40"/>
      <c r="ADD407" s="40"/>
      <c r="ADE407" s="40"/>
      <c r="ADF407" s="40"/>
      <c r="ADG407" s="40"/>
      <c r="ADH407" s="40"/>
      <c r="ADI407" s="40"/>
      <c r="ADJ407" s="40"/>
      <c r="ADK407" s="40"/>
      <c r="ADL407" s="40"/>
      <c r="ADM407" s="40"/>
      <c r="ADN407" s="40"/>
      <c r="ADO407" s="40"/>
      <c r="ADP407" s="40"/>
      <c r="ADQ407" s="40"/>
      <c r="ADR407" s="40"/>
      <c r="ADS407" s="40"/>
      <c r="ADT407" s="40"/>
      <c r="ADU407" s="40"/>
      <c r="ADV407" s="40"/>
      <c r="ADW407" s="40"/>
      <c r="ADX407" s="40"/>
      <c r="ADY407" s="40"/>
      <c r="ADZ407" s="40"/>
      <c r="AEA407" s="40"/>
      <c r="AEB407" s="40"/>
      <c r="AEC407" s="40"/>
      <c r="AED407" s="40"/>
      <c r="AEE407" s="40"/>
      <c r="AEF407" s="40"/>
      <c r="AEG407" s="40"/>
      <c r="AEH407" s="40"/>
      <c r="AEI407" s="40"/>
      <c r="AEJ407" s="40"/>
      <c r="AEK407" s="40"/>
      <c r="AEL407" s="40"/>
      <c r="AEM407" s="40"/>
      <c r="AEN407" s="40"/>
      <c r="AEO407" s="40"/>
      <c r="AEP407" s="40"/>
      <c r="AEQ407" s="40"/>
      <c r="AER407" s="40"/>
      <c r="AES407" s="40"/>
      <c r="AET407" s="40"/>
      <c r="AEU407" s="40"/>
      <c r="AEV407" s="40"/>
      <c r="AEW407" s="40"/>
      <c r="AEX407" s="40"/>
      <c r="AEY407" s="40"/>
      <c r="AEZ407" s="40"/>
      <c r="AFA407" s="40"/>
      <c r="AFB407" s="40"/>
      <c r="AFC407" s="40"/>
      <c r="AFD407" s="40"/>
      <c r="AFE407" s="40"/>
      <c r="AFF407" s="40"/>
      <c r="AFG407" s="40"/>
      <c r="AFH407" s="40"/>
      <c r="AFI407" s="40"/>
      <c r="AFJ407" s="40"/>
      <c r="AFK407" s="40"/>
      <c r="AFL407" s="40"/>
      <c r="AFM407" s="40"/>
      <c r="AFN407" s="40"/>
      <c r="AFO407" s="40"/>
      <c r="AFP407" s="40"/>
      <c r="AFQ407" s="40"/>
      <c r="AFR407" s="40"/>
      <c r="AFS407" s="40"/>
      <c r="AFT407" s="40"/>
      <c r="AFU407" s="40"/>
      <c r="AFV407" s="40"/>
      <c r="AFW407" s="40"/>
      <c r="AFX407" s="40"/>
      <c r="AFY407" s="40"/>
      <c r="AFZ407" s="40"/>
      <c r="AGA407" s="40"/>
      <c r="AGB407" s="40"/>
      <c r="AGC407" s="40"/>
      <c r="AGD407" s="40"/>
      <c r="AGE407" s="40"/>
      <c r="AGF407" s="40"/>
      <c r="AGG407" s="40"/>
      <c r="AGH407" s="40"/>
      <c r="AGI407" s="40"/>
      <c r="AGJ407" s="40"/>
      <c r="AGK407" s="40"/>
      <c r="AGL407" s="40"/>
      <c r="AGM407" s="40"/>
      <c r="AGN407" s="40"/>
      <c r="AGO407" s="40"/>
      <c r="AGP407" s="40"/>
      <c r="AGQ407" s="40"/>
      <c r="AGR407" s="40"/>
      <c r="AGS407" s="40"/>
      <c r="AGT407" s="40"/>
      <c r="AGU407" s="40"/>
      <c r="AGV407" s="40"/>
      <c r="AGW407" s="40"/>
      <c r="AGX407" s="40"/>
      <c r="AGY407" s="40"/>
      <c r="AGZ407" s="40"/>
      <c r="AHA407" s="40"/>
      <c r="AHB407" s="40"/>
      <c r="AHC407" s="40"/>
      <c r="AHD407" s="40"/>
      <c r="AHE407" s="40"/>
      <c r="AHF407" s="40"/>
      <c r="AHG407" s="40"/>
      <c r="AHH407" s="40"/>
      <c r="AHI407" s="40"/>
      <c r="AHJ407" s="40"/>
      <c r="AHK407" s="40"/>
      <c r="AHL407" s="40"/>
      <c r="AHM407" s="40"/>
      <c r="AHN407" s="40"/>
      <c r="AHO407" s="40"/>
      <c r="AHP407" s="40"/>
      <c r="AHQ407" s="40"/>
      <c r="AHR407" s="40"/>
      <c r="AHS407" s="40"/>
      <c r="AHT407" s="40"/>
      <c r="AHU407" s="40"/>
      <c r="AHV407" s="40"/>
      <c r="AHW407" s="40"/>
      <c r="AHX407" s="40"/>
      <c r="AHY407" s="40"/>
      <c r="AHZ407" s="40"/>
      <c r="AIA407" s="40"/>
      <c r="AIB407" s="40"/>
      <c r="AIC407" s="40"/>
      <c r="AID407" s="40"/>
      <c r="AIE407" s="40"/>
      <c r="AIF407" s="40"/>
      <c r="AIG407" s="40"/>
      <c r="AIH407" s="40"/>
      <c r="AII407" s="40"/>
      <c r="AIJ407" s="40"/>
      <c r="AIK407" s="40"/>
      <c r="AIL407" s="40"/>
      <c r="AIM407" s="40"/>
      <c r="AIN407" s="40"/>
      <c r="AIO407" s="40"/>
      <c r="AIP407" s="40"/>
      <c r="AIQ407" s="40"/>
      <c r="AIR407" s="40"/>
      <c r="AIS407" s="40"/>
      <c r="AIT407" s="40"/>
      <c r="AIU407" s="40"/>
      <c r="AIV407" s="40"/>
      <c r="AIW407" s="40"/>
      <c r="AIX407" s="40"/>
      <c r="AIY407" s="40"/>
      <c r="AIZ407" s="40"/>
      <c r="AJA407" s="40"/>
      <c r="AJB407" s="40"/>
      <c r="AJC407" s="40"/>
      <c r="AJD407" s="40"/>
      <c r="AJE407" s="40"/>
      <c r="AJF407" s="40"/>
      <c r="AJG407" s="40"/>
      <c r="AJH407" s="40"/>
      <c r="AJI407" s="40"/>
      <c r="AJJ407" s="40"/>
      <c r="AJK407" s="40"/>
      <c r="AJL407" s="40"/>
      <c r="AJM407" s="40"/>
      <c r="AJN407" s="40"/>
      <c r="AJO407" s="40"/>
      <c r="AJP407" s="40"/>
      <c r="AJQ407" s="40"/>
      <c r="AJR407" s="40"/>
      <c r="AJS407" s="40"/>
      <c r="AJT407" s="40"/>
      <c r="AJU407" s="40"/>
      <c r="AJV407" s="40"/>
      <c r="AJW407" s="40"/>
      <c r="AJX407" s="40"/>
      <c r="AJY407" s="40"/>
      <c r="AJZ407" s="40"/>
      <c r="AKA407" s="40"/>
      <c r="AKB407" s="40"/>
      <c r="AKC407" s="40"/>
      <c r="AKD407" s="40"/>
      <c r="AKE407" s="40"/>
      <c r="AKF407" s="40"/>
      <c r="AKG407" s="40"/>
      <c r="AKH407" s="40"/>
      <c r="AKI407" s="40"/>
      <c r="AKJ407" s="40"/>
      <c r="AKK407" s="40"/>
      <c r="AKL407" s="40"/>
      <c r="AKM407" s="40"/>
      <c r="AKN407" s="41"/>
      <c r="AKO407" s="41"/>
      <c r="AKP407" s="41"/>
      <c r="AKQ407" s="41"/>
      <c r="AKR407" s="41"/>
      <c r="AKS407" s="41"/>
      <c r="AKT407" s="41"/>
      <c r="AKU407" s="41"/>
      <c r="AKV407" s="41"/>
      <c r="AKW407" s="41"/>
      <c r="AKX407" s="41"/>
      <c r="AKY407" s="41"/>
      <c r="AKZ407" s="41"/>
      <c r="ALA407" s="41"/>
      <c r="ALB407" s="41"/>
      <c r="ALC407" s="41"/>
      <c r="ALD407" s="41"/>
      <c r="ALE407" s="41"/>
      <c r="ALF407" s="41"/>
      <c r="ALG407" s="41"/>
      <c r="ALH407" s="41"/>
      <c r="ALI407" s="41"/>
      <c r="ALJ407" s="41"/>
      <c r="ALK407" s="41"/>
      <c r="ALL407" s="41"/>
      <c r="ALM407" s="41"/>
    </row>
    <row r="408" spans="1:1001" ht="13.35" customHeight="1" outlineLevel="1">
      <c r="A408" s="36" t="s">
        <v>12034</v>
      </c>
      <c r="B408" s="45">
        <v>1</v>
      </c>
      <c r="C408" s="45"/>
      <c r="D408" s="88" t="s">
        <v>9063</v>
      </c>
      <c r="E408" s="43" t="str">
        <f>VLOOKUP(D408,OdooParts_PurchaseNotes!$A$1:$F8543,2,0)</f>
        <v>Mini Foam, 1.7# Polyethylene Foam, Top and Bottom, 22 1/8" x 17 1/8 x 4, Foam Die Cut Fram Assembled 2 per set</v>
      </c>
      <c r="F408" s="52" t="s">
        <v>11370</v>
      </c>
      <c r="G408" s="83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40"/>
      <c r="AAF408" s="40"/>
      <c r="AAG408" s="40"/>
      <c r="AAH408" s="40"/>
      <c r="AAI408" s="40"/>
      <c r="AAJ408" s="40"/>
      <c r="AAK408" s="40"/>
      <c r="AAL408" s="40"/>
      <c r="AAM408" s="40"/>
      <c r="AAN408" s="40"/>
      <c r="AAO408" s="40"/>
      <c r="AAP408" s="40"/>
      <c r="AAQ408" s="40"/>
      <c r="AAR408" s="40"/>
      <c r="AAS408" s="40"/>
      <c r="AAT408" s="40"/>
      <c r="AAU408" s="40"/>
      <c r="AAV408" s="40"/>
      <c r="AAW408" s="40"/>
      <c r="AAX408" s="40"/>
      <c r="AAY408" s="40"/>
      <c r="AAZ408" s="40"/>
      <c r="ABA408" s="40"/>
      <c r="ABB408" s="40"/>
      <c r="ABC408" s="40"/>
      <c r="ABD408" s="40"/>
      <c r="ABE408" s="40"/>
      <c r="ABF408" s="40"/>
      <c r="ABG408" s="40"/>
      <c r="ABH408" s="40"/>
      <c r="ABI408" s="40"/>
      <c r="ABJ408" s="40"/>
      <c r="ABK408" s="40"/>
      <c r="ABL408" s="40"/>
      <c r="ABM408" s="40"/>
      <c r="ABN408" s="40"/>
      <c r="ABO408" s="40"/>
      <c r="ABP408" s="40"/>
      <c r="ABQ408" s="40"/>
      <c r="ABR408" s="40"/>
      <c r="ABS408" s="40"/>
      <c r="ABT408" s="40"/>
      <c r="ABU408" s="40"/>
      <c r="ABV408" s="40"/>
      <c r="ABW408" s="40"/>
      <c r="ABX408" s="40"/>
      <c r="ABY408" s="40"/>
      <c r="ABZ408" s="40"/>
      <c r="ACA408" s="40"/>
      <c r="ACB408" s="40"/>
      <c r="ACC408" s="40"/>
      <c r="ACD408" s="40"/>
      <c r="ACE408" s="40"/>
      <c r="ACF408" s="40"/>
      <c r="ACG408" s="40"/>
      <c r="ACH408" s="40"/>
      <c r="ACI408" s="40"/>
      <c r="ACJ408" s="40"/>
      <c r="ACK408" s="40"/>
      <c r="ACL408" s="40"/>
      <c r="ACM408" s="40"/>
      <c r="ACN408" s="40"/>
      <c r="ACO408" s="40"/>
      <c r="ACP408" s="40"/>
      <c r="ACQ408" s="40"/>
      <c r="ACR408" s="40"/>
      <c r="ACS408" s="40"/>
      <c r="ACT408" s="40"/>
      <c r="ACU408" s="40"/>
      <c r="ACV408" s="40"/>
      <c r="ACW408" s="40"/>
      <c r="ACX408" s="40"/>
      <c r="ACY408" s="40"/>
      <c r="ACZ408" s="40"/>
      <c r="ADA408" s="40"/>
      <c r="ADB408" s="40"/>
      <c r="ADC408" s="40"/>
      <c r="ADD408" s="40"/>
      <c r="ADE408" s="40"/>
      <c r="ADF408" s="40"/>
      <c r="ADG408" s="40"/>
      <c r="ADH408" s="40"/>
      <c r="ADI408" s="40"/>
      <c r="ADJ408" s="40"/>
      <c r="ADK408" s="40"/>
      <c r="ADL408" s="40"/>
      <c r="ADM408" s="40"/>
      <c r="ADN408" s="40"/>
      <c r="ADO408" s="40"/>
      <c r="ADP408" s="40"/>
      <c r="ADQ408" s="40"/>
      <c r="ADR408" s="40"/>
      <c r="ADS408" s="40"/>
      <c r="ADT408" s="40"/>
      <c r="ADU408" s="40"/>
      <c r="ADV408" s="40"/>
      <c r="ADW408" s="40"/>
      <c r="ADX408" s="40"/>
      <c r="ADY408" s="40"/>
      <c r="ADZ408" s="40"/>
      <c r="AEA408" s="40"/>
      <c r="AEB408" s="40"/>
      <c r="AEC408" s="40"/>
      <c r="AED408" s="40"/>
      <c r="AEE408" s="40"/>
      <c r="AEF408" s="40"/>
      <c r="AEG408" s="40"/>
      <c r="AEH408" s="40"/>
      <c r="AEI408" s="40"/>
      <c r="AEJ408" s="40"/>
      <c r="AEK408" s="40"/>
      <c r="AEL408" s="40"/>
      <c r="AEM408" s="40"/>
      <c r="AEN408" s="40"/>
      <c r="AEO408" s="40"/>
      <c r="AEP408" s="40"/>
      <c r="AEQ408" s="40"/>
      <c r="AER408" s="40"/>
      <c r="AES408" s="40"/>
      <c r="AET408" s="40"/>
      <c r="AEU408" s="40"/>
      <c r="AEV408" s="40"/>
      <c r="AEW408" s="40"/>
      <c r="AEX408" s="40"/>
      <c r="AEY408" s="40"/>
      <c r="AEZ408" s="40"/>
      <c r="AFA408" s="40"/>
      <c r="AFB408" s="40"/>
      <c r="AFC408" s="40"/>
      <c r="AFD408" s="40"/>
      <c r="AFE408" s="40"/>
      <c r="AFF408" s="40"/>
      <c r="AFG408" s="40"/>
      <c r="AFH408" s="40"/>
      <c r="AFI408" s="40"/>
      <c r="AFJ408" s="40"/>
      <c r="AFK408" s="40"/>
      <c r="AFL408" s="40"/>
      <c r="AFM408" s="40"/>
      <c r="AFN408" s="40"/>
      <c r="AFO408" s="40"/>
      <c r="AFP408" s="40"/>
      <c r="AFQ408" s="40"/>
      <c r="AFR408" s="40"/>
      <c r="AFS408" s="40"/>
      <c r="AFT408" s="40"/>
      <c r="AFU408" s="40"/>
      <c r="AFV408" s="40"/>
      <c r="AFW408" s="40"/>
      <c r="AFX408" s="40"/>
      <c r="AFY408" s="40"/>
      <c r="AFZ408" s="40"/>
      <c r="AGA408" s="40"/>
      <c r="AGB408" s="40"/>
      <c r="AGC408" s="40"/>
      <c r="AGD408" s="40"/>
      <c r="AGE408" s="40"/>
      <c r="AGF408" s="40"/>
      <c r="AGG408" s="40"/>
      <c r="AGH408" s="40"/>
      <c r="AGI408" s="40"/>
      <c r="AGJ408" s="40"/>
      <c r="AGK408" s="40"/>
      <c r="AGL408" s="40"/>
      <c r="AGM408" s="40"/>
      <c r="AGN408" s="40"/>
      <c r="AGO408" s="40"/>
      <c r="AGP408" s="40"/>
      <c r="AGQ408" s="40"/>
      <c r="AGR408" s="40"/>
      <c r="AGS408" s="40"/>
      <c r="AGT408" s="40"/>
      <c r="AGU408" s="40"/>
      <c r="AGV408" s="40"/>
      <c r="AGW408" s="40"/>
      <c r="AGX408" s="40"/>
      <c r="AGY408" s="40"/>
      <c r="AGZ408" s="40"/>
      <c r="AHA408" s="40"/>
      <c r="AHB408" s="40"/>
      <c r="AHC408" s="40"/>
      <c r="AHD408" s="40"/>
      <c r="AHE408" s="40"/>
      <c r="AHF408" s="40"/>
      <c r="AHG408" s="40"/>
      <c r="AHH408" s="40"/>
      <c r="AHI408" s="40"/>
      <c r="AHJ408" s="40"/>
      <c r="AHK408" s="40"/>
      <c r="AHL408" s="40"/>
      <c r="AHM408" s="40"/>
      <c r="AHN408" s="40"/>
      <c r="AHO408" s="40"/>
      <c r="AHP408" s="40"/>
      <c r="AHQ408" s="40"/>
      <c r="AHR408" s="40"/>
      <c r="AHS408" s="40"/>
      <c r="AHT408" s="40"/>
      <c r="AHU408" s="40"/>
      <c r="AHV408" s="40"/>
      <c r="AHW408" s="40"/>
      <c r="AHX408" s="40"/>
      <c r="AHY408" s="40"/>
      <c r="AHZ408" s="40"/>
      <c r="AIA408" s="40"/>
      <c r="AIB408" s="40"/>
      <c r="AIC408" s="40"/>
      <c r="AID408" s="40"/>
      <c r="AIE408" s="40"/>
      <c r="AIF408" s="40"/>
      <c r="AIG408" s="40"/>
      <c r="AIH408" s="40"/>
      <c r="AII408" s="40"/>
      <c r="AIJ408" s="40"/>
      <c r="AIK408" s="40"/>
      <c r="AIL408" s="40"/>
      <c r="AIM408" s="40"/>
      <c r="AIN408" s="40"/>
      <c r="AIO408" s="40"/>
      <c r="AIP408" s="40"/>
      <c r="AIQ408" s="40"/>
      <c r="AIR408" s="40"/>
      <c r="AIS408" s="40"/>
      <c r="AIT408" s="40"/>
      <c r="AIU408" s="40"/>
      <c r="AIV408" s="40"/>
      <c r="AIW408" s="40"/>
      <c r="AIX408" s="40"/>
      <c r="AIY408" s="40"/>
      <c r="AIZ408" s="40"/>
      <c r="AJA408" s="40"/>
      <c r="AJB408" s="40"/>
      <c r="AJC408" s="40"/>
      <c r="AJD408" s="40"/>
      <c r="AJE408" s="40"/>
      <c r="AJF408" s="40"/>
      <c r="AJG408" s="40"/>
      <c r="AJH408" s="40"/>
      <c r="AJI408" s="40"/>
      <c r="AJJ408" s="40"/>
      <c r="AJK408" s="40"/>
      <c r="AJL408" s="40"/>
      <c r="AJM408" s="40"/>
      <c r="AJN408" s="40"/>
      <c r="AJO408" s="40"/>
      <c r="AJP408" s="40"/>
      <c r="AJQ408" s="40"/>
      <c r="AJR408" s="40"/>
      <c r="AJS408" s="40"/>
      <c r="AJT408" s="40"/>
      <c r="AJU408" s="40"/>
      <c r="AJV408" s="40"/>
      <c r="AJW408" s="40"/>
      <c r="AJX408" s="40"/>
      <c r="AJY408" s="40"/>
      <c r="AJZ408" s="40"/>
      <c r="AKA408" s="40"/>
      <c r="AKB408" s="40"/>
      <c r="AKC408" s="40"/>
      <c r="AKD408" s="40"/>
      <c r="AKE408" s="40"/>
      <c r="AKF408" s="40"/>
      <c r="AKG408" s="40"/>
      <c r="AKH408" s="40"/>
      <c r="AKI408" s="40"/>
      <c r="AKJ408" s="40"/>
      <c r="AKK408" s="40"/>
      <c r="AKL408" s="40"/>
      <c r="AKM408" s="40"/>
      <c r="AKN408" s="41"/>
      <c r="AKO408" s="41"/>
      <c r="AKP408" s="41"/>
      <c r="AKQ408" s="41"/>
      <c r="AKR408" s="41"/>
      <c r="AKS408" s="41"/>
      <c r="AKT408" s="41"/>
      <c r="AKU408" s="41"/>
      <c r="AKV408" s="41"/>
      <c r="AKW408" s="41"/>
      <c r="AKX408" s="41"/>
      <c r="AKY408" s="41"/>
      <c r="AKZ408" s="41"/>
      <c r="ALA408" s="41"/>
      <c r="ALB408" s="41"/>
      <c r="ALC408" s="41"/>
      <c r="ALD408" s="41"/>
      <c r="ALE408" s="41"/>
      <c r="ALF408" s="41"/>
      <c r="ALG408" s="41"/>
      <c r="ALH408" s="41"/>
      <c r="ALI408" s="41"/>
      <c r="ALJ408" s="41"/>
      <c r="ALK408" s="41"/>
      <c r="ALL408" s="41"/>
      <c r="ALM408" s="41"/>
    </row>
    <row r="409" spans="1:1001" ht="13.35" customHeight="1" outlineLevel="1">
      <c r="A409" s="36" t="s">
        <v>12035</v>
      </c>
      <c r="B409" s="45">
        <v>1</v>
      </c>
      <c r="C409" s="45"/>
      <c r="D409" s="88" t="s">
        <v>8965</v>
      </c>
      <c r="E409" s="43" t="str">
        <f>VLOOKUP(D409,OdooParts_PurchaseNotes!$A$1:$F8544,2,0)</f>
        <v>MINI Carton 22x17x19 275# 51 ECT White Doublewall RSC Printed 2 Colors w/glued joint</v>
      </c>
      <c r="F409" s="52" t="s">
        <v>11370</v>
      </c>
      <c r="G409" s="83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40"/>
      <c r="AAF409" s="40"/>
      <c r="AAG409" s="40"/>
      <c r="AAH409" s="40"/>
      <c r="AAI409" s="40"/>
      <c r="AAJ409" s="40"/>
      <c r="AAK409" s="40"/>
      <c r="AAL409" s="40"/>
      <c r="AAM409" s="40"/>
      <c r="AAN409" s="40"/>
      <c r="AAO409" s="40"/>
      <c r="AAP409" s="40"/>
      <c r="AAQ409" s="40"/>
      <c r="AAR409" s="40"/>
      <c r="AAS409" s="40"/>
      <c r="AAT409" s="40"/>
      <c r="AAU409" s="40"/>
      <c r="AAV409" s="40"/>
      <c r="AAW409" s="40"/>
      <c r="AAX409" s="40"/>
      <c r="AAY409" s="40"/>
      <c r="AAZ409" s="40"/>
      <c r="ABA409" s="40"/>
      <c r="ABB409" s="40"/>
      <c r="ABC409" s="40"/>
      <c r="ABD409" s="40"/>
      <c r="ABE409" s="40"/>
      <c r="ABF409" s="40"/>
      <c r="ABG409" s="40"/>
      <c r="ABH409" s="40"/>
      <c r="ABI409" s="40"/>
      <c r="ABJ409" s="40"/>
      <c r="ABK409" s="40"/>
      <c r="ABL409" s="40"/>
      <c r="ABM409" s="40"/>
      <c r="ABN409" s="40"/>
      <c r="ABO409" s="40"/>
      <c r="ABP409" s="40"/>
      <c r="ABQ409" s="40"/>
      <c r="ABR409" s="40"/>
      <c r="ABS409" s="40"/>
      <c r="ABT409" s="40"/>
      <c r="ABU409" s="40"/>
      <c r="ABV409" s="40"/>
      <c r="ABW409" s="40"/>
      <c r="ABX409" s="40"/>
      <c r="ABY409" s="40"/>
      <c r="ABZ409" s="40"/>
      <c r="ACA409" s="40"/>
      <c r="ACB409" s="40"/>
      <c r="ACC409" s="40"/>
      <c r="ACD409" s="40"/>
      <c r="ACE409" s="40"/>
      <c r="ACF409" s="40"/>
      <c r="ACG409" s="40"/>
      <c r="ACH409" s="40"/>
      <c r="ACI409" s="40"/>
      <c r="ACJ409" s="40"/>
      <c r="ACK409" s="40"/>
      <c r="ACL409" s="40"/>
      <c r="ACM409" s="40"/>
      <c r="ACN409" s="40"/>
      <c r="ACO409" s="40"/>
      <c r="ACP409" s="40"/>
      <c r="ACQ409" s="40"/>
      <c r="ACR409" s="40"/>
      <c r="ACS409" s="40"/>
      <c r="ACT409" s="40"/>
      <c r="ACU409" s="40"/>
      <c r="ACV409" s="40"/>
      <c r="ACW409" s="40"/>
      <c r="ACX409" s="40"/>
      <c r="ACY409" s="40"/>
      <c r="ACZ409" s="40"/>
      <c r="ADA409" s="40"/>
      <c r="ADB409" s="40"/>
      <c r="ADC409" s="40"/>
      <c r="ADD409" s="40"/>
      <c r="ADE409" s="40"/>
      <c r="ADF409" s="40"/>
      <c r="ADG409" s="40"/>
      <c r="ADH409" s="40"/>
      <c r="ADI409" s="40"/>
      <c r="ADJ409" s="40"/>
      <c r="ADK409" s="40"/>
      <c r="ADL409" s="40"/>
      <c r="ADM409" s="40"/>
      <c r="ADN409" s="40"/>
      <c r="ADO409" s="40"/>
      <c r="ADP409" s="40"/>
      <c r="ADQ409" s="40"/>
      <c r="ADR409" s="40"/>
      <c r="ADS409" s="40"/>
      <c r="ADT409" s="40"/>
      <c r="ADU409" s="40"/>
      <c r="ADV409" s="40"/>
      <c r="ADW409" s="40"/>
      <c r="ADX409" s="40"/>
      <c r="ADY409" s="40"/>
      <c r="ADZ409" s="40"/>
      <c r="AEA409" s="40"/>
      <c r="AEB409" s="40"/>
      <c r="AEC409" s="40"/>
      <c r="AED409" s="40"/>
      <c r="AEE409" s="40"/>
      <c r="AEF409" s="40"/>
      <c r="AEG409" s="40"/>
      <c r="AEH409" s="40"/>
      <c r="AEI409" s="40"/>
      <c r="AEJ409" s="40"/>
      <c r="AEK409" s="40"/>
      <c r="AEL409" s="40"/>
      <c r="AEM409" s="40"/>
      <c r="AEN409" s="40"/>
      <c r="AEO409" s="40"/>
      <c r="AEP409" s="40"/>
      <c r="AEQ409" s="40"/>
      <c r="AER409" s="40"/>
      <c r="AES409" s="40"/>
      <c r="AET409" s="40"/>
      <c r="AEU409" s="40"/>
      <c r="AEV409" s="40"/>
      <c r="AEW409" s="40"/>
      <c r="AEX409" s="40"/>
      <c r="AEY409" s="40"/>
      <c r="AEZ409" s="40"/>
      <c r="AFA409" s="40"/>
      <c r="AFB409" s="40"/>
      <c r="AFC409" s="40"/>
      <c r="AFD409" s="40"/>
      <c r="AFE409" s="40"/>
      <c r="AFF409" s="40"/>
      <c r="AFG409" s="40"/>
      <c r="AFH409" s="40"/>
      <c r="AFI409" s="40"/>
      <c r="AFJ409" s="40"/>
      <c r="AFK409" s="40"/>
      <c r="AFL409" s="40"/>
      <c r="AFM409" s="40"/>
      <c r="AFN409" s="40"/>
      <c r="AFO409" s="40"/>
      <c r="AFP409" s="40"/>
      <c r="AFQ409" s="40"/>
      <c r="AFR409" s="40"/>
      <c r="AFS409" s="40"/>
      <c r="AFT409" s="40"/>
      <c r="AFU409" s="40"/>
      <c r="AFV409" s="40"/>
      <c r="AFW409" s="40"/>
      <c r="AFX409" s="40"/>
      <c r="AFY409" s="40"/>
      <c r="AFZ409" s="40"/>
      <c r="AGA409" s="40"/>
      <c r="AGB409" s="40"/>
      <c r="AGC409" s="40"/>
      <c r="AGD409" s="40"/>
      <c r="AGE409" s="40"/>
      <c r="AGF409" s="40"/>
      <c r="AGG409" s="40"/>
      <c r="AGH409" s="40"/>
      <c r="AGI409" s="40"/>
      <c r="AGJ409" s="40"/>
      <c r="AGK409" s="40"/>
      <c r="AGL409" s="40"/>
      <c r="AGM409" s="40"/>
      <c r="AGN409" s="40"/>
      <c r="AGO409" s="40"/>
      <c r="AGP409" s="40"/>
      <c r="AGQ409" s="40"/>
      <c r="AGR409" s="40"/>
      <c r="AGS409" s="40"/>
      <c r="AGT409" s="40"/>
      <c r="AGU409" s="40"/>
      <c r="AGV409" s="40"/>
      <c r="AGW409" s="40"/>
      <c r="AGX409" s="40"/>
      <c r="AGY409" s="40"/>
      <c r="AGZ409" s="40"/>
      <c r="AHA409" s="40"/>
      <c r="AHB409" s="40"/>
      <c r="AHC409" s="40"/>
      <c r="AHD409" s="40"/>
      <c r="AHE409" s="40"/>
      <c r="AHF409" s="40"/>
      <c r="AHG409" s="40"/>
      <c r="AHH409" s="40"/>
      <c r="AHI409" s="40"/>
      <c r="AHJ409" s="40"/>
      <c r="AHK409" s="40"/>
      <c r="AHL409" s="40"/>
      <c r="AHM409" s="40"/>
      <c r="AHN409" s="40"/>
      <c r="AHO409" s="40"/>
      <c r="AHP409" s="40"/>
      <c r="AHQ409" s="40"/>
      <c r="AHR409" s="40"/>
      <c r="AHS409" s="40"/>
      <c r="AHT409" s="40"/>
      <c r="AHU409" s="40"/>
      <c r="AHV409" s="40"/>
      <c r="AHW409" s="40"/>
      <c r="AHX409" s="40"/>
      <c r="AHY409" s="40"/>
      <c r="AHZ409" s="40"/>
      <c r="AIA409" s="40"/>
      <c r="AIB409" s="40"/>
      <c r="AIC409" s="40"/>
      <c r="AID409" s="40"/>
      <c r="AIE409" s="40"/>
      <c r="AIF409" s="40"/>
      <c r="AIG409" s="40"/>
      <c r="AIH409" s="40"/>
      <c r="AII409" s="40"/>
      <c r="AIJ409" s="40"/>
      <c r="AIK409" s="40"/>
      <c r="AIL409" s="40"/>
      <c r="AIM409" s="40"/>
      <c r="AIN409" s="40"/>
      <c r="AIO409" s="40"/>
      <c r="AIP409" s="40"/>
      <c r="AIQ409" s="40"/>
      <c r="AIR409" s="40"/>
      <c r="AIS409" s="40"/>
      <c r="AIT409" s="40"/>
      <c r="AIU409" s="40"/>
      <c r="AIV409" s="40"/>
      <c r="AIW409" s="40"/>
      <c r="AIX409" s="40"/>
      <c r="AIY409" s="40"/>
      <c r="AIZ409" s="40"/>
      <c r="AJA409" s="40"/>
      <c r="AJB409" s="40"/>
      <c r="AJC409" s="40"/>
      <c r="AJD409" s="40"/>
      <c r="AJE409" s="40"/>
      <c r="AJF409" s="40"/>
      <c r="AJG409" s="40"/>
      <c r="AJH409" s="40"/>
      <c r="AJI409" s="40"/>
      <c r="AJJ409" s="40"/>
      <c r="AJK409" s="40"/>
      <c r="AJL409" s="40"/>
      <c r="AJM409" s="40"/>
      <c r="AJN409" s="40"/>
      <c r="AJO409" s="40"/>
      <c r="AJP409" s="40"/>
      <c r="AJQ409" s="40"/>
      <c r="AJR409" s="40"/>
      <c r="AJS409" s="40"/>
      <c r="AJT409" s="40"/>
      <c r="AJU409" s="40"/>
      <c r="AJV409" s="40"/>
      <c r="AJW409" s="40"/>
      <c r="AJX409" s="40"/>
      <c r="AJY409" s="40"/>
      <c r="AJZ409" s="40"/>
      <c r="AKA409" s="40"/>
      <c r="AKB409" s="40"/>
      <c r="AKC409" s="40"/>
      <c r="AKD409" s="40"/>
      <c r="AKE409" s="40"/>
      <c r="AKF409" s="40"/>
      <c r="AKG409" s="40"/>
      <c r="AKH409" s="40"/>
      <c r="AKI409" s="40"/>
      <c r="AKJ409" s="40"/>
      <c r="AKK409" s="40"/>
      <c r="AKL409" s="40"/>
      <c r="AKM409" s="40"/>
      <c r="AKN409" s="41"/>
      <c r="AKO409" s="41"/>
      <c r="AKP409" s="41"/>
      <c r="AKQ409" s="41"/>
      <c r="AKR409" s="41"/>
      <c r="AKS409" s="41"/>
      <c r="AKT409" s="41"/>
      <c r="AKU409" s="41"/>
      <c r="AKV409" s="41"/>
      <c r="AKW409" s="41"/>
      <c r="AKX409" s="41"/>
      <c r="AKY409" s="41"/>
      <c r="AKZ409" s="41"/>
      <c r="ALA409" s="41"/>
      <c r="ALB409" s="41"/>
      <c r="ALC409" s="41"/>
      <c r="ALD409" s="41"/>
      <c r="ALE409" s="41"/>
      <c r="ALF409" s="41"/>
      <c r="ALG409" s="41"/>
      <c r="ALH409" s="41"/>
      <c r="ALI409" s="41"/>
      <c r="ALJ409" s="41"/>
      <c r="ALK409" s="41"/>
      <c r="ALL409" s="41"/>
      <c r="ALM409" s="41"/>
    </row>
    <row r="410" spans="1:1001" ht="13.35" customHeight="1" outlineLevel="1">
      <c r="A410" s="36" t="s">
        <v>12036</v>
      </c>
      <c r="B410" s="45">
        <v>1</v>
      </c>
      <c r="C410" s="45"/>
      <c r="D410" s="88" t="s">
        <v>8978</v>
      </c>
      <c r="E410" s="43" t="str">
        <f>VLOOKUP(D410,OdooParts_PurchaseNotes!$A$1:$F8545,2,0)</f>
        <v>9 x 12" 8 Mil Reclosable Bags</v>
      </c>
      <c r="F410" s="52" t="s">
        <v>11370</v>
      </c>
      <c r="G410" s="83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40"/>
      <c r="AAF410" s="40"/>
      <c r="AAG410" s="40"/>
      <c r="AAH410" s="40"/>
      <c r="AAI410" s="40"/>
      <c r="AAJ410" s="40"/>
      <c r="AAK410" s="40"/>
      <c r="AAL410" s="40"/>
      <c r="AAM410" s="40"/>
      <c r="AAN410" s="40"/>
      <c r="AAO410" s="40"/>
      <c r="AAP410" s="40"/>
      <c r="AAQ410" s="40"/>
      <c r="AAR410" s="40"/>
      <c r="AAS410" s="40"/>
      <c r="AAT410" s="40"/>
      <c r="AAU410" s="40"/>
      <c r="AAV410" s="40"/>
      <c r="AAW410" s="40"/>
      <c r="AAX410" s="40"/>
      <c r="AAY410" s="40"/>
      <c r="AAZ410" s="40"/>
      <c r="ABA410" s="40"/>
      <c r="ABB410" s="40"/>
      <c r="ABC410" s="40"/>
      <c r="ABD410" s="40"/>
      <c r="ABE410" s="40"/>
      <c r="ABF410" s="40"/>
      <c r="ABG410" s="40"/>
      <c r="ABH410" s="40"/>
      <c r="ABI410" s="40"/>
      <c r="ABJ410" s="40"/>
      <c r="ABK410" s="40"/>
      <c r="ABL410" s="40"/>
      <c r="ABM410" s="40"/>
      <c r="ABN410" s="40"/>
      <c r="ABO410" s="40"/>
      <c r="ABP410" s="40"/>
      <c r="ABQ410" s="40"/>
      <c r="ABR410" s="40"/>
      <c r="ABS410" s="40"/>
      <c r="ABT410" s="40"/>
      <c r="ABU410" s="40"/>
      <c r="ABV410" s="40"/>
      <c r="ABW410" s="40"/>
      <c r="ABX410" s="40"/>
      <c r="ABY410" s="40"/>
      <c r="ABZ410" s="40"/>
      <c r="ACA410" s="40"/>
      <c r="ACB410" s="40"/>
      <c r="ACC410" s="40"/>
      <c r="ACD410" s="40"/>
      <c r="ACE410" s="40"/>
      <c r="ACF410" s="40"/>
      <c r="ACG410" s="40"/>
      <c r="ACH410" s="40"/>
      <c r="ACI410" s="40"/>
      <c r="ACJ410" s="40"/>
      <c r="ACK410" s="40"/>
      <c r="ACL410" s="40"/>
      <c r="ACM410" s="40"/>
      <c r="ACN410" s="40"/>
      <c r="ACO410" s="40"/>
      <c r="ACP410" s="40"/>
      <c r="ACQ410" s="40"/>
      <c r="ACR410" s="40"/>
      <c r="ACS410" s="40"/>
      <c r="ACT410" s="40"/>
      <c r="ACU410" s="40"/>
      <c r="ACV410" s="40"/>
      <c r="ACW410" s="40"/>
      <c r="ACX410" s="40"/>
      <c r="ACY410" s="40"/>
      <c r="ACZ410" s="40"/>
      <c r="ADA410" s="40"/>
      <c r="ADB410" s="40"/>
      <c r="ADC410" s="40"/>
      <c r="ADD410" s="40"/>
      <c r="ADE410" s="40"/>
      <c r="ADF410" s="40"/>
      <c r="ADG410" s="40"/>
      <c r="ADH410" s="40"/>
      <c r="ADI410" s="40"/>
      <c r="ADJ410" s="40"/>
      <c r="ADK410" s="40"/>
      <c r="ADL410" s="40"/>
      <c r="ADM410" s="40"/>
      <c r="ADN410" s="40"/>
      <c r="ADO410" s="40"/>
      <c r="ADP410" s="40"/>
      <c r="ADQ410" s="40"/>
      <c r="ADR410" s="40"/>
      <c r="ADS410" s="40"/>
      <c r="ADT410" s="40"/>
      <c r="ADU410" s="40"/>
      <c r="ADV410" s="40"/>
      <c r="ADW410" s="40"/>
      <c r="ADX410" s="40"/>
      <c r="ADY410" s="40"/>
      <c r="ADZ410" s="40"/>
      <c r="AEA410" s="40"/>
      <c r="AEB410" s="40"/>
      <c r="AEC410" s="40"/>
      <c r="AED410" s="40"/>
      <c r="AEE410" s="40"/>
      <c r="AEF410" s="40"/>
      <c r="AEG410" s="40"/>
      <c r="AEH410" s="40"/>
      <c r="AEI410" s="40"/>
      <c r="AEJ410" s="40"/>
      <c r="AEK410" s="40"/>
      <c r="AEL410" s="40"/>
      <c r="AEM410" s="40"/>
      <c r="AEN410" s="40"/>
      <c r="AEO410" s="40"/>
      <c r="AEP410" s="40"/>
      <c r="AEQ410" s="40"/>
      <c r="AER410" s="40"/>
      <c r="AES410" s="40"/>
      <c r="AET410" s="40"/>
      <c r="AEU410" s="40"/>
      <c r="AEV410" s="40"/>
      <c r="AEW410" s="40"/>
      <c r="AEX410" s="40"/>
      <c r="AEY410" s="40"/>
      <c r="AEZ410" s="40"/>
      <c r="AFA410" s="40"/>
      <c r="AFB410" s="40"/>
      <c r="AFC410" s="40"/>
      <c r="AFD410" s="40"/>
      <c r="AFE410" s="40"/>
      <c r="AFF410" s="40"/>
      <c r="AFG410" s="40"/>
      <c r="AFH410" s="40"/>
      <c r="AFI410" s="40"/>
      <c r="AFJ410" s="40"/>
      <c r="AFK410" s="40"/>
      <c r="AFL410" s="40"/>
      <c r="AFM410" s="40"/>
      <c r="AFN410" s="40"/>
      <c r="AFO410" s="40"/>
      <c r="AFP410" s="40"/>
      <c r="AFQ410" s="40"/>
      <c r="AFR410" s="40"/>
      <c r="AFS410" s="40"/>
      <c r="AFT410" s="40"/>
      <c r="AFU410" s="40"/>
      <c r="AFV410" s="40"/>
      <c r="AFW410" s="40"/>
      <c r="AFX410" s="40"/>
      <c r="AFY410" s="40"/>
      <c r="AFZ410" s="40"/>
      <c r="AGA410" s="40"/>
      <c r="AGB410" s="40"/>
      <c r="AGC410" s="40"/>
      <c r="AGD410" s="40"/>
      <c r="AGE410" s="40"/>
      <c r="AGF410" s="40"/>
      <c r="AGG410" s="40"/>
      <c r="AGH410" s="40"/>
      <c r="AGI410" s="40"/>
      <c r="AGJ410" s="40"/>
      <c r="AGK410" s="40"/>
      <c r="AGL410" s="40"/>
      <c r="AGM410" s="40"/>
      <c r="AGN410" s="40"/>
      <c r="AGO410" s="40"/>
      <c r="AGP410" s="40"/>
      <c r="AGQ410" s="40"/>
      <c r="AGR410" s="40"/>
      <c r="AGS410" s="40"/>
      <c r="AGT410" s="40"/>
      <c r="AGU410" s="40"/>
      <c r="AGV410" s="40"/>
      <c r="AGW410" s="40"/>
      <c r="AGX410" s="40"/>
      <c r="AGY410" s="40"/>
      <c r="AGZ410" s="40"/>
      <c r="AHA410" s="40"/>
      <c r="AHB410" s="40"/>
      <c r="AHC410" s="40"/>
      <c r="AHD410" s="40"/>
      <c r="AHE410" s="40"/>
      <c r="AHF410" s="40"/>
      <c r="AHG410" s="40"/>
      <c r="AHH410" s="40"/>
      <c r="AHI410" s="40"/>
      <c r="AHJ410" s="40"/>
      <c r="AHK410" s="40"/>
      <c r="AHL410" s="40"/>
      <c r="AHM410" s="40"/>
      <c r="AHN410" s="40"/>
      <c r="AHO410" s="40"/>
      <c r="AHP410" s="40"/>
      <c r="AHQ410" s="40"/>
      <c r="AHR410" s="40"/>
      <c r="AHS410" s="40"/>
      <c r="AHT410" s="40"/>
      <c r="AHU410" s="40"/>
      <c r="AHV410" s="40"/>
      <c r="AHW410" s="40"/>
      <c r="AHX410" s="40"/>
      <c r="AHY410" s="40"/>
      <c r="AHZ410" s="40"/>
      <c r="AIA410" s="40"/>
      <c r="AIB410" s="40"/>
      <c r="AIC410" s="40"/>
      <c r="AID410" s="40"/>
      <c r="AIE410" s="40"/>
      <c r="AIF410" s="40"/>
      <c r="AIG410" s="40"/>
      <c r="AIH410" s="40"/>
      <c r="AII410" s="40"/>
      <c r="AIJ410" s="40"/>
      <c r="AIK410" s="40"/>
      <c r="AIL410" s="40"/>
      <c r="AIM410" s="40"/>
      <c r="AIN410" s="40"/>
      <c r="AIO410" s="40"/>
      <c r="AIP410" s="40"/>
      <c r="AIQ410" s="40"/>
      <c r="AIR410" s="40"/>
      <c r="AIS410" s="40"/>
      <c r="AIT410" s="40"/>
      <c r="AIU410" s="40"/>
      <c r="AIV410" s="40"/>
      <c r="AIW410" s="40"/>
      <c r="AIX410" s="40"/>
      <c r="AIY410" s="40"/>
      <c r="AIZ410" s="40"/>
      <c r="AJA410" s="40"/>
      <c r="AJB410" s="40"/>
      <c r="AJC410" s="40"/>
      <c r="AJD410" s="40"/>
      <c r="AJE410" s="40"/>
      <c r="AJF410" s="40"/>
      <c r="AJG410" s="40"/>
      <c r="AJH410" s="40"/>
      <c r="AJI410" s="40"/>
      <c r="AJJ410" s="40"/>
      <c r="AJK410" s="40"/>
      <c r="AJL410" s="40"/>
      <c r="AJM410" s="40"/>
      <c r="AJN410" s="40"/>
      <c r="AJO410" s="40"/>
      <c r="AJP410" s="40"/>
      <c r="AJQ410" s="40"/>
      <c r="AJR410" s="40"/>
      <c r="AJS410" s="40"/>
      <c r="AJT410" s="40"/>
      <c r="AJU410" s="40"/>
      <c r="AJV410" s="40"/>
      <c r="AJW410" s="40"/>
      <c r="AJX410" s="40"/>
      <c r="AJY410" s="40"/>
      <c r="AJZ410" s="40"/>
      <c r="AKA410" s="40"/>
      <c r="AKB410" s="40"/>
      <c r="AKC410" s="40"/>
      <c r="AKD410" s="40"/>
      <c r="AKE410" s="40"/>
      <c r="AKF410" s="40"/>
      <c r="AKG410" s="40"/>
      <c r="AKH410" s="40"/>
      <c r="AKI410" s="40"/>
      <c r="AKJ410" s="40"/>
      <c r="AKK410" s="40"/>
      <c r="AKL410" s="40"/>
      <c r="AKM410" s="40"/>
      <c r="AKN410" s="41"/>
      <c r="AKO410" s="41"/>
      <c r="AKP410" s="41"/>
      <c r="AKQ410" s="41"/>
      <c r="AKR410" s="41"/>
      <c r="AKS410" s="41"/>
      <c r="AKT410" s="41"/>
      <c r="AKU410" s="41"/>
      <c r="AKV410" s="41"/>
      <c r="AKW410" s="41"/>
      <c r="AKX410" s="41"/>
      <c r="AKY410" s="41"/>
      <c r="AKZ410" s="41"/>
      <c r="ALA410" s="41"/>
      <c r="ALB410" s="41"/>
      <c r="ALC410" s="41"/>
      <c r="ALD410" s="41"/>
      <c r="ALE410" s="41"/>
      <c r="ALF410" s="41"/>
      <c r="ALG410" s="41"/>
      <c r="ALH410" s="41"/>
      <c r="ALI410" s="41"/>
      <c r="ALJ410" s="41"/>
      <c r="ALK410" s="41"/>
      <c r="ALL410" s="41"/>
      <c r="ALM410" s="41"/>
    </row>
    <row r="411" spans="1:1001" ht="13.35" customHeight="1" outlineLevel="1">
      <c r="A411" s="36" t="s">
        <v>12037</v>
      </c>
      <c r="B411" s="45">
        <v>1</v>
      </c>
      <c r="C411" s="45"/>
      <c r="D411" s="88" t="s">
        <v>8981</v>
      </c>
      <c r="E411" s="43" t="str">
        <f>VLOOKUP(D411,OdooParts_PurchaseNotes!$A$1:$F8546,2,0)</f>
        <v>6 x 10" 6 Mil Reclosable Bags</v>
      </c>
      <c r="F411" s="52" t="s">
        <v>11370</v>
      </c>
      <c r="G411" s="83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40"/>
      <c r="AAF411" s="40"/>
      <c r="AAG411" s="40"/>
      <c r="AAH411" s="40"/>
      <c r="AAI411" s="40"/>
      <c r="AAJ411" s="40"/>
      <c r="AAK411" s="40"/>
      <c r="AAL411" s="40"/>
      <c r="AAM411" s="40"/>
      <c r="AAN411" s="40"/>
      <c r="AAO411" s="40"/>
      <c r="AAP411" s="40"/>
      <c r="AAQ411" s="40"/>
      <c r="AAR411" s="40"/>
      <c r="AAS411" s="40"/>
      <c r="AAT411" s="40"/>
      <c r="AAU411" s="40"/>
      <c r="AAV411" s="40"/>
      <c r="AAW411" s="40"/>
      <c r="AAX411" s="40"/>
      <c r="AAY411" s="40"/>
      <c r="AAZ411" s="40"/>
      <c r="ABA411" s="40"/>
      <c r="ABB411" s="40"/>
      <c r="ABC411" s="40"/>
      <c r="ABD411" s="40"/>
      <c r="ABE411" s="40"/>
      <c r="ABF411" s="40"/>
      <c r="ABG411" s="40"/>
      <c r="ABH411" s="40"/>
      <c r="ABI411" s="40"/>
      <c r="ABJ411" s="40"/>
      <c r="ABK411" s="40"/>
      <c r="ABL411" s="40"/>
      <c r="ABM411" s="40"/>
      <c r="ABN411" s="40"/>
      <c r="ABO411" s="40"/>
      <c r="ABP411" s="40"/>
      <c r="ABQ411" s="40"/>
      <c r="ABR411" s="40"/>
      <c r="ABS411" s="40"/>
      <c r="ABT411" s="40"/>
      <c r="ABU411" s="40"/>
      <c r="ABV411" s="40"/>
      <c r="ABW411" s="40"/>
      <c r="ABX411" s="40"/>
      <c r="ABY411" s="40"/>
      <c r="ABZ411" s="40"/>
      <c r="ACA411" s="40"/>
      <c r="ACB411" s="40"/>
      <c r="ACC411" s="40"/>
      <c r="ACD411" s="40"/>
      <c r="ACE411" s="40"/>
      <c r="ACF411" s="40"/>
      <c r="ACG411" s="40"/>
      <c r="ACH411" s="40"/>
      <c r="ACI411" s="40"/>
      <c r="ACJ411" s="40"/>
      <c r="ACK411" s="40"/>
      <c r="ACL411" s="40"/>
      <c r="ACM411" s="40"/>
      <c r="ACN411" s="40"/>
      <c r="ACO411" s="40"/>
      <c r="ACP411" s="40"/>
      <c r="ACQ411" s="40"/>
      <c r="ACR411" s="40"/>
      <c r="ACS411" s="40"/>
      <c r="ACT411" s="40"/>
      <c r="ACU411" s="40"/>
      <c r="ACV411" s="40"/>
      <c r="ACW411" s="40"/>
      <c r="ACX411" s="40"/>
      <c r="ACY411" s="40"/>
      <c r="ACZ411" s="40"/>
      <c r="ADA411" s="40"/>
      <c r="ADB411" s="40"/>
      <c r="ADC411" s="40"/>
      <c r="ADD411" s="40"/>
      <c r="ADE411" s="40"/>
      <c r="ADF411" s="40"/>
      <c r="ADG411" s="40"/>
      <c r="ADH411" s="40"/>
      <c r="ADI411" s="40"/>
      <c r="ADJ411" s="40"/>
      <c r="ADK411" s="40"/>
      <c r="ADL411" s="40"/>
      <c r="ADM411" s="40"/>
      <c r="ADN411" s="40"/>
      <c r="ADO411" s="40"/>
      <c r="ADP411" s="40"/>
      <c r="ADQ411" s="40"/>
      <c r="ADR411" s="40"/>
      <c r="ADS411" s="40"/>
      <c r="ADT411" s="40"/>
      <c r="ADU411" s="40"/>
      <c r="ADV411" s="40"/>
      <c r="ADW411" s="40"/>
      <c r="ADX411" s="40"/>
      <c r="ADY411" s="40"/>
      <c r="ADZ411" s="40"/>
      <c r="AEA411" s="40"/>
      <c r="AEB411" s="40"/>
      <c r="AEC411" s="40"/>
      <c r="AED411" s="40"/>
      <c r="AEE411" s="40"/>
      <c r="AEF411" s="40"/>
      <c r="AEG411" s="40"/>
      <c r="AEH411" s="40"/>
      <c r="AEI411" s="40"/>
      <c r="AEJ411" s="40"/>
      <c r="AEK411" s="40"/>
      <c r="AEL411" s="40"/>
      <c r="AEM411" s="40"/>
      <c r="AEN411" s="40"/>
      <c r="AEO411" s="40"/>
      <c r="AEP411" s="40"/>
      <c r="AEQ411" s="40"/>
      <c r="AER411" s="40"/>
      <c r="AES411" s="40"/>
      <c r="AET411" s="40"/>
      <c r="AEU411" s="40"/>
      <c r="AEV411" s="40"/>
      <c r="AEW411" s="40"/>
      <c r="AEX411" s="40"/>
      <c r="AEY411" s="40"/>
      <c r="AEZ411" s="40"/>
      <c r="AFA411" s="40"/>
      <c r="AFB411" s="40"/>
      <c r="AFC411" s="40"/>
      <c r="AFD411" s="40"/>
      <c r="AFE411" s="40"/>
      <c r="AFF411" s="40"/>
      <c r="AFG411" s="40"/>
      <c r="AFH411" s="40"/>
      <c r="AFI411" s="40"/>
      <c r="AFJ411" s="40"/>
      <c r="AFK411" s="40"/>
      <c r="AFL411" s="40"/>
      <c r="AFM411" s="40"/>
      <c r="AFN411" s="40"/>
      <c r="AFO411" s="40"/>
      <c r="AFP411" s="40"/>
      <c r="AFQ411" s="40"/>
      <c r="AFR411" s="40"/>
      <c r="AFS411" s="40"/>
      <c r="AFT411" s="40"/>
      <c r="AFU411" s="40"/>
      <c r="AFV411" s="40"/>
      <c r="AFW411" s="40"/>
      <c r="AFX411" s="40"/>
      <c r="AFY411" s="40"/>
      <c r="AFZ411" s="40"/>
      <c r="AGA411" s="40"/>
      <c r="AGB411" s="40"/>
      <c r="AGC411" s="40"/>
      <c r="AGD411" s="40"/>
      <c r="AGE411" s="40"/>
      <c r="AGF411" s="40"/>
      <c r="AGG411" s="40"/>
      <c r="AGH411" s="40"/>
      <c r="AGI411" s="40"/>
      <c r="AGJ411" s="40"/>
      <c r="AGK411" s="40"/>
      <c r="AGL411" s="40"/>
      <c r="AGM411" s="40"/>
      <c r="AGN411" s="40"/>
      <c r="AGO411" s="40"/>
      <c r="AGP411" s="40"/>
      <c r="AGQ411" s="40"/>
      <c r="AGR411" s="40"/>
      <c r="AGS411" s="40"/>
      <c r="AGT411" s="40"/>
      <c r="AGU411" s="40"/>
      <c r="AGV411" s="40"/>
      <c r="AGW411" s="40"/>
      <c r="AGX411" s="40"/>
      <c r="AGY411" s="40"/>
      <c r="AGZ411" s="40"/>
      <c r="AHA411" s="40"/>
      <c r="AHB411" s="40"/>
      <c r="AHC411" s="40"/>
      <c r="AHD411" s="40"/>
      <c r="AHE411" s="40"/>
      <c r="AHF411" s="40"/>
      <c r="AHG411" s="40"/>
      <c r="AHH411" s="40"/>
      <c r="AHI411" s="40"/>
      <c r="AHJ411" s="40"/>
      <c r="AHK411" s="40"/>
      <c r="AHL411" s="40"/>
      <c r="AHM411" s="40"/>
      <c r="AHN411" s="40"/>
      <c r="AHO411" s="40"/>
      <c r="AHP411" s="40"/>
      <c r="AHQ411" s="40"/>
      <c r="AHR411" s="40"/>
      <c r="AHS411" s="40"/>
      <c r="AHT411" s="40"/>
      <c r="AHU411" s="40"/>
      <c r="AHV411" s="40"/>
      <c r="AHW411" s="40"/>
      <c r="AHX411" s="40"/>
      <c r="AHY411" s="40"/>
      <c r="AHZ411" s="40"/>
      <c r="AIA411" s="40"/>
      <c r="AIB411" s="40"/>
      <c r="AIC411" s="40"/>
      <c r="AID411" s="40"/>
      <c r="AIE411" s="40"/>
      <c r="AIF411" s="40"/>
      <c r="AIG411" s="40"/>
      <c r="AIH411" s="40"/>
      <c r="AII411" s="40"/>
      <c r="AIJ411" s="40"/>
      <c r="AIK411" s="40"/>
      <c r="AIL411" s="40"/>
      <c r="AIM411" s="40"/>
      <c r="AIN411" s="40"/>
      <c r="AIO411" s="40"/>
      <c r="AIP411" s="40"/>
      <c r="AIQ411" s="40"/>
      <c r="AIR411" s="40"/>
      <c r="AIS411" s="40"/>
      <c r="AIT411" s="40"/>
      <c r="AIU411" s="40"/>
      <c r="AIV411" s="40"/>
      <c r="AIW411" s="40"/>
      <c r="AIX411" s="40"/>
      <c r="AIY411" s="40"/>
      <c r="AIZ411" s="40"/>
      <c r="AJA411" s="40"/>
      <c r="AJB411" s="40"/>
      <c r="AJC411" s="40"/>
      <c r="AJD411" s="40"/>
      <c r="AJE411" s="40"/>
      <c r="AJF411" s="40"/>
      <c r="AJG411" s="40"/>
      <c r="AJH411" s="40"/>
      <c r="AJI411" s="40"/>
      <c r="AJJ411" s="40"/>
      <c r="AJK411" s="40"/>
      <c r="AJL411" s="40"/>
      <c r="AJM411" s="40"/>
      <c r="AJN411" s="40"/>
      <c r="AJO411" s="40"/>
      <c r="AJP411" s="40"/>
      <c r="AJQ411" s="40"/>
      <c r="AJR411" s="40"/>
      <c r="AJS411" s="40"/>
      <c r="AJT411" s="40"/>
      <c r="AJU411" s="40"/>
      <c r="AJV411" s="40"/>
      <c r="AJW411" s="40"/>
      <c r="AJX411" s="40"/>
      <c r="AJY411" s="40"/>
      <c r="AJZ411" s="40"/>
      <c r="AKA411" s="40"/>
      <c r="AKB411" s="40"/>
      <c r="AKC411" s="40"/>
      <c r="AKD411" s="40"/>
      <c r="AKE411" s="40"/>
      <c r="AKF411" s="40"/>
      <c r="AKG411" s="40"/>
      <c r="AKH411" s="40"/>
      <c r="AKI411" s="40"/>
      <c r="AKJ411" s="40"/>
      <c r="AKK411" s="40"/>
      <c r="AKL411" s="40"/>
      <c r="AKM411" s="40"/>
      <c r="AKN411" s="41"/>
      <c r="AKO411" s="41"/>
      <c r="AKP411" s="41"/>
      <c r="AKQ411" s="41"/>
      <c r="AKR411" s="41"/>
      <c r="AKS411" s="41"/>
      <c r="AKT411" s="41"/>
      <c r="AKU411" s="41"/>
      <c r="AKV411" s="41"/>
      <c r="AKW411" s="41"/>
      <c r="AKX411" s="41"/>
      <c r="AKY411" s="41"/>
      <c r="AKZ411" s="41"/>
      <c r="ALA411" s="41"/>
      <c r="ALB411" s="41"/>
      <c r="ALC411" s="41"/>
      <c r="ALD411" s="41"/>
      <c r="ALE411" s="41"/>
      <c r="ALF411" s="41"/>
      <c r="ALG411" s="41"/>
      <c r="ALH411" s="41"/>
      <c r="ALI411" s="41"/>
      <c r="ALJ411" s="41"/>
      <c r="ALK411" s="41"/>
      <c r="ALL411" s="41"/>
      <c r="ALM411" s="41"/>
    </row>
    <row r="412" spans="1:1001" ht="13.35" customHeight="1" outlineLevel="1">
      <c r="A412" s="36" t="s">
        <v>12038</v>
      </c>
      <c r="B412" s="45">
        <v>1</v>
      </c>
      <c r="C412" s="45"/>
      <c r="D412" s="88" t="s">
        <v>9066</v>
      </c>
      <c r="E412" s="43" t="str">
        <f>VLOOKUP(D412,OdooParts_PurchaseNotes!$A$1:$F8547,2,0)</f>
        <v>Mini Small Foam Insert, 11 x 7 x 6, 1.25# 55 ILD Grey Urethane Foam pad</v>
      </c>
      <c r="F412" s="52" t="s">
        <v>11370</v>
      </c>
      <c r="G412" s="83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40"/>
      <c r="AAF412" s="40"/>
      <c r="AAG412" s="40"/>
      <c r="AAH412" s="40"/>
      <c r="AAI412" s="40"/>
      <c r="AAJ412" s="40"/>
      <c r="AAK412" s="40"/>
      <c r="AAL412" s="40"/>
      <c r="AAM412" s="40"/>
      <c r="AAN412" s="40"/>
      <c r="AAO412" s="40"/>
      <c r="AAP412" s="40"/>
      <c r="AAQ412" s="40"/>
      <c r="AAR412" s="40"/>
      <c r="AAS412" s="40"/>
      <c r="AAT412" s="40"/>
      <c r="AAU412" s="40"/>
      <c r="AAV412" s="40"/>
      <c r="AAW412" s="40"/>
      <c r="AAX412" s="40"/>
      <c r="AAY412" s="40"/>
      <c r="AAZ412" s="40"/>
      <c r="ABA412" s="40"/>
      <c r="ABB412" s="40"/>
      <c r="ABC412" s="40"/>
      <c r="ABD412" s="40"/>
      <c r="ABE412" s="40"/>
      <c r="ABF412" s="40"/>
      <c r="ABG412" s="40"/>
      <c r="ABH412" s="40"/>
      <c r="ABI412" s="40"/>
      <c r="ABJ412" s="40"/>
      <c r="ABK412" s="40"/>
      <c r="ABL412" s="40"/>
      <c r="ABM412" s="40"/>
      <c r="ABN412" s="40"/>
      <c r="ABO412" s="40"/>
      <c r="ABP412" s="40"/>
      <c r="ABQ412" s="40"/>
      <c r="ABR412" s="40"/>
      <c r="ABS412" s="40"/>
      <c r="ABT412" s="40"/>
      <c r="ABU412" s="40"/>
      <c r="ABV412" s="40"/>
      <c r="ABW412" s="40"/>
      <c r="ABX412" s="40"/>
      <c r="ABY412" s="40"/>
      <c r="ABZ412" s="40"/>
      <c r="ACA412" s="40"/>
      <c r="ACB412" s="40"/>
      <c r="ACC412" s="40"/>
      <c r="ACD412" s="40"/>
      <c r="ACE412" s="40"/>
      <c r="ACF412" s="40"/>
      <c r="ACG412" s="40"/>
      <c r="ACH412" s="40"/>
      <c r="ACI412" s="40"/>
      <c r="ACJ412" s="40"/>
      <c r="ACK412" s="40"/>
      <c r="ACL412" s="40"/>
      <c r="ACM412" s="40"/>
      <c r="ACN412" s="40"/>
      <c r="ACO412" s="40"/>
      <c r="ACP412" s="40"/>
      <c r="ACQ412" s="40"/>
      <c r="ACR412" s="40"/>
      <c r="ACS412" s="40"/>
      <c r="ACT412" s="40"/>
      <c r="ACU412" s="40"/>
      <c r="ACV412" s="40"/>
      <c r="ACW412" s="40"/>
      <c r="ACX412" s="40"/>
      <c r="ACY412" s="40"/>
      <c r="ACZ412" s="40"/>
      <c r="ADA412" s="40"/>
      <c r="ADB412" s="40"/>
      <c r="ADC412" s="40"/>
      <c r="ADD412" s="40"/>
      <c r="ADE412" s="40"/>
      <c r="ADF412" s="40"/>
      <c r="ADG412" s="40"/>
      <c r="ADH412" s="40"/>
      <c r="ADI412" s="40"/>
      <c r="ADJ412" s="40"/>
      <c r="ADK412" s="40"/>
      <c r="ADL412" s="40"/>
      <c r="ADM412" s="40"/>
      <c r="ADN412" s="40"/>
      <c r="ADO412" s="40"/>
      <c r="ADP412" s="40"/>
      <c r="ADQ412" s="40"/>
      <c r="ADR412" s="40"/>
      <c r="ADS412" s="40"/>
      <c r="ADT412" s="40"/>
      <c r="ADU412" s="40"/>
      <c r="ADV412" s="40"/>
      <c r="ADW412" s="40"/>
      <c r="ADX412" s="40"/>
      <c r="ADY412" s="40"/>
      <c r="ADZ412" s="40"/>
      <c r="AEA412" s="40"/>
      <c r="AEB412" s="40"/>
      <c r="AEC412" s="40"/>
      <c r="AED412" s="40"/>
      <c r="AEE412" s="40"/>
      <c r="AEF412" s="40"/>
      <c r="AEG412" s="40"/>
      <c r="AEH412" s="40"/>
      <c r="AEI412" s="40"/>
      <c r="AEJ412" s="40"/>
      <c r="AEK412" s="40"/>
      <c r="AEL412" s="40"/>
      <c r="AEM412" s="40"/>
      <c r="AEN412" s="40"/>
      <c r="AEO412" s="40"/>
      <c r="AEP412" s="40"/>
      <c r="AEQ412" s="40"/>
      <c r="AER412" s="40"/>
      <c r="AES412" s="40"/>
      <c r="AET412" s="40"/>
      <c r="AEU412" s="40"/>
      <c r="AEV412" s="40"/>
      <c r="AEW412" s="40"/>
      <c r="AEX412" s="40"/>
      <c r="AEY412" s="40"/>
      <c r="AEZ412" s="40"/>
      <c r="AFA412" s="40"/>
      <c r="AFB412" s="40"/>
      <c r="AFC412" s="40"/>
      <c r="AFD412" s="40"/>
      <c r="AFE412" s="40"/>
      <c r="AFF412" s="40"/>
      <c r="AFG412" s="40"/>
      <c r="AFH412" s="40"/>
      <c r="AFI412" s="40"/>
      <c r="AFJ412" s="40"/>
      <c r="AFK412" s="40"/>
      <c r="AFL412" s="40"/>
      <c r="AFM412" s="40"/>
      <c r="AFN412" s="40"/>
      <c r="AFO412" s="40"/>
      <c r="AFP412" s="40"/>
      <c r="AFQ412" s="40"/>
      <c r="AFR412" s="40"/>
      <c r="AFS412" s="40"/>
      <c r="AFT412" s="40"/>
      <c r="AFU412" s="40"/>
      <c r="AFV412" s="40"/>
      <c r="AFW412" s="40"/>
      <c r="AFX412" s="40"/>
      <c r="AFY412" s="40"/>
      <c r="AFZ412" s="40"/>
      <c r="AGA412" s="40"/>
      <c r="AGB412" s="40"/>
      <c r="AGC412" s="40"/>
      <c r="AGD412" s="40"/>
      <c r="AGE412" s="40"/>
      <c r="AGF412" s="40"/>
      <c r="AGG412" s="40"/>
      <c r="AGH412" s="40"/>
      <c r="AGI412" s="40"/>
      <c r="AGJ412" s="40"/>
      <c r="AGK412" s="40"/>
      <c r="AGL412" s="40"/>
      <c r="AGM412" s="40"/>
      <c r="AGN412" s="40"/>
      <c r="AGO412" s="40"/>
      <c r="AGP412" s="40"/>
      <c r="AGQ412" s="40"/>
      <c r="AGR412" s="40"/>
      <c r="AGS412" s="40"/>
      <c r="AGT412" s="40"/>
      <c r="AGU412" s="40"/>
      <c r="AGV412" s="40"/>
      <c r="AGW412" s="40"/>
      <c r="AGX412" s="40"/>
      <c r="AGY412" s="40"/>
      <c r="AGZ412" s="40"/>
      <c r="AHA412" s="40"/>
      <c r="AHB412" s="40"/>
      <c r="AHC412" s="40"/>
      <c r="AHD412" s="40"/>
      <c r="AHE412" s="40"/>
      <c r="AHF412" s="40"/>
      <c r="AHG412" s="40"/>
      <c r="AHH412" s="40"/>
      <c r="AHI412" s="40"/>
      <c r="AHJ412" s="40"/>
      <c r="AHK412" s="40"/>
      <c r="AHL412" s="40"/>
      <c r="AHM412" s="40"/>
      <c r="AHN412" s="40"/>
      <c r="AHO412" s="40"/>
      <c r="AHP412" s="40"/>
      <c r="AHQ412" s="40"/>
      <c r="AHR412" s="40"/>
      <c r="AHS412" s="40"/>
      <c r="AHT412" s="40"/>
      <c r="AHU412" s="40"/>
      <c r="AHV412" s="40"/>
      <c r="AHW412" s="40"/>
      <c r="AHX412" s="40"/>
      <c r="AHY412" s="40"/>
      <c r="AHZ412" s="40"/>
      <c r="AIA412" s="40"/>
      <c r="AIB412" s="40"/>
      <c r="AIC412" s="40"/>
      <c r="AID412" s="40"/>
      <c r="AIE412" s="40"/>
      <c r="AIF412" s="40"/>
      <c r="AIG412" s="40"/>
      <c r="AIH412" s="40"/>
      <c r="AII412" s="40"/>
      <c r="AIJ412" s="40"/>
      <c r="AIK412" s="40"/>
      <c r="AIL412" s="40"/>
      <c r="AIM412" s="40"/>
      <c r="AIN412" s="40"/>
      <c r="AIO412" s="40"/>
      <c r="AIP412" s="40"/>
      <c r="AIQ412" s="40"/>
      <c r="AIR412" s="40"/>
      <c r="AIS412" s="40"/>
      <c r="AIT412" s="40"/>
      <c r="AIU412" s="40"/>
      <c r="AIV412" s="40"/>
      <c r="AIW412" s="40"/>
      <c r="AIX412" s="40"/>
      <c r="AIY412" s="40"/>
      <c r="AIZ412" s="40"/>
      <c r="AJA412" s="40"/>
      <c r="AJB412" s="40"/>
      <c r="AJC412" s="40"/>
      <c r="AJD412" s="40"/>
      <c r="AJE412" s="40"/>
      <c r="AJF412" s="40"/>
      <c r="AJG412" s="40"/>
      <c r="AJH412" s="40"/>
      <c r="AJI412" s="40"/>
      <c r="AJJ412" s="40"/>
      <c r="AJK412" s="40"/>
      <c r="AJL412" s="40"/>
      <c r="AJM412" s="40"/>
      <c r="AJN412" s="40"/>
      <c r="AJO412" s="40"/>
      <c r="AJP412" s="40"/>
      <c r="AJQ412" s="40"/>
      <c r="AJR412" s="40"/>
      <c r="AJS412" s="40"/>
      <c r="AJT412" s="40"/>
      <c r="AJU412" s="40"/>
      <c r="AJV412" s="40"/>
      <c r="AJW412" s="40"/>
      <c r="AJX412" s="40"/>
      <c r="AJY412" s="40"/>
      <c r="AJZ412" s="40"/>
      <c r="AKA412" s="40"/>
      <c r="AKB412" s="40"/>
      <c r="AKC412" s="40"/>
      <c r="AKD412" s="40"/>
      <c r="AKE412" s="40"/>
      <c r="AKF412" s="40"/>
      <c r="AKG412" s="40"/>
      <c r="AKH412" s="40"/>
      <c r="AKI412" s="40"/>
      <c r="AKJ412" s="40"/>
      <c r="AKK412" s="40"/>
      <c r="AKL412" s="40"/>
      <c r="AKM412" s="40"/>
      <c r="AKN412" s="41"/>
      <c r="AKO412" s="41"/>
      <c r="AKP412" s="41"/>
      <c r="AKQ412" s="41"/>
      <c r="AKR412" s="41"/>
      <c r="AKS412" s="41"/>
      <c r="AKT412" s="41"/>
      <c r="AKU412" s="41"/>
      <c r="AKV412" s="41"/>
      <c r="AKW412" s="41"/>
      <c r="AKX412" s="41"/>
      <c r="AKY412" s="41"/>
      <c r="AKZ412" s="41"/>
      <c r="ALA412" s="41"/>
      <c r="ALB412" s="41"/>
      <c r="ALC412" s="41"/>
      <c r="ALD412" s="41"/>
      <c r="ALE412" s="41"/>
      <c r="ALF412" s="41"/>
      <c r="ALG412" s="41"/>
      <c r="ALH412" s="41"/>
      <c r="ALI412" s="41"/>
      <c r="ALJ412" s="41"/>
      <c r="ALK412" s="41"/>
      <c r="ALL412" s="41"/>
      <c r="ALM412" s="41"/>
    </row>
    <row r="413" spans="1:1001" ht="13.35" customHeight="1" outlineLevel="1">
      <c r="A413" s="36" t="s">
        <v>12039</v>
      </c>
      <c r="B413" s="45">
        <v>1</v>
      </c>
      <c r="C413" s="45"/>
      <c r="D413" s="88" t="s">
        <v>9070</v>
      </c>
      <c r="E413" s="43" t="str">
        <f>VLOOKUP(D413,OdooParts_PurchaseNotes!$A$1:$F8548,2,0)</f>
        <v>Mini Larger Foam Insert, 11 x 7 x 8, 1.25# ILD Grey Urethane Foam pad</v>
      </c>
      <c r="F413" s="52" t="s">
        <v>11370</v>
      </c>
      <c r="G413" s="83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40"/>
      <c r="AAF413" s="40"/>
      <c r="AAG413" s="40"/>
      <c r="AAH413" s="40"/>
      <c r="AAI413" s="40"/>
      <c r="AAJ413" s="40"/>
      <c r="AAK413" s="40"/>
      <c r="AAL413" s="40"/>
      <c r="AAM413" s="40"/>
      <c r="AAN413" s="40"/>
      <c r="AAO413" s="40"/>
      <c r="AAP413" s="40"/>
      <c r="AAQ413" s="40"/>
      <c r="AAR413" s="40"/>
      <c r="AAS413" s="40"/>
      <c r="AAT413" s="40"/>
      <c r="AAU413" s="40"/>
      <c r="AAV413" s="40"/>
      <c r="AAW413" s="40"/>
      <c r="AAX413" s="40"/>
      <c r="AAY413" s="40"/>
      <c r="AAZ413" s="40"/>
      <c r="ABA413" s="40"/>
      <c r="ABB413" s="40"/>
      <c r="ABC413" s="40"/>
      <c r="ABD413" s="40"/>
      <c r="ABE413" s="40"/>
      <c r="ABF413" s="40"/>
      <c r="ABG413" s="40"/>
      <c r="ABH413" s="40"/>
      <c r="ABI413" s="40"/>
      <c r="ABJ413" s="40"/>
      <c r="ABK413" s="40"/>
      <c r="ABL413" s="40"/>
      <c r="ABM413" s="40"/>
      <c r="ABN413" s="40"/>
      <c r="ABO413" s="40"/>
      <c r="ABP413" s="40"/>
      <c r="ABQ413" s="40"/>
      <c r="ABR413" s="40"/>
      <c r="ABS413" s="40"/>
      <c r="ABT413" s="40"/>
      <c r="ABU413" s="40"/>
      <c r="ABV413" s="40"/>
      <c r="ABW413" s="40"/>
      <c r="ABX413" s="40"/>
      <c r="ABY413" s="40"/>
      <c r="ABZ413" s="40"/>
      <c r="ACA413" s="40"/>
      <c r="ACB413" s="40"/>
      <c r="ACC413" s="40"/>
      <c r="ACD413" s="40"/>
      <c r="ACE413" s="40"/>
      <c r="ACF413" s="40"/>
      <c r="ACG413" s="40"/>
      <c r="ACH413" s="40"/>
      <c r="ACI413" s="40"/>
      <c r="ACJ413" s="40"/>
      <c r="ACK413" s="40"/>
      <c r="ACL413" s="40"/>
      <c r="ACM413" s="40"/>
      <c r="ACN413" s="40"/>
      <c r="ACO413" s="40"/>
      <c r="ACP413" s="40"/>
      <c r="ACQ413" s="40"/>
      <c r="ACR413" s="40"/>
      <c r="ACS413" s="40"/>
      <c r="ACT413" s="40"/>
      <c r="ACU413" s="40"/>
      <c r="ACV413" s="40"/>
      <c r="ACW413" s="40"/>
      <c r="ACX413" s="40"/>
      <c r="ACY413" s="40"/>
      <c r="ACZ413" s="40"/>
      <c r="ADA413" s="40"/>
      <c r="ADB413" s="40"/>
      <c r="ADC413" s="40"/>
      <c r="ADD413" s="40"/>
      <c r="ADE413" s="40"/>
      <c r="ADF413" s="40"/>
      <c r="ADG413" s="40"/>
      <c r="ADH413" s="40"/>
      <c r="ADI413" s="40"/>
      <c r="ADJ413" s="40"/>
      <c r="ADK413" s="40"/>
      <c r="ADL413" s="40"/>
      <c r="ADM413" s="40"/>
      <c r="ADN413" s="40"/>
      <c r="ADO413" s="40"/>
      <c r="ADP413" s="40"/>
      <c r="ADQ413" s="40"/>
      <c r="ADR413" s="40"/>
      <c r="ADS413" s="40"/>
      <c r="ADT413" s="40"/>
      <c r="ADU413" s="40"/>
      <c r="ADV413" s="40"/>
      <c r="ADW413" s="40"/>
      <c r="ADX413" s="40"/>
      <c r="ADY413" s="40"/>
      <c r="ADZ413" s="40"/>
      <c r="AEA413" s="40"/>
      <c r="AEB413" s="40"/>
      <c r="AEC413" s="40"/>
      <c r="AED413" s="40"/>
      <c r="AEE413" s="40"/>
      <c r="AEF413" s="40"/>
      <c r="AEG413" s="40"/>
      <c r="AEH413" s="40"/>
      <c r="AEI413" s="40"/>
      <c r="AEJ413" s="40"/>
      <c r="AEK413" s="40"/>
      <c r="AEL413" s="40"/>
      <c r="AEM413" s="40"/>
      <c r="AEN413" s="40"/>
      <c r="AEO413" s="40"/>
      <c r="AEP413" s="40"/>
      <c r="AEQ413" s="40"/>
      <c r="AER413" s="40"/>
      <c r="AES413" s="40"/>
      <c r="AET413" s="40"/>
      <c r="AEU413" s="40"/>
      <c r="AEV413" s="40"/>
      <c r="AEW413" s="40"/>
      <c r="AEX413" s="40"/>
      <c r="AEY413" s="40"/>
      <c r="AEZ413" s="40"/>
      <c r="AFA413" s="40"/>
      <c r="AFB413" s="40"/>
      <c r="AFC413" s="40"/>
      <c r="AFD413" s="40"/>
      <c r="AFE413" s="40"/>
      <c r="AFF413" s="40"/>
      <c r="AFG413" s="40"/>
      <c r="AFH413" s="40"/>
      <c r="AFI413" s="40"/>
      <c r="AFJ413" s="40"/>
      <c r="AFK413" s="40"/>
      <c r="AFL413" s="40"/>
      <c r="AFM413" s="40"/>
      <c r="AFN413" s="40"/>
      <c r="AFO413" s="40"/>
      <c r="AFP413" s="40"/>
      <c r="AFQ413" s="40"/>
      <c r="AFR413" s="40"/>
      <c r="AFS413" s="40"/>
      <c r="AFT413" s="40"/>
      <c r="AFU413" s="40"/>
      <c r="AFV413" s="40"/>
      <c r="AFW413" s="40"/>
      <c r="AFX413" s="40"/>
      <c r="AFY413" s="40"/>
      <c r="AFZ413" s="40"/>
      <c r="AGA413" s="40"/>
      <c r="AGB413" s="40"/>
      <c r="AGC413" s="40"/>
      <c r="AGD413" s="40"/>
      <c r="AGE413" s="40"/>
      <c r="AGF413" s="40"/>
      <c r="AGG413" s="40"/>
      <c r="AGH413" s="40"/>
      <c r="AGI413" s="40"/>
      <c r="AGJ413" s="40"/>
      <c r="AGK413" s="40"/>
      <c r="AGL413" s="40"/>
      <c r="AGM413" s="40"/>
      <c r="AGN413" s="40"/>
      <c r="AGO413" s="40"/>
      <c r="AGP413" s="40"/>
      <c r="AGQ413" s="40"/>
      <c r="AGR413" s="40"/>
      <c r="AGS413" s="40"/>
      <c r="AGT413" s="40"/>
      <c r="AGU413" s="40"/>
      <c r="AGV413" s="40"/>
      <c r="AGW413" s="40"/>
      <c r="AGX413" s="40"/>
      <c r="AGY413" s="40"/>
      <c r="AGZ413" s="40"/>
      <c r="AHA413" s="40"/>
      <c r="AHB413" s="40"/>
      <c r="AHC413" s="40"/>
      <c r="AHD413" s="40"/>
      <c r="AHE413" s="40"/>
      <c r="AHF413" s="40"/>
      <c r="AHG413" s="40"/>
      <c r="AHH413" s="40"/>
      <c r="AHI413" s="40"/>
      <c r="AHJ413" s="40"/>
      <c r="AHK413" s="40"/>
      <c r="AHL413" s="40"/>
      <c r="AHM413" s="40"/>
      <c r="AHN413" s="40"/>
      <c r="AHO413" s="40"/>
      <c r="AHP413" s="40"/>
      <c r="AHQ413" s="40"/>
      <c r="AHR413" s="40"/>
      <c r="AHS413" s="40"/>
      <c r="AHT413" s="40"/>
      <c r="AHU413" s="40"/>
      <c r="AHV413" s="40"/>
      <c r="AHW413" s="40"/>
      <c r="AHX413" s="40"/>
      <c r="AHY413" s="40"/>
      <c r="AHZ413" s="40"/>
      <c r="AIA413" s="40"/>
      <c r="AIB413" s="40"/>
      <c r="AIC413" s="40"/>
      <c r="AID413" s="40"/>
      <c r="AIE413" s="40"/>
      <c r="AIF413" s="40"/>
      <c r="AIG413" s="40"/>
      <c r="AIH413" s="40"/>
      <c r="AII413" s="40"/>
      <c r="AIJ413" s="40"/>
      <c r="AIK413" s="40"/>
      <c r="AIL413" s="40"/>
      <c r="AIM413" s="40"/>
      <c r="AIN413" s="40"/>
      <c r="AIO413" s="40"/>
      <c r="AIP413" s="40"/>
      <c r="AIQ413" s="40"/>
      <c r="AIR413" s="40"/>
      <c r="AIS413" s="40"/>
      <c r="AIT413" s="40"/>
      <c r="AIU413" s="40"/>
      <c r="AIV413" s="40"/>
      <c r="AIW413" s="40"/>
      <c r="AIX413" s="40"/>
      <c r="AIY413" s="40"/>
      <c r="AIZ413" s="40"/>
      <c r="AJA413" s="40"/>
      <c r="AJB413" s="40"/>
      <c r="AJC413" s="40"/>
      <c r="AJD413" s="40"/>
      <c r="AJE413" s="40"/>
      <c r="AJF413" s="40"/>
      <c r="AJG413" s="40"/>
      <c r="AJH413" s="40"/>
      <c r="AJI413" s="40"/>
      <c r="AJJ413" s="40"/>
      <c r="AJK413" s="40"/>
      <c r="AJL413" s="40"/>
      <c r="AJM413" s="40"/>
      <c r="AJN413" s="40"/>
      <c r="AJO413" s="40"/>
      <c r="AJP413" s="40"/>
      <c r="AJQ413" s="40"/>
      <c r="AJR413" s="40"/>
      <c r="AJS413" s="40"/>
      <c r="AJT413" s="40"/>
      <c r="AJU413" s="40"/>
      <c r="AJV413" s="40"/>
      <c r="AJW413" s="40"/>
      <c r="AJX413" s="40"/>
      <c r="AJY413" s="40"/>
      <c r="AJZ413" s="40"/>
      <c r="AKA413" s="40"/>
      <c r="AKB413" s="40"/>
      <c r="AKC413" s="40"/>
      <c r="AKD413" s="40"/>
      <c r="AKE413" s="40"/>
      <c r="AKF413" s="40"/>
      <c r="AKG413" s="40"/>
      <c r="AKH413" s="40"/>
      <c r="AKI413" s="40"/>
      <c r="AKJ413" s="40"/>
      <c r="AKK413" s="40"/>
      <c r="AKL413" s="40"/>
      <c r="AKM413" s="40"/>
      <c r="AKN413" s="41"/>
      <c r="AKO413" s="41"/>
      <c r="AKP413" s="41"/>
      <c r="AKQ413" s="41"/>
      <c r="AKR413" s="41"/>
      <c r="AKS413" s="41"/>
      <c r="AKT413" s="41"/>
      <c r="AKU413" s="41"/>
      <c r="AKV413" s="41"/>
      <c r="AKW413" s="41"/>
      <c r="AKX413" s="41"/>
      <c r="AKY413" s="41"/>
      <c r="AKZ413" s="41"/>
      <c r="ALA413" s="41"/>
      <c r="ALB413" s="41"/>
      <c r="ALC413" s="41"/>
      <c r="ALD413" s="41"/>
      <c r="ALE413" s="41"/>
      <c r="ALF413" s="41"/>
      <c r="ALG413" s="41"/>
      <c r="ALH413" s="41"/>
      <c r="ALI413" s="41"/>
      <c r="ALJ413" s="41"/>
      <c r="ALK413" s="41"/>
      <c r="ALL413" s="41"/>
      <c r="ALM413" s="41"/>
    </row>
    <row r="414" spans="1:1001" ht="13.35" customHeight="1" outlineLevel="1">
      <c r="A414" s="36" t="s">
        <v>12040</v>
      </c>
      <c r="B414" s="45">
        <v>3</v>
      </c>
      <c r="C414" s="45"/>
      <c r="D414" s="88" t="s">
        <v>9161</v>
      </c>
      <c r="E414" s="43" t="str">
        <f>VLOOKUP(D414,OdooParts_PurchaseNotes!$A$1:$F8549,2,0)</f>
        <v>Mini, Small Smooth Rod Foam Block v2, Medium, Grey 2.0# Polyethylene 2 1/4" x 1 ¼"</v>
      </c>
      <c r="F414" s="52" t="s">
        <v>11370</v>
      </c>
      <c r="G414" s="83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40"/>
      <c r="AAF414" s="40"/>
      <c r="AAG414" s="40"/>
      <c r="AAH414" s="40"/>
      <c r="AAI414" s="40"/>
      <c r="AAJ414" s="40"/>
      <c r="AAK414" s="40"/>
      <c r="AAL414" s="40"/>
      <c r="AAM414" s="40"/>
      <c r="AAN414" s="40"/>
      <c r="AAO414" s="40"/>
      <c r="AAP414" s="40"/>
      <c r="AAQ414" s="40"/>
      <c r="AAR414" s="40"/>
      <c r="AAS414" s="40"/>
      <c r="AAT414" s="40"/>
      <c r="AAU414" s="40"/>
      <c r="AAV414" s="40"/>
      <c r="AAW414" s="40"/>
      <c r="AAX414" s="40"/>
      <c r="AAY414" s="40"/>
      <c r="AAZ414" s="40"/>
      <c r="ABA414" s="40"/>
      <c r="ABB414" s="40"/>
      <c r="ABC414" s="40"/>
      <c r="ABD414" s="40"/>
      <c r="ABE414" s="40"/>
      <c r="ABF414" s="40"/>
      <c r="ABG414" s="40"/>
      <c r="ABH414" s="40"/>
      <c r="ABI414" s="40"/>
      <c r="ABJ414" s="40"/>
      <c r="ABK414" s="40"/>
      <c r="ABL414" s="40"/>
      <c r="ABM414" s="40"/>
      <c r="ABN414" s="40"/>
      <c r="ABO414" s="40"/>
      <c r="ABP414" s="40"/>
      <c r="ABQ414" s="40"/>
      <c r="ABR414" s="40"/>
      <c r="ABS414" s="40"/>
      <c r="ABT414" s="40"/>
      <c r="ABU414" s="40"/>
      <c r="ABV414" s="40"/>
      <c r="ABW414" s="40"/>
      <c r="ABX414" s="40"/>
      <c r="ABY414" s="40"/>
      <c r="ABZ414" s="40"/>
      <c r="ACA414" s="40"/>
      <c r="ACB414" s="40"/>
      <c r="ACC414" s="40"/>
      <c r="ACD414" s="40"/>
      <c r="ACE414" s="40"/>
      <c r="ACF414" s="40"/>
      <c r="ACG414" s="40"/>
      <c r="ACH414" s="40"/>
      <c r="ACI414" s="40"/>
      <c r="ACJ414" s="40"/>
      <c r="ACK414" s="40"/>
      <c r="ACL414" s="40"/>
      <c r="ACM414" s="40"/>
      <c r="ACN414" s="40"/>
      <c r="ACO414" s="40"/>
      <c r="ACP414" s="40"/>
      <c r="ACQ414" s="40"/>
      <c r="ACR414" s="40"/>
      <c r="ACS414" s="40"/>
      <c r="ACT414" s="40"/>
      <c r="ACU414" s="40"/>
      <c r="ACV414" s="40"/>
      <c r="ACW414" s="40"/>
      <c r="ACX414" s="40"/>
      <c r="ACY414" s="40"/>
      <c r="ACZ414" s="40"/>
      <c r="ADA414" s="40"/>
      <c r="ADB414" s="40"/>
      <c r="ADC414" s="40"/>
      <c r="ADD414" s="40"/>
      <c r="ADE414" s="40"/>
      <c r="ADF414" s="40"/>
      <c r="ADG414" s="40"/>
      <c r="ADH414" s="40"/>
      <c r="ADI414" s="40"/>
      <c r="ADJ414" s="40"/>
      <c r="ADK414" s="40"/>
      <c r="ADL414" s="40"/>
      <c r="ADM414" s="40"/>
      <c r="ADN414" s="40"/>
      <c r="ADO414" s="40"/>
      <c r="ADP414" s="40"/>
      <c r="ADQ414" s="40"/>
      <c r="ADR414" s="40"/>
      <c r="ADS414" s="40"/>
      <c r="ADT414" s="40"/>
      <c r="ADU414" s="40"/>
      <c r="ADV414" s="40"/>
      <c r="ADW414" s="40"/>
      <c r="ADX414" s="40"/>
      <c r="ADY414" s="40"/>
      <c r="ADZ414" s="40"/>
      <c r="AEA414" s="40"/>
      <c r="AEB414" s="40"/>
      <c r="AEC414" s="40"/>
      <c r="AED414" s="40"/>
      <c r="AEE414" s="40"/>
      <c r="AEF414" s="40"/>
      <c r="AEG414" s="40"/>
      <c r="AEH414" s="40"/>
      <c r="AEI414" s="40"/>
      <c r="AEJ414" s="40"/>
      <c r="AEK414" s="40"/>
      <c r="AEL414" s="40"/>
      <c r="AEM414" s="40"/>
      <c r="AEN414" s="40"/>
      <c r="AEO414" s="40"/>
      <c r="AEP414" s="40"/>
      <c r="AEQ414" s="40"/>
      <c r="AER414" s="40"/>
      <c r="AES414" s="40"/>
      <c r="AET414" s="40"/>
      <c r="AEU414" s="40"/>
      <c r="AEV414" s="40"/>
      <c r="AEW414" s="40"/>
      <c r="AEX414" s="40"/>
      <c r="AEY414" s="40"/>
      <c r="AEZ414" s="40"/>
      <c r="AFA414" s="40"/>
      <c r="AFB414" s="40"/>
      <c r="AFC414" s="40"/>
      <c r="AFD414" s="40"/>
      <c r="AFE414" s="40"/>
      <c r="AFF414" s="40"/>
      <c r="AFG414" s="40"/>
      <c r="AFH414" s="40"/>
      <c r="AFI414" s="40"/>
      <c r="AFJ414" s="40"/>
      <c r="AFK414" s="40"/>
      <c r="AFL414" s="40"/>
      <c r="AFM414" s="40"/>
      <c r="AFN414" s="40"/>
      <c r="AFO414" s="40"/>
      <c r="AFP414" s="40"/>
      <c r="AFQ414" s="40"/>
      <c r="AFR414" s="40"/>
      <c r="AFS414" s="40"/>
      <c r="AFT414" s="40"/>
      <c r="AFU414" s="40"/>
      <c r="AFV414" s="40"/>
      <c r="AFW414" s="40"/>
      <c r="AFX414" s="40"/>
      <c r="AFY414" s="40"/>
      <c r="AFZ414" s="40"/>
      <c r="AGA414" s="40"/>
      <c r="AGB414" s="40"/>
      <c r="AGC414" s="40"/>
      <c r="AGD414" s="40"/>
      <c r="AGE414" s="40"/>
      <c r="AGF414" s="40"/>
      <c r="AGG414" s="40"/>
      <c r="AGH414" s="40"/>
      <c r="AGI414" s="40"/>
      <c r="AGJ414" s="40"/>
      <c r="AGK414" s="40"/>
      <c r="AGL414" s="40"/>
      <c r="AGM414" s="40"/>
      <c r="AGN414" s="40"/>
      <c r="AGO414" s="40"/>
      <c r="AGP414" s="40"/>
      <c r="AGQ414" s="40"/>
      <c r="AGR414" s="40"/>
      <c r="AGS414" s="40"/>
      <c r="AGT414" s="40"/>
      <c r="AGU414" s="40"/>
      <c r="AGV414" s="40"/>
      <c r="AGW414" s="40"/>
      <c r="AGX414" s="40"/>
      <c r="AGY414" s="40"/>
      <c r="AGZ414" s="40"/>
      <c r="AHA414" s="40"/>
      <c r="AHB414" s="40"/>
      <c r="AHC414" s="40"/>
      <c r="AHD414" s="40"/>
      <c r="AHE414" s="40"/>
      <c r="AHF414" s="40"/>
      <c r="AHG414" s="40"/>
      <c r="AHH414" s="40"/>
      <c r="AHI414" s="40"/>
      <c r="AHJ414" s="40"/>
      <c r="AHK414" s="40"/>
      <c r="AHL414" s="40"/>
      <c r="AHM414" s="40"/>
      <c r="AHN414" s="40"/>
      <c r="AHO414" s="40"/>
      <c r="AHP414" s="40"/>
      <c r="AHQ414" s="40"/>
      <c r="AHR414" s="40"/>
      <c r="AHS414" s="40"/>
      <c r="AHT414" s="40"/>
      <c r="AHU414" s="40"/>
      <c r="AHV414" s="40"/>
      <c r="AHW414" s="40"/>
      <c r="AHX414" s="40"/>
      <c r="AHY414" s="40"/>
      <c r="AHZ414" s="40"/>
      <c r="AIA414" s="40"/>
      <c r="AIB414" s="40"/>
      <c r="AIC414" s="40"/>
      <c r="AID414" s="40"/>
      <c r="AIE414" s="40"/>
      <c r="AIF414" s="40"/>
      <c r="AIG414" s="40"/>
      <c r="AIH414" s="40"/>
      <c r="AII414" s="40"/>
      <c r="AIJ414" s="40"/>
      <c r="AIK414" s="40"/>
      <c r="AIL414" s="40"/>
      <c r="AIM414" s="40"/>
      <c r="AIN414" s="40"/>
      <c r="AIO414" s="40"/>
      <c r="AIP414" s="40"/>
      <c r="AIQ414" s="40"/>
      <c r="AIR414" s="40"/>
      <c r="AIS414" s="40"/>
      <c r="AIT414" s="40"/>
      <c r="AIU414" s="40"/>
      <c r="AIV414" s="40"/>
      <c r="AIW414" s="40"/>
      <c r="AIX414" s="40"/>
      <c r="AIY414" s="40"/>
      <c r="AIZ414" s="40"/>
      <c r="AJA414" s="40"/>
      <c r="AJB414" s="40"/>
      <c r="AJC414" s="40"/>
      <c r="AJD414" s="40"/>
      <c r="AJE414" s="40"/>
      <c r="AJF414" s="40"/>
      <c r="AJG414" s="40"/>
      <c r="AJH414" s="40"/>
      <c r="AJI414" s="40"/>
      <c r="AJJ414" s="40"/>
      <c r="AJK414" s="40"/>
      <c r="AJL414" s="40"/>
      <c r="AJM414" s="40"/>
      <c r="AJN414" s="40"/>
      <c r="AJO414" s="40"/>
      <c r="AJP414" s="40"/>
      <c r="AJQ414" s="40"/>
      <c r="AJR414" s="40"/>
      <c r="AJS414" s="40"/>
      <c r="AJT414" s="40"/>
      <c r="AJU414" s="40"/>
      <c r="AJV414" s="40"/>
      <c r="AJW414" s="40"/>
      <c r="AJX414" s="40"/>
      <c r="AJY414" s="40"/>
      <c r="AJZ414" s="40"/>
      <c r="AKA414" s="40"/>
      <c r="AKB414" s="40"/>
      <c r="AKC414" s="40"/>
      <c r="AKD414" s="40"/>
      <c r="AKE414" s="40"/>
      <c r="AKF414" s="40"/>
      <c r="AKG414" s="40"/>
      <c r="AKH414" s="40"/>
      <c r="AKI414" s="40"/>
      <c r="AKJ414" s="40"/>
      <c r="AKK414" s="40"/>
      <c r="AKL414" s="40"/>
      <c r="AKM414" s="40"/>
      <c r="AKN414" s="41"/>
      <c r="AKO414" s="41"/>
      <c r="AKP414" s="41"/>
      <c r="AKQ414" s="41"/>
      <c r="AKR414" s="41"/>
      <c r="AKS414" s="41"/>
      <c r="AKT414" s="41"/>
      <c r="AKU414" s="41"/>
      <c r="AKV414" s="41"/>
      <c r="AKW414" s="41"/>
      <c r="AKX414" s="41"/>
      <c r="AKY414" s="41"/>
      <c r="AKZ414" s="41"/>
      <c r="ALA414" s="41"/>
      <c r="ALB414" s="41"/>
      <c r="ALC414" s="41"/>
      <c r="ALD414" s="41"/>
      <c r="ALE414" s="41"/>
      <c r="ALF414" s="41"/>
      <c r="ALG414" s="41"/>
      <c r="ALH414" s="41"/>
      <c r="ALI414" s="41"/>
      <c r="ALJ414" s="41"/>
      <c r="ALK414" s="41"/>
      <c r="ALL414" s="41"/>
      <c r="ALM414" s="41"/>
    </row>
    <row r="415" spans="1:1001" ht="13.35" customHeight="1" outlineLevel="1">
      <c r="A415" s="36" t="s">
        <v>12041</v>
      </c>
      <c r="B415" s="45">
        <v>1</v>
      </c>
      <c r="C415" s="45"/>
      <c r="D415" s="88" t="s">
        <v>9162</v>
      </c>
      <c r="E415" s="43" t="str">
        <f>VLOOKUP(D415,OdooParts_PurchaseNotes!$A$1:$F8550,2,0)</f>
        <v>Mini, Long Smooth Rod Foam Block v2, Medium, Grey 2.0# Polyethylene 5" x 1 ¼"</v>
      </c>
      <c r="F415" s="52" t="s">
        <v>11370</v>
      </c>
      <c r="G415" s="83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40"/>
      <c r="AAF415" s="40"/>
      <c r="AAG415" s="40"/>
      <c r="AAH415" s="40"/>
      <c r="AAI415" s="40"/>
      <c r="AAJ415" s="40"/>
      <c r="AAK415" s="40"/>
      <c r="AAL415" s="40"/>
      <c r="AAM415" s="40"/>
      <c r="AAN415" s="40"/>
      <c r="AAO415" s="40"/>
      <c r="AAP415" s="40"/>
      <c r="AAQ415" s="40"/>
      <c r="AAR415" s="40"/>
      <c r="AAS415" s="40"/>
      <c r="AAT415" s="40"/>
      <c r="AAU415" s="40"/>
      <c r="AAV415" s="40"/>
      <c r="AAW415" s="40"/>
      <c r="AAX415" s="40"/>
      <c r="AAY415" s="40"/>
      <c r="AAZ415" s="40"/>
      <c r="ABA415" s="40"/>
      <c r="ABB415" s="40"/>
      <c r="ABC415" s="40"/>
      <c r="ABD415" s="40"/>
      <c r="ABE415" s="40"/>
      <c r="ABF415" s="40"/>
      <c r="ABG415" s="40"/>
      <c r="ABH415" s="40"/>
      <c r="ABI415" s="40"/>
      <c r="ABJ415" s="40"/>
      <c r="ABK415" s="40"/>
      <c r="ABL415" s="40"/>
      <c r="ABM415" s="40"/>
      <c r="ABN415" s="40"/>
      <c r="ABO415" s="40"/>
      <c r="ABP415" s="40"/>
      <c r="ABQ415" s="40"/>
      <c r="ABR415" s="40"/>
      <c r="ABS415" s="40"/>
      <c r="ABT415" s="40"/>
      <c r="ABU415" s="40"/>
      <c r="ABV415" s="40"/>
      <c r="ABW415" s="40"/>
      <c r="ABX415" s="40"/>
      <c r="ABY415" s="40"/>
      <c r="ABZ415" s="40"/>
      <c r="ACA415" s="40"/>
      <c r="ACB415" s="40"/>
      <c r="ACC415" s="40"/>
      <c r="ACD415" s="40"/>
      <c r="ACE415" s="40"/>
      <c r="ACF415" s="40"/>
      <c r="ACG415" s="40"/>
      <c r="ACH415" s="40"/>
      <c r="ACI415" s="40"/>
      <c r="ACJ415" s="40"/>
      <c r="ACK415" s="40"/>
      <c r="ACL415" s="40"/>
      <c r="ACM415" s="40"/>
      <c r="ACN415" s="40"/>
      <c r="ACO415" s="40"/>
      <c r="ACP415" s="40"/>
      <c r="ACQ415" s="40"/>
      <c r="ACR415" s="40"/>
      <c r="ACS415" s="40"/>
      <c r="ACT415" s="40"/>
      <c r="ACU415" s="40"/>
      <c r="ACV415" s="40"/>
      <c r="ACW415" s="40"/>
      <c r="ACX415" s="40"/>
      <c r="ACY415" s="40"/>
      <c r="ACZ415" s="40"/>
      <c r="ADA415" s="40"/>
      <c r="ADB415" s="40"/>
      <c r="ADC415" s="40"/>
      <c r="ADD415" s="40"/>
      <c r="ADE415" s="40"/>
      <c r="ADF415" s="40"/>
      <c r="ADG415" s="40"/>
      <c r="ADH415" s="40"/>
      <c r="ADI415" s="40"/>
      <c r="ADJ415" s="40"/>
      <c r="ADK415" s="40"/>
      <c r="ADL415" s="40"/>
      <c r="ADM415" s="40"/>
      <c r="ADN415" s="40"/>
      <c r="ADO415" s="40"/>
      <c r="ADP415" s="40"/>
      <c r="ADQ415" s="40"/>
      <c r="ADR415" s="40"/>
      <c r="ADS415" s="40"/>
      <c r="ADT415" s="40"/>
      <c r="ADU415" s="40"/>
      <c r="ADV415" s="40"/>
      <c r="ADW415" s="40"/>
      <c r="ADX415" s="40"/>
      <c r="ADY415" s="40"/>
      <c r="ADZ415" s="40"/>
      <c r="AEA415" s="40"/>
      <c r="AEB415" s="40"/>
      <c r="AEC415" s="40"/>
      <c r="AED415" s="40"/>
      <c r="AEE415" s="40"/>
      <c r="AEF415" s="40"/>
      <c r="AEG415" s="40"/>
      <c r="AEH415" s="40"/>
      <c r="AEI415" s="40"/>
      <c r="AEJ415" s="40"/>
      <c r="AEK415" s="40"/>
      <c r="AEL415" s="40"/>
      <c r="AEM415" s="40"/>
      <c r="AEN415" s="40"/>
      <c r="AEO415" s="40"/>
      <c r="AEP415" s="40"/>
      <c r="AEQ415" s="40"/>
      <c r="AER415" s="40"/>
      <c r="AES415" s="40"/>
      <c r="AET415" s="40"/>
      <c r="AEU415" s="40"/>
      <c r="AEV415" s="40"/>
      <c r="AEW415" s="40"/>
      <c r="AEX415" s="40"/>
      <c r="AEY415" s="40"/>
      <c r="AEZ415" s="40"/>
      <c r="AFA415" s="40"/>
      <c r="AFB415" s="40"/>
      <c r="AFC415" s="40"/>
      <c r="AFD415" s="40"/>
      <c r="AFE415" s="40"/>
      <c r="AFF415" s="40"/>
      <c r="AFG415" s="40"/>
      <c r="AFH415" s="40"/>
      <c r="AFI415" s="40"/>
      <c r="AFJ415" s="40"/>
      <c r="AFK415" s="40"/>
      <c r="AFL415" s="40"/>
      <c r="AFM415" s="40"/>
      <c r="AFN415" s="40"/>
      <c r="AFO415" s="40"/>
      <c r="AFP415" s="40"/>
      <c r="AFQ415" s="40"/>
      <c r="AFR415" s="40"/>
      <c r="AFS415" s="40"/>
      <c r="AFT415" s="40"/>
      <c r="AFU415" s="40"/>
      <c r="AFV415" s="40"/>
      <c r="AFW415" s="40"/>
      <c r="AFX415" s="40"/>
      <c r="AFY415" s="40"/>
      <c r="AFZ415" s="40"/>
      <c r="AGA415" s="40"/>
      <c r="AGB415" s="40"/>
      <c r="AGC415" s="40"/>
      <c r="AGD415" s="40"/>
      <c r="AGE415" s="40"/>
      <c r="AGF415" s="40"/>
      <c r="AGG415" s="40"/>
      <c r="AGH415" s="40"/>
      <c r="AGI415" s="40"/>
      <c r="AGJ415" s="40"/>
      <c r="AGK415" s="40"/>
      <c r="AGL415" s="40"/>
      <c r="AGM415" s="40"/>
      <c r="AGN415" s="40"/>
      <c r="AGO415" s="40"/>
      <c r="AGP415" s="40"/>
      <c r="AGQ415" s="40"/>
      <c r="AGR415" s="40"/>
      <c r="AGS415" s="40"/>
      <c r="AGT415" s="40"/>
      <c r="AGU415" s="40"/>
      <c r="AGV415" s="40"/>
      <c r="AGW415" s="40"/>
      <c r="AGX415" s="40"/>
      <c r="AGY415" s="40"/>
      <c r="AGZ415" s="40"/>
      <c r="AHA415" s="40"/>
      <c r="AHB415" s="40"/>
      <c r="AHC415" s="40"/>
      <c r="AHD415" s="40"/>
      <c r="AHE415" s="40"/>
      <c r="AHF415" s="40"/>
      <c r="AHG415" s="40"/>
      <c r="AHH415" s="40"/>
      <c r="AHI415" s="40"/>
      <c r="AHJ415" s="40"/>
      <c r="AHK415" s="40"/>
      <c r="AHL415" s="40"/>
      <c r="AHM415" s="40"/>
      <c r="AHN415" s="40"/>
      <c r="AHO415" s="40"/>
      <c r="AHP415" s="40"/>
      <c r="AHQ415" s="40"/>
      <c r="AHR415" s="40"/>
      <c r="AHS415" s="40"/>
      <c r="AHT415" s="40"/>
      <c r="AHU415" s="40"/>
      <c r="AHV415" s="40"/>
      <c r="AHW415" s="40"/>
      <c r="AHX415" s="40"/>
      <c r="AHY415" s="40"/>
      <c r="AHZ415" s="40"/>
      <c r="AIA415" s="40"/>
      <c r="AIB415" s="40"/>
      <c r="AIC415" s="40"/>
      <c r="AID415" s="40"/>
      <c r="AIE415" s="40"/>
      <c r="AIF415" s="40"/>
      <c r="AIG415" s="40"/>
      <c r="AIH415" s="40"/>
      <c r="AII415" s="40"/>
      <c r="AIJ415" s="40"/>
      <c r="AIK415" s="40"/>
      <c r="AIL415" s="40"/>
      <c r="AIM415" s="40"/>
      <c r="AIN415" s="40"/>
      <c r="AIO415" s="40"/>
      <c r="AIP415" s="40"/>
      <c r="AIQ415" s="40"/>
      <c r="AIR415" s="40"/>
      <c r="AIS415" s="40"/>
      <c r="AIT415" s="40"/>
      <c r="AIU415" s="40"/>
      <c r="AIV415" s="40"/>
      <c r="AIW415" s="40"/>
      <c r="AIX415" s="40"/>
      <c r="AIY415" s="40"/>
      <c r="AIZ415" s="40"/>
      <c r="AJA415" s="40"/>
      <c r="AJB415" s="40"/>
      <c r="AJC415" s="40"/>
      <c r="AJD415" s="40"/>
      <c r="AJE415" s="40"/>
      <c r="AJF415" s="40"/>
      <c r="AJG415" s="40"/>
      <c r="AJH415" s="40"/>
      <c r="AJI415" s="40"/>
      <c r="AJJ415" s="40"/>
      <c r="AJK415" s="40"/>
      <c r="AJL415" s="40"/>
      <c r="AJM415" s="40"/>
      <c r="AJN415" s="40"/>
      <c r="AJO415" s="40"/>
      <c r="AJP415" s="40"/>
      <c r="AJQ415" s="40"/>
      <c r="AJR415" s="40"/>
      <c r="AJS415" s="40"/>
      <c r="AJT415" s="40"/>
      <c r="AJU415" s="40"/>
      <c r="AJV415" s="40"/>
      <c r="AJW415" s="40"/>
      <c r="AJX415" s="40"/>
      <c r="AJY415" s="40"/>
      <c r="AJZ415" s="40"/>
      <c r="AKA415" s="40"/>
      <c r="AKB415" s="40"/>
      <c r="AKC415" s="40"/>
      <c r="AKD415" s="40"/>
      <c r="AKE415" s="40"/>
      <c r="AKF415" s="40"/>
      <c r="AKG415" s="40"/>
      <c r="AKH415" s="40"/>
      <c r="AKI415" s="40"/>
      <c r="AKJ415" s="40"/>
      <c r="AKK415" s="40"/>
      <c r="AKL415" s="40"/>
      <c r="AKM415" s="40"/>
      <c r="AKN415" s="41"/>
      <c r="AKO415" s="41"/>
      <c r="AKP415" s="41"/>
      <c r="AKQ415" s="41"/>
      <c r="AKR415" s="41"/>
      <c r="AKS415" s="41"/>
      <c r="AKT415" s="41"/>
      <c r="AKU415" s="41"/>
      <c r="AKV415" s="41"/>
      <c r="AKW415" s="41"/>
      <c r="AKX415" s="41"/>
      <c r="AKY415" s="41"/>
      <c r="AKZ415" s="41"/>
      <c r="ALA415" s="41"/>
      <c r="ALB415" s="41"/>
      <c r="ALC415" s="41"/>
      <c r="ALD415" s="41"/>
      <c r="ALE415" s="41"/>
      <c r="ALF415" s="41"/>
      <c r="ALG415" s="41"/>
      <c r="ALH415" s="41"/>
      <c r="ALI415" s="41"/>
      <c r="ALJ415" s="41"/>
      <c r="ALK415" s="41"/>
      <c r="ALL415" s="41"/>
      <c r="ALM415" s="41"/>
    </row>
    <row r="416" spans="1:1001" ht="13.35" customHeight="1" outlineLevel="1">
      <c r="A416" s="36" t="s">
        <v>12042</v>
      </c>
      <c r="B416" s="45">
        <v>1</v>
      </c>
      <c r="C416" s="45"/>
      <c r="D416" s="88" t="s">
        <v>774</v>
      </c>
      <c r="E416" s="43" t="str">
        <f>VLOOKUP(D416,OdooParts_PurchaseNotes!$A$1:$F8551,2,0)</f>
        <v>North American - 6ft 18AWG Power Cord Cable w/ 3 Conductor PC Power Connector Socket (C13/5-15P) - Black, 5279, Box of 125</v>
      </c>
      <c r="F416" s="52" t="s">
        <v>11370</v>
      </c>
      <c r="G416" s="83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40"/>
      <c r="AAF416" s="40"/>
      <c r="AAG416" s="40"/>
      <c r="AAH416" s="40"/>
      <c r="AAI416" s="40"/>
      <c r="AAJ416" s="40"/>
      <c r="AAK416" s="40"/>
      <c r="AAL416" s="40"/>
      <c r="AAM416" s="40"/>
      <c r="AAN416" s="40"/>
      <c r="AAO416" s="40"/>
      <c r="AAP416" s="40"/>
      <c r="AAQ416" s="40"/>
      <c r="AAR416" s="40"/>
      <c r="AAS416" s="40"/>
      <c r="AAT416" s="40"/>
      <c r="AAU416" s="40"/>
      <c r="AAV416" s="40"/>
      <c r="AAW416" s="40"/>
      <c r="AAX416" s="40"/>
      <c r="AAY416" s="40"/>
      <c r="AAZ416" s="40"/>
      <c r="ABA416" s="40"/>
      <c r="ABB416" s="40"/>
      <c r="ABC416" s="40"/>
      <c r="ABD416" s="40"/>
      <c r="ABE416" s="40"/>
      <c r="ABF416" s="40"/>
      <c r="ABG416" s="40"/>
      <c r="ABH416" s="40"/>
      <c r="ABI416" s="40"/>
      <c r="ABJ416" s="40"/>
      <c r="ABK416" s="40"/>
      <c r="ABL416" s="40"/>
      <c r="ABM416" s="40"/>
      <c r="ABN416" s="40"/>
      <c r="ABO416" s="40"/>
      <c r="ABP416" s="40"/>
      <c r="ABQ416" s="40"/>
      <c r="ABR416" s="40"/>
      <c r="ABS416" s="40"/>
      <c r="ABT416" s="40"/>
      <c r="ABU416" s="40"/>
      <c r="ABV416" s="40"/>
      <c r="ABW416" s="40"/>
      <c r="ABX416" s="40"/>
      <c r="ABY416" s="40"/>
      <c r="ABZ416" s="40"/>
      <c r="ACA416" s="40"/>
      <c r="ACB416" s="40"/>
      <c r="ACC416" s="40"/>
      <c r="ACD416" s="40"/>
      <c r="ACE416" s="40"/>
      <c r="ACF416" s="40"/>
      <c r="ACG416" s="40"/>
      <c r="ACH416" s="40"/>
      <c r="ACI416" s="40"/>
      <c r="ACJ416" s="40"/>
      <c r="ACK416" s="40"/>
      <c r="ACL416" s="40"/>
      <c r="ACM416" s="40"/>
      <c r="ACN416" s="40"/>
      <c r="ACO416" s="40"/>
      <c r="ACP416" s="40"/>
      <c r="ACQ416" s="40"/>
      <c r="ACR416" s="40"/>
      <c r="ACS416" s="40"/>
      <c r="ACT416" s="40"/>
      <c r="ACU416" s="40"/>
      <c r="ACV416" s="40"/>
      <c r="ACW416" s="40"/>
      <c r="ACX416" s="40"/>
      <c r="ACY416" s="40"/>
      <c r="ACZ416" s="40"/>
      <c r="ADA416" s="40"/>
      <c r="ADB416" s="40"/>
      <c r="ADC416" s="40"/>
      <c r="ADD416" s="40"/>
      <c r="ADE416" s="40"/>
      <c r="ADF416" s="40"/>
      <c r="ADG416" s="40"/>
      <c r="ADH416" s="40"/>
      <c r="ADI416" s="40"/>
      <c r="ADJ416" s="40"/>
      <c r="ADK416" s="40"/>
      <c r="ADL416" s="40"/>
      <c r="ADM416" s="40"/>
      <c r="ADN416" s="40"/>
      <c r="ADO416" s="40"/>
      <c r="ADP416" s="40"/>
      <c r="ADQ416" s="40"/>
      <c r="ADR416" s="40"/>
      <c r="ADS416" s="40"/>
      <c r="ADT416" s="40"/>
      <c r="ADU416" s="40"/>
      <c r="ADV416" s="40"/>
      <c r="ADW416" s="40"/>
      <c r="ADX416" s="40"/>
      <c r="ADY416" s="40"/>
      <c r="ADZ416" s="40"/>
      <c r="AEA416" s="40"/>
      <c r="AEB416" s="40"/>
      <c r="AEC416" s="40"/>
      <c r="AED416" s="40"/>
      <c r="AEE416" s="40"/>
      <c r="AEF416" s="40"/>
      <c r="AEG416" s="40"/>
      <c r="AEH416" s="40"/>
      <c r="AEI416" s="40"/>
      <c r="AEJ416" s="40"/>
      <c r="AEK416" s="40"/>
      <c r="AEL416" s="40"/>
      <c r="AEM416" s="40"/>
      <c r="AEN416" s="40"/>
      <c r="AEO416" s="40"/>
      <c r="AEP416" s="40"/>
      <c r="AEQ416" s="40"/>
      <c r="AER416" s="40"/>
      <c r="AES416" s="40"/>
      <c r="AET416" s="40"/>
      <c r="AEU416" s="40"/>
      <c r="AEV416" s="40"/>
      <c r="AEW416" s="40"/>
      <c r="AEX416" s="40"/>
      <c r="AEY416" s="40"/>
      <c r="AEZ416" s="40"/>
      <c r="AFA416" s="40"/>
      <c r="AFB416" s="40"/>
      <c r="AFC416" s="40"/>
      <c r="AFD416" s="40"/>
      <c r="AFE416" s="40"/>
      <c r="AFF416" s="40"/>
      <c r="AFG416" s="40"/>
      <c r="AFH416" s="40"/>
      <c r="AFI416" s="40"/>
      <c r="AFJ416" s="40"/>
      <c r="AFK416" s="40"/>
      <c r="AFL416" s="40"/>
      <c r="AFM416" s="40"/>
      <c r="AFN416" s="40"/>
      <c r="AFO416" s="40"/>
      <c r="AFP416" s="40"/>
      <c r="AFQ416" s="40"/>
      <c r="AFR416" s="40"/>
      <c r="AFS416" s="40"/>
      <c r="AFT416" s="40"/>
      <c r="AFU416" s="40"/>
      <c r="AFV416" s="40"/>
      <c r="AFW416" s="40"/>
      <c r="AFX416" s="40"/>
      <c r="AFY416" s="40"/>
      <c r="AFZ416" s="40"/>
      <c r="AGA416" s="40"/>
      <c r="AGB416" s="40"/>
      <c r="AGC416" s="40"/>
      <c r="AGD416" s="40"/>
      <c r="AGE416" s="40"/>
      <c r="AGF416" s="40"/>
      <c r="AGG416" s="40"/>
      <c r="AGH416" s="40"/>
      <c r="AGI416" s="40"/>
      <c r="AGJ416" s="40"/>
      <c r="AGK416" s="40"/>
      <c r="AGL416" s="40"/>
      <c r="AGM416" s="40"/>
      <c r="AGN416" s="40"/>
      <c r="AGO416" s="40"/>
      <c r="AGP416" s="40"/>
      <c r="AGQ416" s="40"/>
      <c r="AGR416" s="40"/>
      <c r="AGS416" s="40"/>
      <c r="AGT416" s="40"/>
      <c r="AGU416" s="40"/>
      <c r="AGV416" s="40"/>
      <c r="AGW416" s="40"/>
      <c r="AGX416" s="40"/>
      <c r="AGY416" s="40"/>
      <c r="AGZ416" s="40"/>
      <c r="AHA416" s="40"/>
      <c r="AHB416" s="40"/>
      <c r="AHC416" s="40"/>
      <c r="AHD416" s="40"/>
      <c r="AHE416" s="40"/>
      <c r="AHF416" s="40"/>
      <c r="AHG416" s="40"/>
      <c r="AHH416" s="40"/>
      <c r="AHI416" s="40"/>
      <c r="AHJ416" s="40"/>
      <c r="AHK416" s="40"/>
      <c r="AHL416" s="40"/>
      <c r="AHM416" s="40"/>
      <c r="AHN416" s="40"/>
      <c r="AHO416" s="40"/>
      <c r="AHP416" s="40"/>
      <c r="AHQ416" s="40"/>
      <c r="AHR416" s="40"/>
      <c r="AHS416" s="40"/>
      <c r="AHT416" s="40"/>
      <c r="AHU416" s="40"/>
      <c r="AHV416" s="40"/>
      <c r="AHW416" s="40"/>
      <c r="AHX416" s="40"/>
      <c r="AHY416" s="40"/>
      <c r="AHZ416" s="40"/>
      <c r="AIA416" s="40"/>
      <c r="AIB416" s="40"/>
      <c r="AIC416" s="40"/>
      <c r="AID416" s="40"/>
      <c r="AIE416" s="40"/>
      <c r="AIF416" s="40"/>
      <c r="AIG416" s="40"/>
      <c r="AIH416" s="40"/>
      <c r="AII416" s="40"/>
      <c r="AIJ416" s="40"/>
      <c r="AIK416" s="40"/>
      <c r="AIL416" s="40"/>
      <c r="AIM416" s="40"/>
      <c r="AIN416" s="40"/>
      <c r="AIO416" s="40"/>
      <c r="AIP416" s="40"/>
      <c r="AIQ416" s="40"/>
      <c r="AIR416" s="40"/>
      <c r="AIS416" s="40"/>
      <c r="AIT416" s="40"/>
      <c r="AIU416" s="40"/>
      <c r="AIV416" s="40"/>
      <c r="AIW416" s="40"/>
      <c r="AIX416" s="40"/>
      <c r="AIY416" s="40"/>
      <c r="AIZ416" s="40"/>
      <c r="AJA416" s="40"/>
      <c r="AJB416" s="40"/>
      <c r="AJC416" s="40"/>
      <c r="AJD416" s="40"/>
      <c r="AJE416" s="40"/>
      <c r="AJF416" s="40"/>
      <c r="AJG416" s="40"/>
      <c r="AJH416" s="40"/>
      <c r="AJI416" s="40"/>
      <c r="AJJ416" s="40"/>
      <c r="AJK416" s="40"/>
      <c r="AJL416" s="40"/>
      <c r="AJM416" s="40"/>
      <c r="AJN416" s="40"/>
      <c r="AJO416" s="40"/>
      <c r="AJP416" s="40"/>
      <c r="AJQ416" s="40"/>
      <c r="AJR416" s="40"/>
      <c r="AJS416" s="40"/>
      <c r="AJT416" s="40"/>
      <c r="AJU416" s="40"/>
      <c r="AJV416" s="40"/>
      <c r="AJW416" s="40"/>
      <c r="AJX416" s="40"/>
      <c r="AJY416" s="40"/>
      <c r="AJZ416" s="40"/>
      <c r="AKA416" s="40"/>
      <c r="AKB416" s="40"/>
      <c r="AKC416" s="40"/>
      <c r="AKD416" s="40"/>
      <c r="AKE416" s="40"/>
      <c r="AKF416" s="40"/>
      <c r="AKG416" s="40"/>
      <c r="AKH416" s="40"/>
      <c r="AKI416" s="40"/>
      <c r="AKJ416" s="40"/>
      <c r="AKK416" s="40"/>
      <c r="AKL416" s="40"/>
      <c r="AKM416" s="40"/>
      <c r="AKN416" s="41"/>
      <c r="AKO416" s="41"/>
      <c r="AKP416" s="41"/>
      <c r="AKQ416" s="41"/>
      <c r="AKR416" s="41"/>
      <c r="AKS416" s="41"/>
      <c r="AKT416" s="41"/>
      <c r="AKU416" s="41"/>
      <c r="AKV416" s="41"/>
      <c r="AKW416" s="41"/>
      <c r="AKX416" s="41"/>
      <c r="AKY416" s="41"/>
      <c r="AKZ416" s="41"/>
      <c r="ALA416" s="41"/>
      <c r="ALB416" s="41"/>
      <c r="ALC416" s="41"/>
      <c r="ALD416" s="41"/>
      <c r="ALE416" s="41"/>
      <c r="ALF416" s="41"/>
      <c r="ALG416" s="41"/>
      <c r="ALH416" s="41"/>
      <c r="ALI416" s="41"/>
      <c r="ALJ416" s="41"/>
      <c r="ALK416" s="41"/>
      <c r="ALL416" s="41"/>
      <c r="ALM416" s="41"/>
    </row>
    <row r="417" spans="1:1001" ht="13.35" customHeight="1" outlineLevel="1">
      <c r="A417" s="36" t="s">
        <v>12043</v>
      </c>
      <c r="B417" s="45">
        <v>1E-4</v>
      </c>
      <c r="C417" s="45"/>
      <c r="D417" s="88" t="s">
        <v>778</v>
      </c>
      <c r="E417" s="43" t="str">
        <f>VLOOKUP(D417,OdooParts_PurchaseNotes!$A$1:$F8552,2,0)</f>
        <v>6ft 18AWG England Power Cord Cable - H05VV-F NEMA C13 - Black , Box of 75</v>
      </c>
      <c r="F417" s="52" t="s">
        <v>11370</v>
      </c>
      <c r="G417" s="83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40"/>
      <c r="AAF417" s="40"/>
      <c r="AAG417" s="40"/>
      <c r="AAH417" s="40"/>
      <c r="AAI417" s="40"/>
      <c r="AAJ417" s="40"/>
      <c r="AAK417" s="40"/>
      <c r="AAL417" s="40"/>
      <c r="AAM417" s="40"/>
      <c r="AAN417" s="40"/>
      <c r="AAO417" s="40"/>
      <c r="AAP417" s="40"/>
      <c r="AAQ417" s="40"/>
      <c r="AAR417" s="40"/>
      <c r="AAS417" s="40"/>
      <c r="AAT417" s="40"/>
      <c r="AAU417" s="40"/>
      <c r="AAV417" s="40"/>
      <c r="AAW417" s="40"/>
      <c r="AAX417" s="40"/>
      <c r="AAY417" s="40"/>
      <c r="AAZ417" s="40"/>
      <c r="ABA417" s="40"/>
      <c r="ABB417" s="40"/>
      <c r="ABC417" s="40"/>
      <c r="ABD417" s="40"/>
      <c r="ABE417" s="40"/>
      <c r="ABF417" s="40"/>
      <c r="ABG417" s="40"/>
      <c r="ABH417" s="40"/>
      <c r="ABI417" s="40"/>
      <c r="ABJ417" s="40"/>
      <c r="ABK417" s="40"/>
      <c r="ABL417" s="40"/>
      <c r="ABM417" s="40"/>
      <c r="ABN417" s="40"/>
      <c r="ABO417" s="40"/>
      <c r="ABP417" s="40"/>
      <c r="ABQ417" s="40"/>
      <c r="ABR417" s="40"/>
      <c r="ABS417" s="40"/>
      <c r="ABT417" s="40"/>
      <c r="ABU417" s="40"/>
      <c r="ABV417" s="40"/>
      <c r="ABW417" s="40"/>
      <c r="ABX417" s="40"/>
      <c r="ABY417" s="40"/>
      <c r="ABZ417" s="40"/>
      <c r="ACA417" s="40"/>
      <c r="ACB417" s="40"/>
      <c r="ACC417" s="40"/>
      <c r="ACD417" s="40"/>
      <c r="ACE417" s="40"/>
      <c r="ACF417" s="40"/>
      <c r="ACG417" s="40"/>
      <c r="ACH417" s="40"/>
      <c r="ACI417" s="40"/>
      <c r="ACJ417" s="40"/>
      <c r="ACK417" s="40"/>
      <c r="ACL417" s="40"/>
      <c r="ACM417" s="40"/>
      <c r="ACN417" s="40"/>
      <c r="ACO417" s="40"/>
      <c r="ACP417" s="40"/>
      <c r="ACQ417" s="40"/>
      <c r="ACR417" s="40"/>
      <c r="ACS417" s="40"/>
      <c r="ACT417" s="40"/>
      <c r="ACU417" s="40"/>
      <c r="ACV417" s="40"/>
      <c r="ACW417" s="40"/>
      <c r="ACX417" s="40"/>
      <c r="ACY417" s="40"/>
      <c r="ACZ417" s="40"/>
      <c r="ADA417" s="40"/>
      <c r="ADB417" s="40"/>
      <c r="ADC417" s="40"/>
      <c r="ADD417" s="40"/>
      <c r="ADE417" s="40"/>
      <c r="ADF417" s="40"/>
      <c r="ADG417" s="40"/>
      <c r="ADH417" s="40"/>
      <c r="ADI417" s="40"/>
      <c r="ADJ417" s="40"/>
      <c r="ADK417" s="40"/>
      <c r="ADL417" s="40"/>
      <c r="ADM417" s="40"/>
      <c r="ADN417" s="40"/>
      <c r="ADO417" s="40"/>
      <c r="ADP417" s="40"/>
      <c r="ADQ417" s="40"/>
      <c r="ADR417" s="40"/>
      <c r="ADS417" s="40"/>
      <c r="ADT417" s="40"/>
      <c r="ADU417" s="40"/>
      <c r="ADV417" s="40"/>
      <c r="ADW417" s="40"/>
      <c r="ADX417" s="40"/>
      <c r="ADY417" s="40"/>
      <c r="ADZ417" s="40"/>
      <c r="AEA417" s="40"/>
      <c r="AEB417" s="40"/>
      <c r="AEC417" s="40"/>
      <c r="AED417" s="40"/>
      <c r="AEE417" s="40"/>
      <c r="AEF417" s="40"/>
      <c r="AEG417" s="40"/>
      <c r="AEH417" s="40"/>
      <c r="AEI417" s="40"/>
      <c r="AEJ417" s="40"/>
      <c r="AEK417" s="40"/>
      <c r="AEL417" s="40"/>
      <c r="AEM417" s="40"/>
      <c r="AEN417" s="40"/>
      <c r="AEO417" s="40"/>
      <c r="AEP417" s="40"/>
      <c r="AEQ417" s="40"/>
      <c r="AER417" s="40"/>
      <c r="AES417" s="40"/>
      <c r="AET417" s="40"/>
      <c r="AEU417" s="40"/>
      <c r="AEV417" s="40"/>
      <c r="AEW417" s="40"/>
      <c r="AEX417" s="40"/>
      <c r="AEY417" s="40"/>
      <c r="AEZ417" s="40"/>
      <c r="AFA417" s="40"/>
      <c r="AFB417" s="40"/>
      <c r="AFC417" s="40"/>
      <c r="AFD417" s="40"/>
      <c r="AFE417" s="40"/>
      <c r="AFF417" s="40"/>
      <c r="AFG417" s="40"/>
      <c r="AFH417" s="40"/>
      <c r="AFI417" s="40"/>
      <c r="AFJ417" s="40"/>
      <c r="AFK417" s="40"/>
      <c r="AFL417" s="40"/>
      <c r="AFM417" s="40"/>
      <c r="AFN417" s="40"/>
      <c r="AFO417" s="40"/>
      <c r="AFP417" s="40"/>
      <c r="AFQ417" s="40"/>
      <c r="AFR417" s="40"/>
      <c r="AFS417" s="40"/>
      <c r="AFT417" s="40"/>
      <c r="AFU417" s="40"/>
      <c r="AFV417" s="40"/>
      <c r="AFW417" s="40"/>
      <c r="AFX417" s="40"/>
      <c r="AFY417" s="40"/>
      <c r="AFZ417" s="40"/>
      <c r="AGA417" s="40"/>
      <c r="AGB417" s="40"/>
      <c r="AGC417" s="40"/>
      <c r="AGD417" s="40"/>
      <c r="AGE417" s="40"/>
      <c r="AGF417" s="40"/>
      <c r="AGG417" s="40"/>
      <c r="AGH417" s="40"/>
      <c r="AGI417" s="40"/>
      <c r="AGJ417" s="40"/>
      <c r="AGK417" s="40"/>
      <c r="AGL417" s="40"/>
      <c r="AGM417" s="40"/>
      <c r="AGN417" s="40"/>
      <c r="AGO417" s="40"/>
      <c r="AGP417" s="40"/>
      <c r="AGQ417" s="40"/>
      <c r="AGR417" s="40"/>
      <c r="AGS417" s="40"/>
      <c r="AGT417" s="40"/>
      <c r="AGU417" s="40"/>
      <c r="AGV417" s="40"/>
      <c r="AGW417" s="40"/>
      <c r="AGX417" s="40"/>
      <c r="AGY417" s="40"/>
      <c r="AGZ417" s="40"/>
      <c r="AHA417" s="40"/>
      <c r="AHB417" s="40"/>
      <c r="AHC417" s="40"/>
      <c r="AHD417" s="40"/>
      <c r="AHE417" s="40"/>
      <c r="AHF417" s="40"/>
      <c r="AHG417" s="40"/>
      <c r="AHH417" s="40"/>
      <c r="AHI417" s="40"/>
      <c r="AHJ417" s="40"/>
      <c r="AHK417" s="40"/>
      <c r="AHL417" s="40"/>
      <c r="AHM417" s="40"/>
      <c r="AHN417" s="40"/>
      <c r="AHO417" s="40"/>
      <c r="AHP417" s="40"/>
      <c r="AHQ417" s="40"/>
      <c r="AHR417" s="40"/>
      <c r="AHS417" s="40"/>
      <c r="AHT417" s="40"/>
      <c r="AHU417" s="40"/>
      <c r="AHV417" s="40"/>
      <c r="AHW417" s="40"/>
      <c r="AHX417" s="40"/>
      <c r="AHY417" s="40"/>
      <c r="AHZ417" s="40"/>
      <c r="AIA417" s="40"/>
      <c r="AIB417" s="40"/>
      <c r="AIC417" s="40"/>
      <c r="AID417" s="40"/>
      <c r="AIE417" s="40"/>
      <c r="AIF417" s="40"/>
      <c r="AIG417" s="40"/>
      <c r="AIH417" s="40"/>
      <c r="AII417" s="40"/>
      <c r="AIJ417" s="40"/>
      <c r="AIK417" s="40"/>
      <c r="AIL417" s="40"/>
      <c r="AIM417" s="40"/>
      <c r="AIN417" s="40"/>
      <c r="AIO417" s="40"/>
      <c r="AIP417" s="40"/>
      <c r="AIQ417" s="40"/>
      <c r="AIR417" s="40"/>
      <c r="AIS417" s="40"/>
      <c r="AIT417" s="40"/>
      <c r="AIU417" s="40"/>
      <c r="AIV417" s="40"/>
      <c r="AIW417" s="40"/>
      <c r="AIX417" s="40"/>
      <c r="AIY417" s="40"/>
      <c r="AIZ417" s="40"/>
      <c r="AJA417" s="40"/>
      <c r="AJB417" s="40"/>
      <c r="AJC417" s="40"/>
      <c r="AJD417" s="40"/>
      <c r="AJE417" s="40"/>
      <c r="AJF417" s="40"/>
      <c r="AJG417" s="40"/>
      <c r="AJH417" s="40"/>
      <c r="AJI417" s="40"/>
      <c r="AJJ417" s="40"/>
      <c r="AJK417" s="40"/>
      <c r="AJL417" s="40"/>
      <c r="AJM417" s="40"/>
      <c r="AJN417" s="40"/>
      <c r="AJO417" s="40"/>
      <c r="AJP417" s="40"/>
      <c r="AJQ417" s="40"/>
      <c r="AJR417" s="40"/>
      <c r="AJS417" s="40"/>
      <c r="AJT417" s="40"/>
      <c r="AJU417" s="40"/>
      <c r="AJV417" s="40"/>
      <c r="AJW417" s="40"/>
      <c r="AJX417" s="40"/>
      <c r="AJY417" s="40"/>
      <c r="AJZ417" s="40"/>
      <c r="AKA417" s="40"/>
      <c r="AKB417" s="40"/>
      <c r="AKC417" s="40"/>
      <c r="AKD417" s="40"/>
      <c r="AKE417" s="40"/>
      <c r="AKF417" s="40"/>
      <c r="AKG417" s="40"/>
      <c r="AKH417" s="40"/>
      <c r="AKI417" s="40"/>
      <c r="AKJ417" s="40"/>
      <c r="AKK417" s="40"/>
      <c r="AKL417" s="40"/>
      <c r="AKM417" s="40"/>
      <c r="AKN417" s="41"/>
      <c r="AKO417" s="41"/>
      <c r="AKP417" s="41"/>
      <c r="AKQ417" s="41"/>
      <c r="AKR417" s="41"/>
      <c r="AKS417" s="41"/>
      <c r="AKT417" s="41"/>
      <c r="AKU417" s="41"/>
      <c r="AKV417" s="41"/>
      <c r="AKW417" s="41"/>
      <c r="AKX417" s="41"/>
      <c r="AKY417" s="41"/>
      <c r="AKZ417" s="41"/>
      <c r="ALA417" s="41"/>
      <c r="ALB417" s="41"/>
      <c r="ALC417" s="41"/>
      <c r="ALD417" s="41"/>
      <c r="ALE417" s="41"/>
      <c r="ALF417" s="41"/>
      <c r="ALG417" s="41"/>
      <c r="ALH417" s="41"/>
      <c r="ALI417" s="41"/>
      <c r="ALJ417" s="41"/>
      <c r="ALK417" s="41"/>
      <c r="ALL417" s="41"/>
      <c r="ALM417" s="41"/>
    </row>
    <row r="418" spans="1:1001" ht="13.35" customHeight="1" outlineLevel="1">
      <c r="A418" s="36" t="s">
        <v>12044</v>
      </c>
      <c r="B418" s="45">
        <v>1E-4</v>
      </c>
      <c r="C418" s="45"/>
      <c r="D418" s="88" t="s">
        <v>780</v>
      </c>
      <c r="E418" s="43" t="str">
        <f>VLOOKUP(D418,OdooParts_PurchaseNotes!$A$1:$F8553,2,0)</f>
        <v>6ft 18AWG European Power Cord Cable - H05VV-F NEMA C13 - Black order in 125 qty boxes</v>
      </c>
      <c r="F418" s="52" t="s">
        <v>11370</v>
      </c>
      <c r="G418" s="83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40"/>
      <c r="AAF418" s="40"/>
      <c r="AAG418" s="40"/>
      <c r="AAH418" s="40"/>
      <c r="AAI418" s="40"/>
      <c r="AAJ418" s="40"/>
      <c r="AAK418" s="40"/>
      <c r="AAL418" s="40"/>
      <c r="AAM418" s="40"/>
      <c r="AAN418" s="40"/>
      <c r="AAO418" s="40"/>
      <c r="AAP418" s="40"/>
      <c r="AAQ418" s="40"/>
      <c r="AAR418" s="40"/>
      <c r="AAS418" s="40"/>
      <c r="AAT418" s="40"/>
      <c r="AAU418" s="40"/>
      <c r="AAV418" s="40"/>
      <c r="AAW418" s="40"/>
      <c r="AAX418" s="40"/>
      <c r="AAY418" s="40"/>
      <c r="AAZ418" s="40"/>
      <c r="ABA418" s="40"/>
      <c r="ABB418" s="40"/>
      <c r="ABC418" s="40"/>
      <c r="ABD418" s="40"/>
      <c r="ABE418" s="40"/>
      <c r="ABF418" s="40"/>
      <c r="ABG418" s="40"/>
      <c r="ABH418" s="40"/>
      <c r="ABI418" s="40"/>
      <c r="ABJ418" s="40"/>
      <c r="ABK418" s="40"/>
      <c r="ABL418" s="40"/>
      <c r="ABM418" s="40"/>
      <c r="ABN418" s="40"/>
      <c r="ABO418" s="40"/>
      <c r="ABP418" s="40"/>
      <c r="ABQ418" s="40"/>
      <c r="ABR418" s="40"/>
      <c r="ABS418" s="40"/>
      <c r="ABT418" s="40"/>
      <c r="ABU418" s="40"/>
      <c r="ABV418" s="40"/>
      <c r="ABW418" s="40"/>
      <c r="ABX418" s="40"/>
      <c r="ABY418" s="40"/>
      <c r="ABZ418" s="40"/>
      <c r="ACA418" s="40"/>
      <c r="ACB418" s="40"/>
      <c r="ACC418" s="40"/>
      <c r="ACD418" s="40"/>
      <c r="ACE418" s="40"/>
      <c r="ACF418" s="40"/>
      <c r="ACG418" s="40"/>
      <c r="ACH418" s="40"/>
      <c r="ACI418" s="40"/>
      <c r="ACJ418" s="40"/>
      <c r="ACK418" s="40"/>
      <c r="ACL418" s="40"/>
      <c r="ACM418" s="40"/>
      <c r="ACN418" s="40"/>
      <c r="ACO418" s="40"/>
      <c r="ACP418" s="40"/>
      <c r="ACQ418" s="40"/>
      <c r="ACR418" s="40"/>
      <c r="ACS418" s="40"/>
      <c r="ACT418" s="40"/>
      <c r="ACU418" s="40"/>
      <c r="ACV418" s="40"/>
      <c r="ACW418" s="40"/>
      <c r="ACX418" s="40"/>
      <c r="ACY418" s="40"/>
      <c r="ACZ418" s="40"/>
      <c r="ADA418" s="40"/>
      <c r="ADB418" s="40"/>
      <c r="ADC418" s="40"/>
      <c r="ADD418" s="40"/>
      <c r="ADE418" s="40"/>
      <c r="ADF418" s="40"/>
      <c r="ADG418" s="40"/>
      <c r="ADH418" s="40"/>
      <c r="ADI418" s="40"/>
      <c r="ADJ418" s="40"/>
      <c r="ADK418" s="40"/>
      <c r="ADL418" s="40"/>
      <c r="ADM418" s="40"/>
      <c r="ADN418" s="40"/>
      <c r="ADO418" s="40"/>
      <c r="ADP418" s="40"/>
      <c r="ADQ418" s="40"/>
      <c r="ADR418" s="40"/>
      <c r="ADS418" s="40"/>
      <c r="ADT418" s="40"/>
      <c r="ADU418" s="40"/>
      <c r="ADV418" s="40"/>
      <c r="ADW418" s="40"/>
      <c r="ADX418" s="40"/>
      <c r="ADY418" s="40"/>
      <c r="ADZ418" s="40"/>
      <c r="AEA418" s="40"/>
      <c r="AEB418" s="40"/>
      <c r="AEC418" s="40"/>
      <c r="AED418" s="40"/>
      <c r="AEE418" s="40"/>
      <c r="AEF418" s="40"/>
      <c r="AEG418" s="40"/>
      <c r="AEH418" s="40"/>
      <c r="AEI418" s="40"/>
      <c r="AEJ418" s="40"/>
      <c r="AEK418" s="40"/>
      <c r="AEL418" s="40"/>
      <c r="AEM418" s="40"/>
      <c r="AEN418" s="40"/>
      <c r="AEO418" s="40"/>
      <c r="AEP418" s="40"/>
      <c r="AEQ418" s="40"/>
      <c r="AER418" s="40"/>
      <c r="AES418" s="40"/>
      <c r="AET418" s="40"/>
      <c r="AEU418" s="40"/>
      <c r="AEV418" s="40"/>
      <c r="AEW418" s="40"/>
      <c r="AEX418" s="40"/>
      <c r="AEY418" s="40"/>
      <c r="AEZ418" s="40"/>
      <c r="AFA418" s="40"/>
      <c r="AFB418" s="40"/>
      <c r="AFC418" s="40"/>
      <c r="AFD418" s="40"/>
      <c r="AFE418" s="40"/>
      <c r="AFF418" s="40"/>
      <c r="AFG418" s="40"/>
      <c r="AFH418" s="40"/>
      <c r="AFI418" s="40"/>
      <c r="AFJ418" s="40"/>
      <c r="AFK418" s="40"/>
      <c r="AFL418" s="40"/>
      <c r="AFM418" s="40"/>
      <c r="AFN418" s="40"/>
      <c r="AFO418" s="40"/>
      <c r="AFP418" s="40"/>
      <c r="AFQ418" s="40"/>
      <c r="AFR418" s="40"/>
      <c r="AFS418" s="40"/>
      <c r="AFT418" s="40"/>
      <c r="AFU418" s="40"/>
      <c r="AFV418" s="40"/>
      <c r="AFW418" s="40"/>
      <c r="AFX418" s="40"/>
      <c r="AFY418" s="40"/>
      <c r="AFZ418" s="40"/>
      <c r="AGA418" s="40"/>
      <c r="AGB418" s="40"/>
      <c r="AGC418" s="40"/>
      <c r="AGD418" s="40"/>
      <c r="AGE418" s="40"/>
      <c r="AGF418" s="40"/>
      <c r="AGG418" s="40"/>
      <c r="AGH418" s="40"/>
      <c r="AGI418" s="40"/>
      <c r="AGJ418" s="40"/>
      <c r="AGK418" s="40"/>
      <c r="AGL418" s="40"/>
      <c r="AGM418" s="40"/>
      <c r="AGN418" s="40"/>
      <c r="AGO418" s="40"/>
      <c r="AGP418" s="40"/>
      <c r="AGQ418" s="40"/>
      <c r="AGR418" s="40"/>
      <c r="AGS418" s="40"/>
      <c r="AGT418" s="40"/>
      <c r="AGU418" s="40"/>
      <c r="AGV418" s="40"/>
      <c r="AGW418" s="40"/>
      <c r="AGX418" s="40"/>
      <c r="AGY418" s="40"/>
      <c r="AGZ418" s="40"/>
      <c r="AHA418" s="40"/>
      <c r="AHB418" s="40"/>
      <c r="AHC418" s="40"/>
      <c r="AHD418" s="40"/>
      <c r="AHE418" s="40"/>
      <c r="AHF418" s="40"/>
      <c r="AHG418" s="40"/>
      <c r="AHH418" s="40"/>
      <c r="AHI418" s="40"/>
      <c r="AHJ418" s="40"/>
      <c r="AHK418" s="40"/>
      <c r="AHL418" s="40"/>
      <c r="AHM418" s="40"/>
      <c r="AHN418" s="40"/>
      <c r="AHO418" s="40"/>
      <c r="AHP418" s="40"/>
      <c r="AHQ418" s="40"/>
      <c r="AHR418" s="40"/>
      <c r="AHS418" s="40"/>
      <c r="AHT418" s="40"/>
      <c r="AHU418" s="40"/>
      <c r="AHV418" s="40"/>
      <c r="AHW418" s="40"/>
      <c r="AHX418" s="40"/>
      <c r="AHY418" s="40"/>
      <c r="AHZ418" s="40"/>
      <c r="AIA418" s="40"/>
      <c r="AIB418" s="40"/>
      <c r="AIC418" s="40"/>
      <c r="AID418" s="40"/>
      <c r="AIE418" s="40"/>
      <c r="AIF418" s="40"/>
      <c r="AIG418" s="40"/>
      <c r="AIH418" s="40"/>
      <c r="AII418" s="40"/>
      <c r="AIJ418" s="40"/>
      <c r="AIK418" s="40"/>
      <c r="AIL418" s="40"/>
      <c r="AIM418" s="40"/>
      <c r="AIN418" s="40"/>
      <c r="AIO418" s="40"/>
      <c r="AIP418" s="40"/>
      <c r="AIQ418" s="40"/>
      <c r="AIR418" s="40"/>
      <c r="AIS418" s="40"/>
      <c r="AIT418" s="40"/>
      <c r="AIU418" s="40"/>
      <c r="AIV418" s="40"/>
      <c r="AIW418" s="40"/>
      <c r="AIX418" s="40"/>
      <c r="AIY418" s="40"/>
      <c r="AIZ418" s="40"/>
      <c r="AJA418" s="40"/>
      <c r="AJB418" s="40"/>
      <c r="AJC418" s="40"/>
      <c r="AJD418" s="40"/>
      <c r="AJE418" s="40"/>
      <c r="AJF418" s="40"/>
      <c r="AJG418" s="40"/>
      <c r="AJH418" s="40"/>
      <c r="AJI418" s="40"/>
      <c r="AJJ418" s="40"/>
      <c r="AJK418" s="40"/>
      <c r="AJL418" s="40"/>
      <c r="AJM418" s="40"/>
      <c r="AJN418" s="40"/>
      <c r="AJO418" s="40"/>
      <c r="AJP418" s="40"/>
      <c r="AJQ418" s="40"/>
      <c r="AJR418" s="40"/>
      <c r="AJS418" s="40"/>
      <c r="AJT418" s="40"/>
      <c r="AJU418" s="40"/>
      <c r="AJV418" s="40"/>
      <c r="AJW418" s="40"/>
      <c r="AJX418" s="40"/>
      <c r="AJY418" s="40"/>
      <c r="AJZ418" s="40"/>
      <c r="AKA418" s="40"/>
      <c r="AKB418" s="40"/>
      <c r="AKC418" s="40"/>
      <c r="AKD418" s="40"/>
      <c r="AKE418" s="40"/>
      <c r="AKF418" s="40"/>
      <c r="AKG418" s="40"/>
      <c r="AKH418" s="40"/>
      <c r="AKI418" s="40"/>
      <c r="AKJ418" s="40"/>
      <c r="AKK418" s="40"/>
      <c r="AKL418" s="40"/>
      <c r="AKM418" s="40"/>
      <c r="AKN418" s="41"/>
      <c r="AKO418" s="41"/>
      <c r="AKP418" s="41"/>
      <c r="AKQ418" s="41"/>
      <c r="AKR418" s="41"/>
      <c r="AKS418" s="41"/>
      <c r="AKT418" s="41"/>
      <c r="AKU418" s="41"/>
      <c r="AKV418" s="41"/>
      <c r="AKW418" s="41"/>
      <c r="AKX418" s="41"/>
      <c r="AKY418" s="41"/>
      <c r="AKZ418" s="41"/>
      <c r="ALA418" s="41"/>
      <c r="ALB418" s="41"/>
      <c r="ALC418" s="41"/>
      <c r="ALD418" s="41"/>
      <c r="ALE418" s="41"/>
      <c r="ALF418" s="41"/>
      <c r="ALG418" s="41"/>
      <c r="ALH418" s="41"/>
      <c r="ALI418" s="41"/>
      <c r="ALJ418" s="41"/>
      <c r="ALK418" s="41"/>
      <c r="ALL418" s="41"/>
      <c r="ALM418" s="41"/>
    </row>
    <row r="1048533" ht="12.75" customHeight="1"/>
    <row r="1048534" ht="12.75" customHeight="1"/>
    <row r="1048535" ht="12.75" customHeight="1"/>
    <row r="1048536" ht="12.75" customHeight="1"/>
    <row r="1048537" ht="12.75" customHeight="1"/>
    <row r="1048538" ht="12.75" customHeight="1"/>
    <row r="1048539" ht="12.75" customHeight="1"/>
    <row r="1048540" ht="12.75" customHeight="1"/>
    <row r="1048541" ht="12.75" customHeight="1"/>
    <row r="1048542" ht="12.75" customHeight="1"/>
    <row r="1048543" ht="12.75" customHeight="1"/>
    <row r="1048544" ht="12.75" customHeight="1"/>
    <row r="1048545" ht="12.75" customHeight="1"/>
    <row r="1048546" ht="12.75" customHeight="1"/>
    <row r="1048547" ht="12.75" customHeight="1"/>
    <row r="1048548" ht="12.75" customHeight="1"/>
    <row r="1048549" ht="12.75" customHeight="1"/>
    <row r="1048550" ht="12.75" customHeight="1"/>
    <row r="1048551" ht="12.75" customHeight="1"/>
    <row r="1048552" ht="12.75" customHeight="1"/>
    <row r="1048553" ht="12.75" customHeight="1"/>
    <row r="1048554" ht="12.75" customHeight="1"/>
    <row r="1048555" ht="12.75" customHeight="1"/>
    <row r="1048556" ht="12.75" customHeight="1"/>
    <row r="1048557" ht="12.75" customHeight="1"/>
    <row r="1048558" ht="12.75" customHeight="1"/>
    <row r="1048559" ht="12.75" customHeight="1"/>
    <row r="1048560" ht="12.75" customHeight="1"/>
    <row r="1048561" ht="12.75" customHeight="1"/>
    <row r="1048562" ht="12.75" customHeight="1"/>
    <row r="1048563" ht="12.75" customHeight="1"/>
    <row r="1048564" ht="12.75" customHeight="1"/>
    <row r="1048565" ht="12.75" customHeight="1"/>
    <row r="1048566" ht="12.75" customHeight="1"/>
    <row r="1048567" ht="12.75" customHeight="1"/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pageMargins left="0.25" right="0.25" top="0.55000000000000004" bottom="0.55000000000000004" header="0.25" footer="0.25"/>
  <pageSetup paperSize="0" scale="55" fitToWidth="0" fitToHeight="0" pageOrder="overThenDown" orientation="portrait" cellComments="asDisplayed" useFirstPageNumber="1" horizontalDpi="0" verticalDpi="0" copies="0"/>
  <headerFooter alignWithMargins="0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34"/>
  <sheetViews>
    <sheetView workbookViewId="0"/>
  </sheetViews>
  <sheetFormatPr defaultRowHeight="12.75"/>
  <cols>
    <col min="1" max="1" width="3.375" customWidth="1"/>
    <col min="2" max="2" width="30.375" style="90" customWidth="1"/>
    <col min="3" max="8" width="10.625" style="90" hidden="1" customWidth="1"/>
    <col min="9" max="9" width="10.625" style="91" customWidth="1"/>
    <col min="10" max="10" width="10.625" style="90" customWidth="1"/>
    <col min="11" max="11" width="10.625" style="91" customWidth="1"/>
    <col min="12" max="12" width="12.375" style="91" customWidth="1"/>
    <col min="13" max="20" width="10.625" style="90" hidden="1" customWidth="1"/>
    <col min="21" max="22" width="10.625" style="90" customWidth="1"/>
    <col min="23" max="23" width="10.625" customWidth="1"/>
    <col min="24" max="25" width="10.625" hidden="1" customWidth="1"/>
    <col min="26" max="1024" width="10.625" customWidth="1"/>
  </cols>
  <sheetData>
    <row r="1" spans="1:1024" ht="14.25"/>
    <row r="2" spans="1:1024" ht="15">
      <c r="B2" s="92" t="s">
        <v>12045</v>
      </c>
    </row>
    <row r="3" spans="1:1024" ht="14.25">
      <c r="K3" s="91" t="s">
        <v>12046</v>
      </c>
      <c r="L3" s="93" t="s">
        <v>12047</v>
      </c>
    </row>
    <row r="4" spans="1:1024" ht="14.25">
      <c r="A4" s="94"/>
      <c r="B4" s="95" t="s">
        <v>1900</v>
      </c>
      <c r="C4" s="96" t="s">
        <v>1894</v>
      </c>
      <c r="D4" s="95"/>
      <c r="E4" s="95" t="s">
        <v>1897</v>
      </c>
      <c r="F4" s="96" t="s">
        <v>1896</v>
      </c>
      <c r="G4" s="97"/>
      <c r="H4" s="95" t="s">
        <v>776</v>
      </c>
      <c r="I4" s="96">
        <v>5</v>
      </c>
      <c r="J4" s="95" t="s">
        <v>12048</v>
      </c>
      <c r="K4" s="98">
        <v>0.29499999999999998</v>
      </c>
      <c r="L4" s="99">
        <f>I4*K4</f>
        <v>1.4749999999999999</v>
      </c>
      <c r="M4" s="95" t="s">
        <v>1350</v>
      </c>
      <c r="N4" s="96" t="s">
        <v>12049</v>
      </c>
      <c r="O4" s="100"/>
      <c r="P4" s="97"/>
      <c r="Q4" s="97"/>
      <c r="R4" s="97"/>
      <c r="S4" s="97"/>
      <c r="T4" s="97"/>
      <c r="U4" s="97"/>
      <c r="V4" s="97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  <c r="IZ4" s="102"/>
      <c r="JA4" s="102"/>
      <c r="JB4" s="102"/>
      <c r="JC4" s="102"/>
      <c r="JD4" s="102"/>
      <c r="JE4" s="102"/>
      <c r="JF4" s="102"/>
      <c r="JG4" s="102"/>
      <c r="JH4" s="102"/>
      <c r="JI4" s="102"/>
      <c r="JJ4" s="102"/>
      <c r="JK4" s="102"/>
      <c r="JL4" s="102"/>
      <c r="JM4" s="102"/>
      <c r="JN4" s="102"/>
      <c r="JO4" s="102"/>
      <c r="JP4" s="102"/>
      <c r="JQ4" s="102"/>
      <c r="JR4" s="102"/>
      <c r="JS4" s="102"/>
      <c r="JT4" s="102"/>
      <c r="JU4" s="102"/>
      <c r="JV4" s="102"/>
      <c r="JW4" s="102"/>
      <c r="JX4" s="102"/>
      <c r="JY4" s="102"/>
      <c r="JZ4" s="102"/>
      <c r="KA4" s="102"/>
      <c r="KB4" s="102"/>
      <c r="KC4" s="102"/>
      <c r="KD4" s="102"/>
      <c r="KE4" s="102"/>
      <c r="KF4" s="102"/>
      <c r="KG4" s="102"/>
      <c r="KH4" s="102"/>
      <c r="KI4" s="102"/>
      <c r="KJ4" s="102"/>
      <c r="KK4" s="102"/>
      <c r="KL4" s="102"/>
      <c r="KM4" s="102"/>
      <c r="KN4" s="102"/>
      <c r="KO4" s="102"/>
      <c r="KP4" s="102"/>
      <c r="KQ4" s="102"/>
      <c r="KR4" s="102"/>
      <c r="KS4" s="102"/>
      <c r="KT4" s="102"/>
      <c r="KU4" s="102"/>
      <c r="KV4" s="102"/>
      <c r="KW4" s="102"/>
      <c r="KX4" s="102"/>
      <c r="KY4" s="102"/>
      <c r="KZ4" s="102"/>
      <c r="LA4" s="102"/>
      <c r="LB4" s="102"/>
      <c r="LC4" s="102"/>
      <c r="LD4" s="102"/>
      <c r="LE4" s="102"/>
      <c r="LF4" s="102"/>
      <c r="LG4" s="102"/>
      <c r="LH4" s="102"/>
      <c r="LI4" s="102"/>
      <c r="LJ4" s="102"/>
      <c r="LK4" s="102"/>
      <c r="LL4" s="102"/>
      <c r="LM4" s="102"/>
      <c r="LN4" s="102"/>
      <c r="LO4" s="102"/>
      <c r="LP4" s="102"/>
      <c r="LQ4" s="102"/>
      <c r="LR4" s="102"/>
      <c r="LS4" s="102"/>
      <c r="LT4" s="102"/>
      <c r="LU4" s="102"/>
      <c r="LV4" s="102"/>
      <c r="LW4" s="102"/>
      <c r="LX4" s="102"/>
      <c r="LY4" s="102"/>
      <c r="LZ4" s="102"/>
      <c r="MA4" s="102"/>
      <c r="MB4" s="102"/>
      <c r="MC4" s="102"/>
      <c r="MD4" s="102"/>
      <c r="ME4" s="102"/>
      <c r="MF4" s="102"/>
      <c r="MG4" s="102"/>
      <c r="MH4" s="102"/>
      <c r="MI4" s="102"/>
      <c r="MJ4" s="102"/>
      <c r="MK4" s="102"/>
      <c r="ML4" s="102"/>
      <c r="MM4" s="102"/>
      <c r="MN4" s="102"/>
      <c r="MO4" s="102"/>
      <c r="MP4" s="102"/>
      <c r="MQ4" s="102"/>
      <c r="MR4" s="102"/>
      <c r="MS4" s="102"/>
      <c r="MT4" s="102"/>
      <c r="MU4" s="102"/>
      <c r="MV4" s="102"/>
      <c r="MW4" s="102"/>
      <c r="MX4" s="102"/>
      <c r="MY4" s="102"/>
      <c r="MZ4" s="102"/>
      <c r="NA4" s="102"/>
      <c r="NB4" s="102"/>
      <c r="NC4" s="102"/>
      <c r="ND4" s="102"/>
      <c r="NE4" s="102"/>
      <c r="NF4" s="102"/>
      <c r="NG4" s="102"/>
      <c r="NH4" s="102"/>
      <c r="NI4" s="102"/>
      <c r="NJ4" s="102"/>
      <c r="NK4" s="102"/>
      <c r="NL4" s="102"/>
      <c r="NM4" s="102"/>
      <c r="NN4" s="102"/>
      <c r="NO4" s="102"/>
      <c r="NP4" s="102"/>
      <c r="NQ4" s="102"/>
      <c r="NR4" s="102"/>
      <c r="NS4" s="102"/>
      <c r="NT4" s="102"/>
      <c r="NU4" s="102"/>
      <c r="NV4" s="102"/>
      <c r="NW4" s="102"/>
      <c r="NX4" s="102"/>
      <c r="NY4" s="102"/>
      <c r="NZ4" s="102"/>
      <c r="OA4" s="102"/>
      <c r="OB4" s="102"/>
      <c r="OC4" s="102"/>
      <c r="OD4" s="102"/>
      <c r="OE4" s="102"/>
      <c r="OF4" s="102"/>
      <c r="OG4" s="102"/>
      <c r="OH4" s="102"/>
      <c r="OI4" s="102"/>
      <c r="OJ4" s="102"/>
      <c r="OK4" s="102"/>
      <c r="OL4" s="102"/>
      <c r="OM4" s="102"/>
      <c r="ON4" s="102"/>
      <c r="OO4" s="102"/>
      <c r="OP4" s="102"/>
      <c r="OQ4" s="102"/>
      <c r="OR4" s="102"/>
      <c r="OS4" s="102"/>
      <c r="OT4" s="102"/>
      <c r="OU4" s="102"/>
      <c r="OV4" s="102"/>
      <c r="OW4" s="102"/>
      <c r="OX4" s="102"/>
      <c r="OY4" s="102"/>
      <c r="OZ4" s="102"/>
      <c r="PA4" s="102"/>
      <c r="PB4" s="102"/>
      <c r="PC4" s="102"/>
      <c r="PD4" s="102"/>
      <c r="PE4" s="102"/>
      <c r="PF4" s="102"/>
      <c r="PG4" s="102"/>
      <c r="PH4" s="102"/>
      <c r="PI4" s="102"/>
      <c r="PJ4" s="102"/>
      <c r="PK4" s="102"/>
      <c r="PL4" s="102"/>
      <c r="PM4" s="102"/>
      <c r="PN4" s="102"/>
      <c r="PO4" s="102"/>
      <c r="PP4" s="102"/>
      <c r="PQ4" s="102"/>
      <c r="PR4" s="102"/>
      <c r="PS4" s="102"/>
      <c r="PT4" s="102"/>
      <c r="PU4" s="102"/>
      <c r="PV4" s="102"/>
      <c r="PW4" s="102"/>
      <c r="PX4" s="102"/>
      <c r="PY4" s="102"/>
      <c r="PZ4" s="102"/>
      <c r="QA4" s="102"/>
      <c r="QB4" s="102"/>
      <c r="QC4" s="102"/>
      <c r="QD4" s="102"/>
      <c r="QE4" s="102"/>
      <c r="QF4" s="102"/>
      <c r="QG4" s="102"/>
      <c r="QH4" s="102"/>
      <c r="QI4" s="102"/>
      <c r="QJ4" s="102"/>
      <c r="QK4" s="102"/>
      <c r="QL4" s="102"/>
      <c r="QM4" s="102"/>
      <c r="QN4" s="102"/>
      <c r="QO4" s="102"/>
      <c r="QP4" s="102"/>
      <c r="QQ4" s="102"/>
      <c r="QR4" s="102"/>
      <c r="QS4" s="102"/>
      <c r="QT4" s="102"/>
      <c r="QU4" s="102"/>
      <c r="QV4" s="102"/>
      <c r="QW4" s="102"/>
      <c r="QX4" s="102"/>
      <c r="QY4" s="102"/>
      <c r="QZ4" s="102"/>
      <c r="RA4" s="102"/>
      <c r="RB4" s="102"/>
      <c r="RC4" s="102"/>
      <c r="RD4" s="102"/>
      <c r="RE4" s="102"/>
      <c r="RF4" s="102"/>
      <c r="RG4" s="102"/>
      <c r="RH4" s="102"/>
      <c r="RI4" s="102"/>
      <c r="RJ4" s="102"/>
      <c r="RK4" s="102"/>
      <c r="RL4" s="102"/>
      <c r="RM4" s="102"/>
      <c r="RN4" s="102"/>
      <c r="RO4" s="102"/>
      <c r="RP4" s="102"/>
      <c r="RQ4" s="102"/>
      <c r="RR4" s="102"/>
      <c r="RS4" s="102"/>
      <c r="RT4" s="102"/>
      <c r="RU4" s="102"/>
      <c r="RV4" s="102"/>
      <c r="RW4" s="102"/>
      <c r="RX4" s="102"/>
      <c r="RY4" s="102"/>
      <c r="RZ4" s="102"/>
      <c r="SA4" s="102"/>
      <c r="SB4" s="102"/>
      <c r="SC4" s="102"/>
      <c r="SD4" s="102"/>
      <c r="SE4" s="102"/>
      <c r="SF4" s="102"/>
      <c r="SG4" s="102"/>
      <c r="SH4" s="102"/>
      <c r="SI4" s="102"/>
      <c r="SJ4" s="102"/>
      <c r="SK4" s="102"/>
      <c r="SL4" s="102"/>
      <c r="SM4" s="102"/>
      <c r="SN4" s="102"/>
      <c r="SO4" s="102"/>
      <c r="SP4" s="102"/>
      <c r="SQ4" s="102"/>
      <c r="SR4" s="102"/>
      <c r="SS4" s="102"/>
      <c r="ST4" s="102"/>
      <c r="SU4" s="102"/>
      <c r="SV4" s="102"/>
      <c r="SW4" s="102"/>
      <c r="SX4" s="102"/>
      <c r="SY4" s="102"/>
      <c r="SZ4" s="102"/>
      <c r="TA4" s="102"/>
      <c r="TB4" s="102"/>
      <c r="TC4" s="102"/>
      <c r="TD4" s="102"/>
      <c r="TE4" s="102"/>
      <c r="TF4" s="102"/>
      <c r="TG4" s="102"/>
      <c r="TH4" s="102"/>
      <c r="TI4" s="102"/>
      <c r="TJ4" s="102"/>
      <c r="TK4" s="102"/>
      <c r="TL4" s="102"/>
      <c r="TM4" s="102"/>
      <c r="TN4" s="102"/>
      <c r="TO4" s="102"/>
      <c r="TP4" s="102"/>
      <c r="TQ4" s="102"/>
      <c r="TR4" s="102"/>
      <c r="TS4" s="102"/>
      <c r="TT4" s="102"/>
      <c r="TU4" s="102"/>
      <c r="TV4" s="102"/>
      <c r="TW4" s="102"/>
      <c r="TX4" s="102"/>
      <c r="TY4" s="102"/>
      <c r="TZ4" s="102"/>
      <c r="UA4" s="102"/>
      <c r="UB4" s="102"/>
      <c r="UC4" s="102"/>
      <c r="UD4" s="102"/>
      <c r="UE4" s="102"/>
      <c r="UF4" s="102"/>
      <c r="UG4" s="102"/>
      <c r="UH4" s="102"/>
      <c r="UI4" s="102"/>
      <c r="UJ4" s="102"/>
      <c r="UK4" s="102"/>
      <c r="UL4" s="102"/>
      <c r="UM4" s="102"/>
      <c r="UN4" s="102"/>
      <c r="UO4" s="102"/>
      <c r="UP4" s="102"/>
      <c r="UQ4" s="102"/>
      <c r="UR4" s="102"/>
      <c r="US4" s="102"/>
      <c r="UT4" s="102"/>
      <c r="UU4" s="102"/>
      <c r="UV4" s="102"/>
      <c r="UW4" s="102"/>
      <c r="UX4" s="102"/>
      <c r="UY4" s="102"/>
      <c r="UZ4" s="102"/>
      <c r="VA4" s="102"/>
      <c r="VB4" s="102"/>
      <c r="VC4" s="102"/>
      <c r="VD4" s="102"/>
      <c r="VE4" s="102"/>
      <c r="VF4" s="102"/>
      <c r="VG4" s="102"/>
      <c r="VH4" s="102"/>
      <c r="VI4" s="102"/>
      <c r="VJ4" s="102"/>
      <c r="VK4" s="102"/>
      <c r="VL4" s="102"/>
      <c r="VM4" s="102"/>
      <c r="VN4" s="102"/>
      <c r="VO4" s="102"/>
      <c r="VP4" s="102"/>
      <c r="VQ4" s="102"/>
      <c r="VR4" s="102"/>
      <c r="VS4" s="102"/>
      <c r="VT4" s="102"/>
      <c r="VU4" s="102"/>
      <c r="VV4" s="102"/>
      <c r="VW4" s="102"/>
      <c r="VX4" s="102"/>
      <c r="VY4" s="102"/>
      <c r="VZ4" s="102"/>
      <c r="WA4" s="102"/>
      <c r="WB4" s="102"/>
      <c r="WC4" s="102"/>
      <c r="WD4" s="102"/>
      <c r="WE4" s="102"/>
      <c r="WF4" s="102"/>
      <c r="WG4" s="102"/>
      <c r="WH4" s="102"/>
      <c r="WI4" s="102"/>
      <c r="WJ4" s="102"/>
      <c r="WK4" s="102"/>
      <c r="WL4" s="102"/>
      <c r="WM4" s="102"/>
      <c r="WN4" s="102"/>
      <c r="WO4" s="102"/>
      <c r="WP4" s="102"/>
      <c r="WQ4" s="102"/>
      <c r="WR4" s="102"/>
      <c r="WS4" s="102"/>
      <c r="WT4" s="102"/>
      <c r="WU4" s="102"/>
      <c r="WV4" s="102"/>
      <c r="WW4" s="102"/>
      <c r="WX4" s="102"/>
      <c r="WY4" s="102"/>
      <c r="WZ4" s="102"/>
      <c r="XA4" s="102"/>
      <c r="XB4" s="102"/>
      <c r="XC4" s="102"/>
      <c r="XD4" s="102"/>
      <c r="XE4" s="102"/>
      <c r="XF4" s="102"/>
      <c r="XG4" s="102"/>
      <c r="XH4" s="102"/>
      <c r="XI4" s="102"/>
      <c r="XJ4" s="102"/>
      <c r="XK4" s="102"/>
      <c r="XL4" s="102"/>
      <c r="XM4" s="102"/>
      <c r="XN4" s="102"/>
      <c r="XO4" s="102"/>
      <c r="XP4" s="102"/>
      <c r="XQ4" s="102"/>
      <c r="XR4" s="102"/>
      <c r="XS4" s="102"/>
      <c r="XT4" s="102"/>
      <c r="XU4" s="102"/>
      <c r="XV4" s="102"/>
      <c r="XW4" s="102"/>
      <c r="XX4" s="102"/>
      <c r="XY4" s="102"/>
      <c r="XZ4" s="102"/>
      <c r="YA4" s="102"/>
      <c r="YB4" s="102"/>
      <c r="YC4" s="102"/>
      <c r="YD4" s="102"/>
      <c r="YE4" s="102"/>
      <c r="YF4" s="102"/>
      <c r="YG4" s="102"/>
      <c r="YH4" s="102"/>
      <c r="YI4" s="102"/>
      <c r="YJ4" s="102"/>
      <c r="YK4" s="102"/>
      <c r="YL4" s="102"/>
      <c r="YM4" s="102"/>
      <c r="YN4" s="102"/>
      <c r="YO4" s="102"/>
      <c r="YP4" s="102"/>
      <c r="YQ4" s="102"/>
      <c r="YR4" s="102"/>
      <c r="YS4" s="102"/>
      <c r="YT4" s="102"/>
      <c r="YU4" s="102"/>
      <c r="YV4" s="102"/>
      <c r="YW4" s="102"/>
      <c r="YX4" s="102"/>
      <c r="YY4" s="102"/>
      <c r="YZ4" s="102"/>
      <c r="ZA4" s="102"/>
      <c r="ZB4" s="102"/>
      <c r="ZC4" s="102"/>
      <c r="ZD4" s="102"/>
      <c r="ZE4" s="102"/>
      <c r="ZF4" s="102"/>
      <c r="ZG4" s="102"/>
      <c r="ZH4" s="102"/>
      <c r="ZI4" s="102"/>
      <c r="ZJ4" s="102"/>
      <c r="ZK4" s="102"/>
      <c r="ZL4" s="102"/>
      <c r="ZM4" s="102"/>
      <c r="ZN4" s="102"/>
      <c r="ZO4" s="102"/>
      <c r="ZP4" s="102"/>
      <c r="ZQ4" s="102"/>
      <c r="ZR4" s="102"/>
      <c r="ZS4" s="102"/>
      <c r="ZT4" s="102"/>
      <c r="ZU4" s="102"/>
      <c r="ZV4" s="102"/>
      <c r="ZW4" s="102"/>
      <c r="ZX4" s="102"/>
      <c r="ZY4" s="102"/>
      <c r="ZZ4" s="102"/>
      <c r="AAA4" s="102"/>
      <c r="AAB4" s="102"/>
      <c r="AAC4" s="102"/>
      <c r="AAD4" s="102"/>
      <c r="AAE4" s="102"/>
      <c r="AAF4" s="102"/>
      <c r="AAG4" s="102"/>
      <c r="AAH4" s="102"/>
      <c r="AAI4" s="102"/>
      <c r="AAJ4" s="102"/>
      <c r="AAK4" s="102"/>
      <c r="AAL4" s="102"/>
      <c r="AAM4" s="102"/>
      <c r="AAN4" s="102"/>
      <c r="AAO4" s="102"/>
      <c r="AAP4" s="102"/>
      <c r="AAQ4" s="102"/>
      <c r="AAR4" s="102"/>
      <c r="AAS4" s="102"/>
      <c r="AAT4" s="102"/>
      <c r="AAU4" s="102"/>
      <c r="AAV4" s="102"/>
      <c r="AAW4" s="102"/>
      <c r="AAX4" s="102"/>
      <c r="AAY4" s="102"/>
      <c r="AAZ4" s="102"/>
      <c r="ABA4" s="102"/>
      <c r="ABB4" s="102"/>
      <c r="ABC4" s="102"/>
      <c r="ABD4" s="102"/>
      <c r="ABE4" s="102"/>
      <c r="ABF4" s="102"/>
      <c r="ABG4" s="102"/>
      <c r="ABH4" s="102"/>
      <c r="ABI4" s="102"/>
      <c r="ABJ4" s="102"/>
      <c r="ABK4" s="102"/>
      <c r="ABL4" s="102"/>
      <c r="ABM4" s="102"/>
      <c r="ABN4" s="102"/>
      <c r="ABO4" s="102"/>
      <c r="ABP4" s="102"/>
      <c r="ABQ4" s="102"/>
      <c r="ABR4" s="102"/>
      <c r="ABS4" s="102"/>
      <c r="ABT4" s="102"/>
      <c r="ABU4" s="102"/>
      <c r="ABV4" s="102"/>
      <c r="ABW4" s="102"/>
      <c r="ABX4" s="102"/>
      <c r="ABY4" s="102"/>
      <c r="ABZ4" s="102"/>
      <c r="ACA4" s="102"/>
      <c r="ACB4" s="102"/>
      <c r="ACC4" s="102"/>
      <c r="ACD4" s="102"/>
      <c r="ACE4" s="102"/>
      <c r="ACF4" s="102"/>
      <c r="ACG4" s="102"/>
      <c r="ACH4" s="102"/>
      <c r="ACI4" s="102"/>
      <c r="ACJ4" s="102"/>
      <c r="ACK4" s="102"/>
      <c r="ACL4" s="102"/>
      <c r="ACM4" s="102"/>
      <c r="ACN4" s="102"/>
      <c r="ACO4" s="102"/>
      <c r="ACP4" s="102"/>
      <c r="ACQ4" s="102"/>
      <c r="ACR4" s="102"/>
      <c r="ACS4" s="102"/>
      <c r="ACT4" s="102"/>
      <c r="ACU4" s="102"/>
      <c r="ACV4" s="102"/>
      <c r="ACW4" s="102"/>
      <c r="ACX4" s="102"/>
      <c r="ACY4" s="102"/>
      <c r="ACZ4" s="102"/>
      <c r="ADA4" s="102"/>
      <c r="ADB4" s="102"/>
      <c r="ADC4" s="102"/>
      <c r="ADD4" s="102"/>
      <c r="ADE4" s="102"/>
      <c r="ADF4" s="102"/>
      <c r="ADG4" s="102"/>
      <c r="ADH4" s="102"/>
      <c r="ADI4" s="102"/>
      <c r="ADJ4" s="102"/>
      <c r="ADK4" s="102"/>
      <c r="ADL4" s="102"/>
      <c r="ADM4" s="102"/>
      <c r="ADN4" s="102"/>
      <c r="ADO4" s="102"/>
      <c r="ADP4" s="102"/>
      <c r="ADQ4" s="102"/>
      <c r="ADR4" s="102"/>
      <c r="ADS4" s="102"/>
      <c r="ADT4" s="102"/>
      <c r="ADU4" s="102"/>
      <c r="ADV4" s="102"/>
      <c r="ADW4" s="102"/>
      <c r="ADX4" s="102"/>
      <c r="ADY4" s="102"/>
      <c r="ADZ4" s="102"/>
      <c r="AEA4" s="102"/>
      <c r="AEB4" s="102"/>
      <c r="AEC4" s="102"/>
      <c r="AED4" s="102"/>
      <c r="AEE4" s="102"/>
      <c r="AEF4" s="102"/>
      <c r="AEG4" s="102"/>
      <c r="AEH4" s="102"/>
      <c r="AEI4" s="102"/>
      <c r="AEJ4" s="102"/>
      <c r="AEK4" s="102"/>
      <c r="AEL4" s="102"/>
      <c r="AEM4" s="102"/>
      <c r="AEN4" s="102"/>
      <c r="AEO4" s="102"/>
      <c r="AEP4" s="102"/>
      <c r="AEQ4" s="102"/>
      <c r="AER4" s="102"/>
      <c r="AES4" s="102"/>
      <c r="AET4" s="102"/>
      <c r="AEU4" s="102"/>
      <c r="AEV4" s="102"/>
      <c r="AEW4" s="102"/>
      <c r="AEX4" s="102"/>
      <c r="AEY4" s="102"/>
      <c r="AEZ4" s="102"/>
      <c r="AFA4" s="102"/>
      <c r="AFB4" s="102"/>
      <c r="AFC4" s="102"/>
      <c r="AFD4" s="102"/>
      <c r="AFE4" s="102"/>
      <c r="AFF4" s="102"/>
      <c r="AFG4" s="102"/>
      <c r="AFH4" s="102"/>
      <c r="AFI4" s="102"/>
      <c r="AFJ4" s="102"/>
      <c r="AFK4" s="102"/>
      <c r="AFL4" s="102"/>
      <c r="AFM4" s="102"/>
      <c r="AFN4" s="102"/>
      <c r="AFO4" s="102"/>
      <c r="AFP4" s="102"/>
      <c r="AFQ4" s="102"/>
      <c r="AFR4" s="102"/>
      <c r="AFS4" s="102"/>
      <c r="AFT4" s="102"/>
      <c r="AFU4" s="102"/>
      <c r="AFV4" s="102"/>
      <c r="AFW4" s="102"/>
      <c r="AFX4" s="102"/>
      <c r="AFY4" s="102"/>
      <c r="AFZ4" s="102"/>
      <c r="AGA4" s="102"/>
      <c r="AGB4" s="102"/>
      <c r="AGC4" s="102"/>
      <c r="AGD4" s="102"/>
      <c r="AGE4" s="102"/>
      <c r="AGF4" s="102"/>
      <c r="AGG4" s="102"/>
      <c r="AGH4" s="102"/>
      <c r="AGI4" s="102"/>
      <c r="AGJ4" s="102"/>
      <c r="AGK4" s="102"/>
      <c r="AGL4" s="102"/>
      <c r="AGM4" s="102"/>
      <c r="AGN4" s="102"/>
      <c r="AGO4" s="102"/>
      <c r="AGP4" s="102"/>
      <c r="AGQ4" s="102"/>
      <c r="AGR4" s="102"/>
      <c r="AGS4" s="102"/>
      <c r="AGT4" s="102"/>
      <c r="AGU4" s="102"/>
      <c r="AGV4" s="102"/>
      <c r="AGW4" s="102"/>
      <c r="AGX4" s="102"/>
      <c r="AGY4" s="102"/>
      <c r="AGZ4" s="102"/>
      <c r="AHA4" s="102"/>
      <c r="AHB4" s="102"/>
      <c r="AHC4" s="102"/>
      <c r="AHD4" s="102"/>
      <c r="AHE4" s="102"/>
      <c r="AHF4" s="102"/>
      <c r="AHG4" s="102"/>
      <c r="AHH4" s="102"/>
      <c r="AHI4" s="102"/>
      <c r="AHJ4" s="102"/>
      <c r="AHK4" s="102"/>
      <c r="AHL4" s="102"/>
      <c r="AHM4" s="102"/>
      <c r="AHN4" s="102"/>
      <c r="AHO4" s="102"/>
      <c r="AHP4" s="102"/>
      <c r="AHQ4" s="102"/>
      <c r="AHR4" s="102"/>
      <c r="AHS4" s="102"/>
      <c r="AHT4" s="102"/>
      <c r="AHU4" s="102"/>
      <c r="AHV4" s="102"/>
      <c r="AHW4" s="102"/>
      <c r="AHX4" s="102"/>
      <c r="AHY4" s="102"/>
      <c r="AHZ4" s="102"/>
      <c r="AIA4" s="102"/>
      <c r="AIB4" s="102"/>
      <c r="AIC4" s="102"/>
      <c r="AID4" s="102"/>
      <c r="AIE4" s="102"/>
      <c r="AIF4" s="102"/>
      <c r="AIG4" s="102"/>
      <c r="AIH4" s="102"/>
      <c r="AII4" s="102"/>
      <c r="AIJ4" s="102"/>
      <c r="AIK4" s="102"/>
      <c r="AIL4" s="102"/>
      <c r="AIM4" s="102"/>
      <c r="AIN4" s="102"/>
      <c r="AIO4" s="102"/>
      <c r="AIP4" s="102"/>
      <c r="AIQ4" s="102"/>
      <c r="AIR4" s="102"/>
      <c r="AIS4" s="102"/>
      <c r="AIT4" s="102"/>
      <c r="AIU4" s="102"/>
      <c r="AIV4" s="102"/>
      <c r="AIW4" s="102"/>
      <c r="AIX4" s="102"/>
      <c r="AIY4" s="102"/>
      <c r="AIZ4" s="102"/>
      <c r="AJA4" s="102"/>
      <c r="AJB4" s="102"/>
      <c r="AJC4" s="102"/>
      <c r="AJD4" s="102"/>
      <c r="AJE4" s="102"/>
      <c r="AJF4" s="102"/>
      <c r="AJG4" s="102"/>
      <c r="AJH4" s="102"/>
      <c r="AJI4" s="102"/>
      <c r="AJJ4" s="102"/>
      <c r="AJK4" s="102"/>
      <c r="AJL4" s="102"/>
      <c r="AJM4" s="102"/>
      <c r="AJN4" s="102"/>
      <c r="AJO4" s="102"/>
      <c r="AJP4" s="102"/>
      <c r="AJQ4" s="102"/>
      <c r="AJR4" s="102"/>
      <c r="AJS4" s="102"/>
      <c r="AJT4" s="102"/>
      <c r="AJU4" s="102"/>
      <c r="AJV4" s="102"/>
      <c r="AJW4" s="102"/>
      <c r="AJX4" s="102"/>
      <c r="AJY4" s="102"/>
      <c r="AJZ4" s="102"/>
      <c r="AKA4" s="102"/>
      <c r="AKB4" s="102"/>
      <c r="AKC4" s="102"/>
      <c r="AKD4" s="102"/>
      <c r="AKE4" s="102"/>
      <c r="AKF4" s="102"/>
      <c r="AKG4" s="102"/>
      <c r="AKH4" s="102"/>
      <c r="AKI4" s="102"/>
      <c r="AKJ4" s="102"/>
      <c r="AKK4" s="102"/>
      <c r="AKL4" s="102"/>
      <c r="AKM4" s="102"/>
      <c r="AKN4" s="102"/>
      <c r="AKO4" s="102"/>
      <c r="AKP4" s="102"/>
      <c r="AKQ4" s="102"/>
      <c r="AKR4" s="102"/>
      <c r="AKS4" s="102"/>
      <c r="AKT4" s="102"/>
      <c r="AKU4" s="102"/>
      <c r="AKV4" s="102"/>
      <c r="AKW4" s="102"/>
      <c r="AKX4" s="102"/>
      <c r="AKY4" s="102"/>
      <c r="AKZ4" s="102"/>
      <c r="ALA4" s="102"/>
      <c r="ALB4" s="102"/>
      <c r="ALC4" s="102"/>
      <c r="ALD4" s="102"/>
      <c r="ALE4" s="102"/>
      <c r="ALF4" s="102"/>
      <c r="ALG4" s="102"/>
      <c r="ALH4" s="102"/>
      <c r="ALI4" s="102"/>
      <c r="ALJ4" s="102"/>
      <c r="ALK4" s="102"/>
      <c r="ALL4" s="102"/>
      <c r="ALM4" s="102"/>
      <c r="ALN4" s="102"/>
      <c r="ALO4" s="102"/>
      <c r="ALP4" s="102"/>
      <c r="ALQ4" s="102"/>
      <c r="ALR4" s="102"/>
      <c r="ALS4" s="103"/>
      <c r="ALT4" s="103"/>
      <c r="ALU4" s="103"/>
      <c r="ALV4" s="103"/>
      <c r="ALW4" s="103"/>
      <c r="ALX4" s="103"/>
      <c r="ALY4" s="94"/>
      <c r="ALZ4" s="94"/>
      <c r="AMA4" s="94"/>
      <c r="AMB4" s="94"/>
      <c r="AMC4" s="94"/>
      <c r="AMD4" s="94"/>
      <c r="AME4" s="94"/>
      <c r="AMF4" s="94"/>
      <c r="AMG4" s="94"/>
      <c r="AMH4" s="94"/>
      <c r="AMI4" s="94"/>
      <c r="AMJ4" s="94"/>
    </row>
    <row r="5" spans="1:1024" ht="14.25">
      <c r="B5" s="95" t="s">
        <v>12050</v>
      </c>
      <c r="C5" s="96" t="s">
        <v>1951</v>
      </c>
      <c r="D5" s="95"/>
      <c r="E5" s="95" t="s">
        <v>1897</v>
      </c>
      <c r="F5" s="96" t="s">
        <v>1953</v>
      </c>
      <c r="G5" s="97"/>
      <c r="H5" s="95" t="s">
        <v>776</v>
      </c>
      <c r="I5" s="96">
        <v>1</v>
      </c>
      <c r="J5" s="95" t="s">
        <v>12048</v>
      </c>
      <c r="K5" s="98">
        <v>0.441</v>
      </c>
      <c r="L5" s="99">
        <f>I5*K5</f>
        <v>0.441</v>
      </c>
      <c r="M5" s="95" t="s">
        <v>1350</v>
      </c>
      <c r="N5" s="96" t="s">
        <v>12051</v>
      </c>
      <c r="O5" s="100"/>
      <c r="P5" s="97"/>
      <c r="Q5" s="97"/>
      <c r="R5" s="97"/>
      <c r="S5" s="97"/>
      <c r="T5" s="97"/>
      <c r="U5" s="97"/>
      <c r="V5" s="97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  <c r="IZ5" s="102"/>
      <c r="JA5" s="102"/>
      <c r="JB5" s="102"/>
      <c r="JC5" s="102"/>
      <c r="JD5" s="102"/>
      <c r="JE5" s="102"/>
      <c r="JF5" s="102"/>
      <c r="JG5" s="102"/>
      <c r="JH5" s="102"/>
      <c r="JI5" s="102"/>
      <c r="JJ5" s="102"/>
      <c r="JK5" s="102"/>
      <c r="JL5" s="102"/>
      <c r="JM5" s="102"/>
      <c r="JN5" s="102"/>
      <c r="JO5" s="102"/>
      <c r="JP5" s="102"/>
      <c r="JQ5" s="102"/>
      <c r="JR5" s="102"/>
      <c r="JS5" s="102"/>
      <c r="JT5" s="102"/>
      <c r="JU5" s="102"/>
      <c r="JV5" s="102"/>
      <c r="JW5" s="102"/>
      <c r="JX5" s="102"/>
      <c r="JY5" s="102"/>
      <c r="JZ5" s="102"/>
      <c r="KA5" s="102"/>
      <c r="KB5" s="102"/>
      <c r="KC5" s="102"/>
      <c r="KD5" s="102"/>
      <c r="KE5" s="102"/>
      <c r="KF5" s="102"/>
      <c r="KG5" s="102"/>
      <c r="KH5" s="102"/>
      <c r="KI5" s="102"/>
      <c r="KJ5" s="102"/>
      <c r="KK5" s="102"/>
      <c r="KL5" s="102"/>
      <c r="KM5" s="102"/>
      <c r="KN5" s="102"/>
      <c r="KO5" s="102"/>
      <c r="KP5" s="102"/>
      <c r="KQ5" s="102"/>
      <c r="KR5" s="102"/>
      <c r="KS5" s="102"/>
      <c r="KT5" s="102"/>
      <c r="KU5" s="102"/>
      <c r="KV5" s="102"/>
      <c r="KW5" s="102"/>
      <c r="KX5" s="102"/>
      <c r="KY5" s="102"/>
      <c r="KZ5" s="102"/>
      <c r="LA5" s="102"/>
      <c r="LB5" s="102"/>
      <c r="LC5" s="102"/>
      <c r="LD5" s="102"/>
      <c r="LE5" s="102"/>
      <c r="LF5" s="102"/>
      <c r="LG5" s="102"/>
      <c r="LH5" s="102"/>
      <c r="LI5" s="102"/>
      <c r="LJ5" s="102"/>
      <c r="LK5" s="102"/>
      <c r="LL5" s="102"/>
      <c r="LM5" s="102"/>
      <c r="LN5" s="102"/>
      <c r="LO5" s="102"/>
      <c r="LP5" s="102"/>
      <c r="LQ5" s="102"/>
      <c r="LR5" s="102"/>
      <c r="LS5" s="102"/>
      <c r="LT5" s="102"/>
      <c r="LU5" s="102"/>
      <c r="LV5" s="102"/>
      <c r="LW5" s="102"/>
      <c r="LX5" s="102"/>
      <c r="LY5" s="102"/>
      <c r="LZ5" s="102"/>
      <c r="MA5" s="102"/>
      <c r="MB5" s="102"/>
      <c r="MC5" s="102"/>
      <c r="MD5" s="102"/>
      <c r="ME5" s="102"/>
      <c r="MF5" s="102"/>
      <c r="MG5" s="102"/>
      <c r="MH5" s="102"/>
      <c r="MI5" s="102"/>
      <c r="MJ5" s="102"/>
      <c r="MK5" s="102"/>
      <c r="ML5" s="102"/>
      <c r="MM5" s="102"/>
      <c r="MN5" s="102"/>
      <c r="MO5" s="102"/>
      <c r="MP5" s="102"/>
      <c r="MQ5" s="102"/>
      <c r="MR5" s="102"/>
      <c r="MS5" s="102"/>
      <c r="MT5" s="102"/>
      <c r="MU5" s="102"/>
      <c r="MV5" s="102"/>
      <c r="MW5" s="102"/>
      <c r="MX5" s="102"/>
      <c r="MY5" s="102"/>
      <c r="MZ5" s="102"/>
      <c r="NA5" s="102"/>
      <c r="NB5" s="102"/>
      <c r="NC5" s="102"/>
      <c r="ND5" s="102"/>
      <c r="NE5" s="102"/>
      <c r="NF5" s="102"/>
      <c r="NG5" s="102"/>
      <c r="NH5" s="102"/>
      <c r="NI5" s="102"/>
      <c r="NJ5" s="102"/>
      <c r="NK5" s="102"/>
      <c r="NL5" s="102"/>
      <c r="NM5" s="102"/>
      <c r="NN5" s="102"/>
      <c r="NO5" s="102"/>
      <c r="NP5" s="102"/>
      <c r="NQ5" s="102"/>
      <c r="NR5" s="102"/>
      <c r="NS5" s="102"/>
      <c r="NT5" s="102"/>
      <c r="NU5" s="102"/>
      <c r="NV5" s="102"/>
      <c r="NW5" s="102"/>
      <c r="NX5" s="102"/>
      <c r="NY5" s="102"/>
      <c r="NZ5" s="102"/>
      <c r="OA5" s="102"/>
      <c r="OB5" s="102"/>
      <c r="OC5" s="102"/>
      <c r="OD5" s="102"/>
      <c r="OE5" s="102"/>
      <c r="OF5" s="102"/>
      <c r="OG5" s="102"/>
      <c r="OH5" s="102"/>
      <c r="OI5" s="102"/>
      <c r="OJ5" s="102"/>
      <c r="OK5" s="102"/>
      <c r="OL5" s="102"/>
      <c r="OM5" s="102"/>
      <c r="ON5" s="102"/>
      <c r="OO5" s="102"/>
      <c r="OP5" s="102"/>
      <c r="OQ5" s="102"/>
      <c r="OR5" s="102"/>
      <c r="OS5" s="102"/>
      <c r="OT5" s="102"/>
      <c r="OU5" s="102"/>
      <c r="OV5" s="102"/>
      <c r="OW5" s="102"/>
      <c r="OX5" s="102"/>
      <c r="OY5" s="102"/>
      <c r="OZ5" s="102"/>
      <c r="PA5" s="102"/>
      <c r="PB5" s="102"/>
      <c r="PC5" s="102"/>
      <c r="PD5" s="102"/>
      <c r="PE5" s="102"/>
      <c r="PF5" s="102"/>
      <c r="PG5" s="102"/>
      <c r="PH5" s="102"/>
      <c r="PI5" s="102"/>
      <c r="PJ5" s="102"/>
      <c r="PK5" s="102"/>
      <c r="PL5" s="102"/>
      <c r="PM5" s="102"/>
      <c r="PN5" s="102"/>
      <c r="PO5" s="102"/>
      <c r="PP5" s="102"/>
      <c r="PQ5" s="102"/>
      <c r="PR5" s="102"/>
      <c r="PS5" s="102"/>
      <c r="PT5" s="102"/>
      <c r="PU5" s="102"/>
      <c r="PV5" s="102"/>
      <c r="PW5" s="102"/>
      <c r="PX5" s="102"/>
      <c r="PY5" s="102"/>
      <c r="PZ5" s="102"/>
      <c r="QA5" s="102"/>
      <c r="QB5" s="102"/>
      <c r="QC5" s="102"/>
      <c r="QD5" s="102"/>
      <c r="QE5" s="102"/>
      <c r="QF5" s="102"/>
      <c r="QG5" s="102"/>
      <c r="QH5" s="102"/>
      <c r="QI5" s="102"/>
      <c r="QJ5" s="102"/>
      <c r="QK5" s="102"/>
      <c r="QL5" s="102"/>
      <c r="QM5" s="102"/>
      <c r="QN5" s="102"/>
      <c r="QO5" s="102"/>
      <c r="QP5" s="102"/>
      <c r="QQ5" s="102"/>
      <c r="QR5" s="102"/>
      <c r="QS5" s="102"/>
      <c r="QT5" s="102"/>
      <c r="QU5" s="102"/>
      <c r="QV5" s="102"/>
      <c r="QW5" s="102"/>
      <c r="QX5" s="102"/>
      <c r="QY5" s="102"/>
      <c r="QZ5" s="102"/>
      <c r="RA5" s="102"/>
      <c r="RB5" s="102"/>
      <c r="RC5" s="102"/>
      <c r="RD5" s="102"/>
      <c r="RE5" s="102"/>
      <c r="RF5" s="102"/>
      <c r="RG5" s="102"/>
      <c r="RH5" s="102"/>
      <c r="RI5" s="102"/>
      <c r="RJ5" s="102"/>
      <c r="RK5" s="102"/>
      <c r="RL5" s="102"/>
      <c r="RM5" s="102"/>
      <c r="RN5" s="102"/>
      <c r="RO5" s="102"/>
      <c r="RP5" s="102"/>
      <c r="RQ5" s="102"/>
      <c r="RR5" s="102"/>
      <c r="RS5" s="102"/>
      <c r="RT5" s="102"/>
      <c r="RU5" s="102"/>
      <c r="RV5" s="102"/>
      <c r="RW5" s="102"/>
      <c r="RX5" s="102"/>
      <c r="RY5" s="102"/>
      <c r="RZ5" s="102"/>
      <c r="SA5" s="102"/>
      <c r="SB5" s="102"/>
      <c r="SC5" s="102"/>
      <c r="SD5" s="102"/>
      <c r="SE5" s="102"/>
      <c r="SF5" s="102"/>
      <c r="SG5" s="102"/>
      <c r="SH5" s="102"/>
      <c r="SI5" s="102"/>
      <c r="SJ5" s="102"/>
      <c r="SK5" s="102"/>
      <c r="SL5" s="102"/>
      <c r="SM5" s="102"/>
      <c r="SN5" s="102"/>
      <c r="SO5" s="102"/>
      <c r="SP5" s="102"/>
      <c r="SQ5" s="102"/>
      <c r="SR5" s="102"/>
      <c r="SS5" s="102"/>
      <c r="ST5" s="102"/>
      <c r="SU5" s="102"/>
      <c r="SV5" s="102"/>
      <c r="SW5" s="102"/>
      <c r="SX5" s="102"/>
      <c r="SY5" s="102"/>
      <c r="SZ5" s="102"/>
      <c r="TA5" s="102"/>
      <c r="TB5" s="102"/>
      <c r="TC5" s="102"/>
      <c r="TD5" s="102"/>
      <c r="TE5" s="102"/>
      <c r="TF5" s="102"/>
      <c r="TG5" s="102"/>
      <c r="TH5" s="102"/>
      <c r="TI5" s="102"/>
      <c r="TJ5" s="102"/>
      <c r="TK5" s="102"/>
      <c r="TL5" s="102"/>
      <c r="TM5" s="102"/>
      <c r="TN5" s="102"/>
      <c r="TO5" s="102"/>
      <c r="TP5" s="102"/>
      <c r="TQ5" s="102"/>
      <c r="TR5" s="102"/>
      <c r="TS5" s="102"/>
      <c r="TT5" s="102"/>
      <c r="TU5" s="102"/>
      <c r="TV5" s="102"/>
      <c r="TW5" s="102"/>
      <c r="TX5" s="102"/>
      <c r="TY5" s="102"/>
      <c r="TZ5" s="102"/>
      <c r="UA5" s="102"/>
      <c r="UB5" s="102"/>
      <c r="UC5" s="102"/>
      <c r="UD5" s="102"/>
      <c r="UE5" s="102"/>
      <c r="UF5" s="102"/>
      <c r="UG5" s="102"/>
      <c r="UH5" s="102"/>
      <c r="UI5" s="102"/>
      <c r="UJ5" s="102"/>
      <c r="UK5" s="102"/>
      <c r="UL5" s="102"/>
      <c r="UM5" s="102"/>
      <c r="UN5" s="102"/>
      <c r="UO5" s="102"/>
      <c r="UP5" s="102"/>
      <c r="UQ5" s="102"/>
      <c r="UR5" s="102"/>
      <c r="US5" s="102"/>
      <c r="UT5" s="102"/>
      <c r="UU5" s="102"/>
      <c r="UV5" s="102"/>
      <c r="UW5" s="102"/>
      <c r="UX5" s="102"/>
      <c r="UY5" s="102"/>
      <c r="UZ5" s="102"/>
      <c r="VA5" s="102"/>
      <c r="VB5" s="102"/>
      <c r="VC5" s="102"/>
      <c r="VD5" s="102"/>
      <c r="VE5" s="102"/>
      <c r="VF5" s="102"/>
      <c r="VG5" s="102"/>
      <c r="VH5" s="102"/>
      <c r="VI5" s="102"/>
      <c r="VJ5" s="102"/>
      <c r="VK5" s="102"/>
      <c r="VL5" s="102"/>
      <c r="VM5" s="102"/>
      <c r="VN5" s="102"/>
      <c r="VO5" s="102"/>
      <c r="VP5" s="102"/>
      <c r="VQ5" s="102"/>
      <c r="VR5" s="102"/>
      <c r="VS5" s="102"/>
      <c r="VT5" s="102"/>
      <c r="VU5" s="102"/>
      <c r="VV5" s="102"/>
      <c r="VW5" s="102"/>
      <c r="VX5" s="102"/>
      <c r="VY5" s="102"/>
      <c r="VZ5" s="102"/>
      <c r="WA5" s="102"/>
      <c r="WB5" s="102"/>
      <c r="WC5" s="102"/>
      <c r="WD5" s="102"/>
      <c r="WE5" s="102"/>
      <c r="WF5" s="102"/>
      <c r="WG5" s="102"/>
      <c r="WH5" s="102"/>
      <c r="WI5" s="102"/>
      <c r="WJ5" s="102"/>
      <c r="WK5" s="102"/>
      <c r="WL5" s="102"/>
      <c r="WM5" s="102"/>
      <c r="WN5" s="102"/>
      <c r="WO5" s="102"/>
      <c r="WP5" s="102"/>
      <c r="WQ5" s="102"/>
      <c r="WR5" s="102"/>
      <c r="WS5" s="102"/>
      <c r="WT5" s="102"/>
      <c r="WU5" s="102"/>
      <c r="WV5" s="102"/>
      <c r="WW5" s="102"/>
      <c r="WX5" s="102"/>
      <c r="WY5" s="102"/>
      <c r="WZ5" s="102"/>
      <c r="XA5" s="102"/>
      <c r="XB5" s="102"/>
      <c r="XC5" s="102"/>
      <c r="XD5" s="102"/>
      <c r="XE5" s="102"/>
      <c r="XF5" s="102"/>
      <c r="XG5" s="102"/>
      <c r="XH5" s="102"/>
      <c r="XI5" s="102"/>
      <c r="XJ5" s="102"/>
      <c r="XK5" s="102"/>
      <c r="XL5" s="102"/>
      <c r="XM5" s="102"/>
      <c r="XN5" s="102"/>
      <c r="XO5" s="102"/>
      <c r="XP5" s="102"/>
      <c r="XQ5" s="102"/>
      <c r="XR5" s="102"/>
      <c r="XS5" s="102"/>
      <c r="XT5" s="102"/>
      <c r="XU5" s="102"/>
      <c r="XV5" s="102"/>
      <c r="XW5" s="102"/>
      <c r="XX5" s="102"/>
      <c r="XY5" s="102"/>
      <c r="XZ5" s="102"/>
      <c r="YA5" s="102"/>
      <c r="YB5" s="102"/>
      <c r="YC5" s="102"/>
      <c r="YD5" s="102"/>
      <c r="YE5" s="102"/>
      <c r="YF5" s="102"/>
      <c r="YG5" s="102"/>
      <c r="YH5" s="102"/>
      <c r="YI5" s="102"/>
      <c r="YJ5" s="102"/>
      <c r="YK5" s="102"/>
      <c r="YL5" s="102"/>
      <c r="YM5" s="102"/>
      <c r="YN5" s="102"/>
      <c r="YO5" s="102"/>
      <c r="YP5" s="102"/>
      <c r="YQ5" s="102"/>
      <c r="YR5" s="102"/>
      <c r="YS5" s="102"/>
      <c r="YT5" s="102"/>
      <c r="YU5" s="102"/>
      <c r="YV5" s="102"/>
      <c r="YW5" s="102"/>
      <c r="YX5" s="102"/>
      <c r="YY5" s="102"/>
      <c r="YZ5" s="102"/>
      <c r="ZA5" s="102"/>
      <c r="ZB5" s="102"/>
      <c r="ZC5" s="102"/>
      <c r="ZD5" s="102"/>
      <c r="ZE5" s="102"/>
      <c r="ZF5" s="102"/>
      <c r="ZG5" s="102"/>
      <c r="ZH5" s="102"/>
      <c r="ZI5" s="102"/>
      <c r="ZJ5" s="102"/>
      <c r="ZK5" s="102"/>
      <c r="ZL5" s="102"/>
      <c r="ZM5" s="102"/>
      <c r="ZN5" s="102"/>
      <c r="ZO5" s="102"/>
      <c r="ZP5" s="102"/>
      <c r="ZQ5" s="102"/>
      <c r="ZR5" s="102"/>
      <c r="ZS5" s="102"/>
      <c r="ZT5" s="102"/>
      <c r="ZU5" s="102"/>
      <c r="ZV5" s="102"/>
      <c r="ZW5" s="102"/>
      <c r="ZX5" s="102"/>
      <c r="ZY5" s="102"/>
      <c r="ZZ5" s="102"/>
      <c r="AAA5" s="102"/>
      <c r="AAB5" s="102"/>
      <c r="AAC5" s="102"/>
      <c r="AAD5" s="102"/>
      <c r="AAE5" s="102"/>
      <c r="AAF5" s="102"/>
      <c r="AAG5" s="102"/>
      <c r="AAH5" s="102"/>
      <c r="AAI5" s="102"/>
      <c r="AAJ5" s="102"/>
      <c r="AAK5" s="102"/>
      <c r="AAL5" s="102"/>
      <c r="AAM5" s="102"/>
      <c r="AAN5" s="102"/>
      <c r="AAO5" s="102"/>
      <c r="AAP5" s="102"/>
      <c r="AAQ5" s="102"/>
      <c r="AAR5" s="102"/>
      <c r="AAS5" s="102"/>
      <c r="AAT5" s="102"/>
      <c r="AAU5" s="102"/>
      <c r="AAV5" s="102"/>
      <c r="AAW5" s="102"/>
      <c r="AAX5" s="102"/>
      <c r="AAY5" s="102"/>
      <c r="AAZ5" s="102"/>
      <c r="ABA5" s="102"/>
      <c r="ABB5" s="102"/>
      <c r="ABC5" s="102"/>
      <c r="ABD5" s="102"/>
      <c r="ABE5" s="102"/>
      <c r="ABF5" s="102"/>
      <c r="ABG5" s="102"/>
      <c r="ABH5" s="102"/>
      <c r="ABI5" s="102"/>
      <c r="ABJ5" s="102"/>
      <c r="ABK5" s="102"/>
      <c r="ABL5" s="102"/>
      <c r="ABM5" s="102"/>
      <c r="ABN5" s="102"/>
      <c r="ABO5" s="102"/>
      <c r="ABP5" s="102"/>
      <c r="ABQ5" s="102"/>
      <c r="ABR5" s="102"/>
      <c r="ABS5" s="102"/>
      <c r="ABT5" s="102"/>
      <c r="ABU5" s="102"/>
      <c r="ABV5" s="102"/>
      <c r="ABW5" s="102"/>
      <c r="ABX5" s="102"/>
      <c r="ABY5" s="102"/>
      <c r="ABZ5" s="102"/>
      <c r="ACA5" s="102"/>
      <c r="ACB5" s="102"/>
      <c r="ACC5" s="102"/>
      <c r="ACD5" s="102"/>
      <c r="ACE5" s="102"/>
      <c r="ACF5" s="102"/>
      <c r="ACG5" s="102"/>
      <c r="ACH5" s="102"/>
      <c r="ACI5" s="102"/>
      <c r="ACJ5" s="102"/>
      <c r="ACK5" s="102"/>
      <c r="ACL5" s="102"/>
      <c r="ACM5" s="102"/>
      <c r="ACN5" s="102"/>
      <c r="ACO5" s="102"/>
      <c r="ACP5" s="102"/>
      <c r="ACQ5" s="102"/>
      <c r="ACR5" s="102"/>
      <c r="ACS5" s="102"/>
      <c r="ACT5" s="102"/>
      <c r="ACU5" s="102"/>
      <c r="ACV5" s="102"/>
      <c r="ACW5" s="102"/>
      <c r="ACX5" s="102"/>
      <c r="ACY5" s="102"/>
      <c r="ACZ5" s="102"/>
      <c r="ADA5" s="102"/>
      <c r="ADB5" s="102"/>
      <c r="ADC5" s="102"/>
      <c r="ADD5" s="102"/>
      <c r="ADE5" s="102"/>
      <c r="ADF5" s="102"/>
      <c r="ADG5" s="102"/>
      <c r="ADH5" s="102"/>
      <c r="ADI5" s="102"/>
      <c r="ADJ5" s="102"/>
      <c r="ADK5" s="102"/>
      <c r="ADL5" s="102"/>
      <c r="ADM5" s="102"/>
      <c r="ADN5" s="102"/>
      <c r="ADO5" s="102"/>
      <c r="ADP5" s="102"/>
      <c r="ADQ5" s="102"/>
      <c r="ADR5" s="102"/>
      <c r="ADS5" s="102"/>
      <c r="ADT5" s="102"/>
      <c r="ADU5" s="102"/>
      <c r="ADV5" s="102"/>
      <c r="ADW5" s="102"/>
      <c r="ADX5" s="102"/>
      <c r="ADY5" s="102"/>
      <c r="ADZ5" s="102"/>
      <c r="AEA5" s="102"/>
      <c r="AEB5" s="102"/>
      <c r="AEC5" s="102"/>
      <c r="AED5" s="102"/>
      <c r="AEE5" s="102"/>
      <c r="AEF5" s="102"/>
      <c r="AEG5" s="102"/>
      <c r="AEH5" s="102"/>
      <c r="AEI5" s="102"/>
      <c r="AEJ5" s="102"/>
      <c r="AEK5" s="102"/>
      <c r="AEL5" s="102"/>
      <c r="AEM5" s="102"/>
      <c r="AEN5" s="102"/>
      <c r="AEO5" s="102"/>
      <c r="AEP5" s="102"/>
      <c r="AEQ5" s="102"/>
      <c r="AER5" s="102"/>
      <c r="AES5" s="102"/>
      <c r="AET5" s="102"/>
      <c r="AEU5" s="102"/>
      <c r="AEV5" s="102"/>
      <c r="AEW5" s="102"/>
      <c r="AEX5" s="102"/>
      <c r="AEY5" s="102"/>
      <c r="AEZ5" s="102"/>
      <c r="AFA5" s="102"/>
      <c r="AFB5" s="102"/>
      <c r="AFC5" s="102"/>
      <c r="AFD5" s="102"/>
      <c r="AFE5" s="102"/>
      <c r="AFF5" s="102"/>
      <c r="AFG5" s="102"/>
      <c r="AFH5" s="102"/>
      <c r="AFI5" s="102"/>
      <c r="AFJ5" s="102"/>
      <c r="AFK5" s="102"/>
      <c r="AFL5" s="102"/>
      <c r="AFM5" s="102"/>
      <c r="AFN5" s="102"/>
      <c r="AFO5" s="102"/>
      <c r="AFP5" s="102"/>
      <c r="AFQ5" s="102"/>
      <c r="AFR5" s="102"/>
      <c r="AFS5" s="102"/>
      <c r="AFT5" s="102"/>
      <c r="AFU5" s="102"/>
      <c r="AFV5" s="102"/>
      <c r="AFW5" s="102"/>
      <c r="AFX5" s="102"/>
      <c r="AFY5" s="102"/>
      <c r="AFZ5" s="102"/>
      <c r="AGA5" s="102"/>
      <c r="AGB5" s="102"/>
      <c r="AGC5" s="102"/>
      <c r="AGD5" s="102"/>
      <c r="AGE5" s="102"/>
      <c r="AGF5" s="102"/>
      <c r="AGG5" s="102"/>
      <c r="AGH5" s="102"/>
      <c r="AGI5" s="102"/>
      <c r="AGJ5" s="102"/>
      <c r="AGK5" s="102"/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  <c r="AHP5" s="102"/>
      <c r="AHQ5" s="102"/>
      <c r="AHR5" s="102"/>
      <c r="AHS5" s="102"/>
      <c r="AHT5" s="102"/>
      <c r="AHU5" s="102"/>
      <c r="AHV5" s="102"/>
      <c r="AHW5" s="102"/>
      <c r="AHX5" s="102"/>
      <c r="AHY5" s="102"/>
      <c r="AHZ5" s="102"/>
      <c r="AIA5" s="102"/>
      <c r="AIB5" s="102"/>
      <c r="AIC5" s="102"/>
      <c r="AID5" s="102"/>
      <c r="AIE5" s="102"/>
      <c r="AIF5" s="102"/>
      <c r="AIG5" s="102"/>
      <c r="AIH5" s="102"/>
      <c r="AII5" s="102"/>
      <c r="AIJ5" s="102"/>
      <c r="AIK5" s="102"/>
      <c r="AIL5" s="102"/>
      <c r="AIM5" s="102"/>
      <c r="AIN5" s="102"/>
      <c r="AIO5" s="102"/>
      <c r="AIP5" s="102"/>
      <c r="AIQ5" s="102"/>
      <c r="AIR5" s="102"/>
      <c r="AIS5" s="102"/>
      <c r="AIT5" s="102"/>
      <c r="AIU5" s="102"/>
      <c r="AIV5" s="102"/>
      <c r="AIW5" s="102"/>
      <c r="AIX5" s="102"/>
      <c r="AIY5" s="102"/>
      <c r="AIZ5" s="102"/>
      <c r="AJA5" s="102"/>
      <c r="AJB5" s="102"/>
      <c r="AJC5" s="102"/>
      <c r="AJD5" s="102"/>
      <c r="AJE5" s="102"/>
      <c r="AJF5" s="102"/>
      <c r="AJG5" s="102"/>
      <c r="AJH5" s="102"/>
      <c r="AJI5" s="102"/>
      <c r="AJJ5" s="102"/>
      <c r="AJK5" s="102"/>
      <c r="AJL5" s="102"/>
      <c r="AJM5" s="102"/>
      <c r="AJN5" s="102"/>
      <c r="AJO5" s="102"/>
      <c r="AJP5" s="102"/>
      <c r="AJQ5" s="102"/>
      <c r="AJR5" s="102"/>
      <c r="AJS5" s="102"/>
      <c r="AJT5" s="102"/>
      <c r="AJU5" s="102"/>
      <c r="AJV5" s="102"/>
      <c r="AJW5" s="102"/>
      <c r="AJX5" s="102"/>
      <c r="AJY5" s="102"/>
      <c r="AJZ5" s="102"/>
      <c r="AKA5" s="102"/>
      <c r="AKB5" s="102"/>
      <c r="AKC5" s="102"/>
      <c r="AKD5" s="102"/>
      <c r="AKE5" s="102"/>
      <c r="AKF5" s="102"/>
      <c r="AKG5" s="102"/>
      <c r="AKH5" s="102"/>
      <c r="AKI5" s="102"/>
      <c r="AKJ5" s="102"/>
      <c r="AKK5" s="102"/>
      <c r="AKL5" s="102"/>
      <c r="AKM5" s="102"/>
      <c r="AKN5" s="102"/>
      <c r="AKO5" s="102"/>
      <c r="AKP5" s="102"/>
      <c r="AKQ5" s="102"/>
      <c r="AKR5" s="102"/>
      <c r="AKS5" s="102"/>
      <c r="AKT5" s="102"/>
      <c r="AKU5" s="102"/>
      <c r="AKV5" s="102"/>
      <c r="AKW5" s="102"/>
      <c r="AKX5" s="102"/>
      <c r="AKY5" s="102"/>
      <c r="AKZ5" s="102"/>
      <c r="ALA5" s="102"/>
      <c r="ALB5" s="102"/>
      <c r="ALC5" s="102"/>
      <c r="ALD5" s="102"/>
      <c r="ALE5" s="102"/>
      <c r="ALF5" s="102"/>
      <c r="ALG5" s="102"/>
      <c r="ALH5" s="102"/>
      <c r="ALI5" s="102"/>
      <c r="ALJ5" s="102"/>
      <c r="ALK5" s="102"/>
      <c r="ALL5" s="102"/>
      <c r="ALM5" s="102"/>
      <c r="ALN5" s="102"/>
      <c r="ALO5" s="102"/>
      <c r="ALP5" s="102"/>
      <c r="ALQ5" s="102"/>
      <c r="ALR5" s="102"/>
      <c r="ALS5" s="103"/>
      <c r="ALT5" s="103"/>
      <c r="ALU5" s="103"/>
      <c r="ALV5" s="103"/>
      <c r="ALW5" s="103"/>
      <c r="ALX5" s="103"/>
    </row>
    <row r="6" spans="1:1024" ht="14.25">
      <c r="B6" s="95" t="s">
        <v>12052</v>
      </c>
      <c r="C6" s="96" t="s">
        <v>3921</v>
      </c>
      <c r="D6" s="95"/>
      <c r="E6" s="95"/>
      <c r="F6" s="95" t="s">
        <v>3923</v>
      </c>
      <c r="G6" s="97"/>
      <c r="H6" s="95" t="s">
        <v>1784</v>
      </c>
      <c r="I6" s="96">
        <v>15</v>
      </c>
      <c r="J6" s="95" t="s">
        <v>12048</v>
      </c>
      <c r="K6" s="104">
        <v>2.3E-2</v>
      </c>
      <c r="L6" s="99">
        <f>SUM(K6*I6)</f>
        <v>0.34499999999999997</v>
      </c>
      <c r="M6" s="95" t="s">
        <v>1540</v>
      </c>
      <c r="N6" s="96" t="s">
        <v>3924</v>
      </c>
      <c r="O6" s="100" t="e">
        <f>SUM(#REF!)</f>
        <v>#REF!</v>
      </c>
      <c r="P6" s="105">
        <v>2.3E-2</v>
      </c>
      <c r="Q6" s="106">
        <f t="shared" ref="Q6:Q11" si="0">I6*K6</f>
        <v>0.34499999999999997</v>
      </c>
      <c r="R6" s="100" t="e">
        <f>SUM(#REF!)</f>
        <v>#REF!</v>
      </c>
      <c r="S6" s="107">
        <f t="shared" ref="S6:S11" si="1">I6*S$2</f>
        <v>0</v>
      </c>
      <c r="T6" s="100"/>
      <c r="U6" s="108"/>
      <c r="V6" s="108"/>
      <c r="W6" s="109"/>
      <c r="X6" s="101" t="s">
        <v>3925</v>
      </c>
      <c r="Y6" s="110" t="s">
        <v>3811</v>
      </c>
      <c r="Z6" s="111"/>
      <c r="AA6" s="111"/>
      <c r="AB6" s="11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  <c r="EM6" s="102"/>
      <c r="EN6" s="102"/>
      <c r="EO6" s="102"/>
      <c r="EP6" s="102"/>
      <c r="EQ6" s="102"/>
      <c r="ER6" s="102"/>
      <c r="ES6" s="102"/>
      <c r="ET6" s="102"/>
      <c r="EU6" s="102"/>
      <c r="EV6" s="102"/>
      <c r="EW6" s="102"/>
      <c r="EX6" s="102"/>
      <c r="EY6" s="102"/>
      <c r="EZ6" s="102"/>
      <c r="FA6" s="102"/>
      <c r="FB6" s="102"/>
      <c r="FC6" s="102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102"/>
      <c r="IS6" s="102"/>
      <c r="IT6" s="102"/>
      <c r="IU6" s="102"/>
      <c r="IV6" s="102"/>
      <c r="IW6" s="102"/>
      <c r="IX6" s="102"/>
      <c r="IY6" s="102"/>
      <c r="IZ6" s="102"/>
      <c r="JA6" s="102"/>
      <c r="JB6" s="102"/>
      <c r="JC6" s="102"/>
      <c r="JD6" s="102"/>
      <c r="JE6" s="102"/>
      <c r="JF6" s="102"/>
      <c r="JG6" s="102"/>
      <c r="JH6" s="102"/>
      <c r="JI6" s="102"/>
      <c r="JJ6" s="102"/>
      <c r="JK6" s="102"/>
      <c r="JL6" s="102"/>
      <c r="JM6" s="102"/>
      <c r="JN6" s="102"/>
      <c r="JO6" s="102"/>
      <c r="JP6" s="102"/>
      <c r="JQ6" s="102"/>
      <c r="JR6" s="102"/>
      <c r="JS6" s="102"/>
      <c r="JT6" s="102"/>
      <c r="JU6" s="102"/>
      <c r="JV6" s="102"/>
      <c r="JW6" s="102"/>
      <c r="JX6" s="102"/>
      <c r="JY6" s="102"/>
      <c r="JZ6" s="102"/>
      <c r="KA6" s="102"/>
      <c r="KB6" s="102"/>
      <c r="KC6" s="102"/>
      <c r="KD6" s="102"/>
      <c r="KE6" s="102"/>
      <c r="KF6" s="102"/>
      <c r="KG6" s="102"/>
      <c r="KH6" s="102"/>
      <c r="KI6" s="102"/>
      <c r="KJ6" s="102"/>
      <c r="KK6" s="102"/>
      <c r="KL6" s="102"/>
      <c r="KM6" s="102"/>
      <c r="KN6" s="102"/>
      <c r="KO6" s="102"/>
      <c r="KP6" s="102"/>
      <c r="KQ6" s="102"/>
      <c r="KR6" s="102"/>
      <c r="KS6" s="102"/>
      <c r="KT6" s="102"/>
      <c r="KU6" s="102"/>
      <c r="KV6" s="102"/>
      <c r="KW6" s="102"/>
      <c r="KX6" s="102"/>
      <c r="KY6" s="102"/>
      <c r="KZ6" s="102"/>
      <c r="LA6" s="102"/>
      <c r="LB6" s="102"/>
      <c r="LC6" s="102"/>
      <c r="LD6" s="102"/>
      <c r="LE6" s="102"/>
      <c r="LF6" s="102"/>
      <c r="LG6" s="102"/>
      <c r="LH6" s="102"/>
      <c r="LI6" s="102"/>
      <c r="LJ6" s="102"/>
      <c r="LK6" s="102"/>
      <c r="LL6" s="102"/>
      <c r="LM6" s="102"/>
      <c r="LN6" s="102"/>
      <c r="LO6" s="102"/>
      <c r="LP6" s="102"/>
      <c r="LQ6" s="102"/>
      <c r="LR6" s="102"/>
      <c r="LS6" s="102"/>
      <c r="LT6" s="102"/>
      <c r="LU6" s="102"/>
      <c r="LV6" s="102"/>
      <c r="LW6" s="102"/>
      <c r="LX6" s="102"/>
      <c r="LY6" s="102"/>
      <c r="LZ6" s="102"/>
      <c r="MA6" s="102"/>
      <c r="MB6" s="102"/>
      <c r="MC6" s="102"/>
      <c r="MD6" s="102"/>
      <c r="ME6" s="102"/>
      <c r="MF6" s="102"/>
      <c r="MG6" s="102"/>
      <c r="MH6" s="102"/>
      <c r="MI6" s="102"/>
      <c r="MJ6" s="102"/>
      <c r="MK6" s="102"/>
      <c r="ML6" s="102"/>
      <c r="MM6" s="102"/>
      <c r="MN6" s="102"/>
      <c r="MO6" s="102"/>
      <c r="MP6" s="102"/>
      <c r="MQ6" s="102"/>
      <c r="MR6" s="102"/>
      <c r="MS6" s="102"/>
      <c r="MT6" s="102"/>
      <c r="MU6" s="102"/>
      <c r="MV6" s="102"/>
      <c r="MW6" s="102"/>
      <c r="MX6" s="102"/>
      <c r="MY6" s="102"/>
      <c r="MZ6" s="102"/>
      <c r="NA6" s="102"/>
      <c r="NB6" s="102"/>
      <c r="NC6" s="102"/>
      <c r="ND6" s="102"/>
      <c r="NE6" s="102"/>
      <c r="NF6" s="102"/>
      <c r="NG6" s="102"/>
      <c r="NH6" s="102"/>
      <c r="NI6" s="102"/>
      <c r="NJ6" s="102"/>
      <c r="NK6" s="102"/>
      <c r="NL6" s="102"/>
      <c r="NM6" s="102"/>
      <c r="NN6" s="102"/>
      <c r="NO6" s="102"/>
      <c r="NP6" s="102"/>
      <c r="NQ6" s="102"/>
      <c r="NR6" s="102"/>
      <c r="NS6" s="102"/>
      <c r="NT6" s="102"/>
      <c r="NU6" s="102"/>
      <c r="NV6" s="102"/>
      <c r="NW6" s="102"/>
      <c r="NX6" s="102"/>
      <c r="NY6" s="102"/>
      <c r="NZ6" s="102"/>
      <c r="OA6" s="102"/>
      <c r="OB6" s="102"/>
      <c r="OC6" s="102"/>
      <c r="OD6" s="102"/>
      <c r="OE6" s="102"/>
      <c r="OF6" s="102"/>
      <c r="OG6" s="102"/>
      <c r="OH6" s="102"/>
      <c r="OI6" s="102"/>
      <c r="OJ6" s="102"/>
      <c r="OK6" s="102"/>
      <c r="OL6" s="102"/>
      <c r="OM6" s="102"/>
      <c r="ON6" s="102"/>
      <c r="OO6" s="102"/>
      <c r="OP6" s="102"/>
      <c r="OQ6" s="102"/>
      <c r="OR6" s="102"/>
      <c r="OS6" s="102"/>
      <c r="OT6" s="102"/>
      <c r="OU6" s="102"/>
      <c r="OV6" s="102"/>
      <c r="OW6" s="102"/>
      <c r="OX6" s="102"/>
      <c r="OY6" s="102"/>
      <c r="OZ6" s="102"/>
      <c r="PA6" s="102"/>
      <c r="PB6" s="102"/>
      <c r="PC6" s="102"/>
      <c r="PD6" s="102"/>
      <c r="PE6" s="102"/>
      <c r="PF6" s="102"/>
      <c r="PG6" s="102"/>
      <c r="PH6" s="102"/>
      <c r="PI6" s="102"/>
      <c r="PJ6" s="102"/>
      <c r="PK6" s="102"/>
      <c r="PL6" s="102"/>
      <c r="PM6" s="102"/>
      <c r="PN6" s="102"/>
      <c r="PO6" s="102"/>
      <c r="PP6" s="102"/>
      <c r="PQ6" s="102"/>
      <c r="PR6" s="102"/>
      <c r="PS6" s="102"/>
      <c r="PT6" s="102"/>
      <c r="PU6" s="102"/>
      <c r="PV6" s="102"/>
      <c r="PW6" s="102"/>
      <c r="PX6" s="102"/>
      <c r="PY6" s="102"/>
      <c r="PZ6" s="102"/>
      <c r="QA6" s="102"/>
      <c r="QB6" s="102"/>
      <c r="QC6" s="102"/>
      <c r="QD6" s="102"/>
      <c r="QE6" s="102"/>
      <c r="QF6" s="102"/>
      <c r="QG6" s="102"/>
      <c r="QH6" s="102"/>
      <c r="QI6" s="102"/>
      <c r="QJ6" s="102"/>
      <c r="QK6" s="102"/>
      <c r="QL6" s="102"/>
      <c r="QM6" s="102"/>
      <c r="QN6" s="102"/>
      <c r="QO6" s="102"/>
      <c r="QP6" s="102"/>
      <c r="QQ6" s="102"/>
      <c r="QR6" s="102"/>
      <c r="QS6" s="102"/>
      <c r="QT6" s="102"/>
      <c r="QU6" s="102"/>
      <c r="QV6" s="102"/>
      <c r="QW6" s="102"/>
      <c r="QX6" s="102"/>
      <c r="QY6" s="102"/>
      <c r="QZ6" s="102"/>
      <c r="RA6" s="102"/>
      <c r="RB6" s="102"/>
      <c r="RC6" s="102"/>
      <c r="RD6" s="102"/>
      <c r="RE6" s="102"/>
      <c r="RF6" s="102"/>
      <c r="RG6" s="102"/>
      <c r="RH6" s="102"/>
      <c r="RI6" s="102"/>
      <c r="RJ6" s="102"/>
      <c r="RK6" s="102"/>
      <c r="RL6" s="102"/>
      <c r="RM6" s="102"/>
      <c r="RN6" s="102"/>
      <c r="RO6" s="102"/>
      <c r="RP6" s="102"/>
      <c r="RQ6" s="102"/>
      <c r="RR6" s="102"/>
      <c r="RS6" s="102"/>
      <c r="RT6" s="102"/>
      <c r="RU6" s="102"/>
      <c r="RV6" s="102"/>
      <c r="RW6" s="102"/>
      <c r="RX6" s="102"/>
      <c r="RY6" s="102"/>
      <c r="RZ6" s="102"/>
      <c r="SA6" s="102"/>
      <c r="SB6" s="102"/>
      <c r="SC6" s="102"/>
      <c r="SD6" s="102"/>
      <c r="SE6" s="102"/>
      <c r="SF6" s="102"/>
      <c r="SG6" s="102"/>
      <c r="SH6" s="102"/>
      <c r="SI6" s="102"/>
      <c r="SJ6" s="102"/>
      <c r="SK6" s="102"/>
      <c r="SL6" s="102"/>
      <c r="SM6" s="102"/>
      <c r="SN6" s="102"/>
      <c r="SO6" s="102"/>
      <c r="SP6" s="102"/>
      <c r="SQ6" s="102"/>
      <c r="SR6" s="102"/>
      <c r="SS6" s="102"/>
      <c r="ST6" s="102"/>
      <c r="SU6" s="102"/>
      <c r="SV6" s="102"/>
      <c r="SW6" s="102"/>
      <c r="SX6" s="102"/>
      <c r="SY6" s="102"/>
      <c r="SZ6" s="102"/>
      <c r="TA6" s="102"/>
      <c r="TB6" s="102"/>
      <c r="TC6" s="102"/>
      <c r="TD6" s="102"/>
      <c r="TE6" s="102"/>
      <c r="TF6" s="102"/>
      <c r="TG6" s="102"/>
      <c r="TH6" s="102"/>
      <c r="TI6" s="102"/>
      <c r="TJ6" s="102"/>
      <c r="TK6" s="102"/>
      <c r="TL6" s="102"/>
      <c r="TM6" s="102"/>
      <c r="TN6" s="102"/>
      <c r="TO6" s="102"/>
      <c r="TP6" s="102"/>
      <c r="TQ6" s="102"/>
      <c r="TR6" s="102"/>
      <c r="TS6" s="102"/>
      <c r="TT6" s="102"/>
      <c r="TU6" s="102"/>
      <c r="TV6" s="102"/>
      <c r="TW6" s="102"/>
      <c r="TX6" s="102"/>
      <c r="TY6" s="102"/>
      <c r="TZ6" s="102"/>
      <c r="UA6" s="102"/>
      <c r="UB6" s="102"/>
      <c r="UC6" s="102"/>
      <c r="UD6" s="102"/>
      <c r="UE6" s="102"/>
      <c r="UF6" s="102"/>
      <c r="UG6" s="102"/>
      <c r="UH6" s="102"/>
      <c r="UI6" s="102"/>
      <c r="UJ6" s="102"/>
      <c r="UK6" s="102"/>
      <c r="UL6" s="102"/>
      <c r="UM6" s="102"/>
      <c r="UN6" s="102"/>
      <c r="UO6" s="102"/>
      <c r="UP6" s="102"/>
      <c r="UQ6" s="102"/>
      <c r="UR6" s="102"/>
      <c r="US6" s="102"/>
      <c r="UT6" s="102"/>
      <c r="UU6" s="102"/>
      <c r="UV6" s="102"/>
      <c r="UW6" s="102"/>
      <c r="UX6" s="102"/>
      <c r="UY6" s="102"/>
      <c r="UZ6" s="102"/>
      <c r="VA6" s="102"/>
      <c r="VB6" s="102"/>
      <c r="VC6" s="102"/>
      <c r="VD6" s="102"/>
      <c r="VE6" s="102"/>
      <c r="VF6" s="102"/>
      <c r="VG6" s="102"/>
      <c r="VH6" s="102"/>
      <c r="VI6" s="102"/>
      <c r="VJ6" s="102"/>
      <c r="VK6" s="102"/>
      <c r="VL6" s="102"/>
      <c r="VM6" s="102"/>
      <c r="VN6" s="102"/>
      <c r="VO6" s="102"/>
      <c r="VP6" s="102"/>
      <c r="VQ6" s="102"/>
      <c r="VR6" s="102"/>
      <c r="VS6" s="102"/>
      <c r="VT6" s="102"/>
      <c r="VU6" s="102"/>
      <c r="VV6" s="102"/>
      <c r="VW6" s="102"/>
      <c r="VX6" s="102"/>
      <c r="VY6" s="102"/>
      <c r="VZ6" s="102"/>
      <c r="WA6" s="102"/>
      <c r="WB6" s="102"/>
      <c r="WC6" s="102"/>
      <c r="WD6" s="102"/>
      <c r="WE6" s="102"/>
      <c r="WF6" s="102"/>
      <c r="WG6" s="102"/>
      <c r="WH6" s="102"/>
      <c r="WI6" s="102"/>
      <c r="WJ6" s="102"/>
      <c r="WK6" s="102"/>
      <c r="WL6" s="102"/>
      <c r="WM6" s="102"/>
      <c r="WN6" s="102"/>
      <c r="WO6" s="102"/>
      <c r="WP6" s="102"/>
      <c r="WQ6" s="102"/>
      <c r="WR6" s="102"/>
      <c r="WS6" s="102"/>
      <c r="WT6" s="102"/>
      <c r="WU6" s="102"/>
      <c r="WV6" s="102"/>
      <c r="WW6" s="102"/>
      <c r="WX6" s="102"/>
      <c r="WY6" s="102"/>
      <c r="WZ6" s="102"/>
      <c r="XA6" s="102"/>
      <c r="XB6" s="102"/>
      <c r="XC6" s="102"/>
      <c r="XD6" s="102"/>
      <c r="XE6" s="102"/>
      <c r="XF6" s="102"/>
      <c r="XG6" s="102"/>
      <c r="XH6" s="102"/>
      <c r="XI6" s="102"/>
      <c r="XJ6" s="102"/>
      <c r="XK6" s="102"/>
      <c r="XL6" s="102"/>
      <c r="XM6" s="102"/>
      <c r="XN6" s="102"/>
      <c r="XO6" s="102"/>
      <c r="XP6" s="102"/>
      <c r="XQ6" s="102"/>
      <c r="XR6" s="102"/>
      <c r="XS6" s="102"/>
      <c r="XT6" s="102"/>
      <c r="XU6" s="102"/>
      <c r="XV6" s="102"/>
      <c r="XW6" s="102"/>
      <c r="XX6" s="102"/>
      <c r="XY6" s="102"/>
      <c r="XZ6" s="102"/>
      <c r="YA6" s="102"/>
      <c r="YB6" s="102"/>
      <c r="YC6" s="102"/>
      <c r="YD6" s="102"/>
      <c r="YE6" s="102"/>
      <c r="YF6" s="102"/>
      <c r="YG6" s="102"/>
      <c r="YH6" s="102"/>
      <c r="YI6" s="102"/>
      <c r="YJ6" s="102"/>
      <c r="YK6" s="102"/>
      <c r="YL6" s="102"/>
      <c r="YM6" s="102"/>
      <c r="YN6" s="102"/>
      <c r="YO6" s="102"/>
      <c r="YP6" s="102"/>
      <c r="YQ6" s="102"/>
      <c r="YR6" s="102"/>
      <c r="YS6" s="102"/>
      <c r="YT6" s="102"/>
      <c r="YU6" s="102"/>
      <c r="YV6" s="102"/>
      <c r="YW6" s="102"/>
      <c r="YX6" s="102"/>
      <c r="YY6" s="102"/>
      <c r="YZ6" s="102"/>
      <c r="ZA6" s="102"/>
      <c r="ZB6" s="102"/>
      <c r="ZC6" s="102"/>
      <c r="ZD6" s="102"/>
      <c r="ZE6" s="102"/>
      <c r="ZF6" s="102"/>
      <c r="ZG6" s="102"/>
      <c r="ZH6" s="102"/>
      <c r="ZI6" s="102"/>
      <c r="ZJ6" s="102"/>
      <c r="ZK6" s="102"/>
      <c r="ZL6" s="102"/>
      <c r="ZM6" s="102"/>
      <c r="ZN6" s="102"/>
      <c r="ZO6" s="102"/>
      <c r="ZP6" s="102"/>
      <c r="ZQ6" s="102"/>
      <c r="ZR6" s="102"/>
      <c r="ZS6" s="102"/>
      <c r="ZT6" s="102"/>
      <c r="ZU6" s="102"/>
      <c r="ZV6" s="102"/>
      <c r="ZW6" s="102"/>
      <c r="ZX6" s="102"/>
      <c r="ZY6" s="102"/>
      <c r="ZZ6" s="102"/>
      <c r="AAA6" s="102"/>
      <c r="AAB6" s="102"/>
      <c r="AAC6" s="102"/>
      <c r="AAD6" s="102"/>
      <c r="AAE6" s="102"/>
      <c r="AAF6" s="102"/>
      <c r="AAG6" s="102"/>
      <c r="AAH6" s="102"/>
      <c r="AAI6" s="102"/>
      <c r="AAJ6" s="102"/>
      <c r="AAK6" s="102"/>
      <c r="AAL6" s="102"/>
      <c r="AAM6" s="102"/>
      <c r="AAN6" s="102"/>
      <c r="AAO6" s="102"/>
      <c r="AAP6" s="102"/>
      <c r="AAQ6" s="102"/>
      <c r="AAR6" s="102"/>
      <c r="AAS6" s="102"/>
      <c r="AAT6" s="102"/>
      <c r="AAU6" s="102"/>
      <c r="AAV6" s="102"/>
      <c r="AAW6" s="102"/>
      <c r="AAX6" s="102"/>
      <c r="AAY6" s="102"/>
      <c r="AAZ6" s="102"/>
      <c r="ABA6" s="102"/>
      <c r="ABB6" s="102"/>
      <c r="ABC6" s="102"/>
      <c r="ABD6" s="102"/>
      <c r="ABE6" s="102"/>
      <c r="ABF6" s="102"/>
      <c r="ABG6" s="102"/>
      <c r="ABH6" s="102"/>
      <c r="ABI6" s="102"/>
      <c r="ABJ6" s="102"/>
      <c r="ABK6" s="102"/>
      <c r="ABL6" s="102"/>
      <c r="ABM6" s="102"/>
      <c r="ABN6" s="102"/>
      <c r="ABO6" s="102"/>
      <c r="ABP6" s="102"/>
      <c r="ABQ6" s="102"/>
      <c r="ABR6" s="102"/>
      <c r="ABS6" s="102"/>
      <c r="ABT6" s="102"/>
      <c r="ABU6" s="102"/>
      <c r="ABV6" s="102"/>
      <c r="ABW6" s="102"/>
      <c r="ABX6" s="102"/>
      <c r="ABY6" s="102"/>
      <c r="ABZ6" s="102"/>
      <c r="ACA6" s="102"/>
      <c r="ACB6" s="102"/>
      <c r="ACC6" s="102"/>
      <c r="ACD6" s="102"/>
      <c r="ACE6" s="102"/>
      <c r="ACF6" s="102"/>
      <c r="ACG6" s="102"/>
      <c r="ACH6" s="102"/>
      <c r="ACI6" s="102"/>
      <c r="ACJ6" s="102"/>
      <c r="ACK6" s="102"/>
      <c r="ACL6" s="102"/>
      <c r="ACM6" s="102"/>
      <c r="ACN6" s="102"/>
      <c r="ACO6" s="102"/>
      <c r="ACP6" s="102"/>
      <c r="ACQ6" s="102"/>
      <c r="ACR6" s="102"/>
      <c r="ACS6" s="102"/>
      <c r="ACT6" s="102"/>
      <c r="ACU6" s="102"/>
      <c r="ACV6" s="102"/>
      <c r="ACW6" s="102"/>
      <c r="ACX6" s="102"/>
      <c r="ACY6" s="102"/>
      <c r="ACZ6" s="102"/>
      <c r="ADA6" s="102"/>
      <c r="ADB6" s="102"/>
      <c r="ADC6" s="102"/>
      <c r="ADD6" s="102"/>
      <c r="ADE6" s="102"/>
      <c r="ADF6" s="102"/>
      <c r="ADG6" s="102"/>
      <c r="ADH6" s="102"/>
      <c r="ADI6" s="102"/>
      <c r="ADJ6" s="102"/>
      <c r="ADK6" s="102"/>
      <c r="ADL6" s="102"/>
      <c r="ADM6" s="102"/>
      <c r="ADN6" s="102"/>
      <c r="ADO6" s="102"/>
      <c r="ADP6" s="102"/>
      <c r="ADQ6" s="102"/>
      <c r="ADR6" s="102"/>
      <c r="ADS6" s="102"/>
      <c r="ADT6" s="102"/>
      <c r="ADU6" s="102"/>
      <c r="ADV6" s="102"/>
      <c r="ADW6" s="102"/>
      <c r="ADX6" s="102"/>
      <c r="ADY6" s="102"/>
      <c r="ADZ6" s="102"/>
      <c r="AEA6" s="102"/>
      <c r="AEB6" s="102"/>
      <c r="AEC6" s="102"/>
      <c r="AED6" s="102"/>
      <c r="AEE6" s="102"/>
      <c r="AEF6" s="102"/>
      <c r="AEG6" s="102"/>
      <c r="AEH6" s="102"/>
      <c r="AEI6" s="102"/>
      <c r="AEJ6" s="102"/>
      <c r="AEK6" s="102"/>
      <c r="AEL6" s="102"/>
      <c r="AEM6" s="102"/>
      <c r="AEN6" s="102"/>
      <c r="AEO6" s="102"/>
      <c r="AEP6" s="102"/>
      <c r="AEQ6" s="102"/>
      <c r="AER6" s="102"/>
      <c r="AES6" s="102"/>
      <c r="AET6" s="102"/>
      <c r="AEU6" s="102"/>
      <c r="AEV6" s="102"/>
      <c r="AEW6" s="102"/>
      <c r="AEX6" s="102"/>
      <c r="AEY6" s="102"/>
      <c r="AEZ6" s="102"/>
      <c r="AFA6" s="102"/>
      <c r="AFB6" s="102"/>
      <c r="AFC6" s="102"/>
      <c r="AFD6" s="102"/>
      <c r="AFE6" s="102"/>
      <c r="AFF6" s="102"/>
      <c r="AFG6" s="102"/>
      <c r="AFH6" s="102"/>
      <c r="AFI6" s="102"/>
      <c r="AFJ6" s="102"/>
      <c r="AFK6" s="102"/>
      <c r="AFL6" s="102"/>
      <c r="AFM6" s="102"/>
      <c r="AFN6" s="102"/>
      <c r="AFO6" s="102"/>
      <c r="AFP6" s="102"/>
      <c r="AFQ6" s="102"/>
      <c r="AFR6" s="102"/>
      <c r="AFS6" s="102"/>
      <c r="AFT6" s="102"/>
      <c r="AFU6" s="102"/>
      <c r="AFV6" s="102"/>
      <c r="AFW6" s="102"/>
      <c r="AFX6" s="102"/>
      <c r="AFY6" s="102"/>
      <c r="AFZ6" s="102"/>
      <c r="AGA6" s="102"/>
      <c r="AGB6" s="102"/>
      <c r="AGC6" s="102"/>
      <c r="AGD6" s="102"/>
      <c r="AGE6" s="102"/>
      <c r="AGF6" s="102"/>
      <c r="AGG6" s="102"/>
      <c r="AGH6" s="102"/>
      <c r="AGI6" s="102"/>
      <c r="AGJ6" s="102"/>
      <c r="AGK6" s="102"/>
      <c r="AGL6" s="102"/>
      <c r="AGM6" s="102"/>
      <c r="AGN6" s="102"/>
      <c r="AGO6" s="102"/>
      <c r="AGP6" s="102"/>
      <c r="AGQ6" s="102"/>
      <c r="AGR6" s="102"/>
      <c r="AGS6" s="102"/>
      <c r="AGT6" s="102"/>
      <c r="AGU6" s="102"/>
      <c r="AGV6" s="102"/>
      <c r="AGW6" s="102"/>
      <c r="AGX6" s="102"/>
      <c r="AGY6" s="102"/>
      <c r="AGZ6" s="102"/>
      <c r="AHA6" s="102"/>
      <c r="AHB6" s="102"/>
      <c r="AHC6" s="102"/>
      <c r="AHD6" s="102"/>
      <c r="AHE6" s="102"/>
      <c r="AHF6" s="102"/>
      <c r="AHG6" s="102"/>
      <c r="AHH6" s="102"/>
      <c r="AHI6" s="102"/>
      <c r="AHJ6" s="102"/>
      <c r="AHK6" s="102"/>
      <c r="AHL6" s="102"/>
      <c r="AHM6" s="102"/>
      <c r="AHN6" s="102"/>
      <c r="AHO6" s="102"/>
      <c r="AHP6" s="102"/>
      <c r="AHQ6" s="102"/>
      <c r="AHR6" s="102"/>
      <c r="AHS6" s="102"/>
      <c r="AHT6" s="102"/>
      <c r="AHU6" s="102"/>
      <c r="AHV6" s="102"/>
      <c r="AHW6" s="102"/>
      <c r="AHX6" s="102"/>
      <c r="AHY6" s="102"/>
      <c r="AHZ6" s="102"/>
      <c r="AIA6" s="102"/>
      <c r="AIB6" s="102"/>
      <c r="AIC6" s="102"/>
      <c r="AID6" s="102"/>
      <c r="AIE6" s="102"/>
      <c r="AIF6" s="102"/>
      <c r="AIG6" s="102"/>
      <c r="AIH6" s="102"/>
      <c r="AII6" s="102"/>
      <c r="AIJ6" s="102"/>
      <c r="AIK6" s="102"/>
      <c r="AIL6" s="102"/>
      <c r="AIM6" s="102"/>
      <c r="AIN6" s="102"/>
      <c r="AIO6" s="102"/>
      <c r="AIP6" s="102"/>
      <c r="AIQ6" s="102"/>
      <c r="AIR6" s="102"/>
      <c r="AIS6" s="102"/>
      <c r="AIT6" s="102"/>
      <c r="AIU6" s="102"/>
      <c r="AIV6" s="102"/>
      <c r="AIW6" s="102"/>
      <c r="AIX6" s="102"/>
      <c r="AIY6" s="102"/>
      <c r="AIZ6" s="102"/>
      <c r="AJA6" s="102"/>
      <c r="AJB6" s="102"/>
      <c r="AJC6" s="102"/>
      <c r="AJD6" s="102"/>
      <c r="AJE6" s="102"/>
      <c r="AJF6" s="102"/>
      <c r="AJG6" s="102"/>
      <c r="AJH6" s="102"/>
      <c r="AJI6" s="102"/>
      <c r="AJJ6" s="102"/>
      <c r="AJK6" s="102"/>
      <c r="AJL6" s="102"/>
      <c r="AJM6" s="102"/>
      <c r="AJN6" s="102"/>
      <c r="AJO6" s="102"/>
      <c r="AJP6" s="102"/>
      <c r="AJQ6" s="102"/>
      <c r="AJR6" s="102"/>
      <c r="AJS6" s="102"/>
      <c r="AJT6" s="102"/>
      <c r="AJU6" s="102"/>
      <c r="AJV6" s="102"/>
      <c r="AJW6" s="102"/>
      <c r="AJX6" s="102"/>
      <c r="AJY6" s="102"/>
      <c r="AJZ6" s="102"/>
      <c r="AKA6" s="102"/>
      <c r="AKB6" s="102"/>
      <c r="AKC6" s="102"/>
      <c r="AKD6" s="102"/>
      <c r="AKE6" s="102"/>
      <c r="AKF6" s="102"/>
      <c r="AKG6" s="102"/>
      <c r="AKH6" s="102"/>
      <c r="AKI6" s="102"/>
      <c r="AKJ6" s="102"/>
      <c r="AKK6" s="102"/>
      <c r="AKL6" s="102"/>
      <c r="AKM6" s="102"/>
      <c r="AKN6" s="102"/>
      <c r="AKO6" s="102"/>
      <c r="AKP6" s="102"/>
      <c r="AKQ6" s="102"/>
      <c r="AKR6" s="102"/>
      <c r="AKS6" s="102"/>
      <c r="AKT6" s="102"/>
      <c r="AKU6" s="102"/>
      <c r="AKV6" s="102"/>
      <c r="AKW6" s="102"/>
      <c r="AKX6" s="102"/>
      <c r="AKY6" s="102"/>
      <c r="AKZ6" s="102"/>
      <c r="ALA6" s="102"/>
      <c r="ALB6" s="102"/>
      <c r="ALC6" s="102"/>
      <c r="ALD6" s="102"/>
      <c r="ALE6" s="102"/>
      <c r="ALF6" s="102"/>
      <c r="ALG6" s="102"/>
      <c r="ALH6" s="102"/>
      <c r="ALI6" s="102"/>
      <c r="ALJ6" s="102"/>
      <c r="ALK6" s="102"/>
      <c r="ALL6" s="102"/>
      <c r="ALM6" s="102"/>
      <c r="ALN6" s="102"/>
      <c r="ALO6" s="102"/>
      <c r="ALP6" s="102"/>
      <c r="ALQ6" s="102"/>
      <c r="ALR6" s="102"/>
      <c r="ALS6" s="102"/>
      <c r="ALT6" s="102"/>
      <c r="ALU6" s="102"/>
      <c r="ALV6" s="102"/>
      <c r="ALW6" s="102"/>
      <c r="ALX6" s="102"/>
      <c r="ALY6" s="102"/>
      <c r="ALZ6" s="102"/>
      <c r="AMA6" s="102"/>
      <c r="AMB6" s="102"/>
      <c r="AMC6" s="102"/>
      <c r="AMD6" s="102"/>
      <c r="AME6" s="103"/>
      <c r="AMF6" s="103"/>
      <c r="AMG6" s="103"/>
      <c r="AMH6" s="103"/>
      <c r="AMI6" s="103"/>
      <c r="AMJ6" s="103"/>
    </row>
    <row r="7" spans="1:1024" ht="14.25">
      <c r="B7" s="95" t="s">
        <v>4371</v>
      </c>
      <c r="C7" s="96" t="s">
        <v>4370</v>
      </c>
      <c r="D7" s="95"/>
      <c r="E7" s="95"/>
      <c r="F7" s="95"/>
      <c r="G7" s="97"/>
      <c r="H7" s="95" t="s">
        <v>1784</v>
      </c>
      <c r="I7" s="96">
        <v>3</v>
      </c>
      <c r="J7" s="95" t="s">
        <v>12048</v>
      </c>
      <c r="K7" s="98">
        <v>0.24</v>
      </c>
      <c r="L7" s="99">
        <f>SUM(K7*I7)</f>
        <v>0.72</v>
      </c>
      <c r="M7" s="95" t="s">
        <v>854</v>
      </c>
      <c r="N7" s="112" t="s">
        <v>4373</v>
      </c>
      <c r="O7" s="100"/>
      <c r="P7" s="95"/>
      <c r="Q7" s="106">
        <f t="shared" si="0"/>
        <v>0.72</v>
      </c>
      <c r="R7" s="95"/>
      <c r="S7" s="107">
        <f t="shared" si="1"/>
        <v>0</v>
      </c>
      <c r="T7" s="100"/>
      <c r="U7" s="108"/>
      <c r="V7" s="108"/>
      <c r="W7" s="109"/>
      <c r="X7" s="101"/>
      <c r="Y7" s="101"/>
      <c r="Z7" s="111"/>
      <c r="AA7" s="111"/>
      <c r="AB7" s="11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  <c r="IU7" s="102"/>
      <c r="IV7" s="102"/>
      <c r="IW7" s="102"/>
      <c r="IX7" s="102"/>
      <c r="IY7" s="102"/>
      <c r="IZ7" s="102"/>
      <c r="JA7" s="102"/>
      <c r="JB7" s="102"/>
      <c r="JC7" s="102"/>
      <c r="JD7" s="102"/>
      <c r="JE7" s="102"/>
      <c r="JF7" s="102"/>
      <c r="JG7" s="102"/>
      <c r="JH7" s="102"/>
      <c r="JI7" s="102"/>
      <c r="JJ7" s="102"/>
      <c r="JK7" s="102"/>
      <c r="JL7" s="102"/>
      <c r="JM7" s="102"/>
      <c r="JN7" s="102"/>
      <c r="JO7" s="102"/>
      <c r="JP7" s="102"/>
      <c r="JQ7" s="102"/>
      <c r="JR7" s="102"/>
      <c r="JS7" s="102"/>
      <c r="JT7" s="102"/>
      <c r="JU7" s="102"/>
      <c r="JV7" s="102"/>
      <c r="JW7" s="102"/>
      <c r="JX7" s="102"/>
      <c r="JY7" s="102"/>
      <c r="JZ7" s="102"/>
      <c r="KA7" s="102"/>
      <c r="KB7" s="102"/>
      <c r="KC7" s="102"/>
      <c r="KD7" s="102"/>
      <c r="KE7" s="102"/>
      <c r="KF7" s="102"/>
      <c r="KG7" s="102"/>
      <c r="KH7" s="102"/>
      <c r="KI7" s="102"/>
      <c r="KJ7" s="102"/>
      <c r="KK7" s="102"/>
      <c r="KL7" s="102"/>
      <c r="KM7" s="102"/>
      <c r="KN7" s="102"/>
      <c r="KO7" s="102"/>
      <c r="KP7" s="102"/>
      <c r="KQ7" s="102"/>
      <c r="KR7" s="102"/>
      <c r="KS7" s="102"/>
      <c r="KT7" s="102"/>
      <c r="KU7" s="102"/>
      <c r="KV7" s="102"/>
      <c r="KW7" s="102"/>
      <c r="KX7" s="102"/>
      <c r="KY7" s="102"/>
      <c r="KZ7" s="102"/>
      <c r="LA7" s="102"/>
      <c r="LB7" s="102"/>
      <c r="LC7" s="102"/>
      <c r="LD7" s="102"/>
      <c r="LE7" s="102"/>
      <c r="LF7" s="102"/>
      <c r="LG7" s="102"/>
      <c r="LH7" s="102"/>
      <c r="LI7" s="102"/>
      <c r="LJ7" s="102"/>
      <c r="LK7" s="102"/>
      <c r="LL7" s="102"/>
      <c r="LM7" s="102"/>
      <c r="LN7" s="102"/>
      <c r="LO7" s="102"/>
      <c r="LP7" s="102"/>
      <c r="LQ7" s="102"/>
      <c r="LR7" s="102"/>
      <c r="LS7" s="102"/>
      <c r="LT7" s="102"/>
      <c r="LU7" s="102"/>
      <c r="LV7" s="102"/>
      <c r="LW7" s="102"/>
      <c r="LX7" s="102"/>
      <c r="LY7" s="102"/>
      <c r="LZ7" s="102"/>
      <c r="MA7" s="102"/>
      <c r="MB7" s="102"/>
      <c r="MC7" s="102"/>
      <c r="MD7" s="102"/>
      <c r="ME7" s="102"/>
      <c r="MF7" s="102"/>
      <c r="MG7" s="102"/>
      <c r="MH7" s="102"/>
      <c r="MI7" s="102"/>
      <c r="MJ7" s="102"/>
      <c r="MK7" s="102"/>
      <c r="ML7" s="102"/>
      <c r="MM7" s="102"/>
      <c r="MN7" s="102"/>
      <c r="MO7" s="102"/>
      <c r="MP7" s="102"/>
      <c r="MQ7" s="102"/>
      <c r="MR7" s="102"/>
      <c r="MS7" s="102"/>
      <c r="MT7" s="102"/>
      <c r="MU7" s="102"/>
      <c r="MV7" s="102"/>
      <c r="MW7" s="102"/>
      <c r="MX7" s="102"/>
      <c r="MY7" s="102"/>
      <c r="MZ7" s="102"/>
      <c r="NA7" s="102"/>
      <c r="NB7" s="102"/>
      <c r="NC7" s="102"/>
      <c r="ND7" s="102"/>
      <c r="NE7" s="102"/>
      <c r="NF7" s="102"/>
      <c r="NG7" s="102"/>
      <c r="NH7" s="102"/>
      <c r="NI7" s="102"/>
      <c r="NJ7" s="102"/>
      <c r="NK7" s="102"/>
      <c r="NL7" s="102"/>
      <c r="NM7" s="102"/>
      <c r="NN7" s="102"/>
      <c r="NO7" s="102"/>
      <c r="NP7" s="102"/>
      <c r="NQ7" s="102"/>
      <c r="NR7" s="102"/>
      <c r="NS7" s="102"/>
      <c r="NT7" s="102"/>
      <c r="NU7" s="102"/>
      <c r="NV7" s="102"/>
      <c r="NW7" s="102"/>
      <c r="NX7" s="102"/>
      <c r="NY7" s="102"/>
      <c r="NZ7" s="102"/>
      <c r="OA7" s="102"/>
      <c r="OB7" s="102"/>
      <c r="OC7" s="102"/>
      <c r="OD7" s="102"/>
      <c r="OE7" s="102"/>
      <c r="OF7" s="102"/>
      <c r="OG7" s="102"/>
      <c r="OH7" s="102"/>
      <c r="OI7" s="102"/>
      <c r="OJ7" s="102"/>
      <c r="OK7" s="102"/>
      <c r="OL7" s="102"/>
      <c r="OM7" s="102"/>
      <c r="ON7" s="102"/>
      <c r="OO7" s="102"/>
      <c r="OP7" s="102"/>
      <c r="OQ7" s="102"/>
      <c r="OR7" s="102"/>
      <c r="OS7" s="102"/>
      <c r="OT7" s="102"/>
      <c r="OU7" s="102"/>
      <c r="OV7" s="102"/>
      <c r="OW7" s="102"/>
      <c r="OX7" s="102"/>
      <c r="OY7" s="102"/>
      <c r="OZ7" s="102"/>
      <c r="PA7" s="102"/>
      <c r="PB7" s="102"/>
      <c r="PC7" s="102"/>
      <c r="PD7" s="102"/>
      <c r="PE7" s="102"/>
      <c r="PF7" s="102"/>
      <c r="PG7" s="102"/>
      <c r="PH7" s="102"/>
      <c r="PI7" s="102"/>
      <c r="PJ7" s="102"/>
      <c r="PK7" s="102"/>
      <c r="PL7" s="102"/>
      <c r="PM7" s="102"/>
      <c r="PN7" s="102"/>
      <c r="PO7" s="102"/>
      <c r="PP7" s="102"/>
      <c r="PQ7" s="102"/>
      <c r="PR7" s="102"/>
      <c r="PS7" s="102"/>
      <c r="PT7" s="102"/>
      <c r="PU7" s="102"/>
      <c r="PV7" s="102"/>
      <c r="PW7" s="102"/>
      <c r="PX7" s="102"/>
      <c r="PY7" s="102"/>
      <c r="PZ7" s="102"/>
      <c r="QA7" s="102"/>
      <c r="QB7" s="102"/>
      <c r="QC7" s="102"/>
      <c r="QD7" s="102"/>
      <c r="QE7" s="102"/>
      <c r="QF7" s="102"/>
      <c r="QG7" s="102"/>
      <c r="QH7" s="102"/>
      <c r="QI7" s="102"/>
      <c r="QJ7" s="102"/>
      <c r="QK7" s="102"/>
      <c r="QL7" s="102"/>
      <c r="QM7" s="102"/>
      <c r="QN7" s="102"/>
      <c r="QO7" s="102"/>
      <c r="QP7" s="102"/>
      <c r="QQ7" s="102"/>
      <c r="QR7" s="102"/>
      <c r="QS7" s="102"/>
      <c r="QT7" s="102"/>
      <c r="QU7" s="102"/>
      <c r="QV7" s="102"/>
      <c r="QW7" s="102"/>
      <c r="QX7" s="102"/>
      <c r="QY7" s="102"/>
      <c r="QZ7" s="102"/>
      <c r="RA7" s="102"/>
      <c r="RB7" s="102"/>
      <c r="RC7" s="102"/>
      <c r="RD7" s="102"/>
      <c r="RE7" s="102"/>
      <c r="RF7" s="102"/>
      <c r="RG7" s="102"/>
      <c r="RH7" s="102"/>
      <c r="RI7" s="102"/>
      <c r="RJ7" s="102"/>
      <c r="RK7" s="102"/>
      <c r="RL7" s="102"/>
      <c r="RM7" s="102"/>
      <c r="RN7" s="102"/>
      <c r="RO7" s="102"/>
      <c r="RP7" s="102"/>
      <c r="RQ7" s="102"/>
      <c r="RR7" s="102"/>
      <c r="RS7" s="102"/>
      <c r="RT7" s="102"/>
      <c r="RU7" s="102"/>
      <c r="RV7" s="102"/>
      <c r="RW7" s="102"/>
      <c r="RX7" s="102"/>
      <c r="RY7" s="102"/>
      <c r="RZ7" s="102"/>
      <c r="SA7" s="102"/>
      <c r="SB7" s="102"/>
      <c r="SC7" s="102"/>
      <c r="SD7" s="102"/>
      <c r="SE7" s="102"/>
      <c r="SF7" s="102"/>
      <c r="SG7" s="102"/>
      <c r="SH7" s="102"/>
      <c r="SI7" s="102"/>
      <c r="SJ7" s="102"/>
      <c r="SK7" s="102"/>
      <c r="SL7" s="102"/>
      <c r="SM7" s="102"/>
      <c r="SN7" s="102"/>
      <c r="SO7" s="102"/>
      <c r="SP7" s="102"/>
      <c r="SQ7" s="102"/>
      <c r="SR7" s="102"/>
      <c r="SS7" s="102"/>
      <c r="ST7" s="102"/>
      <c r="SU7" s="102"/>
      <c r="SV7" s="102"/>
      <c r="SW7" s="102"/>
      <c r="SX7" s="102"/>
      <c r="SY7" s="102"/>
      <c r="SZ7" s="102"/>
      <c r="TA7" s="102"/>
      <c r="TB7" s="102"/>
      <c r="TC7" s="102"/>
      <c r="TD7" s="102"/>
      <c r="TE7" s="102"/>
      <c r="TF7" s="102"/>
      <c r="TG7" s="102"/>
      <c r="TH7" s="102"/>
      <c r="TI7" s="102"/>
      <c r="TJ7" s="102"/>
      <c r="TK7" s="102"/>
      <c r="TL7" s="102"/>
      <c r="TM7" s="102"/>
      <c r="TN7" s="102"/>
      <c r="TO7" s="102"/>
      <c r="TP7" s="102"/>
      <c r="TQ7" s="102"/>
      <c r="TR7" s="102"/>
      <c r="TS7" s="102"/>
      <c r="TT7" s="102"/>
      <c r="TU7" s="102"/>
      <c r="TV7" s="102"/>
      <c r="TW7" s="102"/>
      <c r="TX7" s="102"/>
      <c r="TY7" s="102"/>
      <c r="TZ7" s="102"/>
      <c r="UA7" s="102"/>
      <c r="UB7" s="102"/>
      <c r="UC7" s="102"/>
      <c r="UD7" s="102"/>
      <c r="UE7" s="102"/>
      <c r="UF7" s="102"/>
      <c r="UG7" s="102"/>
      <c r="UH7" s="102"/>
      <c r="UI7" s="102"/>
      <c r="UJ7" s="102"/>
      <c r="UK7" s="102"/>
      <c r="UL7" s="102"/>
      <c r="UM7" s="102"/>
      <c r="UN7" s="102"/>
      <c r="UO7" s="102"/>
      <c r="UP7" s="102"/>
      <c r="UQ7" s="102"/>
      <c r="UR7" s="102"/>
      <c r="US7" s="102"/>
      <c r="UT7" s="102"/>
      <c r="UU7" s="102"/>
      <c r="UV7" s="102"/>
      <c r="UW7" s="102"/>
      <c r="UX7" s="102"/>
      <c r="UY7" s="102"/>
      <c r="UZ7" s="102"/>
      <c r="VA7" s="102"/>
      <c r="VB7" s="102"/>
      <c r="VC7" s="102"/>
      <c r="VD7" s="102"/>
      <c r="VE7" s="102"/>
      <c r="VF7" s="102"/>
      <c r="VG7" s="102"/>
      <c r="VH7" s="102"/>
      <c r="VI7" s="102"/>
      <c r="VJ7" s="102"/>
      <c r="VK7" s="102"/>
      <c r="VL7" s="102"/>
      <c r="VM7" s="102"/>
      <c r="VN7" s="102"/>
      <c r="VO7" s="102"/>
      <c r="VP7" s="102"/>
      <c r="VQ7" s="102"/>
      <c r="VR7" s="102"/>
      <c r="VS7" s="102"/>
      <c r="VT7" s="102"/>
      <c r="VU7" s="102"/>
      <c r="VV7" s="102"/>
      <c r="VW7" s="102"/>
      <c r="VX7" s="102"/>
      <c r="VY7" s="102"/>
      <c r="VZ7" s="102"/>
      <c r="WA7" s="102"/>
      <c r="WB7" s="102"/>
      <c r="WC7" s="102"/>
      <c r="WD7" s="102"/>
      <c r="WE7" s="102"/>
      <c r="WF7" s="102"/>
      <c r="WG7" s="102"/>
      <c r="WH7" s="102"/>
      <c r="WI7" s="102"/>
      <c r="WJ7" s="102"/>
      <c r="WK7" s="102"/>
      <c r="WL7" s="102"/>
      <c r="WM7" s="102"/>
      <c r="WN7" s="102"/>
      <c r="WO7" s="102"/>
      <c r="WP7" s="102"/>
      <c r="WQ7" s="102"/>
      <c r="WR7" s="102"/>
      <c r="WS7" s="102"/>
      <c r="WT7" s="102"/>
      <c r="WU7" s="102"/>
      <c r="WV7" s="102"/>
      <c r="WW7" s="102"/>
      <c r="WX7" s="102"/>
      <c r="WY7" s="102"/>
      <c r="WZ7" s="102"/>
      <c r="XA7" s="102"/>
      <c r="XB7" s="102"/>
      <c r="XC7" s="102"/>
      <c r="XD7" s="102"/>
      <c r="XE7" s="102"/>
      <c r="XF7" s="102"/>
      <c r="XG7" s="102"/>
      <c r="XH7" s="102"/>
      <c r="XI7" s="102"/>
      <c r="XJ7" s="102"/>
      <c r="XK7" s="102"/>
      <c r="XL7" s="102"/>
      <c r="XM7" s="102"/>
      <c r="XN7" s="102"/>
      <c r="XO7" s="102"/>
      <c r="XP7" s="102"/>
      <c r="XQ7" s="102"/>
      <c r="XR7" s="102"/>
      <c r="XS7" s="102"/>
      <c r="XT7" s="102"/>
      <c r="XU7" s="102"/>
      <c r="XV7" s="102"/>
      <c r="XW7" s="102"/>
      <c r="XX7" s="102"/>
      <c r="XY7" s="102"/>
      <c r="XZ7" s="102"/>
      <c r="YA7" s="102"/>
      <c r="YB7" s="102"/>
      <c r="YC7" s="102"/>
      <c r="YD7" s="102"/>
      <c r="YE7" s="102"/>
      <c r="YF7" s="102"/>
      <c r="YG7" s="102"/>
      <c r="YH7" s="102"/>
      <c r="YI7" s="102"/>
      <c r="YJ7" s="102"/>
      <c r="YK7" s="102"/>
      <c r="YL7" s="102"/>
      <c r="YM7" s="102"/>
      <c r="YN7" s="102"/>
      <c r="YO7" s="102"/>
      <c r="YP7" s="102"/>
      <c r="YQ7" s="102"/>
      <c r="YR7" s="102"/>
      <c r="YS7" s="102"/>
      <c r="YT7" s="102"/>
      <c r="YU7" s="102"/>
      <c r="YV7" s="102"/>
      <c r="YW7" s="102"/>
      <c r="YX7" s="102"/>
      <c r="YY7" s="102"/>
      <c r="YZ7" s="102"/>
      <c r="ZA7" s="102"/>
      <c r="ZB7" s="102"/>
      <c r="ZC7" s="102"/>
      <c r="ZD7" s="102"/>
      <c r="ZE7" s="102"/>
      <c r="ZF7" s="102"/>
      <c r="ZG7" s="102"/>
      <c r="ZH7" s="102"/>
      <c r="ZI7" s="102"/>
      <c r="ZJ7" s="102"/>
      <c r="ZK7" s="102"/>
      <c r="ZL7" s="102"/>
      <c r="ZM7" s="102"/>
      <c r="ZN7" s="102"/>
      <c r="ZO7" s="102"/>
      <c r="ZP7" s="102"/>
      <c r="ZQ7" s="102"/>
      <c r="ZR7" s="102"/>
      <c r="ZS7" s="102"/>
      <c r="ZT7" s="102"/>
      <c r="ZU7" s="102"/>
      <c r="ZV7" s="102"/>
      <c r="ZW7" s="102"/>
      <c r="ZX7" s="102"/>
      <c r="ZY7" s="102"/>
      <c r="ZZ7" s="102"/>
      <c r="AAA7" s="102"/>
      <c r="AAB7" s="102"/>
      <c r="AAC7" s="102"/>
      <c r="AAD7" s="102"/>
      <c r="AAE7" s="102"/>
      <c r="AAF7" s="102"/>
      <c r="AAG7" s="102"/>
      <c r="AAH7" s="102"/>
      <c r="AAI7" s="102"/>
      <c r="AAJ7" s="102"/>
      <c r="AAK7" s="102"/>
      <c r="AAL7" s="102"/>
      <c r="AAM7" s="102"/>
      <c r="AAN7" s="102"/>
      <c r="AAO7" s="102"/>
      <c r="AAP7" s="102"/>
      <c r="AAQ7" s="102"/>
      <c r="AAR7" s="102"/>
      <c r="AAS7" s="102"/>
      <c r="AAT7" s="102"/>
      <c r="AAU7" s="102"/>
      <c r="AAV7" s="102"/>
      <c r="AAW7" s="102"/>
      <c r="AAX7" s="102"/>
      <c r="AAY7" s="102"/>
      <c r="AAZ7" s="102"/>
      <c r="ABA7" s="102"/>
      <c r="ABB7" s="102"/>
      <c r="ABC7" s="102"/>
      <c r="ABD7" s="102"/>
      <c r="ABE7" s="102"/>
      <c r="ABF7" s="102"/>
      <c r="ABG7" s="102"/>
      <c r="ABH7" s="102"/>
      <c r="ABI7" s="102"/>
      <c r="ABJ7" s="102"/>
      <c r="ABK7" s="102"/>
      <c r="ABL7" s="102"/>
      <c r="ABM7" s="102"/>
      <c r="ABN7" s="102"/>
      <c r="ABO7" s="102"/>
      <c r="ABP7" s="102"/>
      <c r="ABQ7" s="102"/>
      <c r="ABR7" s="102"/>
      <c r="ABS7" s="102"/>
      <c r="ABT7" s="102"/>
      <c r="ABU7" s="102"/>
      <c r="ABV7" s="102"/>
      <c r="ABW7" s="102"/>
      <c r="ABX7" s="102"/>
      <c r="ABY7" s="102"/>
      <c r="ABZ7" s="102"/>
      <c r="ACA7" s="102"/>
      <c r="ACB7" s="102"/>
      <c r="ACC7" s="102"/>
      <c r="ACD7" s="102"/>
      <c r="ACE7" s="102"/>
      <c r="ACF7" s="102"/>
      <c r="ACG7" s="102"/>
      <c r="ACH7" s="102"/>
      <c r="ACI7" s="102"/>
      <c r="ACJ7" s="102"/>
      <c r="ACK7" s="102"/>
      <c r="ACL7" s="102"/>
      <c r="ACM7" s="102"/>
      <c r="ACN7" s="102"/>
      <c r="ACO7" s="102"/>
      <c r="ACP7" s="102"/>
      <c r="ACQ7" s="102"/>
      <c r="ACR7" s="102"/>
      <c r="ACS7" s="102"/>
      <c r="ACT7" s="102"/>
      <c r="ACU7" s="102"/>
      <c r="ACV7" s="102"/>
      <c r="ACW7" s="102"/>
      <c r="ACX7" s="102"/>
      <c r="ACY7" s="102"/>
      <c r="ACZ7" s="102"/>
      <c r="ADA7" s="102"/>
      <c r="ADB7" s="102"/>
      <c r="ADC7" s="102"/>
      <c r="ADD7" s="102"/>
      <c r="ADE7" s="102"/>
      <c r="ADF7" s="102"/>
      <c r="ADG7" s="102"/>
      <c r="ADH7" s="102"/>
      <c r="ADI7" s="102"/>
      <c r="ADJ7" s="102"/>
      <c r="ADK7" s="102"/>
      <c r="ADL7" s="102"/>
      <c r="ADM7" s="102"/>
      <c r="ADN7" s="102"/>
      <c r="ADO7" s="102"/>
      <c r="ADP7" s="102"/>
      <c r="ADQ7" s="102"/>
      <c r="ADR7" s="102"/>
      <c r="ADS7" s="102"/>
      <c r="ADT7" s="102"/>
      <c r="ADU7" s="102"/>
      <c r="ADV7" s="102"/>
      <c r="ADW7" s="102"/>
      <c r="ADX7" s="102"/>
      <c r="ADY7" s="102"/>
      <c r="ADZ7" s="102"/>
      <c r="AEA7" s="102"/>
      <c r="AEB7" s="102"/>
      <c r="AEC7" s="102"/>
      <c r="AED7" s="102"/>
      <c r="AEE7" s="102"/>
      <c r="AEF7" s="102"/>
      <c r="AEG7" s="102"/>
      <c r="AEH7" s="102"/>
      <c r="AEI7" s="102"/>
      <c r="AEJ7" s="102"/>
      <c r="AEK7" s="102"/>
      <c r="AEL7" s="102"/>
      <c r="AEM7" s="102"/>
      <c r="AEN7" s="102"/>
      <c r="AEO7" s="102"/>
      <c r="AEP7" s="102"/>
      <c r="AEQ7" s="102"/>
      <c r="AER7" s="102"/>
      <c r="AES7" s="102"/>
      <c r="AET7" s="102"/>
      <c r="AEU7" s="102"/>
      <c r="AEV7" s="102"/>
      <c r="AEW7" s="102"/>
      <c r="AEX7" s="102"/>
      <c r="AEY7" s="102"/>
      <c r="AEZ7" s="102"/>
      <c r="AFA7" s="102"/>
      <c r="AFB7" s="102"/>
      <c r="AFC7" s="102"/>
      <c r="AFD7" s="102"/>
      <c r="AFE7" s="102"/>
      <c r="AFF7" s="102"/>
      <c r="AFG7" s="102"/>
      <c r="AFH7" s="102"/>
      <c r="AFI7" s="102"/>
      <c r="AFJ7" s="102"/>
      <c r="AFK7" s="102"/>
      <c r="AFL7" s="102"/>
      <c r="AFM7" s="102"/>
      <c r="AFN7" s="102"/>
      <c r="AFO7" s="102"/>
      <c r="AFP7" s="102"/>
      <c r="AFQ7" s="102"/>
      <c r="AFR7" s="102"/>
      <c r="AFS7" s="102"/>
      <c r="AFT7" s="102"/>
      <c r="AFU7" s="102"/>
      <c r="AFV7" s="102"/>
      <c r="AFW7" s="102"/>
      <c r="AFX7" s="102"/>
      <c r="AFY7" s="102"/>
      <c r="AFZ7" s="102"/>
      <c r="AGA7" s="102"/>
      <c r="AGB7" s="102"/>
      <c r="AGC7" s="102"/>
      <c r="AGD7" s="102"/>
      <c r="AGE7" s="102"/>
      <c r="AGF7" s="102"/>
      <c r="AGG7" s="102"/>
      <c r="AGH7" s="102"/>
      <c r="AGI7" s="102"/>
      <c r="AGJ7" s="102"/>
      <c r="AGK7" s="102"/>
      <c r="AGL7" s="102"/>
      <c r="AGM7" s="102"/>
      <c r="AGN7" s="102"/>
      <c r="AGO7" s="102"/>
      <c r="AGP7" s="102"/>
      <c r="AGQ7" s="102"/>
      <c r="AGR7" s="102"/>
      <c r="AGS7" s="102"/>
      <c r="AGT7" s="102"/>
      <c r="AGU7" s="102"/>
      <c r="AGV7" s="102"/>
      <c r="AGW7" s="102"/>
      <c r="AGX7" s="102"/>
      <c r="AGY7" s="102"/>
      <c r="AGZ7" s="102"/>
      <c r="AHA7" s="102"/>
      <c r="AHB7" s="102"/>
      <c r="AHC7" s="102"/>
      <c r="AHD7" s="102"/>
      <c r="AHE7" s="102"/>
      <c r="AHF7" s="102"/>
      <c r="AHG7" s="102"/>
      <c r="AHH7" s="102"/>
      <c r="AHI7" s="102"/>
      <c r="AHJ7" s="102"/>
      <c r="AHK7" s="102"/>
      <c r="AHL7" s="102"/>
      <c r="AHM7" s="102"/>
      <c r="AHN7" s="102"/>
      <c r="AHO7" s="102"/>
      <c r="AHP7" s="102"/>
      <c r="AHQ7" s="102"/>
      <c r="AHR7" s="102"/>
      <c r="AHS7" s="102"/>
      <c r="AHT7" s="102"/>
      <c r="AHU7" s="102"/>
      <c r="AHV7" s="102"/>
      <c r="AHW7" s="102"/>
      <c r="AHX7" s="102"/>
      <c r="AHY7" s="102"/>
      <c r="AHZ7" s="102"/>
      <c r="AIA7" s="102"/>
      <c r="AIB7" s="102"/>
      <c r="AIC7" s="102"/>
      <c r="AID7" s="102"/>
      <c r="AIE7" s="102"/>
      <c r="AIF7" s="102"/>
      <c r="AIG7" s="102"/>
      <c r="AIH7" s="102"/>
      <c r="AII7" s="102"/>
      <c r="AIJ7" s="102"/>
      <c r="AIK7" s="102"/>
      <c r="AIL7" s="102"/>
      <c r="AIM7" s="102"/>
      <c r="AIN7" s="102"/>
      <c r="AIO7" s="102"/>
      <c r="AIP7" s="102"/>
      <c r="AIQ7" s="102"/>
      <c r="AIR7" s="102"/>
      <c r="AIS7" s="102"/>
      <c r="AIT7" s="102"/>
      <c r="AIU7" s="102"/>
      <c r="AIV7" s="102"/>
      <c r="AIW7" s="102"/>
      <c r="AIX7" s="102"/>
      <c r="AIY7" s="102"/>
      <c r="AIZ7" s="102"/>
      <c r="AJA7" s="102"/>
      <c r="AJB7" s="102"/>
      <c r="AJC7" s="102"/>
      <c r="AJD7" s="102"/>
      <c r="AJE7" s="102"/>
      <c r="AJF7" s="102"/>
      <c r="AJG7" s="102"/>
      <c r="AJH7" s="102"/>
      <c r="AJI7" s="102"/>
      <c r="AJJ7" s="102"/>
      <c r="AJK7" s="102"/>
      <c r="AJL7" s="102"/>
      <c r="AJM7" s="102"/>
      <c r="AJN7" s="102"/>
      <c r="AJO7" s="102"/>
      <c r="AJP7" s="102"/>
      <c r="AJQ7" s="102"/>
      <c r="AJR7" s="102"/>
      <c r="AJS7" s="102"/>
      <c r="AJT7" s="102"/>
      <c r="AJU7" s="102"/>
      <c r="AJV7" s="102"/>
      <c r="AJW7" s="102"/>
      <c r="AJX7" s="102"/>
      <c r="AJY7" s="102"/>
      <c r="AJZ7" s="102"/>
      <c r="AKA7" s="102"/>
      <c r="AKB7" s="102"/>
      <c r="AKC7" s="102"/>
      <c r="AKD7" s="102"/>
      <c r="AKE7" s="102"/>
      <c r="AKF7" s="102"/>
      <c r="AKG7" s="102"/>
      <c r="AKH7" s="102"/>
      <c r="AKI7" s="102"/>
      <c r="AKJ7" s="102"/>
      <c r="AKK7" s="102"/>
      <c r="AKL7" s="102"/>
      <c r="AKM7" s="102"/>
      <c r="AKN7" s="102"/>
      <c r="AKO7" s="102"/>
      <c r="AKP7" s="102"/>
      <c r="AKQ7" s="102"/>
      <c r="AKR7" s="102"/>
      <c r="AKS7" s="102"/>
      <c r="AKT7" s="102"/>
      <c r="AKU7" s="102"/>
      <c r="AKV7" s="102"/>
      <c r="AKW7" s="102"/>
      <c r="AKX7" s="102"/>
      <c r="AKY7" s="102"/>
      <c r="AKZ7" s="102"/>
      <c r="ALA7" s="102"/>
      <c r="ALB7" s="102"/>
      <c r="ALC7" s="102"/>
      <c r="ALD7" s="102"/>
      <c r="ALE7" s="102"/>
      <c r="ALF7" s="102"/>
      <c r="ALG7" s="102"/>
      <c r="ALH7" s="102"/>
      <c r="ALI7" s="102"/>
      <c r="ALJ7" s="102"/>
      <c r="ALK7" s="102"/>
      <c r="ALL7" s="102"/>
      <c r="ALM7" s="102"/>
      <c r="ALN7" s="102"/>
      <c r="ALO7" s="102"/>
      <c r="ALP7" s="102"/>
      <c r="ALQ7" s="102"/>
      <c r="ALR7" s="102"/>
      <c r="ALS7" s="102"/>
      <c r="ALT7" s="102"/>
      <c r="ALU7" s="102"/>
      <c r="ALV7" s="102"/>
      <c r="ALW7" s="102"/>
      <c r="ALX7" s="102"/>
      <c r="ALY7" s="102"/>
      <c r="ALZ7" s="102"/>
      <c r="AMA7" s="102"/>
      <c r="AMB7" s="102"/>
      <c r="AMC7" s="102"/>
      <c r="AMD7" s="102"/>
      <c r="AME7" s="103"/>
      <c r="AMF7" s="103"/>
      <c r="AMG7" s="103"/>
      <c r="AMH7" s="103"/>
      <c r="AMI7" s="103"/>
      <c r="AMJ7" s="103"/>
    </row>
    <row r="8" spans="1:1024" ht="14.25">
      <c r="B8" s="95" t="s">
        <v>12053</v>
      </c>
      <c r="C8" s="96" t="s">
        <v>1507</v>
      </c>
      <c r="D8" s="95"/>
      <c r="E8" s="95" t="s">
        <v>1509</v>
      </c>
      <c r="F8" s="95" t="s">
        <v>12054</v>
      </c>
      <c r="G8" s="97"/>
      <c r="H8" s="95" t="s">
        <v>776</v>
      </c>
      <c r="I8" s="96">
        <v>4</v>
      </c>
      <c r="J8" s="95" t="s">
        <v>12048</v>
      </c>
      <c r="K8" s="98">
        <v>0.11600000000000001</v>
      </c>
      <c r="L8" s="99">
        <f>SUM(K8*I8)</f>
        <v>0.46400000000000002</v>
      </c>
      <c r="M8" s="95" t="s">
        <v>1350</v>
      </c>
      <c r="N8" s="95" t="s">
        <v>1510</v>
      </c>
      <c r="O8" s="100"/>
      <c r="P8" s="106">
        <v>0.26200000000000001</v>
      </c>
      <c r="Q8" s="106">
        <f t="shared" si="0"/>
        <v>0.46400000000000002</v>
      </c>
      <c r="R8" s="100"/>
      <c r="S8" s="107">
        <f t="shared" si="1"/>
        <v>0</v>
      </c>
      <c r="T8" s="100"/>
      <c r="U8" s="113"/>
      <c r="V8" s="114"/>
      <c r="W8" s="109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  <c r="HU8" s="102"/>
      <c r="HV8" s="102"/>
      <c r="HW8" s="102"/>
      <c r="HX8" s="102"/>
      <c r="HY8" s="102"/>
      <c r="HZ8" s="102"/>
      <c r="IA8" s="102"/>
      <c r="IB8" s="102"/>
      <c r="IC8" s="102"/>
      <c r="ID8" s="102"/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102"/>
      <c r="IS8" s="102"/>
      <c r="IT8" s="102"/>
      <c r="IU8" s="102"/>
      <c r="IV8" s="102"/>
      <c r="IW8" s="102"/>
      <c r="IX8" s="102"/>
      <c r="IY8" s="102"/>
      <c r="IZ8" s="102"/>
      <c r="JA8" s="102"/>
      <c r="JB8" s="102"/>
      <c r="JC8" s="102"/>
      <c r="JD8" s="102"/>
      <c r="JE8" s="102"/>
      <c r="JF8" s="102"/>
      <c r="JG8" s="102"/>
      <c r="JH8" s="102"/>
      <c r="JI8" s="102"/>
      <c r="JJ8" s="102"/>
      <c r="JK8" s="102"/>
      <c r="JL8" s="102"/>
      <c r="JM8" s="102"/>
      <c r="JN8" s="102"/>
      <c r="JO8" s="102"/>
      <c r="JP8" s="102"/>
      <c r="JQ8" s="102"/>
      <c r="JR8" s="102"/>
      <c r="JS8" s="102"/>
      <c r="JT8" s="102"/>
      <c r="JU8" s="102"/>
      <c r="JV8" s="102"/>
      <c r="JW8" s="102"/>
      <c r="JX8" s="102"/>
      <c r="JY8" s="102"/>
      <c r="JZ8" s="102"/>
      <c r="KA8" s="102"/>
      <c r="KB8" s="102"/>
      <c r="KC8" s="102"/>
      <c r="KD8" s="102"/>
      <c r="KE8" s="102"/>
      <c r="KF8" s="102"/>
      <c r="KG8" s="102"/>
      <c r="KH8" s="102"/>
      <c r="KI8" s="102"/>
      <c r="KJ8" s="102"/>
      <c r="KK8" s="102"/>
      <c r="KL8" s="102"/>
      <c r="KM8" s="102"/>
      <c r="KN8" s="102"/>
      <c r="KO8" s="102"/>
      <c r="KP8" s="102"/>
      <c r="KQ8" s="102"/>
      <c r="KR8" s="102"/>
      <c r="KS8" s="102"/>
      <c r="KT8" s="102"/>
      <c r="KU8" s="102"/>
      <c r="KV8" s="102"/>
      <c r="KW8" s="102"/>
      <c r="KX8" s="102"/>
      <c r="KY8" s="102"/>
      <c r="KZ8" s="102"/>
      <c r="LA8" s="102"/>
      <c r="LB8" s="102"/>
      <c r="LC8" s="102"/>
      <c r="LD8" s="102"/>
      <c r="LE8" s="102"/>
      <c r="LF8" s="102"/>
      <c r="LG8" s="102"/>
      <c r="LH8" s="102"/>
      <c r="LI8" s="102"/>
      <c r="LJ8" s="102"/>
      <c r="LK8" s="102"/>
      <c r="LL8" s="102"/>
      <c r="LM8" s="102"/>
      <c r="LN8" s="102"/>
      <c r="LO8" s="102"/>
      <c r="LP8" s="102"/>
      <c r="LQ8" s="102"/>
      <c r="LR8" s="102"/>
      <c r="LS8" s="102"/>
      <c r="LT8" s="102"/>
      <c r="LU8" s="102"/>
      <c r="LV8" s="102"/>
      <c r="LW8" s="102"/>
      <c r="LX8" s="102"/>
      <c r="LY8" s="102"/>
      <c r="LZ8" s="102"/>
      <c r="MA8" s="102"/>
      <c r="MB8" s="102"/>
      <c r="MC8" s="102"/>
      <c r="MD8" s="102"/>
      <c r="ME8" s="102"/>
      <c r="MF8" s="102"/>
      <c r="MG8" s="102"/>
      <c r="MH8" s="102"/>
      <c r="MI8" s="102"/>
      <c r="MJ8" s="102"/>
      <c r="MK8" s="102"/>
      <c r="ML8" s="102"/>
      <c r="MM8" s="102"/>
      <c r="MN8" s="102"/>
      <c r="MO8" s="102"/>
      <c r="MP8" s="102"/>
      <c r="MQ8" s="102"/>
      <c r="MR8" s="102"/>
      <c r="MS8" s="102"/>
      <c r="MT8" s="102"/>
      <c r="MU8" s="102"/>
      <c r="MV8" s="102"/>
      <c r="MW8" s="102"/>
      <c r="MX8" s="102"/>
      <c r="MY8" s="102"/>
      <c r="MZ8" s="102"/>
      <c r="NA8" s="102"/>
      <c r="NB8" s="102"/>
      <c r="NC8" s="102"/>
      <c r="ND8" s="102"/>
      <c r="NE8" s="102"/>
      <c r="NF8" s="102"/>
      <c r="NG8" s="102"/>
      <c r="NH8" s="102"/>
      <c r="NI8" s="102"/>
      <c r="NJ8" s="102"/>
      <c r="NK8" s="102"/>
      <c r="NL8" s="102"/>
      <c r="NM8" s="102"/>
      <c r="NN8" s="102"/>
      <c r="NO8" s="102"/>
      <c r="NP8" s="102"/>
      <c r="NQ8" s="102"/>
      <c r="NR8" s="102"/>
      <c r="NS8" s="102"/>
      <c r="NT8" s="102"/>
      <c r="NU8" s="102"/>
      <c r="NV8" s="102"/>
      <c r="NW8" s="102"/>
      <c r="NX8" s="102"/>
      <c r="NY8" s="102"/>
      <c r="NZ8" s="102"/>
      <c r="OA8" s="102"/>
      <c r="OB8" s="102"/>
      <c r="OC8" s="102"/>
      <c r="OD8" s="102"/>
      <c r="OE8" s="102"/>
      <c r="OF8" s="102"/>
      <c r="OG8" s="102"/>
      <c r="OH8" s="102"/>
      <c r="OI8" s="102"/>
      <c r="OJ8" s="102"/>
      <c r="OK8" s="102"/>
      <c r="OL8" s="102"/>
      <c r="OM8" s="102"/>
      <c r="ON8" s="102"/>
      <c r="OO8" s="102"/>
      <c r="OP8" s="102"/>
      <c r="OQ8" s="102"/>
      <c r="OR8" s="102"/>
      <c r="OS8" s="102"/>
      <c r="OT8" s="102"/>
      <c r="OU8" s="102"/>
      <c r="OV8" s="102"/>
      <c r="OW8" s="102"/>
      <c r="OX8" s="102"/>
      <c r="OY8" s="102"/>
      <c r="OZ8" s="102"/>
      <c r="PA8" s="102"/>
      <c r="PB8" s="102"/>
      <c r="PC8" s="102"/>
      <c r="PD8" s="102"/>
      <c r="PE8" s="102"/>
      <c r="PF8" s="102"/>
      <c r="PG8" s="102"/>
      <c r="PH8" s="102"/>
      <c r="PI8" s="102"/>
      <c r="PJ8" s="102"/>
      <c r="PK8" s="102"/>
      <c r="PL8" s="102"/>
      <c r="PM8" s="102"/>
      <c r="PN8" s="102"/>
      <c r="PO8" s="102"/>
      <c r="PP8" s="102"/>
      <c r="PQ8" s="102"/>
      <c r="PR8" s="102"/>
      <c r="PS8" s="102"/>
      <c r="PT8" s="102"/>
      <c r="PU8" s="102"/>
      <c r="PV8" s="102"/>
      <c r="PW8" s="102"/>
      <c r="PX8" s="102"/>
      <c r="PY8" s="102"/>
      <c r="PZ8" s="102"/>
      <c r="QA8" s="102"/>
      <c r="QB8" s="102"/>
      <c r="QC8" s="102"/>
      <c r="QD8" s="102"/>
      <c r="QE8" s="102"/>
      <c r="QF8" s="102"/>
      <c r="QG8" s="102"/>
      <c r="QH8" s="102"/>
      <c r="QI8" s="102"/>
      <c r="QJ8" s="102"/>
      <c r="QK8" s="102"/>
      <c r="QL8" s="102"/>
      <c r="QM8" s="102"/>
      <c r="QN8" s="102"/>
      <c r="QO8" s="102"/>
      <c r="QP8" s="102"/>
      <c r="QQ8" s="102"/>
      <c r="QR8" s="102"/>
      <c r="QS8" s="102"/>
      <c r="QT8" s="102"/>
      <c r="QU8" s="102"/>
      <c r="QV8" s="102"/>
      <c r="QW8" s="102"/>
      <c r="QX8" s="102"/>
      <c r="QY8" s="102"/>
      <c r="QZ8" s="102"/>
      <c r="RA8" s="102"/>
      <c r="RB8" s="102"/>
      <c r="RC8" s="102"/>
      <c r="RD8" s="102"/>
      <c r="RE8" s="102"/>
      <c r="RF8" s="102"/>
      <c r="RG8" s="102"/>
      <c r="RH8" s="102"/>
      <c r="RI8" s="102"/>
      <c r="RJ8" s="102"/>
      <c r="RK8" s="102"/>
      <c r="RL8" s="102"/>
      <c r="RM8" s="102"/>
      <c r="RN8" s="102"/>
      <c r="RO8" s="102"/>
      <c r="RP8" s="102"/>
      <c r="RQ8" s="102"/>
      <c r="RR8" s="102"/>
      <c r="RS8" s="102"/>
      <c r="RT8" s="102"/>
      <c r="RU8" s="102"/>
      <c r="RV8" s="102"/>
      <c r="RW8" s="102"/>
      <c r="RX8" s="102"/>
      <c r="RY8" s="102"/>
      <c r="RZ8" s="102"/>
      <c r="SA8" s="102"/>
      <c r="SB8" s="102"/>
      <c r="SC8" s="102"/>
      <c r="SD8" s="102"/>
      <c r="SE8" s="102"/>
      <c r="SF8" s="102"/>
      <c r="SG8" s="102"/>
      <c r="SH8" s="102"/>
      <c r="SI8" s="102"/>
      <c r="SJ8" s="102"/>
      <c r="SK8" s="102"/>
      <c r="SL8" s="102"/>
      <c r="SM8" s="102"/>
      <c r="SN8" s="102"/>
      <c r="SO8" s="102"/>
      <c r="SP8" s="102"/>
      <c r="SQ8" s="102"/>
      <c r="SR8" s="102"/>
      <c r="SS8" s="102"/>
      <c r="ST8" s="102"/>
      <c r="SU8" s="102"/>
      <c r="SV8" s="102"/>
      <c r="SW8" s="102"/>
      <c r="SX8" s="102"/>
      <c r="SY8" s="102"/>
      <c r="SZ8" s="102"/>
      <c r="TA8" s="102"/>
      <c r="TB8" s="102"/>
      <c r="TC8" s="102"/>
      <c r="TD8" s="102"/>
      <c r="TE8" s="102"/>
      <c r="TF8" s="102"/>
      <c r="TG8" s="102"/>
      <c r="TH8" s="102"/>
      <c r="TI8" s="102"/>
      <c r="TJ8" s="102"/>
      <c r="TK8" s="102"/>
      <c r="TL8" s="102"/>
      <c r="TM8" s="102"/>
      <c r="TN8" s="102"/>
      <c r="TO8" s="102"/>
      <c r="TP8" s="102"/>
      <c r="TQ8" s="102"/>
      <c r="TR8" s="102"/>
      <c r="TS8" s="102"/>
      <c r="TT8" s="102"/>
      <c r="TU8" s="102"/>
      <c r="TV8" s="102"/>
      <c r="TW8" s="102"/>
      <c r="TX8" s="102"/>
      <c r="TY8" s="102"/>
      <c r="TZ8" s="102"/>
      <c r="UA8" s="102"/>
      <c r="UB8" s="102"/>
      <c r="UC8" s="102"/>
      <c r="UD8" s="102"/>
      <c r="UE8" s="102"/>
      <c r="UF8" s="102"/>
      <c r="UG8" s="102"/>
      <c r="UH8" s="102"/>
      <c r="UI8" s="102"/>
      <c r="UJ8" s="102"/>
      <c r="UK8" s="102"/>
      <c r="UL8" s="102"/>
      <c r="UM8" s="102"/>
      <c r="UN8" s="102"/>
      <c r="UO8" s="102"/>
      <c r="UP8" s="102"/>
      <c r="UQ8" s="102"/>
      <c r="UR8" s="102"/>
      <c r="US8" s="102"/>
      <c r="UT8" s="102"/>
      <c r="UU8" s="102"/>
      <c r="UV8" s="102"/>
      <c r="UW8" s="102"/>
      <c r="UX8" s="102"/>
      <c r="UY8" s="102"/>
      <c r="UZ8" s="102"/>
      <c r="VA8" s="102"/>
      <c r="VB8" s="102"/>
      <c r="VC8" s="102"/>
      <c r="VD8" s="102"/>
      <c r="VE8" s="102"/>
      <c r="VF8" s="102"/>
      <c r="VG8" s="102"/>
      <c r="VH8" s="102"/>
      <c r="VI8" s="102"/>
      <c r="VJ8" s="102"/>
      <c r="VK8" s="102"/>
      <c r="VL8" s="102"/>
      <c r="VM8" s="102"/>
      <c r="VN8" s="102"/>
      <c r="VO8" s="102"/>
      <c r="VP8" s="102"/>
      <c r="VQ8" s="102"/>
      <c r="VR8" s="102"/>
      <c r="VS8" s="102"/>
      <c r="VT8" s="102"/>
      <c r="VU8" s="102"/>
      <c r="VV8" s="102"/>
      <c r="VW8" s="102"/>
      <c r="VX8" s="102"/>
      <c r="VY8" s="102"/>
      <c r="VZ8" s="102"/>
      <c r="WA8" s="102"/>
      <c r="WB8" s="102"/>
      <c r="WC8" s="102"/>
      <c r="WD8" s="102"/>
      <c r="WE8" s="102"/>
      <c r="WF8" s="102"/>
      <c r="WG8" s="102"/>
      <c r="WH8" s="102"/>
      <c r="WI8" s="102"/>
      <c r="WJ8" s="102"/>
      <c r="WK8" s="102"/>
      <c r="WL8" s="102"/>
      <c r="WM8" s="102"/>
      <c r="WN8" s="102"/>
      <c r="WO8" s="102"/>
      <c r="WP8" s="102"/>
      <c r="WQ8" s="102"/>
      <c r="WR8" s="102"/>
      <c r="WS8" s="102"/>
      <c r="WT8" s="102"/>
      <c r="WU8" s="102"/>
      <c r="WV8" s="102"/>
      <c r="WW8" s="102"/>
      <c r="WX8" s="102"/>
      <c r="WY8" s="102"/>
      <c r="WZ8" s="102"/>
      <c r="XA8" s="102"/>
      <c r="XB8" s="102"/>
      <c r="XC8" s="102"/>
      <c r="XD8" s="102"/>
      <c r="XE8" s="102"/>
      <c r="XF8" s="102"/>
      <c r="XG8" s="102"/>
      <c r="XH8" s="102"/>
      <c r="XI8" s="102"/>
      <c r="XJ8" s="102"/>
      <c r="XK8" s="102"/>
      <c r="XL8" s="102"/>
      <c r="XM8" s="102"/>
      <c r="XN8" s="102"/>
      <c r="XO8" s="102"/>
      <c r="XP8" s="102"/>
      <c r="XQ8" s="102"/>
      <c r="XR8" s="102"/>
      <c r="XS8" s="102"/>
      <c r="XT8" s="102"/>
      <c r="XU8" s="102"/>
      <c r="XV8" s="102"/>
      <c r="XW8" s="102"/>
      <c r="XX8" s="102"/>
      <c r="XY8" s="102"/>
      <c r="XZ8" s="102"/>
      <c r="YA8" s="102"/>
      <c r="YB8" s="102"/>
      <c r="YC8" s="102"/>
      <c r="YD8" s="102"/>
      <c r="YE8" s="102"/>
      <c r="YF8" s="102"/>
      <c r="YG8" s="102"/>
      <c r="YH8" s="102"/>
      <c r="YI8" s="102"/>
      <c r="YJ8" s="102"/>
      <c r="YK8" s="102"/>
      <c r="YL8" s="102"/>
      <c r="YM8" s="102"/>
      <c r="YN8" s="102"/>
      <c r="YO8" s="102"/>
      <c r="YP8" s="102"/>
      <c r="YQ8" s="102"/>
      <c r="YR8" s="102"/>
      <c r="YS8" s="102"/>
      <c r="YT8" s="102"/>
      <c r="YU8" s="102"/>
      <c r="YV8" s="102"/>
      <c r="YW8" s="102"/>
      <c r="YX8" s="102"/>
      <c r="YY8" s="102"/>
      <c r="YZ8" s="102"/>
      <c r="ZA8" s="102"/>
      <c r="ZB8" s="102"/>
      <c r="ZC8" s="102"/>
      <c r="ZD8" s="102"/>
      <c r="ZE8" s="102"/>
      <c r="ZF8" s="102"/>
      <c r="ZG8" s="102"/>
      <c r="ZH8" s="102"/>
      <c r="ZI8" s="102"/>
      <c r="ZJ8" s="102"/>
      <c r="ZK8" s="102"/>
      <c r="ZL8" s="102"/>
      <c r="ZM8" s="102"/>
      <c r="ZN8" s="102"/>
      <c r="ZO8" s="102"/>
      <c r="ZP8" s="102"/>
      <c r="ZQ8" s="102"/>
      <c r="ZR8" s="102"/>
      <c r="ZS8" s="102"/>
      <c r="ZT8" s="102"/>
      <c r="ZU8" s="102"/>
      <c r="ZV8" s="102"/>
      <c r="ZW8" s="102"/>
      <c r="ZX8" s="102"/>
      <c r="ZY8" s="102"/>
      <c r="ZZ8" s="102"/>
      <c r="AAA8" s="102"/>
      <c r="AAB8" s="102"/>
      <c r="AAC8" s="102"/>
      <c r="AAD8" s="102"/>
      <c r="AAE8" s="102"/>
      <c r="AAF8" s="102"/>
      <c r="AAG8" s="102"/>
      <c r="AAH8" s="102"/>
      <c r="AAI8" s="102"/>
      <c r="AAJ8" s="102"/>
      <c r="AAK8" s="102"/>
      <c r="AAL8" s="102"/>
      <c r="AAM8" s="102"/>
      <c r="AAN8" s="102"/>
      <c r="AAO8" s="102"/>
      <c r="AAP8" s="102"/>
      <c r="AAQ8" s="102"/>
      <c r="AAR8" s="102"/>
      <c r="AAS8" s="102"/>
      <c r="AAT8" s="102"/>
      <c r="AAU8" s="102"/>
      <c r="AAV8" s="102"/>
      <c r="AAW8" s="102"/>
      <c r="AAX8" s="102"/>
      <c r="AAY8" s="102"/>
      <c r="AAZ8" s="102"/>
      <c r="ABA8" s="102"/>
      <c r="ABB8" s="102"/>
      <c r="ABC8" s="102"/>
      <c r="ABD8" s="102"/>
      <c r="ABE8" s="102"/>
      <c r="ABF8" s="102"/>
      <c r="ABG8" s="102"/>
      <c r="ABH8" s="102"/>
      <c r="ABI8" s="102"/>
      <c r="ABJ8" s="102"/>
      <c r="ABK8" s="102"/>
      <c r="ABL8" s="102"/>
      <c r="ABM8" s="102"/>
      <c r="ABN8" s="102"/>
      <c r="ABO8" s="102"/>
      <c r="ABP8" s="102"/>
      <c r="ABQ8" s="102"/>
      <c r="ABR8" s="102"/>
      <c r="ABS8" s="102"/>
      <c r="ABT8" s="102"/>
      <c r="ABU8" s="102"/>
      <c r="ABV8" s="102"/>
      <c r="ABW8" s="102"/>
      <c r="ABX8" s="102"/>
      <c r="ABY8" s="102"/>
      <c r="ABZ8" s="102"/>
      <c r="ACA8" s="102"/>
      <c r="ACB8" s="102"/>
      <c r="ACC8" s="102"/>
      <c r="ACD8" s="102"/>
      <c r="ACE8" s="102"/>
      <c r="ACF8" s="102"/>
      <c r="ACG8" s="102"/>
      <c r="ACH8" s="102"/>
      <c r="ACI8" s="102"/>
      <c r="ACJ8" s="102"/>
      <c r="ACK8" s="102"/>
      <c r="ACL8" s="102"/>
      <c r="ACM8" s="102"/>
      <c r="ACN8" s="102"/>
      <c r="ACO8" s="102"/>
      <c r="ACP8" s="102"/>
      <c r="ACQ8" s="102"/>
      <c r="ACR8" s="102"/>
      <c r="ACS8" s="102"/>
      <c r="ACT8" s="102"/>
      <c r="ACU8" s="102"/>
      <c r="ACV8" s="102"/>
      <c r="ACW8" s="102"/>
      <c r="ACX8" s="102"/>
      <c r="ACY8" s="102"/>
      <c r="ACZ8" s="102"/>
      <c r="ADA8" s="102"/>
      <c r="ADB8" s="102"/>
      <c r="ADC8" s="102"/>
      <c r="ADD8" s="102"/>
      <c r="ADE8" s="102"/>
      <c r="ADF8" s="102"/>
      <c r="ADG8" s="102"/>
      <c r="ADH8" s="102"/>
      <c r="ADI8" s="102"/>
      <c r="ADJ8" s="102"/>
      <c r="ADK8" s="102"/>
      <c r="ADL8" s="102"/>
      <c r="ADM8" s="102"/>
      <c r="ADN8" s="102"/>
      <c r="ADO8" s="102"/>
      <c r="ADP8" s="102"/>
      <c r="ADQ8" s="102"/>
      <c r="ADR8" s="102"/>
      <c r="ADS8" s="102"/>
      <c r="ADT8" s="102"/>
      <c r="ADU8" s="102"/>
      <c r="ADV8" s="102"/>
      <c r="ADW8" s="102"/>
      <c r="ADX8" s="102"/>
      <c r="ADY8" s="102"/>
      <c r="ADZ8" s="102"/>
      <c r="AEA8" s="102"/>
      <c r="AEB8" s="102"/>
      <c r="AEC8" s="102"/>
      <c r="AED8" s="102"/>
      <c r="AEE8" s="102"/>
      <c r="AEF8" s="102"/>
      <c r="AEG8" s="102"/>
      <c r="AEH8" s="102"/>
      <c r="AEI8" s="102"/>
      <c r="AEJ8" s="102"/>
      <c r="AEK8" s="102"/>
      <c r="AEL8" s="102"/>
      <c r="AEM8" s="102"/>
      <c r="AEN8" s="102"/>
      <c r="AEO8" s="102"/>
      <c r="AEP8" s="102"/>
      <c r="AEQ8" s="102"/>
      <c r="AER8" s="102"/>
      <c r="AES8" s="102"/>
      <c r="AET8" s="102"/>
      <c r="AEU8" s="102"/>
      <c r="AEV8" s="102"/>
      <c r="AEW8" s="102"/>
      <c r="AEX8" s="102"/>
      <c r="AEY8" s="102"/>
      <c r="AEZ8" s="102"/>
      <c r="AFA8" s="102"/>
      <c r="AFB8" s="102"/>
      <c r="AFC8" s="102"/>
      <c r="AFD8" s="102"/>
      <c r="AFE8" s="102"/>
      <c r="AFF8" s="102"/>
      <c r="AFG8" s="102"/>
      <c r="AFH8" s="102"/>
      <c r="AFI8" s="102"/>
      <c r="AFJ8" s="102"/>
      <c r="AFK8" s="102"/>
      <c r="AFL8" s="102"/>
      <c r="AFM8" s="102"/>
      <c r="AFN8" s="102"/>
      <c r="AFO8" s="102"/>
      <c r="AFP8" s="102"/>
      <c r="AFQ8" s="102"/>
      <c r="AFR8" s="102"/>
      <c r="AFS8" s="102"/>
      <c r="AFT8" s="102"/>
      <c r="AFU8" s="102"/>
      <c r="AFV8" s="102"/>
      <c r="AFW8" s="102"/>
      <c r="AFX8" s="102"/>
      <c r="AFY8" s="102"/>
      <c r="AFZ8" s="102"/>
      <c r="AGA8" s="102"/>
      <c r="AGB8" s="102"/>
      <c r="AGC8" s="102"/>
      <c r="AGD8" s="102"/>
      <c r="AGE8" s="102"/>
      <c r="AGF8" s="102"/>
      <c r="AGG8" s="102"/>
      <c r="AGH8" s="102"/>
      <c r="AGI8" s="102"/>
      <c r="AGJ8" s="102"/>
      <c r="AGK8" s="102"/>
      <c r="AGL8" s="102"/>
      <c r="AGM8" s="102"/>
      <c r="AGN8" s="102"/>
      <c r="AGO8" s="102"/>
      <c r="AGP8" s="102"/>
      <c r="AGQ8" s="102"/>
      <c r="AGR8" s="102"/>
      <c r="AGS8" s="102"/>
      <c r="AGT8" s="102"/>
      <c r="AGU8" s="102"/>
      <c r="AGV8" s="102"/>
      <c r="AGW8" s="102"/>
      <c r="AGX8" s="102"/>
      <c r="AGY8" s="102"/>
      <c r="AGZ8" s="102"/>
      <c r="AHA8" s="102"/>
      <c r="AHB8" s="102"/>
      <c r="AHC8" s="102"/>
      <c r="AHD8" s="102"/>
      <c r="AHE8" s="102"/>
      <c r="AHF8" s="102"/>
      <c r="AHG8" s="102"/>
      <c r="AHH8" s="102"/>
      <c r="AHI8" s="102"/>
      <c r="AHJ8" s="102"/>
      <c r="AHK8" s="102"/>
      <c r="AHL8" s="102"/>
      <c r="AHM8" s="102"/>
      <c r="AHN8" s="102"/>
      <c r="AHO8" s="102"/>
      <c r="AHP8" s="102"/>
      <c r="AHQ8" s="102"/>
      <c r="AHR8" s="102"/>
      <c r="AHS8" s="102"/>
      <c r="AHT8" s="102"/>
      <c r="AHU8" s="102"/>
      <c r="AHV8" s="102"/>
      <c r="AHW8" s="102"/>
      <c r="AHX8" s="102"/>
      <c r="AHY8" s="102"/>
      <c r="AHZ8" s="102"/>
      <c r="AIA8" s="102"/>
      <c r="AIB8" s="102"/>
      <c r="AIC8" s="102"/>
      <c r="AID8" s="102"/>
      <c r="AIE8" s="102"/>
      <c r="AIF8" s="102"/>
      <c r="AIG8" s="102"/>
      <c r="AIH8" s="102"/>
      <c r="AII8" s="102"/>
      <c r="AIJ8" s="102"/>
      <c r="AIK8" s="102"/>
      <c r="AIL8" s="102"/>
      <c r="AIM8" s="102"/>
      <c r="AIN8" s="102"/>
      <c r="AIO8" s="102"/>
      <c r="AIP8" s="102"/>
      <c r="AIQ8" s="102"/>
      <c r="AIR8" s="102"/>
      <c r="AIS8" s="102"/>
      <c r="AIT8" s="102"/>
      <c r="AIU8" s="102"/>
      <c r="AIV8" s="102"/>
      <c r="AIW8" s="102"/>
      <c r="AIX8" s="102"/>
      <c r="AIY8" s="102"/>
      <c r="AIZ8" s="102"/>
      <c r="AJA8" s="102"/>
      <c r="AJB8" s="102"/>
      <c r="AJC8" s="102"/>
      <c r="AJD8" s="102"/>
      <c r="AJE8" s="102"/>
      <c r="AJF8" s="102"/>
      <c r="AJG8" s="102"/>
      <c r="AJH8" s="102"/>
      <c r="AJI8" s="102"/>
      <c r="AJJ8" s="102"/>
      <c r="AJK8" s="102"/>
      <c r="AJL8" s="102"/>
      <c r="AJM8" s="102"/>
      <c r="AJN8" s="102"/>
      <c r="AJO8" s="102"/>
      <c r="AJP8" s="102"/>
      <c r="AJQ8" s="102"/>
      <c r="AJR8" s="102"/>
      <c r="AJS8" s="102"/>
      <c r="AJT8" s="102"/>
      <c r="AJU8" s="102"/>
      <c r="AJV8" s="102"/>
      <c r="AJW8" s="102"/>
      <c r="AJX8" s="102"/>
      <c r="AJY8" s="102"/>
      <c r="AJZ8" s="102"/>
      <c r="AKA8" s="102"/>
      <c r="AKB8" s="102"/>
      <c r="AKC8" s="102"/>
      <c r="AKD8" s="102"/>
      <c r="AKE8" s="102"/>
      <c r="AKF8" s="102"/>
      <c r="AKG8" s="102"/>
      <c r="AKH8" s="102"/>
      <c r="AKI8" s="102"/>
      <c r="AKJ8" s="102"/>
      <c r="AKK8" s="102"/>
      <c r="AKL8" s="102"/>
      <c r="AKM8" s="102"/>
      <c r="AKN8" s="102"/>
      <c r="AKO8" s="102"/>
      <c r="AKP8" s="102"/>
      <c r="AKQ8" s="102"/>
      <c r="AKR8" s="102"/>
      <c r="AKS8" s="102"/>
      <c r="AKT8" s="102"/>
      <c r="AKU8" s="102"/>
      <c r="AKV8" s="102"/>
      <c r="AKW8" s="102"/>
      <c r="AKX8" s="102"/>
      <c r="AKY8" s="102"/>
      <c r="AKZ8" s="102"/>
      <c r="ALA8" s="102"/>
      <c r="ALB8" s="102"/>
      <c r="ALC8" s="102"/>
      <c r="ALD8" s="102"/>
      <c r="ALE8" s="102"/>
      <c r="ALF8" s="102"/>
      <c r="ALG8" s="102"/>
      <c r="ALH8" s="102"/>
      <c r="ALI8" s="102"/>
      <c r="ALJ8" s="102"/>
      <c r="ALK8" s="102"/>
      <c r="ALL8" s="102"/>
      <c r="ALM8" s="102"/>
      <c r="ALN8" s="102"/>
      <c r="ALO8" s="102"/>
      <c r="ALP8" s="102"/>
      <c r="ALQ8" s="102"/>
      <c r="ALR8" s="102"/>
      <c r="ALS8" s="102"/>
      <c r="ALT8" s="102"/>
      <c r="ALU8" s="102"/>
      <c r="ALV8" s="102"/>
      <c r="ALW8" s="102"/>
      <c r="ALX8" s="102"/>
      <c r="ALY8" s="102"/>
      <c r="ALZ8" s="102"/>
      <c r="AMA8" s="102"/>
      <c r="AMB8" s="102"/>
      <c r="AMC8" s="102"/>
      <c r="AMD8" s="102"/>
      <c r="AME8" s="103"/>
      <c r="AMF8" s="103"/>
      <c r="AMG8" s="103"/>
      <c r="AMH8" s="103"/>
      <c r="AMI8" s="103"/>
      <c r="AMJ8" s="103"/>
    </row>
    <row r="9" spans="1:1024" ht="14.25">
      <c r="B9" s="95" t="s">
        <v>12055</v>
      </c>
      <c r="C9" s="96" t="s">
        <v>1511</v>
      </c>
      <c r="D9" s="95"/>
      <c r="E9" s="95" t="s">
        <v>1509</v>
      </c>
      <c r="F9" s="95" t="s">
        <v>12056</v>
      </c>
      <c r="G9" s="97"/>
      <c r="H9" s="95" t="s">
        <v>776</v>
      </c>
      <c r="I9" s="96">
        <v>4</v>
      </c>
      <c r="J9" s="95" t="s">
        <v>12048</v>
      </c>
      <c r="K9" s="98">
        <v>5.2299999999999999E-2</v>
      </c>
      <c r="L9" s="99">
        <f>I9*K9</f>
        <v>0.2092</v>
      </c>
      <c r="M9" s="95" t="s">
        <v>1350</v>
      </c>
      <c r="N9" s="95" t="s">
        <v>1514</v>
      </c>
      <c r="O9" s="100"/>
      <c r="P9" s="106">
        <v>0.12409000000000001</v>
      </c>
      <c r="Q9" s="106">
        <f t="shared" si="0"/>
        <v>0.2092</v>
      </c>
      <c r="R9" s="100"/>
      <c r="S9" s="107">
        <f t="shared" si="1"/>
        <v>0</v>
      </c>
      <c r="T9" s="100"/>
      <c r="U9" s="113"/>
      <c r="V9" s="114"/>
      <c r="W9" s="109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2"/>
      <c r="JX9" s="102"/>
      <c r="JY9" s="102"/>
      <c r="JZ9" s="102"/>
      <c r="KA9" s="102"/>
      <c r="KB9" s="102"/>
      <c r="KC9" s="102"/>
      <c r="KD9" s="102"/>
      <c r="KE9" s="102"/>
      <c r="KF9" s="102"/>
      <c r="KG9" s="102"/>
      <c r="KH9" s="102"/>
      <c r="KI9" s="102"/>
      <c r="KJ9" s="102"/>
      <c r="KK9" s="102"/>
      <c r="KL9" s="102"/>
      <c r="KM9" s="102"/>
      <c r="KN9" s="102"/>
      <c r="KO9" s="102"/>
      <c r="KP9" s="102"/>
      <c r="KQ9" s="102"/>
      <c r="KR9" s="102"/>
      <c r="KS9" s="102"/>
      <c r="KT9" s="102"/>
      <c r="KU9" s="102"/>
      <c r="KV9" s="102"/>
      <c r="KW9" s="102"/>
      <c r="KX9" s="102"/>
      <c r="KY9" s="102"/>
      <c r="KZ9" s="102"/>
      <c r="LA9" s="102"/>
      <c r="LB9" s="102"/>
      <c r="LC9" s="102"/>
      <c r="LD9" s="102"/>
      <c r="LE9" s="102"/>
      <c r="LF9" s="102"/>
      <c r="LG9" s="102"/>
      <c r="LH9" s="102"/>
      <c r="LI9" s="102"/>
      <c r="LJ9" s="102"/>
      <c r="LK9" s="102"/>
      <c r="LL9" s="102"/>
      <c r="LM9" s="102"/>
      <c r="LN9" s="102"/>
      <c r="LO9" s="102"/>
      <c r="LP9" s="102"/>
      <c r="LQ9" s="102"/>
      <c r="LR9" s="102"/>
      <c r="LS9" s="102"/>
      <c r="LT9" s="102"/>
      <c r="LU9" s="102"/>
      <c r="LV9" s="102"/>
      <c r="LW9" s="102"/>
      <c r="LX9" s="102"/>
      <c r="LY9" s="102"/>
      <c r="LZ9" s="102"/>
      <c r="MA9" s="102"/>
      <c r="MB9" s="102"/>
      <c r="MC9" s="102"/>
      <c r="MD9" s="102"/>
      <c r="ME9" s="102"/>
      <c r="MF9" s="102"/>
      <c r="MG9" s="102"/>
      <c r="MH9" s="102"/>
      <c r="MI9" s="102"/>
      <c r="MJ9" s="102"/>
      <c r="MK9" s="102"/>
      <c r="ML9" s="102"/>
      <c r="MM9" s="102"/>
      <c r="MN9" s="102"/>
      <c r="MO9" s="102"/>
      <c r="MP9" s="102"/>
      <c r="MQ9" s="102"/>
      <c r="MR9" s="102"/>
      <c r="MS9" s="102"/>
      <c r="MT9" s="102"/>
      <c r="MU9" s="102"/>
      <c r="MV9" s="102"/>
      <c r="MW9" s="102"/>
      <c r="MX9" s="102"/>
      <c r="MY9" s="102"/>
      <c r="MZ9" s="102"/>
      <c r="NA9" s="102"/>
      <c r="NB9" s="102"/>
      <c r="NC9" s="102"/>
      <c r="ND9" s="102"/>
      <c r="NE9" s="102"/>
      <c r="NF9" s="102"/>
      <c r="NG9" s="102"/>
      <c r="NH9" s="102"/>
      <c r="NI9" s="102"/>
      <c r="NJ9" s="102"/>
      <c r="NK9" s="102"/>
      <c r="NL9" s="102"/>
      <c r="NM9" s="102"/>
      <c r="NN9" s="102"/>
      <c r="NO9" s="102"/>
      <c r="NP9" s="102"/>
      <c r="NQ9" s="102"/>
      <c r="NR9" s="102"/>
      <c r="NS9" s="102"/>
      <c r="NT9" s="102"/>
      <c r="NU9" s="102"/>
      <c r="NV9" s="102"/>
      <c r="NW9" s="102"/>
      <c r="NX9" s="102"/>
      <c r="NY9" s="102"/>
      <c r="NZ9" s="102"/>
      <c r="OA9" s="102"/>
      <c r="OB9" s="102"/>
      <c r="OC9" s="102"/>
      <c r="OD9" s="102"/>
      <c r="OE9" s="102"/>
      <c r="OF9" s="102"/>
      <c r="OG9" s="102"/>
      <c r="OH9" s="102"/>
      <c r="OI9" s="102"/>
      <c r="OJ9" s="102"/>
      <c r="OK9" s="102"/>
      <c r="OL9" s="102"/>
      <c r="OM9" s="102"/>
      <c r="ON9" s="102"/>
      <c r="OO9" s="102"/>
      <c r="OP9" s="102"/>
      <c r="OQ9" s="102"/>
      <c r="OR9" s="102"/>
      <c r="OS9" s="102"/>
      <c r="OT9" s="102"/>
      <c r="OU9" s="102"/>
      <c r="OV9" s="102"/>
      <c r="OW9" s="102"/>
      <c r="OX9" s="102"/>
      <c r="OY9" s="102"/>
      <c r="OZ9" s="102"/>
      <c r="PA9" s="102"/>
      <c r="PB9" s="102"/>
      <c r="PC9" s="102"/>
      <c r="PD9" s="102"/>
      <c r="PE9" s="102"/>
      <c r="PF9" s="102"/>
      <c r="PG9" s="102"/>
      <c r="PH9" s="102"/>
      <c r="PI9" s="102"/>
      <c r="PJ9" s="102"/>
      <c r="PK9" s="102"/>
      <c r="PL9" s="102"/>
      <c r="PM9" s="102"/>
      <c r="PN9" s="102"/>
      <c r="PO9" s="102"/>
      <c r="PP9" s="102"/>
      <c r="PQ9" s="102"/>
      <c r="PR9" s="102"/>
      <c r="PS9" s="102"/>
      <c r="PT9" s="102"/>
      <c r="PU9" s="102"/>
      <c r="PV9" s="102"/>
      <c r="PW9" s="102"/>
      <c r="PX9" s="102"/>
      <c r="PY9" s="102"/>
      <c r="PZ9" s="102"/>
      <c r="QA9" s="102"/>
      <c r="QB9" s="102"/>
      <c r="QC9" s="102"/>
      <c r="QD9" s="102"/>
      <c r="QE9" s="102"/>
      <c r="QF9" s="102"/>
      <c r="QG9" s="102"/>
      <c r="QH9" s="102"/>
      <c r="QI9" s="102"/>
      <c r="QJ9" s="102"/>
      <c r="QK9" s="102"/>
      <c r="QL9" s="102"/>
      <c r="QM9" s="102"/>
      <c r="QN9" s="102"/>
      <c r="QO9" s="102"/>
      <c r="QP9" s="102"/>
      <c r="QQ9" s="102"/>
      <c r="QR9" s="102"/>
      <c r="QS9" s="102"/>
      <c r="QT9" s="102"/>
      <c r="QU9" s="102"/>
      <c r="QV9" s="102"/>
      <c r="QW9" s="102"/>
      <c r="QX9" s="102"/>
      <c r="QY9" s="102"/>
      <c r="QZ9" s="102"/>
      <c r="RA9" s="102"/>
      <c r="RB9" s="102"/>
      <c r="RC9" s="102"/>
      <c r="RD9" s="102"/>
      <c r="RE9" s="102"/>
      <c r="RF9" s="102"/>
      <c r="RG9" s="102"/>
      <c r="RH9" s="102"/>
      <c r="RI9" s="102"/>
      <c r="RJ9" s="102"/>
      <c r="RK9" s="102"/>
      <c r="RL9" s="102"/>
      <c r="RM9" s="102"/>
      <c r="RN9" s="102"/>
      <c r="RO9" s="102"/>
      <c r="RP9" s="102"/>
      <c r="RQ9" s="102"/>
      <c r="RR9" s="102"/>
      <c r="RS9" s="102"/>
      <c r="RT9" s="102"/>
      <c r="RU9" s="102"/>
      <c r="RV9" s="102"/>
      <c r="RW9" s="102"/>
      <c r="RX9" s="102"/>
      <c r="RY9" s="102"/>
      <c r="RZ9" s="102"/>
      <c r="SA9" s="102"/>
      <c r="SB9" s="102"/>
      <c r="SC9" s="102"/>
      <c r="SD9" s="102"/>
      <c r="SE9" s="102"/>
      <c r="SF9" s="102"/>
      <c r="SG9" s="102"/>
      <c r="SH9" s="102"/>
      <c r="SI9" s="102"/>
      <c r="SJ9" s="102"/>
      <c r="SK9" s="102"/>
      <c r="SL9" s="102"/>
      <c r="SM9" s="102"/>
      <c r="SN9" s="102"/>
      <c r="SO9" s="102"/>
      <c r="SP9" s="102"/>
      <c r="SQ9" s="102"/>
      <c r="SR9" s="102"/>
      <c r="SS9" s="102"/>
      <c r="ST9" s="102"/>
      <c r="SU9" s="102"/>
      <c r="SV9" s="102"/>
      <c r="SW9" s="102"/>
      <c r="SX9" s="102"/>
      <c r="SY9" s="102"/>
      <c r="SZ9" s="102"/>
      <c r="TA9" s="102"/>
      <c r="TB9" s="102"/>
      <c r="TC9" s="102"/>
      <c r="TD9" s="102"/>
      <c r="TE9" s="102"/>
      <c r="TF9" s="102"/>
      <c r="TG9" s="102"/>
      <c r="TH9" s="102"/>
      <c r="TI9" s="102"/>
      <c r="TJ9" s="102"/>
      <c r="TK9" s="102"/>
      <c r="TL9" s="102"/>
      <c r="TM9" s="102"/>
      <c r="TN9" s="102"/>
      <c r="TO9" s="102"/>
      <c r="TP9" s="102"/>
      <c r="TQ9" s="102"/>
      <c r="TR9" s="102"/>
      <c r="TS9" s="102"/>
      <c r="TT9" s="102"/>
      <c r="TU9" s="102"/>
      <c r="TV9" s="102"/>
      <c r="TW9" s="102"/>
      <c r="TX9" s="102"/>
      <c r="TY9" s="102"/>
      <c r="TZ9" s="102"/>
      <c r="UA9" s="102"/>
      <c r="UB9" s="102"/>
      <c r="UC9" s="102"/>
      <c r="UD9" s="102"/>
      <c r="UE9" s="102"/>
      <c r="UF9" s="102"/>
      <c r="UG9" s="102"/>
      <c r="UH9" s="102"/>
      <c r="UI9" s="102"/>
      <c r="UJ9" s="102"/>
      <c r="UK9" s="102"/>
      <c r="UL9" s="102"/>
      <c r="UM9" s="102"/>
      <c r="UN9" s="102"/>
      <c r="UO9" s="102"/>
      <c r="UP9" s="102"/>
      <c r="UQ9" s="102"/>
      <c r="UR9" s="102"/>
      <c r="US9" s="102"/>
      <c r="UT9" s="102"/>
      <c r="UU9" s="102"/>
      <c r="UV9" s="102"/>
      <c r="UW9" s="102"/>
      <c r="UX9" s="102"/>
      <c r="UY9" s="102"/>
      <c r="UZ9" s="102"/>
      <c r="VA9" s="102"/>
      <c r="VB9" s="102"/>
      <c r="VC9" s="102"/>
      <c r="VD9" s="102"/>
      <c r="VE9" s="102"/>
      <c r="VF9" s="102"/>
      <c r="VG9" s="102"/>
      <c r="VH9" s="102"/>
      <c r="VI9" s="102"/>
      <c r="VJ9" s="102"/>
      <c r="VK9" s="102"/>
      <c r="VL9" s="102"/>
      <c r="VM9" s="102"/>
      <c r="VN9" s="102"/>
      <c r="VO9" s="102"/>
      <c r="VP9" s="102"/>
      <c r="VQ9" s="102"/>
      <c r="VR9" s="102"/>
      <c r="VS9" s="102"/>
      <c r="VT9" s="102"/>
      <c r="VU9" s="102"/>
      <c r="VV9" s="102"/>
      <c r="VW9" s="102"/>
      <c r="VX9" s="102"/>
      <c r="VY9" s="102"/>
      <c r="VZ9" s="102"/>
      <c r="WA9" s="102"/>
      <c r="WB9" s="102"/>
      <c r="WC9" s="102"/>
      <c r="WD9" s="102"/>
      <c r="WE9" s="102"/>
      <c r="WF9" s="102"/>
      <c r="WG9" s="102"/>
      <c r="WH9" s="102"/>
      <c r="WI9" s="102"/>
      <c r="WJ9" s="102"/>
      <c r="WK9" s="102"/>
      <c r="WL9" s="102"/>
      <c r="WM9" s="102"/>
      <c r="WN9" s="102"/>
      <c r="WO9" s="102"/>
      <c r="WP9" s="102"/>
      <c r="WQ9" s="102"/>
      <c r="WR9" s="102"/>
      <c r="WS9" s="102"/>
      <c r="WT9" s="102"/>
      <c r="WU9" s="102"/>
      <c r="WV9" s="102"/>
      <c r="WW9" s="102"/>
      <c r="WX9" s="102"/>
      <c r="WY9" s="102"/>
      <c r="WZ9" s="102"/>
      <c r="XA9" s="102"/>
      <c r="XB9" s="102"/>
      <c r="XC9" s="102"/>
      <c r="XD9" s="102"/>
      <c r="XE9" s="102"/>
      <c r="XF9" s="102"/>
      <c r="XG9" s="102"/>
      <c r="XH9" s="102"/>
      <c r="XI9" s="102"/>
      <c r="XJ9" s="102"/>
      <c r="XK9" s="102"/>
      <c r="XL9" s="102"/>
      <c r="XM9" s="102"/>
      <c r="XN9" s="102"/>
      <c r="XO9" s="102"/>
      <c r="XP9" s="102"/>
      <c r="XQ9" s="102"/>
      <c r="XR9" s="102"/>
      <c r="XS9" s="102"/>
      <c r="XT9" s="102"/>
      <c r="XU9" s="102"/>
      <c r="XV9" s="102"/>
      <c r="XW9" s="102"/>
      <c r="XX9" s="102"/>
      <c r="XY9" s="102"/>
      <c r="XZ9" s="102"/>
      <c r="YA9" s="102"/>
      <c r="YB9" s="102"/>
      <c r="YC9" s="102"/>
      <c r="YD9" s="102"/>
      <c r="YE9" s="102"/>
      <c r="YF9" s="102"/>
      <c r="YG9" s="102"/>
      <c r="YH9" s="102"/>
      <c r="YI9" s="102"/>
      <c r="YJ9" s="102"/>
      <c r="YK9" s="102"/>
      <c r="YL9" s="102"/>
      <c r="YM9" s="102"/>
      <c r="YN9" s="102"/>
      <c r="YO9" s="102"/>
      <c r="YP9" s="102"/>
      <c r="YQ9" s="102"/>
      <c r="YR9" s="102"/>
      <c r="YS9" s="102"/>
      <c r="YT9" s="102"/>
      <c r="YU9" s="102"/>
      <c r="YV9" s="102"/>
      <c r="YW9" s="102"/>
      <c r="YX9" s="102"/>
      <c r="YY9" s="102"/>
      <c r="YZ9" s="102"/>
      <c r="ZA9" s="102"/>
      <c r="ZB9" s="102"/>
      <c r="ZC9" s="102"/>
      <c r="ZD9" s="102"/>
      <c r="ZE9" s="102"/>
      <c r="ZF9" s="102"/>
      <c r="ZG9" s="102"/>
      <c r="ZH9" s="102"/>
      <c r="ZI9" s="102"/>
      <c r="ZJ9" s="102"/>
      <c r="ZK9" s="102"/>
      <c r="ZL9" s="102"/>
      <c r="ZM9" s="102"/>
      <c r="ZN9" s="102"/>
      <c r="ZO9" s="102"/>
      <c r="ZP9" s="102"/>
      <c r="ZQ9" s="102"/>
      <c r="ZR9" s="102"/>
      <c r="ZS9" s="102"/>
      <c r="ZT9" s="102"/>
      <c r="ZU9" s="102"/>
      <c r="ZV9" s="102"/>
      <c r="ZW9" s="102"/>
      <c r="ZX9" s="102"/>
      <c r="ZY9" s="102"/>
      <c r="ZZ9" s="102"/>
      <c r="AAA9" s="102"/>
      <c r="AAB9" s="102"/>
      <c r="AAC9" s="102"/>
      <c r="AAD9" s="102"/>
      <c r="AAE9" s="102"/>
      <c r="AAF9" s="102"/>
      <c r="AAG9" s="102"/>
      <c r="AAH9" s="102"/>
      <c r="AAI9" s="102"/>
      <c r="AAJ9" s="102"/>
      <c r="AAK9" s="102"/>
      <c r="AAL9" s="102"/>
      <c r="AAM9" s="102"/>
      <c r="AAN9" s="102"/>
      <c r="AAO9" s="102"/>
      <c r="AAP9" s="102"/>
      <c r="AAQ9" s="102"/>
      <c r="AAR9" s="102"/>
      <c r="AAS9" s="102"/>
      <c r="AAT9" s="102"/>
      <c r="AAU9" s="102"/>
      <c r="AAV9" s="102"/>
      <c r="AAW9" s="102"/>
      <c r="AAX9" s="102"/>
      <c r="AAY9" s="102"/>
      <c r="AAZ9" s="102"/>
      <c r="ABA9" s="102"/>
      <c r="ABB9" s="102"/>
      <c r="ABC9" s="102"/>
      <c r="ABD9" s="102"/>
      <c r="ABE9" s="102"/>
      <c r="ABF9" s="102"/>
      <c r="ABG9" s="102"/>
      <c r="ABH9" s="102"/>
      <c r="ABI9" s="102"/>
      <c r="ABJ9" s="102"/>
      <c r="ABK9" s="102"/>
      <c r="ABL9" s="102"/>
      <c r="ABM9" s="102"/>
      <c r="ABN9" s="102"/>
      <c r="ABO9" s="102"/>
      <c r="ABP9" s="102"/>
      <c r="ABQ9" s="102"/>
      <c r="ABR9" s="102"/>
      <c r="ABS9" s="102"/>
      <c r="ABT9" s="102"/>
      <c r="ABU9" s="102"/>
      <c r="ABV9" s="102"/>
      <c r="ABW9" s="102"/>
      <c r="ABX9" s="102"/>
      <c r="ABY9" s="102"/>
      <c r="ABZ9" s="102"/>
      <c r="ACA9" s="102"/>
      <c r="ACB9" s="102"/>
      <c r="ACC9" s="102"/>
      <c r="ACD9" s="102"/>
      <c r="ACE9" s="102"/>
      <c r="ACF9" s="102"/>
      <c r="ACG9" s="102"/>
      <c r="ACH9" s="102"/>
      <c r="ACI9" s="102"/>
      <c r="ACJ9" s="102"/>
      <c r="ACK9" s="102"/>
      <c r="ACL9" s="102"/>
      <c r="ACM9" s="102"/>
      <c r="ACN9" s="102"/>
      <c r="ACO9" s="102"/>
      <c r="ACP9" s="102"/>
      <c r="ACQ9" s="102"/>
      <c r="ACR9" s="102"/>
      <c r="ACS9" s="102"/>
      <c r="ACT9" s="102"/>
      <c r="ACU9" s="102"/>
      <c r="ACV9" s="102"/>
      <c r="ACW9" s="102"/>
      <c r="ACX9" s="102"/>
      <c r="ACY9" s="102"/>
      <c r="ACZ9" s="102"/>
      <c r="ADA9" s="102"/>
      <c r="ADB9" s="102"/>
      <c r="ADC9" s="102"/>
      <c r="ADD9" s="102"/>
      <c r="ADE9" s="102"/>
      <c r="ADF9" s="102"/>
      <c r="ADG9" s="102"/>
      <c r="ADH9" s="102"/>
      <c r="ADI9" s="102"/>
      <c r="ADJ9" s="102"/>
      <c r="ADK9" s="102"/>
      <c r="ADL9" s="102"/>
      <c r="ADM9" s="102"/>
      <c r="ADN9" s="102"/>
      <c r="ADO9" s="102"/>
      <c r="ADP9" s="102"/>
      <c r="ADQ9" s="102"/>
      <c r="ADR9" s="102"/>
      <c r="ADS9" s="102"/>
      <c r="ADT9" s="102"/>
      <c r="ADU9" s="102"/>
      <c r="ADV9" s="102"/>
      <c r="ADW9" s="102"/>
      <c r="ADX9" s="102"/>
      <c r="ADY9" s="102"/>
      <c r="ADZ9" s="102"/>
      <c r="AEA9" s="102"/>
      <c r="AEB9" s="102"/>
      <c r="AEC9" s="102"/>
      <c r="AED9" s="102"/>
      <c r="AEE9" s="102"/>
      <c r="AEF9" s="102"/>
      <c r="AEG9" s="102"/>
      <c r="AEH9" s="102"/>
      <c r="AEI9" s="102"/>
      <c r="AEJ9" s="102"/>
      <c r="AEK9" s="102"/>
      <c r="AEL9" s="102"/>
      <c r="AEM9" s="102"/>
      <c r="AEN9" s="102"/>
      <c r="AEO9" s="102"/>
      <c r="AEP9" s="102"/>
      <c r="AEQ9" s="102"/>
      <c r="AER9" s="102"/>
      <c r="AES9" s="102"/>
      <c r="AET9" s="102"/>
      <c r="AEU9" s="102"/>
      <c r="AEV9" s="102"/>
      <c r="AEW9" s="102"/>
      <c r="AEX9" s="102"/>
      <c r="AEY9" s="102"/>
      <c r="AEZ9" s="102"/>
      <c r="AFA9" s="102"/>
      <c r="AFB9" s="102"/>
      <c r="AFC9" s="102"/>
      <c r="AFD9" s="102"/>
      <c r="AFE9" s="102"/>
      <c r="AFF9" s="102"/>
      <c r="AFG9" s="102"/>
      <c r="AFH9" s="102"/>
      <c r="AFI9" s="102"/>
      <c r="AFJ9" s="102"/>
      <c r="AFK9" s="102"/>
      <c r="AFL9" s="102"/>
      <c r="AFM9" s="102"/>
      <c r="AFN9" s="102"/>
      <c r="AFO9" s="102"/>
      <c r="AFP9" s="102"/>
      <c r="AFQ9" s="102"/>
      <c r="AFR9" s="102"/>
      <c r="AFS9" s="102"/>
      <c r="AFT9" s="102"/>
      <c r="AFU9" s="102"/>
      <c r="AFV9" s="102"/>
      <c r="AFW9" s="102"/>
      <c r="AFX9" s="102"/>
      <c r="AFY9" s="102"/>
      <c r="AFZ9" s="102"/>
      <c r="AGA9" s="102"/>
      <c r="AGB9" s="102"/>
      <c r="AGC9" s="102"/>
      <c r="AGD9" s="102"/>
      <c r="AGE9" s="102"/>
      <c r="AGF9" s="102"/>
      <c r="AGG9" s="102"/>
      <c r="AGH9" s="102"/>
      <c r="AGI9" s="102"/>
      <c r="AGJ9" s="102"/>
      <c r="AGK9" s="102"/>
      <c r="AGL9" s="102"/>
      <c r="AGM9" s="102"/>
      <c r="AGN9" s="102"/>
      <c r="AGO9" s="102"/>
      <c r="AGP9" s="102"/>
      <c r="AGQ9" s="102"/>
      <c r="AGR9" s="102"/>
      <c r="AGS9" s="102"/>
      <c r="AGT9" s="102"/>
      <c r="AGU9" s="102"/>
      <c r="AGV9" s="102"/>
      <c r="AGW9" s="102"/>
      <c r="AGX9" s="102"/>
      <c r="AGY9" s="102"/>
      <c r="AGZ9" s="102"/>
      <c r="AHA9" s="102"/>
      <c r="AHB9" s="102"/>
      <c r="AHC9" s="102"/>
      <c r="AHD9" s="102"/>
      <c r="AHE9" s="102"/>
      <c r="AHF9" s="102"/>
      <c r="AHG9" s="102"/>
      <c r="AHH9" s="102"/>
      <c r="AHI9" s="102"/>
      <c r="AHJ9" s="102"/>
      <c r="AHK9" s="102"/>
      <c r="AHL9" s="102"/>
      <c r="AHM9" s="102"/>
      <c r="AHN9" s="102"/>
      <c r="AHO9" s="102"/>
      <c r="AHP9" s="102"/>
      <c r="AHQ9" s="102"/>
      <c r="AHR9" s="102"/>
      <c r="AHS9" s="102"/>
      <c r="AHT9" s="102"/>
      <c r="AHU9" s="102"/>
      <c r="AHV9" s="102"/>
      <c r="AHW9" s="102"/>
      <c r="AHX9" s="102"/>
      <c r="AHY9" s="102"/>
      <c r="AHZ9" s="102"/>
      <c r="AIA9" s="102"/>
      <c r="AIB9" s="102"/>
      <c r="AIC9" s="102"/>
      <c r="AID9" s="102"/>
      <c r="AIE9" s="102"/>
      <c r="AIF9" s="102"/>
      <c r="AIG9" s="102"/>
      <c r="AIH9" s="102"/>
      <c r="AII9" s="102"/>
      <c r="AIJ9" s="102"/>
      <c r="AIK9" s="102"/>
      <c r="AIL9" s="102"/>
      <c r="AIM9" s="102"/>
      <c r="AIN9" s="102"/>
      <c r="AIO9" s="102"/>
      <c r="AIP9" s="102"/>
      <c r="AIQ9" s="102"/>
      <c r="AIR9" s="102"/>
      <c r="AIS9" s="102"/>
      <c r="AIT9" s="102"/>
      <c r="AIU9" s="102"/>
      <c r="AIV9" s="102"/>
      <c r="AIW9" s="102"/>
      <c r="AIX9" s="102"/>
      <c r="AIY9" s="102"/>
      <c r="AIZ9" s="102"/>
      <c r="AJA9" s="102"/>
      <c r="AJB9" s="102"/>
      <c r="AJC9" s="102"/>
      <c r="AJD9" s="102"/>
      <c r="AJE9" s="102"/>
      <c r="AJF9" s="102"/>
      <c r="AJG9" s="102"/>
      <c r="AJH9" s="102"/>
      <c r="AJI9" s="102"/>
      <c r="AJJ9" s="102"/>
      <c r="AJK9" s="102"/>
      <c r="AJL9" s="102"/>
      <c r="AJM9" s="102"/>
      <c r="AJN9" s="102"/>
      <c r="AJO9" s="102"/>
      <c r="AJP9" s="102"/>
      <c r="AJQ9" s="102"/>
      <c r="AJR9" s="102"/>
      <c r="AJS9" s="102"/>
      <c r="AJT9" s="102"/>
      <c r="AJU9" s="102"/>
      <c r="AJV9" s="102"/>
      <c r="AJW9" s="102"/>
      <c r="AJX9" s="102"/>
      <c r="AJY9" s="102"/>
      <c r="AJZ9" s="102"/>
      <c r="AKA9" s="102"/>
      <c r="AKB9" s="102"/>
      <c r="AKC9" s="102"/>
      <c r="AKD9" s="102"/>
      <c r="AKE9" s="102"/>
      <c r="AKF9" s="102"/>
      <c r="AKG9" s="102"/>
      <c r="AKH9" s="102"/>
      <c r="AKI9" s="102"/>
      <c r="AKJ9" s="102"/>
      <c r="AKK9" s="102"/>
      <c r="AKL9" s="102"/>
      <c r="AKM9" s="102"/>
      <c r="AKN9" s="102"/>
      <c r="AKO9" s="102"/>
      <c r="AKP9" s="102"/>
      <c r="AKQ9" s="102"/>
      <c r="AKR9" s="102"/>
      <c r="AKS9" s="102"/>
      <c r="AKT9" s="102"/>
      <c r="AKU9" s="102"/>
      <c r="AKV9" s="102"/>
      <c r="AKW9" s="102"/>
      <c r="AKX9" s="102"/>
      <c r="AKY9" s="102"/>
      <c r="AKZ9" s="102"/>
      <c r="ALA9" s="102"/>
      <c r="ALB9" s="102"/>
      <c r="ALC9" s="102"/>
      <c r="ALD9" s="102"/>
      <c r="ALE9" s="102"/>
      <c r="ALF9" s="102"/>
      <c r="ALG9" s="102"/>
      <c r="ALH9" s="102"/>
      <c r="ALI9" s="102"/>
      <c r="ALJ9" s="102"/>
      <c r="ALK9" s="102"/>
      <c r="ALL9" s="102"/>
      <c r="ALM9" s="102"/>
      <c r="ALN9" s="102"/>
      <c r="ALO9" s="102"/>
      <c r="ALP9" s="102"/>
      <c r="ALQ9" s="102"/>
      <c r="ALR9" s="102"/>
      <c r="ALS9" s="102"/>
      <c r="ALT9" s="102"/>
      <c r="ALU9" s="102"/>
      <c r="ALV9" s="102"/>
      <c r="ALW9" s="102"/>
      <c r="ALX9" s="102"/>
      <c r="ALY9" s="102"/>
      <c r="ALZ9" s="102"/>
      <c r="AMA9" s="102"/>
      <c r="AMB9" s="102"/>
      <c r="AMC9" s="102"/>
      <c r="AMD9" s="102"/>
      <c r="AME9" s="103"/>
      <c r="AMF9" s="103"/>
      <c r="AMG9" s="103"/>
      <c r="AMH9" s="103"/>
      <c r="AMI9" s="103"/>
      <c r="AMJ9" s="103"/>
    </row>
    <row r="10" spans="1:1024" ht="14.25">
      <c r="B10" s="95" t="s">
        <v>12057</v>
      </c>
      <c r="C10" s="96" t="s">
        <v>1497</v>
      </c>
      <c r="D10" s="95"/>
      <c r="E10" s="95" t="s">
        <v>1500</v>
      </c>
      <c r="F10" s="95" t="s">
        <v>1501</v>
      </c>
      <c r="G10" s="97"/>
      <c r="H10" s="95" t="s">
        <v>776</v>
      </c>
      <c r="I10" s="96">
        <v>16</v>
      </c>
      <c r="J10" s="95" t="s">
        <v>12048</v>
      </c>
      <c r="K10" s="98">
        <v>1.46E-2</v>
      </c>
      <c r="L10" s="99">
        <f>I10*K10</f>
        <v>0.2336</v>
      </c>
      <c r="M10" s="95" t="s">
        <v>1502</v>
      </c>
      <c r="N10" s="95" t="s">
        <v>1503</v>
      </c>
      <c r="O10" s="100"/>
      <c r="P10" s="106">
        <v>4.9950000000000001E-2</v>
      </c>
      <c r="Q10" s="106">
        <f t="shared" si="0"/>
        <v>0.2336</v>
      </c>
      <c r="R10" s="100"/>
      <c r="S10" s="107">
        <f t="shared" si="1"/>
        <v>0</v>
      </c>
      <c r="T10" s="100"/>
      <c r="U10" s="113"/>
      <c r="V10" s="114"/>
      <c r="W10" s="109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2"/>
      <c r="EN10" s="102"/>
      <c r="EO10" s="102"/>
      <c r="EP10" s="102"/>
      <c r="EQ10" s="102"/>
      <c r="ER10" s="102"/>
      <c r="ES10" s="102"/>
      <c r="ET10" s="102"/>
      <c r="EU10" s="102"/>
      <c r="EV10" s="102"/>
      <c r="EW10" s="102"/>
      <c r="EX10" s="102"/>
      <c r="EY10" s="102"/>
      <c r="EZ10" s="102"/>
      <c r="FA10" s="102"/>
      <c r="FB10" s="102"/>
      <c r="FC10" s="102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102"/>
      <c r="IS10" s="102"/>
      <c r="IT10" s="102"/>
      <c r="IU10" s="102"/>
      <c r="IV10" s="102"/>
      <c r="IW10" s="102"/>
      <c r="IX10" s="102"/>
      <c r="IY10" s="102"/>
      <c r="IZ10" s="102"/>
      <c r="JA10" s="102"/>
      <c r="JB10" s="102"/>
      <c r="JC10" s="102"/>
      <c r="JD10" s="102"/>
      <c r="JE10" s="102"/>
      <c r="JF10" s="102"/>
      <c r="JG10" s="102"/>
      <c r="JH10" s="102"/>
      <c r="JI10" s="102"/>
      <c r="JJ10" s="102"/>
      <c r="JK10" s="102"/>
      <c r="JL10" s="102"/>
      <c r="JM10" s="102"/>
      <c r="JN10" s="102"/>
      <c r="JO10" s="102"/>
      <c r="JP10" s="102"/>
      <c r="JQ10" s="102"/>
      <c r="JR10" s="102"/>
      <c r="JS10" s="102"/>
      <c r="JT10" s="102"/>
      <c r="JU10" s="102"/>
      <c r="JV10" s="102"/>
      <c r="JW10" s="102"/>
      <c r="JX10" s="102"/>
      <c r="JY10" s="102"/>
      <c r="JZ10" s="102"/>
      <c r="KA10" s="102"/>
      <c r="KB10" s="102"/>
      <c r="KC10" s="102"/>
      <c r="KD10" s="102"/>
      <c r="KE10" s="102"/>
      <c r="KF10" s="102"/>
      <c r="KG10" s="102"/>
      <c r="KH10" s="102"/>
      <c r="KI10" s="102"/>
      <c r="KJ10" s="102"/>
      <c r="KK10" s="102"/>
      <c r="KL10" s="102"/>
      <c r="KM10" s="102"/>
      <c r="KN10" s="102"/>
      <c r="KO10" s="102"/>
      <c r="KP10" s="102"/>
      <c r="KQ10" s="102"/>
      <c r="KR10" s="102"/>
      <c r="KS10" s="102"/>
      <c r="KT10" s="102"/>
      <c r="KU10" s="102"/>
      <c r="KV10" s="102"/>
      <c r="KW10" s="102"/>
      <c r="KX10" s="102"/>
      <c r="KY10" s="102"/>
      <c r="KZ10" s="102"/>
      <c r="LA10" s="102"/>
      <c r="LB10" s="102"/>
      <c r="LC10" s="102"/>
      <c r="LD10" s="102"/>
      <c r="LE10" s="102"/>
      <c r="LF10" s="102"/>
      <c r="LG10" s="102"/>
      <c r="LH10" s="102"/>
      <c r="LI10" s="102"/>
      <c r="LJ10" s="102"/>
      <c r="LK10" s="102"/>
      <c r="LL10" s="102"/>
      <c r="LM10" s="102"/>
      <c r="LN10" s="102"/>
      <c r="LO10" s="102"/>
      <c r="LP10" s="102"/>
      <c r="LQ10" s="102"/>
      <c r="LR10" s="102"/>
      <c r="LS10" s="102"/>
      <c r="LT10" s="102"/>
      <c r="LU10" s="102"/>
      <c r="LV10" s="102"/>
      <c r="LW10" s="102"/>
      <c r="LX10" s="102"/>
      <c r="LY10" s="102"/>
      <c r="LZ10" s="102"/>
      <c r="MA10" s="102"/>
      <c r="MB10" s="102"/>
      <c r="MC10" s="102"/>
      <c r="MD10" s="102"/>
      <c r="ME10" s="102"/>
      <c r="MF10" s="102"/>
      <c r="MG10" s="102"/>
      <c r="MH10" s="102"/>
      <c r="MI10" s="102"/>
      <c r="MJ10" s="102"/>
      <c r="MK10" s="102"/>
      <c r="ML10" s="102"/>
      <c r="MM10" s="102"/>
      <c r="MN10" s="102"/>
      <c r="MO10" s="102"/>
      <c r="MP10" s="102"/>
      <c r="MQ10" s="102"/>
      <c r="MR10" s="102"/>
      <c r="MS10" s="102"/>
      <c r="MT10" s="102"/>
      <c r="MU10" s="102"/>
      <c r="MV10" s="102"/>
      <c r="MW10" s="102"/>
      <c r="MX10" s="102"/>
      <c r="MY10" s="102"/>
      <c r="MZ10" s="102"/>
      <c r="NA10" s="102"/>
      <c r="NB10" s="102"/>
      <c r="NC10" s="102"/>
      <c r="ND10" s="102"/>
      <c r="NE10" s="102"/>
      <c r="NF10" s="102"/>
      <c r="NG10" s="102"/>
      <c r="NH10" s="102"/>
      <c r="NI10" s="102"/>
      <c r="NJ10" s="102"/>
      <c r="NK10" s="102"/>
      <c r="NL10" s="102"/>
      <c r="NM10" s="102"/>
      <c r="NN10" s="102"/>
      <c r="NO10" s="102"/>
      <c r="NP10" s="102"/>
      <c r="NQ10" s="102"/>
      <c r="NR10" s="102"/>
      <c r="NS10" s="102"/>
      <c r="NT10" s="102"/>
      <c r="NU10" s="102"/>
      <c r="NV10" s="102"/>
      <c r="NW10" s="102"/>
      <c r="NX10" s="102"/>
      <c r="NY10" s="102"/>
      <c r="NZ10" s="102"/>
      <c r="OA10" s="102"/>
      <c r="OB10" s="102"/>
      <c r="OC10" s="102"/>
      <c r="OD10" s="102"/>
      <c r="OE10" s="102"/>
      <c r="OF10" s="102"/>
      <c r="OG10" s="102"/>
      <c r="OH10" s="102"/>
      <c r="OI10" s="102"/>
      <c r="OJ10" s="102"/>
      <c r="OK10" s="102"/>
      <c r="OL10" s="102"/>
      <c r="OM10" s="102"/>
      <c r="ON10" s="102"/>
      <c r="OO10" s="102"/>
      <c r="OP10" s="102"/>
      <c r="OQ10" s="102"/>
      <c r="OR10" s="102"/>
      <c r="OS10" s="102"/>
      <c r="OT10" s="102"/>
      <c r="OU10" s="102"/>
      <c r="OV10" s="102"/>
      <c r="OW10" s="102"/>
      <c r="OX10" s="102"/>
      <c r="OY10" s="102"/>
      <c r="OZ10" s="102"/>
      <c r="PA10" s="102"/>
      <c r="PB10" s="102"/>
      <c r="PC10" s="102"/>
      <c r="PD10" s="102"/>
      <c r="PE10" s="102"/>
      <c r="PF10" s="102"/>
      <c r="PG10" s="102"/>
      <c r="PH10" s="102"/>
      <c r="PI10" s="102"/>
      <c r="PJ10" s="102"/>
      <c r="PK10" s="102"/>
      <c r="PL10" s="102"/>
      <c r="PM10" s="102"/>
      <c r="PN10" s="102"/>
      <c r="PO10" s="102"/>
      <c r="PP10" s="102"/>
      <c r="PQ10" s="102"/>
      <c r="PR10" s="102"/>
      <c r="PS10" s="102"/>
      <c r="PT10" s="102"/>
      <c r="PU10" s="102"/>
      <c r="PV10" s="102"/>
      <c r="PW10" s="102"/>
      <c r="PX10" s="102"/>
      <c r="PY10" s="102"/>
      <c r="PZ10" s="102"/>
      <c r="QA10" s="102"/>
      <c r="QB10" s="102"/>
      <c r="QC10" s="102"/>
      <c r="QD10" s="102"/>
      <c r="QE10" s="102"/>
      <c r="QF10" s="102"/>
      <c r="QG10" s="102"/>
      <c r="QH10" s="102"/>
      <c r="QI10" s="102"/>
      <c r="QJ10" s="102"/>
      <c r="QK10" s="102"/>
      <c r="QL10" s="102"/>
      <c r="QM10" s="102"/>
      <c r="QN10" s="102"/>
      <c r="QO10" s="102"/>
      <c r="QP10" s="102"/>
      <c r="QQ10" s="102"/>
      <c r="QR10" s="102"/>
      <c r="QS10" s="102"/>
      <c r="QT10" s="102"/>
      <c r="QU10" s="102"/>
      <c r="QV10" s="102"/>
      <c r="QW10" s="102"/>
      <c r="QX10" s="102"/>
      <c r="QY10" s="102"/>
      <c r="QZ10" s="102"/>
      <c r="RA10" s="102"/>
      <c r="RB10" s="102"/>
      <c r="RC10" s="102"/>
      <c r="RD10" s="102"/>
      <c r="RE10" s="102"/>
      <c r="RF10" s="102"/>
      <c r="RG10" s="102"/>
      <c r="RH10" s="102"/>
      <c r="RI10" s="102"/>
      <c r="RJ10" s="102"/>
      <c r="RK10" s="102"/>
      <c r="RL10" s="102"/>
      <c r="RM10" s="102"/>
      <c r="RN10" s="102"/>
      <c r="RO10" s="102"/>
      <c r="RP10" s="102"/>
      <c r="RQ10" s="102"/>
      <c r="RR10" s="102"/>
      <c r="RS10" s="102"/>
      <c r="RT10" s="102"/>
      <c r="RU10" s="102"/>
      <c r="RV10" s="102"/>
      <c r="RW10" s="102"/>
      <c r="RX10" s="102"/>
      <c r="RY10" s="102"/>
      <c r="RZ10" s="102"/>
      <c r="SA10" s="102"/>
      <c r="SB10" s="102"/>
      <c r="SC10" s="102"/>
      <c r="SD10" s="102"/>
      <c r="SE10" s="102"/>
      <c r="SF10" s="102"/>
      <c r="SG10" s="102"/>
      <c r="SH10" s="102"/>
      <c r="SI10" s="102"/>
      <c r="SJ10" s="102"/>
      <c r="SK10" s="102"/>
      <c r="SL10" s="102"/>
      <c r="SM10" s="102"/>
      <c r="SN10" s="102"/>
      <c r="SO10" s="102"/>
      <c r="SP10" s="102"/>
      <c r="SQ10" s="102"/>
      <c r="SR10" s="102"/>
      <c r="SS10" s="102"/>
      <c r="ST10" s="102"/>
      <c r="SU10" s="102"/>
      <c r="SV10" s="102"/>
      <c r="SW10" s="102"/>
      <c r="SX10" s="102"/>
      <c r="SY10" s="102"/>
      <c r="SZ10" s="102"/>
      <c r="TA10" s="102"/>
      <c r="TB10" s="102"/>
      <c r="TC10" s="102"/>
      <c r="TD10" s="102"/>
      <c r="TE10" s="102"/>
      <c r="TF10" s="102"/>
      <c r="TG10" s="102"/>
      <c r="TH10" s="102"/>
      <c r="TI10" s="102"/>
      <c r="TJ10" s="102"/>
      <c r="TK10" s="102"/>
      <c r="TL10" s="102"/>
      <c r="TM10" s="102"/>
      <c r="TN10" s="102"/>
      <c r="TO10" s="102"/>
      <c r="TP10" s="102"/>
      <c r="TQ10" s="102"/>
      <c r="TR10" s="102"/>
      <c r="TS10" s="102"/>
      <c r="TT10" s="102"/>
      <c r="TU10" s="102"/>
      <c r="TV10" s="102"/>
      <c r="TW10" s="102"/>
      <c r="TX10" s="102"/>
      <c r="TY10" s="102"/>
      <c r="TZ10" s="102"/>
      <c r="UA10" s="102"/>
      <c r="UB10" s="102"/>
      <c r="UC10" s="102"/>
      <c r="UD10" s="102"/>
      <c r="UE10" s="102"/>
      <c r="UF10" s="102"/>
      <c r="UG10" s="102"/>
      <c r="UH10" s="102"/>
      <c r="UI10" s="102"/>
      <c r="UJ10" s="102"/>
      <c r="UK10" s="102"/>
      <c r="UL10" s="102"/>
      <c r="UM10" s="102"/>
      <c r="UN10" s="102"/>
      <c r="UO10" s="102"/>
      <c r="UP10" s="102"/>
      <c r="UQ10" s="102"/>
      <c r="UR10" s="102"/>
      <c r="US10" s="102"/>
      <c r="UT10" s="102"/>
      <c r="UU10" s="102"/>
      <c r="UV10" s="102"/>
      <c r="UW10" s="102"/>
      <c r="UX10" s="102"/>
      <c r="UY10" s="102"/>
      <c r="UZ10" s="102"/>
      <c r="VA10" s="102"/>
      <c r="VB10" s="102"/>
      <c r="VC10" s="102"/>
      <c r="VD10" s="102"/>
      <c r="VE10" s="102"/>
      <c r="VF10" s="102"/>
      <c r="VG10" s="102"/>
      <c r="VH10" s="102"/>
      <c r="VI10" s="102"/>
      <c r="VJ10" s="102"/>
      <c r="VK10" s="102"/>
      <c r="VL10" s="102"/>
      <c r="VM10" s="102"/>
      <c r="VN10" s="102"/>
      <c r="VO10" s="102"/>
      <c r="VP10" s="102"/>
      <c r="VQ10" s="102"/>
      <c r="VR10" s="102"/>
      <c r="VS10" s="102"/>
      <c r="VT10" s="102"/>
      <c r="VU10" s="102"/>
      <c r="VV10" s="102"/>
      <c r="VW10" s="102"/>
      <c r="VX10" s="102"/>
      <c r="VY10" s="102"/>
      <c r="VZ10" s="102"/>
      <c r="WA10" s="102"/>
      <c r="WB10" s="102"/>
      <c r="WC10" s="102"/>
      <c r="WD10" s="102"/>
      <c r="WE10" s="102"/>
      <c r="WF10" s="102"/>
      <c r="WG10" s="102"/>
      <c r="WH10" s="102"/>
      <c r="WI10" s="102"/>
      <c r="WJ10" s="102"/>
      <c r="WK10" s="102"/>
      <c r="WL10" s="102"/>
      <c r="WM10" s="102"/>
      <c r="WN10" s="102"/>
      <c r="WO10" s="102"/>
      <c r="WP10" s="102"/>
      <c r="WQ10" s="102"/>
      <c r="WR10" s="102"/>
      <c r="WS10" s="102"/>
      <c r="WT10" s="102"/>
      <c r="WU10" s="102"/>
      <c r="WV10" s="102"/>
      <c r="WW10" s="102"/>
      <c r="WX10" s="102"/>
      <c r="WY10" s="102"/>
      <c r="WZ10" s="102"/>
      <c r="XA10" s="102"/>
      <c r="XB10" s="102"/>
      <c r="XC10" s="102"/>
      <c r="XD10" s="102"/>
      <c r="XE10" s="102"/>
      <c r="XF10" s="102"/>
      <c r="XG10" s="102"/>
      <c r="XH10" s="102"/>
      <c r="XI10" s="102"/>
      <c r="XJ10" s="102"/>
      <c r="XK10" s="102"/>
      <c r="XL10" s="102"/>
      <c r="XM10" s="102"/>
      <c r="XN10" s="102"/>
      <c r="XO10" s="102"/>
      <c r="XP10" s="102"/>
      <c r="XQ10" s="102"/>
      <c r="XR10" s="102"/>
      <c r="XS10" s="102"/>
      <c r="XT10" s="102"/>
      <c r="XU10" s="102"/>
      <c r="XV10" s="102"/>
      <c r="XW10" s="102"/>
      <c r="XX10" s="102"/>
      <c r="XY10" s="102"/>
      <c r="XZ10" s="102"/>
      <c r="YA10" s="102"/>
      <c r="YB10" s="102"/>
      <c r="YC10" s="102"/>
      <c r="YD10" s="102"/>
      <c r="YE10" s="102"/>
      <c r="YF10" s="102"/>
      <c r="YG10" s="102"/>
      <c r="YH10" s="102"/>
      <c r="YI10" s="102"/>
      <c r="YJ10" s="102"/>
      <c r="YK10" s="102"/>
      <c r="YL10" s="102"/>
      <c r="YM10" s="102"/>
      <c r="YN10" s="102"/>
      <c r="YO10" s="102"/>
      <c r="YP10" s="102"/>
      <c r="YQ10" s="102"/>
      <c r="YR10" s="102"/>
      <c r="YS10" s="102"/>
      <c r="YT10" s="102"/>
      <c r="YU10" s="102"/>
      <c r="YV10" s="102"/>
      <c r="YW10" s="102"/>
      <c r="YX10" s="102"/>
      <c r="YY10" s="102"/>
      <c r="YZ10" s="102"/>
      <c r="ZA10" s="102"/>
      <c r="ZB10" s="102"/>
      <c r="ZC10" s="102"/>
      <c r="ZD10" s="102"/>
      <c r="ZE10" s="102"/>
      <c r="ZF10" s="102"/>
      <c r="ZG10" s="102"/>
      <c r="ZH10" s="102"/>
      <c r="ZI10" s="102"/>
      <c r="ZJ10" s="102"/>
      <c r="ZK10" s="102"/>
      <c r="ZL10" s="102"/>
      <c r="ZM10" s="102"/>
      <c r="ZN10" s="102"/>
      <c r="ZO10" s="102"/>
      <c r="ZP10" s="102"/>
      <c r="ZQ10" s="102"/>
      <c r="ZR10" s="102"/>
      <c r="ZS10" s="102"/>
      <c r="ZT10" s="102"/>
      <c r="ZU10" s="102"/>
      <c r="ZV10" s="102"/>
      <c r="ZW10" s="102"/>
      <c r="ZX10" s="102"/>
      <c r="ZY10" s="102"/>
      <c r="ZZ10" s="102"/>
      <c r="AAA10" s="102"/>
      <c r="AAB10" s="102"/>
      <c r="AAC10" s="102"/>
      <c r="AAD10" s="102"/>
      <c r="AAE10" s="102"/>
      <c r="AAF10" s="102"/>
      <c r="AAG10" s="102"/>
      <c r="AAH10" s="102"/>
      <c r="AAI10" s="102"/>
      <c r="AAJ10" s="102"/>
      <c r="AAK10" s="102"/>
      <c r="AAL10" s="102"/>
      <c r="AAM10" s="102"/>
      <c r="AAN10" s="102"/>
      <c r="AAO10" s="102"/>
      <c r="AAP10" s="102"/>
      <c r="AAQ10" s="102"/>
      <c r="AAR10" s="102"/>
      <c r="AAS10" s="102"/>
      <c r="AAT10" s="102"/>
      <c r="AAU10" s="102"/>
      <c r="AAV10" s="102"/>
      <c r="AAW10" s="102"/>
      <c r="AAX10" s="102"/>
      <c r="AAY10" s="102"/>
      <c r="AAZ10" s="102"/>
      <c r="ABA10" s="102"/>
      <c r="ABB10" s="102"/>
      <c r="ABC10" s="102"/>
      <c r="ABD10" s="102"/>
      <c r="ABE10" s="102"/>
      <c r="ABF10" s="102"/>
      <c r="ABG10" s="102"/>
      <c r="ABH10" s="102"/>
      <c r="ABI10" s="102"/>
      <c r="ABJ10" s="102"/>
      <c r="ABK10" s="102"/>
      <c r="ABL10" s="102"/>
      <c r="ABM10" s="102"/>
      <c r="ABN10" s="102"/>
      <c r="ABO10" s="102"/>
      <c r="ABP10" s="102"/>
      <c r="ABQ10" s="102"/>
      <c r="ABR10" s="102"/>
      <c r="ABS10" s="102"/>
      <c r="ABT10" s="102"/>
      <c r="ABU10" s="102"/>
      <c r="ABV10" s="102"/>
      <c r="ABW10" s="102"/>
      <c r="ABX10" s="102"/>
      <c r="ABY10" s="102"/>
      <c r="ABZ10" s="102"/>
      <c r="ACA10" s="102"/>
      <c r="ACB10" s="102"/>
      <c r="ACC10" s="102"/>
      <c r="ACD10" s="102"/>
      <c r="ACE10" s="102"/>
      <c r="ACF10" s="102"/>
      <c r="ACG10" s="102"/>
      <c r="ACH10" s="102"/>
      <c r="ACI10" s="102"/>
      <c r="ACJ10" s="102"/>
      <c r="ACK10" s="102"/>
      <c r="ACL10" s="102"/>
      <c r="ACM10" s="102"/>
      <c r="ACN10" s="102"/>
      <c r="ACO10" s="102"/>
      <c r="ACP10" s="102"/>
      <c r="ACQ10" s="102"/>
      <c r="ACR10" s="102"/>
      <c r="ACS10" s="102"/>
      <c r="ACT10" s="102"/>
      <c r="ACU10" s="102"/>
      <c r="ACV10" s="102"/>
      <c r="ACW10" s="102"/>
      <c r="ACX10" s="102"/>
      <c r="ACY10" s="102"/>
      <c r="ACZ10" s="102"/>
      <c r="ADA10" s="102"/>
      <c r="ADB10" s="102"/>
      <c r="ADC10" s="102"/>
      <c r="ADD10" s="102"/>
      <c r="ADE10" s="102"/>
      <c r="ADF10" s="102"/>
      <c r="ADG10" s="102"/>
      <c r="ADH10" s="102"/>
      <c r="ADI10" s="102"/>
      <c r="ADJ10" s="102"/>
      <c r="ADK10" s="102"/>
      <c r="ADL10" s="102"/>
      <c r="ADM10" s="102"/>
      <c r="ADN10" s="102"/>
      <c r="ADO10" s="102"/>
      <c r="ADP10" s="102"/>
      <c r="ADQ10" s="102"/>
      <c r="ADR10" s="102"/>
      <c r="ADS10" s="102"/>
      <c r="ADT10" s="102"/>
      <c r="ADU10" s="102"/>
      <c r="ADV10" s="102"/>
      <c r="ADW10" s="102"/>
      <c r="ADX10" s="102"/>
      <c r="ADY10" s="102"/>
      <c r="ADZ10" s="102"/>
      <c r="AEA10" s="102"/>
      <c r="AEB10" s="102"/>
      <c r="AEC10" s="102"/>
      <c r="AED10" s="102"/>
      <c r="AEE10" s="102"/>
      <c r="AEF10" s="102"/>
      <c r="AEG10" s="102"/>
      <c r="AEH10" s="102"/>
      <c r="AEI10" s="102"/>
      <c r="AEJ10" s="102"/>
      <c r="AEK10" s="102"/>
      <c r="AEL10" s="102"/>
      <c r="AEM10" s="102"/>
      <c r="AEN10" s="102"/>
      <c r="AEO10" s="102"/>
      <c r="AEP10" s="102"/>
      <c r="AEQ10" s="102"/>
      <c r="AER10" s="102"/>
      <c r="AES10" s="102"/>
      <c r="AET10" s="102"/>
      <c r="AEU10" s="102"/>
      <c r="AEV10" s="102"/>
      <c r="AEW10" s="102"/>
      <c r="AEX10" s="102"/>
      <c r="AEY10" s="102"/>
      <c r="AEZ10" s="102"/>
      <c r="AFA10" s="102"/>
      <c r="AFB10" s="102"/>
      <c r="AFC10" s="102"/>
      <c r="AFD10" s="102"/>
      <c r="AFE10" s="102"/>
      <c r="AFF10" s="102"/>
      <c r="AFG10" s="102"/>
      <c r="AFH10" s="102"/>
      <c r="AFI10" s="102"/>
      <c r="AFJ10" s="102"/>
      <c r="AFK10" s="102"/>
      <c r="AFL10" s="102"/>
      <c r="AFM10" s="102"/>
      <c r="AFN10" s="102"/>
      <c r="AFO10" s="102"/>
      <c r="AFP10" s="102"/>
      <c r="AFQ10" s="102"/>
      <c r="AFR10" s="102"/>
      <c r="AFS10" s="102"/>
      <c r="AFT10" s="102"/>
      <c r="AFU10" s="102"/>
      <c r="AFV10" s="102"/>
      <c r="AFW10" s="102"/>
      <c r="AFX10" s="102"/>
      <c r="AFY10" s="102"/>
      <c r="AFZ10" s="102"/>
      <c r="AGA10" s="102"/>
      <c r="AGB10" s="102"/>
      <c r="AGC10" s="102"/>
      <c r="AGD10" s="102"/>
      <c r="AGE10" s="102"/>
      <c r="AGF10" s="102"/>
      <c r="AGG10" s="102"/>
      <c r="AGH10" s="102"/>
      <c r="AGI10" s="102"/>
      <c r="AGJ10" s="102"/>
      <c r="AGK10" s="102"/>
      <c r="AGL10" s="102"/>
      <c r="AGM10" s="102"/>
      <c r="AGN10" s="102"/>
      <c r="AGO10" s="102"/>
      <c r="AGP10" s="102"/>
      <c r="AGQ10" s="102"/>
      <c r="AGR10" s="102"/>
      <c r="AGS10" s="102"/>
      <c r="AGT10" s="102"/>
      <c r="AGU10" s="102"/>
      <c r="AGV10" s="102"/>
      <c r="AGW10" s="102"/>
      <c r="AGX10" s="102"/>
      <c r="AGY10" s="102"/>
      <c r="AGZ10" s="102"/>
      <c r="AHA10" s="102"/>
      <c r="AHB10" s="102"/>
      <c r="AHC10" s="102"/>
      <c r="AHD10" s="102"/>
      <c r="AHE10" s="102"/>
      <c r="AHF10" s="102"/>
      <c r="AHG10" s="102"/>
      <c r="AHH10" s="102"/>
      <c r="AHI10" s="102"/>
      <c r="AHJ10" s="102"/>
      <c r="AHK10" s="102"/>
      <c r="AHL10" s="102"/>
      <c r="AHM10" s="102"/>
      <c r="AHN10" s="102"/>
      <c r="AHO10" s="102"/>
      <c r="AHP10" s="102"/>
      <c r="AHQ10" s="102"/>
      <c r="AHR10" s="102"/>
      <c r="AHS10" s="102"/>
      <c r="AHT10" s="102"/>
      <c r="AHU10" s="102"/>
      <c r="AHV10" s="102"/>
      <c r="AHW10" s="102"/>
      <c r="AHX10" s="102"/>
      <c r="AHY10" s="102"/>
      <c r="AHZ10" s="102"/>
      <c r="AIA10" s="102"/>
      <c r="AIB10" s="102"/>
      <c r="AIC10" s="102"/>
      <c r="AID10" s="102"/>
      <c r="AIE10" s="102"/>
      <c r="AIF10" s="102"/>
      <c r="AIG10" s="102"/>
      <c r="AIH10" s="102"/>
      <c r="AII10" s="102"/>
      <c r="AIJ10" s="102"/>
      <c r="AIK10" s="102"/>
      <c r="AIL10" s="102"/>
      <c r="AIM10" s="102"/>
      <c r="AIN10" s="102"/>
      <c r="AIO10" s="102"/>
      <c r="AIP10" s="102"/>
      <c r="AIQ10" s="102"/>
      <c r="AIR10" s="102"/>
      <c r="AIS10" s="102"/>
      <c r="AIT10" s="102"/>
      <c r="AIU10" s="102"/>
      <c r="AIV10" s="102"/>
      <c r="AIW10" s="102"/>
      <c r="AIX10" s="102"/>
      <c r="AIY10" s="102"/>
      <c r="AIZ10" s="102"/>
      <c r="AJA10" s="102"/>
      <c r="AJB10" s="102"/>
      <c r="AJC10" s="102"/>
      <c r="AJD10" s="102"/>
      <c r="AJE10" s="102"/>
      <c r="AJF10" s="102"/>
      <c r="AJG10" s="102"/>
      <c r="AJH10" s="102"/>
      <c r="AJI10" s="102"/>
      <c r="AJJ10" s="102"/>
      <c r="AJK10" s="102"/>
      <c r="AJL10" s="102"/>
      <c r="AJM10" s="102"/>
      <c r="AJN10" s="102"/>
      <c r="AJO10" s="102"/>
      <c r="AJP10" s="102"/>
      <c r="AJQ10" s="102"/>
      <c r="AJR10" s="102"/>
      <c r="AJS10" s="102"/>
      <c r="AJT10" s="102"/>
      <c r="AJU10" s="102"/>
      <c r="AJV10" s="102"/>
      <c r="AJW10" s="102"/>
      <c r="AJX10" s="102"/>
      <c r="AJY10" s="102"/>
      <c r="AJZ10" s="102"/>
      <c r="AKA10" s="102"/>
      <c r="AKB10" s="102"/>
      <c r="AKC10" s="102"/>
      <c r="AKD10" s="102"/>
      <c r="AKE10" s="102"/>
      <c r="AKF10" s="102"/>
      <c r="AKG10" s="102"/>
      <c r="AKH10" s="102"/>
      <c r="AKI10" s="102"/>
      <c r="AKJ10" s="102"/>
      <c r="AKK10" s="102"/>
      <c r="AKL10" s="102"/>
      <c r="AKM10" s="102"/>
      <c r="AKN10" s="102"/>
      <c r="AKO10" s="102"/>
      <c r="AKP10" s="102"/>
      <c r="AKQ10" s="102"/>
      <c r="AKR10" s="102"/>
      <c r="AKS10" s="102"/>
      <c r="AKT10" s="102"/>
      <c r="AKU10" s="102"/>
      <c r="AKV10" s="102"/>
      <c r="AKW10" s="102"/>
      <c r="AKX10" s="102"/>
      <c r="AKY10" s="102"/>
      <c r="AKZ10" s="102"/>
      <c r="ALA10" s="102"/>
      <c r="ALB10" s="102"/>
      <c r="ALC10" s="102"/>
      <c r="ALD10" s="102"/>
      <c r="ALE10" s="102"/>
      <c r="ALF10" s="102"/>
      <c r="ALG10" s="102"/>
      <c r="ALH10" s="102"/>
      <c r="ALI10" s="102"/>
      <c r="ALJ10" s="102"/>
      <c r="ALK10" s="102"/>
      <c r="ALL10" s="102"/>
      <c r="ALM10" s="102"/>
      <c r="ALN10" s="102"/>
      <c r="ALO10" s="102"/>
      <c r="ALP10" s="102"/>
      <c r="ALQ10" s="102"/>
      <c r="ALR10" s="102"/>
      <c r="ALS10" s="102"/>
      <c r="ALT10" s="102"/>
      <c r="ALU10" s="102"/>
      <c r="ALV10" s="102"/>
      <c r="ALW10" s="102"/>
      <c r="ALX10" s="102"/>
      <c r="ALY10" s="102"/>
      <c r="ALZ10" s="102"/>
      <c r="AMA10" s="102"/>
      <c r="AMB10" s="102"/>
      <c r="AMC10" s="102"/>
      <c r="AMD10" s="102"/>
      <c r="AME10" s="103"/>
      <c r="AMF10" s="103"/>
      <c r="AMG10" s="103"/>
      <c r="AMH10" s="103"/>
      <c r="AMI10" s="103"/>
      <c r="AMJ10" s="103"/>
    </row>
    <row r="11" spans="1:1024" ht="14.25">
      <c r="B11" s="95" t="s">
        <v>12058</v>
      </c>
      <c r="C11" s="96" t="s">
        <v>1854</v>
      </c>
      <c r="D11" s="95"/>
      <c r="E11" s="95" t="s">
        <v>1509</v>
      </c>
      <c r="F11" s="95" t="s">
        <v>1856</v>
      </c>
      <c r="G11" s="97"/>
      <c r="H11" s="95" t="s">
        <v>776</v>
      </c>
      <c r="I11" s="96">
        <v>16</v>
      </c>
      <c r="J11" s="95" t="s">
        <v>12048</v>
      </c>
      <c r="K11" s="98">
        <v>1.8499999999999999E-2</v>
      </c>
      <c r="L11" s="99">
        <f>SUM(K11*I11)</f>
        <v>0.29599999999999999</v>
      </c>
      <c r="M11" s="95" t="s">
        <v>1502</v>
      </c>
      <c r="N11" s="95" t="s">
        <v>1857</v>
      </c>
      <c r="O11" s="100"/>
      <c r="P11" s="106">
        <f>838.4/20000</f>
        <v>4.1919999999999999E-2</v>
      </c>
      <c r="Q11" s="106">
        <f t="shared" si="0"/>
        <v>0.29599999999999999</v>
      </c>
      <c r="R11" s="100"/>
      <c r="S11" s="107">
        <f t="shared" si="1"/>
        <v>0</v>
      </c>
      <c r="T11" s="100"/>
      <c r="U11" s="113"/>
      <c r="V11" s="114"/>
      <c r="W11" s="109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  <c r="IV11" s="102"/>
      <c r="IW11" s="102"/>
      <c r="IX11" s="102"/>
      <c r="IY11" s="102"/>
      <c r="IZ11" s="102"/>
      <c r="JA11" s="102"/>
      <c r="JB11" s="102"/>
      <c r="JC11" s="102"/>
      <c r="JD11" s="102"/>
      <c r="JE11" s="102"/>
      <c r="JF11" s="102"/>
      <c r="JG11" s="102"/>
      <c r="JH11" s="102"/>
      <c r="JI11" s="102"/>
      <c r="JJ11" s="102"/>
      <c r="JK11" s="102"/>
      <c r="JL11" s="102"/>
      <c r="JM11" s="102"/>
      <c r="JN11" s="102"/>
      <c r="JO11" s="102"/>
      <c r="JP11" s="102"/>
      <c r="JQ11" s="102"/>
      <c r="JR11" s="102"/>
      <c r="JS11" s="102"/>
      <c r="JT11" s="102"/>
      <c r="JU11" s="102"/>
      <c r="JV11" s="102"/>
      <c r="JW11" s="102"/>
      <c r="JX11" s="102"/>
      <c r="JY11" s="102"/>
      <c r="JZ11" s="102"/>
      <c r="KA11" s="102"/>
      <c r="KB11" s="102"/>
      <c r="KC11" s="102"/>
      <c r="KD11" s="102"/>
      <c r="KE11" s="102"/>
      <c r="KF11" s="102"/>
      <c r="KG11" s="102"/>
      <c r="KH11" s="102"/>
      <c r="KI11" s="102"/>
      <c r="KJ11" s="102"/>
      <c r="KK11" s="102"/>
      <c r="KL11" s="102"/>
      <c r="KM11" s="102"/>
      <c r="KN11" s="102"/>
      <c r="KO11" s="102"/>
      <c r="KP11" s="102"/>
      <c r="KQ11" s="102"/>
      <c r="KR11" s="102"/>
      <c r="KS11" s="102"/>
      <c r="KT11" s="102"/>
      <c r="KU11" s="102"/>
      <c r="KV11" s="102"/>
      <c r="KW11" s="102"/>
      <c r="KX11" s="102"/>
      <c r="KY11" s="102"/>
      <c r="KZ11" s="102"/>
      <c r="LA11" s="102"/>
      <c r="LB11" s="102"/>
      <c r="LC11" s="102"/>
      <c r="LD11" s="102"/>
      <c r="LE11" s="102"/>
      <c r="LF11" s="102"/>
      <c r="LG11" s="102"/>
      <c r="LH11" s="102"/>
      <c r="LI11" s="102"/>
      <c r="LJ11" s="102"/>
      <c r="LK11" s="102"/>
      <c r="LL11" s="102"/>
      <c r="LM11" s="102"/>
      <c r="LN11" s="102"/>
      <c r="LO11" s="102"/>
      <c r="LP11" s="102"/>
      <c r="LQ11" s="102"/>
      <c r="LR11" s="102"/>
      <c r="LS11" s="102"/>
      <c r="LT11" s="102"/>
      <c r="LU11" s="102"/>
      <c r="LV11" s="102"/>
      <c r="LW11" s="102"/>
      <c r="LX11" s="102"/>
      <c r="LY11" s="102"/>
      <c r="LZ11" s="102"/>
      <c r="MA11" s="102"/>
      <c r="MB11" s="102"/>
      <c r="MC11" s="102"/>
      <c r="MD11" s="102"/>
      <c r="ME11" s="102"/>
      <c r="MF11" s="102"/>
      <c r="MG11" s="102"/>
      <c r="MH11" s="102"/>
      <c r="MI11" s="102"/>
      <c r="MJ11" s="102"/>
      <c r="MK11" s="102"/>
      <c r="ML11" s="102"/>
      <c r="MM11" s="102"/>
      <c r="MN11" s="102"/>
      <c r="MO11" s="102"/>
      <c r="MP11" s="102"/>
      <c r="MQ11" s="102"/>
      <c r="MR11" s="102"/>
      <c r="MS11" s="102"/>
      <c r="MT11" s="102"/>
      <c r="MU11" s="102"/>
      <c r="MV11" s="102"/>
      <c r="MW11" s="102"/>
      <c r="MX11" s="102"/>
      <c r="MY11" s="102"/>
      <c r="MZ11" s="102"/>
      <c r="NA11" s="102"/>
      <c r="NB11" s="102"/>
      <c r="NC11" s="102"/>
      <c r="ND11" s="102"/>
      <c r="NE11" s="102"/>
      <c r="NF11" s="102"/>
      <c r="NG11" s="102"/>
      <c r="NH11" s="102"/>
      <c r="NI11" s="102"/>
      <c r="NJ11" s="102"/>
      <c r="NK11" s="102"/>
      <c r="NL11" s="102"/>
      <c r="NM11" s="102"/>
      <c r="NN11" s="102"/>
      <c r="NO11" s="102"/>
      <c r="NP11" s="102"/>
      <c r="NQ11" s="102"/>
      <c r="NR11" s="102"/>
      <c r="NS11" s="102"/>
      <c r="NT11" s="102"/>
      <c r="NU11" s="102"/>
      <c r="NV11" s="102"/>
      <c r="NW11" s="102"/>
      <c r="NX11" s="102"/>
      <c r="NY11" s="102"/>
      <c r="NZ11" s="102"/>
      <c r="OA11" s="102"/>
      <c r="OB11" s="102"/>
      <c r="OC11" s="102"/>
      <c r="OD11" s="102"/>
      <c r="OE11" s="102"/>
      <c r="OF11" s="102"/>
      <c r="OG11" s="102"/>
      <c r="OH11" s="102"/>
      <c r="OI11" s="102"/>
      <c r="OJ11" s="102"/>
      <c r="OK11" s="102"/>
      <c r="OL11" s="102"/>
      <c r="OM11" s="102"/>
      <c r="ON11" s="102"/>
      <c r="OO11" s="102"/>
      <c r="OP11" s="102"/>
      <c r="OQ11" s="102"/>
      <c r="OR11" s="102"/>
      <c r="OS11" s="102"/>
      <c r="OT11" s="102"/>
      <c r="OU11" s="102"/>
      <c r="OV11" s="102"/>
      <c r="OW11" s="102"/>
      <c r="OX11" s="102"/>
      <c r="OY11" s="102"/>
      <c r="OZ11" s="102"/>
      <c r="PA11" s="102"/>
      <c r="PB11" s="102"/>
      <c r="PC11" s="102"/>
      <c r="PD11" s="102"/>
      <c r="PE11" s="102"/>
      <c r="PF11" s="102"/>
      <c r="PG11" s="102"/>
      <c r="PH11" s="102"/>
      <c r="PI11" s="102"/>
      <c r="PJ11" s="102"/>
      <c r="PK11" s="102"/>
      <c r="PL11" s="102"/>
      <c r="PM11" s="102"/>
      <c r="PN11" s="102"/>
      <c r="PO11" s="102"/>
      <c r="PP11" s="102"/>
      <c r="PQ11" s="102"/>
      <c r="PR11" s="102"/>
      <c r="PS11" s="102"/>
      <c r="PT11" s="102"/>
      <c r="PU11" s="102"/>
      <c r="PV11" s="102"/>
      <c r="PW11" s="102"/>
      <c r="PX11" s="102"/>
      <c r="PY11" s="102"/>
      <c r="PZ11" s="102"/>
      <c r="QA11" s="102"/>
      <c r="QB11" s="102"/>
      <c r="QC11" s="102"/>
      <c r="QD11" s="102"/>
      <c r="QE11" s="102"/>
      <c r="QF11" s="102"/>
      <c r="QG11" s="102"/>
      <c r="QH11" s="102"/>
      <c r="QI11" s="102"/>
      <c r="QJ11" s="102"/>
      <c r="QK11" s="102"/>
      <c r="QL11" s="102"/>
      <c r="QM11" s="102"/>
      <c r="QN11" s="102"/>
      <c r="QO11" s="102"/>
      <c r="QP11" s="102"/>
      <c r="QQ11" s="102"/>
      <c r="QR11" s="102"/>
      <c r="QS11" s="102"/>
      <c r="QT11" s="102"/>
      <c r="QU11" s="102"/>
      <c r="QV11" s="102"/>
      <c r="QW11" s="102"/>
      <c r="QX11" s="102"/>
      <c r="QY11" s="102"/>
      <c r="QZ11" s="102"/>
      <c r="RA11" s="102"/>
      <c r="RB11" s="102"/>
      <c r="RC11" s="102"/>
      <c r="RD11" s="102"/>
      <c r="RE11" s="102"/>
      <c r="RF11" s="102"/>
      <c r="RG11" s="102"/>
      <c r="RH11" s="102"/>
      <c r="RI11" s="102"/>
      <c r="RJ11" s="102"/>
      <c r="RK11" s="102"/>
      <c r="RL11" s="102"/>
      <c r="RM11" s="102"/>
      <c r="RN11" s="102"/>
      <c r="RO11" s="102"/>
      <c r="RP11" s="102"/>
      <c r="RQ11" s="102"/>
      <c r="RR11" s="102"/>
      <c r="RS11" s="102"/>
      <c r="RT11" s="102"/>
      <c r="RU11" s="102"/>
      <c r="RV11" s="102"/>
      <c r="RW11" s="102"/>
      <c r="RX11" s="102"/>
      <c r="RY11" s="102"/>
      <c r="RZ11" s="102"/>
      <c r="SA11" s="102"/>
      <c r="SB11" s="102"/>
      <c r="SC11" s="102"/>
      <c r="SD11" s="102"/>
      <c r="SE11" s="102"/>
      <c r="SF11" s="102"/>
      <c r="SG11" s="102"/>
      <c r="SH11" s="102"/>
      <c r="SI11" s="102"/>
      <c r="SJ11" s="102"/>
      <c r="SK11" s="102"/>
      <c r="SL11" s="102"/>
      <c r="SM11" s="102"/>
      <c r="SN11" s="102"/>
      <c r="SO11" s="102"/>
      <c r="SP11" s="102"/>
      <c r="SQ11" s="102"/>
      <c r="SR11" s="102"/>
      <c r="SS11" s="102"/>
      <c r="ST11" s="102"/>
      <c r="SU11" s="102"/>
      <c r="SV11" s="102"/>
      <c r="SW11" s="102"/>
      <c r="SX11" s="102"/>
      <c r="SY11" s="102"/>
      <c r="SZ11" s="102"/>
      <c r="TA11" s="102"/>
      <c r="TB11" s="102"/>
      <c r="TC11" s="102"/>
      <c r="TD11" s="102"/>
      <c r="TE11" s="102"/>
      <c r="TF11" s="102"/>
      <c r="TG11" s="102"/>
      <c r="TH11" s="102"/>
      <c r="TI11" s="102"/>
      <c r="TJ11" s="102"/>
      <c r="TK11" s="102"/>
      <c r="TL11" s="102"/>
      <c r="TM11" s="102"/>
      <c r="TN11" s="102"/>
      <c r="TO11" s="102"/>
      <c r="TP11" s="102"/>
      <c r="TQ11" s="102"/>
      <c r="TR11" s="102"/>
      <c r="TS11" s="102"/>
      <c r="TT11" s="102"/>
      <c r="TU11" s="102"/>
      <c r="TV11" s="102"/>
      <c r="TW11" s="102"/>
      <c r="TX11" s="102"/>
      <c r="TY11" s="102"/>
      <c r="TZ11" s="102"/>
      <c r="UA11" s="102"/>
      <c r="UB11" s="102"/>
      <c r="UC11" s="102"/>
      <c r="UD11" s="102"/>
      <c r="UE11" s="102"/>
      <c r="UF11" s="102"/>
      <c r="UG11" s="102"/>
      <c r="UH11" s="102"/>
      <c r="UI11" s="102"/>
      <c r="UJ11" s="102"/>
      <c r="UK11" s="102"/>
      <c r="UL11" s="102"/>
      <c r="UM11" s="102"/>
      <c r="UN11" s="102"/>
      <c r="UO11" s="102"/>
      <c r="UP11" s="102"/>
      <c r="UQ11" s="102"/>
      <c r="UR11" s="102"/>
      <c r="US11" s="102"/>
      <c r="UT11" s="102"/>
      <c r="UU11" s="102"/>
      <c r="UV11" s="102"/>
      <c r="UW11" s="102"/>
      <c r="UX11" s="102"/>
      <c r="UY11" s="102"/>
      <c r="UZ11" s="102"/>
      <c r="VA11" s="102"/>
      <c r="VB11" s="102"/>
      <c r="VC11" s="102"/>
      <c r="VD11" s="102"/>
      <c r="VE11" s="102"/>
      <c r="VF11" s="102"/>
      <c r="VG11" s="102"/>
      <c r="VH11" s="102"/>
      <c r="VI11" s="102"/>
      <c r="VJ11" s="102"/>
      <c r="VK11" s="102"/>
      <c r="VL11" s="102"/>
      <c r="VM11" s="102"/>
      <c r="VN11" s="102"/>
      <c r="VO11" s="102"/>
      <c r="VP11" s="102"/>
      <c r="VQ11" s="102"/>
      <c r="VR11" s="102"/>
      <c r="VS11" s="102"/>
      <c r="VT11" s="102"/>
      <c r="VU11" s="102"/>
      <c r="VV11" s="102"/>
      <c r="VW11" s="102"/>
      <c r="VX11" s="102"/>
      <c r="VY11" s="102"/>
      <c r="VZ11" s="102"/>
      <c r="WA11" s="102"/>
      <c r="WB11" s="102"/>
      <c r="WC11" s="102"/>
      <c r="WD11" s="102"/>
      <c r="WE11" s="102"/>
      <c r="WF11" s="102"/>
      <c r="WG11" s="102"/>
      <c r="WH11" s="102"/>
      <c r="WI11" s="102"/>
      <c r="WJ11" s="102"/>
      <c r="WK11" s="102"/>
      <c r="WL11" s="102"/>
      <c r="WM11" s="102"/>
      <c r="WN11" s="102"/>
      <c r="WO11" s="102"/>
      <c r="WP11" s="102"/>
      <c r="WQ11" s="102"/>
      <c r="WR11" s="102"/>
      <c r="WS11" s="102"/>
      <c r="WT11" s="102"/>
      <c r="WU11" s="102"/>
      <c r="WV11" s="102"/>
      <c r="WW11" s="102"/>
      <c r="WX11" s="102"/>
      <c r="WY11" s="102"/>
      <c r="WZ11" s="102"/>
      <c r="XA11" s="102"/>
      <c r="XB11" s="102"/>
      <c r="XC11" s="102"/>
      <c r="XD11" s="102"/>
      <c r="XE11" s="102"/>
      <c r="XF11" s="102"/>
      <c r="XG11" s="102"/>
      <c r="XH11" s="102"/>
      <c r="XI11" s="102"/>
      <c r="XJ11" s="102"/>
      <c r="XK11" s="102"/>
      <c r="XL11" s="102"/>
      <c r="XM11" s="102"/>
      <c r="XN11" s="102"/>
      <c r="XO11" s="102"/>
      <c r="XP11" s="102"/>
      <c r="XQ11" s="102"/>
      <c r="XR11" s="102"/>
      <c r="XS11" s="102"/>
      <c r="XT11" s="102"/>
      <c r="XU11" s="102"/>
      <c r="XV11" s="102"/>
      <c r="XW11" s="102"/>
      <c r="XX11" s="102"/>
      <c r="XY11" s="102"/>
      <c r="XZ11" s="102"/>
      <c r="YA11" s="102"/>
      <c r="YB11" s="102"/>
      <c r="YC11" s="102"/>
      <c r="YD11" s="102"/>
      <c r="YE11" s="102"/>
      <c r="YF11" s="102"/>
      <c r="YG11" s="102"/>
      <c r="YH11" s="102"/>
      <c r="YI11" s="102"/>
      <c r="YJ11" s="102"/>
      <c r="YK11" s="102"/>
      <c r="YL11" s="102"/>
      <c r="YM11" s="102"/>
      <c r="YN11" s="102"/>
      <c r="YO11" s="102"/>
      <c r="YP11" s="102"/>
      <c r="YQ11" s="102"/>
      <c r="YR11" s="102"/>
      <c r="YS11" s="102"/>
      <c r="YT11" s="102"/>
      <c r="YU11" s="102"/>
      <c r="YV11" s="102"/>
      <c r="YW11" s="102"/>
      <c r="YX11" s="102"/>
      <c r="YY11" s="102"/>
      <c r="YZ11" s="102"/>
      <c r="ZA11" s="102"/>
      <c r="ZB11" s="102"/>
      <c r="ZC11" s="102"/>
      <c r="ZD11" s="102"/>
      <c r="ZE11" s="102"/>
      <c r="ZF11" s="102"/>
      <c r="ZG11" s="102"/>
      <c r="ZH11" s="102"/>
      <c r="ZI11" s="102"/>
      <c r="ZJ11" s="102"/>
      <c r="ZK11" s="102"/>
      <c r="ZL11" s="102"/>
      <c r="ZM11" s="102"/>
      <c r="ZN11" s="102"/>
      <c r="ZO11" s="102"/>
      <c r="ZP11" s="102"/>
      <c r="ZQ11" s="102"/>
      <c r="ZR11" s="102"/>
      <c r="ZS11" s="102"/>
      <c r="ZT11" s="102"/>
      <c r="ZU11" s="102"/>
      <c r="ZV11" s="102"/>
      <c r="ZW11" s="102"/>
      <c r="ZX11" s="102"/>
      <c r="ZY11" s="102"/>
      <c r="ZZ11" s="102"/>
      <c r="AAA11" s="102"/>
      <c r="AAB11" s="102"/>
      <c r="AAC11" s="102"/>
      <c r="AAD11" s="102"/>
      <c r="AAE11" s="102"/>
      <c r="AAF11" s="102"/>
      <c r="AAG11" s="102"/>
      <c r="AAH11" s="102"/>
      <c r="AAI11" s="102"/>
      <c r="AAJ11" s="102"/>
      <c r="AAK11" s="102"/>
      <c r="AAL11" s="102"/>
      <c r="AAM11" s="102"/>
      <c r="AAN11" s="102"/>
      <c r="AAO11" s="102"/>
      <c r="AAP11" s="102"/>
      <c r="AAQ11" s="102"/>
      <c r="AAR11" s="102"/>
      <c r="AAS11" s="102"/>
      <c r="AAT11" s="102"/>
      <c r="AAU11" s="102"/>
      <c r="AAV11" s="102"/>
      <c r="AAW11" s="102"/>
      <c r="AAX11" s="102"/>
      <c r="AAY11" s="102"/>
      <c r="AAZ11" s="102"/>
      <c r="ABA11" s="102"/>
      <c r="ABB11" s="102"/>
      <c r="ABC11" s="102"/>
      <c r="ABD11" s="102"/>
      <c r="ABE11" s="102"/>
      <c r="ABF11" s="102"/>
      <c r="ABG11" s="102"/>
      <c r="ABH11" s="102"/>
      <c r="ABI11" s="102"/>
      <c r="ABJ11" s="102"/>
      <c r="ABK11" s="102"/>
      <c r="ABL11" s="102"/>
      <c r="ABM11" s="102"/>
      <c r="ABN11" s="102"/>
      <c r="ABO11" s="102"/>
      <c r="ABP11" s="102"/>
      <c r="ABQ11" s="102"/>
      <c r="ABR11" s="102"/>
      <c r="ABS11" s="102"/>
      <c r="ABT11" s="102"/>
      <c r="ABU11" s="102"/>
      <c r="ABV11" s="102"/>
      <c r="ABW11" s="102"/>
      <c r="ABX11" s="102"/>
      <c r="ABY11" s="102"/>
      <c r="ABZ11" s="102"/>
      <c r="ACA11" s="102"/>
      <c r="ACB11" s="102"/>
      <c r="ACC11" s="102"/>
      <c r="ACD11" s="102"/>
      <c r="ACE11" s="102"/>
      <c r="ACF11" s="102"/>
      <c r="ACG11" s="102"/>
      <c r="ACH11" s="102"/>
      <c r="ACI11" s="102"/>
      <c r="ACJ11" s="102"/>
      <c r="ACK11" s="102"/>
      <c r="ACL11" s="102"/>
      <c r="ACM11" s="102"/>
      <c r="ACN11" s="102"/>
      <c r="ACO11" s="102"/>
      <c r="ACP11" s="102"/>
      <c r="ACQ11" s="102"/>
      <c r="ACR11" s="102"/>
      <c r="ACS11" s="102"/>
      <c r="ACT11" s="102"/>
      <c r="ACU11" s="102"/>
      <c r="ACV11" s="102"/>
      <c r="ACW11" s="102"/>
      <c r="ACX11" s="102"/>
      <c r="ACY11" s="102"/>
      <c r="ACZ11" s="102"/>
      <c r="ADA11" s="102"/>
      <c r="ADB11" s="102"/>
      <c r="ADC11" s="102"/>
      <c r="ADD11" s="102"/>
      <c r="ADE11" s="102"/>
      <c r="ADF11" s="102"/>
      <c r="ADG11" s="102"/>
      <c r="ADH11" s="102"/>
      <c r="ADI11" s="102"/>
      <c r="ADJ11" s="102"/>
      <c r="ADK11" s="102"/>
      <c r="ADL11" s="102"/>
      <c r="ADM11" s="102"/>
      <c r="ADN11" s="102"/>
      <c r="ADO11" s="102"/>
      <c r="ADP11" s="102"/>
      <c r="ADQ11" s="102"/>
      <c r="ADR11" s="102"/>
      <c r="ADS11" s="102"/>
      <c r="ADT11" s="102"/>
      <c r="ADU11" s="102"/>
      <c r="ADV11" s="102"/>
      <c r="ADW11" s="102"/>
      <c r="ADX11" s="102"/>
      <c r="ADY11" s="102"/>
      <c r="ADZ11" s="102"/>
      <c r="AEA11" s="102"/>
      <c r="AEB11" s="102"/>
      <c r="AEC11" s="102"/>
      <c r="AED11" s="102"/>
      <c r="AEE11" s="102"/>
      <c r="AEF11" s="102"/>
      <c r="AEG11" s="102"/>
      <c r="AEH11" s="102"/>
      <c r="AEI11" s="102"/>
      <c r="AEJ11" s="102"/>
      <c r="AEK11" s="102"/>
      <c r="AEL11" s="102"/>
      <c r="AEM11" s="102"/>
      <c r="AEN11" s="102"/>
      <c r="AEO11" s="102"/>
      <c r="AEP11" s="102"/>
      <c r="AEQ11" s="102"/>
      <c r="AER11" s="102"/>
      <c r="AES11" s="102"/>
      <c r="AET11" s="102"/>
      <c r="AEU11" s="102"/>
      <c r="AEV11" s="102"/>
      <c r="AEW11" s="102"/>
      <c r="AEX11" s="102"/>
      <c r="AEY11" s="102"/>
      <c r="AEZ11" s="102"/>
      <c r="AFA11" s="102"/>
      <c r="AFB11" s="102"/>
      <c r="AFC11" s="102"/>
      <c r="AFD11" s="102"/>
      <c r="AFE11" s="102"/>
      <c r="AFF11" s="102"/>
      <c r="AFG11" s="102"/>
      <c r="AFH11" s="102"/>
      <c r="AFI11" s="102"/>
      <c r="AFJ11" s="102"/>
      <c r="AFK11" s="102"/>
      <c r="AFL11" s="102"/>
      <c r="AFM11" s="102"/>
      <c r="AFN11" s="102"/>
      <c r="AFO11" s="102"/>
      <c r="AFP11" s="102"/>
      <c r="AFQ11" s="102"/>
      <c r="AFR11" s="102"/>
      <c r="AFS11" s="102"/>
      <c r="AFT11" s="102"/>
      <c r="AFU11" s="102"/>
      <c r="AFV11" s="102"/>
      <c r="AFW11" s="102"/>
      <c r="AFX11" s="102"/>
      <c r="AFY11" s="102"/>
      <c r="AFZ11" s="102"/>
      <c r="AGA11" s="102"/>
      <c r="AGB11" s="102"/>
      <c r="AGC11" s="102"/>
      <c r="AGD11" s="102"/>
      <c r="AGE11" s="102"/>
      <c r="AGF11" s="102"/>
      <c r="AGG11" s="102"/>
      <c r="AGH11" s="102"/>
      <c r="AGI11" s="102"/>
      <c r="AGJ11" s="102"/>
      <c r="AGK11" s="102"/>
      <c r="AGL11" s="102"/>
      <c r="AGM11" s="102"/>
      <c r="AGN11" s="102"/>
      <c r="AGO11" s="102"/>
      <c r="AGP11" s="102"/>
      <c r="AGQ11" s="102"/>
      <c r="AGR11" s="102"/>
      <c r="AGS11" s="102"/>
      <c r="AGT11" s="102"/>
      <c r="AGU11" s="102"/>
      <c r="AGV11" s="102"/>
      <c r="AGW11" s="102"/>
      <c r="AGX11" s="102"/>
      <c r="AGY11" s="102"/>
      <c r="AGZ11" s="102"/>
      <c r="AHA11" s="102"/>
      <c r="AHB11" s="102"/>
      <c r="AHC11" s="102"/>
      <c r="AHD11" s="102"/>
      <c r="AHE11" s="102"/>
      <c r="AHF11" s="102"/>
      <c r="AHG11" s="102"/>
      <c r="AHH11" s="102"/>
      <c r="AHI11" s="102"/>
      <c r="AHJ11" s="102"/>
      <c r="AHK11" s="102"/>
      <c r="AHL11" s="102"/>
      <c r="AHM11" s="102"/>
      <c r="AHN11" s="102"/>
      <c r="AHO11" s="102"/>
      <c r="AHP11" s="102"/>
      <c r="AHQ11" s="102"/>
      <c r="AHR11" s="102"/>
      <c r="AHS11" s="102"/>
      <c r="AHT11" s="102"/>
      <c r="AHU11" s="102"/>
      <c r="AHV11" s="102"/>
      <c r="AHW11" s="102"/>
      <c r="AHX11" s="102"/>
      <c r="AHY11" s="102"/>
      <c r="AHZ11" s="102"/>
      <c r="AIA11" s="102"/>
      <c r="AIB11" s="102"/>
      <c r="AIC11" s="102"/>
      <c r="AID11" s="102"/>
      <c r="AIE11" s="102"/>
      <c r="AIF11" s="102"/>
      <c r="AIG11" s="102"/>
      <c r="AIH11" s="102"/>
      <c r="AII11" s="102"/>
      <c r="AIJ11" s="102"/>
      <c r="AIK11" s="102"/>
      <c r="AIL11" s="102"/>
      <c r="AIM11" s="102"/>
      <c r="AIN11" s="102"/>
      <c r="AIO11" s="102"/>
      <c r="AIP11" s="102"/>
      <c r="AIQ11" s="102"/>
      <c r="AIR11" s="102"/>
      <c r="AIS11" s="102"/>
      <c r="AIT11" s="102"/>
      <c r="AIU11" s="102"/>
      <c r="AIV11" s="102"/>
      <c r="AIW11" s="102"/>
      <c r="AIX11" s="102"/>
      <c r="AIY11" s="102"/>
      <c r="AIZ11" s="102"/>
      <c r="AJA11" s="102"/>
      <c r="AJB11" s="102"/>
      <c r="AJC11" s="102"/>
      <c r="AJD11" s="102"/>
      <c r="AJE11" s="102"/>
      <c r="AJF11" s="102"/>
      <c r="AJG11" s="102"/>
      <c r="AJH11" s="102"/>
      <c r="AJI11" s="102"/>
      <c r="AJJ11" s="102"/>
      <c r="AJK11" s="102"/>
      <c r="AJL11" s="102"/>
      <c r="AJM11" s="102"/>
      <c r="AJN11" s="102"/>
      <c r="AJO11" s="102"/>
      <c r="AJP11" s="102"/>
      <c r="AJQ11" s="102"/>
      <c r="AJR11" s="102"/>
      <c r="AJS11" s="102"/>
      <c r="AJT11" s="102"/>
      <c r="AJU11" s="102"/>
      <c r="AJV11" s="102"/>
      <c r="AJW11" s="102"/>
      <c r="AJX11" s="102"/>
      <c r="AJY11" s="102"/>
      <c r="AJZ11" s="102"/>
      <c r="AKA11" s="102"/>
      <c r="AKB11" s="102"/>
      <c r="AKC11" s="102"/>
      <c r="AKD11" s="102"/>
      <c r="AKE11" s="102"/>
      <c r="AKF11" s="102"/>
      <c r="AKG11" s="102"/>
      <c r="AKH11" s="102"/>
      <c r="AKI11" s="102"/>
      <c r="AKJ11" s="102"/>
      <c r="AKK11" s="102"/>
      <c r="AKL11" s="102"/>
      <c r="AKM11" s="102"/>
      <c r="AKN11" s="102"/>
      <c r="AKO11" s="102"/>
      <c r="AKP11" s="102"/>
      <c r="AKQ11" s="102"/>
      <c r="AKR11" s="102"/>
      <c r="AKS11" s="102"/>
      <c r="AKT11" s="102"/>
      <c r="AKU11" s="102"/>
      <c r="AKV11" s="102"/>
      <c r="AKW11" s="102"/>
      <c r="AKX11" s="102"/>
      <c r="AKY11" s="102"/>
      <c r="AKZ11" s="102"/>
      <c r="ALA11" s="102"/>
      <c r="ALB11" s="102"/>
      <c r="ALC11" s="102"/>
      <c r="ALD11" s="102"/>
      <c r="ALE11" s="102"/>
      <c r="ALF11" s="102"/>
      <c r="ALG11" s="102"/>
      <c r="ALH11" s="102"/>
      <c r="ALI11" s="102"/>
      <c r="ALJ11" s="102"/>
      <c r="ALK11" s="102"/>
      <c r="ALL11" s="102"/>
      <c r="ALM11" s="102"/>
      <c r="ALN11" s="102"/>
      <c r="ALO11" s="102"/>
      <c r="ALP11" s="102"/>
      <c r="ALQ11" s="102"/>
      <c r="ALR11" s="102"/>
      <c r="ALS11" s="102"/>
      <c r="ALT11" s="102"/>
      <c r="ALU11" s="102"/>
      <c r="ALV11" s="102"/>
      <c r="ALW11" s="102"/>
      <c r="ALX11" s="102"/>
      <c r="ALY11" s="102"/>
      <c r="ALZ11" s="102"/>
      <c r="AMA11" s="102"/>
      <c r="AMB11" s="102"/>
      <c r="AMC11" s="102"/>
      <c r="AMD11" s="102"/>
      <c r="AME11" s="103"/>
      <c r="AMF11" s="103"/>
      <c r="AMG11" s="103"/>
      <c r="AMH11" s="103"/>
      <c r="AMI11" s="103"/>
      <c r="AMJ11" s="103"/>
    </row>
    <row r="12" spans="1:1024" ht="14.25">
      <c r="L12" s="93"/>
    </row>
    <row r="13" spans="1:1024" ht="14.25">
      <c r="L13" s="93">
        <f>+SUM(L4:L11)</f>
        <v>4.1837999999999997</v>
      </c>
    </row>
    <row r="14" spans="1:1024" ht="15.75">
      <c r="J14" s="115" t="s">
        <v>12059</v>
      </c>
      <c r="K14" s="91">
        <v>3000</v>
      </c>
      <c r="L14" s="116">
        <f>+L13*K14</f>
        <v>12551.4</v>
      </c>
    </row>
    <row r="15" spans="1:1024" ht="14.25">
      <c r="L15" s="93"/>
    </row>
    <row r="16" spans="1:1024" ht="15">
      <c r="B16" s="92" t="s">
        <v>12060</v>
      </c>
      <c r="L16" s="93"/>
    </row>
    <row r="17" spans="1:1024" ht="14.25">
      <c r="L17" s="93"/>
    </row>
    <row r="18" spans="1:1024" ht="14.25">
      <c r="A18" s="117"/>
      <c r="B18" s="118" t="s">
        <v>2095</v>
      </c>
      <c r="C18" s="119" t="s">
        <v>2094</v>
      </c>
      <c r="D18" s="120"/>
      <c r="E18" s="121" t="s">
        <v>1897</v>
      </c>
      <c r="F18" s="121" t="s">
        <v>2097</v>
      </c>
      <c r="G18" s="122" t="s">
        <v>12061</v>
      </c>
      <c r="H18" s="121" t="s">
        <v>2097</v>
      </c>
      <c r="I18" s="121">
        <v>3</v>
      </c>
      <c r="J18" s="121" t="s">
        <v>12048</v>
      </c>
      <c r="K18" s="123">
        <v>0.34399999999999997</v>
      </c>
      <c r="L18" s="123">
        <f>I18*K18</f>
        <v>1.032</v>
      </c>
      <c r="M18" s="124">
        <f>I18*$M$2</f>
        <v>0</v>
      </c>
      <c r="N18" s="125" t="s">
        <v>12062</v>
      </c>
      <c r="O18" s="126">
        <v>42405</v>
      </c>
      <c r="P18" s="127">
        <v>42470</v>
      </c>
      <c r="Q18" s="128" t="s">
        <v>12063</v>
      </c>
      <c r="R18" s="129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  <c r="AAA18" s="130"/>
      <c r="AAB18" s="130"/>
      <c r="AAC18" s="130"/>
      <c r="AAD18" s="130"/>
      <c r="AAE18" s="130"/>
      <c r="AAF18" s="130"/>
      <c r="AAG18" s="130"/>
      <c r="AAH18" s="130"/>
      <c r="AAI18" s="130"/>
      <c r="AAJ18" s="130"/>
      <c r="AAK18" s="130"/>
      <c r="AAL18" s="130"/>
      <c r="AAM18" s="130"/>
      <c r="AAN18" s="130"/>
      <c r="AAO18" s="130"/>
      <c r="AAP18" s="130"/>
      <c r="AAQ18" s="130"/>
      <c r="AAR18" s="130"/>
      <c r="AAS18" s="130"/>
      <c r="AAT18" s="130"/>
      <c r="AAU18" s="130"/>
      <c r="AAV18" s="130"/>
      <c r="AAW18" s="130"/>
      <c r="AAX18" s="130"/>
      <c r="AAY18" s="130"/>
      <c r="AAZ18" s="130"/>
      <c r="ABA18" s="130"/>
      <c r="ABB18" s="130"/>
      <c r="ABC18" s="130"/>
      <c r="ABD18" s="130"/>
      <c r="ABE18" s="130"/>
      <c r="ABF18" s="130"/>
      <c r="ABG18" s="130"/>
      <c r="ABH18" s="130"/>
      <c r="ABI18" s="130"/>
      <c r="ABJ18" s="130"/>
      <c r="ABK18" s="130"/>
      <c r="ABL18" s="130"/>
      <c r="ABM18" s="130"/>
      <c r="ABN18" s="130"/>
      <c r="ABO18" s="130"/>
      <c r="ABP18" s="130"/>
      <c r="ABQ18" s="130"/>
      <c r="ABR18" s="130"/>
      <c r="ABS18" s="130"/>
      <c r="ABT18" s="130"/>
      <c r="ABU18" s="130"/>
      <c r="ABV18" s="130"/>
      <c r="ABW18" s="130"/>
      <c r="ABX18" s="130"/>
      <c r="ABY18" s="130"/>
      <c r="ABZ18" s="130"/>
      <c r="ACA18" s="130"/>
      <c r="ACB18" s="130"/>
      <c r="ACC18" s="130"/>
      <c r="ACD18" s="130"/>
      <c r="ACE18" s="130"/>
      <c r="ACF18" s="130"/>
      <c r="ACG18" s="130"/>
      <c r="ACH18" s="130"/>
      <c r="ACI18" s="130"/>
      <c r="ACJ18" s="130"/>
      <c r="ACK18" s="130"/>
      <c r="ACL18" s="130"/>
      <c r="ACM18" s="130"/>
      <c r="ACN18" s="130"/>
      <c r="ACO18" s="130"/>
      <c r="ACP18" s="130"/>
      <c r="ACQ18" s="130"/>
      <c r="ACR18" s="130"/>
      <c r="ACS18" s="130"/>
      <c r="ACT18" s="130"/>
      <c r="ACU18" s="130"/>
      <c r="ACV18" s="130"/>
      <c r="ACW18" s="130"/>
      <c r="ACX18" s="130"/>
      <c r="ACY18" s="130"/>
      <c r="ACZ18" s="130"/>
      <c r="ADA18" s="130"/>
      <c r="ADB18" s="130"/>
      <c r="ADC18" s="130"/>
      <c r="ADD18" s="130"/>
      <c r="ADE18" s="130"/>
      <c r="ADF18" s="130"/>
      <c r="ADG18" s="130"/>
      <c r="ADH18" s="130"/>
      <c r="ADI18" s="130"/>
      <c r="ADJ18" s="130"/>
      <c r="ADK18" s="130"/>
      <c r="ADL18" s="130"/>
      <c r="ADM18" s="130"/>
      <c r="ADN18" s="130"/>
      <c r="ADO18" s="130"/>
      <c r="ADP18" s="130"/>
      <c r="ADQ18" s="130"/>
      <c r="ADR18" s="130"/>
      <c r="ADS18" s="130"/>
      <c r="ADT18" s="130"/>
      <c r="ADU18" s="130"/>
      <c r="ADV18" s="130"/>
      <c r="ADW18" s="130"/>
      <c r="ADX18" s="130"/>
      <c r="ADY18" s="130"/>
      <c r="ADZ18" s="130"/>
      <c r="AEA18" s="130"/>
      <c r="AEB18" s="130"/>
      <c r="AEC18" s="130"/>
      <c r="AED18" s="130"/>
      <c r="AEE18" s="130"/>
      <c r="AEF18" s="130"/>
      <c r="AEG18" s="130"/>
      <c r="AEH18" s="130"/>
      <c r="AEI18" s="130"/>
      <c r="AEJ18" s="130"/>
      <c r="AEK18" s="130"/>
      <c r="AEL18" s="130"/>
      <c r="AEM18" s="130"/>
      <c r="AEN18" s="130"/>
      <c r="AEO18" s="130"/>
      <c r="AEP18" s="130"/>
      <c r="AEQ18" s="130"/>
      <c r="AER18" s="130"/>
      <c r="AES18" s="130"/>
      <c r="AET18" s="130"/>
      <c r="AEU18" s="130"/>
      <c r="AEV18" s="130"/>
      <c r="AEW18" s="130"/>
      <c r="AEX18" s="130"/>
      <c r="AEY18" s="130"/>
      <c r="AEZ18" s="130"/>
      <c r="AFA18" s="130"/>
      <c r="AFB18" s="130"/>
      <c r="AFC18" s="130"/>
      <c r="AFD18" s="130"/>
      <c r="AFE18" s="130"/>
      <c r="AFF18" s="130"/>
      <c r="AFG18" s="130"/>
      <c r="AFH18" s="130"/>
      <c r="AFI18" s="130"/>
      <c r="AFJ18" s="130"/>
      <c r="AFK18" s="130"/>
      <c r="AFL18" s="130"/>
      <c r="AFM18" s="130"/>
      <c r="AFN18" s="130"/>
      <c r="AFO18" s="130"/>
      <c r="AFP18" s="130"/>
      <c r="AFQ18" s="130"/>
      <c r="AFR18" s="130"/>
      <c r="AFS18" s="130"/>
      <c r="AFT18" s="130"/>
      <c r="AFU18" s="130"/>
      <c r="AFV18" s="130"/>
      <c r="AFW18" s="130"/>
      <c r="AFX18" s="130"/>
      <c r="AFY18" s="130"/>
      <c r="AFZ18" s="130"/>
      <c r="AGA18" s="130"/>
      <c r="AGB18" s="130"/>
      <c r="AGC18" s="130"/>
      <c r="AGD18" s="130"/>
      <c r="AGE18" s="130"/>
      <c r="AGF18" s="130"/>
      <c r="AGG18" s="130"/>
      <c r="AGH18" s="130"/>
      <c r="AGI18" s="130"/>
      <c r="AGJ18" s="130"/>
      <c r="AGK18" s="130"/>
      <c r="AGL18" s="130"/>
      <c r="AGM18" s="130"/>
      <c r="AGN18" s="130"/>
      <c r="AGO18" s="130"/>
      <c r="AGP18" s="130"/>
      <c r="AGQ18" s="130"/>
      <c r="AGR18" s="130"/>
      <c r="AGS18" s="130"/>
      <c r="AGT18" s="130"/>
      <c r="AGU18" s="130"/>
      <c r="AGV18" s="130"/>
      <c r="AGW18" s="130"/>
      <c r="AGX18" s="130"/>
      <c r="AGY18" s="130"/>
      <c r="AGZ18" s="130"/>
      <c r="AHA18" s="130"/>
      <c r="AHB18" s="130"/>
      <c r="AHC18" s="130"/>
      <c r="AHD18" s="130"/>
      <c r="AHE18" s="130"/>
      <c r="AHF18" s="130"/>
      <c r="AHG18" s="130"/>
      <c r="AHH18" s="130"/>
      <c r="AHI18" s="130"/>
      <c r="AHJ18" s="130"/>
      <c r="AHK18" s="130"/>
      <c r="AHL18" s="130"/>
      <c r="AHM18" s="130"/>
      <c r="AHN18" s="130"/>
      <c r="AHO18" s="130"/>
      <c r="AHP18" s="130"/>
      <c r="AHQ18" s="130"/>
      <c r="AHR18" s="130"/>
      <c r="AHS18" s="130"/>
      <c r="AHT18" s="130"/>
      <c r="AHU18" s="130"/>
      <c r="AHV18" s="130"/>
      <c r="AHW18" s="130"/>
      <c r="AHX18" s="130"/>
      <c r="AHY18" s="130"/>
      <c r="AHZ18" s="130"/>
      <c r="AIA18" s="130"/>
      <c r="AIB18" s="130"/>
      <c r="AIC18" s="130"/>
      <c r="AID18" s="130"/>
      <c r="AIE18" s="130"/>
      <c r="AIF18" s="130"/>
      <c r="AIG18" s="130"/>
      <c r="AIH18" s="130"/>
      <c r="AII18" s="130"/>
      <c r="AIJ18" s="130"/>
      <c r="AIK18" s="130"/>
      <c r="AIL18" s="130"/>
      <c r="AIM18" s="130"/>
      <c r="AIN18" s="130"/>
      <c r="AIO18" s="130"/>
      <c r="AIP18" s="130"/>
      <c r="AIQ18" s="130"/>
      <c r="AIR18" s="130"/>
      <c r="AIS18" s="130"/>
      <c r="AIT18" s="130"/>
      <c r="AIU18" s="130"/>
      <c r="AIV18" s="130"/>
      <c r="AIW18" s="130"/>
      <c r="AIX18" s="130"/>
      <c r="AIY18" s="130"/>
      <c r="AIZ18" s="130"/>
      <c r="AJA18" s="130"/>
      <c r="AJB18" s="130"/>
      <c r="AJC18" s="130"/>
      <c r="AJD18" s="130"/>
      <c r="AJE18" s="130"/>
      <c r="AJF18" s="130"/>
      <c r="AJG18" s="130"/>
      <c r="AJH18" s="130"/>
      <c r="AJI18" s="130"/>
      <c r="AJJ18" s="130"/>
      <c r="AJK18" s="130"/>
      <c r="AJL18" s="130"/>
      <c r="AJM18" s="130"/>
      <c r="AJN18" s="130"/>
      <c r="AJO18" s="130"/>
      <c r="AJP18" s="130"/>
      <c r="AJQ18" s="130"/>
      <c r="AJR18" s="130"/>
      <c r="AJS18" s="130"/>
      <c r="AJT18" s="130"/>
      <c r="AJU18" s="130"/>
      <c r="AJV18" s="130"/>
      <c r="AJW18" s="130"/>
      <c r="AJX18" s="130"/>
      <c r="AJY18" s="130"/>
      <c r="AJZ18" s="130"/>
      <c r="AKA18" s="130"/>
      <c r="AKB18" s="130"/>
      <c r="AKC18" s="130"/>
      <c r="AKD18" s="130"/>
      <c r="AKE18" s="130"/>
      <c r="AKF18" s="130"/>
      <c r="AKG18" s="130"/>
      <c r="AKH18" s="130"/>
      <c r="AKI18" s="130"/>
      <c r="AKJ18" s="130"/>
      <c r="AKK18" s="130"/>
      <c r="AKL18" s="130"/>
      <c r="AKM18" s="130"/>
      <c r="AKN18" s="130"/>
      <c r="AKO18" s="130"/>
      <c r="AKP18" s="130"/>
      <c r="AKQ18" s="130"/>
      <c r="AKR18" s="130"/>
      <c r="AKS18" s="130"/>
      <c r="AKT18" s="130"/>
      <c r="AKU18" s="130"/>
      <c r="AKV18" s="130"/>
      <c r="AKW18" s="130"/>
      <c r="AKX18" s="130"/>
      <c r="AKY18" s="130"/>
      <c r="AKZ18" s="130"/>
      <c r="ALA18" s="130"/>
      <c r="ALB18" s="130"/>
      <c r="ALC18" s="130"/>
      <c r="ALD18" s="130"/>
      <c r="ALE18" s="130"/>
      <c r="ALF18" s="130"/>
      <c r="ALG18" s="130"/>
      <c r="ALH18" s="130"/>
      <c r="ALI18" s="130"/>
      <c r="ALJ18" s="130"/>
      <c r="ALK18" s="130"/>
      <c r="ALL18" s="130"/>
      <c r="ALM18" s="131"/>
      <c r="ALN18" s="132"/>
      <c r="ALO18" s="132"/>
      <c r="ALP18" s="132"/>
      <c r="ALQ18" s="132"/>
      <c r="ALR18" s="132"/>
      <c r="ALS18" s="132"/>
      <c r="ALT18" s="132"/>
      <c r="ALU18" s="132"/>
      <c r="ALV18" s="132"/>
      <c r="ALW18" s="132"/>
      <c r="ALX18" s="132"/>
      <c r="ALY18" s="132"/>
      <c r="ALZ18" s="132"/>
      <c r="AMA18" s="132"/>
      <c r="AMB18" s="132"/>
      <c r="AMC18" s="132"/>
      <c r="AMD18" s="132"/>
      <c r="AME18" s="132"/>
      <c r="AMF18" s="132"/>
      <c r="AMG18" s="132"/>
      <c r="AMH18" s="132"/>
      <c r="AMI18" s="132"/>
      <c r="AMJ18" s="132"/>
    </row>
    <row r="19" spans="1:1024" ht="14.25">
      <c r="B19" s="90" t="s">
        <v>12064</v>
      </c>
      <c r="I19" s="91">
        <v>150</v>
      </c>
      <c r="J19" s="90" t="s">
        <v>881</v>
      </c>
      <c r="K19" s="133">
        <v>5.0000000000000001E-3</v>
      </c>
      <c r="L19" s="93">
        <f>+K19*I19</f>
        <v>0.75</v>
      </c>
    </row>
    <row r="20" spans="1:1024" ht="14.25">
      <c r="B20" s="95" t="s">
        <v>12052</v>
      </c>
      <c r="C20" s="96" t="s">
        <v>3921</v>
      </c>
      <c r="D20" s="95"/>
      <c r="E20" s="95"/>
      <c r="F20" s="95" t="s">
        <v>3923</v>
      </c>
      <c r="G20" s="97"/>
      <c r="H20" s="95" t="s">
        <v>1784</v>
      </c>
      <c r="I20" s="96">
        <v>4</v>
      </c>
      <c r="J20" s="95" t="s">
        <v>12048</v>
      </c>
      <c r="K20" s="104">
        <v>2.3E-2</v>
      </c>
      <c r="L20" s="99">
        <f>SUM(K20*I20)</f>
        <v>9.1999999999999998E-2</v>
      </c>
      <c r="M20" s="95" t="s">
        <v>1540</v>
      </c>
      <c r="N20" s="96" t="s">
        <v>3924</v>
      </c>
      <c r="O20" s="100">
        <f>SUM(L11:L20)</f>
        <v>12557.753799999999</v>
      </c>
      <c r="P20" s="105">
        <v>2.3E-2</v>
      </c>
      <c r="Q20" s="106">
        <f>I20*K20</f>
        <v>9.1999999999999998E-2</v>
      </c>
      <c r="R20" s="100">
        <f>SUM(Q11:Q20)</f>
        <v>0.38800000000000001</v>
      </c>
      <c r="S20" s="107">
        <f>I20*S$2</f>
        <v>0</v>
      </c>
      <c r="T20" s="100"/>
      <c r="U20" s="108"/>
      <c r="V20" s="108"/>
      <c r="W20" s="109"/>
      <c r="X20" s="101" t="s">
        <v>3925</v>
      </c>
      <c r="Y20" s="110" t="s">
        <v>3811</v>
      </c>
      <c r="Z20" s="111"/>
      <c r="AA20" s="111"/>
      <c r="AB20" s="11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  <c r="EM20" s="102"/>
      <c r="EN20" s="102"/>
      <c r="EO20" s="102"/>
      <c r="EP20" s="102"/>
      <c r="EQ20" s="102"/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02"/>
      <c r="FC20" s="102"/>
      <c r="FD20" s="102"/>
      <c r="FE20" s="102"/>
      <c r="FF20" s="102"/>
      <c r="FG20" s="102"/>
      <c r="FH20" s="102"/>
      <c r="FI20" s="102"/>
      <c r="FJ20" s="102"/>
      <c r="FK20" s="102"/>
      <c r="FL20" s="102"/>
      <c r="FM20" s="102"/>
      <c r="FN20" s="102"/>
      <c r="FO20" s="102"/>
      <c r="FP20" s="102"/>
      <c r="FQ20" s="102"/>
      <c r="FR20" s="102"/>
      <c r="FS20" s="102"/>
      <c r="FT20" s="102"/>
      <c r="FU20" s="102"/>
      <c r="FV20" s="102"/>
      <c r="FW20" s="102"/>
      <c r="FX20" s="102"/>
      <c r="FY20" s="102"/>
      <c r="FZ20" s="102"/>
      <c r="GA20" s="102"/>
      <c r="GB20" s="102"/>
      <c r="GC20" s="102"/>
      <c r="GD20" s="102"/>
      <c r="GE20" s="102"/>
      <c r="GF20" s="102"/>
      <c r="GG20" s="102"/>
      <c r="GH20" s="102"/>
      <c r="GI20" s="102"/>
      <c r="GJ20" s="102"/>
      <c r="GK20" s="102"/>
      <c r="GL20" s="102"/>
      <c r="GM20" s="102"/>
      <c r="GN20" s="102"/>
      <c r="GO20" s="102"/>
      <c r="GP20" s="102"/>
      <c r="GQ20" s="102"/>
      <c r="GR20" s="102"/>
      <c r="GS20" s="102"/>
      <c r="GT20" s="102"/>
      <c r="GU20" s="102"/>
      <c r="GV20" s="102"/>
      <c r="GW20" s="102"/>
      <c r="GX20" s="102"/>
      <c r="GY20" s="102"/>
      <c r="GZ20" s="102"/>
      <c r="HA20" s="102"/>
      <c r="HB20" s="102"/>
      <c r="HC20" s="102"/>
      <c r="HD20" s="102"/>
      <c r="HE20" s="102"/>
      <c r="HF20" s="102"/>
      <c r="HG20" s="102"/>
      <c r="HH20" s="102"/>
      <c r="HI20" s="102"/>
      <c r="HJ20" s="102"/>
      <c r="HK20" s="102"/>
      <c r="HL20" s="102"/>
      <c r="HM20" s="102"/>
      <c r="HN20" s="102"/>
      <c r="HO20" s="102"/>
      <c r="HP20" s="102"/>
      <c r="HQ20" s="102"/>
      <c r="HR20" s="102"/>
      <c r="HS20" s="102"/>
      <c r="HT20" s="102"/>
      <c r="HU20" s="102"/>
      <c r="HV20" s="102"/>
      <c r="HW20" s="102"/>
      <c r="HX20" s="102"/>
      <c r="HY20" s="102"/>
      <c r="HZ20" s="102"/>
      <c r="IA20" s="102"/>
      <c r="IB20" s="102"/>
      <c r="IC20" s="102"/>
      <c r="ID20" s="102"/>
      <c r="IE20" s="102"/>
      <c r="IF20" s="102"/>
      <c r="IG20" s="102"/>
      <c r="IH20" s="102"/>
      <c r="II20" s="102"/>
      <c r="IJ20" s="102"/>
      <c r="IK20" s="102"/>
      <c r="IL20" s="102"/>
      <c r="IM20" s="102"/>
      <c r="IN20" s="102"/>
      <c r="IO20" s="102"/>
      <c r="IP20" s="102"/>
      <c r="IQ20" s="102"/>
      <c r="IR20" s="102"/>
      <c r="IS20" s="102"/>
      <c r="IT20" s="102"/>
      <c r="IU20" s="102"/>
      <c r="IV20" s="102"/>
      <c r="IW20" s="102"/>
      <c r="IX20" s="102"/>
      <c r="IY20" s="102"/>
      <c r="IZ20" s="102"/>
      <c r="JA20" s="102"/>
      <c r="JB20" s="102"/>
      <c r="JC20" s="102"/>
      <c r="JD20" s="102"/>
      <c r="JE20" s="102"/>
      <c r="JF20" s="102"/>
      <c r="JG20" s="102"/>
      <c r="JH20" s="102"/>
      <c r="JI20" s="102"/>
      <c r="JJ20" s="102"/>
      <c r="JK20" s="102"/>
      <c r="JL20" s="102"/>
      <c r="JM20" s="102"/>
      <c r="JN20" s="102"/>
      <c r="JO20" s="102"/>
      <c r="JP20" s="102"/>
      <c r="JQ20" s="102"/>
      <c r="JR20" s="102"/>
      <c r="JS20" s="102"/>
      <c r="JT20" s="102"/>
      <c r="JU20" s="102"/>
      <c r="JV20" s="102"/>
      <c r="JW20" s="102"/>
      <c r="JX20" s="102"/>
      <c r="JY20" s="102"/>
      <c r="JZ20" s="102"/>
      <c r="KA20" s="102"/>
      <c r="KB20" s="102"/>
      <c r="KC20" s="102"/>
      <c r="KD20" s="102"/>
      <c r="KE20" s="102"/>
      <c r="KF20" s="102"/>
      <c r="KG20" s="102"/>
      <c r="KH20" s="102"/>
      <c r="KI20" s="102"/>
      <c r="KJ20" s="102"/>
      <c r="KK20" s="102"/>
      <c r="KL20" s="102"/>
      <c r="KM20" s="102"/>
      <c r="KN20" s="102"/>
      <c r="KO20" s="102"/>
      <c r="KP20" s="102"/>
      <c r="KQ20" s="102"/>
      <c r="KR20" s="102"/>
      <c r="KS20" s="102"/>
      <c r="KT20" s="102"/>
      <c r="KU20" s="102"/>
      <c r="KV20" s="102"/>
      <c r="KW20" s="102"/>
      <c r="KX20" s="102"/>
      <c r="KY20" s="102"/>
      <c r="KZ20" s="102"/>
      <c r="LA20" s="102"/>
      <c r="LB20" s="102"/>
      <c r="LC20" s="102"/>
      <c r="LD20" s="102"/>
      <c r="LE20" s="102"/>
      <c r="LF20" s="102"/>
      <c r="LG20" s="102"/>
      <c r="LH20" s="102"/>
      <c r="LI20" s="102"/>
      <c r="LJ20" s="102"/>
      <c r="LK20" s="102"/>
      <c r="LL20" s="102"/>
      <c r="LM20" s="102"/>
      <c r="LN20" s="102"/>
      <c r="LO20" s="102"/>
      <c r="LP20" s="102"/>
      <c r="LQ20" s="102"/>
      <c r="LR20" s="102"/>
      <c r="LS20" s="102"/>
      <c r="LT20" s="102"/>
      <c r="LU20" s="102"/>
      <c r="LV20" s="102"/>
      <c r="LW20" s="102"/>
      <c r="LX20" s="102"/>
      <c r="LY20" s="102"/>
      <c r="LZ20" s="102"/>
      <c r="MA20" s="102"/>
      <c r="MB20" s="102"/>
      <c r="MC20" s="102"/>
      <c r="MD20" s="102"/>
      <c r="ME20" s="102"/>
      <c r="MF20" s="102"/>
      <c r="MG20" s="102"/>
      <c r="MH20" s="102"/>
      <c r="MI20" s="102"/>
      <c r="MJ20" s="102"/>
      <c r="MK20" s="102"/>
      <c r="ML20" s="102"/>
      <c r="MM20" s="102"/>
      <c r="MN20" s="102"/>
      <c r="MO20" s="102"/>
      <c r="MP20" s="102"/>
      <c r="MQ20" s="102"/>
      <c r="MR20" s="102"/>
      <c r="MS20" s="102"/>
      <c r="MT20" s="102"/>
      <c r="MU20" s="102"/>
      <c r="MV20" s="102"/>
      <c r="MW20" s="102"/>
      <c r="MX20" s="102"/>
      <c r="MY20" s="102"/>
      <c r="MZ20" s="102"/>
      <c r="NA20" s="102"/>
      <c r="NB20" s="102"/>
      <c r="NC20" s="102"/>
      <c r="ND20" s="102"/>
      <c r="NE20" s="102"/>
      <c r="NF20" s="102"/>
      <c r="NG20" s="102"/>
      <c r="NH20" s="102"/>
      <c r="NI20" s="102"/>
      <c r="NJ20" s="102"/>
      <c r="NK20" s="102"/>
      <c r="NL20" s="102"/>
      <c r="NM20" s="102"/>
      <c r="NN20" s="102"/>
      <c r="NO20" s="102"/>
      <c r="NP20" s="102"/>
      <c r="NQ20" s="102"/>
      <c r="NR20" s="102"/>
      <c r="NS20" s="102"/>
      <c r="NT20" s="102"/>
      <c r="NU20" s="102"/>
      <c r="NV20" s="102"/>
      <c r="NW20" s="102"/>
      <c r="NX20" s="102"/>
      <c r="NY20" s="102"/>
      <c r="NZ20" s="102"/>
      <c r="OA20" s="102"/>
      <c r="OB20" s="102"/>
      <c r="OC20" s="102"/>
      <c r="OD20" s="102"/>
      <c r="OE20" s="102"/>
      <c r="OF20" s="102"/>
      <c r="OG20" s="102"/>
      <c r="OH20" s="102"/>
      <c r="OI20" s="102"/>
      <c r="OJ20" s="102"/>
      <c r="OK20" s="102"/>
      <c r="OL20" s="102"/>
      <c r="OM20" s="102"/>
      <c r="ON20" s="102"/>
      <c r="OO20" s="102"/>
      <c r="OP20" s="102"/>
      <c r="OQ20" s="102"/>
      <c r="OR20" s="102"/>
      <c r="OS20" s="102"/>
      <c r="OT20" s="102"/>
      <c r="OU20" s="102"/>
      <c r="OV20" s="102"/>
      <c r="OW20" s="102"/>
      <c r="OX20" s="102"/>
      <c r="OY20" s="102"/>
      <c r="OZ20" s="102"/>
      <c r="PA20" s="102"/>
      <c r="PB20" s="102"/>
      <c r="PC20" s="102"/>
      <c r="PD20" s="102"/>
      <c r="PE20" s="102"/>
      <c r="PF20" s="102"/>
      <c r="PG20" s="102"/>
      <c r="PH20" s="102"/>
      <c r="PI20" s="102"/>
      <c r="PJ20" s="102"/>
      <c r="PK20" s="102"/>
      <c r="PL20" s="102"/>
      <c r="PM20" s="102"/>
      <c r="PN20" s="102"/>
      <c r="PO20" s="102"/>
      <c r="PP20" s="102"/>
      <c r="PQ20" s="102"/>
      <c r="PR20" s="102"/>
      <c r="PS20" s="102"/>
      <c r="PT20" s="102"/>
      <c r="PU20" s="102"/>
      <c r="PV20" s="102"/>
      <c r="PW20" s="102"/>
      <c r="PX20" s="102"/>
      <c r="PY20" s="102"/>
      <c r="PZ20" s="102"/>
      <c r="QA20" s="102"/>
      <c r="QB20" s="102"/>
      <c r="QC20" s="102"/>
      <c r="QD20" s="102"/>
      <c r="QE20" s="102"/>
      <c r="QF20" s="102"/>
      <c r="QG20" s="102"/>
      <c r="QH20" s="102"/>
      <c r="QI20" s="102"/>
      <c r="QJ20" s="102"/>
      <c r="QK20" s="102"/>
      <c r="QL20" s="102"/>
      <c r="QM20" s="102"/>
      <c r="QN20" s="102"/>
      <c r="QO20" s="102"/>
      <c r="QP20" s="102"/>
      <c r="QQ20" s="102"/>
      <c r="QR20" s="102"/>
      <c r="QS20" s="102"/>
      <c r="QT20" s="102"/>
      <c r="QU20" s="102"/>
      <c r="QV20" s="102"/>
      <c r="QW20" s="102"/>
      <c r="QX20" s="102"/>
      <c r="QY20" s="102"/>
      <c r="QZ20" s="102"/>
      <c r="RA20" s="102"/>
      <c r="RB20" s="102"/>
      <c r="RC20" s="102"/>
      <c r="RD20" s="102"/>
      <c r="RE20" s="102"/>
      <c r="RF20" s="102"/>
      <c r="RG20" s="102"/>
      <c r="RH20" s="102"/>
      <c r="RI20" s="102"/>
      <c r="RJ20" s="102"/>
      <c r="RK20" s="102"/>
      <c r="RL20" s="102"/>
      <c r="RM20" s="102"/>
      <c r="RN20" s="102"/>
      <c r="RO20" s="102"/>
      <c r="RP20" s="102"/>
      <c r="RQ20" s="102"/>
      <c r="RR20" s="102"/>
      <c r="RS20" s="102"/>
      <c r="RT20" s="102"/>
      <c r="RU20" s="102"/>
      <c r="RV20" s="102"/>
      <c r="RW20" s="102"/>
      <c r="RX20" s="102"/>
      <c r="RY20" s="102"/>
      <c r="RZ20" s="102"/>
      <c r="SA20" s="102"/>
      <c r="SB20" s="102"/>
      <c r="SC20" s="102"/>
      <c r="SD20" s="102"/>
      <c r="SE20" s="102"/>
      <c r="SF20" s="102"/>
      <c r="SG20" s="102"/>
      <c r="SH20" s="102"/>
      <c r="SI20" s="102"/>
      <c r="SJ20" s="102"/>
      <c r="SK20" s="102"/>
      <c r="SL20" s="102"/>
      <c r="SM20" s="102"/>
      <c r="SN20" s="102"/>
      <c r="SO20" s="102"/>
      <c r="SP20" s="102"/>
      <c r="SQ20" s="102"/>
      <c r="SR20" s="102"/>
      <c r="SS20" s="102"/>
      <c r="ST20" s="102"/>
      <c r="SU20" s="102"/>
      <c r="SV20" s="102"/>
      <c r="SW20" s="102"/>
      <c r="SX20" s="102"/>
      <c r="SY20" s="102"/>
      <c r="SZ20" s="102"/>
      <c r="TA20" s="102"/>
      <c r="TB20" s="102"/>
      <c r="TC20" s="102"/>
      <c r="TD20" s="102"/>
      <c r="TE20" s="102"/>
      <c r="TF20" s="102"/>
      <c r="TG20" s="102"/>
      <c r="TH20" s="102"/>
      <c r="TI20" s="102"/>
      <c r="TJ20" s="102"/>
      <c r="TK20" s="102"/>
      <c r="TL20" s="102"/>
      <c r="TM20" s="102"/>
      <c r="TN20" s="102"/>
      <c r="TO20" s="102"/>
      <c r="TP20" s="102"/>
      <c r="TQ20" s="102"/>
      <c r="TR20" s="102"/>
      <c r="TS20" s="102"/>
      <c r="TT20" s="102"/>
      <c r="TU20" s="102"/>
      <c r="TV20" s="102"/>
      <c r="TW20" s="102"/>
      <c r="TX20" s="102"/>
      <c r="TY20" s="102"/>
      <c r="TZ20" s="102"/>
      <c r="UA20" s="102"/>
      <c r="UB20" s="102"/>
      <c r="UC20" s="102"/>
      <c r="UD20" s="102"/>
      <c r="UE20" s="102"/>
      <c r="UF20" s="102"/>
      <c r="UG20" s="102"/>
      <c r="UH20" s="102"/>
      <c r="UI20" s="102"/>
      <c r="UJ20" s="102"/>
      <c r="UK20" s="102"/>
      <c r="UL20" s="102"/>
      <c r="UM20" s="102"/>
      <c r="UN20" s="102"/>
      <c r="UO20" s="102"/>
      <c r="UP20" s="102"/>
      <c r="UQ20" s="102"/>
      <c r="UR20" s="102"/>
      <c r="US20" s="102"/>
      <c r="UT20" s="102"/>
      <c r="UU20" s="102"/>
      <c r="UV20" s="102"/>
      <c r="UW20" s="102"/>
      <c r="UX20" s="102"/>
      <c r="UY20" s="102"/>
      <c r="UZ20" s="102"/>
      <c r="VA20" s="102"/>
      <c r="VB20" s="102"/>
      <c r="VC20" s="102"/>
      <c r="VD20" s="102"/>
      <c r="VE20" s="102"/>
      <c r="VF20" s="102"/>
      <c r="VG20" s="102"/>
      <c r="VH20" s="102"/>
      <c r="VI20" s="102"/>
      <c r="VJ20" s="102"/>
      <c r="VK20" s="102"/>
      <c r="VL20" s="102"/>
      <c r="VM20" s="102"/>
      <c r="VN20" s="102"/>
      <c r="VO20" s="102"/>
      <c r="VP20" s="102"/>
      <c r="VQ20" s="102"/>
      <c r="VR20" s="102"/>
      <c r="VS20" s="102"/>
      <c r="VT20" s="102"/>
      <c r="VU20" s="102"/>
      <c r="VV20" s="102"/>
      <c r="VW20" s="102"/>
      <c r="VX20" s="102"/>
      <c r="VY20" s="102"/>
      <c r="VZ20" s="102"/>
      <c r="WA20" s="102"/>
      <c r="WB20" s="102"/>
      <c r="WC20" s="102"/>
      <c r="WD20" s="102"/>
      <c r="WE20" s="102"/>
      <c r="WF20" s="102"/>
      <c r="WG20" s="102"/>
      <c r="WH20" s="102"/>
      <c r="WI20" s="102"/>
      <c r="WJ20" s="102"/>
      <c r="WK20" s="102"/>
      <c r="WL20" s="102"/>
      <c r="WM20" s="102"/>
      <c r="WN20" s="102"/>
      <c r="WO20" s="102"/>
      <c r="WP20" s="102"/>
      <c r="WQ20" s="102"/>
      <c r="WR20" s="102"/>
      <c r="WS20" s="102"/>
      <c r="WT20" s="102"/>
      <c r="WU20" s="102"/>
      <c r="WV20" s="102"/>
      <c r="WW20" s="102"/>
      <c r="WX20" s="102"/>
      <c r="WY20" s="102"/>
      <c r="WZ20" s="102"/>
      <c r="XA20" s="102"/>
      <c r="XB20" s="102"/>
      <c r="XC20" s="102"/>
      <c r="XD20" s="102"/>
      <c r="XE20" s="102"/>
      <c r="XF20" s="102"/>
      <c r="XG20" s="102"/>
      <c r="XH20" s="102"/>
      <c r="XI20" s="102"/>
      <c r="XJ20" s="102"/>
      <c r="XK20" s="102"/>
      <c r="XL20" s="102"/>
      <c r="XM20" s="102"/>
      <c r="XN20" s="102"/>
      <c r="XO20" s="102"/>
      <c r="XP20" s="102"/>
      <c r="XQ20" s="102"/>
      <c r="XR20" s="102"/>
      <c r="XS20" s="102"/>
      <c r="XT20" s="102"/>
      <c r="XU20" s="102"/>
      <c r="XV20" s="102"/>
      <c r="XW20" s="102"/>
      <c r="XX20" s="102"/>
      <c r="XY20" s="102"/>
      <c r="XZ20" s="102"/>
      <c r="YA20" s="102"/>
      <c r="YB20" s="102"/>
      <c r="YC20" s="102"/>
      <c r="YD20" s="102"/>
      <c r="YE20" s="102"/>
      <c r="YF20" s="102"/>
      <c r="YG20" s="102"/>
      <c r="YH20" s="102"/>
      <c r="YI20" s="102"/>
      <c r="YJ20" s="102"/>
      <c r="YK20" s="102"/>
      <c r="YL20" s="102"/>
      <c r="YM20" s="102"/>
      <c r="YN20" s="102"/>
      <c r="YO20" s="102"/>
      <c r="YP20" s="102"/>
      <c r="YQ20" s="102"/>
      <c r="YR20" s="102"/>
      <c r="YS20" s="102"/>
      <c r="YT20" s="102"/>
      <c r="YU20" s="102"/>
      <c r="YV20" s="102"/>
      <c r="YW20" s="102"/>
      <c r="YX20" s="102"/>
      <c r="YY20" s="102"/>
      <c r="YZ20" s="102"/>
      <c r="ZA20" s="102"/>
      <c r="ZB20" s="102"/>
      <c r="ZC20" s="102"/>
      <c r="ZD20" s="102"/>
      <c r="ZE20" s="102"/>
      <c r="ZF20" s="102"/>
      <c r="ZG20" s="102"/>
      <c r="ZH20" s="102"/>
      <c r="ZI20" s="102"/>
      <c r="ZJ20" s="102"/>
      <c r="ZK20" s="102"/>
      <c r="ZL20" s="102"/>
      <c r="ZM20" s="102"/>
      <c r="ZN20" s="102"/>
      <c r="ZO20" s="102"/>
      <c r="ZP20" s="102"/>
      <c r="ZQ20" s="102"/>
      <c r="ZR20" s="102"/>
      <c r="ZS20" s="102"/>
      <c r="ZT20" s="102"/>
      <c r="ZU20" s="102"/>
      <c r="ZV20" s="102"/>
      <c r="ZW20" s="102"/>
      <c r="ZX20" s="102"/>
      <c r="ZY20" s="102"/>
      <c r="ZZ20" s="102"/>
      <c r="AAA20" s="102"/>
      <c r="AAB20" s="102"/>
      <c r="AAC20" s="102"/>
      <c r="AAD20" s="102"/>
      <c r="AAE20" s="102"/>
      <c r="AAF20" s="102"/>
      <c r="AAG20" s="102"/>
      <c r="AAH20" s="102"/>
      <c r="AAI20" s="102"/>
      <c r="AAJ20" s="102"/>
      <c r="AAK20" s="102"/>
      <c r="AAL20" s="102"/>
      <c r="AAM20" s="102"/>
      <c r="AAN20" s="102"/>
      <c r="AAO20" s="102"/>
      <c r="AAP20" s="102"/>
      <c r="AAQ20" s="102"/>
      <c r="AAR20" s="102"/>
      <c r="AAS20" s="102"/>
      <c r="AAT20" s="102"/>
      <c r="AAU20" s="102"/>
      <c r="AAV20" s="102"/>
      <c r="AAW20" s="102"/>
      <c r="AAX20" s="102"/>
      <c r="AAY20" s="102"/>
      <c r="AAZ20" s="102"/>
      <c r="ABA20" s="102"/>
      <c r="ABB20" s="102"/>
      <c r="ABC20" s="102"/>
      <c r="ABD20" s="102"/>
      <c r="ABE20" s="102"/>
      <c r="ABF20" s="102"/>
      <c r="ABG20" s="102"/>
      <c r="ABH20" s="102"/>
      <c r="ABI20" s="102"/>
      <c r="ABJ20" s="102"/>
      <c r="ABK20" s="102"/>
      <c r="ABL20" s="102"/>
      <c r="ABM20" s="102"/>
      <c r="ABN20" s="102"/>
      <c r="ABO20" s="102"/>
      <c r="ABP20" s="102"/>
      <c r="ABQ20" s="102"/>
      <c r="ABR20" s="102"/>
      <c r="ABS20" s="102"/>
      <c r="ABT20" s="102"/>
      <c r="ABU20" s="102"/>
      <c r="ABV20" s="102"/>
      <c r="ABW20" s="102"/>
      <c r="ABX20" s="102"/>
      <c r="ABY20" s="102"/>
      <c r="ABZ20" s="102"/>
      <c r="ACA20" s="102"/>
      <c r="ACB20" s="102"/>
      <c r="ACC20" s="102"/>
      <c r="ACD20" s="102"/>
      <c r="ACE20" s="102"/>
      <c r="ACF20" s="102"/>
      <c r="ACG20" s="102"/>
      <c r="ACH20" s="102"/>
      <c r="ACI20" s="102"/>
      <c r="ACJ20" s="102"/>
      <c r="ACK20" s="102"/>
      <c r="ACL20" s="102"/>
      <c r="ACM20" s="102"/>
      <c r="ACN20" s="102"/>
      <c r="ACO20" s="102"/>
      <c r="ACP20" s="102"/>
      <c r="ACQ20" s="102"/>
      <c r="ACR20" s="102"/>
      <c r="ACS20" s="102"/>
      <c r="ACT20" s="102"/>
      <c r="ACU20" s="102"/>
      <c r="ACV20" s="102"/>
      <c r="ACW20" s="102"/>
      <c r="ACX20" s="102"/>
      <c r="ACY20" s="102"/>
      <c r="ACZ20" s="102"/>
      <c r="ADA20" s="102"/>
      <c r="ADB20" s="102"/>
      <c r="ADC20" s="102"/>
      <c r="ADD20" s="102"/>
      <c r="ADE20" s="102"/>
      <c r="ADF20" s="102"/>
      <c r="ADG20" s="102"/>
      <c r="ADH20" s="102"/>
      <c r="ADI20" s="102"/>
      <c r="ADJ20" s="102"/>
      <c r="ADK20" s="102"/>
      <c r="ADL20" s="102"/>
      <c r="ADM20" s="102"/>
      <c r="ADN20" s="102"/>
      <c r="ADO20" s="102"/>
      <c r="ADP20" s="102"/>
      <c r="ADQ20" s="102"/>
      <c r="ADR20" s="102"/>
      <c r="ADS20" s="102"/>
      <c r="ADT20" s="102"/>
      <c r="ADU20" s="102"/>
      <c r="ADV20" s="102"/>
      <c r="ADW20" s="102"/>
      <c r="ADX20" s="102"/>
      <c r="ADY20" s="102"/>
      <c r="ADZ20" s="102"/>
      <c r="AEA20" s="102"/>
      <c r="AEB20" s="102"/>
      <c r="AEC20" s="102"/>
      <c r="AED20" s="102"/>
      <c r="AEE20" s="102"/>
      <c r="AEF20" s="102"/>
      <c r="AEG20" s="102"/>
      <c r="AEH20" s="102"/>
      <c r="AEI20" s="102"/>
      <c r="AEJ20" s="102"/>
      <c r="AEK20" s="102"/>
      <c r="AEL20" s="102"/>
      <c r="AEM20" s="102"/>
      <c r="AEN20" s="102"/>
      <c r="AEO20" s="102"/>
      <c r="AEP20" s="102"/>
      <c r="AEQ20" s="102"/>
      <c r="AER20" s="102"/>
      <c r="AES20" s="102"/>
      <c r="AET20" s="102"/>
      <c r="AEU20" s="102"/>
      <c r="AEV20" s="102"/>
      <c r="AEW20" s="102"/>
      <c r="AEX20" s="102"/>
      <c r="AEY20" s="102"/>
      <c r="AEZ20" s="102"/>
      <c r="AFA20" s="102"/>
      <c r="AFB20" s="102"/>
      <c r="AFC20" s="102"/>
      <c r="AFD20" s="102"/>
      <c r="AFE20" s="102"/>
      <c r="AFF20" s="102"/>
      <c r="AFG20" s="102"/>
      <c r="AFH20" s="102"/>
      <c r="AFI20" s="102"/>
      <c r="AFJ20" s="102"/>
      <c r="AFK20" s="102"/>
      <c r="AFL20" s="102"/>
      <c r="AFM20" s="102"/>
      <c r="AFN20" s="102"/>
      <c r="AFO20" s="102"/>
      <c r="AFP20" s="102"/>
      <c r="AFQ20" s="102"/>
      <c r="AFR20" s="102"/>
      <c r="AFS20" s="102"/>
      <c r="AFT20" s="102"/>
      <c r="AFU20" s="102"/>
      <c r="AFV20" s="102"/>
      <c r="AFW20" s="102"/>
      <c r="AFX20" s="102"/>
      <c r="AFY20" s="102"/>
      <c r="AFZ20" s="102"/>
      <c r="AGA20" s="102"/>
      <c r="AGB20" s="102"/>
      <c r="AGC20" s="102"/>
      <c r="AGD20" s="102"/>
      <c r="AGE20" s="102"/>
      <c r="AGF20" s="102"/>
      <c r="AGG20" s="102"/>
      <c r="AGH20" s="102"/>
      <c r="AGI20" s="102"/>
      <c r="AGJ20" s="102"/>
      <c r="AGK20" s="102"/>
      <c r="AGL20" s="102"/>
      <c r="AGM20" s="102"/>
      <c r="AGN20" s="102"/>
      <c r="AGO20" s="102"/>
      <c r="AGP20" s="102"/>
      <c r="AGQ20" s="102"/>
      <c r="AGR20" s="102"/>
      <c r="AGS20" s="102"/>
      <c r="AGT20" s="102"/>
      <c r="AGU20" s="102"/>
      <c r="AGV20" s="102"/>
      <c r="AGW20" s="102"/>
      <c r="AGX20" s="102"/>
      <c r="AGY20" s="102"/>
      <c r="AGZ20" s="102"/>
      <c r="AHA20" s="102"/>
      <c r="AHB20" s="102"/>
      <c r="AHC20" s="102"/>
      <c r="AHD20" s="102"/>
      <c r="AHE20" s="102"/>
      <c r="AHF20" s="102"/>
      <c r="AHG20" s="102"/>
      <c r="AHH20" s="102"/>
      <c r="AHI20" s="102"/>
      <c r="AHJ20" s="102"/>
      <c r="AHK20" s="102"/>
      <c r="AHL20" s="102"/>
      <c r="AHM20" s="102"/>
      <c r="AHN20" s="102"/>
      <c r="AHO20" s="102"/>
      <c r="AHP20" s="102"/>
      <c r="AHQ20" s="102"/>
      <c r="AHR20" s="102"/>
      <c r="AHS20" s="102"/>
      <c r="AHT20" s="102"/>
      <c r="AHU20" s="102"/>
      <c r="AHV20" s="102"/>
      <c r="AHW20" s="102"/>
      <c r="AHX20" s="102"/>
      <c r="AHY20" s="102"/>
      <c r="AHZ20" s="102"/>
      <c r="AIA20" s="102"/>
      <c r="AIB20" s="102"/>
      <c r="AIC20" s="102"/>
      <c r="AID20" s="102"/>
      <c r="AIE20" s="102"/>
      <c r="AIF20" s="102"/>
      <c r="AIG20" s="102"/>
      <c r="AIH20" s="102"/>
      <c r="AII20" s="102"/>
      <c r="AIJ20" s="102"/>
      <c r="AIK20" s="102"/>
      <c r="AIL20" s="102"/>
      <c r="AIM20" s="102"/>
      <c r="AIN20" s="102"/>
      <c r="AIO20" s="102"/>
      <c r="AIP20" s="102"/>
      <c r="AIQ20" s="102"/>
      <c r="AIR20" s="102"/>
      <c r="AIS20" s="102"/>
      <c r="AIT20" s="102"/>
      <c r="AIU20" s="102"/>
      <c r="AIV20" s="102"/>
      <c r="AIW20" s="102"/>
      <c r="AIX20" s="102"/>
      <c r="AIY20" s="102"/>
      <c r="AIZ20" s="102"/>
      <c r="AJA20" s="102"/>
      <c r="AJB20" s="102"/>
      <c r="AJC20" s="102"/>
      <c r="AJD20" s="102"/>
      <c r="AJE20" s="102"/>
      <c r="AJF20" s="102"/>
      <c r="AJG20" s="102"/>
      <c r="AJH20" s="102"/>
      <c r="AJI20" s="102"/>
      <c r="AJJ20" s="102"/>
      <c r="AJK20" s="102"/>
      <c r="AJL20" s="102"/>
      <c r="AJM20" s="102"/>
      <c r="AJN20" s="102"/>
      <c r="AJO20" s="102"/>
      <c r="AJP20" s="102"/>
      <c r="AJQ20" s="102"/>
      <c r="AJR20" s="102"/>
      <c r="AJS20" s="102"/>
      <c r="AJT20" s="102"/>
      <c r="AJU20" s="102"/>
      <c r="AJV20" s="102"/>
      <c r="AJW20" s="102"/>
      <c r="AJX20" s="102"/>
      <c r="AJY20" s="102"/>
      <c r="AJZ20" s="102"/>
      <c r="AKA20" s="102"/>
      <c r="AKB20" s="102"/>
      <c r="AKC20" s="102"/>
      <c r="AKD20" s="102"/>
      <c r="AKE20" s="102"/>
      <c r="AKF20" s="102"/>
      <c r="AKG20" s="102"/>
      <c r="AKH20" s="102"/>
      <c r="AKI20" s="102"/>
      <c r="AKJ20" s="102"/>
      <c r="AKK20" s="102"/>
      <c r="AKL20" s="102"/>
      <c r="AKM20" s="102"/>
      <c r="AKN20" s="102"/>
      <c r="AKO20" s="102"/>
      <c r="AKP20" s="102"/>
      <c r="AKQ20" s="102"/>
      <c r="AKR20" s="102"/>
      <c r="AKS20" s="102"/>
      <c r="AKT20" s="102"/>
      <c r="AKU20" s="102"/>
      <c r="AKV20" s="102"/>
      <c r="AKW20" s="102"/>
      <c r="AKX20" s="102"/>
      <c r="AKY20" s="102"/>
      <c r="AKZ20" s="102"/>
      <c r="ALA20" s="102"/>
      <c r="ALB20" s="102"/>
      <c r="ALC20" s="102"/>
      <c r="ALD20" s="102"/>
      <c r="ALE20" s="102"/>
      <c r="ALF20" s="102"/>
      <c r="ALG20" s="102"/>
      <c r="ALH20" s="102"/>
      <c r="ALI20" s="102"/>
      <c r="ALJ20" s="102"/>
      <c r="ALK20" s="102"/>
      <c r="ALL20" s="102"/>
      <c r="ALM20" s="102"/>
      <c r="ALN20" s="102"/>
      <c r="ALO20" s="102"/>
      <c r="ALP20" s="102"/>
      <c r="ALQ20" s="102"/>
      <c r="ALR20" s="102"/>
      <c r="ALS20" s="102"/>
      <c r="ALT20" s="102"/>
      <c r="ALU20" s="102"/>
      <c r="ALV20" s="102"/>
      <c r="ALW20" s="102"/>
      <c r="ALX20" s="102"/>
      <c r="ALY20" s="102"/>
      <c r="ALZ20" s="102"/>
      <c r="AMA20" s="102"/>
      <c r="AMB20" s="102"/>
      <c r="AMC20" s="102"/>
      <c r="AMD20" s="102"/>
      <c r="AME20" s="103"/>
      <c r="AMF20" s="103"/>
      <c r="AMG20" s="103"/>
      <c r="AMH20" s="103"/>
      <c r="AMI20" s="103"/>
      <c r="AMJ20" s="103"/>
    </row>
    <row r="21" spans="1:1024" ht="14.25">
      <c r="B21" s="95" t="s">
        <v>4371</v>
      </c>
      <c r="C21" s="96" t="s">
        <v>4370</v>
      </c>
      <c r="D21" s="95"/>
      <c r="E21" s="95"/>
      <c r="F21" s="95"/>
      <c r="G21" s="97"/>
      <c r="H21" s="95" t="s">
        <v>1784</v>
      </c>
      <c r="I21" s="96">
        <v>3</v>
      </c>
      <c r="J21" s="95" t="s">
        <v>12048</v>
      </c>
      <c r="K21" s="98">
        <v>0.24</v>
      </c>
      <c r="L21" s="99">
        <f>SUM(K21*I21)</f>
        <v>0.72</v>
      </c>
      <c r="M21" s="95" t="s">
        <v>854</v>
      </c>
      <c r="N21" s="112" t="s">
        <v>4373</v>
      </c>
      <c r="O21" s="100"/>
      <c r="P21" s="95"/>
      <c r="Q21" s="106">
        <f>I21*K21</f>
        <v>0.72</v>
      </c>
      <c r="R21" s="95"/>
      <c r="S21" s="107">
        <f>I21*S$2</f>
        <v>0</v>
      </c>
      <c r="T21" s="100"/>
      <c r="U21" s="108"/>
      <c r="V21" s="108"/>
      <c r="W21" s="109"/>
      <c r="X21" s="101"/>
      <c r="Y21" s="101"/>
      <c r="Z21" s="111"/>
      <c r="AA21" s="111"/>
      <c r="AB21" s="11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  <c r="AFQ21" s="102"/>
      <c r="AFR21" s="102"/>
      <c r="AFS21" s="102"/>
      <c r="AFT21" s="102"/>
      <c r="AFU21" s="102"/>
      <c r="AFV21" s="102"/>
      <c r="AFW21" s="102"/>
      <c r="AFX21" s="102"/>
      <c r="AFY21" s="102"/>
      <c r="AFZ21" s="102"/>
      <c r="AGA21" s="102"/>
      <c r="AGB21" s="102"/>
      <c r="AGC21" s="102"/>
      <c r="AGD21" s="102"/>
      <c r="AGE21" s="102"/>
      <c r="AGF21" s="102"/>
      <c r="AGG21" s="102"/>
      <c r="AGH21" s="102"/>
      <c r="AGI21" s="102"/>
      <c r="AGJ21" s="102"/>
      <c r="AGK21" s="102"/>
      <c r="AGL21" s="102"/>
      <c r="AGM21" s="102"/>
      <c r="AGN21" s="102"/>
      <c r="AGO21" s="102"/>
      <c r="AGP21" s="102"/>
      <c r="AGQ21" s="102"/>
      <c r="AGR21" s="102"/>
      <c r="AGS21" s="102"/>
      <c r="AGT21" s="102"/>
      <c r="AGU21" s="102"/>
      <c r="AGV21" s="102"/>
      <c r="AGW21" s="102"/>
      <c r="AGX21" s="102"/>
      <c r="AGY21" s="102"/>
      <c r="AGZ21" s="102"/>
      <c r="AHA21" s="102"/>
      <c r="AHB21" s="102"/>
      <c r="AHC21" s="102"/>
      <c r="AHD21" s="102"/>
      <c r="AHE21" s="102"/>
      <c r="AHF21" s="102"/>
      <c r="AHG21" s="102"/>
      <c r="AHH21" s="102"/>
      <c r="AHI21" s="102"/>
      <c r="AHJ21" s="102"/>
      <c r="AHK21" s="102"/>
      <c r="AHL21" s="102"/>
      <c r="AHM21" s="102"/>
      <c r="AHN21" s="102"/>
      <c r="AHO21" s="102"/>
      <c r="AHP21" s="102"/>
      <c r="AHQ21" s="102"/>
      <c r="AHR21" s="102"/>
      <c r="AHS21" s="102"/>
      <c r="AHT21" s="102"/>
      <c r="AHU21" s="102"/>
      <c r="AHV21" s="102"/>
      <c r="AHW21" s="102"/>
      <c r="AHX21" s="102"/>
      <c r="AHY21" s="102"/>
      <c r="AHZ21" s="102"/>
      <c r="AIA21" s="102"/>
      <c r="AIB21" s="102"/>
      <c r="AIC21" s="102"/>
      <c r="AID21" s="102"/>
      <c r="AIE21" s="102"/>
      <c r="AIF21" s="102"/>
      <c r="AIG21" s="102"/>
      <c r="AIH21" s="102"/>
      <c r="AII21" s="102"/>
      <c r="AIJ21" s="102"/>
      <c r="AIK21" s="102"/>
      <c r="AIL21" s="102"/>
      <c r="AIM21" s="102"/>
      <c r="AIN21" s="102"/>
      <c r="AIO21" s="102"/>
      <c r="AIP21" s="102"/>
      <c r="AIQ21" s="102"/>
      <c r="AIR21" s="102"/>
      <c r="AIS21" s="102"/>
      <c r="AIT21" s="102"/>
      <c r="AIU21" s="102"/>
      <c r="AIV21" s="102"/>
      <c r="AIW21" s="102"/>
      <c r="AIX21" s="102"/>
      <c r="AIY21" s="102"/>
      <c r="AIZ21" s="102"/>
      <c r="AJA21" s="102"/>
      <c r="AJB21" s="102"/>
      <c r="AJC21" s="102"/>
      <c r="AJD21" s="102"/>
      <c r="AJE21" s="102"/>
      <c r="AJF21" s="102"/>
      <c r="AJG21" s="102"/>
      <c r="AJH21" s="102"/>
      <c r="AJI21" s="102"/>
      <c r="AJJ21" s="102"/>
      <c r="AJK21" s="102"/>
      <c r="AJL21" s="102"/>
      <c r="AJM21" s="102"/>
      <c r="AJN21" s="102"/>
      <c r="AJO21" s="102"/>
      <c r="AJP21" s="102"/>
      <c r="AJQ21" s="102"/>
      <c r="AJR21" s="102"/>
      <c r="AJS21" s="102"/>
      <c r="AJT21" s="102"/>
      <c r="AJU21" s="102"/>
      <c r="AJV21" s="102"/>
      <c r="AJW21" s="102"/>
      <c r="AJX21" s="102"/>
      <c r="AJY21" s="102"/>
      <c r="AJZ21" s="102"/>
      <c r="AKA21" s="102"/>
      <c r="AKB21" s="102"/>
      <c r="AKC21" s="102"/>
      <c r="AKD21" s="102"/>
      <c r="AKE21" s="102"/>
      <c r="AKF21" s="102"/>
      <c r="AKG21" s="102"/>
      <c r="AKH21" s="102"/>
      <c r="AKI21" s="102"/>
      <c r="AKJ21" s="102"/>
      <c r="AKK21" s="102"/>
      <c r="AKL21" s="102"/>
      <c r="AKM21" s="102"/>
      <c r="AKN21" s="102"/>
      <c r="AKO21" s="102"/>
      <c r="AKP21" s="102"/>
      <c r="AKQ21" s="102"/>
      <c r="AKR21" s="102"/>
      <c r="AKS21" s="102"/>
      <c r="AKT21" s="102"/>
      <c r="AKU21" s="102"/>
      <c r="AKV21" s="102"/>
      <c r="AKW21" s="102"/>
      <c r="AKX21" s="102"/>
      <c r="AKY21" s="102"/>
      <c r="AKZ21" s="102"/>
      <c r="ALA21" s="102"/>
      <c r="ALB21" s="102"/>
      <c r="ALC21" s="102"/>
      <c r="ALD21" s="102"/>
      <c r="ALE21" s="102"/>
      <c r="ALF21" s="102"/>
      <c r="ALG21" s="102"/>
      <c r="ALH21" s="102"/>
      <c r="ALI21" s="102"/>
      <c r="ALJ21" s="102"/>
      <c r="ALK21" s="102"/>
      <c r="ALL21" s="102"/>
      <c r="ALM21" s="102"/>
      <c r="ALN21" s="102"/>
      <c r="ALO21" s="102"/>
      <c r="ALP21" s="102"/>
      <c r="ALQ21" s="102"/>
      <c r="ALR21" s="102"/>
      <c r="ALS21" s="102"/>
      <c r="ALT21" s="102"/>
      <c r="ALU21" s="102"/>
      <c r="ALV21" s="102"/>
      <c r="ALW21" s="102"/>
      <c r="ALX21" s="102"/>
      <c r="ALY21" s="102"/>
      <c r="ALZ21" s="102"/>
      <c r="AMA21" s="102"/>
      <c r="AMB21" s="102"/>
      <c r="AMC21" s="102"/>
      <c r="AMD21" s="102"/>
      <c r="AME21" s="103"/>
      <c r="AMF21" s="103"/>
      <c r="AMG21" s="103"/>
      <c r="AMH21" s="103"/>
      <c r="AMI21" s="103"/>
      <c r="AMJ21" s="103"/>
    </row>
    <row r="22" spans="1:1024" ht="14.25">
      <c r="L22" s="93"/>
    </row>
    <row r="23" spans="1:1024" ht="14.25">
      <c r="L23" s="93">
        <f>+SUM(L18:L21)</f>
        <v>2.5940000000000003</v>
      </c>
    </row>
    <row r="24" spans="1:1024" ht="15.75">
      <c r="J24" s="115" t="s">
        <v>12059</v>
      </c>
      <c r="K24" s="91">
        <v>3000</v>
      </c>
      <c r="L24" s="116">
        <f>+L23*K24</f>
        <v>7782.0000000000009</v>
      </c>
      <c r="V24" s="134"/>
    </row>
    <row r="25" spans="1:1024" ht="15">
      <c r="J25" s="115" t="s">
        <v>12065</v>
      </c>
      <c r="L25" s="93">
        <v>4000</v>
      </c>
    </row>
    <row r="26" spans="1:1024" ht="15.75">
      <c r="J26"/>
      <c r="L26" s="116">
        <f>+L24+L25</f>
        <v>11782</v>
      </c>
      <c r="V26" s="134"/>
    </row>
    <row r="27" spans="1:1024" ht="14.25">
      <c r="L27" s="93"/>
    </row>
    <row r="28" spans="1:1024" ht="14.25">
      <c r="L28" s="93"/>
    </row>
    <row r="29" spans="1:1024" ht="14.25">
      <c r="B29" s="90" t="s">
        <v>12066</v>
      </c>
    </row>
    <row r="30" spans="1:1024" ht="14.25">
      <c r="B30" s="90" t="s">
        <v>12067</v>
      </c>
    </row>
    <row r="32" spans="1:1024" ht="14.25">
      <c r="B32" s="90" t="s">
        <v>12068</v>
      </c>
    </row>
    <row r="34" spans="2:2" ht="14.25">
      <c r="B34" s="90" t="s">
        <v>12069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61"/>
  <sheetViews>
    <sheetView workbookViewId="0"/>
  </sheetViews>
  <sheetFormatPr defaultRowHeight="12.75"/>
  <cols>
    <col min="1" max="1" width="10.75" style="102" customWidth="1"/>
    <col min="2" max="2" width="15.625" style="102" customWidth="1"/>
    <col min="3" max="3" width="55.75" style="102" customWidth="1"/>
    <col min="4" max="4" width="16.25" style="102" customWidth="1"/>
    <col min="5" max="5" width="16.75" style="155" customWidth="1"/>
    <col min="6" max="6" width="17.125" style="102" customWidth="1"/>
    <col min="7" max="7" width="24.25" style="155" customWidth="1"/>
    <col min="8" max="8" width="11.125" style="155" customWidth="1"/>
    <col min="9" max="9" width="6" style="102" customWidth="1"/>
    <col min="10" max="10" width="9.875" style="102" customWidth="1"/>
    <col min="11" max="11" width="10.25" style="102" customWidth="1"/>
    <col min="12" max="12" width="7.75" style="268" customWidth="1"/>
    <col min="13" max="13" width="9" style="263" customWidth="1"/>
    <col min="14" max="14" width="11.375" style="263" customWidth="1"/>
    <col min="15" max="15" width="11.625" style="263" customWidth="1"/>
    <col min="16" max="16" width="11.25" style="242" customWidth="1"/>
    <col min="17" max="17" width="19.75" style="261" customWidth="1"/>
    <col min="18" max="18" width="9.75" style="259" customWidth="1"/>
    <col min="19" max="19" width="11.625" style="192" customWidth="1"/>
    <col min="20" max="20" width="95.5" style="102" customWidth="1"/>
    <col min="21" max="21" width="11.375" style="102" customWidth="1"/>
    <col min="22" max="22" width="44" style="102" customWidth="1"/>
    <col min="23" max="25" width="11.375" style="155" customWidth="1"/>
    <col min="26" max="1024" width="11.375" style="102" customWidth="1"/>
  </cols>
  <sheetData>
    <row r="1" spans="1:27" s="142" customFormat="1" ht="33.6" customHeight="1">
      <c r="A1" s="135" t="s">
        <v>7</v>
      </c>
      <c r="B1" s="135" t="s">
        <v>12070</v>
      </c>
      <c r="C1" s="135" t="s">
        <v>11338</v>
      </c>
      <c r="D1" s="135" t="s">
        <v>10</v>
      </c>
      <c r="E1" s="135" t="s">
        <v>12071</v>
      </c>
      <c r="F1" s="135" t="s">
        <v>12</v>
      </c>
      <c r="G1" s="135" t="s">
        <v>13</v>
      </c>
      <c r="H1" s="135" t="s">
        <v>12072</v>
      </c>
      <c r="I1" s="135" t="s">
        <v>12073</v>
      </c>
      <c r="J1" s="135" t="s">
        <v>8</v>
      </c>
      <c r="K1" s="135" t="s">
        <v>12074</v>
      </c>
      <c r="L1" s="136" t="s">
        <v>12075</v>
      </c>
      <c r="M1" s="137" t="s">
        <v>12076</v>
      </c>
      <c r="N1" s="137" t="s">
        <v>12077</v>
      </c>
      <c r="O1" s="138" t="s">
        <v>12078</v>
      </c>
      <c r="P1" s="139" t="s">
        <v>12079</v>
      </c>
      <c r="Q1" s="135" t="s">
        <v>12080</v>
      </c>
      <c r="R1" s="140" t="s">
        <v>12081</v>
      </c>
      <c r="S1" s="140" t="s">
        <v>12082</v>
      </c>
      <c r="T1" s="141" t="s">
        <v>14</v>
      </c>
      <c r="U1" s="142">
        <v>1000</v>
      </c>
      <c r="W1" s="142" t="s">
        <v>17</v>
      </c>
      <c r="X1" s="142" t="s">
        <v>18</v>
      </c>
      <c r="Y1" s="142" t="s">
        <v>19</v>
      </c>
    </row>
    <row r="2" spans="1:27" ht="14.25">
      <c r="A2" s="143"/>
      <c r="B2" s="143"/>
      <c r="C2" s="143"/>
      <c r="D2" s="143"/>
      <c r="E2" s="144"/>
      <c r="F2" s="143"/>
      <c r="G2" s="144"/>
      <c r="H2" s="144"/>
      <c r="I2" s="143"/>
      <c r="J2" s="143"/>
      <c r="K2" s="145" t="e">
        <f>K213</f>
        <v>#VALUE!</v>
      </c>
      <c r="L2" s="146"/>
      <c r="M2" s="147"/>
      <c r="N2" s="147"/>
      <c r="O2" s="147"/>
      <c r="P2" s="148">
        <v>3050</v>
      </c>
      <c r="Q2" s="149"/>
      <c r="R2" s="150"/>
      <c r="S2" s="151"/>
      <c r="T2" s="143"/>
      <c r="W2" s="102"/>
      <c r="X2" s="102"/>
      <c r="Y2" s="102"/>
    </row>
    <row r="3" spans="1:27" ht="14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6"/>
      <c r="M3" s="147"/>
      <c r="N3" s="147"/>
      <c r="O3" s="152"/>
      <c r="P3" s="153"/>
      <c r="Q3" s="143"/>
      <c r="R3" s="154"/>
      <c r="S3" s="154"/>
      <c r="T3" s="143"/>
    </row>
    <row r="4" spans="1:27" s="161" customFormat="1">
      <c r="A4" s="156" t="s">
        <v>1784</v>
      </c>
      <c r="B4" s="156" t="s">
        <v>3913</v>
      </c>
      <c r="C4" s="156" t="s">
        <v>12083</v>
      </c>
      <c r="D4" s="156"/>
      <c r="E4" s="156"/>
      <c r="F4" s="156" t="s">
        <v>12084</v>
      </c>
      <c r="G4" s="156"/>
      <c r="H4" s="156">
        <v>4</v>
      </c>
      <c r="I4" s="156" t="s">
        <v>12048</v>
      </c>
      <c r="J4" s="157">
        <f>8.84/98</f>
        <v>9.020408163265306E-2</v>
      </c>
      <c r="K4" s="157">
        <f>SUM(J4*H4)</f>
        <v>0.36081632653061224</v>
      </c>
      <c r="L4" s="158">
        <f>SUM(K4)</f>
        <v>0.36081632653061224</v>
      </c>
      <c r="M4" s="157">
        <f>9.69/98</f>
        <v>9.8877551020408155E-2</v>
      </c>
      <c r="N4" s="157">
        <f>SUM(M4*H4)</f>
        <v>0.39551020408163262</v>
      </c>
      <c r="O4" s="158">
        <f>SUM(N4)</f>
        <v>0.39551020408163262</v>
      </c>
      <c r="P4" s="159" t="s">
        <v>12085</v>
      </c>
      <c r="Q4" s="156"/>
      <c r="R4" s="160"/>
      <c r="S4" s="160"/>
      <c r="T4" s="156"/>
    </row>
    <row r="5" spans="1:27" ht="14.25">
      <c r="A5" s="143"/>
      <c r="B5" s="143"/>
      <c r="C5" s="143"/>
      <c r="D5" s="143"/>
      <c r="E5" s="143"/>
      <c r="F5" s="143"/>
      <c r="G5" s="143"/>
      <c r="H5" s="143"/>
      <c r="I5" s="143"/>
      <c r="J5" s="162"/>
      <c r="K5" s="162"/>
      <c r="L5" s="146"/>
      <c r="M5" s="162"/>
      <c r="N5" s="162"/>
      <c r="O5" s="146"/>
      <c r="P5" s="153"/>
      <c r="Q5" s="146"/>
      <c r="R5" s="154"/>
      <c r="S5" s="154"/>
      <c r="T5" s="143"/>
    </row>
    <row r="6" spans="1:27" ht="14.25">
      <c r="A6" s="143" t="s">
        <v>6437</v>
      </c>
      <c r="B6" s="143" t="s">
        <v>6626</v>
      </c>
      <c r="C6" s="143" t="s">
        <v>6627</v>
      </c>
      <c r="D6" s="143"/>
      <c r="E6" s="143"/>
      <c r="F6" s="143" t="s">
        <v>27</v>
      </c>
      <c r="G6" s="143"/>
      <c r="H6" s="143">
        <v>2</v>
      </c>
      <c r="I6" s="143" t="s">
        <v>12048</v>
      </c>
      <c r="J6" s="163">
        <v>1.2398</v>
      </c>
      <c r="K6" s="163">
        <f t="shared" ref="K6:K34" si="0">SUM(J6*H6)</f>
        <v>2.4796</v>
      </c>
      <c r="L6" s="146"/>
      <c r="M6" s="143"/>
      <c r="N6" s="143"/>
      <c r="O6" s="143"/>
      <c r="P6" s="148">
        <f t="shared" ref="P6:P34" si="1">H6*P$2</f>
        <v>6100</v>
      </c>
      <c r="Q6" s="144"/>
      <c r="R6" s="151"/>
      <c r="S6" s="151"/>
      <c r="T6" s="143"/>
      <c r="W6" s="164">
        <v>29.78</v>
      </c>
      <c r="X6" s="102">
        <f t="shared" ref="X6:X28" si="2">W6*H6</f>
        <v>59.56</v>
      </c>
      <c r="Y6" s="102">
        <f>(X6*3000)/1000</f>
        <v>178.68</v>
      </c>
      <c r="Z6" s="102" t="s">
        <v>12086</v>
      </c>
    </row>
    <row r="7" spans="1:27" ht="14.25">
      <c r="A7" s="143" t="s">
        <v>6437</v>
      </c>
      <c r="B7" s="143" t="s">
        <v>6624</v>
      </c>
      <c r="C7" s="143" t="s">
        <v>6625</v>
      </c>
      <c r="D7" s="143"/>
      <c r="E7" s="143"/>
      <c r="F7" s="143" t="s">
        <v>27</v>
      </c>
      <c r="G7" s="143"/>
      <c r="H7" s="143">
        <v>1</v>
      </c>
      <c r="I7" s="143" t="s">
        <v>12048</v>
      </c>
      <c r="J7" s="163">
        <v>1.4610000000000001</v>
      </c>
      <c r="K7" s="163">
        <f t="shared" si="0"/>
        <v>1.4610000000000001</v>
      </c>
      <c r="L7" s="146"/>
      <c r="M7" s="162"/>
      <c r="N7" s="143"/>
      <c r="O7" s="146"/>
      <c r="P7" s="148">
        <f t="shared" si="1"/>
        <v>3050</v>
      </c>
      <c r="Q7" s="146"/>
      <c r="R7" s="154"/>
      <c r="S7" s="154"/>
      <c r="T7" s="143"/>
      <c r="W7" s="165">
        <v>30.69</v>
      </c>
      <c r="X7" s="102">
        <f t="shared" si="2"/>
        <v>30.69</v>
      </c>
      <c r="Y7" s="102">
        <f t="shared" ref="Y7:Y34" si="3">(X7*$P$2)/1000</f>
        <v>93.604500000000002</v>
      </c>
      <c r="Z7" s="102" t="s">
        <v>12086</v>
      </c>
      <c r="AA7" s="102" t="s">
        <v>12087</v>
      </c>
    </row>
    <row r="8" spans="1:27" ht="14.25">
      <c r="A8" s="143" t="s">
        <v>6437</v>
      </c>
      <c r="B8" s="143" t="s">
        <v>6622</v>
      </c>
      <c r="C8" s="143" t="s">
        <v>6623</v>
      </c>
      <c r="D8" s="143"/>
      <c r="E8" s="143"/>
      <c r="F8" s="143" t="s">
        <v>27</v>
      </c>
      <c r="G8" s="143"/>
      <c r="H8" s="143">
        <v>1</v>
      </c>
      <c r="I8" s="143" t="s">
        <v>12048</v>
      </c>
      <c r="J8" s="163">
        <v>0.6361</v>
      </c>
      <c r="K8" s="163">
        <f t="shared" si="0"/>
        <v>0.6361</v>
      </c>
      <c r="L8" s="146"/>
      <c r="M8" s="143"/>
      <c r="N8" s="143"/>
      <c r="O8" s="143"/>
      <c r="P8" s="148">
        <f t="shared" si="1"/>
        <v>3050</v>
      </c>
      <c r="Q8" s="144"/>
      <c r="R8" s="151"/>
      <c r="S8" s="151"/>
      <c r="T8" s="143"/>
      <c r="W8" s="164">
        <v>18.21</v>
      </c>
      <c r="X8" s="102">
        <f t="shared" si="2"/>
        <v>18.21</v>
      </c>
      <c r="Y8" s="102">
        <f t="shared" si="3"/>
        <v>55.540500000000002</v>
      </c>
      <c r="Z8" s="102" t="s">
        <v>12086</v>
      </c>
      <c r="AA8" s="102">
        <f>SUM(Y6:Y8,Y11:Y21,Y25:Y28,Y30:Y34)</f>
        <v>2065.7150000000001</v>
      </c>
    </row>
    <row r="9" spans="1:27" ht="14.25">
      <c r="A9" s="143" t="s">
        <v>6437</v>
      </c>
      <c r="B9" s="143" t="s">
        <v>6630</v>
      </c>
      <c r="C9" s="143" t="s">
        <v>6631</v>
      </c>
      <c r="D9" s="143"/>
      <c r="E9" s="143"/>
      <c r="F9" s="143" t="s">
        <v>27</v>
      </c>
      <c r="G9" s="143"/>
      <c r="H9" s="143">
        <v>1</v>
      </c>
      <c r="I9" s="143" t="s">
        <v>12048</v>
      </c>
      <c r="J9" s="163">
        <v>1.1468</v>
      </c>
      <c r="K9" s="163">
        <f t="shared" si="0"/>
        <v>1.1468</v>
      </c>
      <c r="L9" s="146"/>
      <c r="M9" s="162"/>
      <c r="N9" s="162"/>
      <c r="O9" s="146"/>
      <c r="P9" s="148">
        <f t="shared" si="1"/>
        <v>3050</v>
      </c>
      <c r="Q9" s="146"/>
      <c r="R9" s="154"/>
      <c r="S9" s="154"/>
      <c r="T9" s="143"/>
      <c r="W9" s="164">
        <v>23</v>
      </c>
      <c r="X9" s="102">
        <f t="shared" si="2"/>
        <v>23</v>
      </c>
      <c r="Y9" s="102">
        <f t="shared" si="3"/>
        <v>70.150000000000006</v>
      </c>
      <c r="Z9" s="102" t="s">
        <v>12088</v>
      </c>
      <c r="AA9" s="102" t="s">
        <v>12089</v>
      </c>
    </row>
    <row r="10" spans="1:27" ht="14.25">
      <c r="A10" s="143" t="s">
        <v>6437</v>
      </c>
      <c r="B10" s="143" t="s">
        <v>6632</v>
      </c>
      <c r="C10" s="143" t="s">
        <v>6633</v>
      </c>
      <c r="D10" s="143"/>
      <c r="E10" s="143"/>
      <c r="F10" s="143" t="s">
        <v>27</v>
      </c>
      <c r="G10" s="143"/>
      <c r="H10" s="143">
        <v>1</v>
      </c>
      <c r="I10" s="143" t="s">
        <v>12048</v>
      </c>
      <c r="J10" s="163">
        <v>0.26219999999999999</v>
      </c>
      <c r="K10" s="163">
        <f t="shared" si="0"/>
        <v>0.26219999999999999</v>
      </c>
      <c r="L10" s="146"/>
      <c r="M10" s="143"/>
      <c r="N10" s="143"/>
      <c r="O10" s="143"/>
      <c r="P10" s="148">
        <f t="shared" si="1"/>
        <v>3050</v>
      </c>
      <c r="Q10" s="144"/>
      <c r="R10" s="151"/>
      <c r="S10" s="151"/>
      <c r="T10" s="143"/>
      <c r="W10" s="164">
        <v>3.91</v>
      </c>
      <c r="X10" s="102">
        <f t="shared" si="2"/>
        <v>3.91</v>
      </c>
      <c r="Y10" s="102">
        <f t="shared" si="3"/>
        <v>11.9255</v>
      </c>
      <c r="Z10" s="102" t="s">
        <v>12088</v>
      </c>
      <c r="AA10" s="102">
        <f>SUM(Y9:Y10,Y22:Y23)</f>
        <v>435.87549999999999</v>
      </c>
    </row>
    <row r="11" spans="1:27" ht="14.25">
      <c r="A11" s="143" t="s">
        <v>6437</v>
      </c>
      <c r="B11" s="143" t="s">
        <v>6373</v>
      </c>
      <c r="C11" s="143" t="s">
        <v>12090</v>
      </c>
      <c r="D11" s="143"/>
      <c r="E11" s="143"/>
      <c r="F11" s="143" t="s">
        <v>27</v>
      </c>
      <c r="G11" s="143"/>
      <c r="H11" s="143">
        <v>1</v>
      </c>
      <c r="I11" s="143" t="s">
        <v>12048</v>
      </c>
      <c r="J11" s="163">
        <v>1.09E-2</v>
      </c>
      <c r="K11" s="163">
        <f t="shared" si="0"/>
        <v>1.09E-2</v>
      </c>
      <c r="L11" s="146"/>
      <c r="M11" s="143"/>
      <c r="N11" s="143"/>
      <c r="O11" s="146"/>
      <c r="P11" s="148">
        <f t="shared" si="1"/>
        <v>3050</v>
      </c>
      <c r="Q11" s="146"/>
      <c r="R11" s="154"/>
      <c r="S11" s="154"/>
      <c r="T11" s="143"/>
      <c r="W11" s="164">
        <v>0.2</v>
      </c>
      <c r="X11" s="102">
        <f t="shared" si="2"/>
        <v>0.2</v>
      </c>
      <c r="Y11" s="102">
        <f t="shared" si="3"/>
        <v>0.61</v>
      </c>
      <c r="Z11" s="102" t="s">
        <v>12086</v>
      </c>
      <c r="AA11" s="102" t="s">
        <v>12091</v>
      </c>
    </row>
    <row r="12" spans="1:27" ht="14.25">
      <c r="A12" s="143" t="s">
        <v>6437</v>
      </c>
      <c r="B12" s="143" t="s">
        <v>6620</v>
      </c>
      <c r="C12" s="143" t="s">
        <v>12092</v>
      </c>
      <c r="D12" s="143"/>
      <c r="E12" s="143"/>
      <c r="F12" s="143" t="s">
        <v>27</v>
      </c>
      <c r="G12" s="143"/>
      <c r="H12" s="143">
        <v>1</v>
      </c>
      <c r="I12" s="143" t="s">
        <v>12048</v>
      </c>
      <c r="J12" s="163">
        <v>1.5002</v>
      </c>
      <c r="K12" s="163">
        <f t="shared" si="0"/>
        <v>1.5002</v>
      </c>
      <c r="L12" s="146"/>
      <c r="M12" s="143"/>
      <c r="N12" s="143"/>
      <c r="O12" s="146"/>
      <c r="P12" s="148">
        <f t="shared" si="1"/>
        <v>3050</v>
      </c>
      <c r="Q12" s="146"/>
      <c r="R12" s="154"/>
      <c r="S12" s="154"/>
      <c r="T12" s="143"/>
      <c r="W12" s="164">
        <v>40.5</v>
      </c>
      <c r="X12" s="102">
        <f t="shared" si="2"/>
        <v>40.5</v>
      </c>
      <c r="Y12" s="102">
        <f t="shared" si="3"/>
        <v>123.52500000000001</v>
      </c>
      <c r="Z12" s="102" t="s">
        <v>12086</v>
      </c>
      <c r="AA12" s="102">
        <f>Y24</f>
        <v>30.865999999999996</v>
      </c>
    </row>
    <row r="13" spans="1:27" ht="14.25">
      <c r="A13" s="143" t="s">
        <v>6437</v>
      </c>
      <c r="B13" s="143" t="s">
        <v>6634</v>
      </c>
      <c r="C13" s="143" t="s">
        <v>12093</v>
      </c>
      <c r="D13" s="143"/>
      <c r="E13" s="143"/>
      <c r="F13" s="143" t="s">
        <v>27</v>
      </c>
      <c r="G13" s="143"/>
      <c r="H13" s="143">
        <v>1</v>
      </c>
      <c r="I13" s="143" t="s">
        <v>12048</v>
      </c>
      <c r="J13" s="163">
        <v>0.4133</v>
      </c>
      <c r="K13" s="163">
        <f t="shared" si="0"/>
        <v>0.4133</v>
      </c>
      <c r="L13" s="146"/>
      <c r="M13" s="143"/>
      <c r="N13" s="143"/>
      <c r="O13" s="146"/>
      <c r="P13" s="148">
        <f t="shared" si="1"/>
        <v>3050</v>
      </c>
      <c r="Q13" s="146"/>
      <c r="R13" s="154"/>
      <c r="S13" s="154"/>
      <c r="T13" s="143"/>
      <c r="W13" s="164">
        <v>9.23</v>
      </c>
      <c r="X13" s="102">
        <f t="shared" si="2"/>
        <v>9.23</v>
      </c>
      <c r="Y13" s="102">
        <f t="shared" si="3"/>
        <v>28.151499999999999</v>
      </c>
      <c r="Z13" s="102" t="s">
        <v>12086</v>
      </c>
    </row>
    <row r="14" spans="1:27" ht="14.25">
      <c r="A14" s="143" t="s">
        <v>6437</v>
      </c>
      <c r="B14" s="143" t="s">
        <v>6435</v>
      </c>
      <c r="C14" s="143" t="s">
        <v>12094</v>
      </c>
      <c r="D14" s="143"/>
      <c r="E14" s="143"/>
      <c r="F14" s="143" t="s">
        <v>27</v>
      </c>
      <c r="G14" s="143"/>
      <c r="H14" s="143">
        <v>1</v>
      </c>
      <c r="I14" s="143" t="s">
        <v>12048</v>
      </c>
      <c r="J14" s="163">
        <v>0.11700000000000001</v>
      </c>
      <c r="K14" s="163">
        <f t="shared" si="0"/>
        <v>0.11700000000000001</v>
      </c>
      <c r="L14" s="146"/>
      <c r="M14" s="143"/>
      <c r="N14" s="143"/>
      <c r="O14" s="146"/>
      <c r="P14" s="148">
        <f t="shared" si="1"/>
        <v>3050</v>
      </c>
      <c r="Q14" s="146"/>
      <c r="R14" s="154"/>
      <c r="S14" s="154"/>
      <c r="T14" s="143"/>
      <c r="W14" s="164">
        <v>2.75</v>
      </c>
      <c r="X14" s="102">
        <f t="shared" si="2"/>
        <v>2.75</v>
      </c>
      <c r="Y14" s="102">
        <f t="shared" si="3"/>
        <v>8.3874999999999993</v>
      </c>
      <c r="Z14" s="102" t="s">
        <v>12086</v>
      </c>
    </row>
    <row r="15" spans="1:27" ht="14.25">
      <c r="A15" s="143" t="s">
        <v>6437</v>
      </c>
      <c r="B15" s="143" t="s">
        <v>6618</v>
      </c>
      <c r="C15" s="143" t="s">
        <v>12095</v>
      </c>
      <c r="D15" s="143"/>
      <c r="E15" s="143"/>
      <c r="F15" s="143" t="s">
        <v>27</v>
      </c>
      <c r="G15" s="143"/>
      <c r="H15" s="143">
        <v>1</v>
      </c>
      <c r="I15" s="143" t="s">
        <v>12048</v>
      </c>
      <c r="J15" s="163">
        <v>3.3106</v>
      </c>
      <c r="K15" s="163">
        <f t="shared" si="0"/>
        <v>3.3106</v>
      </c>
      <c r="L15" s="146"/>
      <c r="M15" s="143"/>
      <c r="N15" s="143"/>
      <c r="O15" s="146"/>
      <c r="P15" s="148">
        <f t="shared" si="1"/>
        <v>3050</v>
      </c>
      <c r="Q15" s="146"/>
      <c r="R15" s="154"/>
      <c r="S15" s="154"/>
      <c r="T15" s="143"/>
      <c r="W15" s="164">
        <v>91.17</v>
      </c>
      <c r="X15" s="102">
        <f t="shared" si="2"/>
        <v>91.17</v>
      </c>
      <c r="Y15" s="102">
        <f t="shared" si="3"/>
        <v>278.06849999999997</v>
      </c>
      <c r="Z15" s="102" t="s">
        <v>12086</v>
      </c>
    </row>
    <row r="16" spans="1:27" ht="14.25">
      <c r="A16" s="143" t="s">
        <v>6437</v>
      </c>
      <c r="B16" s="143" t="s">
        <v>6616</v>
      </c>
      <c r="C16" s="143" t="s">
        <v>6617</v>
      </c>
      <c r="D16" s="143"/>
      <c r="E16" s="143"/>
      <c r="F16" s="143" t="s">
        <v>27</v>
      </c>
      <c r="G16" s="143"/>
      <c r="H16" s="143">
        <v>1</v>
      </c>
      <c r="I16" s="143" t="s">
        <v>12048</v>
      </c>
      <c r="J16" s="163">
        <v>1.3068</v>
      </c>
      <c r="K16" s="163">
        <f t="shared" si="0"/>
        <v>1.3068</v>
      </c>
      <c r="L16" s="162"/>
      <c r="M16" s="143"/>
      <c r="N16" s="162"/>
      <c r="O16" s="162"/>
      <c r="P16" s="148">
        <f t="shared" si="1"/>
        <v>3050</v>
      </c>
      <c r="Q16" s="162"/>
      <c r="R16" s="154"/>
      <c r="S16" s="154"/>
      <c r="T16" s="143"/>
      <c r="W16" s="164">
        <v>31.55</v>
      </c>
      <c r="X16" s="102">
        <f t="shared" si="2"/>
        <v>31.55</v>
      </c>
      <c r="Y16" s="102">
        <f t="shared" si="3"/>
        <v>96.227500000000006</v>
      </c>
      <c r="Z16" s="102" t="s">
        <v>12086</v>
      </c>
    </row>
    <row r="17" spans="1:26" ht="14.25">
      <c r="A17" s="143" t="s">
        <v>6437</v>
      </c>
      <c r="B17" s="143" t="s">
        <v>6614</v>
      </c>
      <c r="C17" s="143" t="s">
        <v>12096</v>
      </c>
      <c r="D17" s="143"/>
      <c r="E17" s="143"/>
      <c r="F17" s="143" t="s">
        <v>27</v>
      </c>
      <c r="G17" s="143"/>
      <c r="H17" s="143">
        <v>1</v>
      </c>
      <c r="I17" s="143" t="s">
        <v>12048</v>
      </c>
      <c r="J17" s="163">
        <v>2.0771999999999999</v>
      </c>
      <c r="K17" s="163">
        <f t="shared" si="0"/>
        <v>2.0771999999999999</v>
      </c>
      <c r="L17" s="146"/>
      <c r="M17" s="143"/>
      <c r="N17" s="143"/>
      <c r="O17" s="143"/>
      <c r="P17" s="148">
        <f t="shared" si="1"/>
        <v>3050</v>
      </c>
      <c r="Q17" s="143"/>
      <c r="R17" s="154"/>
      <c r="S17" s="154"/>
      <c r="T17" s="143"/>
      <c r="W17" s="164">
        <v>52.36</v>
      </c>
      <c r="X17" s="102">
        <f t="shared" si="2"/>
        <v>52.36</v>
      </c>
      <c r="Y17" s="102">
        <f t="shared" si="3"/>
        <v>159.69800000000001</v>
      </c>
      <c r="Z17" s="102" t="s">
        <v>12086</v>
      </c>
    </row>
    <row r="18" spans="1:26" ht="14.25">
      <c r="A18" s="143" t="s">
        <v>6437</v>
      </c>
      <c r="B18" s="143" t="s">
        <v>6612</v>
      </c>
      <c r="C18" s="143" t="s">
        <v>12097</v>
      </c>
      <c r="D18" s="143"/>
      <c r="E18" s="143"/>
      <c r="F18" s="143" t="s">
        <v>27</v>
      </c>
      <c r="G18" s="143"/>
      <c r="H18" s="143">
        <v>1</v>
      </c>
      <c r="I18" s="143" t="s">
        <v>12048</v>
      </c>
      <c r="J18" s="163">
        <v>3.8172000000000001</v>
      </c>
      <c r="K18" s="163">
        <f t="shared" si="0"/>
        <v>3.8172000000000001</v>
      </c>
      <c r="L18" s="146"/>
      <c r="M18" s="143"/>
      <c r="N18" s="143"/>
      <c r="O18" s="143"/>
      <c r="P18" s="148">
        <f t="shared" si="1"/>
        <v>3050</v>
      </c>
      <c r="Q18" s="143"/>
      <c r="R18" s="154"/>
      <c r="S18" s="154"/>
      <c r="T18" s="143"/>
      <c r="W18" s="164">
        <v>100.91</v>
      </c>
      <c r="X18" s="102">
        <f t="shared" si="2"/>
        <v>100.91</v>
      </c>
      <c r="Y18" s="102">
        <f t="shared" si="3"/>
        <v>307.77550000000002</v>
      </c>
      <c r="Z18" s="102" t="s">
        <v>12086</v>
      </c>
    </row>
    <row r="19" spans="1:26" ht="14.25">
      <c r="A19" s="143" t="s">
        <v>6437</v>
      </c>
      <c r="B19" s="143" t="s">
        <v>6610</v>
      </c>
      <c r="C19" s="143" t="s">
        <v>12098</v>
      </c>
      <c r="D19" s="143"/>
      <c r="E19" s="143"/>
      <c r="F19" s="143" t="s">
        <v>27</v>
      </c>
      <c r="G19" s="143"/>
      <c r="H19" s="143">
        <v>2</v>
      </c>
      <c r="I19" s="143" t="s">
        <v>12048</v>
      </c>
      <c r="J19" s="163">
        <v>0.49890000000000001</v>
      </c>
      <c r="K19" s="163">
        <f t="shared" si="0"/>
        <v>0.99780000000000002</v>
      </c>
      <c r="L19" s="146"/>
      <c r="M19" s="143"/>
      <c r="N19" s="143"/>
      <c r="O19" s="143"/>
      <c r="P19" s="148">
        <f t="shared" si="1"/>
        <v>6100</v>
      </c>
      <c r="Q19" s="143"/>
      <c r="R19" s="154"/>
      <c r="S19" s="154"/>
      <c r="T19" s="143"/>
      <c r="W19" s="164">
        <v>12.43</v>
      </c>
      <c r="X19" s="102">
        <f t="shared" si="2"/>
        <v>24.86</v>
      </c>
      <c r="Y19" s="102">
        <f t="shared" si="3"/>
        <v>75.822999999999993</v>
      </c>
      <c r="Z19" s="102" t="s">
        <v>12086</v>
      </c>
    </row>
    <row r="20" spans="1:26" ht="14.25">
      <c r="A20" s="143" t="s">
        <v>6437</v>
      </c>
      <c r="B20" s="143" t="s">
        <v>6606</v>
      </c>
      <c r="C20" s="143" t="s">
        <v>6607</v>
      </c>
      <c r="D20" s="143"/>
      <c r="E20" s="143"/>
      <c r="F20" s="143" t="s">
        <v>27</v>
      </c>
      <c r="G20" s="143"/>
      <c r="H20" s="143">
        <v>1</v>
      </c>
      <c r="I20" s="143" t="s">
        <v>12048</v>
      </c>
      <c r="J20" s="163">
        <v>1.0956999999999999</v>
      </c>
      <c r="K20" s="163">
        <f t="shared" si="0"/>
        <v>1.0956999999999999</v>
      </c>
      <c r="L20" s="146"/>
      <c r="M20" s="143"/>
      <c r="N20" s="143"/>
      <c r="O20" s="143"/>
      <c r="P20" s="148">
        <f t="shared" si="1"/>
        <v>3050</v>
      </c>
      <c r="Q20" s="143"/>
      <c r="R20" s="154"/>
      <c r="S20" s="154"/>
      <c r="T20" s="143"/>
      <c r="W20" s="166">
        <v>32.25</v>
      </c>
      <c r="X20" s="102">
        <f t="shared" si="2"/>
        <v>32.25</v>
      </c>
      <c r="Y20" s="102">
        <f t="shared" si="3"/>
        <v>98.362499999999997</v>
      </c>
      <c r="Z20" s="102" t="s">
        <v>12086</v>
      </c>
    </row>
    <row r="21" spans="1:26" ht="14.25">
      <c r="A21" s="143" t="s">
        <v>6437</v>
      </c>
      <c r="B21" s="143" t="s">
        <v>6608</v>
      </c>
      <c r="C21" s="143" t="s">
        <v>6609</v>
      </c>
      <c r="D21" s="143"/>
      <c r="E21" s="143"/>
      <c r="F21" s="143" t="s">
        <v>27</v>
      </c>
      <c r="G21" s="143"/>
      <c r="H21" s="143">
        <v>1</v>
      </c>
      <c r="I21" s="143" t="s">
        <v>12048</v>
      </c>
      <c r="J21" s="163">
        <v>1.0956999999999999</v>
      </c>
      <c r="K21" s="163">
        <f t="shared" si="0"/>
        <v>1.0956999999999999</v>
      </c>
      <c r="L21" s="146"/>
      <c r="M21" s="143"/>
      <c r="N21" s="143"/>
      <c r="O21" s="143"/>
      <c r="P21" s="148">
        <f t="shared" si="1"/>
        <v>3050</v>
      </c>
      <c r="Q21" s="143"/>
      <c r="R21" s="154"/>
      <c r="S21" s="154"/>
      <c r="T21" s="143"/>
      <c r="W21" s="166">
        <v>32.25</v>
      </c>
      <c r="X21" s="102">
        <f t="shared" si="2"/>
        <v>32.25</v>
      </c>
      <c r="Y21" s="102">
        <f t="shared" si="3"/>
        <v>98.362499999999997</v>
      </c>
      <c r="Z21" s="102" t="s">
        <v>12086</v>
      </c>
    </row>
    <row r="22" spans="1:26" ht="14.25">
      <c r="A22" s="143" t="s">
        <v>6437</v>
      </c>
      <c r="B22" s="143" t="s">
        <v>6656</v>
      </c>
      <c r="C22" s="143" t="s">
        <v>12099</v>
      </c>
      <c r="D22" s="143"/>
      <c r="E22" s="143"/>
      <c r="F22" s="143" t="s">
        <v>27</v>
      </c>
      <c r="G22" s="143"/>
      <c r="H22" s="143">
        <v>1</v>
      </c>
      <c r="I22" s="143" t="s">
        <v>12048</v>
      </c>
      <c r="J22" s="163">
        <v>2.0226000000000002</v>
      </c>
      <c r="K22" s="163">
        <f t="shared" si="0"/>
        <v>2.0226000000000002</v>
      </c>
      <c r="L22" s="146"/>
      <c r="M22" s="143"/>
      <c r="N22" s="143"/>
      <c r="O22" s="143"/>
      <c r="P22" s="148">
        <f t="shared" si="1"/>
        <v>3050</v>
      </c>
      <c r="Q22" s="143"/>
      <c r="R22" s="154"/>
      <c r="S22" s="154"/>
      <c r="T22" s="143"/>
      <c r="W22" s="102">
        <v>58</v>
      </c>
      <c r="X22" s="102">
        <f t="shared" si="2"/>
        <v>58</v>
      </c>
      <c r="Y22" s="102">
        <f t="shared" si="3"/>
        <v>176.9</v>
      </c>
      <c r="Z22" s="102" t="s">
        <v>12088</v>
      </c>
    </row>
    <row r="23" spans="1:26" ht="14.25">
      <c r="A23" s="143" t="s">
        <v>6437</v>
      </c>
      <c r="B23" s="143" t="s">
        <v>6658</v>
      </c>
      <c r="C23" s="143" t="s">
        <v>12100</v>
      </c>
      <c r="D23" s="143"/>
      <c r="E23" s="143"/>
      <c r="F23" s="143" t="s">
        <v>27</v>
      </c>
      <c r="G23" s="143"/>
      <c r="H23" s="143">
        <v>1</v>
      </c>
      <c r="I23" s="143" t="s">
        <v>12048</v>
      </c>
      <c r="J23" s="163">
        <v>2.0226000000000002</v>
      </c>
      <c r="K23" s="163">
        <f t="shared" si="0"/>
        <v>2.0226000000000002</v>
      </c>
      <c r="L23" s="146"/>
      <c r="M23" s="143"/>
      <c r="N23" s="143"/>
      <c r="O23" s="143"/>
      <c r="P23" s="148">
        <f t="shared" si="1"/>
        <v>3050</v>
      </c>
      <c r="Q23" s="143"/>
      <c r="R23" s="154"/>
      <c r="S23" s="154"/>
      <c r="T23" s="143"/>
      <c r="W23" s="102">
        <v>58</v>
      </c>
      <c r="X23" s="102">
        <f t="shared" si="2"/>
        <v>58</v>
      </c>
      <c r="Y23" s="102">
        <f t="shared" si="3"/>
        <v>176.9</v>
      </c>
      <c r="Z23" s="102" t="s">
        <v>12088</v>
      </c>
    </row>
    <row r="24" spans="1:26" ht="14.25">
      <c r="A24" s="143" t="s">
        <v>6437</v>
      </c>
      <c r="B24" s="143" t="s">
        <v>6600</v>
      </c>
      <c r="C24" s="143" t="s">
        <v>6601</v>
      </c>
      <c r="D24" s="143"/>
      <c r="E24" s="143"/>
      <c r="F24" s="143" t="s">
        <v>27</v>
      </c>
      <c r="G24" s="143"/>
      <c r="H24" s="143">
        <v>4</v>
      </c>
      <c r="I24" s="143" t="s">
        <v>12048</v>
      </c>
      <c r="J24" s="163">
        <v>0.1595</v>
      </c>
      <c r="K24" s="163">
        <f t="shared" si="0"/>
        <v>0.63800000000000001</v>
      </c>
      <c r="L24" s="146"/>
      <c r="M24" s="143"/>
      <c r="N24" s="143"/>
      <c r="O24" s="143"/>
      <c r="P24" s="148">
        <f t="shared" si="1"/>
        <v>12200</v>
      </c>
      <c r="Q24" s="143"/>
      <c r="R24" s="154"/>
      <c r="S24" s="154"/>
      <c r="T24" s="143"/>
      <c r="W24" s="164">
        <v>2.5299999999999998</v>
      </c>
      <c r="X24" s="102">
        <f t="shared" si="2"/>
        <v>10.119999999999999</v>
      </c>
      <c r="Y24" s="102">
        <f t="shared" si="3"/>
        <v>30.865999999999996</v>
      </c>
      <c r="Z24" s="102" t="s">
        <v>12091</v>
      </c>
    </row>
    <row r="25" spans="1:26" ht="14.25">
      <c r="A25" s="143" t="s">
        <v>6437</v>
      </c>
      <c r="B25" s="143" t="s">
        <v>6598</v>
      </c>
      <c r="C25" s="143" t="s">
        <v>6599</v>
      </c>
      <c r="D25" s="143"/>
      <c r="E25" s="143"/>
      <c r="F25" s="143" t="s">
        <v>27</v>
      </c>
      <c r="G25" s="143"/>
      <c r="H25" s="143">
        <v>1</v>
      </c>
      <c r="I25" s="143" t="s">
        <v>12048</v>
      </c>
      <c r="J25" s="163">
        <v>0.84570000000000001</v>
      </c>
      <c r="K25" s="163">
        <f t="shared" si="0"/>
        <v>0.84570000000000001</v>
      </c>
      <c r="L25" s="146"/>
      <c r="M25" s="143"/>
      <c r="N25" s="143"/>
      <c r="O25" s="143"/>
      <c r="P25" s="148">
        <f t="shared" si="1"/>
        <v>3050</v>
      </c>
      <c r="Q25" s="143"/>
      <c r="R25" s="154"/>
      <c r="S25" s="154"/>
      <c r="T25" s="143"/>
      <c r="W25" s="164">
        <v>21.82</v>
      </c>
      <c r="X25" s="102">
        <f t="shared" si="2"/>
        <v>21.82</v>
      </c>
      <c r="Y25" s="102">
        <f t="shared" si="3"/>
        <v>66.551000000000002</v>
      </c>
      <c r="Z25" s="102" t="s">
        <v>12086</v>
      </c>
    </row>
    <row r="26" spans="1:26" ht="14.25">
      <c r="A26" s="143" t="s">
        <v>6437</v>
      </c>
      <c r="B26" s="143" t="s">
        <v>6640</v>
      </c>
      <c r="C26" s="143" t="s">
        <v>6641</v>
      </c>
      <c r="D26" s="143"/>
      <c r="E26" s="143"/>
      <c r="F26" s="143" t="s">
        <v>27</v>
      </c>
      <c r="G26" s="143"/>
      <c r="H26" s="143">
        <v>1</v>
      </c>
      <c r="I26" s="143" t="s">
        <v>12048</v>
      </c>
      <c r="J26" s="163">
        <v>0.98880000000000001</v>
      </c>
      <c r="K26" s="163">
        <f t="shared" si="0"/>
        <v>0.98880000000000001</v>
      </c>
      <c r="L26" s="146"/>
      <c r="M26" s="143"/>
      <c r="N26" s="143"/>
      <c r="O26" s="143"/>
      <c r="P26" s="148">
        <f t="shared" si="1"/>
        <v>3050</v>
      </c>
      <c r="Q26" s="143"/>
      <c r="R26" s="154"/>
      <c r="S26" s="154"/>
      <c r="T26" s="143"/>
      <c r="W26" s="102">
        <v>27.3</v>
      </c>
      <c r="X26" s="102">
        <f t="shared" si="2"/>
        <v>27.3</v>
      </c>
      <c r="Y26" s="102">
        <f t="shared" si="3"/>
        <v>83.265000000000001</v>
      </c>
      <c r="Z26" s="102" t="s">
        <v>12086</v>
      </c>
    </row>
    <row r="27" spans="1:26" ht="14.25">
      <c r="A27" s="143" t="s">
        <v>6437</v>
      </c>
      <c r="B27" s="143" t="s">
        <v>6594</v>
      </c>
      <c r="C27" s="143" t="s">
        <v>6595</v>
      </c>
      <c r="D27" s="143"/>
      <c r="E27" s="143"/>
      <c r="F27" s="143" t="s">
        <v>27</v>
      </c>
      <c r="G27" s="143"/>
      <c r="H27" s="143">
        <v>1</v>
      </c>
      <c r="I27" s="143" t="s">
        <v>12048</v>
      </c>
      <c r="J27" s="163">
        <v>0.39140000000000003</v>
      </c>
      <c r="K27" s="163">
        <f t="shared" si="0"/>
        <v>0.39140000000000003</v>
      </c>
      <c r="L27" s="146"/>
      <c r="M27" s="143"/>
      <c r="N27" s="143"/>
      <c r="O27" s="143"/>
      <c r="P27" s="148">
        <f t="shared" si="1"/>
        <v>3050</v>
      </c>
      <c r="Q27" s="143"/>
      <c r="R27" s="154"/>
      <c r="S27" s="154"/>
      <c r="T27" s="143"/>
      <c r="W27" s="164">
        <v>10.69</v>
      </c>
      <c r="X27" s="102">
        <f t="shared" si="2"/>
        <v>10.69</v>
      </c>
      <c r="Y27" s="102">
        <f t="shared" si="3"/>
        <v>32.604500000000002</v>
      </c>
      <c r="Z27" s="102" t="s">
        <v>12086</v>
      </c>
    </row>
    <row r="28" spans="1:26" ht="14.25">
      <c r="A28" s="143" t="s">
        <v>6437</v>
      </c>
      <c r="B28" s="143" t="s">
        <v>6592</v>
      </c>
      <c r="C28" s="143" t="s">
        <v>6593</v>
      </c>
      <c r="D28" s="143"/>
      <c r="E28" s="143"/>
      <c r="F28" s="143" t="s">
        <v>27</v>
      </c>
      <c r="G28" s="143"/>
      <c r="H28" s="143">
        <v>1</v>
      </c>
      <c r="I28" s="143" t="s">
        <v>12048</v>
      </c>
      <c r="J28" s="163">
        <v>0.59570000000000001</v>
      </c>
      <c r="K28" s="163">
        <f t="shared" si="0"/>
        <v>0.59570000000000001</v>
      </c>
      <c r="L28" s="146"/>
      <c r="M28" s="143"/>
      <c r="N28" s="143"/>
      <c r="O28" s="143"/>
      <c r="P28" s="148">
        <f t="shared" si="1"/>
        <v>3050</v>
      </c>
      <c r="Q28" s="143"/>
      <c r="R28" s="154"/>
      <c r="S28" s="154"/>
      <c r="T28" s="143"/>
      <c r="W28" s="164">
        <v>16.72</v>
      </c>
      <c r="X28" s="102">
        <f t="shared" si="2"/>
        <v>16.72</v>
      </c>
      <c r="Y28" s="102">
        <f t="shared" si="3"/>
        <v>50.996000000000002</v>
      </c>
      <c r="Z28" s="102" t="s">
        <v>12086</v>
      </c>
    </row>
    <row r="29" spans="1:26" ht="14.25">
      <c r="A29" s="143" t="s">
        <v>6437</v>
      </c>
      <c r="B29" s="143" t="s">
        <v>6590</v>
      </c>
      <c r="C29" s="143">
        <v>3050</v>
      </c>
      <c r="D29" s="143"/>
      <c r="E29" s="143"/>
      <c r="F29" s="143" t="s">
        <v>27</v>
      </c>
      <c r="G29" s="143"/>
      <c r="H29" s="143">
        <v>1</v>
      </c>
      <c r="I29" s="143" t="s">
        <v>12048</v>
      </c>
      <c r="J29" s="163">
        <v>2.2357999999999998</v>
      </c>
      <c r="K29" s="163">
        <f t="shared" si="0"/>
        <v>2.2357999999999998</v>
      </c>
      <c r="L29" s="146"/>
      <c r="M29" s="143"/>
      <c r="N29" s="143"/>
      <c r="O29" s="143"/>
      <c r="P29" s="148">
        <f t="shared" si="1"/>
        <v>3050</v>
      </c>
      <c r="Q29" s="143"/>
      <c r="R29" s="151"/>
      <c r="S29" s="154"/>
      <c r="T29" s="143"/>
      <c r="W29" s="102"/>
      <c r="X29" s="102"/>
      <c r="Y29" s="102">
        <f t="shared" si="3"/>
        <v>0</v>
      </c>
    </row>
    <row r="30" spans="1:26" ht="14.25">
      <c r="A30" s="143" t="s">
        <v>6437</v>
      </c>
      <c r="B30" s="143" t="s">
        <v>6588</v>
      </c>
      <c r="C30" s="143" t="s">
        <v>6589</v>
      </c>
      <c r="D30" s="143"/>
      <c r="E30" s="143"/>
      <c r="F30" s="143" t="s">
        <v>27</v>
      </c>
      <c r="G30" s="143"/>
      <c r="H30" s="143">
        <v>1</v>
      </c>
      <c r="I30" s="143" t="s">
        <v>12048</v>
      </c>
      <c r="J30" s="163">
        <v>0.42420000000000002</v>
      </c>
      <c r="K30" s="163">
        <f t="shared" si="0"/>
        <v>0.42420000000000002</v>
      </c>
      <c r="L30" s="146"/>
      <c r="M30" s="143"/>
      <c r="N30" s="143"/>
      <c r="O30" s="143"/>
      <c r="P30" s="148">
        <f t="shared" si="1"/>
        <v>3050</v>
      </c>
      <c r="Q30" s="143"/>
      <c r="R30" s="154"/>
      <c r="S30" s="154"/>
      <c r="T30" s="143"/>
      <c r="W30" s="164">
        <v>10.4</v>
      </c>
      <c r="X30" s="102">
        <f>W30*H30</f>
        <v>10.4</v>
      </c>
      <c r="Y30" s="102">
        <f t="shared" si="3"/>
        <v>31.72</v>
      </c>
      <c r="Z30" s="102" t="s">
        <v>12086</v>
      </c>
    </row>
    <row r="31" spans="1:26" ht="14.25">
      <c r="A31" s="143" t="s">
        <v>6437</v>
      </c>
      <c r="B31" s="143" t="s">
        <v>6586</v>
      </c>
      <c r="C31" s="143" t="s">
        <v>12101</v>
      </c>
      <c r="D31" s="143"/>
      <c r="E31" s="143"/>
      <c r="F31" s="143" t="s">
        <v>27</v>
      </c>
      <c r="G31" s="143"/>
      <c r="H31" s="143">
        <v>1</v>
      </c>
      <c r="I31" s="143" t="s">
        <v>12048</v>
      </c>
      <c r="J31" s="163">
        <v>1.3223</v>
      </c>
      <c r="K31" s="163">
        <f t="shared" si="0"/>
        <v>1.3223</v>
      </c>
      <c r="L31" s="146"/>
      <c r="M31" s="143"/>
      <c r="N31" s="143"/>
      <c r="O31" s="143"/>
      <c r="P31" s="148">
        <f t="shared" si="1"/>
        <v>3050</v>
      </c>
      <c r="Q31" s="143"/>
      <c r="R31" s="154"/>
      <c r="S31" s="154"/>
      <c r="T31" s="143"/>
      <c r="W31" s="164">
        <v>40.450000000000003</v>
      </c>
      <c r="X31" s="102">
        <f>W31*H31</f>
        <v>40.450000000000003</v>
      </c>
      <c r="Y31" s="102">
        <f t="shared" si="3"/>
        <v>123.37250000000002</v>
      </c>
      <c r="Z31" s="102" t="s">
        <v>12086</v>
      </c>
    </row>
    <row r="32" spans="1:26" ht="14.25">
      <c r="A32" s="143" t="s">
        <v>6437</v>
      </c>
      <c r="B32" s="143" t="s">
        <v>6584</v>
      </c>
      <c r="C32" s="143" t="s">
        <v>6585</v>
      </c>
      <c r="D32" s="143"/>
      <c r="E32" s="143"/>
      <c r="F32" s="143" t="s">
        <v>27</v>
      </c>
      <c r="G32" s="143"/>
      <c r="H32" s="143">
        <v>1</v>
      </c>
      <c r="I32" s="143" t="s">
        <v>12048</v>
      </c>
      <c r="J32" s="163">
        <v>0.38429999999999997</v>
      </c>
      <c r="K32" s="163">
        <f t="shared" si="0"/>
        <v>0.38429999999999997</v>
      </c>
      <c r="L32" s="146"/>
      <c r="M32" s="143"/>
      <c r="N32" s="143"/>
      <c r="O32" s="143"/>
      <c r="P32" s="148">
        <f t="shared" si="1"/>
        <v>3050</v>
      </c>
      <c r="Q32" s="143"/>
      <c r="R32" s="154"/>
      <c r="S32" s="154"/>
      <c r="T32" s="143"/>
      <c r="W32" s="164">
        <v>11.39</v>
      </c>
      <c r="X32" s="102">
        <f>W32*H32</f>
        <v>11.39</v>
      </c>
      <c r="Y32" s="102">
        <f t="shared" si="3"/>
        <v>34.7395</v>
      </c>
      <c r="Z32" s="102" t="s">
        <v>12086</v>
      </c>
    </row>
    <row r="33" spans="1:26" ht="14.25">
      <c r="A33" s="143" t="s">
        <v>6437</v>
      </c>
      <c r="B33" s="143" t="s">
        <v>6582</v>
      </c>
      <c r="C33" s="143" t="s">
        <v>12102</v>
      </c>
      <c r="D33" s="143"/>
      <c r="E33" s="143"/>
      <c r="F33" s="143" t="s">
        <v>27</v>
      </c>
      <c r="G33" s="143"/>
      <c r="H33" s="143">
        <v>1</v>
      </c>
      <c r="I33" s="143" t="s">
        <v>12048</v>
      </c>
      <c r="J33" s="163">
        <v>0.53339999999999999</v>
      </c>
      <c r="K33" s="163">
        <f t="shared" si="0"/>
        <v>0.53339999999999999</v>
      </c>
      <c r="L33" s="146"/>
      <c r="M33" s="143"/>
      <c r="N33" s="143"/>
      <c r="O33" s="143"/>
      <c r="P33" s="148">
        <f t="shared" si="1"/>
        <v>3050</v>
      </c>
      <c r="Q33" s="143"/>
      <c r="R33" s="154"/>
      <c r="S33" s="154"/>
      <c r="T33" s="143"/>
      <c r="W33" s="164">
        <v>10.6</v>
      </c>
      <c r="X33" s="102">
        <f>W33*H33</f>
        <v>10.6</v>
      </c>
      <c r="Y33" s="102">
        <f t="shared" si="3"/>
        <v>32.33</v>
      </c>
      <c r="Z33" s="102" t="s">
        <v>12086</v>
      </c>
    </row>
    <row r="34" spans="1:26" ht="14.25">
      <c r="A34" s="143" t="s">
        <v>6437</v>
      </c>
      <c r="B34" s="143" t="s">
        <v>6628</v>
      </c>
      <c r="C34" s="143" t="s">
        <v>12103</v>
      </c>
      <c r="D34" s="143"/>
      <c r="E34" s="143"/>
      <c r="F34" s="143" t="s">
        <v>27</v>
      </c>
      <c r="G34" s="143"/>
      <c r="H34" s="143">
        <v>1</v>
      </c>
      <c r="I34" s="143" t="s">
        <v>12048</v>
      </c>
      <c r="J34" s="163">
        <v>0.1002</v>
      </c>
      <c r="K34" s="163">
        <f t="shared" si="0"/>
        <v>0.1002</v>
      </c>
      <c r="L34" s="146"/>
      <c r="M34" s="143"/>
      <c r="N34" s="143"/>
      <c r="O34" s="143"/>
      <c r="P34" s="148">
        <f t="shared" si="1"/>
        <v>3050</v>
      </c>
      <c r="Q34" s="143"/>
      <c r="R34" s="154"/>
      <c r="S34" s="154"/>
      <c r="T34" s="143"/>
      <c r="W34" s="164">
        <v>2.4</v>
      </c>
      <c r="X34" s="102">
        <f>W34*H34</f>
        <v>2.4</v>
      </c>
      <c r="Y34" s="102">
        <f t="shared" si="3"/>
        <v>7.32</v>
      </c>
      <c r="Z34" s="102" t="s">
        <v>12086</v>
      </c>
    </row>
    <row r="35" spans="1:26" ht="14.25">
      <c r="A35" s="143"/>
      <c r="B35" s="143"/>
      <c r="C35" s="143"/>
      <c r="D35" s="143"/>
      <c r="E35" s="144"/>
      <c r="F35" s="143"/>
      <c r="G35" s="144"/>
      <c r="H35" s="144"/>
      <c r="I35" s="143"/>
      <c r="J35" s="143"/>
      <c r="K35" s="162"/>
      <c r="L35" s="146"/>
      <c r="M35" s="143"/>
      <c r="N35" s="143"/>
      <c r="O35" s="143"/>
      <c r="P35" s="148"/>
      <c r="Q35" s="143"/>
      <c r="R35" s="154"/>
      <c r="S35" s="154"/>
      <c r="T35" s="143"/>
      <c r="W35" s="102"/>
      <c r="X35" s="102"/>
      <c r="Y35" s="102"/>
    </row>
    <row r="36" spans="1:26" s="161" customFormat="1">
      <c r="A36" s="156" t="s">
        <v>3077</v>
      </c>
      <c r="B36" s="156" t="s">
        <v>4264</v>
      </c>
      <c r="C36" s="156" t="s">
        <v>12104</v>
      </c>
      <c r="D36" s="156"/>
      <c r="E36" s="156"/>
      <c r="F36" s="156" t="s">
        <v>4267</v>
      </c>
      <c r="G36" s="156"/>
      <c r="H36" s="156">
        <v>1</v>
      </c>
      <c r="I36" s="156" t="s">
        <v>12048</v>
      </c>
      <c r="J36" s="167">
        <v>5</v>
      </c>
      <c r="K36" s="157">
        <f>SUM(J36*H36)</f>
        <v>5</v>
      </c>
      <c r="L36" s="158">
        <f>SUM(K36)</f>
        <v>5</v>
      </c>
      <c r="M36" s="157">
        <v>12.05</v>
      </c>
      <c r="N36" s="157">
        <f t="shared" ref="N36:N67" si="4">H36*J36</f>
        <v>5</v>
      </c>
      <c r="O36" s="158">
        <f>SUM(N36)</f>
        <v>5</v>
      </c>
      <c r="P36" s="168">
        <v>3500</v>
      </c>
      <c r="Q36" s="169"/>
      <c r="R36" s="160"/>
      <c r="S36" s="160"/>
      <c r="T36" s="156"/>
    </row>
    <row r="37" spans="1:26" ht="14.25">
      <c r="A37" s="143"/>
      <c r="B37" s="143"/>
      <c r="C37" s="143"/>
      <c r="D37" s="143"/>
      <c r="E37" s="144"/>
      <c r="F37" s="143"/>
      <c r="G37" s="144"/>
      <c r="H37" s="144"/>
      <c r="I37" s="143"/>
      <c r="J37" s="170"/>
      <c r="K37" s="171"/>
      <c r="L37" s="146"/>
      <c r="M37" s="143"/>
      <c r="N37" s="162">
        <f t="shared" si="4"/>
        <v>0</v>
      </c>
      <c r="O37" s="143"/>
      <c r="P37" s="148"/>
      <c r="Q37" s="143"/>
      <c r="R37" s="154"/>
      <c r="S37" s="154"/>
      <c r="T37" s="143"/>
      <c r="W37" s="102"/>
      <c r="X37" s="102"/>
      <c r="Y37" s="102"/>
    </row>
    <row r="38" spans="1:26" ht="14.25">
      <c r="A38" s="143" t="s">
        <v>1784</v>
      </c>
      <c r="B38" s="143" t="s">
        <v>3836</v>
      </c>
      <c r="C38" s="143" t="s">
        <v>12105</v>
      </c>
      <c r="D38" s="143"/>
      <c r="E38" s="143"/>
      <c r="F38" s="143" t="s">
        <v>3839</v>
      </c>
      <c r="G38" s="143" t="s">
        <v>3838</v>
      </c>
      <c r="H38" s="143">
        <v>2</v>
      </c>
      <c r="I38" s="143" t="s">
        <v>12048</v>
      </c>
      <c r="J38" s="170">
        <v>0.15890000000000001</v>
      </c>
      <c r="K38" s="162">
        <f>SUM(J38*H38)</f>
        <v>0.31780000000000003</v>
      </c>
      <c r="L38" s="146">
        <f>SUM(K38)</f>
        <v>0.31780000000000003</v>
      </c>
      <c r="M38" s="162">
        <v>0.17</v>
      </c>
      <c r="N38" s="162">
        <f t="shared" si="4"/>
        <v>0.31780000000000003</v>
      </c>
      <c r="O38" s="146">
        <f>SUM(N38)</f>
        <v>0.31780000000000003</v>
      </c>
      <c r="P38" s="148">
        <f>H38*P$2</f>
        <v>6100</v>
      </c>
      <c r="Q38" s="146"/>
      <c r="R38" s="154"/>
      <c r="S38" s="154"/>
      <c r="T38" s="143"/>
      <c r="W38" s="102"/>
      <c r="X38" s="102"/>
      <c r="Y38" s="102"/>
    </row>
    <row r="39" spans="1:26" ht="14.25">
      <c r="A39" s="143"/>
      <c r="B39" s="143"/>
      <c r="C39" s="143"/>
      <c r="D39" s="143"/>
      <c r="E39" s="143"/>
      <c r="F39" s="143"/>
      <c r="G39" s="143"/>
      <c r="H39" s="143"/>
      <c r="I39" s="143"/>
      <c r="J39" s="170"/>
      <c r="K39" s="162"/>
      <c r="L39" s="146"/>
      <c r="M39" s="143"/>
      <c r="N39" s="162">
        <f t="shared" si="4"/>
        <v>0</v>
      </c>
      <c r="O39" s="143"/>
      <c r="P39" s="148"/>
      <c r="Q39" s="143"/>
      <c r="R39" s="154"/>
      <c r="S39" s="154"/>
      <c r="T39" s="143"/>
      <c r="W39" s="102"/>
      <c r="X39" s="102"/>
      <c r="Y39" s="102"/>
    </row>
    <row r="40" spans="1:26" ht="14.25">
      <c r="A40" s="143" t="s">
        <v>3077</v>
      </c>
      <c r="B40" s="143" t="s">
        <v>3074</v>
      </c>
      <c r="C40" s="143" t="s">
        <v>12106</v>
      </c>
      <c r="D40" s="143"/>
      <c r="E40" s="143"/>
      <c r="F40" s="143" t="s">
        <v>3078</v>
      </c>
      <c r="G40" s="143" t="s">
        <v>3079</v>
      </c>
      <c r="H40" s="143">
        <v>2</v>
      </c>
      <c r="I40" s="143" t="s">
        <v>12048</v>
      </c>
      <c r="J40" s="170">
        <v>1.93</v>
      </c>
      <c r="K40" s="162">
        <f t="shared" ref="K40:K46" si="5">SUM(J40*H40)</f>
        <v>3.86</v>
      </c>
      <c r="L40" s="146"/>
      <c r="M40" s="162">
        <v>2.29</v>
      </c>
      <c r="N40" s="162">
        <f t="shared" si="4"/>
        <v>3.86</v>
      </c>
      <c r="O40" s="146"/>
      <c r="P40" s="148">
        <f>H40*P$2</f>
        <v>6100</v>
      </c>
      <c r="Q40" s="143"/>
      <c r="R40" s="154"/>
      <c r="S40" s="154"/>
      <c r="T40" s="143"/>
      <c r="W40" s="102"/>
      <c r="X40" s="102"/>
      <c r="Y40" s="102"/>
    </row>
    <row r="41" spans="1:26" ht="14.25">
      <c r="A41" s="143" t="s">
        <v>3077</v>
      </c>
      <c r="B41" s="143" t="s">
        <v>3860</v>
      </c>
      <c r="C41" s="143" t="s">
        <v>12107</v>
      </c>
      <c r="D41" s="143"/>
      <c r="E41" s="143"/>
      <c r="F41" s="143" t="s">
        <v>3078</v>
      </c>
      <c r="G41" s="143" t="s">
        <v>3863</v>
      </c>
      <c r="H41" s="143">
        <v>2</v>
      </c>
      <c r="I41" s="143" t="s">
        <v>12048</v>
      </c>
      <c r="J41" s="170">
        <v>2.9</v>
      </c>
      <c r="K41" s="162">
        <f t="shared" si="5"/>
        <v>5.8</v>
      </c>
      <c r="L41" s="146">
        <f>SUM(K40:K41)</f>
        <v>9.66</v>
      </c>
      <c r="M41" s="162">
        <v>3.25</v>
      </c>
      <c r="N41" s="162">
        <f t="shared" si="4"/>
        <v>5.8</v>
      </c>
      <c r="O41" s="146">
        <f>SUM(N40:N41)</f>
        <v>9.66</v>
      </c>
      <c r="P41" s="148">
        <f>H41*P$2</f>
        <v>6100</v>
      </c>
      <c r="Q41" s="143"/>
      <c r="R41" s="154"/>
      <c r="S41" s="154"/>
      <c r="T41" s="143"/>
      <c r="W41" s="102"/>
      <c r="X41" s="102"/>
      <c r="Y41" s="102"/>
    </row>
    <row r="42" spans="1:26" ht="14.25">
      <c r="A42" s="143"/>
      <c r="B42" s="143"/>
      <c r="C42" s="143"/>
      <c r="D42" s="143"/>
      <c r="E42" s="144"/>
      <c r="F42" s="143"/>
      <c r="G42" s="144"/>
      <c r="H42" s="144"/>
      <c r="I42" s="143"/>
      <c r="J42" s="170"/>
      <c r="K42" s="162">
        <f t="shared" si="5"/>
        <v>0</v>
      </c>
      <c r="L42" s="146"/>
      <c r="M42" s="143"/>
      <c r="N42" s="162">
        <f t="shared" si="4"/>
        <v>0</v>
      </c>
      <c r="O42" s="143"/>
      <c r="P42" s="148"/>
      <c r="Q42" s="143"/>
      <c r="R42" s="154"/>
      <c r="S42" s="154"/>
      <c r="T42" s="143"/>
      <c r="W42" s="102"/>
      <c r="X42" s="102"/>
      <c r="Y42" s="102"/>
    </row>
    <row r="43" spans="1:26" ht="14.25">
      <c r="A43" s="143" t="s">
        <v>776</v>
      </c>
      <c r="B43" s="143" t="s">
        <v>2461</v>
      </c>
      <c r="C43" s="143" t="s">
        <v>12108</v>
      </c>
      <c r="D43" s="143" t="s">
        <v>2465</v>
      </c>
      <c r="E43" s="143" t="s">
        <v>2466</v>
      </c>
      <c r="F43" s="143" t="s">
        <v>12109</v>
      </c>
      <c r="G43" s="143" t="s">
        <v>2466</v>
      </c>
      <c r="H43" s="143">
        <v>1</v>
      </c>
      <c r="I43" s="143" t="s">
        <v>12048</v>
      </c>
      <c r="J43" s="170">
        <v>23</v>
      </c>
      <c r="K43" s="162">
        <f t="shared" si="5"/>
        <v>23</v>
      </c>
      <c r="L43" s="146">
        <f>SUM(K43)</f>
        <v>23</v>
      </c>
      <c r="M43" s="162">
        <v>37.912999999999997</v>
      </c>
      <c r="N43" s="162">
        <f t="shared" si="4"/>
        <v>23</v>
      </c>
      <c r="O43" s="146">
        <f>SUM(N43)</f>
        <v>23</v>
      </c>
      <c r="P43" s="148">
        <f>H43*P$2</f>
        <v>3050</v>
      </c>
      <c r="Q43" s="146"/>
      <c r="R43" s="154"/>
      <c r="S43" s="154"/>
      <c r="T43" s="143"/>
    </row>
    <row r="44" spans="1:26" ht="14.25">
      <c r="A44" s="143" t="s">
        <v>776</v>
      </c>
      <c r="B44" s="143" t="s">
        <v>1726</v>
      </c>
      <c r="C44" s="143" t="s">
        <v>12110</v>
      </c>
      <c r="D44" s="143"/>
      <c r="E44" s="144" t="s">
        <v>1729</v>
      </c>
      <c r="F44" s="143" t="s">
        <v>1502</v>
      </c>
      <c r="G44" s="144" t="s">
        <v>1730</v>
      </c>
      <c r="H44" s="144">
        <v>7</v>
      </c>
      <c r="I44" s="143" t="s">
        <v>12048</v>
      </c>
      <c r="J44" s="170">
        <v>6.9000000000000006E-2</v>
      </c>
      <c r="K44" s="162">
        <f t="shared" si="5"/>
        <v>0.48300000000000004</v>
      </c>
      <c r="L44" s="146"/>
      <c r="M44" s="171">
        <v>0.12902</v>
      </c>
      <c r="N44" s="162">
        <f t="shared" si="4"/>
        <v>0.48300000000000004</v>
      </c>
      <c r="O44" s="146"/>
      <c r="P44" s="148">
        <v>22000</v>
      </c>
      <c r="Q44" s="146"/>
      <c r="R44" s="154"/>
      <c r="S44" s="151"/>
      <c r="T44" s="143"/>
      <c r="W44" s="102"/>
      <c r="X44" s="102"/>
      <c r="Y44" s="102"/>
    </row>
    <row r="45" spans="1:26" ht="14.25">
      <c r="A45" s="143" t="s">
        <v>776</v>
      </c>
      <c r="B45" s="143" t="s">
        <v>1854</v>
      </c>
      <c r="C45" s="143" t="s">
        <v>12058</v>
      </c>
      <c r="D45" s="143" t="s">
        <v>1509</v>
      </c>
      <c r="E45" s="143" t="s">
        <v>1856</v>
      </c>
      <c r="F45" s="143" t="s">
        <v>1502</v>
      </c>
      <c r="G45" s="143" t="s">
        <v>1857</v>
      </c>
      <c r="H45" s="143">
        <v>45</v>
      </c>
      <c r="I45" s="143" t="s">
        <v>12048</v>
      </c>
      <c r="J45" s="170">
        <v>1.8499999999999999E-2</v>
      </c>
      <c r="K45" s="162">
        <f t="shared" si="5"/>
        <v>0.83249999999999991</v>
      </c>
      <c r="L45" s="146"/>
      <c r="M45" s="162">
        <f>838.4/20000</f>
        <v>4.1919999999999999E-2</v>
      </c>
      <c r="N45" s="162">
        <f t="shared" si="4"/>
        <v>0.83249999999999991</v>
      </c>
      <c r="O45" s="146"/>
      <c r="P45" s="153">
        <f t="shared" ref="P45:P53" si="6">H45*P$2</f>
        <v>137250</v>
      </c>
      <c r="Q45" s="146"/>
      <c r="R45" s="172"/>
      <c r="S45" s="151"/>
      <c r="T45" s="143"/>
      <c r="W45" s="102"/>
      <c r="X45" s="102"/>
      <c r="Y45" s="102"/>
    </row>
    <row r="46" spans="1:26" ht="14.25">
      <c r="A46" s="143" t="s">
        <v>776</v>
      </c>
      <c r="B46" s="143" t="s">
        <v>1879</v>
      </c>
      <c r="C46" s="143" t="s">
        <v>12111</v>
      </c>
      <c r="D46" s="143" t="s">
        <v>1509</v>
      </c>
      <c r="E46" s="173" t="s">
        <v>1496</v>
      </c>
      <c r="F46" s="143" t="s">
        <v>1502</v>
      </c>
      <c r="G46" s="143" t="s">
        <v>12112</v>
      </c>
      <c r="H46" s="143">
        <v>2</v>
      </c>
      <c r="I46" s="143" t="s">
        <v>12048</v>
      </c>
      <c r="J46" s="170">
        <v>2.1999999999999999E-2</v>
      </c>
      <c r="K46" s="162">
        <f t="shared" si="5"/>
        <v>4.3999999999999997E-2</v>
      </c>
      <c r="L46" s="146"/>
      <c r="M46" s="162"/>
      <c r="N46" s="162">
        <f t="shared" si="4"/>
        <v>4.3999999999999997E-2</v>
      </c>
      <c r="O46" s="146"/>
      <c r="P46" s="153">
        <f t="shared" si="6"/>
        <v>6100</v>
      </c>
      <c r="Q46" s="146" t="s">
        <v>12113</v>
      </c>
      <c r="R46" s="172">
        <v>42417</v>
      </c>
      <c r="S46" s="151">
        <v>42430</v>
      </c>
      <c r="T46" s="143" t="s">
        <v>12114</v>
      </c>
      <c r="W46" s="102"/>
      <c r="X46" s="102"/>
      <c r="Y46" s="102"/>
    </row>
    <row r="47" spans="1:26" ht="14.25">
      <c r="A47" s="143" t="s">
        <v>776</v>
      </c>
      <c r="B47" s="143" t="s">
        <v>1497</v>
      </c>
      <c r="C47" s="143" t="s">
        <v>12057</v>
      </c>
      <c r="D47" s="143" t="s">
        <v>1500</v>
      </c>
      <c r="E47" s="143" t="s">
        <v>1501</v>
      </c>
      <c r="F47" s="143" t="s">
        <v>1502</v>
      </c>
      <c r="G47" s="143" t="s">
        <v>1503</v>
      </c>
      <c r="H47" s="143">
        <v>93</v>
      </c>
      <c r="I47" s="143" t="s">
        <v>12048</v>
      </c>
      <c r="J47" s="170">
        <v>1.46E-2</v>
      </c>
      <c r="K47" s="171">
        <f>H47*J47</f>
        <v>1.3578000000000001</v>
      </c>
      <c r="L47" s="146"/>
      <c r="M47" s="162">
        <v>4.9950000000000001E-2</v>
      </c>
      <c r="N47" s="162">
        <f t="shared" si="4"/>
        <v>1.3578000000000001</v>
      </c>
      <c r="O47" s="146"/>
      <c r="P47" s="153">
        <f t="shared" si="6"/>
        <v>283650</v>
      </c>
      <c r="Q47" s="146"/>
      <c r="R47" s="172"/>
      <c r="S47" s="151"/>
      <c r="T47" s="143"/>
      <c r="W47" s="102"/>
      <c r="X47" s="102"/>
      <c r="Y47" s="102"/>
    </row>
    <row r="48" spans="1:26" ht="14.25">
      <c r="A48" s="143" t="s">
        <v>776</v>
      </c>
      <c r="B48" s="143" t="s">
        <v>1507</v>
      </c>
      <c r="C48" s="143" t="s">
        <v>12053</v>
      </c>
      <c r="D48" s="143" t="s">
        <v>1509</v>
      </c>
      <c r="E48" s="143" t="s">
        <v>12054</v>
      </c>
      <c r="F48" s="143" t="s">
        <v>1350</v>
      </c>
      <c r="G48" s="143" t="s">
        <v>1510</v>
      </c>
      <c r="H48" s="143">
        <v>4</v>
      </c>
      <c r="I48" s="143" t="s">
        <v>12048</v>
      </c>
      <c r="J48" s="170">
        <v>0.11600000000000001</v>
      </c>
      <c r="K48" s="162">
        <f>SUM(J48*H48)</f>
        <v>0.46400000000000002</v>
      </c>
      <c r="L48" s="146"/>
      <c r="M48" s="162">
        <v>0.26200000000000001</v>
      </c>
      <c r="N48" s="162">
        <f t="shared" si="4"/>
        <v>0.46400000000000002</v>
      </c>
      <c r="O48" s="146"/>
      <c r="P48" s="153">
        <f t="shared" si="6"/>
        <v>12200</v>
      </c>
      <c r="Q48" s="146"/>
      <c r="R48" s="172"/>
      <c r="S48" s="151"/>
      <c r="T48" s="143"/>
      <c r="W48" s="102"/>
      <c r="X48" s="102"/>
      <c r="Y48" s="102"/>
    </row>
    <row r="49" spans="1:25" s="102" customFormat="1">
      <c r="A49" s="143" t="s">
        <v>776</v>
      </c>
      <c r="B49" s="143" t="s">
        <v>1511</v>
      </c>
      <c r="C49" s="143" t="s">
        <v>12055</v>
      </c>
      <c r="D49" s="143" t="s">
        <v>1509</v>
      </c>
      <c r="E49" s="143" t="s">
        <v>12056</v>
      </c>
      <c r="F49" s="143" t="s">
        <v>1350</v>
      </c>
      <c r="G49" s="143" t="s">
        <v>1514</v>
      </c>
      <c r="H49" s="143">
        <v>9</v>
      </c>
      <c r="I49" s="143" t="s">
        <v>12048</v>
      </c>
      <c r="J49" s="170">
        <v>5.2299999999999999E-2</v>
      </c>
      <c r="K49" s="171">
        <f t="shared" ref="K49:K71" si="7">H49*J49</f>
        <v>0.47070000000000001</v>
      </c>
      <c r="L49" s="146"/>
      <c r="M49" s="162">
        <v>0.12409000000000001</v>
      </c>
      <c r="N49" s="162">
        <f t="shared" si="4"/>
        <v>0.47070000000000001</v>
      </c>
      <c r="O49" s="146"/>
      <c r="P49" s="153">
        <f t="shared" si="6"/>
        <v>27450</v>
      </c>
      <c r="Q49" s="146"/>
      <c r="R49" s="172"/>
      <c r="S49" s="151"/>
      <c r="T49" s="143"/>
    </row>
    <row r="50" spans="1:25" s="102" customFormat="1">
      <c r="A50" s="143" t="s">
        <v>776</v>
      </c>
      <c r="B50" s="143" t="s">
        <v>5615</v>
      </c>
      <c r="C50" s="143" t="s">
        <v>12115</v>
      </c>
      <c r="D50" s="143"/>
      <c r="E50" s="143" t="s">
        <v>12116</v>
      </c>
      <c r="F50" s="143" t="s">
        <v>1350</v>
      </c>
      <c r="G50" s="143" t="s">
        <v>5617</v>
      </c>
      <c r="H50" s="143">
        <v>5</v>
      </c>
      <c r="I50" s="143" t="s">
        <v>12048</v>
      </c>
      <c r="J50" s="170">
        <v>5.2499999999999998E-2</v>
      </c>
      <c r="K50" s="171">
        <f t="shared" si="7"/>
        <v>0.26250000000000001</v>
      </c>
      <c r="L50" s="146"/>
      <c r="M50" s="162">
        <v>0.12795000000000001</v>
      </c>
      <c r="N50" s="162">
        <f t="shared" si="4"/>
        <v>0.26250000000000001</v>
      </c>
      <c r="O50" s="146"/>
      <c r="P50" s="153">
        <f t="shared" si="6"/>
        <v>15250</v>
      </c>
      <c r="Q50" s="146"/>
      <c r="R50" s="172"/>
      <c r="S50" s="151"/>
      <c r="T50" s="143"/>
    </row>
    <row r="51" spans="1:25" ht="14.25">
      <c r="A51" s="143" t="s">
        <v>776</v>
      </c>
      <c r="B51" s="143" t="s">
        <v>5621</v>
      </c>
      <c r="C51" s="143" t="s">
        <v>12117</v>
      </c>
      <c r="D51" s="143"/>
      <c r="E51" s="144" t="s">
        <v>12118</v>
      </c>
      <c r="F51" s="143" t="s">
        <v>1350</v>
      </c>
      <c r="G51" s="144" t="s">
        <v>5623</v>
      </c>
      <c r="H51" s="144">
        <v>6</v>
      </c>
      <c r="I51" s="143" t="s">
        <v>12048</v>
      </c>
      <c r="J51" s="170">
        <v>5.1400000000000001E-2</v>
      </c>
      <c r="K51" s="171">
        <f t="shared" si="7"/>
        <v>0.30840000000000001</v>
      </c>
      <c r="L51" s="146"/>
      <c r="M51" s="171">
        <v>0.18462999999999999</v>
      </c>
      <c r="N51" s="162">
        <f t="shared" si="4"/>
        <v>0.30840000000000001</v>
      </c>
      <c r="O51" s="146"/>
      <c r="P51" s="153">
        <f t="shared" si="6"/>
        <v>18300</v>
      </c>
      <c r="Q51" s="146"/>
      <c r="R51" s="172"/>
      <c r="S51" s="151"/>
      <c r="T51" s="143"/>
    </row>
    <row r="52" spans="1:25" s="102" customFormat="1">
      <c r="A52" s="143" t="s">
        <v>776</v>
      </c>
      <c r="B52" s="143" t="s">
        <v>1722</v>
      </c>
      <c r="C52" s="143" t="s">
        <v>12119</v>
      </c>
      <c r="D52" s="143"/>
      <c r="E52" s="144" t="s">
        <v>1724</v>
      </c>
      <c r="F52" s="143" t="s">
        <v>1502</v>
      </c>
      <c r="G52" s="144" t="s">
        <v>1725</v>
      </c>
      <c r="H52" s="144">
        <v>12</v>
      </c>
      <c r="I52" s="143" t="s">
        <v>12048</v>
      </c>
      <c r="J52" s="170">
        <v>7.4999999999999997E-2</v>
      </c>
      <c r="K52" s="171">
        <f t="shared" si="7"/>
        <v>0.89999999999999991</v>
      </c>
      <c r="L52" s="146"/>
      <c r="M52" s="171">
        <v>0.22</v>
      </c>
      <c r="N52" s="162">
        <f t="shared" si="4"/>
        <v>0.89999999999999991</v>
      </c>
      <c r="O52" s="146"/>
      <c r="P52" s="153">
        <f t="shared" si="6"/>
        <v>36600</v>
      </c>
      <c r="Q52" s="151"/>
      <c r="R52" s="151"/>
      <c r="S52" s="151"/>
      <c r="T52" s="143"/>
    </row>
    <row r="53" spans="1:25" s="102" customFormat="1">
      <c r="A53" s="143" t="s">
        <v>776</v>
      </c>
      <c r="B53" s="143" t="s">
        <v>1719</v>
      </c>
      <c r="C53" s="143" t="s">
        <v>12120</v>
      </c>
      <c r="D53" s="143"/>
      <c r="E53" s="143" t="s">
        <v>1721</v>
      </c>
      <c r="F53" s="143" t="s">
        <v>1502</v>
      </c>
      <c r="G53" s="143" t="s">
        <v>1721</v>
      </c>
      <c r="H53" s="143">
        <v>6</v>
      </c>
      <c r="I53" s="143" t="s">
        <v>12048</v>
      </c>
      <c r="J53" s="170">
        <v>6.9000000000000006E-2</v>
      </c>
      <c r="K53" s="171">
        <f t="shared" si="7"/>
        <v>0.41400000000000003</v>
      </c>
      <c r="L53" s="146"/>
      <c r="M53" s="143"/>
      <c r="N53" s="162">
        <f t="shared" si="4"/>
        <v>0.41400000000000003</v>
      </c>
      <c r="O53" s="143"/>
      <c r="P53" s="153">
        <f t="shared" si="6"/>
        <v>18300</v>
      </c>
      <c r="Q53" s="144"/>
      <c r="R53" s="154"/>
      <c r="S53" s="151"/>
      <c r="T53" s="143"/>
      <c r="U53" s="102" t="s">
        <v>12121</v>
      </c>
    </row>
    <row r="54" spans="1:25" s="161" customFormat="1">
      <c r="A54" s="156" t="s">
        <v>776</v>
      </c>
      <c r="B54" s="156" t="s">
        <v>1979</v>
      </c>
      <c r="C54" s="156" t="s">
        <v>12122</v>
      </c>
      <c r="D54" s="156"/>
      <c r="E54" s="156" t="s">
        <v>1982</v>
      </c>
      <c r="F54" s="156" t="s">
        <v>1502</v>
      </c>
      <c r="G54" s="174" t="s">
        <v>1981</v>
      </c>
      <c r="H54" s="174">
        <v>2</v>
      </c>
      <c r="I54" s="156" t="s">
        <v>12048</v>
      </c>
      <c r="J54" s="167">
        <v>0.41399999999999998</v>
      </c>
      <c r="K54" s="175">
        <f t="shared" si="7"/>
        <v>0.82799999999999996</v>
      </c>
      <c r="L54" s="158"/>
      <c r="M54" s="156"/>
      <c r="N54" s="157">
        <f t="shared" si="4"/>
        <v>0.82799999999999996</v>
      </c>
      <c r="O54" s="156"/>
      <c r="P54" s="159">
        <v>6000</v>
      </c>
      <c r="Q54" s="174"/>
      <c r="R54" s="160"/>
      <c r="S54" s="176"/>
      <c r="T54" s="177" t="s">
        <v>1983</v>
      </c>
    </row>
    <row r="55" spans="1:25" s="161" customFormat="1">
      <c r="A55" s="156" t="s">
        <v>776</v>
      </c>
      <c r="B55" s="156" t="s">
        <v>2585</v>
      </c>
      <c r="C55" s="156" t="s">
        <v>2586</v>
      </c>
      <c r="D55" s="156"/>
      <c r="E55" s="174" t="s">
        <v>2587</v>
      </c>
      <c r="F55" s="156" t="s">
        <v>1502</v>
      </c>
      <c r="G55" s="174" t="s">
        <v>2588</v>
      </c>
      <c r="H55" s="174">
        <v>6</v>
      </c>
      <c r="I55" s="156" t="s">
        <v>12048</v>
      </c>
      <c r="J55" s="167">
        <v>0.42</v>
      </c>
      <c r="K55" s="175">
        <f t="shared" si="7"/>
        <v>2.52</v>
      </c>
      <c r="L55" s="158"/>
      <c r="M55" s="175">
        <v>0.51997000000000004</v>
      </c>
      <c r="N55" s="157">
        <f t="shared" si="4"/>
        <v>2.52</v>
      </c>
      <c r="O55" s="158"/>
      <c r="P55" s="159">
        <f>H55*P$2</f>
        <v>18300</v>
      </c>
      <c r="Q55" s="178"/>
      <c r="R55" s="176"/>
      <c r="S55" s="160"/>
      <c r="T55" s="156" t="s">
        <v>2589</v>
      </c>
      <c r="W55" s="179"/>
      <c r="X55" s="179"/>
      <c r="Y55" s="179"/>
    </row>
    <row r="56" spans="1:25" ht="14.25">
      <c r="A56" s="143" t="s">
        <v>776</v>
      </c>
      <c r="B56" s="143" t="s">
        <v>2905</v>
      </c>
      <c r="C56" s="143" t="s">
        <v>12123</v>
      </c>
      <c r="D56" s="143"/>
      <c r="E56" s="144" t="s">
        <v>2908</v>
      </c>
      <c r="F56" s="143" t="s">
        <v>2872</v>
      </c>
      <c r="G56" s="144" t="s">
        <v>2908</v>
      </c>
      <c r="H56" s="144">
        <v>2490</v>
      </c>
      <c r="I56" s="143" t="s">
        <v>881</v>
      </c>
      <c r="J56" s="170">
        <f>308/304800</f>
        <v>1.0104986876640419E-3</v>
      </c>
      <c r="K56" s="171">
        <f t="shared" si="7"/>
        <v>2.5161417322834643</v>
      </c>
      <c r="L56" s="146"/>
      <c r="M56" s="171">
        <f>310.223/304800</f>
        <v>1.0177919947506563E-3</v>
      </c>
      <c r="N56" s="162">
        <f t="shared" si="4"/>
        <v>2.5161417322834643</v>
      </c>
      <c r="O56" s="146"/>
      <c r="P56" s="153">
        <f t="shared" ref="P56:P69" si="8">H56*3050/304.8</f>
        <v>24916.338582677163</v>
      </c>
      <c r="Q56" s="146"/>
      <c r="R56" s="154"/>
      <c r="S56" s="154"/>
      <c r="T56" s="143"/>
    </row>
    <row r="57" spans="1:25" s="102" customFormat="1">
      <c r="A57" s="143" t="s">
        <v>776</v>
      </c>
      <c r="B57" s="143" t="s">
        <v>2921</v>
      </c>
      <c r="C57" s="143" t="s">
        <v>2922</v>
      </c>
      <c r="D57" s="143"/>
      <c r="E57" s="144" t="s">
        <v>2923</v>
      </c>
      <c r="F57" s="143" t="s">
        <v>2872</v>
      </c>
      <c r="G57" s="144" t="s">
        <v>2923</v>
      </c>
      <c r="H57" s="144">
        <v>8735</v>
      </c>
      <c r="I57" s="143" t="s">
        <v>881</v>
      </c>
      <c r="J57" s="170">
        <f>23/304800</f>
        <v>7.5459317585301831E-5</v>
      </c>
      <c r="K57" s="171">
        <f t="shared" si="7"/>
        <v>0.65913713910761151</v>
      </c>
      <c r="L57" s="146"/>
      <c r="M57" s="143"/>
      <c r="N57" s="162">
        <f t="shared" si="4"/>
        <v>0.65913713910761151</v>
      </c>
      <c r="O57" s="143"/>
      <c r="P57" s="153">
        <f t="shared" si="8"/>
        <v>87407.31627296588</v>
      </c>
      <c r="Q57" s="146"/>
      <c r="R57" s="154"/>
      <c r="S57" s="154"/>
      <c r="T57" s="143"/>
    </row>
    <row r="58" spans="1:25" ht="14.25">
      <c r="A58" s="143" t="s">
        <v>776</v>
      </c>
      <c r="B58" s="143" t="s">
        <v>2929</v>
      </c>
      <c r="C58" s="143" t="s">
        <v>2930</v>
      </c>
      <c r="D58" s="143"/>
      <c r="E58" s="144" t="s">
        <v>2931</v>
      </c>
      <c r="F58" s="143" t="s">
        <v>2872</v>
      </c>
      <c r="G58" s="144" t="s">
        <v>2931</v>
      </c>
      <c r="H58" s="144">
        <v>2350</v>
      </c>
      <c r="I58" s="143" t="s">
        <v>881</v>
      </c>
      <c r="J58" s="170">
        <f>23/304800</f>
        <v>7.5459317585301831E-5</v>
      </c>
      <c r="K58" s="171">
        <f t="shared" si="7"/>
        <v>0.1773293963254593</v>
      </c>
      <c r="L58" s="146"/>
      <c r="M58" s="143"/>
      <c r="N58" s="162">
        <f t="shared" si="4"/>
        <v>0.1773293963254593</v>
      </c>
      <c r="O58" s="143"/>
      <c r="P58" s="153">
        <f t="shared" si="8"/>
        <v>23515.419947506562</v>
      </c>
      <c r="Q58" s="146"/>
      <c r="R58" s="154"/>
      <c r="S58" s="154"/>
      <c r="T58" s="143"/>
    </row>
    <row r="59" spans="1:25" ht="14.25">
      <c r="A59" s="143" t="s">
        <v>776</v>
      </c>
      <c r="B59" s="143" t="s">
        <v>2935</v>
      </c>
      <c r="C59" s="143" t="s">
        <v>2936</v>
      </c>
      <c r="D59" s="143"/>
      <c r="E59" s="144" t="s">
        <v>2937</v>
      </c>
      <c r="F59" s="143" t="s">
        <v>2872</v>
      </c>
      <c r="G59" s="144" t="s">
        <v>2937</v>
      </c>
      <c r="H59" s="144">
        <v>2150</v>
      </c>
      <c r="I59" s="143" t="s">
        <v>881</v>
      </c>
      <c r="J59" s="170">
        <f>23/304800</f>
        <v>7.5459317585301831E-5</v>
      </c>
      <c r="K59" s="171">
        <f t="shared" si="7"/>
        <v>0.16223753280839895</v>
      </c>
      <c r="L59" s="146"/>
      <c r="M59" s="143"/>
      <c r="N59" s="162">
        <f t="shared" si="4"/>
        <v>0.16223753280839895</v>
      </c>
      <c r="O59" s="143"/>
      <c r="P59" s="153">
        <f t="shared" si="8"/>
        <v>21514.107611548556</v>
      </c>
      <c r="Q59" s="146"/>
      <c r="R59" s="154"/>
      <c r="S59" s="154"/>
      <c r="T59" s="143"/>
    </row>
    <row r="60" spans="1:25" ht="14.25">
      <c r="A60" s="143" t="s">
        <v>776</v>
      </c>
      <c r="B60" s="143" t="s">
        <v>2915</v>
      </c>
      <c r="C60" s="143" t="s">
        <v>2916</v>
      </c>
      <c r="D60" s="143"/>
      <c r="E60" s="144" t="s">
        <v>2946</v>
      </c>
      <c r="F60" s="143" t="s">
        <v>2872</v>
      </c>
      <c r="G60" s="144" t="s">
        <v>2946</v>
      </c>
      <c r="H60" s="144">
        <v>5200</v>
      </c>
      <c r="I60" s="143" t="s">
        <v>881</v>
      </c>
      <c r="J60" s="170">
        <f>230/304800</f>
        <v>7.5459317585301836E-4</v>
      </c>
      <c r="K60" s="171">
        <f t="shared" si="7"/>
        <v>3.9238845144356955</v>
      </c>
      <c r="L60" s="146"/>
      <c r="M60" s="143"/>
      <c r="N60" s="162">
        <f t="shared" si="4"/>
        <v>3.9238845144356955</v>
      </c>
      <c r="O60" s="143"/>
      <c r="P60" s="153">
        <f t="shared" si="8"/>
        <v>52034.120734908138</v>
      </c>
      <c r="Q60" s="146"/>
      <c r="R60" s="154"/>
      <c r="S60" s="154"/>
      <c r="T60" s="143"/>
    </row>
    <row r="61" spans="1:25" ht="14.25">
      <c r="A61" s="143" t="s">
        <v>776</v>
      </c>
      <c r="B61" s="143" t="s">
        <v>2918</v>
      </c>
      <c r="C61" s="143" t="s">
        <v>2919</v>
      </c>
      <c r="D61" s="143"/>
      <c r="E61" s="144" t="s">
        <v>12124</v>
      </c>
      <c r="F61" s="143" t="s">
        <v>2872</v>
      </c>
      <c r="G61" s="144" t="s">
        <v>12125</v>
      </c>
      <c r="H61" s="144">
        <v>3000</v>
      </c>
      <c r="I61" s="143" t="s">
        <v>881</v>
      </c>
      <c r="J61" s="170">
        <f>23/304800</f>
        <v>7.5459317585301831E-5</v>
      </c>
      <c r="K61" s="171">
        <f t="shared" si="7"/>
        <v>0.2263779527559055</v>
      </c>
      <c r="L61" s="146"/>
      <c r="M61" s="143"/>
      <c r="N61" s="162">
        <f t="shared" si="4"/>
        <v>0.2263779527559055</v>
      </c>
      <c r="O61" s="143"/>
      <c r="P61" s="153">
        <f t="shared" si="8"/>
        <v>30019.685039370077</v>
      </c>
      <c r="Q61" s="146"/>
      <c r="R61" s="154"/>
      <c r="S61" s="154"/>
      <c r="T61" s="143"/>
    </row>
    <row r="62" spans="1:25" ht="14.25">
      <c r="A62" s="143" t="s">
        <v>776</v>
      </c>
      <c r="B62" s="143" t="s">
        <v>2941</v>
      </c>
      <c r="C62" s="143" t="s">
        <v>2942</v>
      </c>
      <c r="D62" s="143"/>
      <c r="E62" s="144" t="s">
        <v>2943</v>
      </c>
      <c r="F62" s="143" t="s">
        <v>2872</v>
      </c>
      <c r="G62" s="144" t="s">
        <v>2943</v>
      </c>
      <c r="H62" s="144">
        <v>550</v>
      </c>
      <c r="I62" s="143" t="s">
        <v>881</v>
      </c>
      <c r="J62" s="170">
        <f>23/304800</f>
        <v>7.5459317585301831E-5</v>
      </c>
      <c r="K62" s="171">
        <f t="shared" si="7"/>
        <v>4.1502624671916004E-2</v>
      </c>
      <c r="L62" s="146"/>
      <c r="M62" s="143"/>
      <c r="N62" s="162">
        <f t="shared" si="4"/>
        <v>4.1502624671916004E-2</v>
      </c>
      <c r="O62" s="143"/>
      <c r="P62" s="153">
        <f t="shared" si="8"/>
        <v>5503.6089238845143</v>
      </c>
      <c r="Q62" s="146"/>
      <c r="R62" s="154"/>
      <c r="S62" s="154"/>
      <c r="T62" s="143"/>
    </row>
    <row r="63" spans="1:25" ht="14.25">
      <c r="A63" s="143" t="s">
        <v>776</v>
      </c>
      <c r="B63" s="143" t="s">
        <v>2965</v>
      </c>
      <c r="C63" s="143" t="s">
        <v>12126</v>
      </c>
      <c r="D63" s="143"/>
      <c r="E63" s="144" t="s">
        <v>12127</v>
      </c>
      <c r="F63" s="143" t="s">
        <v>2872</v>
      </c>
      <c r="G63" s="144" t="s">
        <v>12127</v>
      </c>
      <c r="H63" s="144">
        <v>1800</v>
      </c>
      <c r="I63" s="143" t="s">
        <v>881</v>
      </c>
      <c r="J63" s="170">
        <f>23/304800</f>
        <v>7.5459317585301831E-5</v>
      </c>
      <c r="K63" s="171">
        <f t="shared" si="7"/>
        <v>0.13582677165354329</v>
      </c>
      <c r="L63" s="146"/>
      <c r="M63" s="143"/>
      <c r="N63" s="162">
        <f t="shared" si="4"/>
        <v>0.13582677165354329</v>
      </c>
      <c r="O63" s="143"/>
      <c r="P63" s="153">
        <f t="shared" si="8"/>
        <v>18011.811023622045</v>
      </c>
      <c r="Q63" s="146"/>
      <c r="R63" s="154"/>
      <c r="S63" s="154"/>
      <c r="T63" s="143"/>
    </row>
    <row r="64" spans="1:25" ht="14.25">
      <c r="A64" s="143" t="s">
        <v>776</v>
      </c>
      <c r="B64" s="143" t="s">
        <v>2968</v>
      </c>
      <c r="C64" s="143" t="s">
        <v>12128</v>
      </c>
      <c r="D64" s="143"/>
      <c r="E64" s="144" t="s">
        <v>2971</v>
      </c>
      <c r="F64" s="143" t="s">
        <v>2872</v>
      </c>
      <c r="G64" s="144" t="s">
        <v>2971</v>
      </c>
      <c r="H64" s="144">
        <v>1310</v>
      </c>
      <c r="I64" s="143" t="s">
        <v>881</v>
      </c>
      <c r="J64" s="170">
        <f>23/304800</f>
        <v>7.5459317585301831E-5</v>
      </c>
      <c r="K64" s="171">
        <f t="shared" si="7"/>
        <v>9.8851706036745396E-2</v>
      </c>
      <c r="L64" s="146"/>
      <c r="M64" s="143"/>
      <c r="N64" s="162">
        <f t="shared" si="4"/>
        <v>9.8851706036745396E-2</v>
      </c>
      <c r="O64" s="143"/>
      <c r="P64" s="153">
        <f t="shared" si="8"/>
        <v>13108.595800524934</v>
      </c>
      <c r="Q64" s="146"/>
      <c r="R64" s="154"/>
      <c r="S64" s="154"/>
      <c r="T64" s="143"/>
    </row>
    <row r="65" spans="1:25" ht="14.25">
      <c r="A65" s="143" t="s">
        <v>776</v>
      </c>
      <c r="B65" s="143" t="s">
        <v>2924</v>
      </c>
      <c r="C65" s="143" t="s">
        <v>2925</v>
      </c>
      <c r="D65" s="143"/>
      <c r="E65" s="144" t="s">
        <v>2927</v>
      </c>
      <c r="F65" s="143" t="s">
        <v>2872</v>
      </c>
      <c r="G65" s="144" t="s">
        <v>2928</v>
      </c>
      <c r="H65" s="144">
        <f>400</f>
        <v>400</v>
      </c>
      <c r="I65" s="143" t="s">
        <v>881</v>
      </c>
      <c r="J65" s="170">
        <f>88/30480</f>
        <v>2.8871391076115485E-3</v>
      </c>
      <c r="K65" s="171">
        <f t="shared" si="7"/>
        <v>1.1548556430446193</v>
      </c>
      <c r="L65" s="146"/>
      <c r="M65" s="143"/>
      <c r="N65" s="162">
        <f t="shared" si="4"/>
        <v>1.1548556430446193</v>
      </c>
      <c r="O65" s="143"/>
      <c r="P65" s="153">
        <f t="shared" si="8"/>
        <v>4002.6246719160104</v>
      </c>
      <c r="Q65" s="146"/>
      <c r="R65" s="154"/>
      <c r="S65" s="154"/>
      <c r="T65" s="143"/>
    </row>
    <row r="66" spans="1:25" ht="14.25">
      <c r="A66" s="143" t="s">
        <v>776</v>
      </c>
      <c r="B66" s="143" t="s">
        <v>2972</v>
      </c>
      <c r="C66" s="143" t="s">
        <v>12129</v>
      </c>
      <c r="D66" s="143"/>
      <c r="E66" s="144" t="s">
        <v>2974</v>
      </c>
      <c r="F66" s="143" t="s">
        <v>2872</v>
      </c>
      <c r="G66" s="144" t="s">
        <v>2974</v>
      </c>
      <c r="H66" s="144">
        <v>1270</v>
      </c>
      <c r="I66" s="143" t="s">
        <v>881</v>
      </c>
      <c r="J66" s="170">
        <f>88/30480</f>
        <v>2.8871391076115485E-3</v>
      </c>
      <c r="K66" s="171">
        <f t="shared" si="7"/>
        <v>3.6666666666666665</v>
      </c>
      <c r="L66" s="146"/>
      <c r="M66" s="143"/>
      <c r="N66" s="162">
        <f t="shared" si="4"/>
        <v>3.6666666666666665</v>
      </c>
      <c r="O66" s="143"/>
      <c r="P66" s="153">
        <f t="shared" si="8"/>
        <v>12708.333333333332</v>
      </c>
      <c r="Q66" s="146"/>
      <c r="R66" s="154"/>
      <c r="S66" s="154"/>
      <c r="T66" s="143"/>
    </row>
    <row r="67" spans="1:25" s="102" customFormat="1">
      <c r="A67" s="143" t="s">
        <v>776</v>
      </c>
      <c r="B67" s="143" t="s">
        <v>2981</v>
      </c>
      <c r="C67" s="143" t="s">
        <v>2982</v>
      </c>
      <c r="D67" s="143"/>
      <c r="E67" s="180" t="s">
        <v>2977</v>
      </c>
      <c r="F67" s="143" t="s">
        <v>2872</v>
      </c>
      <c r="G67" s="180" t="s">
        <v>2977</v>
      </c>
      <c r="H67" s="144">
        <v>130</v>
      </c>
      <c r="I67" s="143" t="s">
        <v>881</v>
      </c>
      <c r="J67" s="170">
        <f>98/30480</f>
        <v>3.2152230971128608E-3</v>
      </c>
      <c r="K67" s="171">
        <f t="shared" si="7"/>
        <v>0.41797900262467191</v>
      </c>
      <c r="L67" s="146"/>
      <c r="M67" s="143"/>
      <c r="N67" s="162">
        <f t="shared" si="4"/>
        <v>0.41797900262467191</v>
      </c>
      <c r="O67" s="143"/>
      <c r="P67" s="153">
        <f t="shared" si="8"/>
        <v>1300.8530183727034</v>
      </c>
      <c r="Q67" s="146"/>
      <c r="R67" s="154"/>
      <c r="S67" s="154"/>
      <c r="T67" s="143"/>
    </row>
    <row r="68" spans="1:25" s="102" customFormat="1">
      <c r="A68" s="143" t="s">
        <v>776</v>
      </c>
      <c r="B68" s="143" t="s">
        <v>2978</v>
      </c>
      <c r="C68" s="143" t="s">
        <v>12130</v>
      </c>
      <c r="D68" s="143"/>
      <c r="E68" s="144" t="s">
        <v>2980</v>
      </c>
      <c r="F68" s="143" t="s">
        <v>2872</v>
      </c>
      <c r="G68" s="144" t="s">
        <v>2980</v>
      </c>
      <c r="H68" s="144">
        <v>870</v>
      </c>
      <c r="I68" s="143" t="s">
        <v>881</v>
      </c>
      <c r="J68" s="170">
        <f>88/30480</f>
        <v>2.8871391076115485E-3</v>
      </c>
      <c r="K68" s="171">
        <f t="shared" si="7"/>
        <v>2.5118110236220472</v>
      </c>
      <c r="L68" s="146"/>
      <c r="M68" s="143"/>
      <c r="N68" s="162">
        <f t="shared" ref="N68:N87" si="9">H68*J68</f>
        <v>2.5118110236220472</v>
      </c>
      <c r="O68" s="143"/>
      <c r="P68" s="153">
        <f t="shared" si="8"/>
        <v>8705.7086614173222</v>
      </c>
      <c r="Q68" s="146"/>
      <c r="R68" s="154"/>
      <c r="S68" s="154"/>
      <c r="T68" s="143"/>
    </row>
    <row r="69" spans="1:25" s="102" customFormat="1">
      <c r="A69" s="143" t="s">
        <v>776</v>
      </c>
      <c r="B69" s="143" t="s">
        <v>2932</v>
      </c>
      <c r="C69" s="143" t="s">
        <v>2933</v>
      </c>
      <c r="D69" s="143"/>
      <c r="E69" s="144" t="s">
        <v>12131</v>
      </c>
      <c r="F69" s="143" t="s">
        <v>2872</v>
      </c>
      <c r="G69" s="144" t="s">
        <v>12131</v>
      </c>
      <c r="H69" s="144">
        <v>1100</v>
      </c>
      <c r="I69" s="143" t="s">
        <v>881</v>
      </c>
      <c r="J69" s="170">
        <f>88/30480</f>
        <v>2.8871391076115485E-3</v>
      </c>
      <c r="K69" s="171">
        <f t="shared" si="7"/>
        <v>3.1758530183727034</v>
      </c>
      <c r="L69" s="146"/>
      <c r="M69" s="143"/>
      <c r="N69" s="162">
        <f t="shared" si="9"/>
        <v>3.1758530183727034</v>
      </c>
      <c r="O69" s="143"/>
      <c r="P69" s="153">
        <f t="shared" si="8"/>
        <v>11007.217847769029</v>
      </c>
      <c r="Q69" s="146"/>
      <c r="R69" s="154"/>
      <c r="S69" s="154"/>
      <c r="T69" s="143"/>
      <c r="W69" s="155"/>
    </row>
    <row r="70" spans="1:25" s="161" customFormat="1">
      <c r="A70" s="156" t="s">
        <v>776</v>
      </c>
      <c r="B70" s="156" t="s">
        <v>1894</v>
      </c>
      <c r="C70" s="156" t="s">
        <v>1900</v>
      </c>
      <c r="D70" s="156" t="s">
        <v>1897</v>
      </c>
      <c r="E70" s="174" t="s">
        <v>1896</v>
      </c>
      <c r="F70" s="156" t="s">
        <v>1350</v>
      </c>
      <c r="G70" s="174" t="s">
        <v>12049</v>
      </c>
      <c r="H70" s="174">
        <v>6</v>
      </c>
      <c r="I70" s="156" t="s">
        <v>12048</v>
      </c>
      <c r="J70" s="167">
        <v>0.29499999999999998</v>
      </c>
      <c r="K70" s="175">
        <f t="shared" si="7"/>
        <v>1.77</v>
      </c>
      <c r="L70" s="158"/>
      <c r="M70" s="156"/>
      <c r="N70" s="157">
        <f t="shared" si="9"/>
        <v>1.77</v>
      </c>
      <c r="O70" s="156"/>
      <c r="P70" s="159">
        <f>H70*P2</f>
        <v>18300</v>
      </c>
      <c r="Q70" s="158"/>
      <c r="R70" s="160"/>
      <c r="S70" s="160"/>
      <c r="T70" s="156" t="s">
        <v>1898</v>
      </c>
    </row>
    <row r="71" spans="1:25" s="102" customFormat="1">
      <c r="A71" s="143" t="s">
        <v>776</v>
      </c>
      <c r="B71" s="143" t="s">
        <v>1951</v>
      </c>
      <c r="C71" s="143" t="s">
        <v>12050</v>
      </c>
      <c r="D71" s="143" t="s">
        <v>1897</v>
      </c>
      <c r="E71" s="144" t="s">
        <v>1953</v>
      </c>
      <c r="F71" s="143" t="s">
        <v>1350</v>
      </c>
      <c r="G71" s="144" t="s">
        <v>12051</v>
      </c>
      <c r="H71" s="144">
        <v>1</v>
      </c>
      <c r="I71" s="143" t="s">
        <v>12048</v>
      </c>
      <c r="J71" s="170">
        <v>0.441</v>
      </c>
      <c r="K71" s="171">
        <f t="shared" si="7"/>
        <v>0.441</v>
      </c>
      <c r="L71" s="146"/>
      <c r="M71" s="143"/>
      <c r="N71" s="162">
        <f t="shared" si="9"/>
        <v>0.441</v>
      </c>
      <c r="O71" s="143"/>
      <c r="P71" s="153">
        <f>H71*P2</f>
        <v>3050</v>
      </c>
      <c r="Q71" s="146"/>
      <c r="R71" s="154"/>
      <c r="S71" s="154"/>
      <c r="T71" s="143"/>
    </row>
    <row r="72" spans="1:25" s="161" customFormat="1">
      <c r="A72" s="156" t="s">
        <v>776</v>
      </c>
      <c r="B72" s="156" t="s">
        <v>5709</v>
      </c>
      <c r="C72" s="156" t="s">
        <v>5710</v>
      </c>
      <c r="D72" s="156"/>
      <c r="E72" s="174" t="s">
        <v>5711</v>
      </c>
      <c r="F72" s="156" t="s">
        <v>1502</v>
      </c>
      <c r="G72" s="174" t="s">
        <v>5712</v>
      </c>
      <c r="H72" s="174">
        <v>1</v>
      </c>
      <c r="I72" s="156" t="s">
        <v>12048</v>
      </c>
      <c r="J72" s="175">
        <v>0.76</v>
      </c>
      <c r="K72" s="157">
        <f>SUM(J72*H72)</f>
        <v>0.76</v>
      </c>
      <c r="L72" s="158"/>
      <c r="M72" s="175">
        <v>1.218</v>
      </c>
      <c r="N72" s="157">
        <f t="shared" si="9"/>
        <v>0.76</v>
      </c>
      <c r="O72" s="158"/>
      <c r="P72" s="159">
        <f>H72*P$2</f>
        <v>3050</v>
      </c>
      <c r="Q72" s="158"/>
      <c r="R72" s="160"/>
      <c r="S72" s="176"/>
      <c r="T72" s="156" t="s">
        <v>5713</v>
      </c>
      <c r="W72" s="179"/>
      <c r="X72" s="179"/>
      <c r="Y72" s="179"/>
    </row>
    <row r="73" spans="1:25" s="161" customFormat="1">
      <c r="A73" s="156" t="s">
        <v>776</v>
      </c>
      <c r="B73" s="156" t="s">
        <v>5686</v>
      </c>
      <c r="C73" s="156" t="s">
        <v>5687</v>
      </c>
      <c r="D73" s="156"/>
      <c r="E73" s="174" t="s">
        <v>12132</v>
      </c>
      <c r="F73" s="156" t="s">
        <v>1502</v>
      </c>
      <c r="G73" s="174" t="s">
        <v>5688</v>
      </c>
      <c r="H73" s="174">
        <v>2</v>
      </c>
      <c r="I73" s="156" t="s">
        <v>12048</v>
      </c>
      <c r="J73" s="175">
        <v>0.45600000000000002</v>
      </c>
      <c r="K73" s="157">
        <f>SUM(J73*H73)</f>
        <v>0.91200000000000003</v>
      </c>
      <c r="L73" s="158"/>
      <c r="M73" s="175">
        <v>0.55859999999999999</v>
      </c>
      <c r="N73" s="157">
        <f t="shared" si="9"/>
        <v>0.91200000000000003</v>
      </c>
      <c r="O73" s="158"/>
      <c r="P73" s="159">
        <f>H73*P$2</f>
        <v>6100</v>
      </c>
      <c r="Q73" s="158"/>
      <c r="R73" s="160"/>
      <c r="S73" s="176"/>
      <c r="T73" s="160" t="s">
        <v>5689</v>
      </c>
    </row>
    <row r="74" spans="1:25" ht="14.25">
      <c r="A74" s="143" t="s">
        <v>776</v>
      </c>
      <c r="B74" s="143" t="s">
        <v>1545</v>
      </c>
      <c r="C74" s="143" t="s">
        <v>12133</v>
      </c>
      <c r="D74" s="143"/>
      <c r="E74" s="144" t="s">
        <v>12134</v>
      </c>
      <c r="F74" s="143" t="s">
        <v>1350</v>
      </c>
      <c r="G74" s="144" t="s">
        <v>1547</v>
      </c>
      <c r="H74" s="144">
        <f>1+1</f>
        <v>2</v>
      </c>
      <c r="I74" s="143" t="s">
        <v>12048</v>
      </c>
      <c r="J74" s="170">
        <v>0.5101</v>
      </c>
      <c r="K74" s="162">
        <f>SUM(J74*H74)</f>
        <v>1.0202</v>
      </c>
      <c r="L74" s="146"/>
      <c r="M74" s="143"/>
      <c r="N74" s="162">
        <f t="shared" si="9"/>
        <v>1.0202</v>
      </c>
      <c r="O74" s="143"/>
      <c r="P74" s="153">
        <f>H74*P$2</f>
        <v>6100</v>
      </c>
      <c r="Q74" s="146"/>
      <c r="R74" s="172"/>
      <c r="S74" s="151"/>
      <c r="T74" s="143"/>
    </row>
    <row r="75" spans="1:25" s="188" customFormat="1">
      <c r="A75" s="181"/>
      <c r="B75" s="181"/>
      <c r="C75" s="181"/>
      <c r="D75" s="181"/>
      <c r="E75" s="181"/>
      <c r="F75" s="181"/>
      <c r="G75" s="181"/>
      <c r="H75" s="181"/>
      <c r="I75" s="181"/>
      <c r="J75" s="182"/>
      <c r="K75" s="183"/>
      <c r="L75" s="184"/>
      <c r="M75" s="183"/>
      <c r="N75" s="183">
        <f t="shared" si="9"/>
        <v>0</v>
      </c>
      <c r="O75" s="184"/>
      <c r="P75" s="185"/>
      <c r="Q75" s="186"/>
      <c r="R75" s="187"/>
      <c r="S75" s="187"/>
      <c r="T75" s="181"/>
      <c r="W75" s="189"/>
      <c r="X75" s="189"/>
      <c r="Y75" s="189"/>
    </row>
    <row r="76" spans="1:25" ht="14.25">
      <c r="A76" s="143" t="s">
        <v>776</v>
      </c>
      <c r="B76" s="143" t="s">
        <v>1873</v>
      </c>
      <c r="C76" s="143" t="s">
        <v>12135</v>
      </c>
      <c r="D76" s="143" t="s">
        <v>1876</v>
      </c>
      <c r="E76" s="143" t="s">
        <v>1877</v>
      </c>
      <c r="F76" s="143" t="s">
        <v>1350</v>
      </c>
      <c r="G76" s="143" t="s">
        <v>1878</v>
      </c>
      <c r="H76" s="143">
        <v>7</v>
      </c>
      <c r="I76" s="143" t="s">
        <v>12048</v>
      </c>
      <c r="J76" s="170">
        <v>8.5400000000000004E-2</v>
      </c>
      <c r="K76" s="162">
        <f t="shared" ref="K76:K85" si="10">SUM(J76*H76)</f>
        <v>0.5978</v>
      </c>
      <c r="L76" s="146">
        <f>SUM(K27:K57)</f>
        <v>56.02527887139108</v>
      </c>
      <c r="M76" s="170">
        <v>0.11129</v>
      </c>
      <c r="N76" s="162">
        <f t="shared" si="9"/>
        <v>0.5978</v>
      </c>
      <c r="O76" s="146">
        <f>SUM(N27:N57)</f>
        <v>50.037978871391083</v>
      </c>
      <c r="P76" s="153">
        <f>H76*P$2</f>
        <v>21350</v>
      </c>
      <c r="Q76" s="146"/>
      <c r="R76" s="172"/>
      <c r="S76" s="151"/>
      <c r="T76" s="143"/>
    </row>
    <row r="77" spans="1:25" ht="14.25">
      <c r="A77" s="143"/>
      <c r="B77" s="143"/>
      <c r="C77" s="143"/>
      <c r="D77" s="143"/>
      <c r="E77" s="144"/>
      <c r="F77" s="143"/>
      <c r="G77" s="144"/>
      <c r="H77" s="144"/>
      <c r="I77" s="143"/>
      <c r="J77" s="143"/>
      <c r="K77" s="162">
        <f t="shared" si="10"/>
        <v>0</v>
      </c>
      <c r="L77" s="146"/>
      <c r="M77" s="143"/>
      <c r="N77" s="162">
        <f t="shared" si="9"/>
        <v>0</v>
      </c>
      <c r="O77" s="143"/>
      <c r="P77" s="153"/>
      <c r="Q77" s="144"/>
      <c r="R77" s="151"/>
      <c r="S77" s="151"/>
      <c r="T77" s="143"/>
    </row>
    <row r="78" spans="1:25" ht="14.25">
      <c r="A78" s="143" t="s">
        <v>1784</v>
      </c>
      <c r="B78" s="143" t="s">
        <v>5267</v>
      </c>
      <c r="C78" s="143" t="s">
        <v>12136</v>
      </c>
      <c r="D78" s="143"/>
      <c r="E78" s="143"/>
      <c r="F78" s="143" t="s">
        <v>3522</v>
      </c>
      <c r="G78" s="143"/>
      <c r="H78" s="143">
        <v>1</v>
      </c>
      <c r="I78" s="143" t="s">
        <v>12048</v>
      </c>
      <c r="J78" s="170">
        <v>23</v>
      </c>
      <c r="K78" s="162">
        <f t="shared" si="10"/>
        <v>23</v>
      </c>
      <c r="L78" s="146"/>
      <c r="M78" s="143"/>
      <c r="N78" s="162">
        <f t="shared" si="9"/>
        <v>23</v>
      </c>
      <c r="O78" s="143"/>
      <c r="P78" s="153">
        <f>H78*P$2</f>
        <v>3050</v>
      </c>
      <c r="Q78" s="144"/>
      <c r="R78" s="151"/>
      <c r="S78" s="151"/>
      <c r="T78" s="143"/>
    </row>
    <row r="79" spans="1:25" ht="14.25">
      <c r="A79" s="143"/>
      <c r="B79" s="143"/>
      <c r="C79" s="143"/>
      <c r="D79" s="143"/>
      <c r="E79" s="143"/>
      <c r="F79" s="143"/>
      <c r="G79" s="190"/>
      <c r="H79" s="143"/>
      <c r="I79" s="143"/>
      <c r="J79" s="162"/>
      <c r="K79" s="162">
        <f t="shared" si="10"/>
        <v>0</v>
      </c>
      <c r="L79" s="146"/>
      <c r="M79" s="143"/>
      <c r="N79" s="162">
        <f t="shared" si="9"/>
        <v>0</v>
      </c>
      <c r="O79" s="143"/>
      <c r="P79" s="148"/>
      <c r="Q79" s="144"/>
      <c r="R79" s="151"/>
      <c r="S79" s="151"/>
      <c r="T79" s="143"/>
    </row>
    <row r="80" spans="1:25" ht="14.25">
      <c r="A80" s="143" t="s">
        <v>3077</v>
      </c>
      <c r="B80" s="143" t="s">
        <v>6181</v>
      </c>
      <c r="C80" s="143" t="s">
        <v>12137</v>
      </c>
      <c r="D80" s="143"/>
      <c r="E80" s="143"/>
      <c r="F80" s="143" t="s">
        <v>6174</v>
      </c>
      <c r="G80" s="143"/>
      <c r="H80" s="143">
        <v>1</v>
      </c>
      <c r="I80" s="143" t="s">
        <v>12048</v>
      </c>
      <c r="J80" s="191">
        <v>17.75</v>
      </c>
      <c r="K80" s="162">
        <f t="shared" si="10"/>
        <v>17.75</v>
      </c>
      <c r="L80" s="146"/>
      <c r="M80" s="143"/>
      <c r="N80" s="162">
        <f t="shared" si="9"/>
        <v>17.75</v>
      </c>
      <c r="O80" s="143"/>
      <c r="P80" s="148">
        <v>3050</v>
      </c>
      <c r="Q80" s="144"/>
      <c r="R80" s="151"/>
      <c r="S80" s="151"/>
      <c r="T80" s="143"/>
    </row>
    <row r="81" spans="1:25" ht="14.25">
      <c r="A81" s="143" t="s">
        <v>3077</v>
      </c>
      <c r="B81" s="143" t="s">
        <v>6175</v>
      </c>
      <c r="C81" s="143" t="s">
        <v>12138</v>
      </c>
      <c r="D81" s="143"/>
      <c r="E81" s="143"/>
      <c r="F81" s="143" t="s">
        <v>6174</v>
      </c>
      <c r="G81" s="143"/>
      <c r="H81" s="143">
        <v>1</v>
      </c>
      <c r="I81" s="143" t="s">
        <v>12048</v>
      </c>
      <c r="J81" s="191">
        <v>12</v>
      </c>
      <c r="K81" s="162">
        <f t="shared" si="10"/>
        <v>12</v>
      </c>
      <c r="L81" s="146"/>
      <c r="M81" s="143"/>
      <c r="N81" s="162">
        <f t="shared" si="9"/>
        <v>12</v>
      </c>
      <c r="O81" s="143"/>
      <c r="P81" s="148">
        <v>3050</v>
      </c>
      <c r="Q81" s="144"/>
      <c r="R81" s="151"/>
      <c r="S81" s="151"/>
      <c r="T81" s="143"/>
    </row>
    <row r="82" spans="1:25" ht="14.25">
      <c r="A82" s="143" t="s">
        <v>3077</v>
      </c>
      <c r="B82" s="143" t="s">
        <v>6170</v>
      </c>
      <c r="C82" s="143" t="s">
        <v>12139</v>
      </c>
      <c r="D82" s="143"/>
      <c r="E82" s="143"/>
      <c r="F82" s="143" t="s">
        <v>6174</v>
      </c>
      <c r="G82" s="143"/>
      <c r="H82" s="143">
        <v>1</v>
      </c>
      <c r="I82" s="143" t="s">
        <v>12048</v>
      </c>
      <c r="J82" s="191">
        <v>18.5</v>
      </c>
      <c r="K82" s="162">
        <f t="shared" si="10"/>
        <v>18.5</v>
      </c>
      <c r="L82" s="146"/>
      <c r="M82" s="143"/>
      <c r="N82" s="162">
        <f t="shared" si="9"/>
        <v>18.5</v>
      </c>
      <c r="O82" s="143"/>
      <c r="P82" s="148">
        <v>3050</v>
      </c>
      <c r="Q82" s="144"/>
      <c r="R82" s="151"/>
      <c r="S82" s="151"/>
      <c r="T82" s="143"/>
    </row>
    <row r="83" spans="1:25" ht="14.25">
      <c r="A83" s="143" t="s">
        <v>3077</v>
      </c>
      <c r="B83" s="143" t="s">
        <v>6177</v>
      </c>
      <c r="C83" s="143" t="s">
        <v>12140</v>
      </c>
      <c r="D83" s="143"/>
      <c r="E83" s="143"/>
      <c r="F83" s="143" t="s">
        <v>6174</v>
      </c>
      <c r="G83" s="143"/>
      <c r="H83" s="143">
        <v>1</v>
      </c>
      <c r="I83" s="143" t="s">
        <v>12048</v>
      </c>
      <c r="J83" s="191">
        <v>28.25</v>
      </c>
      <c r="K83" s="162">
        <f t="shared" si="10"/>
        <v>28.25</v>
      </c>
      <c r="L83" s="146"/>
      <c r="M83" s="143"/>
      <c r="N83" s="162">
        <f t="shared" si="9"/>
        <v>28.25</v>
      </c>
      <c r="O83" s="143"/>
      <c r="P83" s="148">
        <v>3050</v>
      </c>
      <c r="Q83" s="144"/>
      <c r="R83" s="151"/>
      <c r="S83" s="151"/>
      <c r="T83" s="143"/>
    </row>
    <row r="84" spans="1:25" ht="14.25">
      <c r="A84" s="143" t="s">
        <v>3077</v>
      </c>
      <c r="B84" s="143" t="s">
        <v>6179</v>
      </c>
      <c r="C84" s="143" t="s">
        <v>12141</v>
      </c>
      <c r="D84" s="143"/>
      <c r="E84" s="143"/>
      <c r="F84" s="143" t="s">
        <v>6174</v>
      </c>
      <c r="G84" s="143"/>
      <c r="H84" s="143">
        <v>1</v>
      </c>
      <c r="I84" s="143" t="s">
        <v>12048</v>
      </c>
      <c r="J84" s="191">
        <v>9.5</v>
      </c>
      <c r="K84" s="162">
        <f t="shared" si="10"/>
        <v>9.5</v>
      </c>
      <c r="L84" s="146"/>
      <c r="M84" s="143"/>
      <c r="N84" s="162">
        <f t="shared" si="9"/>
        <v>9.5</v>
      </c>
      <c r="O84" s="143"/>
      <c r="P84" s="148">
        <v>3050</v>
      </c>
      <c r="Q84" s="144"/>
      <c r="R84" s="151"/>
      <c r="S84" s="151"/>
      <c r="T84" s="143"/>
    </row>
    <row r="85" spans="1:25" s="102" customFormat="1">
      <c r="A85" s="143" t="s">
        <v>3077</v>
      </c>
      <c r="B85" s="143" t="s">
        <v>6183</v>
      </c>
      <c r="C85" s="143" t="s">
        <v>12142</v>
      </c>
      <c r="D85" s="143"/>
      <c r="E85" s="143"/>
      <c r="F85" s="143" t="s">
        <v>6174</v>
      </c>
      <c r="G85" s="144"/>
      <c r="H85" s="144">
        <v>1</v>
      </c>
      <c r="I85" s="143" t="s">
        <v>12048</v>
      </c>
      <c r="J85" s="191">
        <v>20</v>
      </c>
      <c r="K85" s="162">
        <f t="shared" si="10"/>
        <v>20</v>
      </c>
      <c r="L85" s="146"/>
      <c r="M85" s="143"/>
      <c r="N85" s="162">
        <f t="shared" si="9"/>
        <v>20</v>
      </c>
      <c r="O85" s="143"/>
      <c r="P85" s="148">
        <v>3050</v>
      </c>
      <c r="Q85" s="144"/>
      <c r="R85" s="151"/>
      <c r="S85" s="151"/>
      <c r="T85" s="143"/>
    </row>
    <row r="86" spans="1:25" s="102" customFormat="1">
      <c r="A86" s="143"/>
      <c r="B86" s="143"/>
      <c r="C86" s="143"/>
      <c r="D86" s="143"/>
      <c r="E86" s="143"/>
      <c r="F86" s="143"/>
      <c r="G86" s="144"/>
      <c r="H86" s="144"/>
      <c r="I86" s="143"/>
      <c r="J86" s="143"/>
      <c r="K86" s="162"/>
      <c r="L86" s="146"/>
      <c r="M86" s="143"/>
      <c r="N86" s="162">
        <f t="shared" si="9"/>
        <v>0</v>
      </c>
      <c r="O86" s="143"/>
      <c r="P86" s="148"/>
      <c r="Q86" s="144"/>
      <c r="R86" s="151"/>
      <c r="S86" s="151"/>
      <c r="T86" s="143"/>
    </row>
    <row r="87" spans="1:25" ht="14.25">
      <c r="A87" s="143" t="s">
        <v>1784</v>
      </c>
      <c r="B87" s="143" t="s">
        <v>1781</v>
      </c>
      <c r="C87" s="143" t="s">
        <v>1782</v>
      </c>
      <c r="D87" s="143"/>
      <c r="E87" s="143"/>
      <c r="F87" s="143" t="s">
        <v>1264</v>
      </c>
      <c r="G87" s="143" t="s">
        <v>1783</v>
      </c>
      <c r="H87" s="143">
        <v>813</v>
      </c>
      <c r="I87" s="143" t="s">
        <v>881</v>
      </c>
      <c r="J87" s="170">
        <f>(6.1754/12)/25.4</f>
        <v>2.0260498687664042E-2</v>
      </c>
      <c r="K87" s="162">
        <f>SUM(J87*H87)</f>
        <v>16.471785433070867</v>
      </c>
      <c r="L87" s="146"/>
      <c r="M87" s="143"/>
      <c r="N87" s="162">
        <f t="shared" si="9"/>
        <v>16.471785433070867</v>
      </c>
      <c r="O87" s="143"/>
      <c r="P87" s="148" t="s">
        <v>12143</v>
      </c>
      <c r="Q87" s="143"/>
      <c r="R87" s="154"/>
    </row>
    <row r="88" spans="1:25" s="161" customFormat="1">
      <c r="A88" s="156" t="s">
        <v>1784</v>
      </c>
      <c r="B88" s="156" t="s">
        <v>1788</v>
      </c>
      <c r="C88" s="156" t="s">
        <v>12144</v>
      </c>
      <c r="D88" s="156"/>
      <c r="E88" s="156"/>
      <c r="F88" s="156" t="s">
        <v>1264</v>
      </c>
      <c r="G88" s="156" t="s">
        <v>1790</v>
      </c>
      <c r="H88" s="156">
        <v>3</v>
      </c>
      <c r="I88" s="156" t="s">
        <v>12048</v>
      </c>
      <c r="J88" s="167">
        <v>1.665</v>
      </c>
      <c r="K88" s="157">
        <f>SUM(J88*H88)</f>
        <v>4.9950000000000001</v>
      </c>
      <c r="L88" s="158"/>
      <c r="M88" s="156"/>
      <c r="N88" s="157"/>
      <c r="O88" s="156"/>
      <c r="P88" s="168">
        <f>H88*P$2</f>
        <v>9150</v>
      </c>
      <c r="Q88" s="156"/>
      <c r="R88" s="160"/>
      <c r="S88" s="160"/>
      <c r="T88" s="156"/>
    </row>
    <row r="89" spans="1:25" s="161" customFormat="1">
      <c r="A89" s="156" t="s">
        <v>1784</v>
      </c>
      <c r="B89" s="156" t="s">
        <v>1792</v>
      </c>
      <c r="C89" s="156" t="s">
        <v>12144</v>
      </c>
      <c r="D89" s="156"/>
      <c r="E89" s="156"/>
      <c r="F89" s="156" t="s">
        <v>1264</v>
      </c>
      <c r="G89" s="156" t="s">
        <v>12145</v>
      </c>
      <c r="H89" s="156">
        <v>3</v>
      </c>
      <c r="I89" s="156" t="s">
        <v>12048</v>
      </c>
      <c r="J89" s="167">
        <v>1.665</v>
      </c>
      <c r="K89" s="157">
        <v>1.665</v>
      </c>
      <c r="L89" s="158"/>
      <c r="M89" s="156"/>
      <c r="N89" s="157"/>
      <c r="O89" s="156"/>
      <c r="P89" s="168">
        <v>9150</v>
      </c>
      <c r="Q89" s="156"/>
      <c r="R89" s="160"/>
      <c r="S89" s="160"/>
      <c r="T89" s="156" t="s">
        <v>2219</v>
      </c>
    </row>
    <row r="90" spans="1:25" s="161" customFormat="1">
      <c r="A90" s="156" t="s">
        <v>3077</v>
      </c>
      <c r="B90" s="156" t="s">
        <v>3561</v>
      </c>
      <c r="C90" s="156" t="s">
        <v>3562</v>
      </c>
      <c r="D90" s="156"/>
      <c r="E90" s="156"/>
      <c r="F90" s="156" t="s">
        <v>1264</v>
      </c>
      <c r="G90" s="156" t="s">
        <v>3563</v>
      </c>
      <c r="H90" s="156">
        <v>12</v>
      </c>
      <c r="I90" s="156" t="s">
        <v>12048</v>
      </c>
      <c r="J90" s="157">
        <v>1.1499999999999999</v>
      </c>
      <c r="K90" s="157">
        <f>SUM(J90*H90)</f>
        <v>13.799999999999999</v>
      </c>
      <c r="L90" s="158">
        <f>SUM(K87:K90)</f>
        <v>36.931785433070864</v>
      </c>
      <c r="M90" s="157">
        <v>2</v>
      </c>
      <c r="N90" s="157">
        <f t="shared" ref="N90:N106" si="11">H90*J90</f>
        <v>13.799999999999999</v>
      </c>
      <c r="O90" s="158">
        <f>SUM(N87:N90)</f>
        <v>30.271785433070868</v>
      </c>
      <c r="P90" s="168">
        <f>H90*P$2</f>
        <v>36600</v>
      </c>
      <c r="Q90" s="156"/>
      <c r="R90" s="160"/>
      <c r="S90" s="160"/>
      <c r="T90" s="156"/>
      <c r="W90" s="179"/>
      <c r="X90" s="179"/>
      <c r="Y90" s="179"/>
    </row>
    <row r="91" spans="1:25" ht="14.25">
      <c r="A91" s="143"/>
      <c r="B91" s="143"/>
      <c r="C91" s="143"/>
      <c r="D91" s="143"/>
      <c r="E91" s="144"/>
      <c r="F91" s="143"/>
      <c r="G91" s="144"/>
      <c r="H91" s="144"/>
      <c r="I91" s="143"/>
      <c r="J91" s="143"/>
      <c r="K91" s="162">
        <f>SUM(J91*H91)</f>
        <v>0</v>
      </c>
      <c r="L91" s="146"/>
      <c r="M91" s="143"/>
      <c r="N91" s="162">
        <f t="shared" si="11"/>
        <v>0</v>
      </c>
      <c r="O91" s="143"/>
      <c r="P91" s="148"/>
      <c r="Q91" s="144"/>
      <c r="R91" s="151"/>
      <c r="S91" s="151"/>
      <c r="T91" s="143"/>
    </row>
    <row r="92" spans="1:25" s="161" customFormat="1">
      <c r="A92" s="156" t="s">
        <v>776</v>
      </c>
      <c r="B92" s="156" t="s">
        <v>934</v>
      </c>
      <c r="C92" s="156" t="s">
        <v>12146</v>
      </c>
      <c r="D92" s="156"/>
      <c r="E92" s="156" t="s">
        <v>937</v>
      </c>
      <c r="F92" s="156" t="s">
        <v>12147</v>
      </c>
      <c r="G92" s="156">
        <v>69829</v>
      </c>
      <c r="H92" s="156">
        <v>1</v>
      </c>
      <c r="I92" s="156" t="s">
        <v>12048</v>
      </c>
      <c r="J92" s="167">
        <v>1.45</v>
      </c>
      <c r="K92" s="157">
        <f>SUM(J92*H92)</f>
        <v>1.45</v>
      </c>
      <c r="L92" s="158"/>
      <c r="M92" s="193"/>
      <c r="N92" s="157">
        <f t="shared" si="11"/>
        <v>1.45</v>
      </c>
      <c r="O92" s="193"/>
      <c r="P92" s="168">
        <f>H92*P$2</f>
        <v>3050</v>
      </c>
      <c r="Q92" s="194" t="s">
        <v>12148</v>
      </c>
      <c r="R92" s="195"/>
      <c r="S92" s="176"/>
      <c r="T92" s="156" t="s">
        <v>12149</v>
      </c>
    </row>
    <row r="93" spans="1:25" s="161" customFormat="1">
      <c r="A93" s="156" t="s">
        <v>776</v>
      </c>
      <c r="B93" s="156" t="s">
        <v>938</v>
      </c>
      <c r="C93" s="156" t="s">
        <v>12150</v>
      </c>
      <c r="D93" s="156"/>
      <c r="E93" s="174" t="s">
        <v>941</v>
      </c>
      <c r="F93" s="156" t="s">
        <v>12147</v>
      </c>
      <c r="G93" s="174">
        <v>69866</v>
      </c>
      <c r="H93" s="156">
        <v>1</v>
      </c>
      <c r="I93" s="156" t="s">
        <v>12048</v>
      </c>
      <c r="J93" s="157">
        <v>2.4500000000000002</v>
      </c>
      <c r="K93" s="157">
        <f>SUM('Historical Costed BOM'!J93*'Historical Costed BOM'!H93)</f>
        <v>2.4500000000000002</v>
      </c>
      <c r="L93" s="158">
        <f>SUM('Historical Costed BOM'!K93)</f>
        <v>2.4500000000000002</v>
      </c>
      <c r="M93" s="157">
        <v>1.95</v>
      </c>
      <c r="N93" s="157">
        <f t="shared" si="11"/>
        <v>2.4500000000000002</v>
      </c>
      <c r="O93" s="158">
        <f>SUM('Historical Costed BOM'!N93)</f>
        <v>2.4500000000000002</v>
      </c>
      <c r="P93" s="168">
        <f>H93*P$2</f>
        <v>3050</v>
      </c>
      <c r="Q93" s="194" t="s">
        <v>12148</v>
      </c>
      <c r="R93" s="195"/>
      <c r="S93" s="176"/>
      <c r="T93" s="156" t="s">
        <v>12149</v>
      </c>
      <c r="W93" s="179"/>
      <c r="X93" s="179"/>
    </row>
    <row r="94" spans="1:25" s="102" customFormat="1">
      <c r="A94" s="143"/>
      <c r="B94" s="143"/>
      <c r="C94" s="143"/>
      <c r="D94" s="143"/>
      <c r="E94" s="143"/>
      <c r="F94" s="143"/>
      <c r="G94" s="143"/>
      <c r="H94" s="143"/>
      <c r="I94" s="143"/>
      <c r="J94" s="162"/>
      <c r="K94" s="162"/>
      <c r="L94" s="146"/>
      <c r="M94" s="143"/>
      <c r="N94" s="162">
        <f t="shared" si="11"/>
        <v>0</v>
      </c>
      <c r="O94" s="143"/>
      <c r="P94" s="148"/>
      <c r="Q94" s="144"/>
      <c r="R94" s="151"/>
      <c r="S94" s="151"/>
      <c r="T94" s="143"/>
    </row>
    <row r="95" spans="1:25" s="161" customFormat="1">
      <c r="A95" s="156" t="s">
        <v>3077</v>
      </c>
      <c r="B95" s="156" t="s">
        <v>4892</v>
      </c>
      <c r="C95" s="156" t="s">
        <v>12151</v>
      </c>
      <c r="D95" s="156"/>
      <c r="E95" s="156"/>
      <c r="F95" s="156" t="s">
        <v>2208</v>
      </c>
      <c r="G95" s="156"/>
      <c r="H95" s="156">
        <v>6</v>
      </c>
      <c r="I95" s="156" t="s">
        <v>12048</v>
      </c>
      <c r="J95" s="167">
        <v>3.65</v>
      </c>
      <c r="K95" s="157">
        <f>SUM(J95*H95)</f>
        <v>21.9</v>
      </c>
      <c r="L95" s="158"/>
      <c r="M95" s="156"/>
      <c r="N95" s="157">
        <f t="shared" si="11"/>
        <v>21.9</v>
      </c>
      <c r="O95" s="156"/>
      <c r="P95" s="168">
        <f>H95*P$2</f>
        <v>18300</v>
      </c>
      <c r="Q95" s="174"/>
      <c r="R95" s="176"/>
      <c r="S95" s="196"/>
      <c r="T95" s="156" t="s">
        <v>12152</v>
      </c>
      <c r="W95" s="179"/>
      <c r="X95" s="179"/>
      <c r="Y95" s="179"/>
    </row>
    <row r="96" spans="1:25" s="161" customFormat="1">
      <c r="A96" s="156" t="s">
        <v>3077</v>
      </c>
      <c r="B96" s="156" t="s">
        <v>4813</v>
      </c>
      <c r="C96" s="156" t="s">
        <v>12153</v>
      </c>
      <c r="D96" s="156"/>
      <c r="E96" s="156"/>
      <c r="F96" s="156" t="s">
        <v>2208</v>
      </c>
      <c r="G96" s="156"/>
      <c r="H96" s="156">
        <v>1</v>
      </c>
      <c r="I96" s="156" t="s">
        <v>12048</v>
      </c>
      <c r="J96" s="157">
        <v>1.5</v>
      </c>
      <c r="K96" s="157" t="e">
        <f>SUM(I96*G96)</f>
        <v>#VALUE!</v>
      </c>
      <c r="L96" s="158"/>
      <c r="M96" s="157">
        <v>4.5</v>
      </c>
      <c r="N96" s="157">
        <f t="shared" si="11"/>
        <v>1.5</v>
      </c>
      <c r="O96" s="158"/>
      <c r="P96" s="168">
        <v>3050</v>
      </c>
      <c r="Q96" s="174"/>
      <c r="R96" s="176"/>
      <c r="S96" s="196"/>
      <c r="T96" s="156" t="s">
        <v>12152</v>
      </c>
      <c r="W96" s="179"/>
      <c r="X96" s="179"/>
      <c r="Y96" s="179"/>
    </row>
    <row r="97" spans="1:25" s="204" customFormat="1">
      <c r="A97" s="197" t="s">
        <v>3077</v>
      </c>
      <c r="B97" s="197" t="s">
        <v>4462</v>
      </c>
      <c r="C97" s="197" t="s">
        <v>4463</v>
      </c>
      <c r="D97" s="197"/>
      <c r="E97" s="197"/>
      <c r="F97" s="197" t="s">
        <v>12154</v>
      </c>
      <c r="G97" s="197" t="s">
        <v>4464</v>
      </c>
      <c r="H97" s="197">
        <v>2</v>
      </c>
      <c r="I97" s="197" t="s">
        <v>12048</v>
      </c>
      <c r="J97" s="198">
        <v>7.5</v>
      </c>
      <c r="K97" s="198" t="e">
        <f>SUM(I97*G97)</f>
        <v>#VALUE!</v>
      </c>
      <c r="L97" s="199">
        <f>SUM(K148:K151)</f>
        <v>45.933333333333337</v>
      </c>
      <c r="M97" s="198">
        <v>7.5</v>
      </c>
      <c r="N97" s="198">
        <f t="shared" si="11"/>
        <v>15</v>
      </c>
      <c r="O97" s="199">
        <f>SUM(N148:N151)</f>
        <v>43.5</v>
      </c>
      <c r="P97" s="200">
        <f>H97*P$2</f>
        <v>6100</v>
      </c>
      <c r="Q97" s="201"/>
      <c r="R97" s="202"/>
      <c r="S97" s="202"/>
      <c r="T97" s="203" t="s">
        <v>12155</v>
      </c>
      <c r="W97" s="205"/>
      <c r="X97" s="205"/>
      <c r="Y97" s="205"/>
    </row>
    <row r="98" spans="1:25" s="102" customFormat="1">
      <c r="A98" s="143" t="s">
        <v>1784</v>
      </c>
      <c r="B98" s="143" t="s">
        <v>3349</v>
      </c>
      <c r="C98" s="143" t="s">
        <v>3350</v>
      </c>
      <c r="D98" s="143"/>
      <c r="E98" s="143"/>
      <c r="F98" s="143" t="s">
        <v>3351</v>
      </c>
      <c r="G98" s="143"/>
      <c r="H98" s="143">
        <v>1</v>
      </c>
      <c r="I98" s="143" t="s">
        <v>12048</v>
      </c>
      <c r="J98" s="170">
        <v>4.84</v>
      </c>
      <c r="K98" s="162">
        <v>4.84</v>
      </c>
      <c r="L98" s="146"/>
      <c r="M98" s="162"/>
      <c r="N98" s="162">
        <f t="shared" si="11"/>
        <v>4.84</v>
      </c>
      <c r="O98" s="146"/>
      <c r="P98" s="148">
        <f>H98*P$2</f>
        <v>3050</v>
      </c>
      <c r="Q98" s="146"/>
      <c r="R98" s="151"/>
      <c r="S98" s="206"/>
      <c r="T98" s="143"/>
    </row>
    <row r="99" spans="1:25" s="102" customFormat="1">
      <c r="A99" s="143" t="s">
        <v>1784</v>
      </c>
      <c r="B99" s="143" t="s">
        <v>7078</v>
      </c>
      <c r="C99" s="143" t="s">
        <v>12156</v>
      </c>
      <c r="D99" s="143"/>
      <c r="E99" s="143"/>
      <c r="F99" s="143" t="s">
        <v>7080</v>
      </c>
      <c r="G99" s="143"/>
      <c r="H99" s="143">
        <v>4</v>
      </c>
      <c r="I99" s="143" t="s">
        <v>12048</v>
      </c>
      <c r="J99" s="170">
        <v>2.9</v>
      </c>
      <c r="K99" s="162" t="e">
        <f>SUM(I99*G99)</f>
        <v>#VALUE!</v>
      </c>
      <c r="L99" s="146"/>
      <c r="M99" s="143"/>
      <c r="N99" s="162">
        <f t="shared" si="11"/>
        <v>11.6</v>
      </c>
      <c r="O99" s="143"/>
      <c r="P99" s="148">
        <f>H99*P$2</f>
        <v>12200</v>
      </c>
      <c r="Q99" s="144"/>
      <c r="R99" s="151"/>
      <c r="S99" s="206"/>
      <c r="T99" s="143"/>
    </row>
    <row r="100" spans="1:25" s="102" customFormat="1">
      <c r="A100" s="143"/>
      <c r="B100" s="143"/>
      <c r="C100" s="143"/>
      <c r="D100" s="143"/>
      <c r="E100" s="144"/>
      <c r="F100" s="143"/>
      <c r="G100" s="144"/>
      <c r="H100" s="144"/>
      <c r="I100" s="143"/>
      <c r="J100" s="143"/>
      <c r="K100" s="162"/>
      <c r="L100" s="146"/>
      <c r="M100" s="143"/>
      <c r="N100" s="162">
        <f t="shared" si="11"/>
        <v>0</v>
      </c>
      <c r="O100" s="143"/>
      <c r="P100" s="148"/>
      <c r="Q100" s="144"/>
      <c r="R100" s="151"/>
      <c r="S100" s="151"/>
      <c r="T100" s="143"/>
    </row>
    <row r="101" spans="1:25" ht="14.25" customHeight="1">
      <c r="A101" s="143" t="s">
        <v>776</v>
      </c>
      <c r="B101" s="143" t="s">
        <v>9554</v>
      </c>
      <c r="C101" s="143" t="s">
        <v>12157</v>
      </c>
      <c r="D101" s="143" t="s">
        <v>9557</v>
      </c>
      <c r="E101" s="144" t="s">
        <v>9558</v>
      </c>
      <c r="F101" s="143" t="s">
        <v>2872</v>
      </c>
      <c r="G101" s="144" t="s">
        <v>9558</v>
      </c>
      <c r="H101" s="144">
        <v>450</v>
      </c>
      <c r="I101" s="143" t="s">
        <v>881</v>
      </c>
      <c r="J101" s="171">
        <f>(16.14/1219.2)</f>
        <v>1.3238188976377952E-2</v>
      </c>
      <c r="K101" s="162">
        <f t="shared" ref="K101:K106" si="12">SUM(J101*H101)</f>
        <v>5.9571850393700787</v>
      </c>
      <c r="L101" s="146"/>
      <c r="M101" s="171">
        <f>(17.92/1219.2)</f>
        <v>1.4698162729658794E-2</v>
      </c>
      <c r="N101" s="162">
        <f t="shared" si="11"/>
        <v>5.9571850393700787</v>
      </c>
      <c r="O101" s="146"/>
      <c r="P101" s="153">
        <f>H101/304.8*3050/4</f>
        <v>1125.7381889763781</v>
      </c>
      <c r="Q101" s="146"/>
      <c r="R101" s="154"/>
      <c r="S101" s="154"/>
      <c r="T101" s="143"/>
      <c r="U101" s="102" t="s">
        <v>9559</v>
      </c>
    </row>
    <row r="102" spans="1:25" ht="14.25">
      <c r="A102" s="143" t="s">
        <v>776</v>
      </c>
      <c r="B102" s="143" t="s">
        <v>9668</v>
      </c>
      <c r="C102" s="143" t="s">
        <v>9669</v>
      </c>
      <c r="D102" s="143" t="s">
        <v>9557</v>
      </c>
      <c r="E102" s="144" t="s">
        <v>9671</v>
      </c>
      <c r="F102" s="143" t="s">
        <v>2872</v>
      </c>
      <c r="G102" s="144" t="s">
        <v>9671</v>
      </c>
      <c r="H102" s="144">
        <v>140</v>
      </c>
      <c r="I102" s="143" t="s">
        <v>881</v>
      </c>
      <c r="J102" s="171">
        <f>(29/1219.2)</f>
        <v>2.3786089238845145E-2</v>
      </c>
      <c r="K102" s="162">
        <f t="shared" si="12"/>
        <v>3.3300524934383202</v>
      </c>
      <c r="L102" s="146"/>
      <c r="M102" s="171">
        <f>(32.48/1219.2)</f>
        <v>2.6640419947506558E-2</v>
      </c>
      <c r="N102" s="162">
        <f t="shared" si="11"/>
        <v>3.3300524934383202</v>
      </c>
      <c r="O102" s="143"/>
      <c r="P102" s="153">
        <f>H102/304.8*3050/4</f>
        <v>350.22965879265092</v>
      </c>
      <c r="Q102" s="146"/>
      <c r="R102" s="154"/>
      <c r="S102" s="154"/>
      <c r="T102" s="143"/>
      <c r="U102" s="102" t="s">
        <v>9672</v>
      </c>
    </row>
    <row r="103" spans="1:25" s="214" customFormat="1">
      <c r="A103" s="207" t="s">
        <v>1784</v>
      </c>
      <c r="B103" s="207" t="s">
        <v>5181</v>
      </c>
      <c r="C103" s="207" t="s">
        <v>5182</v>
      </c>
      <c r="D103" s="207"/>
      <c r="E103" s="208" t="s">
        <v>12158</v>
      </c>
      <c r="F103" s="207" t="s">
        <v>12159</v>
      </c>
      <c r="G103" s="208" t="s">
        <v>5183</v>
      </c>
      <c r="H103" s="208">
        <v>4</v>
      </c>
      <c r="I103" s="207" t="s">
        <v>12048</v>
      </c>
      <c r="J103" s="209">
        <v>1.7999999999999999E-2</v>
      </c>
      <c r="K103" s="210">
        <f t="shared" si="12"/>
        <v>7.1999999999999995E-2</v>
      </c>
      <c r="L103" s="211"/>
      <c r="M103" s="207"/>
      <c r="N103" s="210">
        <f t="shared" si="11"/>
        <v>7.1999999999999995E-2</v>
      </c>
      <c r="O103" s="207"/>
      <c r="P103" s="212">
        <f>H103*P$2</f>
        <v>12200</v>
      </c>
      <c r="Q103" s="211"/>
      <c r="R103" s="213"/>
      <c r="S103" s="213"/>
      <c r="T103" s="207" t="s">
        <v>3114</v>
      </c>
    </row>
    <row r="104" spans="1:25" s="102" customFormat="1">
      <c r="A104" s="143" t="s">
        <v>4357</v>
      </c>
      <c r="B104" s="143" t="s">
        <v>4354</v>
      </c>
      <c r="C104" s="143" t="s">
        <v>9630</v>
      </c>
      <c r="D104" s="143"/>
      <c r="E104" s="143"/>
      <c r="F104" s="143" t="s">
        <v>3115</v>
      </c>
      <c r="G104" s="143" t="s">
        <v>4356</v>
      </c>
      <c r="H104" s="143">
        <v>0.9</v>
      </c>
      <c r="I104" s="143" t="s">
        <v>743</v>
      </c>
      <c r="J104" s="170">
        <f>(((0.45)/12)/25.4)</f>
        <v>1.4763779527559055E-3</v>
      </c>
      <c r="K104" s="162">
        <f t="shared" si="12"/>
        <v>1.3287401574803149E-3</v>
      </c>
      <c r="L104" s="146"/>
      <c r="M104" s="143"/>
      <c r="N104" s="162">
        <f t="shared" si="11"/>
        <v>1.3287401574803149E-3</v>
      </c>
      <c r="O104" s="143"/>
      <c r="P104" s="215">
        <f>H104*3050/304.8</f>
        <v>9.0059055118110241</v>
      </c>
      <c r="Q104" s="146"/>
      <c r="R104" s="154"/>
      <c r="S104" s="154"/>
      <c r="T104" s="143" t="s">
        <v>4358</v>
      </c>
    </row>
    <row r="105" spans="1:25" s="214" customFormat="1">
      <c r="A105" s="207" t="s">
        <v>1784</v>
      </c>
      <c r="B105" s="207" t="s">
        <v>4331</v>
      </c>
      <c r="C105" s="207" t="s">
        <v>4332</v>
      </c>
      <c r="D105" s="207"/>
      <c r="E105" s="207" t="s">
        <v>4334</v>
      </c>
      <c r="F105" s="207" t="s">
        <v>2326</v>
      </c>
      <c r="G105" s="207" t="s">
        <v>4335</v>
      </c>
      <c r="H105" s="207">
        <v>4</v>
      </c>
      <c r="I105" s="207" t="s">
        <v>12048</v>
      </c>
      <c r="J105" s="209">
        <v>0.21</v>
      </c>
      <c r="K105" s="210">
        <f t="shared" si="12"/>
        <v>0.84</v>
      </c>
      <c r="L105" s="211"/>
      <c r="M105" s="207"/>
      <c r="N105" s="210">
        <f t="shared" si="11"/>
        <v>0.84</v>
      </c>
      <c r="O105" s="207"/>
      <c r="P105" s="212">
        <f>H105*P$2</f>
        <v>12200</v>
      </c>
      <c r="Q105" s="211"/>
      <c r="R105" s="213"/>
      <c r="S105" s="213"/>
      <c r="T105" s="207" t="s">
        <v>3114</v>
      </c>
      <c r="W105" s="216"/>
      <c r="X105" s="216"/>
      <c r="Y105" s="216"/>
    </row>
    <row r="106" spans="1:25" s="102" customFormat="1">
      <c r="A106" s="143" t="s">
        <v>776</v>
      </c>
      <c r="B106" s="143" t="s">
        <v>1536</v>
      </c>
      <c r="C106" s="143" t="s">
        <v>12160</v>
      </c>
      <c r="D106" s="143" t="s">
        <v>1538</v>
      </c>
      <c r="E106" s="143"/>
      <c r="F106" s="143" t="s">
        <v>1540</v>
      </c>
      <c r="G106" s="143"/>
      <c r="H106" s="143">
        <f>70+275+350</f>
        <v>695</v>
      </c>
      <c r="I106" s="143" t="s">
        <v>881</v>
      </c>
      <c r="J106" s="170">
        <f>8.89/30480</f>
        <v>2.9166666666666669E-4</v>
      </c>
      <c r="K106" s="162">
        <f t="shared" si="12"/>
        <v>0.20270833333333335</v>
      </c>
      <c r="L106" s="146"/>
      <c r="M106" s="162"/>
      <c r="N106" s="162">
        <f t="shared" si="11"/>
        <v>0.20270833333333335</v>
      </c>
      <c r="O106" s="146"/>
      <c r="P106" s="217">
        <f>H106*3050/304.8</f>
        <v>6954.560367454068</v>
      </c>
      <c r="Q106" s="146"/>
      <c r="R106" s="154"/>
      <c r="S106" s="154"/>
      <c r="T106" s="143" t="s">
        <v>12161</v>
      </c>
    </row>
    <row r="107" spans="1:25" s="102" customFormat="1">
      <c r="A107" s="143"/>
      <c r="B107" s="143"/>
      <c r="C107" s="143"/>
      <c r="D107" s="143"/>
      <c r="E107" s="143"/>
      <c r="F107" s="143"/>
      <c r="G107" s="143"/>
      <c r="H107" s="143"/>
      <c r="I107" s="143"/>
      <c r="J107" s="170"/>
      <c r="K107" s="162"/>
      <c r="L107" s="146"/>
      <c r="M107" s="162"/>
      <c r="N107" s="162"/>
      <c r="O107" s="146"/>
      <c r="P107" s="217"/>
      <c r="Q107" s="146"/>
      <c r="R107" s="154"/>
      <c r="S107" s="154"/>
      <c r="T107" s="143"/>
    </row>
    <row r="108" spans="1:25" s="214" customFormat="1">
      <c r="A108" s="207" t="s">
        <v>1784</v>
      </c>
      <c r="B108" s="207" t="s">
        <v>3361</v>
      </c>
      <c r="C108" s="207" t="s">
        <v>3362</v>
      </c>
      <c r="D108" s="207"/>
      <c r="E108" s="207"/>
      <c r="F108" s="207" t="s">
        <v>2326</v>
      </c>
      <c r="G108" s="208">
        <v>1139965</v>
      </c>
      <c r="H108" s="207">
        <v>1</v>
      </c>
      <c r="I108" s="207" t="s">
        <v>12048</v>
      </c>
      <c r="J108" s="218">
        <v>0.11700000000000001</v>
      </c>
      <c r="K108" s="218">
        <f t="shared" ref="K108:K142" si="13">SUM(J108*H108)</f>
        <v>0.11700000000000001</v>
      </c>
      <c r="L108" s="211"/>
      <c r="M108" s="218">
        <f>7.27/25</f>
        <v>0.2908</v>
      </c>
      <c r="N108" s="210">
        <f t="shared" ref="N108:N142" si="14">H108*J108</f>
        <v>0.11700000000000001</v>
      </c>
      <c r="O108" s="211"/>
      <c r="P108" s="219">
        <f>H108*P$2</f>
        <v>3050</v>
      </c>
      <c r="Q108" s="211"/>
      <c r="R108" s="220"/>
      <c r="S108" s="213"/>
      <c r="T108" s="207" t="s">
        <v>3114</v>
      </c>
      <c r="U108" s="214" t="s">
        <v>3115</v>
      </c>
      <c r="V108" s="214" t="s">
        <v>3364</v>
      </c>
    </row>
    <row r="109" spans="1:25" s="214" customFormat="1">
      <c r="A109" s="207" t="s">
        <v>1784</v>
      </c>
      <c r="B109" s="207" t="s">
        <v>3403</v>
      </c>
      <c r="C109" s="207" t="s">
        <v>3404</v>
      </c>
      <c r="D109" s="207"/>
      <c r="E109" s="207"/>
      <c r="F109" s="207" t="s">
        <v>2326</v>
      </c>
      <c r="G109" s="208" t="s">
        <v>3406</v>
      </c>
      <c r="H109" s="207">
        <v>1</v>
      </c>
      <c r="I109" s="207" t="s">
        <v>12048</v>
      </c>
      <c r="J109" s="218">
        <v>0.13320000000000001</v>
      </c>
      <c r="K109" s="218">
        <f t="shared" si="13"/>
        <v>0.13320000000000001</v>
      </c>
      <c r="L109" s="211"/>
      <c r="M109" s="218">
        <f>8.26/25</f>
        <v>0.33039999999999997</v>
      </c>
      <c r="N109" s="210">
        <f t="shared" si="14"/>
        <v>0.13320000000000001</v>
      </c>
      <c r="O109" s="211"/>
      <c r="P109" s="219">
        <f>H109*P$2</f>
        <v>3050</v>
      </c>
      <c r="Q109" s="211"/>
      <c r="R109" s="220"/>
      <c r="S109" s="213"/>
      <c r="T109" s="207" t="s">
        <v>3114</v>
      </c>
      <c r="U109" s="214" t="s">
        <v>3115</v>
      </c>
      <c r="V109" s="214" t="s">
        <v>3400</v>
      </c>
    </row>
    <row r="110" spans="1:25" s="102" customFormat="1">
      <c r="A110" s="143" t="s">
        <v>1784</v>
      </c>
      <c r="B110" s="143" t="s">
        <v>7039</v>
      </c>
      <c r="C110" s="143" t="s">
        <v>7040</v>
      </c>
      <c r="D110" s="143"/>
      <c r="E110" s="155">
        <v>11126009</v>
      </c>
      <c r="F110" s="143" t="s">
        <v>2326</v>
      </c>
      <c r="G110" s="155">
        <v>11126009</v>
      </c>
      <c r="H110" s="143">
        <v>13</v>
      </c>
      <c r="I110" s="143" t="s">
        <v>12048</v>
      </c>
      <c r="J110" s="171">
        <v>7.0000000000000007E-2</v>
      </c>
      <c r="K110" s="162">
        <f t="shared" si="13"/>
        <v>0.91000000000000014</v>
      </c>
      <c r="L110" s="146"/>
      <c r="M110" s="171">
        <v>8.8800000000000004E-2</v>
      </c>
      <c r="N110" s="162">
        <f t="shared" si="14"/>
        <v>0.91000000000000014</v>
      </c>
      <c r="O110" s="146"/>
      <c r="P110" s="153">
        <f>H110*P$2</f>
        <v>39650</v>
      </c>
      <c r="Q110" s="146"/>
      <c r="R110" s="154"/>
      <c r="S110" s="154"/>
      <c r="T110" s="143" t="s">
        <v>12162</v>
      </c>
      <c r="U110" s="102" t="s">
        <v>3115</v>
      </c>
      <c r="V110" s="102" t="s">
        <v>7042</v>
      </c>
    </row>
    <row r="111" spans="1:25" s="214" customFormat="1">
      <c r="A111" s="207" t="s">
        <v>1784</v>
      </c>
      <c r="B111" s="207" t="s">
        <v>3344</v>
      </c>
      <c r="C111" s="207" t="s">
        <v>3345</v>
      </c>
      <c r="D111" s="207"/>
      <c r="E111" s="207" t="s">
        <v>3346</v>
      </c>
      <c r="F111" s="207" t="s">
        <v>2326</v>
      </c>
      <c r="G111" s="207" t="s">
        <v>3346</v>
      </c>
      <c r="H111" s="207">
        <v>12</v>
      </c>
      <c r="I111" s="207" t="s">
        <v>12048</v>
      </c>
      <c r="J111" s="218">
        <v>2.1899999999999999E-2</v>
      </c>
      <c r="K111" s="210">
        <f t="shared" si="13"/>
        <v>0.26279999999999998</v>
      </c>
      <c r="L111" s="211"/>
      <c r="M111" s="218">
        <v>3.6700000000000003E-2</v>
      </c>
      <c r="N111" s="210">
        <f t="shared" si="14"/>
        <v>0.26279999999999998</v>
      </c>
      <c r="O111" s="211"/>
      <c r="P111" s="219">
        <f>H111*1520</f>
        <v>18240</v>
      </c>
      <c r="Q111" s="211"/>
      <c r="R111" s="213"/>
      <c r="S111" s="213"/>
      <c r="T111" s="143" t="s">
        <v>3347</v>
      </c>
      <c r="U111" s="214" t="s">
        <v>3115</v>
      </c>
      <c r="V111" s="214" t="s">
        <v>3348</v>
      </c>
    </row>
    <row r="112" spans="1:25" s="214" customFormat="1">
      <c r="A112" s="207" t="s">
        <v>1784</v>
      </c>
      <c r="B112" s="207" t="s">
        <v>5124</v>
      </c>
      <c r="C112" s="207" t="s">
        <v>5125</v>
      </c>
      <c r="D112" s="207"/>
      <c r="E112" s="207">
        <v>40350</v>
      </c>
      <c r="F112" s="207" t="s">
        <v>2326</v>
      </c>
      <c r="G112" s="208">
        <v>40350</v>
      </c>
      <c r="H112" s="207">
        <v>12</v>
      </c>
      <c r="I112" s="207" t="s">
        <v>12048</v>
      </c>
      <c r="J112" s="218">
        <v>1.5E-3</v>
      </c>
      <c r="K112" s="210">
        <f t="shared" si="13"/>
        <v>1.8000000000000002E-2</v>
      </c>
      <c r="L112" s="211"/>
      <c r="M112" s="218">
        <v>3.3999999999999998E-3</v>
      </c>
      <c r="N112" s="210">
        <f t="shared" si="14"/>
        <v>1.8000000000000002E-2</v>
      </c>
      <c r="O112" s="211"/>
      <c r="P112" s="219">
        <f t="shared" ref="P112:P138" si="15">H112*P$2</f>
        <v>36600</v>
      </c>
      <c r="Q112" s="211"/>
      <c r="R112" s="213"/>
      <c r="S112" s="213"/>
      <c r="T112" s="143" t="s">
        <v>3433</v>
      </c>
      <c r="U112" s="214" t="s">
        <v>3115</v>
      </c>
      <c r="V112" s="214" t="s">
        <v>5126</v>
      </c>
    </row>
    <row r="113" spans="1:28" s="214" customFormat="1">
      <c r="A113" s="207" t="s">
        <v>1784</v>
      </c>
      <c r="B113" s="207" t="s">
        <v>4314</v>
      </c>
      <c r="C113" s="207" t="s">
        <v>12163</v>
      </c>
      <c r="D113" s="207"/>
      <c r="E113" s="207" t="s">
        <v>4318</v>
      </c>
      <c r="F113" s="207" t="s">
        <v>2326</v>
      </c>
      <c r="G113" s="207" t="s">
        <v>4318</v>
      </c>
      <c r="H113" s="207">
        <v>1</v>
      </c>
      <c r="I113" s="207" t="s">
        <v>12048</v>
      </c>
      <c r="J113" s="218">
        <v>2.8199999999999999E-2</v>
      </c>
      <c r="K113" s="210">
        <f t="shared" si="13"/>
        <v>2.8199999999999999E-2</v>
      </c>
      <c r="L113" s="211"/>
      <c r="M113" s="218">
        <v>0.01</v>
      </c>
      <c r="N113" s="210">
        <f t="shared" si="14"/>
        <v>2.8199999999999999E-2</v>
      </c>
      <c r="O113" s="211"/>
      <c r="P113" s="219">
        <f t="shared" si="15"/>
        <v>3050</v>
      </c>
      <c r="Q113" s="211"/>
      <c r="R113" s="220"/>
      <c r="S113" s="213"/>
      <c r="T113" s="207" t="s">
        <v>3114</v>
      </c>
    </row>
    <row r="114" spans="1:28" ht="14.25">
      <c r="A114" s="143" t="s">
        <v>1784</v>
      </c>
      <c r="B114" s="143" t="s">
        <v>3846</v>
      </c>
      <c r="C114" s="143" t="s">
        <v>3847</v>
      </c>
      <c r="D114" s="143"/>
      <c r="E114" s="143">
        <v>11125995</v>
      </c>
      <c r="F114" s="143" t="s">
        <v>2326</v>
      </c>
      <c r="G114" s="144">
        <v>11125995</v>
      </c>
      <c r="H114" s="144">
        <v>79</v>
      </c>
      <c r="I114" s="143" t="s">
        <v>12048</v>
      </c>
      <c r="J114" s="171">
        <v>3.5000000000000003E-2</v>
      </c>
      <c r="K114" s="162">
        <f t="shared" si="13"/>
        <v>2.7650000000000001</v>
      </c>
      <c r="L114" s="146"/>
      <c r="M114" s="171">
        <v>7.3200000000000001E-2</v>
      </c>
      <c r="N114" s="162">
        <f t="shared" si="14"/>
        <v>2.7650000000000001</v>
      </c>
      <c r="O114" s="146"/>
      <c r="P114" s="153">
        <f t="shared" si="15"/>
        <v>240950</v>
      </c>
      <c r="Q114" s="146"/>
      <c r="R114" s="154"/>
      <c r="S114" s="154"/>
      <c r="T114" s="143" t="s">
        <v>3852</v>
      </c>
      <c r="U114" s="154">
        <v>41928</v>
      </c>
      <c r="V114" s="154">
        <v>42009</v>
      </c>
      <c r="W114" s="143" t="s">
        <v>12164</v>
      </c>
      <c r="X114" s="154">
        <v>41928</v>
      </c>
      <c r="Y114" s="154">
        <v>42009</v>
      </c>
      <c r="Z114" s="143" t="s">
        <v>12164</v>
      </c>
      <c r="AA114" s="154">
        <v>41928</v>
      </c>
      <c r="AB114" s="154">
        <v>42009</v>
      </c>
    </row>
    <row r="115" spans="1:28" ht="14.25">
      <c r="A115" s="143" t="s">
        <v>1784</v>
      </c>
      <c r="B115" s="143" t="s">
        <v>4146</v>
      </c>
      <c r="C115" s="143" t="s">
        <v>4147</v>
      </c>
      <c r="D115" s="143"/>
      <c r="E115" s="143">
        <v>11125997</v>
      </c>
      <c r="F115" s="143" t="s">
        <v>2326</v>
      </c>
      <c r="G115" s="144">
        <v>11125997</v>
      </c>
      <c r="H115" s="143">
        <v>13</v>
      </c>
      <c r="I115" s="143" t="s">
        <v>12048</v>
      </c>
      <c r="J115" s="171">
        <v>7.3999999999999996E-2</v>
      </c>
      <c r="K115" s="162">
        <f t="shared" si="13"/>
        <v>0.96199999999999997</v>
      </c>
      <c r="L115" s="146"/>
      <c r="M115" s="171">
        <v>0.16950000000000001</v>
      </c>
      <c r="N115" s="162">
        <f t="shared" si="14"/>
        <v>0.96199999999999997</v>
      </c>
      <c r="O115" s="146"/>
      <c r="P115" s="153">
        <f t="shared" si="15"/>
        <v>39650</v>
      </c>
      <c r="Q115" s="146"/>
      <c r="R115" s="154"/>
      <c r="S115" s="154"/>
      <c r="T115" s="143" t="s">
        <v>4150</v>
      </c>
      <c r="U115" s="102" t="s">
        <v>3115</v>
      </c>
      <c r="V115" s="102" t="s">
        <v>4151</v>
      </c>
      <c r="W115" s="102"/>
      <c r="X115" s="102"/>
      <c r="Y115" s="102"/>
    </row>
    <row r="116" spans="1:28" s="214" customFormat="1">
      <c r="A116" s="207" t="s">
        <v>1784</v>
      </c>
      <c r="B116" s="207" t="s">
        <v>4687</v>
      </c>
      <c r="C116" s="207" t="s">
        <v>12165</v>
      </c>
      <c r="D116" s="207"/>
      <c r="E116" s="207" t="s">
        <v>12166</v>
      </c>
      <c r="F116" s="207" t="s">
        <v>2326</v>
      </c>
      <c r="G116" s="208">
        <v>40143</v>
      </c>
      <c r="H116" s="207">
        <v>6</v>
      </c>
      <c r="I116" s="207" t="s">
        <v>12048</v>
      </c>
      <c r="J116" s="218">
        <v>4.9399999999999999E-2</v>
      </c>
      <c r="K116" s="210">
        <f t="shared" si="13"/>
        <v>0.2964</v>
      </c>
      <c r="L116" s="211"/>
      <c r="M116" s="218">
        <v>1.46E-2</v>
      </c>
      <c r="N116" s="210">
        <f t="shared" si="14"/>
        <v>0.2964</v>
      </c>
      <c r="O116" s="211"/>
      <c r="P116" s="219">
        <f t="shared" si="15"/>
        <v>18300</v>
      </c>
      <c r="Q116" s="211"/>
      <c r="R116" s="213"/>
      <c r="S116" s="213"/>
      <c r="T116" s="207" t="s">
        <v>3114</v>
      </c>
      <c r="U116" s="214" t="s">
        <v>3115</v>
      </c>
      <c r="V116" s="214" t="s">
        <v>4689</v>
      </c>
    </row>
    <row r="117" spans="1:28" s="214" customFormat="1">
      <c r="A117" s="207" t="s">
        <v>1784</v>
      </c>
      <c r="B117" s="207" t="s">
        <v>4693</v>
      </c>
      <c r="C117" s="207" t="s">
        <v>12167</v>
      </c>
      <c r="D117" s="207"/>
      <c r="E117" s="207" t="s">
        <v>4697</v>
      </c>
      <c r="F117" s="207" t="s">
        <v>2326</v>
      </c>
      <c r="G117" s="207" t="s">
        <v>4697</v>
      </c>
      <c r="H117" s="207">
        <v>3</v>
      </c>
      <c r="I117" s="207" t="s">
        <v>12048</v>
      </c>
      <c r="J117" s="218">
        <v>5.4999999999999997E-3</v>
      </c>
      <c r="K117" s="210">
        <f t="shared" si="13"/>
        <v>1.6500000000000001E-2</v>
      </c>
      <c r="L117" s="211"/>
      <c r="M117" s="218">
        <v>9.1999999999999998E-3</v>
      </c>
      <c r="N117" s="210">
        <f t="shared" si="14"/>
        <v>1.6500000000000001E-2</v>
      </c>
      <c r="O117" s="211"/>
      <c r="P117" s="219">
        <f t="shared" si="15"/>
        <v>9150</v>
      </c>
      <c r="Q117" s="211"/>
      <c r="R117" s="213"/>
      <c r="S117" s="213"/>
      <c r="T117" s="207" t="s">
        <v>3114</v>
      </c>
      <c r="U117" s="214" t="s">
        <v>3115</v>
      </c>
      <c r="V117" s="214" t="s">
        <v>4696</v>
      </c>
    </row>
    <row r="118" spans="1:28" s="214" customFormat="1">
      <c r="A118" s="207" t="s">
        <v>1784</v>
      </c>
      <c r="B118" s="207" t="s">
        <v>3111</v>
      </c>
      <c r="C118" s="207" t="s">
        <v>3112</v>
      </c>
      <c r="D118" s="207"/>
      <c r="E118" s="208" t="s">
        <v>12168</v>
      </c>
      <c r="F118" s="207" t="s">
        <v>2326</v>
      </c>
      <c r="G118" s="208">
        <v>40818</v>
      </c>
      <c r="H118" s="207">
        <v>7</v>
      </c>
      <c r="I118" s="207" t="s">
        <v>12048</v>
      </c>
      <c r="J118" s="218">
        <v>2.5000000000000001E-2</v>
      </c>
      <c r="K118" s="210">
        <f t="shared" si="13"/>
        <v>0.17500000000000002</v>
      </c>
      <c r="L118" s="211"/>
      <c r="M118" s="218">
        <v>1.6799999999999999E-2</v>
      </c>
      <c r="N118" s="210">
        <f t="shared" si="14"/>
        <v>0.17500000000000002</v>
      </c>
      <c r="O118" s="211"/>
      <c r="P118" s="219">
        <f t="shared" si="15"/>
        <v>21350</v>
      </c>
      <c r="Q118" s="211"/>
      <c r="R118" s="213"/>
      <c r="S118" s="213"/>
      <c r="T118" s="207" t="s">
        <v>3114</v>
      </c>
      <c r="U118" s="214" t="s">
        <v>3115</v>
      </c>
      <c r="V118" s="214" t="s">
        <v>3113</v>
      </c>
      <c r="W118" s="216"/>
      <c r="X118" s="216"/>
      <c r="Y118" s="216"/>
    </row>
    <row r="119" spans="1:28" s="214" customFormat="1">
      <c r="A119" s="207" t="s">
        <v>1784</v>
      </c>
      <c r="B119" s="207" t="s">
        <v>5093</v>
      </c>
      <c r="C119" s="207" t="s">
        <v>5094</v>
      </c>
      <c r="D119" s="207"/>
      <c r="E119" s="208">
        <v>40352</v>
      </c>
      <c r="F119" s="207" t="s">
        <v>2326</v>
      </c>
      <c r="G119" s="208">
        <v>40352</v>
      </c>
      <c r="H119" s="207">
        <v>73</v>
      </c>
      <c r="I119" s="207" t="s">
        <v>12048</v>
      </c>
      <c r="J119" s="218">
        <v>1.6000000000000001E-3</v>
      </c>
      <c r="K119" s="210">
        <f t="shared" si="13"/>
        <v>0.1168</v>
      </c>
      <c r="L119" s="211"/>
      <c r="M119" s="218">
        <v>1.6999999999999999E-3</v>
      </c>
      <c r="N119" s="210">
        <f t="shared" si="14"/>
        <v>0.1168</v>
      </c>
      <c r="O119" s="211"/>
      <c r="P119" s="219">
        <f t="shared" si="15"/>
        <v>222650</v>
      </c>
      <c r="Q119" s="211"/>
      <c r="R119" s="213"/>
      <c r="S119" s="213"/>
      <c r="T119" s="207" t="s">
        <v>3114</v>
      </c>
      <c r="U119" s="214" t="s">
        <v>3115</v>
      </c>
      <c r="V119" s="214" t="s">
        <v>5095</v>
      </c>
      <c r="W119" s="216"/>
      <c r="X119" s="216"/>
      <c r="Y119" s="216"/>
    </row>
    <row r="120" spans="1:28" s="214" customFormat="1">
      <c r="A120" s="207" t="s">
        <v>1784</v>
      </c>
      <c r="B120" s="207" t="s">
        <v>3194</v>
      </c>
      <c r="C120" s="207" t="s">
        <v>12169</v>
      </c>
      <c r="D120" s="207"/>
      <c r="E120" s="207">
        <v>39501</v>
      </c>
      <c r="F120" s="207" t="s">
        <v>2326</v>
      </c>
      <c r="G120" s="208">
        <v>39501</v>
      </c>
      <c r="H120" s="207">
        <v>4</v>
      </c>
      <c r="I120" s="207" t="s">
        <v>12048</v>
      </c>
      <c r="J120" s="218">
        <v>2.2200000000000001E-2</v>
      </c>
      <c r="K120" s="210">
        <f t="shared" si="13"/>
        <v>8.8800000000000004E-2</v>
      </c>
      <c r="L120" s="211"/>
      <c r="M120" s="218">
        <v>2.3300000000000001E-2</v>
      </c>
      <c r="N120" s="210">
        <f t="shared" si="14"/>
        <v>8.8800000000000004E-2</v>
      </c>
      <c r="O120" s="211"/>
      <c r="P120" s="219">
        <f t="shared" si="15"/>
        <v>12200</v>
      </c>
      <c r="Q120" s="211"/>
      <c r="R120" s="213"/>
      <c r="S120" s="213"/>
      <c r="T120" s="143" t="s">
        <v>3196</v>
      </c>
    </row>
    <row r="121" spans="1:28" s="214" customFormat="1">
      <c r="A121" s="207" t="s">
        <v>1784</v>
      </c>
      <c r="B121" s="207" t="s">
        <v>3430</v>
      </c>
      <c r="C121" s="207" t="s">
        <v>3431</v>
      </c>
      <c r="D121" s="207"/>
      <c r="E121" s="207" t="s">
        <v>12170</v>
      </c>
      <c r="F121" s="207" t="s">
        <v>2326</v>
      </c>
      <c r="G121" s="208">
        <v>39502</v>
      </c>
      <c r="H121" s="207">
        <v>12</v>
      </c>
      <c r="I121" s="207" t="s">
        <v>12048</v>
      </c>
      <c r="J121" s="218">
        <v>2.0799999999999999E-2</v>
      </c>
      <c r="K121" s="210">
        <f t="shared" si="13"/>
        <v>0.24959999999999999</v>
      </c>
      <c r="L121" s="211"/>
      <c r="M121" s="218"/>
      <c r="N121" s="210">
        <f t="shared" si="14"/>
        <v>0.24959999999999999</v>
      </c>
      <c r="O121" s="211"/>
      <c r="P121" s="219">
        <f t="shared" si="15"/>
        <v>36600</v>
      </c>
      <c r="Q121" s="211"/>
      <c r="R121" s="213"/>
      <c r="S121" s="213"/>
      <c r="T121" s="143" t="s">
        <v>3433</v>
      </c>
    </row>
    <row r="122" spans="1:28" s="214" customFormat="1">
      <c r="A122" s="207" t="s">
        <v>1784</v>
      </c>
      <c r="B122" s="207" t="s">
        <v>3395</v>
      </c>
      <c r="C122" s="207" t="s">
        <v>3396</v>
      </c>
      <c r="D122" s="207"/>
      <c r="E122" s="207" t="s">
        <v>12171</v>
      </c>
      <c r="F122" s="207" t="s">
        <v>2326</v>
      </c>
      <c r="G122" s="208">
        <v>40921</v>
      </c>
      <c r="H122" s="207">
        <v>85</v>
      </c>
      <c r="I122" s="207" t="s">
        <v>12048</v>
      </c>
      <c r="J122" s="209">
        <v>3.73E-2</v>
      </c>
      <c r="K122" s="210">
        <f t="shared" si="13"/>
        <v>3.1705000000000001</v>
      </c>
      <c r="L122" s="211"/>
      <c r="M122" s="207"/>
      <c r="N122" s="210">
        <f t="shared" si="14"/>
        <v>3.1705000000000001</v>
      </c>
      <c r="O122" s="207"/>
      <c r="P122" s="219">
        <f t="shared" si="15"/>
        <v>259250</v>
      </c>
      <c r="Q122" s="211"/>
      <c r="R122" s="213"/>
      <c r="S122" s="213"/>
      <c r="T122" s="207" t="s">
        <v>3114</v>
      </c>
      <c r="U122" s="214" t="s">
        <v>3115</v>
      </c>
      <c r="V122" s="214" t="s">
        <v>3397</v>
      </c>
      <c r="W122" s="216"/>
      <c r="X122" s="216"/>
      <c r="Y122" s="216"/>
    </row>
    <row r="123" spans="1:28" s="214" customFormat="1">
      <c r="A123" s="207" t="s">
        <v>1784</v>
      </c>
      <c r="B123" s="207" t="s">
        <v>3337</v>
      </c>
      <c r="C123" s="207" t="s">
        <v>3338</v>
      </c>
      <c r="D123" s="207"/>
      <c r="E123" s="207"/>
      <c r="F123" s="207" t="s">
        <v>2326</v>
      </c>
      <c r="G123" s="208" t="s">
        <v>3341</v>
      </c>
      <c r="H123" s="207">
        <v>3</v>
      </c>
      <c r="I123" s="207" t="s">
        <v>12048</v>
      </c>
      <c r="J123" s="209">
        <v>8.8200000000000001E-2</v>
      </c>
      <c r="K123" s="210">
        <f t="shared" si="13"/>
        <v>0.2646</v>
      </c>
      <c r="L123" s="211"/>
      <c r="M123" s="207"/>
      <c r="N123" s="210">
        <f t="shared" si="14"/>
        <v>0.2646</v>
      </c>
      <c r="O123" s="207"/>
      <c r="P123" s="219">
        <f t="shared" si="15"/>
        <v>9150</v>
      </c>
      <c r="Q123" s="211"/>
      <c r="R123" s="213"/>
      <c r="S123" s="213"/>
      <c r="T123" s="207" t="s">
        <v>3114</v>
      </c>
      <c r="U123" s="214" t="s">
        <v>3115</v>
      </c>
      <c r="V123" s="221" t="s">
        <v>3339</v>
      </c>
      <c r="W123" s="216"/>
      <c r="X123" s="216"/>
      <c r="Y123" s="216"/>
    </row>
    <row r="124" spans="1:28" s="214" customFormat="1">
      <c r="A124" s="207" t="s">
        <v>1784</v>
      </c>
      <c r="B124" s="207" t="s">
        <v>3423</v>
      </c>
      <c r="C124" s="207" t="s">
        <v>3424</v>
      </c>
      <c r="D124" s="207"/>
      <c r="E124" s="207" t="s">
        <v>12172</v>
      </c>
      <c r="F124" s="207" t="s">
        <v>2326</v>
      </c>
      <c r="G124" s="222">
        <v>40868</v>
      </c>
      <c r="H124" s="207">
        <v>17</v>
      </c>
      <c r="I124" s="207" t="s">
        <v>12048</v>
      </c>
      <c r="J124" s="209">
        <v>1.1599999999999999E-2</v>
      </c>
      <c r="K124" s="210">
        <f t="shared" si="13"/>
        <v>0.19719999999999999</v>
      </c>
      <c r="L124" s="211"/>
      <c r="M124" s="207"/>
      <c r="N124" s="210">
        <f t="shared" si="14"/>
        <v>0.19719999999999999</v>
      </c>
      <c r="O124" s="207"/>
      <c r="P124" s="219">
        <f t="shared" si="15"/>
        <v>51850</v>
      </c>
      <c r="Q124" s="211"/>
      <c r="R124" s="213"/>
      <c r="S124" s="213"/>
      <c r="T124" s="143" t="s">
        <v>3425</v>
      </c>
      <c r="U124" s="214" t="s">
        <v>3115</v>
      </c>
      <c r="V124" s="221" t="s">
        <v>3378</v>
      </c>
      <c r="W124" s="216"/>
      <c r="X124" s="216"/>
      <c r="Y124" s="216"/>
    </row>
    <row r="125" spans="1:28" s="214" customFormat="1">
      <c r="A125" s="207" t="s">
        <v>1784</v>
      </c>
      <c r="B125" s="207" t="s">
        <v>3180</v>
      </c>
      <c r="C125" s="207" t="s">
        <v>12173</v>
      </c>
      <c r="D125" s="207"/>
      <c r="E125" s="207" t="s">
        <v>12174</v>
      </c>
      <c r="F125" s="207" t="s">
        <v>2326</v>
      </c>
      <c r="G125" s="208">
        <v>39505</v>
      </c>
      <c r="H125" s="207">
        <v>45</v>
      </c>
      <c r="I125" s="207" t="s">
        <v>12048</v>
      </c>
      <c r="J125" s="218">
        <v>1.17E-2</v>
      </c>
      <c r="K125" s="210">
        <f t="shared" si="13"/>
        <v>0.52649999999999997</v>
      </c>
      <c r="L125" s="211"/>
      <c r="M125" s="218">
        <v>1.17E-2</v>
      </c>
      <c r="N125" s="210">
        <f t="shared" si="14"/>
        <v>0.52649999999999997</v>
      </c>
      <c r="O125" s="211"/>
      <c r="P125" s="219">
        <f t="shared" si="15"/>
        <v>137250</v>
      </c>
      <c r="Q125" s="211"/>
      <c r="R125" s="213"/>
      <c r="S125" s="213"/>
      <c r="T125" s="207" t="s">
        <v>3114</v>
      </c>
      <c r="U125" s="214" t="s">
        <v>3115</v>
      </c>
      <c r="V125" s="214" t="s">
        <v>3182</v>
      </c>
    </row>
    <row r="126" spans="1:28" s="214" customFormat="1">
      <c r="A126" s="207" t="s">
        <v>1784</v>
      </c>
      <c r="B126" s="207" t="s">
        <v>3365</v>
      </c>
      <c r="C126" s="207" t="s">
        <v>3366</v>
      </c>
      <c r="D126" s="207"/>
      <c r="E126" s="207" t="s">
        <v>12175</v>
      </c>
      <c r="F126" s="207" t="s">
        <v>2326</v>
      </c>
      <c r="G126" s="208">
        <v>40925</v>
      </c>
      <c r="H126" s="207">
        <v>2</v>
      </c>
      <c r="I126" s="207" t="s">
        <v>12048</v>
      </c>
      <c r="J126" s="209">
        <v>1.8700000000000001E-2</v>
      </c>
      <c r="K126" s="210">
        <f t="shared" si="13"/>
        <v>3.7400000000000003E-2</v>
      </c>
      <c r="L126" s="211"/>
      <c r="M126" s="207"/>
      <c r="N126" s="210">
        <f t="shared" si="14"/>
        <v>3.7400000000000003E-2</v>
      </c>
      <c r="O126" s="207"/>
      <c r="P126" s="219">
        <f t="shared" si="15"/>
        <v>6100</v>
      </c>
      <c r="Q126" s="211"/>
      <c r="R126" s="213"/>
      <c r="S126" s="213"/>
      <c r="T126" s="143" t="s">
        <v>3367</v>
      </c>
      <c r="U126" s="214" t="s">
        <v>3115</v>
      </c>
      <c r="V126" s="221" t="s">
        <v>3368</v>
      </c>
    </row>
    <row r="127" spans="1:28" s="214" customFormat="1">
      <c r="A127" s="207" t="s">
        <v>1784</v>
      </c>
      <c r="B127" s="207" t="s">
        <v>3417</v>
      </c>
      <c r="C127" s="207" t="s">
        <v>3418</v>
      </c>
      <c r="D127" s="207"/>
      <c r="E127" s="214" t="s">
        <v>3420</v>
      </c>
      <c r="F127" s="207" t="s">
        <v>2326</v>
      </c>
      <c r="G127" s="216" t="s">
        <v>3420</v>
      </c>
      <c r="H127" s="207">
        <v>4</v>
      </c>
      <c r="I127" s="207" t="s">
        <v>12048</v>
      </c>
      <c r="J127" s="209">
        <v>0.05</v>
      </c>
      <c r="K127" s="210">
        <f t="shared" si="13"/>
        <v>0.2</v>
      </c>
      <c r="L127" s="211"/>
      <c r="M127" s="207"/>
      <c r="N127" s="210">
        <f t="shared" si="14"/>
        <v>0.2</v>
      </c>
      <c r="O127" s="207"/>
      <c r="P127" s="219">
        <f t="shared" si="15"/>
        <v>12200</v>
      </c>
      <c r="Q127" s="211"/>
      <c r="R127" s="213"/>
      <c r="S127" s="213"/>
      <c r="T127" s="143" t="s">
        <v>3421</v>
      </c>
      <c r="U127" s="214" t="s">
        <v>3115</v>
      </c>
      <c r="V127" s="214" t="s">
        <v>3422</v>
      </c>
    </row>
    <row r="128" spans="1:28" s="214" customFormat="1">
      <c r="A128" s="207" t="s">
        <v>1784</v>
      </c>
      <c r="B128" s="207" t="s">
        <v>3414</v>
      </c>
      <c r="C128" s="207" t="s">
        <v>12176</v>
      </c>
      <c r="D128" s="207"/>
      <c r="E128" s="207" t="s">
        <v>12177</v>
      </c>
      <c r="F128" s="207" t="s">
        <v>2326</v>
      </c>
      <c r="G128" s="208">
        <v>40929</v>
      </c>
      <c r="H128" s="207">
        <v>4</v>
      </c>
      <c r="I128" s="207" t="s">
        <v>12048</v>
      </c>
      <c r="J128" s="218">
        <v>3.2500000000000001E-2</v>
      </c>
      <c r="K128" s="210">
        <f t="shared" si="13"/>
        <v>0.13</v>
      </c>
      <c r="L128" s="211"/>
      <c r="M128" s="218">
        <v>0.08</v>
      </c>
      <c r="N128" s="210">
        <f t="shared" si="14"/>
        <v>0.13</v>
      </c>
      <c r="O128" s="211"/>
      <c r="P128" s="219">
        <f t="shared" si="15"/>
        <v>12200</v>
      </c>
      <c r="Q128" s="211"/>
      <c r="R128" s="213"/>
      <c r="S128" s="213"/>
      <c r="T128" s="207" t="s">
        <v>3114</v>
      </c>
    </row>
    <row r="129" spans="1:25" s="214" customFormat="1">
      <c r="A129" s="207" t="s">
        <v>1784</v>
      </c>
      <c r="B129" s="207" t="s">
        <v>3185</v>
      </c>
      <c r="C129" s="207" t="s">
        <v>12178</v>
      </c>
      <c r="D129" s="207"/>
      <c r="E129" s="208">
        <v>39508</v>
      </c>
      <c r="F129" s="207" t="s">
        <v>2326</v>
      </c>
      <c r="G129" s="208">
        <v>39508</v>
      </c>
      <c r="H129" s="207">
        <v>1</v>
      </c>
      <c r="I129" s="207" t="s">
        <v>12048</v>
      </c>
      <c r="J129" s="218">
        <v>2.8299999999999999E-2</v>
      </c>
      <c r="K129" s="210">
        <f t="shared" si="13"/>
        <v>2.8299999999999999E-2</v>
      </c>
      <c r="L129" s="211"/>
      <c r="M129" s="218">
        <v>2.5000000000000001E-2</v>
      </c>
      <c r="N129" s="210">
        <f t="shared" si="14"/>
        <v>2.8299999999999999E-2</v>
      </c>
      <c r="O129" s="211"/>
      <c r="P129" s="219">
        <f t="shared" si="15"/>
        <v>3050</v>
      </c>
      <c r="Q129" s="211"/>
      <c r="R129" s="213"/>
      <c r="S129" s="213"/>
      <c r="T129" s="207" t="s">
        <v>3114</v>
      </c>
      <c r="U129" s="214" t="s">
        <v>3115</v>
      </c>
      <c r="V129" s="214" t="s">
        <v>3187</v>
      </c>
      <c r="W129" s="216"/>
      <c r="X129" s="216"/>
      <c r="Y129" s="216"/>
    </row>
    <row r="130" spans="1:25" s="214" customFormat="1">
      <c r="A130" s="207" t="s">
        <v>1784</v>
      </c>
      <c r="B130" s="207" t="s">
        <v>4716</v>
      </c>
      <c r="C130" s="207" t="s">
        <v>12179</v>
      </c>
      <c r="D130" s="207"/>
      <c r="E130" s="208">
        <v>40143</v>
      </c>
      <c r="F130" s="207" t="s">
        <v>2326</v>
      </c>
      <c r="G130" s="208">
        <v>40143</v>
      </c>
      <c r="H130" s="207">
        <v>4</v>
      </c>
      <c r="I130" s="207" t="s">
        <v>12048</v>
      </c>
      <c r="J130" s="223">
        <v>5.7999999999999996E-3</v>
      </c>
      <c r="K130" s="210">
        <f t="shared" si="13"/>
        <v>2.3199999999999998E-2</v>
      </c>
      <c r="L130" s="211"/>
      <c r="M130" s="218">
        <v>4.7999999999999996E-3</v>
      </c>
      <c r="N130" s="210">
        <f t="shared" si="14"/>
        <v>2.3199999999999998E-2</v>
      </c>
      <c r="O130" s="211"/>
      <c r="P130" s="219">
        <f t="shared" si="15"/>
        <v>12200</v>
      </c>
      <c r="Q130" s="211"/>
      <c r="R130" s="213"/>
      <c r="S130" s="213"/>
      <c r="T130" s="207" t="s">
        <v>3114</v>
      </c>
      <c r="U130" s="214" t="s">
        <v>3115</v>
      </c>
      <c r="V130" s="214" t="s">
        <v>4718</v>
      </c>
    </row>
    <row r="131" spans="1:25" s="214" customFormat="1">
      <c r="A131" s="207" t="s">
        <v>1784</v>
      </c>
      <c r="B131" s="207" t="s">
        <v>5101</v>
      </c>
      <c r="C131" s="207" t="s">
        <v>12180</v>
      </c>
      <c r="D131" s="207"/>
      <c r="E131" s="208">
        <v>40353</v>
      </c>
      <c r="F131" s="207" t="s">
        <v>2326</v>
      </c>
      <c r="G131" s="208">
        <v>40353</v>
      </c>
      <c r="H131" s="207">
        <v>6</v>
      </c>
      <c r="I131" s="207" t="s">
        <v>12048</v>
      </c>
      <c r="J131" s="218">
        <v>2.7000000000000001E-3</v>
      </c>
      <c r="K131" s="210">
        <f t="shared" si="13"/>
        <v>1.6199999999999999E-2</v>
      </c>
      <c r="L131" s="211"/>
      <c r="M131" s="218">
        <v>3.3999999999999998E-3</v>
      </c>
      <c r="N131" s="210">
        <f t="shared" si="14"/>
        <v>1.6199999999999999E-2</v>
      </c>
      <c r="O131" s="211"/>
      <c r="P131" s="219">
        <f t="shared" si="15"/>
        <v>18300</v>
      </c>
      <c r="Q131" s="211"/>
      <c r="R131" s="213"/>
      <c r="S131" s="213"/>
      <c r="T131" s="207" t="s">
        <v>3114</v>
      </c>
      <c r="U131" s="214" t="s">
        <v>3115</v>
      </c>
      <c r="V131" s="214" t="s">
        <v>5103</v>
      </c>
    </row>
    <row r="132" spans="1:25" s="214" customFormat="1">
      <c r="A132" s="207" t="s">
        <v>1784</v>
      </c>
      <c r="B132" s="207" t="s">
        <v>4311</v>
      </c>
      <c r="C132" s="207" t="s">
        <v>4312</v>
      </c>
      <c r="D132" s="207"/>
      <c r="E132" s="207" t="s">
        <v>12181</v>
      </c>
      <c r="F132" s="207" t="s">
        <v>2326</v>
      </c>
      <c r="G132" s="208">
        <v>11103314</v>
      </c>
      <c r="H132" s="207">
        <v>2</v>
      </c>
      <c r="I132" s="207" t="s">
        <v>12048</v>
      </c>
      <c r="J132" s="209">
        <v>0.316</v>
      </c>
      <c r="K132" s="210">
        <f t="shared" si="13"/>
        <v>0.63200000000000001</v>
      </c>
      <c r="L132" s="211"/>
      <c r="M132" s="207"/>
      <c r="N132" s="210">
        <f t="shared" si="14"/>
        <v>0.63200000000000001</v>
      </c>
      <c r="O132" s="207"/>
      <c r="P132" s="219">
        <f t="shared" si="15"/>
        <v>6100</v>
      </c>
      <c r="Q132" s="211"/>
      <c r="R132" s="213"/>
      <c r="S132" s="213"/>
      <c r="T132" s="207" t="s">
        <v>3114</v>
      </c>
      <c r="U132" s="214" t="s">
        <v>3115</v>
      </c>
      <c r="V132" s="221" t="s">
        <v>4313</v>
      </c>
    </row>
    <row r="133" spans="1:25" s="214" customFormat="1">
      <c r="A133" s="207" t="s">
        <v>1784</v>
      </c>
      <c r="B133" s="207" t="s">
        <v>3214</v>
      </c>
      <c r="C133" s="207" t="s">
        <v>3234</v>
      </c>
      <c r="D133" s="207"/>
      <c r="E133" s="208" t="s">
        <v>3217</v>
      </c>
      <c r="F133" s="207" t="s">
        <v>2326</v>
      </c>
      <c r="G133" s="208" t="s">
        <v>3217</v>
      </c>
      <c r="H133" s="207">
        <v>2</v>
      </c>
      <c r="I133" s="207" t="s">
        <v>12048</v>
      </c>
      <c r="J133" s="218">
        <v>7.8200000000000006E-2</v>
      </c>
      <c r="K133" s="210">
        <f t="shared" si="13"/>
        <v>0.15640000000000001</v>
      </c>
      <c r="L133" s="211"/>
      <c r="M133" s="218">
        <v>7.8299999999999995E-2</v>
      </c>
      <c r="N133" s="210">
        <f t="shared" si="14"/>
        <v>0.15640000000000001</v>
      </c>
      <c r="O133" s="211"/>
      <c r="P133" s="219">
        <f t="shared" si="15"/>
        <v>6100</v>
      </c>
      <c r="Q133" s="211"/>
      <c r="R133" s="213"/>
      <c r="S133" s="213"/>
      <c r="T133" s="207" t="s">
        <v>3114</v>
      </c>
      <c r="U133" s="214" t="s">
        <v>3115</v>
      </c>
      <c r="V133" s="214" t="s">
        <v>3216</v>
      </c>
    </row>
    <row r="134" spans="1:25" s="214" customFormat="1">
      <c r="A134" s="207" t="s">
        <v>1784</v>
      </c>
      <c r="B134" s="207" t="s">
        <v>5107</v>
      </c>
      <c r="C134" s="207" t="s">
        <v>5108</v>
      </c>
      <c r="D134" s="207"/>
      <c r="E134" s="208" t="s">
        <v>12182</v>
      </c>
      <c r="F134" s="207" t="s">
        <v>2326</v>
      </c>
      <c r="G134" s="208">
        <v>1140354</v>
      </c>
      <c r="H134" s="207">
        <v>11</v>
      </c>
      <c r="I134" s="207" t="s">
        <v>12048</v>
      </c>
      <c r="J134" s="209">
        <v>3.5000000000000001E-3</v>
      </c>
      <c r="K134" s="210">
        <f t="shared" si="13"/>
        <v>3.85E-2</v>
      </c>
      <c r="L134" s="211"/>
      <c r="M134" s="218"/>
      <c r="N134" s="210">
        <f t="shared" si="14"/>
        <v>3.85E-2</v>
      </c>
      <c r="O134" s="211"/>
      <c r="P134" s="219">
        <f t="shared" si="15"/>
        <v>33550</v>
      </c>
      <c r="Q134" s="211"/>
      <c r="R134" s="213"/>
      <c r="S134" s="213"/>
      <c r="T134" s="207" t="s">
        <v>3114</v>
      </c>
      <c r="U134" s="214" t="s">
        <v>3115</v>
      </c>
      <c r="V134" s="214" t="s">
        <v>5110</v>
      </c>
    </row>
    <row r="135" spans="1:25" s="214" customFormat="1">
      <c r="A135" s="207" t="s">
        <v>1784</v>
      </c>
      <c r="B135" s="207" t="s">
        <v>3203</v>
      </c>
      <c r="C135" s="207" t="s">
        <v>12183</v>
      </c>
      <c r="D135" s="207"/>
      <c r="E135" s="208">
        <v>39544</v>
      </c>
      <c r="F135" s="207" t="s">
        <v>2326</v>
      </c>
      <c r="G135" s="208">
        <v>39544</v>
      </c>
      <c r="H135" s="207">
        <v>6</v>
      </c>
      <c r="I135" s="207" t="s">
        <v>12048</v>
      </c>
      <c r="J135" s="218">
        <v>2.1000000000000001E-2</v>
      </c>
      <c r="K135" s="210">
        <f t="shared" si="13"/>
        <v>0.126</v>
      </c>
      <c r="L135" s="211"/>
      <c r="M135" s="218">
        <v>2.1000000000000001E-2</v>
      </c>
      <c r="N135" s="210">
        <f t="shared" si="14"/>
        <v>0.126</v>
      </c>
      <c r="O135" s="211"/>
      <c r="P135" s="219">
        <f t="shared" si="15"/>
        <v>18300</v>
      </c>
      <c r="Q135" s="207"/>
      <c r="R135" s="213"/>
      <c r="S135" s="213"/>
      <c r="T135" s="207" t="s">
        <v>3114</v>
      </c>
      <c r="U135" s="214" t="s">
        <v>3115</v>
      </c>
      <c r="V135" s="214" t="s">
        <v>3142</v>
      </c>
    </row>
    <row r="136" spans="1:25" s="214" customFormat="1">
      <c r="A136" s="207" t="s">
        <v>1784</v>
      </c>
      <c r="B136" s="207" t="s">
        <v>3205</v>
      </c>
      <c r="C136" s="207" t="s">
        <v>12184</v>
      </c>
      <c r="D136" s="207"/>
      <c r="E136" s="208">
        <v>1139539</v>
      </c>
      <c r="F136" s="207" t="s">
        <v>2326</v>
      </c>
      <c r="G136" s="208">
        <v>1139539</v>
      </c>
      <c r="H136" s="207">
        <v>5</v>
      </c>
      <c r="I136" s="207" t="s">
        <v>12048</v>
      </c>
      <c r="J136" s="218">
        <v>2.29E-2</v>
      </c>
      <c r="K136" s="210">
        <f t="shared" si="13"/>
        <v>0.1145</v>
      </c>
      <c r="L136" s="211"/>
      <c r="M136" s="218">
        <v>2.5000000000000001E-2</v>
      </c>
      <c r="N136" s="210">
        <f t="shared" si="14"/>
        <v>0.1145</v>
      </c>
      <c r="O136" s="211"/>
      <c r="P136" s="219">
        <f t="shared" si="15"/>
        <v>15250</v>
      </c>
      <c r="Q136" s="207"/>
      <c r="R136" s="213"/>
      <c r="S136" s="213"/>
      <c r="T136" s="207" t="s">
        <v>3114</v>
      </c>
    </row>
    <row r="137" spans="1:25" s="214" customFormat="1">
      <c r="A137" s="207" t="s">
        <v>1784</v>
      </c>
      <c r="B137" s="207" t="s">
        <v>4690</v>
      </c>
      <c r="C137" s="207" t="s">
        <v>4691</v>
      </c>
      <c r="D137" s="207"/>
      <c r="E137" s="207" t="s">
        <v>12185</v>
      </c>
      <c r="F137" s="207" t="s">
        <v>2326</v>
      </c>
      <c r="G137" s="208">
        <v>40163</v>
      </c>
      <c r="H137" s="207">
        <v>3</v>
      </c>
      <c r="I137" s="207" t="s">
        <v>12048</v>
      </c>
      <c r="J137" s="218">
        <v>3.2099999999999997E-2</v>
      </c>
      <c r="K137" s="210">
        <f t="shared" si="13"/>
        <v>9.6299999999999997E-2</v>
      </c>
      <c r="L137" s="211"/>
      <c r="M137" s="218">
        <v>5.4699999999999999E-2</v>
      </c>
      <c r="N137" s="210">
        <f t="shared" si="14"/>
        <v>9.6299999999999997E-2</v>
      </c>
      <c r="O137" s="211"/>
      <c r="P137" s="219">
        <f t="shared" si="15"/>
        <v>9150</v>
      </c>
      <c r="Q137" s="211"/>
      <c r="R137" s="213"/>
      <c r="S137" s="213"/>
      <c r="T137" s="207" t="s">
        <v>3114</v>
      </c>
      <c r="U137" s="214" t="s">
        <v>3115</v>
      </c>
      <c r="V137" s="214" t="s">
        <v>4692</v>
      </c>
    </row>
    <row r="138" spans="1:25" s="214" customFormat="1">
      <c r="A138" s="207" t="s">
        <v>1784</v>
      </c>
      <c r="B138" s="207" t="s">
        <v>5104</v>
      </c>
      <c r="C138" s="207" t="s">
        <v>5105</v>
      </c>
      <c r="D138" s="207"/>
      <c r="E138" s="208">
        <v>1140357</v>
      </c>
      <c r="F138" s="207" t="s">
        <v>2326</v>
      </c>
      <c r="G138" s="208" t="s">
        <v>1878</v>
      </c>
      <c r="H138" s="207">
        <v>9</v>
      </c>
      <c r="I138" s="207" t="s">
        <v>12048</v>
      </c>
      <c r="J138" s="218">
        <v>9.5999999999999992E-3</v>
      </c>
      <c r="K138" s="210">
        <f t="shared" si="13"/>
        <v>8.6399999999999991E-2</v>
      </c>
      <c r="L138" s="211"/>
      <c r="M138" s="218">
        <v>1.17E-2</v>
      </c>
      <c r="N138" s="210">
        <f t="shared" si="14"/>
        <v>8.6399999999999991E-2</v>
      </c>
      <c r="O138" s="211"/>
      <c r="P138" s="219">
        <f t="shared" si="15"/>
        <v>27450</v>
      </c>
      <c r="Q138" s="211"/>
      <c r="R138" s="213"/>
      <c r="S138" s="213"/>
      <c r="T138" s="207" t="s">
        <v>3114</v>
      </c>
      <c r="U138" s="214" t="s">
        <v>3115</v>
      </c>
      <c r="V138" s="214" t="s">
        <v>5106</v>
      </c>
    </row>
    <row r="139" spans="1:25" s="214" customFormat="1">
      <c r="A139" s="207" t="s">
        <v>1784</v>
      </c>
      <c r="B139" s="207" t="s">
        <v>5111</v>
      </c>
      <c r="C139" s="207" t="s">
        <v>5112</v>
      </c>
      <c r="D139" s="207"/>
      <c r="E139" s="207" t="s">
        <v>12186</v>
      </c>
      <c r="F139" s="207" t="s">
        <v>2326</v>
      </c>
      <c r="G139" s="208">
        <v>11511045</v>
      </c>
      <c r="H139" s="207">
        <v>1</v>
      </c>
      <c r="I139" s="207" t="s">
        <v>12048</v>
      </c>
      <c r="J139" s="218">
        <v>5.1799999999999999E-2</v>
      </c>
      <c r="K139" s="210">
        <f t="shared" si="13"/>
        <v>5.1799999999999999E-2</v>
      </c>
      <c r="L139" s="211"/>
      <c r="M139" s="218">
        <v>0.05</v>
      </c>
      <c r="N139" s="210">
        <f t="shared" si="14"/>
        <v>5.1799999999999999E-2</v>
      </c>
      <c r="O139" s="211"/>
      <c r="P139" s="219">
        <v>3000</v>
      </c>
      <c r="Q139" s="207"/>
      <c r="R139" s="213"/>
      <c r="S139" s="213"/>
      <c r="T139" s="207" t="s">
        <v>3114</v>
      </c>
      <c r="U139" s="214" t="s">
        <v>3115</v>
      </c>
      <c r="V139" s="214" t="s">
        <v>5114</v>
      </c>
      <c r="W139" s="216"/>
      <c r="X139" s="216"/>
      <c r="Y139" s="216"/>
    </row>
    <row r="140" spans="1:25" s="214" customFormat="1">
      <c r="A140" s="207" t="s">
        <v>1784</v>
      </c>
      <c r="B140" s="207" t="s">
        <v>5115</v>
      </c>
      <c r="C140" s="207" t="s">
        <v>5116</v>
      </c>
      <c r="D140" s="207"/>
      <c r="E140" s="207" t="s">
        <v>12187</v>
      </c>
      <c r="F140" s="207" t="s">
        <v>2326</v>
      </c>
      <c r="G140" s="208">
        <v>1151146</v>
      </c>
      <c r="H140" s="207">
        <v>1</v>
      </c>
      <c r="I140" s="207" t="s">
        <v>12048</v>
      </c>
      <c r="J140" s="218">
        <v>5.1799999999999999E-2</v>
      </c>
      <c r="K140" s="210">
        <f t="shared" si="13"/>
        <v>5.1799999999999999E-2</v>
      </c>
      <c r="L140" s="211"/>
      <c r="M140" s="218">
        <v>0.06</v>
      </c>
      <c r="N140" s="210">
        <f t="shared" si="14"/>
        <v>5.1799999999999999E-2</v>
      </c>
      <c r="O140" s="211"/>
      <c r="P140" s="219">
        <f>H140*P$2</f>
        <v>3050</v>
      </c>
      <c r="Q140" s="207"/>
      <c r="R140" s="213"/>
      <c r="S140" s="213"/>
      <c r="T140" s="207" t="s">
        <v>3114</v>
      </c>
      <c r="U140" s="214" t="s">
        <v>3115</v>
      </c>
      <c r="V140" s="214" t="s">
        <v>5118</v>
      </c>
    </row>
    <row r="141" spans="1:25" s="214" customFormat="1">
      <c r="A141" s="207" t="s">
        <v>1784</v>
      </c>
      <c r="B141" s="207" t="s">
        <v>3853</v>
      </c>
      <c r="C141" s="207" t="s">
        <v>12188</v>
      </c>
      <c r="D141" s="207"/>
      <c r="E141" s="207" t="s">
        <v>12189</v>
      </c>
      <c r="F141" s="207" t="s">
        <v>2326</v>
      </c>
      <c r="G141" s="208">
        <v>11102951</v>
      </c>
      <c r="H141" s="207">
        <v>2</v>
      </c>
      <c r="I141" s="207" t="s">
        <v>12048</v>
      </c>
      <c r="J141" s="218">
        <v>8.2600000000000007E-2</v>
      </c>
      <c r="K141" s="210">
        <f t="shared" si="13"/>
        <v>0.16520000000000001</v>
      </c>
      <c r="L141" s="211"/>
      <c r="M141" s="218">
        <v>9.5200000000000007E-2</v>
      </c>
      <c r="N141" s="210">
        <f t="shared" si="14"/>
        <v>0.16520000000000001</v>
      </c>
      <c r="O141" s="211"/>
      <c r="P141" s="219">
        <f>H141*P$2</f>
        <v>6100</v>
      </c>
      <c r="Q141" s="207"/>
      <c r="R141" s="213"/>
      <c r="S141" s="213"/>
      <c r="T141" s="207" t="s">
        <v>3114</v>
      </c>
      <c r="U141" s="214" t="s">
        <v>3115</v>
      </c>
      <c r="V141" s="214" t="s">
        <v>3856</v>
      </c>
      <c r="W141" s="216"/>
      <c r="X141" s="216"/>
      <c r="Y141" s="216"/>
    </row>
    <row r="142" spans="1:25" s="214" customFormat="1" ht="25.5">
      <c r="A142" s="207" t="s">
        <v>1784</v>
      </c>
      <c r="B142" s="207" t="s">
        <v>3372</v>
      </c>
      <c r="C142" s="224" t="s">
        <v>3373</v>
      </c>
      <c r="D142" s="207"/>
      <c r="E142" s="208">
        <v>40000</v>
      </c>
      <c r="F142" s="207" t="s">
        <v>2326</v>
      </c>
      <c r="G142" s="208">
        <v>40000</v>
      </c>
      <c r="H142" s="207">
        <v>2</v>
      </c>
      <c r="I142" s="207" t="s">
        <v>12048</v>
      </c>
      <c r="J142" s="209">
        <v>0.55330000000000001</v>
      </c>
      <c r="K142" s="210">
        <f t="shared" si="13"/>
        <v>1.1066</v>
      </c>
      <c r="L142" s="211"/>
      <c r="M142" s="207"/>
      <c r="N142" s="210">
        <f t="shared" si="14"/>
        <v>1.1066</v>
      </c>
      <c r="O142" s="207"/>
      <c r="P142" s="219">
        <f>H142*P$2</f>
        <v>6100</v>
      </c>
      <c r="Q142" s="211"/>
      <c r="R142" s="213"/>
      <c r="S142" s="213"/>
      <c r="T142" s="143" t="s">
        <v>3374</v>
      </c>
      <c r="U142" s="214" t="s">
        <v>3115</v>
      </c>
      <c r="V142" s="224" t="s">
        <v>3375</v>
      </c>
      <c r="W142" s="216"/>
      <c r="X142" s="216"/>
      <c r="Y142" s="216"/>
    </row>
    <row r="143" spans="1:25" ht="14.25">
      <c r="A143" s="143"/>
      <c r="B143" s="143"/>
      <c r="C143" s="190"/>
      <c r="D143" s="143"/>
      <c r="E143" s="144"/>
      <c r="F143" s="143"/>
      <c r="G143" s="144"/>
      <c r="H143" s="143"/>
      <c r="I143" s="143"/>
      <c r="J143" s="170"/>
      <c r="K143" s="162"/>
      <c r="L143" s="146"/>
      <c r="M143" s="143"/>
      <c r="N143" s="162"/>
      <c r="O143" s="143"/>
      <c r="P143" s="153"/>
      <c r="Q143" s="146"/>
      <c r="R143" s="154"/>
      <c r="S143" s="154"/>
      <c r="T143" s="143"/>
      <c r="V143" s="190"/>
    </row>
    <row r="144" spans="1:25" ht="22.7" customHeight="1">
      <c r="A144" s="143" t="s">
        <v>1784</v>
      </c>
      <c r="B144" s="143" t="s">
        <v>3921</v>
      </c>
      <c r="C144" s="143" t="s">
        <v>12052</v>
      </c>
      <c r="D144" s="143"/>
      <c r="E144" s="143" t="s">
        <v>3923</v>
      </c>
      <c r="F144" s="143" t="s">
        <v>1540</v>
      </c>
      <c r="G144" s="144" t="s">
        <v>3924</v>
      </c>
      <c r="H144" s="143">
        <v>29</v>
      </c>
      <c r="I144" s="143" t="s">
        <v>12048</v>
      </c>
      <c r="J144" s="171">
        <v>2.3E-2</v>
      </c>
      <c r="K144" s="162">
        <f t="shared" ref="K144:K149" si="16">SUM(J144*H144)</f>
        <v>0.66700000000000004</v>
      </c>
      <c r="L144" s="146">
        <f>SUM(K108:K144)</f>
        <v>14.025699999999997</v>
      </c>
      <c r="M144" s="171">
        <v>2.3E-2</v>
      </c>
      <c r="N144" s="162">
        <f t="shared" ref="N144:N150" si="17">H144*J144</f>
        <v>0.66700000000000004</v>
      </c>
      <c r="O144" s="146">
        <f>SUM(N108:N144)</f>
        <v>14.025699999999997</v>
      </c>
      <c r="P144" s="153">
        <f>H144*P$2</f>
        <v>88450</v>
      </c>
      <c r="Q144" s="146"/>
      <c r="R144" s="154"/>
      <c r="S144" s="154"/>
      <c r="T144" s="143"/>
      <c r="U144" s="102" t="s">
        <v>3925</v>
      </c>
      <c r="V144" s="225" t="s">
        <v>3811</v>
      </c>
    </row>
    <row r="145" spans="1:25" ht="14.25">
      <c r="A145" s="143" t="s">
        <v>1784</v>
      </c>
      <c r="B145" s="143" t="s">
        <v>4370</v>
      </c>
      <c r="C145" s="143" t="s">
        <v>4371</v>
      </c>
      <c r="D145" s="143"/>
      <c r="E145" s="143"/>
      <c r="F145" s="143" t="s">
        <v>854</v>
      </c>
      <c r="G145" s="173" t="s">
        <v>4373</v>
      </c>
      <c r="H145" s="143">
        <v>5</v>
      </c>
      <c r="I145" s="143" t="s">
        <v>12048</v>
      </c>
      <c r="J145" s="170">
        <v>0.24</v>
      </c>
      <c r="K145" s="162">
        <f t="shared" si="16"/>
        <v>1.2</v>
      </c>
      <c r="L145" s="146"/>
      <c r="M145" s="143"/>
      <c r="N145" s="162">
        <f t="shared" si="17"/>
        <v>1.2</v>
      </c>
      <c r="O145" s="143"/>
      <c r="P145" s="153">
        <f>H145*P$2</f>
        <v>15250</v>
      </c>
      <c r="Q145" s="146"/>
      <c r="R145" s="154"/>
      <c r="S145" s="154"/>
      <c r="T145" s="143"/>
    </row>
    <row r="146" spans="1:25" ht="14.25">
      <c r="A146" s="143" t="s">
        <v>9443</v>
      </c>
      <c r="B146" s="143" t="s">
        <v>9440</v>
      </c>
      <c r="C146" s="143" t="s">
        <v>9441</v>
      </c>
      <c r="D146" s="143"/>
      <c r="E146" s="143"/>
      <c r="F146" s="143" t="s">
        <v>3115</v>
      </c>
      <c r="G146" s="144" t="s">
        <v>9442</v>
      </c>
      <c r="H146" s="143">
        <v>0.1</v>
      </c>
      <c r="I146" s="143" t="s">
        <v>3803</v>
      </c>
      <c r="J146" s="170">
        <f>41.74/628</f>
        <v>6.6464968152866247E-2</v>
      </c>
      <c r="K146" s="162">
        <f t="shared" si="16"/>
        <v>6.6464968152866247E-3</v>
      </c>
      <c r="L146" s="146"/>
      <c r="M146" s="143"/>
      <c r="N146" s="162">
        <f t="shared" si="17"/>
        <v>6.6464968152866247E-3</v>
      </c>
      <c r="O146" s="143"/>
      <c r="P146" s="153"/>
      <c r="Q146" s="146"/>
      <c r="R146" s="154"/>
      <c r="S146" s="154"/>
      <c r="T146" s="143" t="s">
        <v>9444</v>
      </c>
    </row>
    <row r="147" spans="1:25" ht="14.25">
      <c r="A147" s="143" t="s">
        <v>9443</v>
      </c>
      <c r="B147" s="143" t="s">
        <v>9766</v>
      </c>
      <c r="C147" s="143" t="s">
        <v>9767</v>
      </c>
      <c r="D147" s="143"/>
      <c r="E147" s="143" t="s">
        <v>9768</v>
      </c>
      <c r="F147" s="143" t="s">
        <v>3115</v>
      </c>
      <c r="G147" s="173" t="s">
        <v>9768</v>
      </c>
      <c r="H147" s="143">
        <v>0.1</v>
      </c>
      <c r="I147" s="143" t="s">
        <v>3803</v>
      </c>
      <c r="J147" s="170">
        <f>41.74/628</f>
        <v>6.6464968152866247E-2</v>
      </c>
      <c r="K147" s="162">
        <f t="shared" si="16"/>
        <v>6.6464968152866247E-3</v>
      </c>
      <c r="L147" s="146"/>
      <c r="M147" s="143"/>
      <c r="N147" s="162">
        <f t="shared" si="17"/>
        <v>6.6464968152866247E-3</v>
      </c>
      <c r="O147" s="143"/>
      <c r="P147" s="153"/>
      <c r="Q147" s="144"/>
      <c r="R147" s="151"/>
      <c r="S147" s="151" t="s">
        <v>12190</v>
      </c>
      <c r="T147" s="143" t="s">
        <v>9769</v>
      </c>
    </row>
    <row r="148" spans="1:25" s="161" customFormat="1">
      <c r="A148" s="156" t="s">
        <v>3077</v>
      </c>
      <c r="B148" s="156" t="s">
        <v>4896</v>
      </c>
      <c r="C148" s="156" t="s">
        <v>12191</v>
      </c>
      <c r="D148" s="156"/>
      <c r="E148" s="174"/>
      <c r="F148" s="156" t="s">
        <v>4784</v>
      </c>
      <c r="G148" s="156"/>
      <c r="H148" s="156">
        <v>2</v>
      </c>
      <c r="I148" s="156" t="s">
        <v>12048</v>
      </c>
      <c r="J148" s="167">
        <v>16.940000000000001</v>
      </c>
      <c r="K148" s="157">
        <f t="shared" si="16"/>
        <v>33.880000000000003</v>
      </c>
      <c r="L148" s="158"/>
      <c r="M148" s="156"/>
      <c r="N148" s="157">
        <f t="shared" si="17"/>
        <v>33.880000000000003</v>
      </c>
      <c r="O148" s="156"/>
      <c r="P148" s="159">
        <f>H148*P$2</f>
        <v>6100</v>
      </c>
      <c r="Q148" s="174"/>
      <c r="R148" s="176"/>
      <c r="S148" s="176"/>
      <c r="T148" s="156"/>
    </row>
    <row r="149" spans="1:25" s="161" customFormat="1">
      <c r="A149" s="156" t="s">
        <v>3077</v>
      </c>
      <c r="B149" s="156" t="s">
        <v>4780</v>
      </c>
      <c r="C149" s="156" t="s">
        <v>4781</v>
      </c>
      <c r="D149" s="156"/>
      <c r="E149" s="156" t="s">
        <v>4783</v>
      </c>
      <c r="F149" s="156" t="s">
        <v>4784</v>
      </c>
      <c r="G149" s="156"/>
      <c r="H149" s="156">
        <v>2</v>
      </c>
      <c r="I149" s="156" t="s">
        <v>12048</v>
      </c>
      <c r="J149" s="167">
        <v>4.8099999999999996</v>
      </c>
      <c r="K149" s="157">
        <f t="shared" si="16"/>
        <v>9.6199999999999992</v>
      </c>
      <c r="L149" s="158"/>
      <c r="M149" s="156"/>
      <c r="N149" s="157">
        <f t="shared" si="17"/>
        <v>9.6199999999999992</v>
      </c>
      <c r="O149" s="156"/>
      <c r="P149" s="159">
        <f>H149*P$2</f>
        <v>6100</v>
      </c>
      <c r="Q149" s="174"/>
      <c r="R149" s="176"/>
      <c r="S149" s="176"/>
      <c r="T149" s="156"/>
    </row>
    <row r="150" spans="1:25" s="102" customFormat="1">
      <c r="A150" s="143"/>
      <c r="B150" s="143"/>
      <c r="C150" s="143"/>
      <c r="D150" s="143"/>
      <c r="E150" s="144"/>
      <c r="F150" s="143"/>
      <c r="G150" s="144"/>
      <c r="H150" s="144"/>
      <c r="I150" s="143"/>
      <c r="J150" s="143"/>
      <c r="K150" s="143"/>
      <c r="L150" s="146"/>
      <c r="M150" s="143"/>
      <c r="N150" s="162">
        <f t="shared" si="17"/>
        <v>0</v>
      </c>
      <c r="O150" s="143"/>
      <c r="P150" s="153"/>
      <c r="Q150" s="144"/>
      <c r="R150" s="151"/>
      <c r="S150" s="151"/>
      <c r="T150" s="143"/>
    </row>
    <row r="151" spans="1:25" s="237" customFormat="1">
      <c r="A151" s="226" t="s">
        <v>3077</v>
      </c>
      <c r="B151" s="226" t="s">
        <v>4537</v>
      </c>
      <c r="C151" s="226" t="s">
        <v>12192</v>
      </c>
      <c r="D151" s="227"/>
      <c r="E151" s="228" t="s">
        <v>4512</v>
      </c>
      <c r="F151" s="226" t="s">
        <v>4541</v>
      </c>
      <c r="G151" s="226"/>
      <c r="H151" s="226">
        <f>1/300</f>
        <v>3.3333333333333335E-3</v>
      </c>
      <c r="I151" s="226" t="s">
        <v>12048</v>
      </c>
      <c r="J151" s="229">
        <v>730</v>
      </c>
      <c r="K151" s="230">
        <f>SUM(J151*H151)</f>
        <v>2.4333333333333336</v>
      </c>
      <c r="L151" s="231">
        <f>$L$2*H151</f>
        <v>0</v>
      </c>
      <c r="M151" s="232"/>
      <c r="N151" s="232"/>
      <c r="O151" s="232"/>
      <c r="P151" s="233" t="s">
        <v>12193</v>
      </c>
      <c r="Q151" s="234"/>
      <c r="R151" s="235"/>
      <c r="S151" s="236"/>
      <c r="T151" s="237" t="s">
        <v>4542</v>
      </c>
      <c r="W151" s="238"/>
      <c r="X151" s="238"/>
      <c r="Y151" s="238"/>
    </row>
    <row r="152" spans="1:25" s="237" customFormat="1">
      <c r="A152" s="226" t="s">
        <v>3077</v>
      </c>
      <c r="B152" s="226" t="s">
        <v>4531</v>
      </c>
      <c r="C152" s="226" t="s">
        <v>12194</v>
      </c>
      <c r="D152" s="237" t="s">
        <v>4534</v>
      </c>
      <c r="E152" s="226" t="s">
        <v>4533</v>
      </c>
      <c r="F152" s="237" t="s">
        <v>4534</v>
      </c>
      <c r="G152" s="226"/>
      <c r="H152" s="226">
        <f>1/1020</f>
        <v>9.8039215686274508E-4</v>
      </c>
      <c r="I152" s="226" t="s">
        <v>12048</v>
      </c>
      <c r="J152" s="229">
        <v>409.99</v>
      </c>
      <c r="K152" s="230">
        <f>SUM(J152*H152)</f>
        <v>0.40195098039215688</v>
      </c>
      <c r="L152" s="231">
        <f>$L$2*H152</f>
        <v>0</v>
      </c>
      <c r="M152" s="230"/>
      <c r="N152" s="230">
        <f t="shared" ref="N152:N192" si="18">H152*J152</f>
        <v>0.40195098039215688</v>
      </c>
      <c r="O152" s="239"/>
      <c r="P152" s="240" t="s">
        <v>12195</v>
      </c>
      <c r="Q152" s="234"/>
      <c r="R152" s="241"/>
      <c r="S152" s="241"/>
      <c r="T152" s="226" t="s">
        <v>4536</v>
      </c>
    </row>
    <row r="153" spans="1:25" ht="14.25">
      <c r="A153" s="143"/>
      <c r="B153" s="143"/>
      <c r="C153" s="143"/>
      <c r="D153" s="143"/>
      <c r="E153" s="144"/>
      <c r="F153" s="143"/>
      <c r="G153" s="144"/>
      <c r="H153" s="144"/>
      <c r="I153" s="143"/>
      <c r="J153" s="143"/>
      <c r="K153" s="143"/>
      <c r="L153" s="146"/>
      <c r="M153" s="143"/>
      <c r="N153" s="162">
        <f t="shared" si="18"/>
        <v>0</v>
      </c>
      <c r="O153" s="143"/>
      <c r="P153" s="148"/>
      <c r="Q153" s="144"/>
      <c r="R153" s="151"/>
      <c r="S153" s="151"/>
      <c r="T153" s="143"/>
    </row>
    <row r="154" spans="1:25" s="102" customFormat="1">
      <c r="A154" s="143" t="s">
        <v>776</v>
      </c>
      <c r="B154" s="143" t="s">
        <v>774</v>
      </c>
      <c r="C154" s="143" t="s">
        <v>12196</v>
      </c>
      <c r="D154" s="143"/>
      <c r="E154" s="143"/>
      <c r="F154" s="143" t="s">
        <v>777</v>
      </c>
      <c r="G154" s="144">
        <v>5279</v>
      </c>
      <c r="H154" s="143">
        <v>1</v>
      </c>
      <c r="I154" s="143" t="s">
        <v>12048</v>
      </c>
      <c r="J154" s="162">
        <v>1.1000000000000001</v>
      </c>
      <c r="K154" s="162">
        <f>SUM(J154*H154)</f>
        <v>1.1000000000000001</v>
      </c>
      <c r="L154" s="146"/>
      <c r="M154" s="162">
        <v>1.65</v>
      </c>
      <c r="N154" s="162">
        <f t="shared" si="18"/>
        <v>1.1000000000000001</v>
      </c>
      <c r="O154" s="143"/>
      <c r="P154" s="153">
        <f>H154*P$2</f>
        <v>3050</v>
      </c>
      <c r="Q154" s="242"/>
      <c r="R154" s="150"/>
      <c r="S154" s="151"/>
      <c r="T154" s="143"/>
    </row>
    <row r="155" spans="1:25" s="161" customFormat="1">
      <c r="A155" s="156" t="s">
        <v>776</v>
      </c>
      <c r="B155" s="156" t="s">
        <v>851</v>
      </c>
      <c r="C155" s="156" t="s">
        <v>12197</v>
      </c>
      <c r="D155" s="156"/>
      <c r="E155" s="156" t="s">
        <v>853</v>
      </c>
      <c r="F155" s="156" t="s">
        <v>854</v>
      </c>
      <c r="G155" s="174" t="s">
        <v>855</v>
      </c>
      <c r="H155" s="156">
        <v>1</v>
      </c>
      <c r="I155" s="156" t="s">
        <v>12048</v>
      </c>
      <c r="J155" s="157">
        <v>2.89</v>
      </c>
      <c r="K155" s="157">
        <f>SUM(J155*H155)</f>
        <v>2.89</v>
      </c>
      <c r="L155" s="158">
        <f>SUM(K154:K155)</f>
        <v>3.99</v>
      </c>
      <c r="M155" s="157">
        <v>1.0900000000000001</v>
      </c>
      <c r="N155" s="157">
        <f t="shared" si="18"/>
        <v>2.89</v>
      </c>
      <c r="O155" s="158">
        <f>SUM(N154:N155)</f>
        <v>3.99</v>
      </c>
      <c r="P155" s="159">
        <f>H155*P$2</f>
        <v>3050</v>
      </c>
      <c r="Q155" s="158"/>
      <c r="R155" s="176"/>
      <c r="S155" s="160"/>
      <c r="T155" s="156"/>
    </row>
    <row r="156" spans="1:25" s="102" customFormat="1">
      <c r="A156" s="143"/>
      <c r="B156" s="143"/>
      <c r="C156" s="143"/>
      <c r="D156" s="143"/>
      <c r="E156" s="144"/>
      <c r="F156" s="143"/>
      <c r="G156" s="144"/>
      <c r="H156" s="144"/>
      <c r="I156" s="143"/>
      <c r="J156" s="143"/>
      <c r="K156" s="143"/>
      <c r="L156" s="146"/>
      <c r="M156" s="143"/>
      <c r="N156" s="162">
        <f t="shared" si="18"/>
        <v>0</v>
      </c>
      <c r="O156" s="143"/>
      <c r="P156" s="148"/>
      <c r="Q156" s="144"/>
      <c r="R156" s="151"/>
      <c r="S156" s="151"/>
      <c r="T156" s="143"/>
    </row>
    <row r="157" spans="1:25" s="161" customFormat="1">
      <c r="A157" s="156" t="s">
        <v>776</v>
      </c>
      <c r="B157" s="156" t="s">
        <v>6945</v>
      </c>
      <c r="C157" s="156" t="s">
        <v>12198</v>
      </c>
      <c r="D157" s="156" t="s">
        <v>6948</v>
      </c>
      <c r="E157" s="156" t="s">
        <v>6947</v>
      </c>
      <c r="F157" s="156" t="s">
        <v>12199</v>
      </c>
      <c r="G157" s="156" t="s">
        <v>6950</v>
      </c>
      <c r="H157" s="156">
        <v>1</v>
      </c>
      <c r="I157" s="156" t="s">
        <v>12048</v>
      </c>
      <c r="J157" s="243">
        <v>2.69</v>
      </c>
      <c r="K157" s="157">
        <f>SUM(J157*H157)</f>
        <v>2.69</v>
      </c>
      <c r="L157" s="158"/>
      <c r="M157" s="243">
        <v>3.16</v>
      </c>
      <c r="N157" s="157">
        <f t="shared" si="18"/>
        <v>2.69</v>
      </c>
      <c r="O157" s="158"/>
      <c r="P157" s="159">
        <f>H157*P$2</f>
        <v>3050</v>
      </c>
      <c r="Q157" s="158"/>
      <c r="R157" s="160"/>
      <c r="S157" s="160"/>
      <c r="T157" s="156" t="s">
        <v>12200</v>
      </c>
      <c r="W157" s="179"/>
      <c r="X157" s="179"/>
      <c r="Y157" s="179"/>
    </row>
    <row r="158" spans="1:25" s="102" customFormat="1">
      <c r="A158" s="143" t="s">
        <v>776</v>
      </c>
      <c r="B158" s="143" t="s">
        <v>1605</v>
      </c>
      <c r="C158" s="143" t="s">
        <v>1606</v>
      </c>
      <c r="D158" s="143"/>
      <c r="E158" s="143" t="s">
        <v>1604</v>
      </c>
      <c r="F158" s="143" t="s">
        <v>1359</v>
      </c>
      <c r="G158" s="143" t="s">
        <v>1607</v>
      </c>
      <c r="H158" s="143">
        <v>2</v>
      </c>
      <c r="I158" s="143" t="s">
        <v>12048</v>
      </c>
      <c r="J158" s="244">
        <v>0.38100000000000001</v>
      </c>
      <c r="K158" s="162">
        <f>SUM(J158*H158)</f>
        <v>0.76200000000000001</v>
      </c>
      <c r="L158" s="146"/>
      <c r="M158" s="244">
        <v>0.44500000000000001</v>
      </c>
      <c r="N158" s="162">
        <f t="shared" si="18"/>
        <v>0.76200000000000001</v>
      </c>
      <c r="O158" s="146"/>
      <c r="P158" s="153">
        <f>H158*P$2</f>
        <v>6100</v>
      </c>
      <c r="Q158" s="146"/>
      <c r="R158" s="154"/>
      <c r="S158" s="154"/>
    </row>
    <row r="159" spans="1:25" ht="14.25">
      <c r="A159" s="143" t="s">
        <v>776</v>
      </c>
      <c r="B159" s="143" t="s">
        <v>2775</v>
      </c>
      <c r="C159" s="143" t="s">
        <v>2776</v>
      </c>
      <c r="D159" s="143"/>
      <c r="E159" s="143"/>
      <c r="F159" s="143" t="s">
        <v>1359</v>
      </c>
      <c r="G159" s="143" t="s">
        <v>2708</v>
      </c>
      <c r="H159" s="143">
        <v>200</v>
      </c>
      <c r="I159" s="143" t="s">
        <v>881</v>
      </c>
      <c r="J159" s="244">
        <f>((118.4/100)/12)/25.4</f>
        <v>3.8845144356955386E-3</v>
      </c>
      <c r="K159" s="162">
        <f>SUM(J159*H159)</f>
        <v>0.77690288713910771</v>
      </c>
      <c r="L159" s="146"/>
      <c r="M159" s="244">
        <f>((112.77/100)/12)/25.4</f>
        <v>3.6998031496062989E-3</v>
      </c>
      <c r="N159" s="162">
        <f t="shared" si="18"/>
        <v>0.77690288713910771</v>
      </c>
      <c r="O159" s="146"/>
      <c r="P159" s="153" t="s">
        <v>12201</v>
      </c>
      <c r="Q159" s="146"/>
      <c r="R159" s="154"/>
      <c r="S159" s="154"/>
    </row>
    <row r="160" spans="1:25" s="102" customFormat="1">
      <c r="A160" s="143" t="s">
        <v>776</v>
      </c>
      <c r="B160" s="143" t="s">
        <v>1345</v>
      </c>
      <c r="C160" s="143" t="s">
        <v>12202</v>
      </c>
      <c r="D160" s="143" t="s">
        <v>1348</v>
      </c>
      <c r="E160" s="144"/>
      <c r="F160" s="143" t="s">
        <v>1350</v>
      </c>
      <c r="G160" s="144" t="s">
        <v>1347</v>
      </c>
      <c r="H160" s="144">
        <v>2</v>
      </c>
      <c r="I160" s="143" t="s">
        <v>12048</v>
      </c>
      <c r="J160" s="171">
        <v>0.192</v>
      </c>
      <c r="K160" s="171">
        <f>H160*J160</f>
        <v>0.38400000000000001</v>
      </c>
      <c r="L160" s="146"/>
      <c r="M160" s="171">
        <v>0.26100000000000001</v>
      </c>
      <c r="N160" s="162">
        <f t="shared" si="18"/>
        <v>0.38400000000000001</v>
      </c>
      <c r="O160" s="146"/>
      <c r="P160" s="153">
        <f>H160*P$2</f>
        <v>6100</v>
      </c>
      <c r="Q160" s="146"/>
      <c r="R160" s="154"/>
      <c r="S160" s="154"/>
    </row>
    <row r="161" spans="1:25" ht="14.25">
      <c r="A161" s="143" t="s">
        <v>776</v>
      </c>
      <c r="B161" s="143" t="s">
        <v>1355</v>
      </c>
      <c r="C161" s="143" t="s">
        <v>1356</v>
      </c>
      <c r="D161" s="143" t="s">
        <v>1348</v>
      </c>
      <c r="E161" s="144"/>
      <c r="F161" s="143" t="s">
        <v>1359</v>
      </c>
      <c r="G161" s="144" t="s">
        <v>1357</v>
      </c>
      <c r="H161" s="144">
        <v>2</v>
      </c>
      <c r="I161" s="143" t="s">
        <v>12048</v>
      </c>
      <c r="J161" s="171">
        <v>0.1</v>
      </c>
      <c r="K161" s="171">
        <f>H161*J161</f>
        <v>0.2</v>
      </c>
      <c r="L161" s="146">
        <f>SUM(K157:K161)</f>
        <v>4.8129028871391082</v>
      </c>
      <c r="M161" s="171">
        <v>0.1</v>
      </c>
      <c r="N161" s="162">
        <f t="shared" si="18"/>
        <v>0.2</v>
      </c>
      <c r="O161" s="146">
        <f>SUM(N157:N161)</f>
        <v>4.8129028871391082</v>
      </c>
      <c r="P161" s="153">
        <f>H161*P$2</f>
        <v>6100</v>
      </c>
      <c r="Q161" s="151"/>
      <c r="R161" s="151"/>
      <c r="S161" s="151"/>
    </row>
    <row r="162" spans="1:25" s="102" customFormat="1">
      <c r="A162" s="143"/>
      <c r="B162" s="143"/>
      <c r="C162" s="143"/>
      <c r="D162" s="143"/>
      <c r="E162" s="144"/>
      <c r="F162" s="143"/>
      <c r="G162" s="144"/>
      <c r="H162" s="144"/>
      <c r="I162" s="143"/>
      <c r="J162" s="143"/>
      <c r="K162" s="143"/>
      <c r="L162" s="146"/>
      <c r="M162" s="143"/>
      <c r="N162" s="162">
        <f t="shared" si="18"/>
        <v>0</v>
      </c>
      <c r="O162" s="143"/>
      <c r="P162" s="148"/>
      <c r="Q162" s="144"/>
      <c r="R162" s="151"/>
      <c r="S162" s="151"/>
      <c r="T162" s="143"/>
    </row>
    <row r="163" spans="1:25" s="161" customFormat="1" ht="15.6" customHeight="1">
      <c r="A163" s="156" t="s">
        <v>5470</v>
      </c>
      <c r="B163" s="156" t="s">
        <v>5467</v>
      </c>
      <c r="C163" s="156" t="s">
        <v>5468</v>
      </c>
      <c r="D163" s="156"/>
      <c r="E163" s="174" t="s">
        <v>5469</v>
      </c>
      <c r="F163" s="156" t="s">
        <v>5471</v>
      </c>
      <c r="G163" s="174" t="s">
        <v>5469</v>
      </c>
      <c r="H163" s="174">
        <v>1</v>
      </c>
      <c r="I163" s="156" t="s">
        <v>12048</v>
      </c>
      <c r="J163" s="157">
        <v>27.95</v>
      </c>
      <c r="K163" s="175">
        <f>H163*J163</f>
        <v>27.95</v>
      </c>
      <c r="L163" s="158">
        <f>SUM(K163)</f>
        <v>27.95</v>
      </c>
      <c r="M163" s="157">
        <v>27.95</v>
      </c>
      <c r="N163" s="157">
        <f t="shared" si="18"/>
        <v>27.95</v>
      </c>
      <c r="O163" s="158">
        <f>SUM(N163)</f>
        <v>27.95</v>
      </c>
      <c r="P163" s="159">
        <v>3050</v>
      </c>
      <c r="Q163" s="174"/>
      <c r="R163" s="160"/>
      <c r="S163" s="160"/>
      <c r="T163" s="156"/>
      <c r="W163" s="179"/>
      <c r="X163" s="179"/>
      <c r="Y163" s="179"/>
    </row>
    <row r="164" spans="1:25" ht="14.25">
      <c r="A164" s="143"/>
      <c r="B164" s="143"/>
      <c r="C164" s="143"/>
      <c r="D164" s="143"/>
      <c r="E164" s="144"/>
      <c r="F164" s="143"/>
      <c r="G164" s="144"/>
      <c r="H164" s="144"/>
      <c r="I164" s="143"/>
      <c r="J164" s="143"/>
      <c r="K164" s="143"/>
      <c r="L164" s="146"/>
      <c r="M164" s="143"/>
      <c r="N164" s="162">
        <f t="shared" si="18"/>
        <v>0</v>
      </c>
      <c r="O164" s="143"/>
      <c r="P164" s="148"/>
      <c r="Q164" s="144"/>
      <c r="R164" s="151"/>
      <c r="S164" s="151"/>
      <c r="T164" s="143"/>
    </row>
    <row r="165" spans="1:25" ht="14.25">
      <c r="A165" s="143" t="s">
        <v>776</v>
      </c>
      <c r="B165" s="143" t="s">
        <v>958</v>
      </c>
      <c r="C165" s="143" t="s">
        <v>959</v>
      </c>
      <c r="D165" s="143"/>
      <c r="E165" s="144"/>
      <c r="F165" s="143" t="s">
        <v>961</v>
      </c>
      <c r="G165" s="144"/>
      <c r="H165" s="144">
        <v>1</v>
      </c>
      <c r="I165" s="143" t="s">
        <v>12048</v>
      </c>
      <c r="J165" s="162">
        <v>6.54</v>
      </c>
      <c r="K165" s="171">
        <f>H165*J165</f>
        <v>6.54</v>
      </c>
      <c r="L165" s="146">
        <f>SUM(K165)</f>
        <v>6.54</v>
      </c>
      <c r="M165" s="162">
        <v>8.73</v>
      </c>
      <c r="N165" s="162">
        <f t="shared" si="18"/>
        <v>6.54</v>
      </c>
      <c r="O165" s="146">
        <f>SUM(N165)</f>
        <v>6.54</v>
      </c>
      <c r="P165" s="153">
        <f>H165*P$2</f>
        <v>3050</v>
      </c>
      <c r="Q165" s="144" t="s">
        <v>12148</v>
      </c>
      <c r="R165" s="154"/>
      <c r="S165" s="154"/>
      <c r="T165" s="245" t="s">
        <v>12203</v>
      </c>
    </row>
    <row r="166" spans="1:25" s="102" customFormat="1">
      <c r="A166" s="143"/>
      <c r="B166" s="143"/>
      <c r="C166" s="143"/>
      <c r="D166" s="143"/>
      <c r="E166" s="144"/>
      <c r="F166" s="143"/>
      <c r="G166" s="144"/>
      <c r="H166" s="144"/>
      <c r="I166" s="143"/>
      <c r="J166" s="143"/>
      <c r="K166" s="171"/>
      <c r="L166" s="146"/>
      <c r="M166" s="143"/>
      <c r="N166" s="162">
        <f t="shared" si="18"/>
        <v>0</v>
      </c>
      <c r="O166" s="143"/>
      <c r="P166" s="153"/>
      <c r="Q166" s="144"/>
      <c r="R166" s="151"/>
      <c r="S166" s="151"/>
      <c r="T166" s="143"/>
    </row>
    <row r="167" spans="1:25" s="161" customFormat="1">
      <c r="A167" s="156" t="s">
        <v>776</v>
      </c>
      <c r="B167" s="156" t="s">
        <v>2590</v>
      </c>
      <c r="C167" s="156" t="s">
        <v>12204</v>
      </c>
      <c r="D167" s="156" t="s">
        <v>2593</v>
      </c>
      <c r="E167" s="156" t="s">
        <v>2594</v>
      </c>
      <c r="F167" s="156" t="s">
        <v>2124</v>
      </c>
      <c r="G167" s="156"/>
      <c r="H167" s="156">
        <v>1</v>
      </c>
      <c r="I167" s="156" t="s">
        <v>12048</v>
      </c>
      <c r="J167" s="167">
        <v>1.25</v>
      </c>
      <c r="K167" s="175">
        <f>H167*J167</f>
        <v>1.25</v>
      </c>
      <c r="L167" s="158"/>
      <c r="M167" s="156"/>
      <c r="N167" s="157">
        <f t="shared" si="18"/>
        <v>1.25</v>
      </c>
      <c r="O167" s="156"/>
      <c r="P167" s="159">
        <f>H167*P$2</f>
        <v>3050</v>
      </c>
      <c r="Q167" s="174" t="s">
        <v>12205</v>
      </c>
      <c r="R167" s="176"/>
      <c r="S167" s="176"/>
      <c r="T167" s="156" t="s">
        <v>2595</v>
      </c>
      <c r="W167" s="179"/>
      <c r="X167" s="179"/>
      <c r="Y167" s="179"/>
    </row>
    <row r="168" spans="1:25" s="102" customFormat="1">
      <c r="A168" s="143"/>
      <c r="B168" s="143"/>
      <c r="C168" s="143"/>
      <c r="D168" s="143"/>
      <c r="E168" s="144"/>
      <c r="F168" s="143"/>
      <c r="G168" s="144"/>
      <c r="H168" s="144"/>
      <c r="I168" s="143"/>
      <c r="J168" s="143"/>
      <c r="K168" s="143"/>
      <c r="L168" s="146"/>
      <c r="M168" s="143"/>
      <c r="N168" s="162">
        <f t="shared" si="18"/>
        <v>0</v>
      </c>
      <c r="O168" s="143"/>
      <c r="P168" s="153"/>
      <c r="Q168" s="144"/>
      <c r="R168" s="151"/>
      <c r="S168" s="151"/>
      <c r="T168" s="143"/>
    </row>
    <row r="169" spans="1:25" s="251" customFormat="1">
      <c r="A169" s="141" t="s">
        <v>776</v>
      </c>
      <c r="B169" s="141" t="s">
        <v>2338</v>
      </c>
      <c r="C169" s="141" t="s">
        <v>2339</v>
      </c>
      <c r="D169" s="141"/>
      <c r="E169" s="246"/>
      <c r="F169" s="141" t="s">
        <v>12206</v>
      </c>
      <c r="G169" s="141" t="s">
        <v>12207</v>
      </c>
      <c r="H169" s="141">
        <v>5</v>
      </c>
      <c r="I169" s="141" t="s">
        <v>12048</v>
      </c>
      <c r="J169" s="145">
        <v>7.5</v>
      </c>
      <c r="K169" s="145">
        <f>SUM(J169*H169)</f>
        <v>37.5</v>
      </c>
      <c r="L169" s="247">
        <f>SUM(K169)</f>
        <v>37.5</v>
      </c>
      <c r="M169" s="145">
        <v>7.5</v>
      </c>
      <c r="N169" s="145">
        <f t="shared" si="18"/>
        <v>37.5</v>
      </c>
      <c r="O169" s="247">
        <f>SUM(N169)</f>
        <v>37.5</v>
      </c>
      <c r="P169" s="248">
        <f>H169*P$2</f>
        <v>15250</v>
      </c>
      <c r="Q169" s="249"/>
      <c r="R169" s="249"/>
      <c r="S169" s="249"/>
      <c r="T169" s="250" t="s">
        <v>12208</v>
      </c>
      <c r="W169" s="252"/>
      <c r="X169" s="252"/>
      <c r="Y169" s="252"/>
    </row>
    <row r="170" spans="1:25" s="102" customFormat="1">
      <c r="A170" s="143"/>
      <c r="B170" s="143"/>
      <c r="C170" s="143"/>
      <c r="D170" s="143"/>
      <c r="E170" s="144"/>
      <c r="F170" s="143"/>
      <c r="G170" s="144"/>
      <c r="H170" s="144"/>
      <c r="I170" s="143"/>
      <c r="J170" s="143"/>
      <c r="K170" s="143"/>
      <c r="L170" s="146"/>
      <c r="M170" s="143"/>
      <c r="N170" s="162">
        <f t="shared" si="18"/>
        <v>0</v>
      </c>
      <c r="O170" s="143"/>
      <c r="P170" s="153"/>
      <c r="Q170" s="144"/>
      <c r="R170" s="151"/>
      <c r="S170" s="151"/>
      <c r="T170" s="143"/>
    </row>
    <row r="171" spans="1:25" s="161" customFormat="1">
      <c r="A171" s="156" t="s">
        <v>776</v>
      </c>
      <c r="B171" s="156" t="s">
        <v>5529</v>
      </c>
      <c r="C171" s="156" t="s">
        <v>12209</v>
      </c>
      <c r="D171" s="156"/>
      <c r="E171" s="156"/>
      <c r="F171" s="156" t="s">
        <v>5379</v>
      </c>
      <c r="G171" s="156"/>
      <c r="H171" s="156">
        <v>1</v>
      </c>
      <c r="I171" s="156" t="s">
        <v>12048</v>
      </c>
      <c r="J171" s="157">
        <v>57</v>
      </c>
      <c r="K171" s="157">
        <f>SUM(J171*H171)</f>
        <v>57</v>
      </c>
      <c r="L171" s="158">
        <f>SUM(K171)</f>
        <v>57</v>
      </c>
      <c r="M171" s="157">
        <v>57</v>
      </c>
      <c r="N171" s="157">
        <f t="shared" si="18"/>
        <v>57</v>
      </c>
      <c r="O171" s="158">
        <f>SUM(N171)</f>
        <v>57</v>
      </c>
      <c r="P171" s="159">
        <f>H171*P$2</f>
        <v>3050</v>
      </c>
      <c r="Q171" s="176"/>
      <c r="R171" s="176"/>
      <c r="S171" s="176"/>
      <c r="T171" s="156"/>
      <c r="W171" s="179"/>
      <c r="X171" s="179"/>
      <c r="Y171" s="179"/>
    </row>
    <row r="172" spans="1:25" ht="14.25">
      <c r="A172" s="143"/>
      <c r="B172" s="143"/>
      <c r="C172" s="143"/>
      <c r="D172" s="143"/>
      <c r="E172" s="144"/>
      <c r="F172" s="143"/>
      <c r="G172" s="144"/>
      <c r="H172" s="144"/>
      <c r="I172" s="143"/>
      <c r="J172" s="143"/>
      <c r="K172" s="143"/>
      <c r="L172" s="146"/>
      <c r="M172" s="143"/>
      <c r="N172" s="162">
        <f t="shared" si="18"/>
        <v>0</v>
      </c>
      <c r="O172" s="143"/>
      <c r="P172" s="153"/>
      <c r="Q172" s="144"/>
      <c r="R172" s="151"/>
      <c r="S172" s="151"/>
      <c r="T172" s="143"/>
    </row>
    <row r="173" spans="1:25" ht="14.25">
      <c r="A173" s="156" t="s">
        <v>3077</v>
      </c>
      <c r="B173" s="156" t="s">
        <v>4459</v>
      </c>
      <c r="C173" s="156" t="s">
        <v>12210</v>
      </c>
      <c r="D173" s="156"/>
      <c r="E173" s="156"/>
      <c r="F173" s="156" t="s">
        <v>4448</v>
      </c>
      <c r="G173" s="156" t="s">
        <v>4461</v>
      </c>
      <c r="H173" s="156">
        <v>7</v>
      </c>
      <c r="I173" s="156" t="s">
        <v>12048</v>
      </c>
      <c r="J173" s="157">
        <v>0.42</v>
      </c>
      <c r="K173" s="157">
        <f>SUM(J173*H173)</f>
        <v>2.94</v>
      </c>
      <c r="L173" s="158">
        <f>SUM(K173)</f>
        <v>2.94</v>
      </c>
      <c r="M173" s="157">
        <f>53.88/100</f>
        <v>0.53880000000000006</v>
      </c>
      <c r="N173" s="157">
        <f t="shared" si="18"/>
        <v>2.94</v>
      </c>
      <c r="O173" s="158">
        <f>SUM(N173)</f>
        <v>2.94</v>
      </c>
      <c r="P173" s="159">
        <f>H173*P$2</f>
        <v>21350</v>
      </c>
      <c r="Q173" s="176"/>
      <c r="R173" s="195"/>
      <c r="S173" s="176"/>
      <c r="T173" s="253" t="s">
        <v>4449</v>
      </c>
    </row>
    <row r="174" spans="1:25" ht="14.25">
      <c r="A174" s="156" t="s">
        <v>3077</v>
      </c>
      <c r="B174" s="156" t="s">
        <v>4445</v>
      </c>
      <c r="C174" s="156" t="s">
        <v>12211</v>
      </c>
      <c r="D174" s="156"/>
      <c r="E174" s="156"/>
      <c r="F174" s="156" t="s">
        <v>4448</v>
      </c>
      <c r="G174" s="156" t="s">
        <v>4447</v>
      </c>
      <c r="H174" s="156">
        <v>4</v>
      </c>
      <c r="I174" s="156" t="s">
        <v>12048</v>
      </c>
      <c r="J174" s="157">
        <v>0.65</v>
      </c>
      <c r="K174" s="157">
        <f>SUM(J174*H174)</f>
        <v>2.6</v>
      </c>
      <c r="L174" s="158">
        <f>SUM(K174)</f>
        <v>2.6</v>
      </c>
      <c r="M174" s="157">
        <f>53.88/100</f>
        <v>0.53880000000000006</v>
      </c>
      <c r="N174" s="157">
        <f t="shared" si="18"/>
        <v>2.6</v>
      </c>
      <c r="O174" s="158">
        <f>SUM(N174)</f>
        <v>2.6</v>
      </c>
      <c r="P174" s="159">
        <f>H174*P$2</f>
        <v>12200</v>
      </c>
      <c r="Q174" s="176"/>
      <c r="R174" s="195"/>
      <c r="S174" s="176"/>
      <c r="T174" s="253" t="s">
        <v>4449</v>
      </c>
    </row>
    <row r="175" spans="1:25" ht="14.25">
      <c r="A175" s="143"/>
      <c r="B175" s="143"/>
      <c r="C175" s="143"/>
      <c r="D175" s="143"/>
      <c r="E175" s="144"/>
      <c r="F175" s="143"/>
      <c r="G175" s="144"/>
      <c r="H175" s="144"/>
      <c r="I175" s="143"/>
      <c r="J175" s="143"/>
      <c r="K175" s="162">
        <f>SUM(J175*H175)</f>
        <v>0</v>
      </c>
      <c r="L175" s="146"/>
      <c r="M175" s="143"/>
      <c r="N175" s="162">
        <f t="shared" si="18"/>
        <v>0</v>
      </c>
      <c r="O175" s="143"/>
      <c r="P175" s="153"/>
      <c r="Q175" s="144"/>
      <c r="R175" s="151"/>
      <c r="S175" s="151"/>
      <c r="T175" s="143"/>
    </row>
    <row r="176" spans="1:25" s="102" customFormat="1">
      <c r="A176" s="143" t="s">
        <v>6193</v>
      </c>
      <c r="B176" s="143" t="s">
        <v>6191</v>
      </c>
      <c r="C176" s="143" t="s">
        <v>12212</v>
      </c>
      <c r="D176" s="143"/>
      <c r="E176" s="144"/>
      <c r="F176" s="143" t="s">
        <v>6190</v>
      </c>
      <c r="G176" s="144"/>
      <c r="H176" s="144">
        <v>1</v>
      </c>
      <c r="I176" s="143" t="s">
        <v>12048</v>
      </c>
      <c r="J176" s="171">
        <v>9.91</v>
      </c>
      <c r="K176" s="162">
        <f>SUM(J176*H176)</f>
        <v>9.91</v>
      </c>
      <c r="L176" s="146"/>
      <c r="M176" s="143"/>
      <c r="N176" s="162">
        <f t="shared" si="18"/>
        <v>9.91</v>
      </c>
      <c r="O176" s="143"/>
      <c r="P176" s="153">
        <f>H176*P$2</f>
        <v>3050</v>
      </c>
      <c r="Q176" s="144"/>
      <c r="R176" s="151"/>
      <c r="S176" s="151"/>
      <c r="T176" s="143"/>
    </row>
    <row r="177" spans="1:20" s="102" customFormat="1">
      <c r="A177" s="143"/>
      <c r="B177" s="143"/>
      <c r="C177" s="143"/>
      <c r="D177" s="143"/>
      <c r="E177" s="144"/>
      <c r="F177" s="143"/>
      <c r="G177" s="144"/>
      <c r="H177" s="144"/>
      <c r="I177" s="143"/>
      <c r="J177" s="143"/>
      <c r="K177" s="143"/>
      <c r="L177" s="146"/>
      <c r="M177" s="143"/>
      <c r="N177" s="162">
        <f t="shared" si="18"/>
        <v>0</v>
      </c>
      <c r="O177" s="143"/>
      <c r="P177" s="153"/>
      <c r="Q177" s="144"/>
      <c r="R177" s="151"/>
      <c r="S177" s="151"/>
      <c r="T177" s="143"/>
    </row>
    <row r="178" spans="1:20" s="102" customFormat="1">
      <c r="A178" s="143" t="s">
        <v>390</v>
      </c>
      <c r="B178" s="143" t="s">
        <v>8961</v>
      </c>
      <c r="C178" s="143" t="s">
        <v>12213</v>
      </c>
      <c r="D178" s="143"/>
      <c r="E178" s="144"/>
      <c r="F178" s="143" t="s">
        <v>8963</v>
      </c>
      <c r="G178" s="144" t="s">
        <v>8964</v>
      </c>
      <c r="H178" s="144">
        <v>1</v>
      </c>
      <c r="I178" s="143" t="s">
        <v>12048</v>
      </c>
      <c r="J178" s="162">
        <v>20.53</v>
      </c>
      <c r="K178" s="162">
        <f t="shared" ref="K178:K201" si="19">SUM(J178*H178)</f>
        <v>20.53</v>
      </c>
      <c r="L178" s="146"/>
      <c r="M178" s="143"/>
      <c r="N178" s="162">
        <f t="shared" si="18"/>
        <v>20.53</v>
      </c>
      <c r="O178" s="143"/>
      <c r="P178" s="153">
        <f>H178*P$2</f>
        <v>3050</v>
      </c>
      <c r="Q178" s="144"/>
      <c r="R178" s="151"/>
      <c r="S178" s="151"/>
      <c r="T178" s="143"/>
    </row>
    <row r="179" spans="1:20" s="102" customFormat="1" ht="12.95" customHeight="1">
      <c r="A179" s="143" t="s">
        <v>390</v>
      </c>
      <c r="B179" s="143" t="s">
        <v>8965</v>
      </c>
      <c r="C179" s="143" t="s">
        <v>12214</v>
      </c>
      <c r="D179" s="143"/>
      <c r="E179" s="144"/>
      <c r="F179" s="143" t="s">
        <v>8963</v>
      </c>
      <c r="G179" s="144"/>
      <c r="H179" s="144">
        <v>1</v>
      </c>
      <c r="I179" s="143" t="s">
        <v>12048</v>
      </c>
      <c r="J179" s="171">
        <v>3.7</v>
      </c>
      <c r="K179" s="162">
        <f t="shared" si="19"/>
        <v>3.7</v>
      </c>
      <c r="L179" s="146"/>
      <c r="M179" s="143"/>
      <c r="N179" s="162">
        <f t="shared" si="18"/>
        <v>3.7</v>
      </c>
      <c r="O179" s="143"/>
      <c r="P179" s="153">
        <f>H179*P$2</f>
        <v>3050</v>
      </c>
      <c r="Q179" s="144"/>
      <c r="R179" s="151"/>
      <c r="S179" s="151"/>
      <c r="T179" s="143"/>
    </row>
    <row r="180" spans="1:20" s="102" customFormat="1">
      <c r="A180" s="143" t="s">
        <v>390</v>
      </c>
      <c r="B180" s="143" t="s">
        <v>8984</v>
      </c>
      <c r="C180" s="143" t="s">
        <v>8985</v>
      </c>
      <c r="D180" s="143"/>
      <c r="E180" s="144"/>
      <c r="F180" s="143" t="s">
        <v>8757</v>
      </c>
      <c r="G180" s="144" t="s">
        <v>8986</v>
      </c>
      <c r="H180" s="144">
        <v>1.7999999999999999E-2</v>
      </c>
      <c r="I180" s="143" t="s">
        <v>881</v>
      </c>
      <c r="J180" s="171">
        <v>4.95</v>
      </c>
      <c r="K180" s="162">
        <f t="shared" si="19"/>
        <v>8.9099999999999999E-2</v>
      </c>
      <c r="L180" s="146"/>
      <c r="M180" s="143"/>
      <c r="N180" s="162">
        <f t="shared" si="18"/>
        <v>8.9099999999999999E-2</v>
      </c>
      <c r="O180" s="143"/>
      <c r="P180" s="153">
        <f>H180*P$2</f>
        <v>54.9</v>
      </c>
      <c r="Q180" s="144"/>
      <c r="R180" s="151"/>
      <c r="S180" s="151"/>
    </row>
    <row r="181" spans="1:20" s="102" customFormat="1">
      <c r="A181" s="143" t="s">
        <v>390</v>
      </c>
      <c r="B181" s="143" t="s">
        <v>387</v>
      </c>
      <c r="C181" s="143" t="s">
        <v>388</v>
      </c>
      <c r="D181" s="143"/>
      <c r="E181" s="144"/>
      <c r="F181" s="143" t="s">
        <v>391</v>
      </c>
      <c r="G181" s="144"/>
      <c r="H181" s="144">
        <v>1</v>
      </c>
      <c r="I181" s="143" t="s">
        <v>12048</v>
      </c>
      <c r="J181" s="171">
        <v>0.14000000000000001</v>
      </c>
      <c r="K181" s="162">
        <f t="shared" si="19"/>
        <v>0.14000000000000001</v>
      </c>
      <c r="L181" s="146"/>
      <c r="M181" s="143"/>
      <c r="N181" s="162">
        <f t="shared" si="18"/>
        <v>0.14000000000000001</v>
      </c>
      <c r="O181" s="143"/>
      <c r="P181" s="153">
        <f>H181*P$2</f>
        <v>3050</v>
      </c>
      <c r="Q181" s="144"/>
      <c r="R181" s="151"/>
      <c r="S181" s="151"/>
      <c r="T181" s="143"/>
    </row>
    <row r="182" spans="1:20" s="102" customFormat="1">
      <c r="A182" s="143" t="s">
        <v>390</v>
      </c>
      <c r="B182" s="143" t="s">
        <v>392</v>
      </c>
      <c r="C182" s="143" t="s">
        <v>393</v>
      </c>
      <c r="D182" s="143"/>
      <c r="E182" s="144"/>
      <c r="F182" s="143" t="s">
        <v>391</v>
      </c>
      <c r="G182" s="144"/>
      <c r="H182" s="144">
        <v>1</v>
      </c>
      <c r="I182" s="143" t="s">
        <v>12048</v>
      </c>
      <c r="J182" s="171">
        <v>1.4E-2</v>
      </c>
      <c r="K182" s="162">
        <f t="shared" si="19"/>
        <v>1.4E-2</v>
      </c>
      <c r="L182" s="146"/>
      <c r="M182" s="143"/>
      <c r="N182" s="162">
        <f t="shared" si="18"/>
        <v>1.4E-2</v>
      </c>
      <c r="O182" s="143"/>
      <c r="P182" s="153">
        <f>H182*P$2</f>
        <v>3050</v>
      </c>
      <c r="Q182" s="144"/>
      <c r="R182" s="151"/>
      <c r="S182" s="151"/>
      <c r="T182" s="143"/>
    </row>
    <row r="183" spans="1:20" s="251" customFormat="1" ht="33.950000000000003" customHeight="1">
      <c r="A183" s="141" t="s">
        <v>390</v>
      </c>
      <c r="B183" s="141" t="s">
        <v>7593</v>
      </c>
      <c r="C183" s="141" t="s">
        <v>12215</v>
      </c>
      <c r="D183" s="141"/>
      <c r="E183" s="246"/>
      <c r="F183" s="141" t="s">
        <v>27</v>
      </c>
      <c r="G183" s="246"/>
      <c r="H183" s="246">
        <v>1</v>
      </c>
      <c r="I183" s="141" t="s">
        <v>12048</v>
      </c>
      <c r="J183" s="254">
        <v>0.03</v>
      </c>
      <c r="K183" s="145">
        <f t="shared" si="19"/>
        <v>0.03</v>
      </c>
      <c r="L183" s="247"/>
      <c r="M183" s="141"/>
      <c r="N183" s="145">
        <f t="shared" si="18"/>
        <v>0.03</v>
      </c>
      <c r="O183" s="141"/>
      <c r="P183" s="248" t="s">
        <v>12216</v>
      </c>
      <c r="Q183" s="246"/>
      <c r="R183" s="249"/>
      <c r="S183" s="249"/>
      <c r="T183" s="141"/>
    </row>
    <row r="184" spans="1:20" s="102" customFormat="1">
      <c r="A184" s="143" t="s">
        <v>390</v>
      </c>
      <c r="B184" s="143" t="s">
        <v>8754</v>
      </c>
      <c r="C184" s="143" t="s">
        <v>8755</v>
      </c>
      <c r="D184" s="143"/>
      <c r="E184" s="144"/>
      <c r="F184" s="143" t="s">
        <v>8757</v>
      </c>
      <c r="G184" s="144" t="s">
        <v>8756</v>
      </c>
      <c r="H184" s="144">
        <v>1</v>
      </c>
      <c r="I184" s="143" t="s">
        <v>12048</v>
      </c>
      <c r="J184" s="171">
        <f>17/1000</f>
        <v>1.7000000000000001E-2</v>
      </c>
      <c r="K184" s="162">
        <f t="shared" si="19"/>
        <v>1.7000000000000001E-2</v>
      </c>
      <c r="L184" s="146"/>
      <c r="M184" s="143"/>
      <c r="N184" s="162">
        <f t="shared" si="18"/>
        <v>1.7000000000000001E-2</v>
      </c>
      <c r="O184" s="143"/>
      <c r="P184" s="153">
        <f t="shared" ref="P184:P192" si="20">H184*P$2</f>
        <v>3050</v>
      </c>
      <c r="Q184" s="144"/>
      <c r="R184" s="151"/>
      <c r="S184" s="151"/>
      <c r="T184" s="143"/>
    </row>
    <row r="185" spans="1:20" s="102" customFormat="1">
      <c r="A185" s="143" t="s">
        <v>390</v>
      </c>
      <c r="B185" s="143" t="s">
        <v>8978</v>
      </c>
      <c r="C185" s="143" t="s">
        <v>8979</v>
      </c>
      <c r="D185" s="143"/>
      <c r="E185" s="144"/>
      <c r="F185" s="143" t="s">
        <v>8757</v>
      </c>
      <c r="G185" s="144" t="s">
        <v>8980</v>
      </c>
      <c r="H185" s="144">
        <v>1</v>
      </c>
      <c r="I185" s="143" t="s">
        <v>12048</v>
      </c>
      <c r="J185" s="171">
        <f>137/500</f>
        <v>0.27400000000000002</v>
      </c>
      <c r="K185" s="162">
        <f t="shared" si="19"/>
        <v>0.27400000000000002</v>
      </c>
      <c r="L185" s="146"/>
      <c r="M185" s="143"/>
      <c r="N185" s="162">
        <f t="shared" si="18"/>
        <v>0.27400000000000002</v>
      </c>
      <c r="O185" s="143"/>
      <c r="P185" s="153">
        <f t="shared" si="20"/>
        <v>3050</v>
      </c>
      <c r="Q185" s="144"/>
      <c r="R185" s="151"/>
      <c r="S185" s="151"/>
      <c r="T185" s="143"/>
    </row>
    <row r="186" spans="1:20" s="102" customFormat="1">
      <c r="A186" s="143" t="s">
        <v>390</v>
      </c>
      <c r="B186" s="143" t="s">
        <v>8981</v>
      </c>
      <c r="C186" s="143" t="s">
        <v>8982</v>
      </c>
      <c r="D186" s="143"/>
      <c r="E186" s="144"/>
      <c r="F186" s="143" t="s">
        <v>8757</v>
      </c>
      <c r="G186" s="144" t="s">
        <v>8983</v>
      </c>
      <c r="H186" s="144">
        <v>1</v>
      </c>
      <c r="I186" s="143" t="s">
        <v>12048</v>
      </c>
      <c r="J186" s="171">
        <f>166/1000</f>
        <v>0.16600000000000001</v>
      </c>
      <c r="K186" s="162">
        <f t="shared" si="19"/>
        <v>0.16600000000000001</v>
      </c>
      <c r="L186" s="146"/>
      <c r="M186" s="143"/>
      <c r="N186" s="162">
        <f t="shared" si="18"/>
        <v>0.16600000000000001</v>
      </c>
      <c r="O186" s="143"/>
      <c r="P186" s="153">
        <f t="shared" si="20"/>
        <v>3050</v>
      </c>
      <c r="Q186" s="144"/>
      <c r="R186" s="151"/>
      <c r="S186" s="151"/>
      <c r="T186" s="143"/>
    </row>
    <row r="187" spans="1:20" s="102" customFormat="1">
      <c r="A187" s="143" t="s">
        <v>390</v>
      </c>
      <c r="B187" s="143" t="s">
        <v>648</v>
      </c>
      <c r="C187" s="143" t="s">
        <v>12217</v>
      </c>
      <c r="D187" s="143"/>
      <c r="E187" s="144"/>
      <c r="F187" s="143" t="s">
        <v>391</v>
      </c>
      <c r="G187" s="144"/>
      <c r="H187" s="144">
        <v>1</v>
      </c>
      <c r="I187" s="143" t="s">
        <v>12048</v>
      </c>
      <c r="J187" s="171">
        <v>0.24</v>
      </c>
      <c r="K187" s="162">
        <f t="shared" si="19"/>
        <v>0.24</v>
      </c>
      <c r="L187" s="146"/>
      <c r="M187" s="143"/>
      <c r="N187" s="162">
        <f t="shared" si="18"/>
        <v>0.24</v>
      </c>
      <c r="O187" s="143"/>
      <c r="P187" s="153">
        <f t="shared" si="20"/>
        <v>3050</v>
      </c>
      <c r="Q187" s="144"/>
      <c r="R187" s="151"/>
      <c r="S187" s="151"/>
      <c r="T187" s="143"/>
    </row>
    <row r="188" spans="1:20" s="102" customFormat="1">
      <c r="A188" s="143" t="s">
        <v>390</v>
      </c>
      <c r="B188" s="143" t="s">
        <v>650</v>
      </c>
      <c r="C188" s="143" t="s">
        <v>12218</v>
      </c>
      <c r="D188" s="143"/>
      <c r="E188" s="144"/>
      <c r="F188" s="143" t="s">
        <v>391</v>
      </c>
      <c r="G188" s="144"/>
      <c r="H188" s="144">
        <v>1</v>
      </c>
      <c r="I188" s="143" t="s">
        <v>12048</v>
      </c>
      <c r="J188" s="171">
        <v>0.72</v>
      </c>
      <c r="K188" s="162">
        <f t="shared" si="19"/>
        <v>0.72</v>
      </c>
      <c r="L188" s="146"/>
      <c r="M188" s="143"/>
      <c r="N188" s="162">
        <f t="shared" si="18"/>
        <v>0.72</v>
      </c>
      <c r="O188" s="143"/>
      <c r="P188" s="153">
        <f t="shared" si="20"/>
        <v>3050</v>
      </c>
      <c r="Q188" s="144"/>
      <c r="R188" s="151"/>
      <c r="S188" s="151"/>
      <c r="T188" s="143"/>
    </row>
    <row r="189" spans="1:20" s="102" customFormat="1">
      <c r="A189" s="143" t="s">
        <v>390</v>
      </c>
      <c r="B189" s="143" t="s">
        <v>652</v>
      </c>
      <c r="C189" s="143" t="s">
        <v>653</v>
      </c>
      <c r="D189" s="143"/>
      <c r="E189" s="144"/>
      <c r="F189" s="143" t="s">
        <v>391</v>
      </c>
      <c r="G189" s="144"/>
      <c r="H189" s="144">
        <v>1</v>
      </c>
      <c r="I189" s="143" t="s">
        <v>12048</v>
      </c>
      <c r="J189" s="171">
        <v>0.75</v>
      </c>
      <c r="K189" s="162">
        <f t="shared" si="19"/>
        <v>0.75</v>
      </c>
      <c r="L189" s="146"/>
      <c r="M189" s="143"/>
      <c r="N189" s="162">
        <f t="shared" si="18"/>
        <v>0.75</v>
      </c>
      <c r="O189" s="143"/>
      <c r="P189" s="153">
        <f t="shared" si="20"/>
        <v>3050</v>
      </c>
      <c r="Q189" s="144"/>
      <c r="R189" s="151"/>
      <c r="S189" s="151"/>
      <c r="T189" s="143"/>
    </row>
    <row r="190" spans="1:20" s="102" customFormat="1">
      <c r="A190" s="143" t="s">
        <v>390</v>
      </c>
      <c r="B190" s="143" t="s">
        <v>654</v>
      </c>
      <c r="C190" s="143" t="s">
        <v>12219</v>
      </c>
      <c r="D190" s="143"/>
      <c r="E190" s="144"/>
      <c r="F190" s="143" t="s">
        <v>391</v>
      </c>
      <c r="G190" s="144"/>
      <c r="H190" s="144">
        <v>1</v>
      </c>
      <c r="I190" s="143" t="s">
        <v>12048</v>
      </c>
      <c r="J190" s="171">
        <v>7.0000000000000007E-2</v>
      </c>
      <c r="K190" s="162">
        <f t="shared" si="19"/>
        <v>7.0000000000000007E-2</v>
      </c>
      <c r="L190" s="146"/>
      <c r="M190" s="143"/>
      <c r="N190" s="162">
        <f t="shared" si="18"/>
        <v>7.0000000000000007E-2</v>
      </c>
      <c r="O190" s="143"/>
      <c r="P190" s="153">
        <f t="shared" si="20"/>
        <v>3050</v>
      </c>
      <c r="Q190" s="144"/>
      <c r="R190" s="151"/>
      <c r="S190" s="151"/>
      <c r="T190" s="143"/>
    </row>
    <row r="191" spans="1:20" s="102" customFormat="1">
      <c r="A191" s="143" t="s">
        <v>390</v>
      </c>
      <c r="B191" s="143" t="s">
        <v>656</v>
      </c>
      <c r="C191" s="143" t="s">
        <v>657</v>
      </c>
      <c r="D191" s="143"/>
      <c r="E191" s="144"/>
      <c r="F191" s="143" t="s">
        <v>12220</v>
      </c>
      <c r="G191" s="144"/>
      <c r="H191" s="144">
        <v>1</v>
      </c>
      <c r="I191" s="143" t="s">
        <v>12048</v>
      </c>
      <c r="J191" s="171">
        <v>0.95</v>
      </c>
      <c r="K191" s="162">
        <f t="shared" si="19"/>
        <v>0.95</v>
      </c>
      <c r="L191" s="146"/>
      <c r="M191" s="143"/>
      <c r="N191" s="162">
        <f t="shared" si="18"/>
        <v>0.95</v>
      </c>
      <c r="O191" s="143"/>
      <c r="P191" s="153">
        <f t="shared" si="20"/>
        <v>3050</v>
      </c>
      <c r="Q191" s="144"/>
      <c r="R191" s="151"/>
      <c r="S191" s="151"/>
      <c r="T191" s="143"/>
    </row>
    <row r="192" spans="1:20" s="102" customFormat="1">
      <c r="A192" s="143" t="s">
        <v>390</v>
      </c>
      <c r="B192" s="143" t="s">
        <v>659</v>
      </c>
      <c r="C192" s="143" t="s">
        <v>12221</v>
      </c>
      <c r="D192" s="143"/>
      <c r="E192" s="144"/>
      <c r="F192" s="143" t="s">
        <v>391</v>
      </c>
      <c r="G192" s="144"/>
      <c r="H192" s="144">
        <v>1</v>
      </c>
      <c r="I192" s="143" t="s">
        <v>12048</v>
      </c>
      <c r="J192" s="171">
        <v>0.114</v>
      </c>
      <c r="K192" s="162">
        <f t="shared" si="19"/>
        <v>0.114</v>
      </c>
      <c r="L192" s="146"/>
      <c r="M192" s="143"/>
      <c r="N192" s="162">
        <f t="shared" si="18"/>
        <v>0.114</v>
      </c>
      <c r="O192" s="143"/>
      <c r="P192" s="153">
        <f t="shared" si="20"/>
        <v>3050</v>
      </c>
      <c r="Q192" s="144"/>
      <c r="R192" s="151"/>
      <c r="S192" s="151"/>
      <c r="T192" s="143"/>
    </row>
    <row r="193" spans="1:25" ht="14.25">
      <c r="A193" s="102" t="s">
        <v>390</v>
      </c>
      <c r="B193" s="102" t="s">
        <v>457</v>
      </c>
      <c r="C193" s="102" t="s">
        <v>458</v>
      </c>
      <c r="E193" s="102"/>
      <c r="F193" s="102" t="s">
        <v>391</v>
      </c>
      <c r="G193" s="102"/>
      <c r="H193" s="102">
        <v>1</v>
      </c>
      <c r="I193" s="102" t="s">
        <v>12048</v>
      </c>
      <c r="J193" s="255">
        <v>7.0199999999999999E-2</v>
      </c>
      <c r="K193" s="162">
        <f t="shared" si="19"/>
        <v>7.0199999999999999E-2</v>
      </c>
      <c r="L193" s="256"/>
      <c r="M193" s="257"/>
      <c r="N193" s="257"/>
      <c r="O193" s="257"/>
      <c r="P193" s="258"/>
      <c r="Q193" s="144"/>
      <c r="S193" s="151"/>
      <c r="T193" s="143"/>
    </row>
    <row r="194" spans="1:25" ht="14.25">
      <c r="A194" s="102" t="s">
        <v>390</v>
      </c>
      <c r="B194" s="102" t="s">
        <v>454</v>
      </c>
      <c r="C194" s="102" t="s">
        <v>455</v>
      </c>
      <c r="E194" s="102"/>
      <c r="F194" s="102" t="s">
        <v>456</v>
      </c>
      <c r="G194" s="102"/>
      <c r="H194" s="102">
        <v>1</v>
      </c>
      <c r="I194" s="102" t="s">
        <v>12048</v>
      </c>
      <c r="J194" s="255">
        <v>3.2550000000000003E-2</v>
      </c>
      <c r="K194" s="162">
        <f t="shared" si="19"/>
        <v>3.2550000000000003E-2</v>
      </c>
      <c r="L194" s="260"/>
      <c r="M194" s="151"/>
      <c r="N194" s="162"/>
      <c r="O194" s="257"/>
      <c r="P194" s="258"/>
    </row>
    <row r="195" spans="1:25" s="102" customFormat="1">
      <c r="A195" s="143"/>
      <c r="B195" s="143"/>
      <c r="C195" s="143"/>
      <c r="D195" s="143"/>
      <c r="E195" s="144"/>
      <c r="F195" s="143"/>
      <c r="G195" s="144"/>
      <c r="H195" s="144"/>
      <c r="I195" s="143"/>
      <c r="J195" s="171"/>
      <c r="K195" s="162">
        <f t="shared" si="19"/>
        <v>0</v>
      </c>
      <c r="L195" s="146"/>
      <c r="M195" s="143"/>
      <c r="N195" s="162">
        <f t="shared" ref="N195:N201" si="21">H195*J195</f>
        <v>0</v>
      </c>
      <c r="O195" s="143"/>
      <c r="P195" s="148"/>
      <c r="Q195" s="144"/>
      <c r="R195" s="151"/>
      <c r="S195" s="151"/>
      <c r="T195" s="143"/>
    </row>
    <row r="196" spans="1:25" s="161" customFormat="1">
      <c r="A196" s="156" t="s">
        <v>2032</v>
      </c>
      <c r="B196" s="156" t="s">
        <v>10762</v>
      </c>
      <c r="C196" s="156" t="s">
        <v>10763</v>
      </c>
      <c r="D196" s="156"/>
      <c r="E196" s="156"/>
      <c r="F196" s="156" t="s">
        <v>10764</v>
      </c>
      <c r="G196" s="156">
        <v>906501</v>
      </c>
      <c r="H196" s="156">
        <v>1</v>
      </c>
      <c r="I196" s="156" t="s">
        <v>12048</v>
      </c>
      <c r="J196" s="157">
        <v>5.29</v>
      </c>
      <c r="K196" s="157">
        <f t="shared" si="19"/>
        <v>5.29</v>
      </c>
      <c r="L196" s="158">
        <f>SUM(K196)</f>
        <v>5.29</v>
      </c>
      <c r="M196" s="157">
        <v>2</v>
      </c>
      <c r="N196" s="157">
        <f t="shared" si="21"/>
        <v>5.29</v>
      </c>
      <c r="O196" s="158">
        <f>SUM(N196)</f>
        <v>5.29</v>
      </c>
      <c r="P196" s="159">
        <f t="shared" ref="P196:P201" si="22">H196*P$2</f>
        <v>3050</v>
      </c>
      <c r="Q196" s="176"/>
      <c r="R196" s="176"/>
      <c r="S196" s="160"/>
      <c r="T196" s="156" t="s">
        <v>12222</v>
      </c>
    </row>
    <row r="197" spans="1:25" s="102" customFormat="1">
      <c r="A197" s="143" t="s">
        <v>2032</v>
      </c>
      <c r="B197" s="143" t="s">
        <v>2030</v>
      </c>
      <c r="C197" s="143" t="s">
        <v>2031</v>
      </c>
      <c r="D197" s="143"/>
      <c r="E197" s="143"/>
      <c r="F197" s="143" t="s">
        <v>2033</v>
      </c>
      <c r="G197" s="143"/>
      <c r="H197" s="143">
        <v>1</v>
      </c>
      <c r="I197" s="143" t="s">
        <v>12048</v>
      </c>
      <c r="J197" s="162">
        <v>3.95</v>
      </c>
      <c r="K197" s="162">
        <f t="shared" si="19"/>
        <v>3.95</v>
      </c>
      <c r="L197" s="146"/>
      <c r="M197" s="162"/>
      <c r="N197" s="162">
        <f t="shared" si="21"/>
        <v>3.95</v>
      </c>
      <c r="O197" s="146"/>
      <c r="P197" s="153">
        <f t="shared" si="22"/>
        <v>3050</v>
      </c>
      <c r="Q197" s="146"/>
      <c r="R197" s="154"/>
      <c r="S197" s="154"/>
      <c r="T197" s="143"/>
    </row>
    <row r="198" spans="1:25" s="161" customFormat="1">
      <c r="A198" s="156" t="s">
        <v>2032</v>
      </c>
      <c r="B198" s="156" t="s">
        <v>9894</v>
      </c>
      <c r="C198" s="156" t="s">
        <v>12223</v>
      </c>
      <c r="D198" s="156"/>
      <c r="E198" s="156"/>
      <c r="F198" s="156" t="s">
        <v>9896</v>
      </c>
      <c r="G198" s="156" t="s">
        <v>9897</v>
      </c>
      <c r="H198" s="156">
        <v>1</v>
      </c>
      <c r="I198" s="156" t="s">
        <v>12048</v>
      </c>
      <c r="J198" s="157">
        <v>0.97</v>
      </c>
      <c r="K198" s="157">
        <f t="shared" si="19"/>
        <v>0.97</v>
      </c>
      <c r="L198" s="158">
        <f>SUM(K198)</f>
        <v>0.97</v>
      </c>
      <c r="M198" s="157">
        <v>1.05</v>
      </c>
      <c r="N198" s="157">
        <f t="shared" si="21"/>
        <v>0.97</v>
      </c>
      <c r="O198" s="158">
        <f>SUM(N198)</f>
        <v>0.97</v>
      </c>
      <c r="P198" s="159">
        <f t="shared" si="22"/>
        <v>3050</v>
      </c>
      <c r="Q198" s="176"/>
      <c r="R198" s="176"/>
      <c r="S198" s="160"/>
      <c r="T198" s="156"/>
      <c r="W198" s="179"/>
      <c r="X198" s="179"/>
      <c r="Y198" s="179"/>
    </row>
    <row r="199" spans="1:25" ht="14.25">
      <c r="A199" s="143" t="s">
        <v>2032</v>
      </c>
      <c r="B199" s="143" t="s">
        <v>9821</v>
      </c>
      <c r="C199" s="143" t="s">
        <v>9822</v>
      </c>
      <c r="D199" s="143"/>
      <c r="E199" s="143"/>
      <c r="F199" s="143" t="s">
        <v>9823</v>
      </c>
      <c r="G199" s="144">
        <v>35340592</v>
      </c>
      <c r="H199" s="143">
        <v>1</v>
      </c>
      <c r="I199" s="143" t="s">
        <v>12048</v>
      </c>
      <c r="J199" s="170">
        <v>2.0299999999999998</v>
      </c>
      <c r="K199" s="162">
        <f t="shared" si="19"/>
        <v>2.0299999999999998</v>
      </c>
      <c r="L199" s="146"/>
      <c r="M199" s="162"/>
      <c r="N199" s="162">
        <f t="shared" si="21"/>
        <v>2.0299999999999998</v>
      </c>
      <c r="O199" s="152"/>
      <c r="P199" s="153">
        <f t="shared" si="22"/>
        <v>3050</v>
      </c>
      <c r="Q199" s="151"/>
      <c r="R199" s="151"/>
      <c r="S199" s="154"/>
      <c r="T199" s="143"/>
    </row>
    <row r="200" spans="1:25" ht="14.25">
      <c r="A200" s="143" t="s">
        <v>2032</v>
      </c>
      <c r="B200" s="143" t="s">
        <v>9902</v>
      </c>
      <c r="C200" s="143" t="s">
        <v>12224</v>
      </c>
      <c r="D200" s="143"/>
      <c r="E200" s="143"/>
      <c r="F200" s="143" t="s">
        <v>9904</v>
      </c>
      <c r="G200" s="143" t="s">
        <v>9905</v>
      </c>
      <c r="H200" s="143">
        <v>1</v>
      </c>
      <c r="I200" s="143" t="s">
        <v>12048</v>
      </c>
      <c r="J200" s="170">
        <v>1.44</v>
      </c>
      <c r="K200" s="162">
        <f t="shared" si="19"/>
        <v>1.44</v>
      </c>
      <c r="L200" s="146"/>
      <c r="M200" s="162"/>
      <c r="N200" s="162">
        <f t="shared" si="21"/>
        <v>1.44</v>
      </c>
      <c r="O200" s="152"/>
      <c r="P200" s="153">
        <f t="shared" si="22"/>
        <v>3050</v>
      </c>
      <c r="Q200" s="151"/>
      <c r="R200" s="151"/>
      <c r="S200" s="154"/>
      <c r="T200" s="143"/>
    </row>
    <row r="201" spans="1:25" ht="14.25">
      <c r="A201" s="143" t="s">
        <v>2032</v>
      </c>
      <c r="B201" s="143" t="s">
        <v>10249</v>
      </c>
      <c r="C201" s="143" t="s">
        <v>10250</v>
      </c>
      <c r="D201" s="143"/>
      <c r="E201" s="143"/>
      <c r="F201" s="143" t="s">
        <v>10251</v>
      </c>
      <c r="G201" s="180">
        <v>5747035</v>
      </c>
      <c r="H201" s="143">
        <v>1</v>
      </c>
      <c r="I201" s="143" t="s">
        <v>12048</v>
      </c>
      <c r="J201" s="170">
        <v>0.17</v>
      </c>
      <c r="K201" s="162">
        <f t="shared" si="19"/>
        <v>0.17</v>
      </c>
      <c r="L201" s="146"/>
      <c r="M201" s="162"/>
      <c r="N201" s="162">
        <f t="shared" si="21"/>
        <v>0.17</v>
      </c>
      <c r="O201" s="152"/>
      <c r="P201" s="153">
        <f t="shared" si="22"/>
        <v>3050</v>
      </c>
      <c r="Q201" s="151"/>
      <c r="R201" s="151"/>
      <c r="S201" s="154"/>
      <c r="T201" s="143"/>
    </row>
    <row r="202" spans="1:25" ht="14.25">
      <c r="A202" s="143"/>
      <c r="B202" s="143"/>
      <c r="C202" s="143"/>
      <c r="D202" s="143"/>
      <c r="E202" s="143"/>
      <c r="F202" s="143"/>
      <c r="G202" s="144"/>
      <c r="H202" s="143"/>
      <c r="I202" s="143"/>
      <c r="J202" s="162"/>
      <c r="K202" s="162"/>
      <c r="L202" s="146"/>
      <c r="M202" s="162"/>
      <c r="N202" s="262"/>
      <c r="O202" s="152"/>
      <c r="P202" s="153"/>
      <c r="Q202" s="149"/>
      <c r="R202" s="172"/>
      <c r="S202" s="154"/>
      <c r="T202" s="143"/>
    </row>
    <row r="203" spans="1:25" ht="14.25">
      <c r="A203" s="143" t="s">
        <v>1784</v>
      </c>
      <c r="B203" s="143" t="s">
        <v>6991</v>
      </c>
      <c r="C203" s="143" t="s">
        <v>6992</v>
      </c>
      <c r="D203" s="143"/>
      <c r="E203" s="144"/>
      <c r="F203" s="143" t="s">
        <v>6993</v>
      </c>
      <c r="G203" s="144"/>
      <c r="H203" s="144">
        <v>1</v>
      </c>
      <c r="I203" s="143" t="s">
        <v>12048</v>
      </c>
      <c r="J203" s="170">
        <v>3.5000000000000003E-2</v>
      </c>
      <c r="K203" s="162">
        <f>SUM(J203*H203)</f>
        <v>3.5000000000000003E-2</v>
      </c>
      <c r="L203" s="148"/>
      <c r="N203" s="262"/>
      <c r="O203" s="152"/>
      <c r="P203" s="153">
        <v>3050</v>
      </c>
      <c r="Q203" s="149"/>
      <c r="R203" s="172"/>
      <c r="S203" s="154"/>
      <c r="T203" s="143" t="s">
        <v>6994</v>
      </c>
    </row>
    <row r="204" spans="1:25" ht="14.25">
      <c r="A204" s="143"/>
      <c r="B204" s="143"/>
      <c r="C204" s="143"/>
      <c r="D204" s="143"/>
      <c r="E204" s="143"/>
      <c r="F204" s="143"/>
      <c r="G204" s="144"/>
      <c r="H204" s="143"/>
      <c r="I204" s="143"/>
      <c r="J204" s="162"/>
      <c r="K204" s="162"/>
      <c r="L204" s="146"/>
      <c r="M204" s="162"/>
      <c r="N204" s="262"/>
      <c r="O204" s="152"/>
      <c r="P204" s="153"/>
      <c r="Q204" s="152"/>
      <c r="R204" s="172"/>
      <c r="S204" s="154"/>
      <c r="T204" s="143"/>
    </row>
    <row r="205" spans="1:25" ht="14.25">
      <c r="A205" s="143"/>
      <c r="B205" s="143" t="s">
        <v>10502</v>
      </c>
      <c r="C205" s="143" t="s">
        <v>12225</v>
      </c>
      <c r="D205" s="143"/>
      <c r="E205" s="143"/>
      <c r="F205" s="143" t="s">
        <v>6190</v>
      </c>
      <c r="G205" s="144"/>
      <c r="H205" s="143"/>
      <c r="I205" s="143"/>
      <c r="J205" s="162">
        <v>0.47</v>
      </c>
      <c r="K205" s="162"/>
      <c r="L205" s="146"/>
      <c r="M205" s="162"/>
      <c r="N205" s="262"/>
      <c r="O205" s="152"/>
      <c r="P205" s="153">
        <v>6100</v>
      </c>
      <c r="Q205" s="146"/>
      <c r="R205" s="172"/>
      <c r="S205" s="154"/>
      <c r="T205" s="143"/>
    </row>
    <row r="206" spans="1:25" ht="14.25">
      <c r="A206" s="143"/>
      <c r="B206" s="143"/>
      <c r="C206" s="143"/>
      <c r="D206" s="143"/>
      <c r="E206" s="144"/>
      <c r="F206" s="143"/>
      <c r="G206" s="144"/>
      <c r="H206" s="144"/>
      <c r="I206" s="143"/>
      <c r="J206" s="143"/>
      <c r="K206" s="143"/>
      <c r="L206" s="146"/>
      <c r="M206" s="147"/>
      <c r="N206" s="147"/>
      <c r="O206" s="147"/>
      <c r="P206" s="148"/>
      <c r="Q206" s="149"/>
      <c r="R206" s="150"/>
      <c r="S206" s="151"/>
      <c r="T206" s="143"/>
    </row>
    <row r="207" spans="1:25" ht="14.25">
      <c r="A207" s="143"/>
      <c r="B207" s="143"/>
      <c r="C207" s="143"/>
      <c r="D207" s="143"/>
      <c r="E207" s="144"/>
      <c r="F207" s="143"/>
      <c r="G207" s="144"/>
      <c r="H207" s="144"/>
      <c r="I207" s="143"/>
      <c r="J207" s="143"/>
      <c r="K207" s="143"/>
      <c r="L207" s="146"/>
      <c r="M207" s="147"/>
      <c r="N207" s="147"/>
      <c r="O207" s="147"/>
      <c r="P207" s="148"/>
      <c r="Q207" s="149"/>
      <c r="R207" s="150"/>
      <c r="S207" s="151"/>
      <c r="T207" s="143"/>
    </row>
    <row r="208" spans="1:25" ht="14.25">
      <c r="A208" s="143"/>
      <c r="B208" s="264"/>
      <c r="C208" s="143" t="s">
        <v>12226</v>
      </c>
      <c r="D208" s="264"/>
      <c r="E208" s="144"/>
      <c r="F208" s="143"/>
      <c r="G208" s="144"/>
      <c r="H208" s="144"/>
      <c r="I208" s="143"/>
      <c r="J208" s="143"/>
      <c r="K208" s="143"/>
      <c r="L208" s="146"/>
      <c r="M208" s="147"/>
      <c r="N208" s="147"/>
      <c r="O208" s="147"/>
      <c r="P208" s="148"/>
      <c r="Q208" s="149"/>
      <c r="R208" s="150"/>
      <c r="S208" s="151"/>
      <c r="T208" s="143"/>
    </row>
    <row r="209" spans="1:20" ht="14.25">
      <c r="A209" s="143"/>
      <c r="B209" s="265"/>
      <c r="C209" s="143" t="s">
        <v>12227</v>
      </c>
      <c r="D209" s="265"/>
      <c r="E209" s="144"/>
      <c r="F209" s="143"/>
      <c r="G209" s="144"/>
      <c r="H209" s="144"/>
      <c r="I209" s="143"/>
      <c r="J209" s="143"/>
      <c r="K209" s="143"/>
      <c r="L209" s="146"/>
      <c r="M209" s="147"/>
      <c r="N209" s="147"/>
      <c r="O209" s="147"/>
      <c r="P209" s="148"/>
      <c r="Q209" s="149"/>
      <c r="R209" s="150"/>
      <c r="S209" s="151"/>
      <c r="T209" s="143"/>
    </row>
    <row r="210" spans="1:20" ht="14.25">
      <c r="A210" s="143"/>
      <c r="B210" s="266"/>
      <c r="C210" s="143" t="s">
        <v>12228</v>
      </c>
      <c r="D210" s="266"/>
      <c r="E210" s="144"/>
      <c r="F210" s="143"/>
      <c r="G210" s="144"/>
      <c r="H210" s="144"/>
      <c r="I210" s="143"/>
      <c r="J210" s="143"/>
      <c r="K210" s="143"/>
      <c r="L210" s="146"/>
      <c r="M210" s="147"/>
      <c r="N210" s="147"/>
      <c r="O210" s="147"/>
      <c r="P210" s="148"/>
      <c r="Q210" s="149"/>
      <c r="R210" s="150"/>
      <c r="S210" s="151"/>
      <c r="T210" s="143"/>
    </row>
    <row r="211" spans="1:20" ht="14.25">
      <c r="A211" s="143"/>
      <c r="B211" s="267"/>
      <c r="C211" s="143" t="s">
        <v>12229</v>
      </c>
      <c r="D211" s="143"/>
      <c r="E211" s="144"/>
      <c r="F211" s="143"/>
      <c r="G211" s="144"/>
      <c r="H211" s="144"/>
      <c r="I211" s="143"/>
      <c r="J211" s="143"/>
      <c r="K211" s="143"/>
      <c r="L211" s="146"/>
      <c r="M211" s="147"/>
      <c r="N211" s="147"/>
      <c r="O211" s="147"/>
      <c r="P211" s="148"/>
      <c r="Q211" s="149"/>
      <c r="R211" s="150"/>
      <c r="S211" s="151"/>
      <c r="T211" s="143"/>
    </row>
    <row r="212" spans="1:20" ht="14.25">
      <c r="A212" s="143"/>
      <c r="B212" s="226"/>
      <c r="C212" s="143" t="s">
        <v>12230</v>
      </c>
      <c r="D212" s="143"/>
      <c r="E212" s="144"/>
      <c r="F212" s="143"/>
      <c r="G212" s="144"/>
      <c r="H212" s="144"/>
      <c r="I212" s="143"/>
      <c r="J212" s="143"/>
      <c r="K212" s="143"/>
      <c r="L212" s="146"/>
      <c r="M212" s="147"/>
      <c r="N212" s="147"/>
      <c r="O212" s="147"/>
      <c r="P212" s="148"/>
      <c r="Q212" s="149"/>
      <c r="R212" s="150"/>
      <c r="S212" s="151"/>
      <c r="T212" s="143"/>
    </row>
    <row r="213" spans="1:20" ht="14.25">
      <c r="A213" s="143"/>
      <c r="H213" s="144"/>
      <c r="I213" s="143"/>
      <c r="J213" s="143"/>
      <c r="K213" s="162" t="e">
        <f>SUM(K4:K211)</f>
        <v>#VALUE!</v>
      </c>
      <c r="L213" s="146"/>
      <c r="M213" s="147"/>
      <c r="N213" s="147"/>
      <c r="O213" s="147"/>
      <c r="P213" s="148"/>
      <c r="Q213" s="149"/>
      <c r="R213" s="150"/>
      <c r="S213" s="151"/>
      <c r="T213" s="143"/>
    </row>
    <row r="217" spans="1:20" ht="14.25">
      <c r="B217" s="102" t="s">
        <v>778</v>
      </c>
      <c r="C217" s="102" t="s">
        <v>12231</v>
      </c>
      <c r="F217" s="102" t="s">
        <v>777</v>
      </c>
      <c r="G217" s="155">
        <v>7691</v>
      </c>
      <c r="Q217" s="242"/>
      <c r="T217" s="102" t="s">
        <v>12232</v>
      </c>
    </row>
    <row r="218" spans="1:20" ht="14.25">
      <c r="B218" s="102" t="s">
        <v>780</v>
      </c>
      <c r="C218" s="102" t="s">
        <v>12233</v>
      </c>
      <c r="F218" s="102" t="s">
        <v>777</v>
      </c>
      <c r="G218" s="155">
        <v>7692</v>
      </c>
      <c r="Q218" s="242"/>
      <c r="T218" s="102" t="s">
        <v>12232</v>
      </c>
    </row>
    <row r="221" spans="1:20" ht="14.25">
      <c r="B221" s="211"/>
      <c r="C221" s="102" t="s">
        <v>12234</v>
      </c>
    </row>
    <row r="230" spans="1:25" ht="14.25">
      <c r="B230" s="59"/>
    </row>
    <row r="231" spans="1:25" s="161" customFormat="1" ht="14.25">
      <c r="A231" s="156"/>
      <c r="B231" s="59"/>
      <c r="C231" s="156"/>
      <c r="D231" s="156"/>
      <c r="E231" s="156"/>
      <c r="F231" s="156"/>
      <c r="G231" s="156"/>
      <c r="H231" s="156"/>
      <c r="I231" s="156"/>
      <c r="J231" s="157"/>
      <c r="K231" s="157"/>
      <c r="L231" s="158"/>
      <c r="M231" s="157"/>
      <c r="N231" s="157"/>
      <c r="O231" s="158"/>
      <c r="P231" s="159"/>
      <c r="Q231" s="176"/>
      <c r="R231" s="176"/>
      <c r="S231" s="160"/>
      <c r="T231" s="156"/>
      <c r="W231" s="179"/>
      <c r="X231" s="179"/>
      <c r="Y231" s="179"/>
    </row>
    <row r="232" spans="1:25" s="161" customFormat="1" ht="14.25">
      <c r="A232" s="156"/>
      <c r="B232" s="59"/>
      <c r="C232" s="156"/>
      <c r="D232" s="156"/>
      <c r="E232" s="156"/>
      <c r="F232" s="156"/>
      <c r="G232" s="156"/>
      <c r="H232" s="156"/>
      <c r="I232" s="156"/>
      <c r="J232" s="157"/>
      <c r="K232" s="157"/>
      <c r="L232" s="158"/>
      <c r="M232" s="157"/>
      <c r="N232" s="157"/>
      <c r="O232" s="158"/>
      <c r="P232" s="159"/>
      <c r="Q232" s="176"/>
      <c r="R232" s="176"/>
      <c r="S232" s="176"/>
      <c r="T232" s="156"/>
      <c r="W232" s="179"/>
      <c r="X232" s="179"/>
      <c r="Y232" s="179"/>
    </row>
    <row r="233" spans="1:25" ht="14.25">
      <c r="A233" s="143"/>
      <c r="B233" s="59"/>
      <c r="C233" s="143"/>
      <c r="D233" s="143"/>
      <c r="E233" s="144"/>
      <c r="F233" s="143"/>
      <c r="G233" s="144"/>
      <c r="H233" s="144"/>
      <c r="I233" s="143"/>
      <c r="J233" s="143"/>
      <c r="K233" s="143"/>
      <c r="L233" s="146"/>
      <c r="M233" s="143"/>
      <c r="N233" s="162"/>
      <c r="O233" s="143"/>
      <c r="P233" s="153"/>
      <c r="Q233" s="144"/>
      <c r="R233" s="151"/>
      <c r="S233" s="151"/>
      <c r="T233" s="143"/>
    </row>
    <row r="234" spans="1:25" ht="14.25">
      <c r="A234" s="156"/>
      <c r="B234" s="59"/>
      <c r="C234" s="156"/>
      <c r="D234" s="156"/>
      <c r="E234" s="156"/>
      <c r="F234" s="156"/>
      <c r="G234" s="156"/>
      <c r="H234" s="156"/>
      <c r="I234" s="156"/>
      <c r="J234" s="157"/>
      <c r="K234" s="157"/>
      <c r="L234" s="158"/>
      <c r="M234" s="157"/>
      <c r="N234" s="157"/>
      <c r="O234" s="158"/>
      <c r="P234" s="159"/>
      <c r="Q234" s="176"/>
      <c r="R234" s="195"/>
      <c r="S234" s="176"/>
      <c r="T234" s="253"/>
    </row>
    <row r="235" spans="1:25" ht="14.25">
      <c r="A235" s="156"/>
      <c r="B235" s="59"/>
      <c r="C235" s="156"/>
      <c r="D235" s="156"/>
      <c r="E235" s="156"/>
      <c r="F235" s="156"/>
      <c r="G235" s="156"/>
      <c r="H235" s="156"/>
      <c r="I235" s="156"/>
      <c r="J235" s="157"/>
      <c r="K235" s="157"/>
      <c r="L235" s="158"/>
      <c r="M235" s="157"/>
      <c r="N235" s="157"/>
      <c r="O235" s="158"/>
      <c r="P235" s="159"/>
      <c r="Q235" s="176"/>
      <c r="R235" s="195"/>
      <c r="S235" s="176"/>
      <c r="T235" s="253"/>
    </row>
    <row r="236" spans="1:25" s="161" customFormat="1" ht="14.25">
      <c r="A236" s="156"/>
      <c r="B236" s="59"/>
      <c r="C236" s="156"/>
      <c r="D236" s="156"/>
      <c r="E236" s="156"/>
      <c r="F236" s="156"/>
      <c r="G236" s="156"/>
      <c r="H236" s="156"/>
      <c r="I236" s="156"/>
      <c r="J236" s="167"/>
      <c r="K236" s="175"/>
      <c r="L236" s="158"/>
      <c r="M236" s="156"/>
      <c r="N236" s="157"/>
      <c r="O236" s="156"/>
      <c r="P236" s="159"/>
      <c r="Q236" s="174"/>
      <c r="R236" s="176"/>
      <c r="S236" s="176"/>
      <c r="T236" s="156"/>
      <c r="W236" s="179"/>
      <c r="X236" s="179"/>
      <c r="Y236" s="179"/>
    </row>
    <row r="237" spans="1:25" s="161" customFormat="1" ht="14.25">
      <c r="A237" s="156"/>
      <c r="B237" s="59"/>
      <c r="C237" s="156"/>
      <c r="D237" s="156"/>
      <c r="E237" s="174"/>
      <c r="F237" s="156"/>
      <c r="G237" s="174"/>
      <c r="H237" s="174"/>
      <c r="I237" s="156"/>
      <c r="J237" s="157"/>
      <c r="K237" s="175"/>
      <c r="L237" s="158"/>
      <c r="M237" s="157"/>
      <c r="N237" s="157"/>
      <c r="O237" s="158"/>
      <c r="P237" s="159"/>
      <c r="Q237" s="174"/>
      <c r="R237" s="160"/>
      <c r="S237" s="160"/>
      <c r="T237" s="156"/>
      <c r="W237" s="179"/>
      <c r="X237" s="179"/>
      <c r="Y237" s="179"/>
    </row>
    <row r="238" spans="1:25" ht="14.25">
      <c r="B238" s="59"/>
    </row>
    <row r="239" spans="1:25" s="161" customFormat="1" ht="14.25">
      <c r="A239" s="156"/>
      <c r="B239" s="59"/>
      <c r="C239" s="156"/>
      <c r="D239" s="156"/>
      <c r="E239" s="156"/>
      <c r="F239" s="156"/>
      <c r="G239" s="174"/>
      <c r="H239" s="156"/>
      <c r="I239" s="156"/>
      <c r="J239" s="157"/>
      <c r="K239" s="157"/>
      <c r="L239" s="158"/>
      <c r="M239" s="157"/>
      <c r="N239" s="157"/>
      <c r="O239" s="158"/>
      <c r="P239" s="159"/>
      <c r="Q239" s="158"/>
      <c r="R239" s="176"/>
      <c r="S239" s="160"/>
      <c r="T239" s="156"/>
    </row>
    <row r="240" spans="1:25" s="102" customFormat="1" ht="14.25">
      <c r="A240" s="143"/>
      <c r="B240" s="59"/>
      <c r="C240" s="143"/>
      <c r="D240" s="143"/>
      <c r="E240" s="144"/>
      <c r="F240" s="143"/>
      <c r="G240" s="144"/>
      <c r="H240" s="144"/>
      <c r="I240" s="143"/>
      <c r="J240" s="143"/>
      <c r="K240" s="143"/>
      <c r="L240" s="146"/>
      <c r="M240" s="143"/>
      <c r="N240" s="162"/>
      <c r="O240" s="143"/>
      <c r="P240" s="148"/>
      <c r="Q240" s="144"/>
      <c r="R240" s="151"/>
      <c r="S240" s="151"/>
      <c r="T240" s="143"/>
    </row>
    <row r="241" spans="1:25" s="161" customFormat="1" ht="14.25">
      <c r="A241" s="156"/>
      <c r="B241" s="59"/>
      <c r="C241" s="156"/>
      <c r="D241" s="156"/>
      <c r="E241" s="156"/>
      <c r="F241" s="156"/>
      <c r="G241" s="156"/>
      <c r="H241" s="156"/>
      <c r="I241" s="156"/>
      <c r="J241" s="243"/>
      <c r="K241" s="157"/>
      <c r="L241" s="158"/>
      <c r="M241" s="243"/>
      <c r="N241" s="157"/>
      <c r="O241" s="158"/>
      <c r="P241" s="159"/>
      <c r="Q241" s="158"/>
      <c r="R241" s="160"/>
      <c r="S241" s="160"/>
      <c r="T241" s="156"/>
      <c r="W241" s="179"/>
      <c r="X241" s="179"/>
      <c r="Y241" s="179"/>
    </row>
    <row r="242" spans="1:25" s="161" customFormat="1" ht="14.25">
      <c r="A242" s="156"/>
      <c r="B242" s="59"/>
      <c r="C242" s="156"/>
      <c r="D242" s="156"/>
      <c r="E242" s="174"/>
      <c r="F242" s="156"/>
      <c r="G242" s="156"/>
      <c r="H242" s="156"/>
      <c r="I242" s="156"/>
      <c r="J242" s="167"/>
      <c r="K242" s="157"/>
      <c r="L242" s="158"/>
      <c r="M242" s="156"/>
      <c r="N242" s="157"/>
      <c r="O242" s="156"/>
      <c r="P242" s="159"/>
      <c r="Q242" s="174"/>
      <c r="R242" s="176"/>
      <c r="S242" s="176"/>
      <c r="T242" s="156"/>
    </row>
    <row r="243" spans="1:25" s="161" customFormat="1" ht="14.25">
      <c r="A243" s="156"/>
      <c r="B243" s="59"/>
      <c r="C243" s="156"/>
      <c r="D243" s="156"/>
      <c r="E243" s="156"/>
      <c r="F243" s="156"/>
      <c r="G243" s="156"/>
      <c r="H243" s="156"/>
      <c r="I243" s="156"/>
      <c r="J243" s="167"/>
      <c r="K243" s="157"/>
      <c r="L243" s="158"/>
      <c r="M243" s="156"/>
      <c r="N243" s="157"/>
      <c r="O243" s="156"/>
      <c r="P243" s="159"/>
      <c r="Q243" s="174"/>
      <c r="R243" s="176"/>
      <c r="S243" s="176"/>
      <c r="T243" s="156"/>
    </row>
    <row r="244" spans="1:25" s="161" customFormat="1" ht="14.25">
      <c r="A244" s="156"/>
      <c r="B244" s="59"/>
      <c r="C244" s="156"/>
      <c r="D244" s="156"/>
      <c r="E244" s="156"/>
      <c r="F244" s="156"/>
      <c r="G244" s="156"/>
      <c r="H244" s="156"/>
      <c r="I244" s="156"/>
      <c r="J244" s="167"/>
      <c r="K244" s="157"/>
      <c r="L244" s="158"/>
      <c r="M244" s="156"/>
      <c r="N244" s="157"/>
      <c r="O244" s="156"/>
      <c r="P244" s="168"/>
      <c r="Q244" s="156"/>
      <c r="R244" s="160"/>
      <c r="S244" s="160"/>
      <c r="T244" s="156"/>
    </row>
    <row r="245" spans="1:25" s="161" customFormat="1" ht="14.25">
      <c r="A245" s="156"/>
      <c r="B245" s="59"/>
      <c r="C245" s="156"/>
      <c r="D245" s="156"/>
      <c r="E245" s="156"/>
      <c r="F245" s="156"/>
      <c r="G245" s="156"/>
      <c r="H245" s="156"/>
      <c r="I245" s="156"/>
      <c r="J245" s="167"/>
      <c r="K245" s="157"/>
      <c r="L245" s="158"/>
      <c r="M245" s="156"/>
      <c r="N245" s="157"/>
      <c r="O245" s="156"/>
      <c r="P245" s="168"/>
      <c r="Q245" s="156"/>
      <c r="R245" s="160"/>
      <c r="S245" s="160"/>
      <c r="T245" s="156"/>
    </row>
    <row r="246" spans="1:25" s="161" customFormat="1" ht="14.25">
      <c r="A246" s="156"/>
      <c r="B246" s="59"/>
      <c r="C246" s="156"/>
      <c r="D246" s="156"/>
      <c r="E246" s="156"/>
      <c r="F246" s="156"/>
      <c r="G246" s="156"/>
      <c r="H246" s="156"/>
      <c r="I246" s="156"/>
      <c r="J246" s="157"/>
      <c r="K246" s="157"/>
      <c r="L246" s="158"/>
      <c r="M246" s="157"/>
      <c r="N246" s="157"/>
      <c r="O246" s="158"/>
      <c r="P246" s="168"/>
      <c r="Q246" s="156"/>
      <c r="R246" s="160"/>
      <c r="S246" s="160"/>
      <c r="T246" s="156"/>
      <c r="W246" s="179"/>
      <c r="X246" s="179"/>
      <c r="Y246" s="179"/>
    </row>
    <row r="247" spans="1:25" ht="14.25">
      <c r="A247" s="143"/>
      <c r="B247" s="59"/>
      <c r="C247" s="143"/>
      <c r="D247" s="143"/>
      <c r="E247" s="144"/>
      <c r="F247" s="143"/>
      <c r="G247" s="144"/>
      <c r="H247" s="144"/>
      <c r="I247" s="143"/>
      <c r="J247" s="143"/>
      <c r="K247" s="162"/>
      <c r="L247" s="146"/>
      <c r="M247" s="143"/>
      <c r="N247" s="162"/>
      <c r="O247" s="143"/>
      <c r="P247" s="148"/>
      <c r="Q247" s="144"/>
      <c r="R247" s="151"/>
      <c r="S247" s="151"/>
      <c r="T247" s="143"/>
    </row>
    <row r="248" spans="1:25" s="161" customFormat="1" ht="14.25">
      <c r="A248" s="156"/>
      <c r="B248" s="59"/>
      <c r="C248" s="156"/>
      <c r="D248" s="156"/>
      <c r="E248" s="156"/>
      <c r="F248" s="156"/>
      <c r="G248" s="156"/>
      <c r="H248" s="156"/>
      <c r="I248" s="156"/>
      <c r="J248" s="167"/>
      <c r="K248" s="157"/>
      <c r="L248" s="158"/>
      <c r="M248" s="193"/>
      <c r="N248" s="157"/>
      <c r="O248" s="193"/>
      <c r="P248" s="168"/>
      <c r="Q248" s="194"/>
      <c r="R248" s="195"/>
      <c r="S248" s="176"/>
      <c r="T248" s="156"/>
    </row>
    <row r="249" spans="1:25" s="161" customFormat="1" ht="14.25">
      <c r="A249" s="156"/>
      <c r="B249" s="59"/>
      <c r="C249" s="156"/>
      <c r="D249" s="156"/>
      <c r="E249" s="174"/>
      <c r="F249" s="156"/>
      <c r="G249" s="174"/>
      <c r="H249" s="156"/>
      <c r="I249" s="156"/>
      <c r="J249" s="157"/>
      <c r="K249" s="157"/>
      <c r="L249" s="158"/>
      <c r="M249" s="157"/>
      <c r="N249" s="157"/>
      <c r="O249" s="158"/>
      <c r="P249" s="168"/>
      <c r="Q249" s="194"/>
      <c r="R249" s="195"/>
      <c r="S249" s="176"/>
      <c r="T249" s="156"/>
      <c r="W249" s="179"/>
      <c r="X249" s="179"/>
    </row>
    <row r="250" spans="1:25" s="102" customFormat="1" ht="14.25">
      <c r="A250" s="143"/>
      <c r="B250" s="59"/>
      <c r="C250" s="143"/>
      <c r="D250" s="143"/>
      <c r="E250" s="143"/>
      <c r="F250" s="143"/>
      <c r="G250" s="143"/>
      <c r="H250" s="143"/>
      <c r="I250" s="143"/>
      <c r="J250" s="162"/>
      <c r="K250" s="162"/>
      <c r="L250" s="146"/>
      <c r="M250" s="143"/>
      <c r="N250" s="162"/>
      <c r="O250" s="143"/>
      <c r="P250" s="148"/>
      <c r="Q250" s="144"/>
      <c r="R250" s="151"/>
      <c r="S250" s="151"/>
      <c r="T250" s="143"/>
    </row>
    <row r="251" spans="1:25" s="161" customFormat="1" ht="14.25">
      <c r="A251" s="156"/>
      <c r="B251" s="59"/>
      <c r="C251" s="156"/>
      <c r="D251" s="156"/>
      <c r="E251" s="156"/>
      <c r="F251" s="156"/>
      <c r="G251" s="156"/>
      <c r="H251" s="156"/>
      <c r="I251" s="156"/>
      <c r="J251" s="167"/>
      <c r="K251" s="157"/>
      <c r="L251" s="158"/>
      <c r="M251" s="156"/>
      <c r="N251" s="157"/>
      <c r="O251" s="156"/>
      <c r="P251" s="168"/>
      <c r="Q251" s="174"/>
      <c r="R251" s="176"/>
      <c r="S251" s="196"/>
      <c r="T251" s="156"/>
      <c r="W251" s="179"/>
      <c r="X251" s="179"/>
      <c r="Y251" s="179"/>
    </row>
    <row r="252" spans="1:25" s="161" customFormat="1" ht="14.25">
      <c r="A252" s="156"/>
      <c r="B252" s="59"/>
      <c r="C252" s="156"/>
      <c r="D252" s="156"/>
      <c r="E252" s="156"/>
      <c r="F252" s="156"/>
      <c r="G252" s="156"/>
      <c r="H252" s="156"/>
      <c r="I252" s="156"/>
      <c r="J252" s="157"/>
      <c r="K252" s="157"/>
      <c r="L252" s="158"/>
      <c r="M252" s="157"/>
      <c r="N252" s="157"/>
      <c r="O252" s="158"/>
      <c r="P252" s="168"/>
      <c r="Q252" s="174"/>
      <c r="R252" s="176"/>
      <c r="S252" s="196"/>
      <c r="T252" s="156"/>
      <c r="W252" s="179"/>
      <c r="X252" s="179"/>
      <c r="Y252" s="179"/>
    </row>
    <row r="253" spans="1:25" s="275" customFormat="1" ht="14.25">
      <c r="A253" s="269"/>
      <c r="B253" s="59"/>
      <c r="C253" s="269"/>
      <c r="D253" s="269"/>
      <c r="E253" s="269"/>
      <c r="F253" s="269"/>
      <c r="G253" s="269"/>
      <c r="H253" s="269"/>
      <c r="I253" s="269"/>
      <c r="J253" s="270"/>
      <c r="K253" s="270"/>
      <c r="L253" s="271"/>
      <c r="M253" s="270"/>
      <c r="N253" s="270"/>
      <c r="O253" s="271"/>
      <c r="P253" s="272"/>
      <c r="Q253" s="273"/>
      <c r="R253" s="274"/>
      <c r="S253" s="274"/>
      <c r="T253" s="156"/>
      <c r="W253" s="276"/>
      <c r="X253" s="276"/>
      <c r="Y253" s="276"/>
    </row>
    <row r="254" spans="1:25" ht="14.25">
      <c r="B254" s="59"/>
    </row>
    <row r="255" spans="1:25" s="161" customFormat="1" ht="14.25">
      <c r="A255" s="156"/>
      <c r="B255" s="59"/>
      <c r="C255" s="156"/>
      <c r="D255" s="156"/>
      <c r="E255" s="174"/>
      <c r="F255" s="156"/>
      <c r="G255" s="174"/>
      <c r="H255" s="174"/>
      <c r="I255" s="156"/>
      <c r="J255" s="175"/>
      <c r="K255" s="157"/>
      <c r="L255" s="158"/>
      <c r="M255" s="175"/>
      <c r="N255" s="157"/>
      <c r="O255" s="158"/>
      <c r="P255" s="159"/>
      <c r="Q255" s="158"/>
      <c r="R255" s="160"/>
      <c r="S255" s="176"/>
      <c r="T255" s="156"/>
      <c r="W255" s="179"/>
      <c r="X255" s="179"/>
      <c r="Y255" s="179"/>
    </row>
    <row r="256" spans="1:25" s="161" customFormat="1" ht="14.25">
      <c r="A256" s="156"/>
      <c r="B256" s="59"/>
      <c r="C256" s="156"/>
      <c r="D256" s="156"/>
      <c r="E256" s="174"/>
      <c r="F256" s="156"/>
      <c r="G256" s="174"/>
      <c r="H256" s="174"/>
      <c r="I256" s="156"/>
      <c r="J256" s="175"/>
      <c r="K256" s="157"/>
      <c r="L256" s="158"/>
      <c r="M256" s="175"/>
      <c r="N256" s="157"/>
      <c r="O256" s="158"/>
      <c r="P256" s="159"/>
      <c r="Q256" s="158"/>
      <c r="R256" s="160"/>
      <c r="S256" s="176"/>
      <c r="T256" s="160"/>
    </row>
    <row r="257" spans="1:25" ht="14.25">
      <c r="B257" s="59"/>
    </row>
    <row r="258" spans="1:25" s="161" customFormat="1" ht="14.25">
      <c r="A258" s="156"/>
      <c r="B258" s="59"/>
      <c r="C258" s="156"/>
      <c r="D258" s="156"/>
      <c r="E258" s="174"/>
      <c r="F258" s="156"/>
      <c r="G258" s="174"/>
      <c r="H258" s="174"/>
      <c r="I258" s="156"/>
      <c r="J258" s="167"/>
      <c r="K258" s="175"/>
      <c r="L258" s="158"/>
      <c r="M258" s="156"/>
      <c r="N258" s="157"/>
      <c r="O258" s="156"/>
      <c r="P258" s="159"/>
      <c r="Q258" s="158"/>
      <c r="R258" s="160"/>
      <c r="S258" s="160"/>
      <c r="T258" s="156"/>
    </row>
    <row r="259" spans="1:25" s="161" customFormat="1" ht="14.25">
      <c r="A259" s="156"/>
      <c r="B259" s="59"/>
      <c r="C259" s="156"/>
      <c r="D259" s="156"/>
      <c r="E259" s="156"/>
      <c r="F259" s="156"/>
      <c r="G259" s="174"/>
      <c r="H259" s="174"/>
      <c r="I259" s="156"/>
      <c r="J259" s="167"/>
      <c r="K259" s="175"/>
      <c r="L259" s="158"/>
      <c r="M259" s="156"/>
      <c r="N259" s="157"/>
      <c r="O259" s="156"/>
      <c r="P259" s="159"/>
      <c r="Q259" s="174"/>
      <c r="R259" s="160"/>
      <c r="S259" s="176"/>
      <c r="T259" s="156"/>
    </row>
    <row r="260" spans="1:25" s="161" customFormat="1" ht="14.25">
      <c r="A260" s="156"/>
      <c r="B260" s="59"/>
      <c r="C260" s="156"/>
      <c r="D260" s="156"/>
      <c r="E260" s="174"/>
      <c r="F260" s="156"/>
      <c r="G260" s="174"/>
      <c r="H260" s="174"/>
      <c r="I260" s="156"/>
      <c r="J260" s="167"/>
      <c r="K260" s="175"/>
      <c r="L260" s="158"/>
      <c r="M260" s="175"/>
      <c r="N260" s="157"/>
      <c r="O260" s="158"/>
      <c r="P260" s="159"/>
      <c r="Q260" s="174"/>
      <c r="R260" s="176"/>
      <c r="S260" s="160"/>
      <c r="T260" s="156"/>
      <c r="W260" s="179"/>
      <c r="X260" s="179"/>
      <c r="Y260" s="179"/>
    </row>
    <row r="261" spans="1:25" s="161" customFormat="1" ht="14.25">
      <c r="A261" s="156"/>
      <c r="B261" s="59"/>
      <c r="C261" s="156"/>
      <c r="D261" s="156"/>
      <c r="E261" s="156"/>
      <c r="F261" s="156"/>
      <c r="G261" s="156"/>
      <c r="H261" s="156"/>
      <c r="I261" s="156"/>
      <c r="J261" s="167"/>
      <c r="K261" s="157"/>
      <c r="L261" s="158"/>
      <c r="M261" s="157"/>
      <c r="N261" s="157"/>
      <c r="O261" s="158"/>
      <c r="P261" s="168"/>
      <c r="Q261" s="156"/>
      <c r="R261" s="160"/>
      <c r="S261" s="160"/>
      <c r="T261" s="156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"/>
  <sheetViews>
    <sheetView workbookViewId="0"/>
  </sheetViews>
  <sheetFormatPr defaultRowHeight="14.25"/>
  <cols>
    <col min="1" max="1" width="11.375" customWidth="1"/>
    <col min="2" max="2" width="23" customWidth="1"/>
    <col min="3" max="3" width="13.125" customWidth="1"/>
    <col min="4" max="4" width="11.125" customWidth="1"/>
    <col min="5" max="5" width="39.375" customWidth="1"/>
    <col min="6" max="6" width="77.875" customWidth="1"/>
  </cols>
  <sheetData>
    <row r="1" spans="1:6">
      <c r="A1" t="s">
        <v>12235</v>
      </c>
      <c r="B1" s="277" t="s">
        <v>12236</v>
      </c>
      <c r="C1" s="277">
        <v>40000</v>
      </c>
      <c r="D1" s="278">
        <v>42625</v>
      </c>
      <c r="E1" s="277" t="s">
        <v>1502</v>
      </c>
      <c r="F1" s="279" t="s">
        <v>12237</v>
      </c>
    </row>
    <row r="2" spans="1:6">
      <c r="B2" s="277" t="s">
        <v>12238</v>
      </c>
      <c r="C2" s="277">
        <v>9000</v>
      </c>
      <c r="D2" s="278">
        <v>42625</v>
      </c>
      <c r="E2" s="277" t="s">
        <v>7025</v>
      </c>
      <c r="F2" s="279"/>
    </row>
    <row r="3" spans="1:6">
      <c r="B3" s="277" t="s">
        <v>12239</v>
      </c>
      <c r="C3" s="277" t="s">
        <v>12240</v>
      </c>
      <c r="D3" s="278">
        <v>42625</v>
      </c>
      <c r="E3" s="277" t="s">
        <v>12241</v>
      </c>
      <c r="F3" s="279"/>
    </row>
    <row r="4" spans="1:6">
      <c r="B4" s="277" t="s">
        <v>12238</v>
      </c>
      <c r="C4" s="277">
        <v>3000</v>
      </c>
      <c r="D4" s="278">
        <v>42625</v>
      </c>
      <c r="E4" s="277" t="s">
        <v>7025</v>
      </c>
      <c r="F4" s="279"/>
    </row>
    <row r="5" spans="1:6">
      <c r="B5" s="277" t="s">
        <v>12236</v>
      </c>
      <c r="C5" s="277">
        <v>18000</v>
      </c>
      <c r="D5" s="278">
        <v>42625</v>
      </c>
      <c r="E5" s="277" t="s">
        <v>1502</v>
      </c>
      <c r="F5" s="279" t="s">
        <v>12242</v>
      </c>
    </row>
    <row r="6" spans="1:6">
      <c r="B6" s="277" t="s">
        <v>12236</v>
      </c>
      <c r="C6" s="277">
        <v>6000</v>
      </c>
      <c r="D6" s="278">
        <v>42625</v>
      </c>
      <c r="E6" s="277" t="s">
        <v>1502</v>
      </c>
      <c r="F6" s="279"/>
    </row>
    <row r="7" spans="1:6">
      <c r="B7" s="277" t="s">
        <v>12236</v>
      </c>
      <c r="C7" s="277">
        <v>22000</v>
      </c>
      <c r="D7" s="278">
        <v>42625</v>
      </c>
      <c r="E7" s="277" t="s">
        <v>1502</v>
      </c>
      <c r="F7" s="279"/>
    </row>
    <row r="8" spans="1:6">
      <c r="B8" s="277" t="s">
        <v>12236</v>
      </c>
      <c r="C8" s="277">
        <v>60000</v>
      </c>
      <c r="D8" s="278">
        <v>42625</v>
      </c>
      <c r="E8" s="277" t="s">
        <v>1502</v>
      </c>
      <c r="F8" s="279" t="s">
        <v>12243</v>
      </c>
    </row>
    <row r="9" spans="1:6">
      <c r="B9" s="277" t="s">
        <v>12238</v>
      </c>
      <c r="C9" s="277">
        <v>25000</v>
      </c>
      <c r="D9" s="278">
        <v>42625</v>
      </c>
      <c r="E9" s="277" t="s">
        <v>7025</v>
      </c>
      <c r="F9" s="279"/>
    </row>
    <row r="10" spans="1:6">
      <c r="B10" s="280"/>
      <c r="C10" s="277"/>
      <c r="D10" s="278"/>
      <c r="E10" s="277"/>
      <c r="F10" s="279"/>
    </row>
    <row r="11" spans="1:6">
      <c r="B11" s="277" t="s">
        <v>12238</v>
      </c>
      <c r="C11" s="277">
        <v>3000</v>
      </c>
      <c r="D11" s="278">
        <v>42625</v>
      </c>
      <c r="E11" s="277" t="s">
        <v>7025</v>
      </c>
      <c r="F11" s="279"/>
    </row>
    <row r="12" spans="1:6">
      <c r="B12" s="277" t="s">
        <v>12236</v>
      </c>
      <c r="C12" s="277">
        <v>10000</v>
      </c>
      <c r="D12" s="278">
        <v>42625</v>
      </c>
      <c r="E12" s="277" t="s">
        <v>1502</v>
      </c>
      <c r="F12" s="279"/>
    </row>
    <row r="13" spans="1:6">
      <c r="B13" s="277" t="s">
        <v>12239</v>
      </c>
      <c r="C13" s="277" t="s">
        <v>12244</v>
      </c>
      <c r="D13" s="278">
        <v>42625</v>
      </c>
      <c r="E13" s="277" t="s">
        <v>12241</v>
      </c>
      <c r="F13" s="279"/>
    </row>
    <row r="14" spans="1:6">
      <c r="B14" s="277" t="s">
        <v>12245</v>
      </c>
      <c r="C14" s="277" t="s">
        <v>12246</v>
      </c>
      <c r="D14" s="278">
        <v>42633</v>
      </c>
      <c r="E14" s="277" t="s">
        <v>12241</v>
      </c>
      <c r="F14" s="279"/>
    </row>
    <row r="15" spans="1:6">
      <c r="B15" s="277" t="s">
        <v>12247</v>
      </c>
      <c r="C15" s="277">
        <v>3200</v>
      </c>
      <c r="D15" s="278">
        <v>42612</v>
      </c>
      <c r="E15" s="277" t="s">
        <v>12248</v>
      </c>
      <c r="F15" s="279" t="s">
        <v>12249</v>
      </c>
    </row>
    <row r="16" spans="1:6">
      <c r="B16" s="277" t="s">
        <v>12238</v>
      </c>
      <c r="C16" s="277">
        <v>3000</v>
      </c>
      <c r="D16" s="278">
        <v>42625</v>
      </c>
      <c r="E16" s="277" t="s">
        <v>7025</v>
      </c>
      <c r="F16" s="279"/>
    </row>
    <row r="17" spans="2:6">
      <c r="B17" s="277" t="s">
        <v>12250</v>
      </c>
      <c r="C17" s="277">
        <v>56000</v>
      </c>
      <c r="D17" s="278">
        <v>42633</v>
      </c>
      <c r="E17" s="277" t="s">
        <v>2124</v>
      </c>
      <c r="F17" s="279"/>
    </row>
    <row r="18" spans="2:6">
      <c r="B18" s="277" t="s">
        <v>12250</v>
      </c>
      <c r="C18" s="277">
        <v>9500</v>
      </c>
      <c r="D18" s="278">
        <v>42633</v>
      </c>
      <c r="E18" s="277" t="s">
        <v>2124</v>
      </c>
      <c r="F18" s="279" t="s">
        <v>12251</v>
      </c>
    </row>
    <row r="19" spans="2:6">
      <c r="B19" s="277" t="s">
        <v>12252</v>
      </c>
      <c r="C19" s="277">
        <v>12300</v>
      </c>
      <c r="D19" s="278" t="s">
        <v>12253</v>
      </c>
      <c r="E19" s="277" t="s">
        <v>1359</v>
      </c>
      <c r="F19" s="279" t="s">
        <v>12254</v>
      </c>
    </row>
    <row r="20" spans="2:6">
      <c r="B20" s="277" t="s">
        <v>12255</v>
      </c>
      <c r="C20" s="277">
        <v>3050</v>
      </c>
      <c r="D20" s="278">
        <v>42649</v>
      </c>
      <c r="E20" s="277" t="s">
        <v>3522</v>
      </c>
      <c r="F20" s="279"/>
    </row>
    <row r="21" spans="2:6">
      <c r="B21" s="277" t="s">
        <v>12252</v>
      </c>
      <c r="C21" s="277"/>
      <c r="D21" s="278" t="s">
        <v>12253</v>
      </c>
      <c r="E21" s="277" t="s">
        <v>1359</v>
      </c>
      <c r="F21" s="279" t="s">
        <v>12256</v>
      </c>
    </row>
    <row r="22" spans="2:6">
      <c r="B22" s="277" t="s">
        <v>12257</v>
      </c>
      <c r="C22" s="277">
        <v>3050</v>
      </c>
      <c r="D22" s="278">
        <v>42625</v>
      </c>
      <c r="E22" s="277" t="s">
        <v>2326</v>
      </c>
      <c r="F22" s="279"/>
    </row>
    <row r="23" spans="2:6">
      <c r="B23" s="277" t="s">
        <v>12258</v>
      </c>
      <c r="C23" s="277">
        <v>3060</v>
      </c>
      <c r="D23" s="278">
        <v>42641</v>
      </c>
      <c r="E23" s="277" t="s">
        <v>12259</v>
      </c>
      <c r="F23" s="279" t="s">
        <v>12260</v>
      </c>
    </row>
    <row r="24" spans="2:6">
      <c r="B24" s="277" t="s">
        <v>12239</v>
      </c>
      <c r="C24" s="277" t="s">
        <v>12261</v>
      </c>
      <c r="D24" s="278">
        <v>42625</v>
      </c>
      <c r="E24" s="277" t="s">
        <v>12241</v>
      </c>
      <c r="F24" s="279"/>
    </row>
    <row r="25" spans="2:6">
      <c r="B25" s="277" t="s">
        <v>12262</v>
      </c>
      <c r="C25" s="277">
        <v>15250</v>
      </c>
      <c r="D25" s="278">
        <v>42642</v>
      </c>
      <c r="E25" s="277" t="s">
        <v>2401</v>
      </c>
      <c r="F25" s="279"/>
    </row>
    <row r="26" spans="2:6">
      <c r="B26" s="277" t="s">
        <v>12263</v>
      </c>
      <c r="C26" s="277">
        <v>6150</v>
      </c>
      <c r="D26" s="278">
        <v>42628</v>
      </c>
      <c r="E26" s="277" t="s">
        <v>2401</v>
      </c>
      <c r="F26" s="279" t="s">
        <v>12264</v>
      </c>
    </row>
    <row r="27" spans="2:6">
      <c r="B27" s="277" t="s">
        <v>12265</v>
      </c>
      <c r="C27" s="277"/>
      <c r="D27" s="278"/>
      <c r="E27" s="277" t="s">
        <v>7025</v>
      </c>
      <c r="F27" s="279" t="s">
        <v>12266</v>
      </c>
    </row>
    <row r="28" spans="2:6">
      <c r="B28" s="277" t="s">
        <v>12267</v>
      </c>
      <c r="C28" s="277">
        <v>17000</v>
      </c>
      <c r="D28" s="278">
        <v>42564</v>
      </c>
      <c r="E28" s="277" t="s">
        <v>1502</v>
      </c>
      <c r="F28" s="279" t="s">
        <v>12268</v>
      </c>
    </row>
    <row r="29" spans="2:6">
      <c r="B29" s="281" t="s">
        <v>12269</v>
      </c>
      <c r="C29" s="277">
        <v>3050</v>
      </c>
      <c r="D29" s="278">
        <v>42633</v>
      </c>
      <c r="E29" s="277" t="s">
        <v>2101</v>
      </c>
      <c r="F29" s="279" t="s">
        <v>12270</v>
      </c>
    </row>
    <row r="30" spans="2:6">
      <c r="B30" s="277" t="s">
        <v>12255</v>
      </c>
      <c r="C30" s="277">
        <v>3050</v>
      </c>
      <c r="D30" s="278">
        <v>42649</v>
      </c>
      <c r="E30" s="277" t="s">
        <v>3522</v>
      </c>
      <c r="F30" s="279"/>
    </row>
    <row r="31" spans="2:6">
      <c r="B31" s="277" t="s">
        <v>12271</v>
      </c>
      <c r="C31" s="277">
        <v>2200</v>
      </c>
      <c r="D31" s="278">
        <v>42629</v>
      </c>
      <c r="E31" s="277" t="s">
        <v>2872</v>
      </c>
      <c r="F31" s="279"/>
    </row>
    <row r="32" spans="2:6">
      <c r="B32" s="277" t="s">
        <v>12272</v>
      </c>
      <c r="C32" s="277">
        <v>17000</v>
      </c>
      <c r="D32" s="278">
        <v>42625</v>
      </c>
      <c r="E32" s="277" t="s">
        <v>2872</v>
      </c>
      <c r="F32" s="279" t="s">
        <v>12273</v>
      </c>
    </row>
    <row r="33" spans="2:6">
      <c r="B33" s="277" t="s">
        <v>12274</v>
      </c>
      <c r="C33" s="277">
        <v>3000</v>
      </c>
      <c r="D33" s="278">
        <v>42631</v>
      </c>
      <c r="E33" s="277" t="s">
        <v>2872</v>
      </c>
      <c r="F33" s="279"/>
    </row>
    <row r="34" spans="2:6">
      <c r="B34" s="277" t="s">
        <v>12272</v>
      </c>
      <c r="C34" s="277">
        <v>2000</v>
      </c>
      <c r="D34" s="278">
        <v>42625</v>
      </c>
      <c r="E34" s="277" t="s">
        <v>2872</v>
      </c>
      <c r="F34" s="279" t="s">
        <v>12275</v>
      </c>
    </row>
    <row r="35" spans="2:6">
      <c r="B35" s="277" t="s">
        <v>12272</v>
      </c>
      <c r="C35" s="277">
        <v>6000</v>
      </c>
      <c r="D35" s="278">
        <v>42625</v>
      </c>
      <c r="E35" s="277" t="s">
        <v>2872</v>
      </c>
      <c r="F35" s="279" t="s">
        <v>12276</v>
      </c>
    </row>
    <row r="36" spans="2:6">
      <c r="B36" s="277" t="s">
        <v>12274</v>
      </c>
      <c r="C36" s="277">
        <v>3000</v>
      </c>
      <c r="D36" s="278">
        <v>42631</v>
      </c>
      <c r="E36" s="277" t="s">
        <v>2872</v>
      </c>
      <c r="F36" s="279"/>
    </row>
    <row r="37" spans="2:6">
      <c r="B37" s="277" t="s">
        <v>12274</v>
      </c>
      <c r="C37" s="277">
        <v>7000</v>
      </c>
      <c r="D37" s="278">
        <v>42631</v>
      </c>
      <c r="E37" s="277" t="s">
        <v>2872</v>
      </c>
      <c r="F37" s="279"/>
    </row>
    <row r="38" spans="2:6">
      <c r="B38" s="277" t="s">
        <v>12272</v>
      </c>
      <c r="C38" s="277">
        <v>4000</v>
      </c>
      <c r="D38" s="278">
        <v>42625</v>
      </c>
      <c r="E38" s="277" t="s">
        <v>2872</v>
      </c>
      <c r="F38" s="279"/>
    </row>
    <row r="39" spans="2:6">
      <c r="B39" s="277" t="s">
        <v>12272</v>
      </c>
      <c r="C39" s="277">
        <v>14000</v>
      </c>
      <c r="D39" s="278">
        <v>42625</v>
      </c>
      <c r="E39" s="277" t="s">
        <v>2872</v>
      </c>
      <c r="F39" s="279" t="s">
        <v>12276</v>
      </c>
    </row>
    <row r="40" spans="2:6">
      <c r="B40" s="277" t="s">
        <v>12272</v>
      </c>
      <c r="C40" s="277">
        <v>10000</v>
      </c>
      <c r="D40" s="278">
        <v>42625</v>
      </c>
      <c r="E40" s="277" t="s">
        <v>2872</v>
      </c>
      <c r="F40" s="279" t="s">
        <v>12276</v>
      </c>
    </row>
    <row r="41" spans="2:6">
      <c r="B41" s="277" t="s">
        <v>12272</v>
      </c>
      <c r="C41" s="277">
        <v>2000</v>
      </c>
      <c r="D41" s="278">
        <v>42625</v>
      </c>
      <c r="E41" s="277" t="s">
        <v>2872</v>
      </c>
      <c r="F41" s="279"/>
    </row>
    <row r="42" spans="2:6">
      <c r="B42" s="277" t="s">
        <v>12277</v>
      </c>
      <c r="C42" s="277">
        <v>42590</v>
      </c>
      <c r="D42" s="278">
        <v>42633</v>
      </c>
      <c r="E42" s="277" t="s">
        <v>12278</v>
      </c>
      <c r="F42" s="279"/>
    </row>
    <row r="43" spans="2:6">
      <c r="B43" s="277" t="s">
        <v>12257</v>
      </c>
      <c r="C43" s="277">
        <v>27500</v>
      </c>
      <c r="D43" s="278"/>
      <c r="E43" s="277"/>
      <c r="F43" s="279" t="s">
        <v>12279</v>
      </c>
    </row>
    <row r="44" spans="2:6">
      <c r="B44" s="277" t="s">
        <v>12257</v>
      </c>
      <c r="C44" s="277">
        <v>27500</v>
      </c>
      <c r="D44" s="278">
        <v>42625</v>
      </c>
      <c r="E44" s="277" t="s">
        <v>2326</v>
      </c>
      <c r="F44" s="279"/>
    </row>
    <row r="45" spans="2:6">
      <c r="B45" s="277" t="s">
        <v>12257</v>
      </c>
      <c r="C45" s="277">
        <v>79300</v>
      </c>
      <c r="D45" s="278">
        <v>42625</v>
      </c>
      <c r="E45" s="277" t="s">
        <v>2326</v>
      </c>
      <c r="F45" s="279"/>
    </row>
    <row r="46" spans="2:6">
      <c r="B46" s="277" t="s">
        <v>12257</v>
      </c>
      <c r="C46" s="277">
        <v>6100</v>
      </c>
      <c r="D46" s="278">
        <v>42625</v>
      </c>
      <c r="E46" s="277" t="s">
        <v>2326</v>
      </c>
      <c r="F46" s="279"/>
    </row>
    <row r="47" spans="2:6">
      <c r="B47" s="277" t="s">
        <v>12257</v>
      </c>
      <c r="C47" s="277">
        <v>12200</v>
      </c>
      <c r="D47" s="278">
        <v>42625</v>
      </c>
      <c r="E47" s="277" t="s">
        <v>2326</v>
      </c>
      <c r="F47" s="279"/>
    </row>
    <row r="48" spans="2:6">
      <c r="B48" s="277" t="s">
        <v>12257</v>
      </c>
      <c r="C48" s="277">
        <v>18300</v>
      </c>
      <c r="D48" s="278">
        <v>42625</v>
      </c>
      <c r="E48" s="277" t="s">
        <v>2326</v>
      </c>
      <c r="F48" s="279"/>
    </row>
    <row r="49" spans="2:6">
      <c r="B49" s="277" t="s">
        <v>12257</v>
      </c>
      <c r="C49" s="277">
        <v>15300</v>
      </c>
      <c r="D49" s="278">
        <v>42625</v>
      </c>
      <c r="E49" s="277" t="s">
        <v>2326</v>
      </c>
      <c r="F49" s="279"/>
    </row>
    <row r="50" spans="2:6">
      <c r="B50" s="277" t="s">
        <v>12257</v>
      </c>
      <c r="C50" s="277">
        <v>6100</v>
      </c>
      <c r="D50" s="278">
        <v>42625</v>
      </c>
      <c r="E50" s="277" t="s">
        <v>2326</v>
      </c>
      <c r="F50" s="279"/>
    </row>
    <row r="51" spans="2:6">
      <c r="B51" s="280" t="s">
        <v>12280</v>
      </c>
      <c r="C51" s="277">
        <v>3100</v>
      </c>
      <c r="D51" s="278">
        <v>42635</v>
      </c>
      <c r="E51" s="277" t="s">
        <v>2326</v>
      </c>
      <c r="F51" s="279" t="s">
        <v>12281</v>
      </c>
    </row>
    <row r="52" spans="2:6">
      <c r="B52" s="277" t="s">
        <v>12257</v>
      </c>
      <c r="C52" s="277">
        <v>33600</v>
      </c>
      <c r="D52" s="278">
        <v>42625</v>
      </c>
      <c r="E52" s="277" t="s">
        <v>2326</v>
      </c>
      <c r="F52" s="279"/>
    </row>
    <row r="53" spans="2:6">
      <c r="B53" s="277" t="s">
        <v>12257</v>
      </c>
      <c r="C53" s="277">
        <v>33600</v>
      </c>
      <c r="D53" s="278">
        <v>42625</v>
      </c>
      <c r="E53" s="277" t="s">
        <v>2326</v>
      </c>
      <c r="F53" s="279" t="s">
        <v>12282</v>
      </c>
    </row>
    <row r="54" spans="2:6">
      <c r="B54" s="277" t="s">
        <v>12283</v>
      </c>
      <c r="C54" s="277">
        <v>3050</v>
      </c>
      <c r="D54" s="278">
        <v>42655</v>
      </c>
      <c r="E54" s="277" t="s">
        <v>3351</v>
      </c>
      <c r="F54" s="279" t="s">
        <v>12284</v>
      </c>
    </row>
    <row r="55" spans="2:6">
      <c r="B55" s="277" t="s">
        <v>12257</v>
      </c>
      <c r="C55" s="277">
        <v>3050</v>
      </c>
      <c r="D55" s="278">
        <v>42625</v>
      </c>
      <c r="E55" s="277" t="s">
        <v>2326</v>
      </c>
      <c r="F55" s="279"/>
    </row>
    <row r="56" spans="2:6">
      <c r="B56" s="277" t="s">
        <v>12257</v>
      </c>
      <c r="C56" s="277">
        <v>6100</v>
      </c>
      <c r="D56" s="278">
        <v>42625</v>
      </c>
      <c r="E56" s="277" t="s">
        <v>2326</v>
      </c>
      <c r="F56" s="279"/>
    </row>
    <row r="57" spans="2:6">
      <c r="B57" s="277" t="s">
        <v>12257</v>
      </c>
      <c r="C57" s="277">
        <v>6100</v>
      </c>
      <c r="D57" s="278">
        <v>42625</v>
      </c>
      <c r="E57" s="277" t="s">
        <v>2326</v>
      </c>
      <c r="F57" s="279"/>
    </row>
    <row r="58" spans="2:6">
      <c r="B58" s="277" t="s">
        <v>12257</v>
      </c>
      <c r="C58" s="277">
        <v>241000</v>
      </c>
      <c r="D58" s="278">
        <v>42625</v>
      </c>
      <c r="E58" s="277" t="s">
        <v>2326</v>
      </c>
      <c r="F58" s="279"/>
    </row>
    <row r="59" spans="2:6">
      <c r="B59" s="280"/>
      <c r="C59" s="277"/>
      <c r="D59" s="278"/>
      <c r="E59" s="277"/>
      <c r="F59" s="279"/>
    </row>
    <row r="60" spans="2:6">
      <c r="B60" s="277" t="s">
        <v>12257</v>
      </c>
      <c r="C60" s="277">
        <v>3050</v>
      </c>
      <c r="D60" s="278">
        <v>42625</v>
      </c>
      <c r="E60" s="277" t="s">
        <v>2326</v>
      </c>
      <c r="F60" s="279"/>
    </row>
    <row r="61" spans="2:6">
      <c r="B61" s="277" t="s">
        <v>12257</v>
      </c>
      <c r="C61" s="277">
        <v>12200</v>
      </c>
      <c r="D61" s="278">
        <v>42625</v>
      </c>
      <c r="E61" s="277" t="s">
        <v>2326</v>
      </c>
      <c r="F61" s="279"/>
    </row>
    <row r="62" spans="2:6">
      <c r="B62" s="277" t="s">
        <v>12257</v>
      </c>
      <c r="C62" s="277">
        <v>12200</v>
      </c>
      <c r="D62" s="278">
        <v>42625</v>
      </c>
      <c r="E62" s="277" t="s">
        <v>2326</v>
      </c>
      <c r="F62" s="279"/>
    </row>
    <row r="63" spans="2:6">
      <c r="B63" s="277" t="s">
        <v>12257</v>
      </c>
      <c r="C63" s="277">
        <v>97600</v>
      </c>
      <c r="D63" s="278">
        <v>42625</v>
      </c>
      <c r="E63" s="277" t="s">
        <v>2326</v>
      </c>
      <c r="F63" s="279"/>
    </row>
    <row r="64" spans="2:6">
      <c r="B64" s="277" t="s">
        <v>12257</v>
      </c>
      <c r="C64" s="277">
        <v>12200</v>
      </c>
      <c r="D64" s="278">
        <v>42625</v>
      </c>
      <c r="E64" s="277" t="s">
        <v>2326</v>
      </c>
      <c r="F64" s="279"/>
    </row>
    <row r="65" spans="2:6">
      <c r="B65" s="277" t="s">
        <v>12257</v>
      </c>
      <c r="C65" s="277">
        <v>6100</v>
      </c>
      <c r="D65" s="278">
        <v>42625</v>
      </c>
      <c r="E65" s="277" t="s">
        <v>2326</v>
      </c>
      <c r="F65" s="279"/>
    </row>
    <row r="66" spans="2:6">
      <c r="B66" s="277" t="s">
        <v>12285</v>
      </c>
      <c r="C66" s="277">
        <v>3050</v>
      </c>
      <c r="D66" s="278">
        <v>42649</v>
      </c>
      <c r="E66" s="277" t="s">
        <v>3522</v>
      </c>
      <c r="F66" s="279"/>
    </row>
    <row r="67" spans="2:6">
      <c r="B67" s="277" t="s">
        <v>12285</v>
      </c>
      <c r="C67" s="277">
        <v>3050</v>
      </c>
      <c r="D67" s="278">
        <v>42649</v>
      </c>
      <c r="E67" s="277" t="s">
        <v>3522</v>
      </c>
      <c r="F67" s="279"/>
    </row>
    <row r="68" spans="2:6">
      <c r="B68" s="277" t="s">
        <v>12286</v>
      </c>
      <c r="C68" s="277">
        <v>36600</v>
      </c>
      <c r="D68" s="278">
        <v>42614</v>
      </c>
      <c r="E68" s="277" t="s">
        <v>2208</v>
      </c>
      <c r="F68" s="279" t="s">
        <v>12287</v>
      </c>
    </row>
    <row r="69" spans="2:6">
      <c r="B69" s="281"/>
      <c r="C69" s="281"/>
      <c r="D69" s="282" t="s">
        <v>12253</v>
      </c>
      <c r="E69" s="281" t="s">
        <v>3839</v>
      </c>
      <c r="F69" s="283" t="s">
        <v>12288</v>
      </c>
    </row>
    <row r="70" spans="2:6">
      <c r="B70" s="277" t="s">
        <v>12289</v>
      </c>
      <c r="C70" s="277"/>
      <c r="D70" s="278" t="s">
        <v>12253</v>
      </c>
      <c r="E70" s="277" t="s">
        <v>3851</v>
      </c>
      <c r="F70" s="279" t="s">
        <v>12290</v>
      </c>
    </row>
    <row r="71" spans="2:6">
      <c r="B71" s="277" t="s">
        <v>12257</v>
      </c>
      <c r="C71" s="277">
        <v>6100</v>
      </c>
      <c r="D71" s="278">
        <v>42625</v>
      </c>
      <c r="E71" s="277" t="s">
        <v>2326</v>
      </c>
      <c r="F71" s="279"/>
    </row>
    <row r="72" spans="2:6">
      <c r="B72" s="277" t="s">
        <v>12277</v>
      </c>
      <c r="C72" s="277">
        <v>6100</v>
      </c>
      <c r="D72" s="278">
        <v>42633</v>
      </c>
      <c r="E72" s="277" t="s">
        <v>12278</v>
      </c>
      <c r="F72" s="279"/>
    </row>
    <row r="73" spans="2:6">
      <c r="B73" s="277" t="s">
        <v>12291</v>
      </c>
      <c r="C73" s="277">
        <v>12300</v>
      </c>
      <c r="D73" s="278">
        <v>42634</v>
      </c>
      <c r="E73" s="277" t="s">
        <v>3851</v>
      </c>
      <c r="F73" s="279"/>
    </row>
    <row r="74" spans="2:6">
      <c r="B74" s="277"/>
      <c r="C74" s="277"/>
      <c r="D74" s="278" t="s">
        <v>12253</v>
      </c>
      <c r="E74" s="277" t="s">
        <v>12241</v>
      </c>
      <c r="F74" s="279" t="s">
        <v>12292</v>
      </c>
    </row>
    <row r="75" spans="2:6">
      <c r="B75" s="277" t="s">
        <v>12289</v>
      </c>
      <c r="C75" s="277"/>
      <c r="D75" s="278" t="s">
        <v>12253</v>
      </c>
      <c r="E75" s="277" t="s">
        <v>3851</v>
      </c>
      <c r="F75" s="279" t="s">
        <v>12293</v>
      </c>
    </row>
    <row r="76" spans="2:6">
      <c r="B76" s="277" t="s">
        <v>12294</v>
      </c>
      <c r="C76" s="277">
        <v>3500</v>
      </c>
      <c r="D76" s="278" t="s">
        <v>12253</v>
      </c>
      <c r="E76" s="277" t="s">
        <v>12295</v>
      </c>
      <c r="F76" s="279" t="s">
        <v>12296</v>
      </c>
    </row>
    <row r="77" spans="2:6">
      <c r="B77" s="277" t="s">
        <v>12257</v>
      </c>
      <c r="C77" s="277">
        <v>6100</v>
      </c>
      <c r="D77" s="278">
        <v>42625</v>
      </c>
      <c r="E77" s="277" t="s">
        <v>2326</v>
      </c>
      <c r="F77" s="279"/>
    </row>
    <row r="78" spans="2:6">
      <c r="B78" s="277" t="s">
        <v>12239</v>
      </c>
      <c r="C78" s="277" t="s">
        <v>12297</v>
      </c>
      <c r="D78" s="278">
        <v>42625</v>
      </c>
      <c r="E78" s="277" t="s">
        <v>12241</v>
      </c>
      <c r="F78" s="279"/>
    </row>
    <row r="79" spans="2:6">
      <c r="B79" s="277" t="s">
        <v>12298</v>
      </c>
      <c r="C79" s="277">
        <v>12300</v>
      </c>
      <c r="D79" s="278" t="s">
        <v>12253</v>
      </c>
      <c r="E79" s="277" t="s">
        <v>12299</v>
      </c>
      <c r="F79" s="279" t="s">
        <v>12300</v>
      </c>
    </row>
    <row r="80" spans="2:6">
      <c r="B80" s="277" t="s">
        <v>12298</v>
      </c>
      <c r="C80" s="277">
        <v>21400</v>
      </c>
      <c r="D80" s="278" t="s">
        <v>12253</v>
      </c>
      <c r="E80" s="277" t="s">
        <v>12299</v>
      </c>
      <c r="F80" s="279" t="s">
        <v>12300</v>
      </c>
    </row>
    <row r="81" spans="2:6">
      <c r="B81" s="277" t="s">
        <v>12301</v>
      </c>
      <c r="C81" s="277" t="s">
        <v>12302</v>
      </c>
      <c r="D81" s="278" t="s">
        <v>12190</v>
      </c>
      <c r="E81" s="277" t="s">
        <v>4535</v>
      </c>
      <c r="F81" s="279" t="s">
        <v>12303</v>
      </c>
    </row>
    <row r="82" spans="2:6">
      <c r="B82" s="280"/>
      <c r="C82" s="277"/>
      <c r="D82" s="278"/>
      <c r="E82" s="277" t="s">
        <v>12304</v>
      </c>
      <c r="F82" s="279"/>
    </row>
    <row r="83" spans="2:6">
      <c r="B83" s="277" t="s">
        <v>12305</v>
      </c>
      <c r="C83" s="277">
        <v>6100</v>
      </c>
      <c r="D83" s="278">
        <v>42611</v>
      </c>
      <c r="E83" s="277" t="s">
        <v>12306</v>
      </c>
      <c r="F83" s="284" t="s">
        <v>12300</v>
      </c>
    </row>
    <row r="84" spans="2:6">
      <c r="B84" s="277" t="s">
        <v>12307</v>
      </c>
      <c r="C84" s="277"/>
      <c r="D84" s="278"/>
      <c r="E84" s="277" t="s">
        <v>3115</v>
      </c>
      <c r="F84" s="279"/>
    </row>
    <row r="85" spans="2:6">
      <c r="B85" s="277" t="s">
        <v>12257</v>
      </c>
      <c r="C85" s="277">
        <v>21400</v>
      </c>
      <c r="D85" s="278">
        <v>42625</v>
      </c>
      <c r="E85" s="277" t="s">
        <v>2326</v>
      </c>
      <c r="F85" s="279"/>
    </row>
    <row r="86" spans="2:6">
      <c r="B86" s="277" t="s">
        <v>12257</v>
      </c>
      <c r="C86" s="277">
        <v>9200</v>
      </c>
      <c r="D86" s="278">
        <v>42625</v>
      </c>
      <c r="E86" s="277" t="s">
        <v>2326</v>
      </c>
      <c r="F86" s="279"/>
    </row>
    <row r="87" spans="2:6">
      <c r="B87" s="277" t="s">
        <v>12257</v>
      </c>
      <c r="C87" s="277">
        <v>6100</v>
      </c>
      <c r="D87" s="278">
        <v>42625</v>
      </c>
      <c r="E87" s="277" t="s">
        <v>2326</v>
      </c>
      <c r="F87" s="279"/>
    </row>
    <row r="88" spans="2:6">
      <c r="B88" s="277" t="s">
        <v>12257</v>
      </c>
      <c r="C88" s="277">
        <v>12200</v>
      </c>
      <c r="D88" s="278">
        <v>42625</v>
      </c>
      <c r="E88" s="277" t="s">
        <v>2326</v>
      </c>
      <c r="F88" s="279"/>
    </row>
    <row r="89" spans="2:6">
      <c r="B89" s="277" t="s">
        <v>12308</v>
      </c>
      <c r="C89" s="277">
        <v>6100</v>
      </c>
      <c r="D89" s="278" t="s">
        <v>12253</v>
      </c>
      <c r="E89" s="277" t="s">
        <v>4784</v>
      </c>
      <c r="F89" s="279" t="s">
        <v>12309</v>
      </c>
    </row>
    <row r="90" spans="2:6">
      <c r="B90" s="277" t="s">
        <v>12286</v>
      </c>
      <c r="C90" s="277">
        <v>3050</v>
      </c>
      <c r="D90" s="278" t="s">
        <v>12253</v>
      </c>
      <c r="E90" s="277" t="s">
        <v>2208</v>
      </c>
      <c r="F90" s="279" t="s">
        <v>12310</v>
      </c>
    </row>
    <row r="91" spans="2:6">
      <c r="B91" s="277" t="s">
        <v>12286</v>
      </c>
      <c r="C91" s="277">
        <v>18300</v>
      </c>
      <c r="D91" s="278" t="s">
        <v>12253</v>
      </c>
      <c r="E91" s="277" t="s">
        <v>2208</v>
      </c>
      <c r="F91" s="279" t="s">
        <v>12311</v>
      </c>
    </row>
    <row r="92" spans="2:6">
      <c r="B92" s="277" t="s">
        <v>12308</v>
      </c>
      <c r="C92" s="277">
        <v>6100</v>
      </c>
      <c r="D92" s="278" t="s">
        <v>12253</v>
      </c>
      <c r="E92" s="277" t="s">
        <v>4784</v>
      </c>
      <c r="F92" s="279" t="s">
        <v>12309</v>
      </c>
    </row>
    <row r="93" spans="2:6">
      <c r="B93" s="277" t="s">
        <v>12239</v>
      </c>
      <c r="C93" s="277" t="s">
        <v>12312</v>
      </c>
      <c r="D93" s="278">
        <v>42625</v>
      </c>
      <c r="E93" s="277" t="s">
        <v>12241</v>
      </c>
      <c r="F93" s="279"/>
    </row>
    <row r="94" spans="2:6">
      <c r="B94" s="277" t="s">
        <v>12257</v>
      </c>
      <c r="C94" s="277">
        <v>24400</v>
      </c>
      <c r="D94" s="278">
        <v>42625</v>
      </c>
      <c r="E94" s="277" t="s">
        <v>2326</v>
      </c>
      <c r="F94" s="279"/>
    </row>
    <row r="95" spans="2:6">
      <c r="B95" s="277" t="s">
        <v>12257</v>
      </c>
      <c r="C95" s="277">
        <v>3050</v>
      </c>
      <c r="D95" s="278">
        <v>42625</v>
      </c>
      <c r="E95" s="277" t="s">
        <v>2326</v>
      </c>
      <c r="F95" s="279"/>
    </row>
    <row r="96" spans="2:6">
      <c r="B96" s="277" t="s">
        <v>12257</v>
      </c>
      <c r="C96" s="277">
        <v>3050</v>
      </c>
      <c r="D96" s="278">
        <v>42625</v>
      </c>
      <c r="E96" s="277" t="s">
        <v>2326</v>
      </c>
      <c r="F96" s="279"/>
    </row>
    <row r="97" spans="2:6">
      <c r="B97" s="277" t="s">
        <v>12257</v>
      </c>
      <c r="C97" s="277">
        <v>30500</v>
      </c>
      <c r="D97" s="278">
        <v>42625</v>
      </c>
      <c r="E97" s="277" t="s">
        <v>2326</v>
      </c>
      <c r="F97" s="279"/>
    </row>
    <row r="98" spans="2:6">
      <c r="B98" s="277" t="s">
        <v>12257</v>
      </c>
      <c r="C98" s="277">
        <v>12200</v>
      </c>
      <c r="D98" s="278">
        <v>42625</v>
      </c>
      <c r="E98" s="277" t="s">
        <v>2326</v>
      </c>
      <c r="F98" s="279"/>
    </row>
    <row r="99" spans="2:6">
      <c r="B99" s="277" t="s">
        <v>12257</v>
      </c>
      <c r="C99" s="277">
        <v>201300</v>
      </c>
      <c r="D99" s="278">
        <v>42625</v>
      </c>
      <c r="E99" s="277" t="s">
        <v>2326</v>
      </c>
      <c r="F99" s="279"/>
    </row>
    <row r="100" spans="2:6">
      <c r="B100" s="277" t="s">
        <v>12257</v>
      </c>
      <c r="C100" s="277">
        <v>18300</v>
      </c>
      <c r="D100" s="278">
        <v>42625</v>
      </c>
      <c r="E100" s="277" t="s">
        <v>2326</v>
      </c>
      <c r="F100" s="279"/>
    </row>
    <row r="101" spans="2:6">
      <c r="B101" s="277" t="s">
        <v>12257</v>
      </c>
      <c r="C101" s="277">
        <v>33600</v>
      </c>
      <c r="D101" s="278">
        <v>42625</v>
      </c>
      <c r="E101" s="277" t="s">
        <v>2326</v>
      </c>
      <c r="F101" s="279"/>
    </row>
    <row r="102" spans="2:6">
      <c r="B102" s="277" t="s">
        <v>12313</v>
      </c>
      <c r="C102" s="277">
        <v>0</v>
      </c>
      <c r="D102" s="278" t="s">
        <v>12253</v>
      </c>
      <c r="E102" s="277" t="s">
        <v>12314</v>
      </c>
      <c r="F102" s="279" t="s">
        <v>12315</v>
      </c>
    </row>
    <row r="103" spans="2:6">
      <c r="B103" s="277" t="s">
        <v>12316</v>
      </c>
      <c r="C103" s="277">
        <v>3200</v>
      </c>
      <c r="D103" s="278" t="s">
        <v>12253</v>
      </c>
      <c r="E103" s="277" t="s">
        <v>12317</v>
      </c>
      <c r="F103" s="279" t="s">
        <v>12318</v>
      </c>
    </row>
    <row r="104" spans="2:6">
      <c r="B104" s="277" t="s">
        <v>12238</v>
      </c>
      <c r="C104" s="277">
        <v>6100</v>
      </c>
      <c r="D104" s="278">
        <v>42625</v>
      </c>
      <c r="E104" s="277" t="s">
        <v>7025</v>
      </c>
      <c r="F104" s="279" t="s">
        <v>12319</v>
      </c>
    </row>
    <row r="105" spans="2:6">
      <c r="B105" s="277" t="s">
        <v>12238</v>
      </c>
      <c r="C105" s="277">
        <v>9000</v>
      </c>
      <c r="D105" s="278">
        <v>42625</v>
      </c>
      <c r="E105" s="277" t="s">
        <v>7025</v>
      </c>
      <c r="F105" s="279"/>
    </row>
    <row r="106" spans="2:6">
      <c r="B106" s="277" t="s">
        <v>12236</v>
      </c>
      <c r="C106" s="277">
        <v>3000</v>
      </c>
      <c r="D106" s="278">
        <v>42625</v>
      </c>
      <c r="E106" s="277" t="s">
        <v>1502</v>
      </c>
      <c r="F106" s="279"/>
    </row>
    <row r="107" spans="2:6">
      <c r="B107" s="277" t="s">
        <v>12236</v>
      </c>
      <c r="C107" s="277">
        <v>3000</v>
      </c>
      <c r="D107" s="278">
        <v>42625</v>
      </c>
      <c r="E107" s="277" t="s">
        <v>1502</v>
      </c>
      <c r="F107" s="279"/>
    </row>
    <row r="108" spans="2:6">
      <c r="B108" s="277" t="s">
        <v>12320</v>
      </c>
      <c r="C108" s="277">
        <v>5</v>
      </c>
      <c r="D108" s="278">
        <v>42628</v>
      </c>
      <c r="E108" s="277" t="s">
        <v>12321</v>
      </c>
      <c r="F108" s="279"/>
    </row>
    <row r="109" spans="2:6">
      <c r="B109" s="277" t="s">
        <v>12320</v>
      </c>
      <c r="C109" s="277">
        <v>5</v>
      </c>
      <c r="D109" s="278">
        <v>42628</v>
      </c>
      <c r="E109" s="277" t="s">
        <v>12321</v>
      </c>
      <c r="F109" s="279"/>
    </row>
    <row r="110" spans="2:6">
      <c r="B110" s="277" t="s">
        <v>12320</v>
      </c>
      <c r="C110" s="277">
        <v>5</v>
      </c>
      <c r="D110" s="278">
        <v>42628</v>
      </c>
      <c r="E110" s="277" t="s">
        <v>12321</v>
      </c>
      <c r="F110" s="279"/>
    </row>
    <row r="111" spans="2:6">
      <c r="B111" s="277" t="s">
        <v>12320</v>
      </c>
      <c r="C111" s="277">
        <v>5</v>
      </c>
      <c r="D111" s="278">
        <v>42628</v>
      </c>
      <c r="E111" s="277" t="s">
        <v>12321</v>
      </c>
      <c r="F111" s="279"/>
    </row>
    <row r="112" spans="2:6">
      <c r="B112" s="277"/>
      <c r="C112" s="277"/>
      <c r="D112" s="278"/>
      <c r="E112" s="277" t="s">
        <v>6243</v>
      </c>
      <c r="F112" s="279" t="s">
        <v>12322</v>
      </c>
    </row>
    <row r="113" spans="2:6">
      <c r="B113" s="277" t="s">
        <v>12323</v>
      </c>
      <c r="C113" s="277">
        <v>925</v>
      </c>
      <c r="D113" s="278">
        <v>42622</v>
      </c>
      <c r="E113" s="277" t="s">
        <v>12324</v>
      </c>
      <c r="F113" s="279"/>
    </row>
    <row r="114" spans="2:6">
      <c r="B114" s="277" t="s">
        <v>12325</v>
      </c>
      <c r="C114" s="277">
        <v>3050</v>
      </c>
      <c r="D114" s="278" t="s">
        <v>12253</v>
      </c>
      <c r="E114" s="277" t="s">
        <v>6949</v>
      </c>
      <c r="F114" s="279" t="s">
        <v>12326</v>
      </c>
    </row>
    <row r="115" spans="2:6">
      <c r="B115" s="277"/>
      <c r="C115" s="277"/>
      <c r="D115" s="278" t="s">
        <v>12253</v>
      </c>
      <c r="E115" s="277" t="s">
        <v>12327</v>
      </c>
      <c r="F115" s="279" t="s">
        <v>12328</v>
      </c>
    </row>
    <row r="116" spans="2:6">
      <c r="B116" s="277" t="s">
        <v>12329</v>
      </c>
      <c r="C116" s="277">
        <v>3050</v>
      </c>
      <c r="D116" s="278">
        <v>42632</v>
      </c>
      <c r="E116" s="277" t="s">
        <v>7025</v>
      </c>
      <c r="F116" s="279"/>
    </row>
    <row r="117" spans="2:6">
      <c r="B117" s="277" t="s">
        <v>12289</v>
      </c>
      <c r="C117" s="277">
        <v>30500</v>
      </c>
      <c r="D117" s="278" t="s">
        <v>12253</v>
      </c>
      <c r="E117" s="277" t="s">
        <v>3851</v>
      </c>
      <c r="F117" s="279" t="s">
        <v>12330</v>
      </c>
    </row>
    <row r="118" spans="2:6">
      <c r="B118" s="277" t="s">
        <v>12331</v>
      </c>
      <c r="C118" s="277">
        <v>12200</v>
      </c>
      <c r="D118" s="278" t="s">
        <v>12253</v>
      </c>
      <c r="E118" s="277" t="s">
        <v>7080</v>
      </c>
      <c r="F118" s="279" t="s">
        <v>12332</v>
      </c>
    </row>
    <row r="119" spans="2:6">
      <c r="B119" s="277" t="s">
        <v>12255</v>
      </c>
      <c r="C119" s="277">
        <v>3050</v>
      </c>
      <c r="D119" s="278">
        <v>42649</v>
      </c>
      <c r="E119" s="277" t="s">
        <v>3522</v>
      </c>
      <c r="F119" s="279"/>
    </row>
    <row r="120" spans="2:6">
      <c r="B120" s="277" t="s">
        <v>12255</v>
      </c>
      <c r="C120" s="277">
        <v>3050</v>
      </c>
      <c r="D120" s="278">
        <v>42649</v>
      </c>
      <c r="E120" s="277" t="s">
        <v>3522</v>
      </c>
      <c r="F120" s="279"/>
    </row>
    <row r="121" spans="2:6">
      <c r="B121" s="277" t="s">
        <v>12255</v>
      </c>
      <c r="C121" s="277">
        <v>3050</v>
      </c>
      <c r="D121" s="278">
        <v>42649</v>
      </c>
      <c r="E121" s="277" t="s">
        <v>3522</v>
      </c>
      <c r="F121" s="279"/>
    </row>
    <row r="122" spans="2:6">
      <c r="B122" s="277" t="s">
        <v>12255</v>
      </c>
      <c r="C122" s="277">
        <v>3050</v>
      </c>
      <c r="D122" s="278">
        <v>42649</v>
      </c>
      <c r="E122" s="277" t="s">
        <v>3522</v>
      </c>
      <c r="F122" s="279"/>
    </row>
    <row r="123" spans="2:6">
      <c r="B123" s="277" t="s">
        <v>22</v>
      </c>
      <c r="C123" s="277" t="s">
        <v>22</v>
      </c>
      <c r="D123" s="278" t="s">
        <v>22</v>
      </c>
      <c r="E123" s="277" t="s">
        <v>22</v>
      </c>
      <c r="F123" s="279" t="s">
        <v>22</v>
      </c>
    </row>
    <row r="124" spans="2:6">
      <c r="B124" s="277" t="s">
        <v>12320</v>
      </c>
      <c r="C124" s="277">
        <v>5</v>
      </c>
      <c r="D124" s="278">
        <v>42628</v>
      </c>
      <c r="E124" s="277" t="s">
        <v>12321</v>
      </c>
      <c r="F124" s="279" t="s">
        <v>12333</v>
      </c>
    </row>
    <row r="125" spans="2:6">
      <c r="B125" s="277" t="s">
        <v>12320</v>
      </c>
      <c r="C125" s="277">
        <v>5</v>
      </c>
      <c r="D125" s="278"/>
      <c r="E125" s="277" t="s">
        <v>12333</v>
      </c>
      <c r="F125" s="279"/>
    </row>
    <row r="126" spans="2:6">
      <c r="B126" s="277"/>
      <c r="C126" s="277"/>
      <c r="D126" s="278"/>
      <c r="E126" s="277"/>
      <c r="F126" s="279"/>
    </row>
    <row r="127" spans="2:6">
      <c r="B127" s="277" t="s">
        <v>12334</v>
      </c>
      <c r="C127" s="277">
        <v>3050</v>
      </c>
      <c r="D127" s="278" t="s">
        <v>12253</v>
      </c>
      <c r="E127" s="277" t="s">
        <v>8968</v>
      </c>
      <c r="F127" s="279" t="s">
        <v>12335</v>
      </c>
    </row>
    <row r="128" spans="2:6">
      <c r="B128" s="277"/>
      <c r="C128" s="277"/>
      <c r="D128" s="278"/>
      <c r="E128" s="277"/>
      <c r="F128" s="279"/>
    </row>
    <row r="129" spans="2:6">
      <c r="B129" s="277"/>
      <c r="C129" s="277"/>
      <c r="D129" s="278"/>
      <c r="E129" s="277"/>
      <c r="F129" s="279"/>
    </row>
    <row r="130" spans="2:6">
      <c r="B130" s="277" t="s">
        <v>12334</v>
      </c>
      <c r="C130" s="277"/>
      <c r="D130" s="278"/>
      <c r="E130" s="277" t="s">
        <v>12336</v>
      </c>
      <c r="F130" s="279"/>
    </row>
    <row r="131" spans="2:6">
      <c r="B131" s="277" t="s">
        <v>12334</v>
      </c>
      <c r="C131" s="277"/>
      <c r="D131" s="278"/>
      <c r="E131" s="277" t="s">
        <v>12336</v>
      </c>
      <c r="F131" s="279"/>
    </row>
    <row r="132" spans="2:6">
      <c r="B132" s="277" t="s">
        <v>12334</v>
      </c>
      <c r="C132" s="277"/>
      <c r="D132" s="278"/>
      <c r="E132" s="277" t="s">
        <v>8968</v>
      </c>
      <c r="F132" s="279"/>
    </row>
    <row r="133" spans="2:6">
      <c r="B133" s="277" t="s">
        <v>12337</v>
      </c>
      <c r="C133" s="277">
        <v>0</v>
      </c>
      <c r="D133" s="278" t="s">
        <v>12253</v>
      </c>
      <c r="E133" s="277" t="s">
        <v>12336</v>
      </c>
      <c r="F133" s="279"/>
    </row>
    <row r="134" spans="2:6">
      <c r="B134" s="277" t="s">
        <v>12334</v>
      </c>
      <c r="C134" s="277"/>
      <c r="D134" s="278"/>
      <c r="E134" s="277" t="s">
        <v>8968</v>
      </c>
      <c r="F134" s="279" t="s">
        <v>12338</v>
      </c>
    </row>
    <row r="135" spans="2:6">
      <c r="B135" s="277" t="s">
        <v>12334</v>
      </c>
      <c r="C135" s="277"/>
      <c r="D135" s="278" t="s">
        <v>12253</v>
      </c>
      <c r="E135" s="277" t="s">
        <v>8968</v>
      </c>
      <c r="F135" s="279" t="s">
        <v>12339</v>
      </c>
    </row>
    <row r="136" spans="2:6">
      <c r="B136" s="277" t="s">
        <v>12253</v>
      </c>
      <c r="C136" s="277"/>
      <c r="D136" s="278" t="s">
        <v>12253</v>
      </c>
      <c r="E136" s="277" t="s">
        <v>3115</v>
      </c>
      <c r="F136" s="279" t="s">
        <v>12340</v>
      </c>
    </row>
    <row r="137" spans="2:6">
      <c r="B137" s="281" t="s">
        <v>12341</v>
      </c>
      <c r="C137" s="277">
        <v>3100</v>
      </c>
      <c r="D137" s="278">
        <v>42621</v>
      </c>
      <c r="E137" s="277" t="s">
        <v>12342</v>
      </c>
      <c r="F137" s="283" t="s">
        <v>12300</v>
      </c>
    </row>
    <row r="138" spans="2:6">
      <c r="B138" s="281" t="s">
        <v>12343</v>
      </c>
      <c r="C138" s="277">
        <v>3050</v>
      </c>
      <c r="D138" s="278" t="s">
        <v>12253</v>
      </c>
      <c r="E138" s="277" t="s">
        <v>9896</v>
      </c>
      <c r="F138" s="283" t="s">
        <v>12300</v>
      </c>
    </row>
    <row r="139" spans="2:6">
      <c r="B139" s="277" t="s">
        <v>12344</v>
      </c>
      <c r="C139" s="277">
        <v>3050</v>
      </c>
      <c r="D139" s="278">
        <v>42657</v>
      </c>
      <c r="E139" s="277" t="s">
        <v>12345</v>
      </c>
      <c r="F139" s="279"/>
    </row>
    <row r="140" spans="2:6">
      <c r="B140" s="277" t="s">
        <v>12346</v>
      </c>
      <c r="C140" s="277">
        <v>3100</v>
      </c>
      <c r="D140" s="278">
        <v>42657</v>
      </c>
      <c r="E140" s="277" t="s">
        <v>12347</v>
      </c>
      <c r="F140" s="279" t="s">
        <v>12348</v>
      </c>
    </row>
    <row r="141" spans="2:6">
      <c r="B141" s="281" t="s">
        <v>12349</v>
      </c>
      <c r="C141" s="277"/>
      <c r="D141" s="278" t="s">
        <v>12253</v>
      </c>
      <c r="E141" s="277" t="s">
        <v>6249</v>
      </c>
      <c r="F141" s="283" t="s">
        <v>12350</v>
      </c>
    </row>
    <row r="142" spans="2:6">
      <c r="B142" s="281" t="s">
        <v>12351</v>
      </c>
      <c r="C142" s="277">
        <v>3050</v>
      </c>
      <c r="D142" s="278" t="s">
        <v>12253</v>
      </c>
      <c r="E142" s="277" t="s">
        <v>12352</v>
      </c>
      <c r="F142" s="283" t="s">
        <v>12300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4"/>
  <sheetViews>
    <sheetView workbookViewId="0"/>
  </sheetViews>
  <sheetFormatPr defaultRowHeight="12.75"/>
  <cols>
    <col min="1" max="1" width="13.625" style="21" customWidth="1"/>
    <col min="2" max="2" width="17.25" style="21" customWidth="1"/>
    <col min="3" max="3" width="18.375" style="21" customWidth="1"/>
    <col min="4" max="4" width="21.375" style="21" customWidth="1"/>
    <col min="5" max="5" width="12.375" style="21" customWidth="1"/>
    <col min="6" max="6" width="10" style="21" customWidth="1"/>
    <col min="7" max="7" width="36.625" style="21" customWidth="1"/>
    <col min="8" max="8" width="81.875" style="21" customWidth="1"/>
    <col min="9" max="1006" width="10.625" style="21" customWidth="1"/>
  </cols>
  <sheetData>
    <row r="1" spans="1:1024" ht="14.25">
      <c r="A1" s="21" t="s">
        <v>11337</v>
      </c>
      <c r="B1" s="21" t="s">
        <v>12353</v>
      </c>
      <c r="C1" s="21" t="s">
        <v>12354</v>
      </c>
      <c r="D1" s="21" t="s">
        <v>12355</v>
      </c>
      <c r="E1" s="21" t="s">
        <v>12356</v>
      </c>
      <c r="F1" s="21" t="s">
        <v>12357</v>
      </c>
      <c r="G1" s="21" t="s">
        <v>12358</v>
      </c>
      <c r="H1" s="21" t="s">
        <v>14</v>
      </c>
      <c r="I1" s="21" t="s">
        <v>12535</v>
      </c>
      <c r="J1" s="21" t="s">
        <v>12536</v>
      </c>
      <c r="K1" s="21" t="s">
        <v>12537</v>
      </c>
      <c r="L1" s="21" t="s">
        <v>12538</v>
      </c>
      <c r="M1" s="21" t="s">
        <v>12539</v>
      </c>
      <c r="N1" s="21" t="s">
        <v>12540</v>
      </c>
      <c r="O1" s="21" t="s">
        <v>12541</v>
      </c>
      <c r="P1" s="21" t="s">
        <v>12542</v>
      </c>
      <c r="Q1" s="21" t="s">
        <v>12543</v>
      </c>
      <c r="R1" s="21" t="s">
        <v>12544</v>
      </c>
      <c r="S1" s="21" t="s">
        <v>12545</v>
      </c>
      <c r="T1" s="21" t="s">
        <v>12546</v>
      </c>
      <c r="U1" s="21" t="s">
        <v>12547</v>
      </c>
      <c r="V1" s="21" t="s">
        <v>12548</v>
      </c>
      <c r="W1" s="21" t="s">
        <v>12549</v>
      </c>
      <c r="X1" s="21" t="s">
        <v>12550</v>
      </c>
      <c r="Y1" s="21" t="s">
        <v>12551</v>
      </c>
      <c r="Z1" s="21" t="s">
        <v>12552</v>
      </c>
      <c r="AA1" s="21" t="s">
        <v>12553</v>
      </c>
      <c r="AB1" s="21" t="s">
        <v>12554</v>
      </c>
      <c r="AC1" s="21" t="s">
        <v>12555</v>
      </c>
      <c r="AD1" s="21" t="s">
        <v>12556</v>
      </c>
      <c r="AE1" s="21" t="s">
        <v>12557</v>
      </c>
      <c r="AF1" s="21" t="s">
        <v>12558</v>
      </c>
      <c r="AG1" s="21" t="s">
        <v>12559</v>
      </c>
      <c r="AH1" s="21" t="s">
        <v>12560</v>
      </c>
      <c r="AI1" s="21" t="s">
        <v>12561</v>
      </c>
      <c r="AJ1" s="21" t="s">
        <v>12562</v>
      </c>
      <c r="AK1" s="21" t="s">
        <v>12563</v>
      </c>
      <c r="AL1" s="21" t="s">
        <v>12564</v>
      </c>
      <c r="AM1" s="21" t="s">
        <v>12565</v>
      </c>
      <c r="AN1" s="21" t="s">
        <v>12566</v>
      </c>
      <c r="AO1" s="21" t="s">
        <v>12567</v>
      </c>
      <c r="AP1" s="21" t="s">
        <v>12568</v>
      </c>
      <c r="AQ1" s="21" t="s">
        <v>12569</v>
      </c>
      <c r="AR1" s="21" t="s">
        <v>12570</v>
      </c>
      <c r="AS1" s="21" t="s">
        <v>12571</v>
      </c>
      <c r="AT1" s="21" t="s">
        <v>12572</v>
      </c>
      <c r="AU1" s="21" t="s">
        <v>12573</v>
      </c>
      <c r="AV1" s="21" t="s">
        <v>12574</v>
      </c>
      <c r="AW1" s="21" t="s">
        <v>12575</v>
      </c>
      <c r="AX1" s="21" t="s">
        <v>12576</v>
      </c>
      <c r="AY1" s="21" t="s">
        <v>12577</v>
      </c>
      <c r="AZ1" s="21" t="s">
        <v>12578</v>
      </c>
      <c r="BA1" s="21" t="s">
        <v>12579</v>
      </c>
      <c r="BB1" s="21" t="s">
        <v>12580</v>
      </c>
      <c r="BC1" s="21" t="s">
        <v>12581</v>
      </c>
      <c r="BD1" s="21" t="s">
        <v>12582</v>
      </c>
      <c r="BE1" s="21" t="s">
        <v>12583</v>
      </c>
      <c r="BF1" s="21" t="s">
        <v>12584</v>
      </c>
      <c r="BG1" s="21" t="s">
        <v>12585</v>
      </c>
      <c r="BH1" s="21" t="s">
        <v>12586</v>
      </c>
      <c r="BI1" s="21" t="s">
        <v>12587</v>
      </c>
      <c r="BJ1" s="21" t="s">
        <v>12588</v>
      </c>
      <c r="BK1" s="21" t="s">
        <v>12589</v>
      </c>
      <c r="BL1" s="21" t="s">
        <v>12590</v>
      </c>
      <c r="BM1" s="21" t="s">
        <v>12591</v>
      </c>
      <c r="BN1" s="21" t="s">
        <v>12592</v>
      </c>
      <c r="BO1" s="21" t="s">
        <v>12593</v>
      </c>
      <c r="BP1" s="21" t="s">
        <v>12594</v>
      </c>
      <c r="BQ1" s="21" t="s">
        <v>12595</v>
      </c>
      <c r="BR1" s="21" t="s">
        <v>12596</v>
      </c>
      <c r="BS1" s="21" t="s">
        <v>12597</v>
      </c>
      <c r="BT1" s="21" t="s">
        <v>12598</v>
      </c>
      <c r="BU1" s="21" t="s">
        <v>12599</v>
      </c>
      <c r="BV1" s="21" t="s">
        <v>12600</v>
      </c>
      <c r="BW1" s="21" t="s">
        <v>12601</v>
      </c>
      <c r="BX1" s="21" t="s">
        <v>12602</v>
      </c>
      <c r="BY1" s="21" t="s">
        <v>12603</v>
      </c>
      <c r="BZ1" s="21" t="s">
        <v>12604</v>
      </c>
      <c r="CA1" s="21" t="s">
        <v>12605</v>
      </c>
      <c r="CB1" s="21" t="s">
        <v>12606</v>
      </c>
      <c r="CC1" s="21" t="s">
        <v>12607</v>
      </c>
      <c r="CD1" s="21" t="s">
        <v>12608</v>
      </c>
      <c r="CE1" s="21" t="s">
        <v>12609</v>
      </c>
      <c r="CF1" s="21" t="s">
        <v>12610</v>
      </c>
      <c r="CG1" s="21" t="s">
        <v>12611</v>
      </c>
      <c r="CH1" s="21" t="s">
        <v>12612</v>
      </c>
      <c r="CI1" s="21" t="s">
        <v>12613</v>
      </c>
      <c r="CJ1" s="21" t="s">
        <v>12614</v>
      </c>
      <c r="CK1" s="21" t="s">
        <v>12615</v>
      </c>
      <c r="CL1" s="21" t="s">
        <v>12616</v>
      </c>
      <c r="CM1" s="21" t="s">
        <v>12617</v>
      </c>
      <c r="CN1" s="21" t="s">
        <v>12618</v>
      </c>
      <c r="CO1" s="21" t="s">
        <v>12619</v>
      </c>
      <c r="CP1" s="21" t="s">
        <v>12620</v>
      </c>
      <c r="CQ1" s="21" t="s">
        <v>12621</v>
      </c>
      <c r="CR1" s="21" t="s">
        <v>12622</v>
      </c>
      <c r="CS1" s="21" t="s">
        <v>12623</v>
      </c>
      <c r="CT1" s="21" t="s">
        <v>12624</v>
      </c>
      <c r="CU1" s="21" t="s">
        <v>12625</v>
      </c>
      <c r="CV1" s="21" t="s">
        <v>12626</v>
      </c>
      <c r="CW1" s="21" t="s">
        <v>12627</v>
      </c>
      <c r="CX1" s="21" t="s">
        <v>12628</v>
      </c>
      <c r="CY1" s="21" t="s">
        <v>12629</v>
      </c>
      <c r="CZ1" s="21" t="s">
        <v>12630</v>
      </c>
      <c r="DA1" s="21" t="s">
        <v>12631</v>
      </c>
      <c r="DB1" s="21" t="s">
        <v>12632</v>
      </c>
      <c r="DC1" s="21" t="s">
        <v>12633</v>
      </c>
      <c r="DD1" s="21" t="s">
        <v>12634</v>
      </c>
      <c r="DE1" s="21" t="s">
        <v>12635</v>
      </c>
      <c r="DF1" s="21" t="s">
        <v>12636</v>
      </c>
      <c r="DG1" s="21" t="s">
        <v>12637</v>
      </c>
      <c r="DH1" s="21" t="s">
        <v>12638</v>
      </c>
      <c r="DI1" s="21" t="s">
        <v>12639</v>
      </c>
      <c r="DJ1" s="21" t="s">
        <v>12640</v>
      </c>
      <c r="DK1" s="21" t="s">
        <v>12641</v>
      </c>
      <c r="DL1" s="21" t="s">
        <v>12642</v>
      </c>
      <c r="DM1" s="21" t="s">
        <v>12643</v>
      </c>
      <c r="DN1" s="21" t="s">
        <v>12644</v>
      </c>
      <c r="DO1" s="21" t="s">
        <v>12645</v>
      </c>
      <c r="DP1" s="21" t="s">
        <v>12646</v>
      </c>
      <c r="DQ1" s="21" t="s">
        <v>12647</v>
      </c>
      <c r="DR1" s="21" t="s">
        <v>12648</v>
      </c>
      <c r="DS1" s="21" t="s">
        <v>12649</v>
      </c>
      <c r="DT1" s="21" t="s">
        <v>12650</v>
      </c>
      <c r="DU1" s="21" t="s">
        <v>12651</v>
      </c>
      <c r="DV1" s="21" t="s">
        <v>12652</v>
      </c>
      <c r="DW1" s="21" t="s">
        <v>12653</v>
      </c>
      <c r="DX1" s="21" t="s">
        <v>12654</v>
      </c>
      <c r="DY1" s="21" t="s">
        <v>12655</v>
      </c>
      <c r="DZ1" s="21" t="s">
        <v>12656</v>
      </c>
      <c r="EA1" s="21" t="s">
        <v>12657</v>
      </c>
      <c r="EB1" s="21" t="s">
        <v>12658</v>
      </c>
      <c r="EC1" s="21" t="s">
        <v>12659</v>
      </c>
      <c r="ED1" s="21" t="s">
        <v>12660</v>
      </c>
      <c r="EE1" s="21" t="s">
        <v>12661</v>
      </c>
      <c r="EF1" s="21" t="s">
        <v>12662</v>
      </c>
      <c r="EG1" s="21" t="s">
        <v>12663</v>
      </c>
      <c r="EH1" s="21" t="s">
        <v>12664</v>
      </c>
      <c r="EI1" s="21" t="s">
        <v>12665</v>
      </c>
      <c r="EJ1" s="21" t="s">
        <v>12666</v>
      </c>
      <c r="EK1" s="21" t="s">
        <v>12667</v>
      </c>
      <c r="EL1" s="21" t="s">
        <v>12668</v>
      </c>
      <c r="EM1" s="21" t="s">
        <v>12669</v>
      </c>
      <c r="EN1" s="21" t="s">
        <v>12670</v>
      </c>
      <c r="EO1" s="21" t="s">
        <v>12671</v>
      </c>
      <c r="EP1" s="21" t="s">
        <v>12672</v>
      </c>
      <c r="EQ1" s="21" t="s">
        <v>12673</v>
      </c>
      <c r="ER1" s="21" t="s">
        <v>12674</v>
      </c>
      <c r="ES1" s="21" t="s">
        <v>12675</v>
      </c>
      <c r="ET1" s="21" t="s">
        <v>12676</v>
      </c>
      <c r="EU1" s="21" t="s">
        <v>12677</v>
      </c>
      <c r="EV1" s="21" t="s">
        <v>12678</v>
      </c>
      <c r="EW1" s="21" t="s">
        <v>12679</v>
      </c>
      <c r="EX1" s="21" t="s">
        <v>12680</v>
      </c>
      <c r="EY1" s="21" t="s">
        <v>12681</v>
      </c>
      <c r="EZ1" s="21" t="s">
        <v>12682</v>
      </c>
      <c r="FA1" s="21" t="s">
        <v>12683</v>
      </c>
      <c r="FB1" s="21" t="s">
        <v>12684</v>
      </c>
      <c r="FC1" s="21" t="s">
        <v>12685</v>
      </c>
      <c r="FD1" s="21" t="s">
        <v>12686</v>
      </c>
      <c r="FE1" s="21" t="s">
        <v>12687</v>
      </c>
      <c r="FF1" s="21" t="s">
        <v>12688</v>
      </c>
      <c r="FG1" s="21" t="s">
        <v>12689</v>
      </c>
      <c r="FH1" s="21" t="s">
        <v>12690</v>
      </c>
      <c r="FI1" s="21" t="s">
        <v>12691</v>
      </c>
      <c r="FJ1" s="21" t="s">
        <v>12692</v>
      </c>
      <c r="FK1" s="21" t="s">
        <v>12693</v>
      </c>
      <c r="FL1" s="21" t="s">
        <v>12694</v>
      </c>
      <c r="FM1" s="21" t="s">
        <v>12695</v>
      </c>
      <c r="FN1" s="21" t="s">
        <v>12696</v>
      </c>
      <c r="FO1" s="21" t="s">
        <v>12697</v>
      </c>
      <c r="FP1" s="21" t="s">
        <v>12698</v>
      </c>
      <c r="FQ1" s="21" t="s">
        <v>12699</v>
      </c>
      <c r="FR1" s="21" t="s">
        <v>12700</v>
      </c>
      <c r="FS1" s="21" t="s">
        <v>12701</v>
      </c>
      <c r="FT1" s="21" t="s">
        <v>12702</v>
      </c>
      <c r="FU1" s="21" t="s">
        <v>12703</v>
      </c>
      <c r="FV1" s="21" t="s">
        <v>12704</v>
      </c>
      <c r="FW1" s="21" t="s">
        <v>12705</v>
      </c>
      <c r="FX1" s="21" t="s">
        <v>12706</v>
      </c>
      <c r="FY1" s="21" t="s">
        <v>12707</v>
      </c>
      <c r="FZ1" s="21" t="s">
        <v>12708</v>
      </c>
      <c r="GA1" s="21" t="s">
        <v>12709</v>
      </c>
      <c r="GB1" s="21" t="s">
        <v>12710</v>
      </c>
      <c r="GC1" s="21" t="s">
        <v>12711</v>
      </c>
      <c r="GD1" s="21" t="s">
        <v>12712</v>
      </c>
      <c r="GE1" s="21" t="s">
        <v>12713</v>
      </c>
      <c r="GF1" s="21" t="s">
        <v>12714</v>
      </c>
      <c r="GG1" s="21" t="s">
        <v>12715</v>
      </c>
      <c r="GH1" s="21" t="s">
        <v>12716</v>
      </c>
      <c r="GI1" s="21" t="s">
        <v>12717</v>
      </c>
      <c r="GJ1" s="21" t="s">
        <v>12718</v>
      </c>
      <c r="GK1" s="21" t="s">
        <v>12719</v>
      </c>
      <c r="GL1" s="21" t="s">
        <v>12720</v>
      </c>
      <c r="GM1" s="21" t="s">
        <v>12721</v>
      </c>
      <c r="GN1" s="21" t="s">
        <v>12722</v>
      </c>
      <c r="GO1" s="21" t="s">
        <v>12723</v>
      </c>
      <c r="GP1" s="21" t="s">
        <v>12724</v>
      </c>
      <c r="GQ1" s="21" t="s">
        <v>12725</v>
      </c>
      <c r="GR1" s="21" t="s">
        <v>12726</v>
      </c>
      <c r="GS1" s="21" t="s">
        <v>12727</v>
      </c>
      <c r="GT1" s="21" t="s">
        <v>12728</v>
      </c>
      <c r="GU1" s="21" t="s">
        <v>12729</v>
      </c>
      <c r="GV1" s="21" t="s">
        <v>12730</v>
      </c>
      <c r="GW1" s="21" t="s">
        <v>12731</v>
      </c>
      <c r="GX1" s="21" t="s">
        <v>12732</v>
      </c>
      <c r="GY1" s="21" t="s">
        <v>12733</v>
      </c>
      <c r="GZ1" s="21" t="s">
        <v>12734</v>
      </c>
      <c r="HA1" s="21" t="s">
        <v>12735</v>
      </c>
      <c r="HB1" s="21" t="s">
        <v>12736</v>
      </c>
      <c r="HC1" s="21" t="s">
        <v>12737</v>
      </c>
      <c r="HD1" s="21" t="s">
        <v>12738</v>
      </c>
      <c r="HE1" s="21" t="s">
        <v>12739</v>
      </c>
      <c r="HF1" s="21" t="s">
        <v>12740</v>
      </c>
      <c r="HG1" s="21" t="s">
        <v>12741</v>
      </c>
      <c r="HH1" s="21" t="s">
        <v>12742</v>
      </c>
      <c r="HI1" s="21" t="s">
        <v>12743</v>
      </c>
      <c r="HJ1" s="21" t="s">
        <v>12744</v>
      </c>
      <c r="HK1" s="21" t="s">
        <v>12745</v>
      </c>
      <c r="HL1" s="21" t="s">
        <v>12746</v>
      </c>
      <c r="HM1" s="21" t="s">
        <v>12747</v>
      </c>
      <c r="HN1" s="21" t="s">
        <v>12748</v>
      </c>
      <c r="HO1" s="21" t="s">
        <v>12749</v>
      </c>
      <c r="HP1" s="21" t="s">
        <v>12750</v>
      </c>
      <c r="HQ1" s="21" t="s">
        <v>12751</v>
      </c>
      <c r="HR1" s="21" t="s">
        <v>12752</v>
      </c>
      <c r="HS1" s="21" t="s">
        <v>12753</v>
      </c>
      <c r="HT1" s="21" t="s">
        <v>12754</v>
      </c>
      <c r="HU1" s="21" t="s">
        <v>12755</v>
      </c>
      <c r="HV1" s="21" t="s">
        <v>12756</v>
      </c>
      <c r="HW1" s="21" t="s">
        <v>12757</v>
      </c>
      <c r="HX1" s="21" t="s">
        <v>12758</v>
      </c>
      <c r="HY1" s="21" t="s">
        <v>12759</v>
      </c>
      <c r="HZ1" s="21" t="s">
        <v>12760</v>
      </c>
      <c r="IA1" s="21" t="s">
        <v>12761</v>
      </c>
      <c r="IB1" s="21" t="s">
        <v>12762</v>
      </c>
      <c r="IC1" s="21" t="s">
        <v>12763</v>
      </c>
      <c r="ID1" s="21" t="s">
        <v>12764</v>
      </c>
      <c r="IE1" s="21" t="s">
        <v>12765</v>
      </c>
      <c r="IF1" s="21" t="s">
        <v>12766</v>
      </c>
      <c r="IG1" s="21" t="s">
        <v>12767</v>
      </c>
      <c r="IH1" s="21" t="s">
        <v>12768</v>
      </c>
      <c r="II1" s="21" t="s">
        <v>12769</v>
      </c>
      <c r="IJ1" s="21" t="s">
        <v>12770</v>
      </c>
      <c r="IK1" s="21" t="s">
        <v>12771</v>
      </c>
      <c r="IL1" s="21" t="s">
        <v>12772</v>
      </c>
      <c r="IM1" s="21" t="s">
        <v>12773</v>
      </c>
      <c r="IN1" s="21" t="s">
        <v>12774</v>
      </c>
      <c r="IO1" s="21" t="s">
        <v>12775</v>
      </c>
      <c r="IP1" s="21" t="s">
        <v>12776</v>
      </c>
      <c r="IQ1" s="21" t="s">
        <v>12777</v>
      </c>
      <c r="IR1" s="21" t="s">
        <v>12778</v>
      </c>
      <c r="IS1" s="21" t="s">
        <v>12779</v>
      </c>
      <c r="IT1" s="21" t="s">
        <v>12780</v>
      </c>
      <c r="IU1" s="21" t="s">
        <v>12781</v>
      </c>
      <c r="IV1" s="21" t="s">
        <v>12782</v>
      </c>
      <c r="IW1" s="21" t="s">
        <v>12783</v>
      </c>
      <c r="IX1" s="21" t="s">
        <v>12784</v>
      </c>
      <c r="IY1" s="21" t="s">
        <v>12785</v>
      </c>
      <c r="IZ1" s="21" t="s">
        <v>12786</v>
      </c>
      <c r="JA1" s="21" t="s">
        <v>12787</v>
      </c>
      <c r="JB1" s="21" t="s">
        <v>12788</v>
      </c>
      <c r="JC1" s="21" t="s">
        <v>12789</v>
      </c>
      <c r="JD1" s="21" t="s">
        <v>12790</v>
      </c>
      <c r="JE1" s="21" t="s">
        <v>12791</v>
      </c>
      <c r="JF1" s="21" t="s">
        <v>12792</v>
      </c>
      <c r="JG1" s="21" t="s">
        <v>12793</v>
      </c>
      <c r="JH1" s="21" t="s">
        <v>12794</v>
      </c>
      <c r="JI1" s="21" t="s">
        <v>12795</v>
      </c>
      <c r="JJ1" s="21" t="s">
        <v>12796</v>
      </c>
      <c r="JK1" s="21" t="s">
        <v>12797</v>
      </c>
      <c r="JL1" s="21" t="s">
        <v>12798</v>
      </c>
      <c r="JM1" s="21" t="s">
        <v>12799</v>
      </c>
      <c r="JN1" s="21" t="s">
        <v>12800</v>
      </c>
      <c r="JO1" s="21" t="s">
        <v>12801</v>
      </c>
      <c r="JP1" s="21" t="s">
        <v>12802</v>
      </c>
      <c r="JQ1" s="21" t="s">
        <v>12803</v>
      </c>
      <c r="JR1" s="21" t="s">
        <v>12804</v>
      </c>
      <c r="JS1" s="21" t="s">
        <v>12805</v>
      </c>
      <c r="JT1" s="21" t="s">
        <v>12806</v>
      </c>
      <c r="JU1" s="21" t="s">
        <v>12807</v>
      </c>
      <c r="JV1" s="21" t="s">
        <v>12808</v>
      </c>
      <c r="JW1" s="21" t="s">
        <v>12809</v>
      </c>
      <c r="JX1" s="21" t="s">
        <v>12810</v>
      </c>
      <c r="JY1" s="21" t="s">
        <v>12811</v>
      </c>
      <c r="JZ1" s="21" t="s">
        <v>12812</v>
      </c>
      <c r="KA1" s="21" t="s">
        <v>12813</v>
      </c>
      <c r="KB1" s="21" t="s">
        <v>12814</v>
      </c>
      <c r="KC1" s="21" t="s">
        <v>12815</v>
      </c>
      <c r="KD1" s="21" t="s">
        <v>12816</v>
      </c>
      <c r="KE1" s="21" t="s">
        <v>12817</v>
      </c>
      <c r="KF1" s="21" t="s">
        <v>12818</v>
      </c>
      <c r="KG1" s="21" t="s">
        <v>12819</v>
      </c>
      <c r="KH1" s="21" t="s">
        <v>12820</v>
      </c>
      <c r="KI1" s="21" t="s">
        <v>12821</v>
      </c>
      <c r="KJ1" s="21" t="s">
        <v>12822</v>
      </c>
      <c r="KK1" s="21" t="s">
        <v>12823</v>
      </c>
      <c r="KL1" s="21" t="s">
        <v>12824</v>
      </c>
      <c r="KM1" s="21" t="s">
        <v>12825</v>
      </c>
      <c r="KN1" s="21" t="s">
        <v>12826</v>
      </c>
      <c r="KO1" s="21" t="s">
        <v>12827</v>
      </c>
      <c r="KP1" s="21" t="s">
        <v>12828</v>
      </c>
      <c r="KQ1" s="21" t="s">
        <v>12829</v>
      </c>
      <c r="KR1" s="21" t="s">
        <v>12830</v>
      </c>
      <c r="KS1" s="21" t="s">
        <v>12831</v>
      </c>
      <c r="KT1" s="21" t="s">
        <v>12832</v>
      </c>
      <c r="KU1" s="21" t="s">
        <v>12833</v>
      </c>
      <c r="KV1" s="21" t="s">
        <v>12834</v>
      </c>
      <c r="KW1" s="21" t="s">
        <v>12835</v>
      </c>
      <c r="KX1" s="21" t="s">
        <v>12836</v>
      </c>
      <c r="KY1" s="21" t="s">
        <v>12837</v>
      </c>
      <c r="KZ1" s="21" t="s">
        <v>12838</v>
      </c>
      <c r="LA1" s="21" t="s">
        <v>12839</v>
      </c>
      <c r="LB1" s="21" t="s">
        <v>12840</v>
      </c>
      <c r="LC1" s="21" t="s">
        <v>12841</v>
      </c>
      <c r="LD1" s="21" t="s">
        <v>12842</v>
      </c>
      <c r="LE1" s="21" t="s">
        <v>12843</v>
      </c>
      <c r="LF1" s="21" t="s">
        <v>12844</v>
      </c>
      <c r="LG1" s="21" t="s">
        <v>12845</v>
      </c>
      <c r="LH1" s="21" t="s">
        <v>12846</v>
      </c>
      <c r="LI1" s="21" t="s">
        <v>12847</v>
      </c>
      <c r="LJ1" s="21" t="s">
        <v>12848</v>
      </c>
      <c r="LK1" s="21" t="s">
        <v>12849</v>
      </c>
      <c r="LL1" s="21" t="s">
        <v>12850</v>
      </c>
      <c r="LM1" s="21" t="s">
        <v>12851</v>
      </c>
      <c r="LN1" s="21" t="s">
        <v>12852</v>
      </c>
      <c r="LO1" s="21" t="s">
        <v>12853</v>
      </c>
      <c r="LP1" s="21" t="s">
        <v>12854</v>
      </c>
      <c r="LQ1" s="21" t="s">
        <v>12855</v>
      </c>
      <c r="LR1" s="21" t="s">
        <v>12856</v>
      </c>
      <c r="LS1" s="21" t="s">
        <v>12857</v>
      </c>
      <c r="LT1" s="21" t="s">
        <v>12858</v>
      </c>
      <c r="LU1" s="21" t="s">
        <v>12859</v>
      </c>
      <c r="LV1" s="21" t="s">
        <v>12860</v>
      </c>
      <c r="LW1" s="21" t="s">
        <v>12861</v>
      </c>
      <c r="LX1" s="21" t="s">
        <v>12862</v>
      </c>
      <c r="LY1" s="21" t="s">
        <v>12863</v>
      </c>
      <c r="LZ1" s="21" t="s">
        <v>12864</v>
      </c>
      <c r="MA1" s="21" t="s">
        <v>12865</v>
      </c>
      <c r="MB1" s="21" t="s">
        <v>12866</v>
      </c>
      <c r="MC1" s="21" t="s">
        <v>12867</v>
      </c>
      <c r="MD1" s="21" t="s">
        <v>12868</v>
      </c>
      <c r="ME1" s="21" t="s">
        <v>12869</v>
      </c>
      <c r="MF1" s="21" t="s">
        <v>12870</v>
      </c>
      <c r="MG1" s="21" t="s">
        <v>12871</v>
      </c>
      <c r="MH1" s="21" t="s">
        <v>12872</v>
      </c>
      <c r="MI1" s="21" t="s">
        <v>12873</v>
      </c>
      <c r="MJ1" s="21" t="s">
        <v>12874</v>
      </c>
      <c r="MK1" s="21" t="s">
        <v>12875</v>
      </c>
      <c r="ML1" s="21" t="s">
        <v>12876</v>
      </c>
      <c r="MM1" s="21" t="s">
        <v>12877</v>
      </c>
      <c r="MN1" s="21" t="s">
        <v>12878</v>
      </c>
      <c r="MO1" s="21" t="s">
        <v>12879</v>
      </c>
      <c r="MP1" s="21" t="s">
        <v>12880</v>
      </c>
      <c r="MQ1" s="21" t="s">
        <v>12881</v>
      </c>
      <c r="MR1" s="21" t="s">
        <v>12882</v>
      </c>
      <c r="MS1" s="21" t="s">
        <v>12883</v>
      </c>
      <c r="MT1" s="21" t="s">
        <v>12884</v>
      </c>
      <c r="MU1" s="21" t="s">
        <v>12885</v>
      </c>
      <c r="MV1" s="21" t="s">
        <v>12886</v>
      </c>
      <c r="MW1" s="21" t="s">
        <v>12887</v>
      </c>
      <c r="MX1" s="21" t="s">
        <v>12888</v>
      </c>
      <c r="MY1" s="21" t="s">
        <v>12889</v>
      </c>
      <c r="MZ1" s="21" t="s">
        <v>12890</v>
      </c>
      <c r="NA1" s="21" t="s">
        <v>12891</v>
      </c>
      <c r="NB1" s="21" t="s">
        <v>12892</v>
      </c>
      <c r="NC1" s="21" t="s">
        <v>12893</v>
      </c>
      <c r="ND1" s="21" t="s">
        <v>12894</v>
      </c>
      <c r="NE1" s="21" t="s">
        <v>12895</v>
      </c>
      <c r="NF1" s="21" t="s">
        <v>12896</v>
      </c>
      <c r="NG1" s="21" t="s">
        <v>12897</v>
      </c>
      <c r="NH1" s="21" t="s">
        <v>12898</v>
      </c>
      <c r="NI1" s="21" t="s">
        <v>12899</v>
      </c>
      <c r="NJ1" s="21" t="s">
        <v>12900</v>
      </c>
      <c r="NK1" s="21" t="s">
        <v>12901</v>
      </c>
      <c r="NL1" s="21" t="s">
        <v>12902</v>
      </c>
      <c r="NM1" s="21" t="s">
        <v>12903</v>
      </c>
      <c r="NN1" s="21" t="s">
        <v>12904</v>
      </c>
      <c r="NO1" s="21" t="s">
        <v>12905</v>
      </c>
      <c r="NP1" s="21" t="s">
        <v>12906</v>
      </c>
      <c r="NQ1" s="21" t="s">
        <v>12907</v>
      </c>
      <c r="NR1" s="21" t="s">
        <v>12908</v>
      </c>
      <c r="NS1" s="21" t="s">
        <v>12909</v>
      </c>
      <c r="NT1" s="21" t="s">
        <v>12910</v>
      </c>
      <c r="NU1" s="21" t="s">
        <v>12911</v>
      </c>
      <c r="NV1" s="21" t="s">
        <v>12912</v>
      </c>
      <c r="NW1" s="21" t="s">
        <v>12913</v>
      </c>
      <c r="NX1" s="21" t="s">
        <v>12914</v>
      </c>
      <c r="NY1" s="21" t="s">
        <v>12915</v>
      </c>
      <c r="NZ1" s="21" t="s">
        <v>12916</v>
      </c>
      <c r="OA1" s="21" t="s">
        <v>12917</v>
      </c>
      <c r="OB1" s="21" t="s">
        <v>12918</v>
      </c>
      <c r="OC1" s="21" t="s">
        <v>12919</v>
      </c>
      <c r="OD1" s="21" t="s">
        <v>12920</v>
      </c>
      <c r="OE1" s="21" t="s">
        <v>12921</v>
      </c>
      <c r="OF1" s="21" t="s">
        <v>12922</v>
      </c>
      <c r="OG1" s="21" t="s">
        <v>12923</v>
      </c>
      <c r="OH1" s="21" t="s">
        <v>12924</v>
      </c>
      <c r="OI1" s="21" t="s">
        <v>12925</v>
      </c>
      <c r="OJ1" s="21" t="s">
        <v>12926</v>
      </c>
      <c r="OK1" s="21" t="s">
        <v>12927</v>
      </c>
      <c r="OL1" s="21" t="s">
        <v>12928</v>
      </c>
      <c r="OM1" s="21" t="s">
        <v>12929</v>
      </c>
      <c r="ON1" s="21" t="s">
        <v>12930</v>
      </c>
      <c r="OO1" s="21" t="s">
        <v>12931</v>
      </c>
      <c r="OP1" s="21" t="s">
        <v>12932</v>
      </c>
      <c r="OQ1" s="21" t="s">
        <v>12933</v>
      </c>
      <c r="OR1" s="21" t="s">
        <v>12934</v>
      </c>
      <c r="OS1" s="21" t="s">
        <v>12935</v>
      </c>
      <c r="OT1" s="21" t="s">
        <v>12936</v>
      </c>
      <c r="OU1" s="21" t="s">
        <v>12937</v>
      </c>
      <c r="OV1" s="21" t="s">
        <v>12938</v>
      </c>
      <c r="OW1" s="21" t="s">
        <v>12939</v>
      </c>
      <c r="OX1" s="21" t="s">
        <v>12940</v>
      </c>
      <c r="OY1" s="21" t="s">
        <v>12941</v>
      </c>
      <c r="OZ1" s="21" t="s">
        <v>12942</v>
      </c>
      <c r="PA1" s="21" t="s">
        <v>12943</v>
      </c>
      <c r="PB1" s="21" t="s">
        <v>12944</v>
      </c>
      <c r="PC1" s="21" t="s">
        <v>12945</v>
      </c>
      <c r="PD1" s="21" t="s">
        <v>12946</v>
      </c>
      <c r="PE1" s="21" t="s">
        <v>12947</v>
      </c>
      <c r="PF1" s="21" t="s">
        <v>12948</v>
      </c>
      <c r="PG1" s="21" t="s">
        <v>12949</v>
      </c>
      <c r="PH1" s="21" t="s">
        <v>12950</v>
      </c>
      <c r="PI1" s="21" t="s">
        <v>12951</v>
      </c>
      <c r="PJ1" s="21" t="s">
        <v>12952</v>
      </c>
      <c r="PK1" s="21" t="s">
        <v>12953</v>
      </c>
      <c r="PL1" s="21" t="s">
        <v>12954</v>
      </c>
      <c r="PM1" s="21" t="s">
        <v>12955</v>
      </c>
      <c r="PN1" s="21" t="s">
        <v>12956</v>
      </c>
      <c r="PO1" s="21" t="s">
        <v>12957</v>
      </c>
      <c r="PP1" s="21" t="s">
        <v>12958</v>
      </c>
      <c r="PQ1" s="21" t="s">
        <v>12959</v>
      </c>
      <c r="PR1" s="21" t="s">
        <v>12960</v>
      </c>
      <c r="PS1" s="21" t="s">
        <v>12961</v>
      </c>
      <c r="PT1" s="21" t="s">
        <v>12962</v>
      </c>
      <c r="PU1" s="21" t="s">
        <v>12963</v>
      </c>
      <c r="PV1" s="21" t="s">
        <v>12964</v>
      </c>
      <c r="PW1" s="21" t="s">
        <v>12965</v>
      </c>
      <c r="PX1" s="21" t="s">
        <v>12966</v>
      </c>
      <c r="PY1" s="21" t="s">
        <v>12967</v>
      </c>
      <c r="PZ1" s="21" t="s">
        <v>12968</v>
      </c>
      <c r="QA1" s="21" t="s">
        <v>12969</v>
      </c>
      <c r="QB1" s="21" t="s">
        <v>12970</v>
      </c>
      <c r="QC1" s="21" t="s">
        <v>12971</v>
      </c>
      <c r="QD1" s="21" t="s">
        <v>12972</v>
      </c>
      <c r="QE1" s="21" t="s">
        <v>12973</v>
      </c>
      <c r="QF1" s="21" t="s">
        <v>12974</v>
      </c>
      <c r="QG1" s="21" t="s">
        <v>12975</v>
      </c>
      <c r="QH1" s="21" t="s">
        <v>12976</v>
      </c>
      <c r="QI1" s="21" t="s">
        <v>12977</v>
      </c>
      <c r="QJ1" s="21" t="s">
        <v>12978</v>
      </c>
      <c r="QK1" s="21" t="s">
        <v>12979</v>
      </c>
      <c r="QL1" s="21" t="s">
        <v>12980</v>
      </c>
      <c r="QM1" s="21" t="s">
        <v>12981</v>
      </c>
      <c r="QN1" s="21" t="s">
        <v>12982</v>
      </c>
      <c r="QO1" s="21" t="s">
        <v>12983</v>
      </c>
      <c r="QP1" s="21" t="s">
        <v>12984</v>
      </c>
      <c r="QQ1" s="21" t="s">
        <v>12985</v>
      </c>
      <c r="QR1" s="21" t="s">
        <v>12986</v>
      </c>
      <c r="QS1" s="21" t="s">
        <v>12987</v>
      </c>
      <c r="QT1" s="21" t="s">
        <v>12988</v>
      </c>
      <c r="QU1" s="21" t="s">
        <v>12989</v>
      </c>
      <c r="QV1" s="21" t="s">
        <v>12990</v>
      </c>
      <c r="QW1" s="21" t="s">
        <v>12991</v>
      </c>
      <c r="QX1" s="21" t="s">
        <v>12992</v>
      </c>
      <c r="QY1" s="21" t="s">
        <v>12993</v>
      </c>
      <c r="QZ1" s="21" t="s">
        <v>12994</v>
      </c>
      <c r="RA1" s="21" t="s">
        <v>12995</v>
      </c>
      <c r="RB1" s="21" t="s">
        <v>12996</v>
      </c>
      <c r="RC1" s="21" t="s">
        <v>12997</v>
      </c>
      <c r="RD1" s="21" t="s">
        <v>12998</v>
      </c>
      <c r="RE1" s="21" t="s">
        <v>12999</v>
      </c>
      <c r="RF1" s="21" t="s">
        <v>13000</v>
      </c>
      <c r="RG1" s="21" t="s">
        <v>13001</v>
      </c>
      <c r="RH1" s="21" t="s">
        <v>13002</v>
      </c>
      <c r="RI1" s="21" t="s">
        <v>13003</v>
      </c>
      <c r="RJ1" s="21" t="s">
        <v>13004</v>
      </c>
      <c r="RK1" s="21" t="s">
        <v>13005</v>
      </c>
      <c r="RL1" s="21" t="s">
        <v>13006</v>
      </c>
      <c r="RM1" s="21" t="s">
        <v>13007</v>
      </c>
      <c r="RN1" s="21" t="s">
        <v>13008</v>
      </c>
      <c r="RO1" s="21" t="s">
        <v>13009</v>
      </c>
      <c r="RP1" s="21" t="s">
        <v>13010</v>
      </c>
      <c r="RQ1" s="21" t="s">
        <v>13011</v>
      </c>
      <c r="RR1" s="21" t="s">
        <v>13012</v>
      </c>
      <c r="RS1" s="21" t="s">
        <v>13013</v>
      </c>
      <c r="RT1" s="21" t="s">
        <v>13014</v>
      </c>
      <c r="RU1" s="21" t="s">
        <v>13015</v>
      </c>
      <c r="RV1" s="21" t="s">
        <v>13016</v>
      </c>
      <c r="RW1" s="21" t="s">
        <v>13017</v>
      </c>
      <c r="RX1" s="21" t="s">
        <v>13018</v>
      </c>
      <c r="RY1" s="21" t="s">
        <v>13019</v>
      </c>
      <c r="RZ1" s="21" t="s">
        <v>13020</v>
      </c>
      <c r="SA1" s="21" t="s">
        <v>13021</v>
      </c>
      <c r="SB1" s="21" t="s">
        <v>13022</v>
      </c>
      <c r="SC1" s="21" t="s">
        <v>13023</v>
      </c>
      <c r="SD1" s="21" t="s">
        <v>13024</v>
      </c>
      <c r="SE1" s="21" t="s">
        <v>13025</v>
      </c>
      <c r="SF1" s="21" t="s">
        <v>13026</v>
      </c>
      <c r="SG1" s="21" t="s">
        <v>13027</v>
      </c>
      <c r="SH1" s="21" t="s">
        <v>13028</v>
      </c>
      <c r="SI1" s="21" t="s">
        <v>13029</v>
      </c>
      <c r="SJ1" s="21" t="s">
        <v>13030</v>
      </c>
      <c r="SK1" s="21" t="s">
        <v>13031</v>
      </c>
      <c r="SL1" s="21" t="s">
        <v>13032</v>
      </c>
      <c r="SM1" s="21" t="s">
        <v>13033</v>
      </c>
      <c r="SN1" s="21" t="s">
        <v>13034</v>
      </c>
      <c r="SO1" s="21" t="s">
        <v>13035</v>
      </c>
      <c r="SP1" s="21" t="s">
        <v>13036</v>
      </c>
      <c r="SQ1" s="21" t="s">
        <v>13037</v>
      </c>
      <c r="SR1" s="21" t="s">
        <v>13038</v>
      </c>
      <c r="SS1" s="21" t="s">
        <v>13039</v>
      </c>
      <c r="ST1" s="21" t="s">
        <v>13040</v>
      </c>
      <c r="SU1" s="21" t="s">
        <v>13041</v>
      </c>
      <c r="SV1" s="21" t="s">
        <v>13042</v>
      </c>
      <c r="SW1" s="21" t="s">
        <v>13043</v>
      </c>
      <c r="SX1" s="21" t="s">
        <v>13044</v>
      </c>
      <c r="SY1" s="21" t="s">
        <v>13045</v>
      </c>
      <c r="SZ1" s="21" t="s">
        <v>13046</v>
      </c>
      <c r="TA1" s="21" t="s">
        <v>13047</v>
      </c>
      <c r="TB1" s="21" t="s">
        <v>13048</v>
      </c>
      <c r="TC1" s="21" t="s">
        <v>13049</v>
      </c>
      <c r="TD1" s="21" t="s">
        <v>13050</v>
      </c>
      <c r="TE1" s="21" t="s">
        <v>13051</v>
      </c>
      <c r="TF1" s="21" t="s">
        <v>13052</v>
      </c>
      <c r="TG1" s="21" t="s">
        <v>13053</v>
      </c>
      <c r="TH1" s="21" t="s">
        <v>13054</v>
      </c>
      <c r="TI1" s="21" t="s">
        <v>13055</v>
      </c>
      <c r="TJ1" s="21" t="s">
        <v>13056</v>
      </c>
      <c r="TK1" s="21" t="s">
        <v>13057</v>
      </c>
      <c r="TL1" s="21" t="s">
        <v>13058</v>
      </c>
      <c r="TM1" s="21" t="s">
        <v>13059</v>
      </c>
      <c r="TN1" s="21" t="s">
        <v>13060</v>
      </c>
      <c r="TO1" s="21" t="s">
        <v>13061</v>
      </c>
      <c r="TP1" s="21" t="s">
        <v>13062</v>
      </c>
      <c r="TQ1" s="21" t="s">
        <v>13063</v>
      </c>
      <c r="TR1" s="21" t="s">
        <v>13064</v>
      </c>
      <c r="TS1" s="21" t="s">
        <v>13065</v>
      </c>
      <c r="TT1" s="21" t="s">
        <v>13066</v>
      </c>
      <c r="TU1" s="21" t="s">
        <v>13067</v>
      </c>
      <c r="TV1" s="21" t="s">
        <v>13068</v>
      </c>
      <c r="TW1" s="21" t="s">
        <v>13069</v>
      </c>
      <c r="TX1" s="21" t="s">
        <v>13070</v>
      </c>
      <c r="TY1" s="21" t="s">
        <v>13071</v>
      </c>
      <c r="TZ1" s="21" t="s">
        <v>13072</v>
      </c>
      <c r="UA1" s="21" t="s">
        <v>13073</v>
      </c>
      <c r="UB1" s="21" t="s">
        <v>13074</v>
      </c>
      <c r="UC1" s="21" t="s">
        <v>13075</v>
      </c>
      <c r="UD1" s="21" t="s">
        <v>13076</v>
      </c>
      <c r="UE1" s="21" t="s">
        <v>13077</v>
      </c>
      <c r="UF1" s="21" t="s">
        <v>13078</v>
      </c>
      <c r="UG1" s="21" t="s">
        <v>13079</v>
      </c>
      <c r="UH1" s="21" t="s">
        <v>13080</v>
      </c>
      <c r="UI1" s="21" t="s">
        <v>13081</v>
      </c>
      <c r="UJ1" s="21" t="s">
        <v>13082</v>
      </c>
      <c r="UK1" s="21" t="s">
        <v>13083</v>
      </c>
      <c r="UL1" s="21" t="s">
        <v>13084</v>
      </c>
      <c r="UM1" s="21" t="s">
        <v>13085</v>
      </c>
      <c r="UN1" s="21" t="s">
        <v>13086</v>
      </c>
      <c r="UO1" s="21" t="s">
        <v>13087</v>
      </c>
      <c r="UP1" s="21" t="s">
        <v>13088</v>
      </c>
      <c r="UQ1" s="21" t="s">
        <v>13089</v>
      </c>
      <c r="UR1" s="21" t="s">
        <v>13090</v>
      </c>
      <c r="US1" s="21" t="s">
        <v>13091</v>
      </c>
      <c r="UT1" s="21" t="s">
        <v>13092</v>
      </c>
      <c r="UU1" s="21" t="s">
        <v>13093</v>
      </c>
      <c r="UV1" s="21" t="s">
        <v>13094</v>
      </c>
      <c r="UW1" s="21" t="s">
        <v>13095</v>
      </c>
      <c r="UX1" s="21" t="s">
        <v>13096</v>
      </c>
      <c r="UY1" s="21" t="s">
        <v>13097</v>
      </c>
      <c r="UZ1" s="21" t="s">
        <v>13098</v>
      </c>
      <c r="VA1" s="21" t="s">
        <v>13099</v>
      </c>
      <c r="VB1" s="21" t="s">
        <v>13100</v>
      </c>
      <c r="VC1" s="21" t="s">
        <v>13101</v>
      </c>
      <c r="VD1" s="21" t="s">
        <v>13102</v>
      </c>
      <c r="VE1" s="21" t="s">
        <v>13103</v>
      </c>
      <c r="VF1" s="21" t="s">
        <v>13104</v>
      </c>
      <c r="VG1" s="21" t="s">
        <v>13105</v>
      </c>
      <c r="VH1" s="21" t="s">
        <v>13106</v>
      </c>
      <c r="VI1" s="21" t="s">
        <v>13107</v>
      </c>
      <c r="VJ1" s="21" t="s">
        <v>13108</v>
      </c>
      <c r="VK1" s="21" t="s">
        <v>13109</v>
      </c>
      <c r="VL1" s="21" t="s">
        <v>13110</v>
      </c>
      <c r="VM1" s="21" t="s">
        <v>13111</v>
      </c>
      <c r="VN1" s="21" t="s">
        <v>13112</v>
      </c>
      <c r="VO1" s="21" t="s">
        <v>13113</v>
      </c>
      <c r="VP1" s="21" t="s">
        <v>13114</v>
      </c>
      <c r="VQ1" s="21" t="s">
        <v>13115</v>
      </c>
      <c r="VR1" s="21" t="s">
        <v>13116</v>
      </c>
      <c r="VS1" s="21" t="s">
        <v>13117</v>
      </c>
      <c r="VT1" s="21" t="s">
        <v>13118</v>
      </c>
      <c r="VU1" s="21" t="s">
        <v>13119</v>
      </c>
      <c r="VV1" s="21" t="s">
        <v>13120</v>
      </c>
      <c r="VW1" s="21" t="s">
        <v>13121</v>
      </c>
      <c r="VX1" s="21" t="s">
        <v>13122</v>
      </c>
      <c r="VY1" s="21" t="s">
        <v>13123</v>
      </c>
      <c r="VZ1" s="21" t="s">
        <v>13124</v>
      </c>
      <c r="WA1" s="21" t="s">
        <v>13125</v>
      </c>
      <c r="WB1" s="21" t="s">
        <v>13126</v>
      </c>
      <c r="WC1" s="21" t="s">
        <v>13127</v>
      </c>
      <c r="WD1" s="21" t="s">
        <v>13128</v>
      </c>
      <c r="WE1" s="21" t="s">
        <v>13129</v>
      </c>
      <c r="WF1" s="21" t="s">
        <v>13130</v>
      </c>
      <c r="WG1" s="21" t="s">
        <v>13131</v>
      </c>
      <c r="WH1" s="21" t="s">
        <v>13132</v>
      </c>
      <c r="WI1" s="21" t="s">
        <v>13133</v>
      </c>
      <c r="WJ1" s="21" t="s">
        <v>13134</v>
      </c>
      <c r="WK1" s="21" t="s">
        <v>13135</v>
      </c>
      <c r="WL1" s="21" t="s">
        <v>13136</v>
      </c>
      <c r="WM1" s="21" t="s">
        <v>13137</v>
      </c>
      <c r="WN1" s="21" t="s">
        <v>13138</v>
      </c>
      <c r="WO1" s="21" t="s">
        <v>13139</v>
      </c>
      <c r="WP1" s="21" t="s">
        <v>13140</v>
      </c>
      <c r="WQ1" s="21" t="s">
        <v>13141</v>
      </c>
      <c r="WR1" s="21" t="s">
        <v>13142</v>
      </c>
      <c r="WS1" s="21" t="s">
        <v>13143</v>
      </c>
      <c r="WT1" s="21" t="s">
        <v>13144</v>
      </c>
      <c r="WU1" s="21" t="s">
        <v>13145</v>
      </c>
      <c r="WV1" s="21" t="s">
        <v>13146</v>
      </c>
      <c r="WW1" s="21" t="s">
        <v>13147</v>
      </c>
      <c r="WX1" s="21" t="s">
        <v>13148</v>
      </c>
      <c r="WY1" s="21" t="s">
        <v>13149</v>
      </c>
      <c r="WZ1" s="21" t="s">
        <v>13150</v>
      </c>
      <c r="XA1" s="21" t="s">
        <v>13151</v>
      </c>
      <c r="XB1" s="21" t="s">
        <v>13152</v>
      </c>
      <c r="XC1" s="21" t="s">
        <v>13153</v>
      </c>
      <c r="XD1" s="21" t="s">
        <v>13154</v>
      </c>
      <c r="XE1" s="21" t="s">
        <v>13155</v>
      </c>
      <c r="XF1" s="21" t="s">
        <v>13156</v>
      </c>
      <c r="XG1" s="21" t="s">
        <v>13157</v>
      </c>
      <c r="XH1" s="21" t="s">
        <v>13158</v>
      </c>
      <c r="XI1" s="21" t="s">
        <v>13159</v>
      </c>
      <c r="XJ1" s="21" t="s">
        <v>13160</v>
      </c>
      <c r="XK1" s="21" t="s">
        <v>13161</v>
      </c>
      <c r="XL1" s="21" t="s">
        <v>13162</v>
      </c>
      <c r="XM1" s="21" t="s">
        <v>13163</v>
      </c>
      <c r="XN1" s="21" t="s">
        <v>13164</v>
      </c>
      <c r="XO1" s="21" t="s">
        <v>13165</v>
      </c>
      <c r="XP1" s="21" t="s">
        <v>13166</v>
      </c>
      <c r="XQ1" s="21" t="s">
        <v>13167</v>
      </c>
      <c r="XR1" s="21" t="s">
        <v>13168</v>
      </c>
      <c r="XS1" s="21" t="s">
        <v>13169</v>
      </c>
      <c r="XT1" s="21" t="s">
        <v>13170</v>
      </c>
      <c r="XU1" s="21" t="s">
        <v>13171</v>
      </c>
      <c r="XV1" s="21" t="s">
        <v>13172</v>
      </c>
      <c r="XW1" s="21" t="s">
        <v>13173</v>
      </c>
      <c r="XX1" s="21" t="s">
        <v>13174</v>
      </c>
      <c r="XY1" s="21" t="s">
        <v>13175</v>
      </c>
      <c r="XZ1" s="21" t="s">
        <v>13176</v>
      </c>
      <c r="YA1" s="21" t="s">
        <v>13177</v>
      </c>
      <c r="YB1" s="21" t="s">
        <v>13178</v>
      </c>
      <c r="YC1" s="21" t="s">
        <v>13179</v>
      </c>
      <c r="YD1" s="21" t="s">
        <v>13180</v>
      </c>
      <c r="YE1" s="21" t="s">
        <v>13181</v>
      </c>
      <c r="YF1" s="21" t="s">
        <v>13182</v>
      </c>
      <c r="YG1" s="21" t="s">
        <v>13183</v>
      </c>
      <c r="YH1" s="21" t="s">
        <v>13184</v>
      </c>
      <c r="YI1" s="21" t="s">
        <v>13185</v>
      </c>
      <c r="YJ1" s="21" t="s">
        <v>13186</v>
      </c>
      <c r="YK1" s="21" t="s">
        <v>13187</v>
      </c>
      <c r="YL1" s="21" t="s">
        <v>13188</v>
      </c>
      <c r="YM1" s="21" t="s">
        <v>13189</v>
      </c>
      <c r="YN1" s="21" t="s">
        <v>13190</v>
      </c>
      <c r="YO1" s="21" t="s">
        <v>13191</v>
      </c>
      <c r="YP1" s="21" t="s">
        <v>13192</v>
      </c>
      <c r="YQ1" s="21" t="s">
        <v>13193</v>
      </c>
      <c r="YR1" s="21" t="s">
        <v>13194</v>
      </c>
      <c r="YS1" s="21" t="s">
        <v>13195</v>
      </c>
      <c r="YT1" s="21" t="s">
        <v>13196</v>
      </c>
      <c r="YU1" s="21" t="s">
        <v>13197</v>
      </c>
      <c r="YV1" s="21" t="s">
        <v>13198</v>
      </c>
      <c r="YW1" s="21" t="s">
        <v>13199</v>
      </c>
      <c r="YX1" s="21" t="s">
        <v>13200</v>
      </c>
      <c r="YY1" s="21" t="s">
        <v>13201</v>
      </c>
      <c r="YZ1" s="21" t="s">
        <v>13202</v>
      </c>
      <c r="ZA1" s="21" t="s">
        <v>13203</v>
      </c>
      <c r="ZB1" s="21" t="s">
        <v>13204</v>
      </c>
      <c r="ZC1" s="21" t="s">
        <v>13205</v>
      </c>
      <c r="ZD1" s="21" t="s">
        <v>13206</v>
      </c>
      <c r="ZE1" s="21" t="s">
        <v>13207</v>
      </c>
      <c r="ZF1" s="21" t="s">
        <v>13208</v>
      </c>
      <c r="ZG1" s="21" t="s">
        <v>13209</v>
      </c>
      <c r="ZH1" s="21" t="s">
        <v>13210</v>
      </c>
      <c r="ZI1" s="21" t="s">
        <v>13211</v>
      </c>
      <c r="ZJ1" s="21" t="s">
        <v>13212</v>
      </c>
      <c r="ZK1" s="21" t="s">
        <v>13213</v>
      </c>
      <c r="ZL1" s="21" t="s">
        <v>13214</v>
      </c>
      <c r="ZM1" s="21" t="s">
        <v>13215</v>
      </c>
      <c r="ZN1" s="21" t="s">
        <v>13216</v>
      </c>
      <c r="ZO1" s="21" t="s">
        <v>13217</v>
      </c>
      <c r="ZP1" s="21" t="s">
        <v>13218</v>
      </c>
      <c r="ZQ1" s="21" t="s">
        <v>13219</v>
      </c>
      <c r="ZR1" s="21" t="s">
        <v>13220</v>
      </c>
      <c r="ZS1" s="21" t="s">
        <v>13221</v>
      </c>
      <c r="ZT1" s="21" t="s">
        <v>13222</v>
      </c>
      <c r="ZU1" s="21" t="s">
        <v>13223</v>
      </c>
      <c r="ZV1" s="21" t="s">
        <v>13224</v>
      </c>
      <c r="ZW1" s="21" t="s">
        <v>13225</v>
      </c>
      <c r="ZX1" s="21" t="s">
        <v>13226</v>
      </c>
      <c r="ZY1" s="21" t="s">
        <v>13227</v>
      </c>
      <c r="ZZ1" s="21" t="s">
        <v>13228</v>
      </c>
      <c r="AAA1" s="21" t="s">
        <v>13229</v>
      </c>
      <c r="AAB1" s="21" t="s">
        <v>13230</v>
      </c>
      <c r="AAC1" s="21" t="s">
        <v>13231</v>
      </c>
      <c r="AAD1" s="21" t="s">
        <v>13232</v>
      </c>
      <c r="AAE1" s="21" t="s">
        <v>13233</v>
      </c>
      <c r="AAF1" s="21" t="s">
        <v>13234</v>
      </c>
      <c r="AAG1" s="21" t="s">
        <v>13235</v>
      </c>
      <c r="AAH1" s="21" t="s">
        <v>13236</v>
      </c>
      <c r="AAI1" s="21" t="s">
        <v>13237</v>
      </c>
      <c r="AAJ1" s="21" t="s">
        <v>13238</v>
      </c>
      <c r="AAK1" s="21" t="s">
        <v>13239</v>
      </c>
      <c r="AAL1" s="21" t="s">
        <v>13240</v>
      </c>
      <c r="AAM1" s="21" t="s">
        <v>13241</v>
      </c>
      <c r="AAN1" s="21" t="s">
        <v>13242</v>
      </c>
      <c r="AAO1" s="21" t="s">
        <v>13243</v>
      </c>
      <c r="AAP1" s="21" t="s">
        <v>13244</v>
      </c>
      <c r="AAQ1" s="21" t="s">
        <v>13245</v>
      </c>
      <c r="AAR1" s="21" t="s">
        <v>13246</v>
      </c>
      <c r="AAS1" s="21" t="s">
        <v>13247</v>
      </c>
      <c r="AAT1" s="21" t="s">
        <v>13248</v>
      </c>
      <c r="AAU1" s="21" t="s">
        <v>13249</v>
      </c>
      <c r="AAV1" s="21" t="s">
        <v>13250</v>
      </c>
      <c r="AAW1" s="21" t="s">
        <v>13251</v>
      </c>
      <c r="AAX1" s="21" t="s">
        <v>13252</v>
      </c>
      <c r="AAY1" s="21" t="s">
        <v>13253</v>
      </c>
      <c r="AAZ1" s="21" t="s">
        <v>13254</v>
      </c>
      <c r="ABA1" s="21" t="s">
        <v>13255</v>
      </c>
      <c r="ABB1" s="21" t="s">
        <v>13256</v>
      </c>
      <c r="ABC1" s="21" t="s">
        <v>13257</v>
      </c>
      <c r="ABD1" s="21" t="s">
        <v>13258</v>
      </c>
      <c r="ABE1" s="21" t="s">
        <v>13259</v>
      </c>
      <c r="ABF1" s="21" t="s">
        <v>13260</v>
      </c>
      <c r="ABG1" s="21" t="s">
        <v>13261</v>
      </c>
      <c r="ABH1" s="21" t="s">
        <v>13262</v>
      </c>
      <c r="ABI1" s="21" t="s">
        <v>13263</v>
      </c>
      <c r="ABJ1" s="21" t="s">
        <v>13264</v>
      </c>
      <c r="ABK1" s="21" t="s">
        <v>13265</v>
      </c>
      <c r="ABL1" s="21" t="s">
        <v>13266</v>
      </c>
      <c r="ABM1" s="21" t="s">
        <v>13267</v>
      </c>
      <c r="ABN1" s="21" t="s">
        <v>13268</v>
      </c>
      <c r="ABO1" s="21" t="s">
        <v>13269</v>
      </c>
      <c r="ABP1" s="21" t="s">
        <v>13270</v>
      </c>
      <c r="ABQ1" s="21" t="s">
        <v>13271</v>
      </c>
      <c r="ABR1" s="21" t="s">
        <v>13272</v>
      </c>
      <c r="ABS1" s="21" t="s">
        <v>13273</v>
      </c>
      <c r="ABT1" s="21" t="s">
        <v>13274</v>
      </c>
      <c r="ABU1" s="21" t="s">
        <v>13275</v>
      </c>
      <c r="ABV1" s="21" t="s">
        <v>13276</v>
      </c>
      <c r="ABW1" s="21" t="s">
        <v>13277</v>
      </c>
      <c r="ABX1" s="21" t="s">
        <v>13278</v>
      </c>
      <c r="ABY1" s="21" t="s">
        <v>13279</v>
      </c>
      <c r="ABZ1" s="21" t="s">
        <v>13280</v>
      </c>
      <c r="ACA1" s="21" t="s">
        <v>13281</v>
      </c>
      <c r="ACB1" s="21" t="s">
        <v>13282</v>
      </c>
      <c r="ACC1" s="21" t="s">
        <v>13283</v>
      </c>
      <c r="ACD1" s="21" t="s">
        <v>13284</v>
      </c>
      <c r="ACE1" s="21" t="s">
        <v>13285</v>
      </c>
      <c r="ACF1" s="21" t="s">
        <v>13286</v>
      </c>
      <c r="ACG1" s="21" t="s">
        <v>13287</v>
      </c>
      <c r="ACH1" s="21" t="s">
        <v>13288</v>
      </c>
      <c r="ACI1" s="21" t="s">
        <v>13289</v>
      </c>
      <c r="ACJ1" s="21" t="s">
        <v>13290</v>
      </c>
      <c r="ACK1" s="21" t="s">
        <v>13291</v>
      </c>
      <c r="ACL1" s="21" t="s">
        <v>13292</v>
      </c>
      <c r="ACM1" s="21" t="s">
        <v>13293</v>
      </c>
      <c r="ACN1" s="21" t="s">
        <v>13294</v>
      </c>
      <c r="ACO1" s="21" t="s">
        <v>13295</v>
      </c>
      <c r="ACP1" s="21" t="s">
        <v>13296</v>
      </c>
      <c r="ACQ1" s="21" t="s">
        <v>13297</v>
      </c>
      <c r="ACR1" s="21" t="s">
        <v>13298</v>
      </c>
      <c r="ACS1" s="21" t="s">
        <v>13299</v>
      </c>
      <c r="ACT1" s="21" t="s">
        <v>13300</v>
      </c>
      <c r="ACU1" s="21" t="s">
        <v>13301</v>
      </c>
      <c r="ACV1" s="21" t="s">
        <v>13302</v>
      </c>
      <c r="ACW1" s="21" t="s">
        <v>13303</v>
      </c>
      <c r="ACX1" s="21" t="s">
        <v>13304</v>
      </c>
      <c r="ACY1" s="21" t="s">
        <v>13305</v>
      </c>
      <c r="ACZ1" s="21" t="s">
        <v>13306</v>
      </c>
      <c r="ADA1" s="21" t="s">
        <v>13307</v>
      </c>
      <c r="ADB1" s="21" t="s">
        <v>13308</v>
      </c>
      <c r="ADC1" s="21" t="s">
        <v>13309</v>
      </c>
      <c r="ADD1" s="21" t="s">
        <v>13310</v>
      </c>
      <c r="ADE1" s="21" t="s">
        <v>13311</v>
      </c>
      <c r="ADF1" s="21" t="s">
        <v>13312</v>
      </c>
      <c r="ADG1" s="21" t="s">
        <v>13313</v>
      </c>
      <c r="ADH1" s="21" t="s">
        <v>13314</v>
      </c>
      <c r="ADI1" s="21" t="s">
        <v>13315</v>
      </c>
      <c r="ADJ1" s="21" t="s">
        <v>13316</v>
      </c>
      <c r="ADK1" s="21" t="s">
        <v>13317</v>
      </c>
      <c r="ADL1" s="21" t="s">
        <v>13318</v>
      </c>
      <c r="ADM1" s="21" t="s">
        <v>13319</v>
      </c>
      <c r="ADN1" s="21" t="s">
        <v>13320</v>
      </c>
      <c r="ADO1" s="21" t="s">
        <v>13321</v>
      </c>
      <c r="ADP1" s="21" t="s">
        <v>13322</v>
      </c>
      <c r="ADQ1" s="21" t="s">
        <v>13323</v>
      </c>
      <c r="ADR1" s="21" t="s">
        <v>13324</v>
      </c>
      <c r="ADS1" s="21" t="s">
        <v>13325</v>
      </c>
      <c r="ADT1" s="21" t="s">
        <v>13326</v>
      </c>
      <c r="ADU1" s="21" t="s">
        <v>13327</v>
      </c>
      <c r="ADV1" s="21" t="s">
        <v>13328</v>
      </c>
      <c r="ADW1" s="21" t="s">
        <v>13329</v>
      </c>
      <c r="ADX1" s="21" t="s">
        <v>13330</v>
      </c>
      <c r="ADY1" s="21" t="s">
        <v>13331</v>
      </c>
      <c r="ADZ1" s="21" t="s">
        <v>13332</v>
      </c>
      <c r="AEA1" s="21" t="s">
        <v>13333</v>
      </c>
      <c r="AEB1" s="21" t="s">
        <v>13334</v>
      </c>
      <c r="AEC1" s="21" t="s">
        <v>13335</v>
      </c>
      <c r="AED1" s="21" t="s">
        <v>13336</v>
      </c>
      <c r="AEE1" s="21" t="s">
        <v>13337</v>
      </c>
      <c r="AEF1" s="21" t="s">
        <v>13338</v>
      </c>
      <c r="AEG1" s="21" t="s">
        <v>13339</v>
      </c>
      <c r="AEH1" s="21" t="s">
        <v>13340</v>
      </c>
      <c r="AEI1" s="21" t="s">
        <v>13341</v>
      </c>
      <c r="AEJ1" s="21" t="s">
        <v>13342</v>
      </c>
      <c r="AEK1" s="21" t="s">
        <v>13343</v>
      </c>
      <c r="AEL1" s="21" t="s">
        <v>13344</v>
      </c>
      <c r="AEM1" s="21" t="s">
        <v>13345</v>
      </c>
      <c r="AEN1" s="21" t="s">
        <v>13346</v>
      </c>
      <c r="AEO1" s="21" t="s">
        <v>13347</v>
      </c>
      <c r="AEP1" s="21" t="s">
        <v>13348</v>
      </c>
      <c r="AEQ1" s="21" t="s">
        <v>13349</v>
      </c>
      <c r="AER1" s="21" t="s">
        <v>13350</v>
      </c>
      <c r="AES1" s="21" t="s">
        <v>13351</v>
      </c>
      <c r="AET1" s="21" t="s">
        <v>13352</v>
      </c>
      <c r="AEU1" s="21" t="s">
        <v>13353</v>
      </c>
      <c r="AEV1" s="21" t="s">
        <v>13354</v>
      </c>
      <c r="AEW1" s="21" t="s">
        <v>13355</v>
      </c>
      <c r="AEX1" s="21" t="s">
        <v>13356</v>
      </c>
      <c r="AEY1" s="21" t="s">
        <v>13357</v>
      </c>
      <c r="AEZ1" s="21" t="s">
        <v>13358</v>
      </c>
      <c r="AFA1" s="21" t="s">
        <v>13359</v>
      </c>
      <c r="AFB1" s="21" t="s">
        <v>13360</v>
      </c>
      <c r="AFC1" s="21" t="s">
        <v>13361</v>
      </c>
      <c r="AFD1" s="21" t="s">
        <v>13362</v>
      </c>
      <c r="AFE1" s="21" t="s">
        <v>13363</v>
      </c>
      <c r="AFF1" s="21" t="s">
        <v>13364</v>
      </c>
      <c r="AFG1" s="21" t="s">
        <v>13365</v>
      </c>
      <c r="AFH1" s="21" t="s">
        <v>13366</v>
      </c>
      <c r="AFI1" s="21" t="s">
        <v>13367</v>
      </c>
      <c r="AFJ1" s="21" t="s">
        <v>13368</v>
      </c>
      <c r="AFK1" s="21" t="s">
        <v>13369</v>
      </c>
      <c r="AFL1" s="21" t="s">
        <v>13370</v>
      </c>
      <c r="AFM1" s="21" t="s">
        <v>13371</v>
      </c>
      <c r="AFN1" s="21" t="s">
        <v>13372</v>
      </c>
      <c r="AFO1" s="21" t="s">
        <v>13373</v>
      </c>
      <c r="AFP1" s="21" t="s">
        <v>13374</v>
      </c>
      <c r="AFQ1" s="21" t="s">
        <v>13375</v>
      </c>
      <c r="AFR1" s="21" t="s">
        <v>13376</v>
      </c>
      <c r="AFS1" s="21" t="s">
        <v>13377</v>
      </c>
      <c r="AFT1" s="21" t="s">
        <v>13378</v>
      </c>
      <c r="AFU1" s="21" t="s">
        <v>13379</v>
      </c>
      <c r="AFV1" s="21" t="s">
        <v>13380</v>
      </c>
      <c r="AFW1" s="21" t="s">
        <v>13381</v>
      </c>
      <c r="AFX1" s="21" t="s">
        <v>13382</v>
      </c>
      <c r="AFY1" s="21" t="s">
        <v>13383</v>
      </c>
      <c r="AFZ1" s="21" t="s">
        <v>13384</v>
      </c>
      <c r="AGA1" s="21" t="s">
        <v>13385</v>
      </c>
      <c r="AGB1" s="21" t="s">
        <v>13386</v>
      </c>
      <c r="AGC1" s="21" t="s">
        <v>13387</v>
      </c>
      <c r="AGD1" s="21" t="s">
        <v>13388</v>
      </c>
      <c r="AGE1" s="21" t="s">
        <v>13389</v>
      </c>
      <c r="AGF1" s="21" t="s">
        <v>13390</v>
      </c>
      <c r="AGG1" s="21" t="s">
        <v>13391</v>
      </c>
      <c r="AGH1" s="21" t="s">
        <v>13392</v>
      </c>
      <c r="AGI1" s="21" t="s">
        <v>13393</v>
      </c>
      <c r="AGJ1" s="21" t="s">
        <v>13394</v>
      </c>
      <c r="AGK1" s="21" t="s">
        <v>13395</v>
      </c>
      <c r="AGL1" s="21" t="s">
        <v>13396</v>
      </c>
      <c r="AGM1" s="21" t="s">
        <v>13397</v>
      </c>
      <c r="AGN1" s="21" t="s">
        <v>13398</v>
      </c>
      <c r="AGO1" s="21" t="s">
        <v>13399</v>
      </c>
      <c r="AGP1" s="21" t="s">
        <v>13400</v>
      </c>
      <c r="AGQ1" s="21" t="s">
        <v>13401</v>
      </c>
      <c r="AGR1" s="21" t="s">
        <v>13402</v>
      </c>
      <c r="AGS1" s="21" t="s">
        <v>13403</v>
      </c>
      <c r="AGT1" s="21" t="s">
        <v>13404</v>
      </c>
      <c r="AGU1" s="21" t="s">
        <v>13405</v>
      </c>
      <c r="AGV1" s="21" t="s">
        <v>13406</v>
      </c>
      <c r="AGW1" s="21" t="s">
        <v>13407</v>
      </c>
      <c r="AGX1" s="21" t="s">
        <v>13408</v>
      </c>
      <c r="AGY1" s="21" t="s">
        <v>13409</v>
      </c>
      <c r="AGZ1" s="21" t="s">
        <v>13410</v>
      </c>
      <c r="AHA1" s="21" t="s">
        <v>13411</v>
      </c>
      <c r="AHB1" s="21" t="s">
        <v>13412</v>
      </c>
      <c r="AHC1" s="21" t="s">
        <v>13413</v>
      </c>
      <c r="AHD1" s="21" t="s">
        <v>13414</v>
      </c>
      <c r="AHE1" s="21" t="s">
        <v>13415</v>
      </c>
      <c r="AHF1" s="21" t="s">
        <v>13416</v>
      </c>
      <c r="AHG1" s="21" t="s">
        <v>13417</v>
      </c>
      <c r="AHH1" s="21" t="s">
        <v>13418</v>
      </c>
      <c r="AHI1" s="21" t="s">
        <v>13419</v>
      </c>
      <c r="AHJ1" s="21" t="s">
        <v>13420</v>
      </c>
      <c r="AHK1" s="21" t="s">
        <v>13421</v>
      </c>
      <c r="AHL1" s="21" t="s">
        <v>13422</v>
      </c>
      <c r="AHM1" s="21" t="s">
        <v>13423</v>
      </c>
      <c r="AHN1" s="21" t="s">
        <v>13424</v>
      </c>
      <c r="AHO1" s="21" t="s">
        <v>13425</v>
      </c>
      <c r="AHP1" s="21" t="s">
        <v>13426</v>
      </c>
      <c r="AHQ1" s="21" t="s">
        <v>13427</v>
      </c>
      <c r="AHR1" s="21" t="s">
        <v>13428</v>
      </c>
      <c r="AHS1" s="21" t="s">
        <v>13429</v>
      </c>
      <c r="AHT1" s="21" t="s">
        <v>13430</v>
      </c>
      <c r="AHU1" s="21" t="s">
        <v>13431</v>
      </c>
      <c r="AHV1" s="21" t="s">
        <v>13432</v>
      </c>
      <c r="AHW1" s="21" t="s">
        <v>13433</v>
      </c>
      <c r="AHX1" s="21" t="s">
        <v>13434</v>
      </c>
      <c r="AHY1" s="21" t="s">
        <v>13435</v>
      </c>
      <c r="AHZ1" s="21" t="s">
        <v>13436</v>
      </c>
      <c r="AIA1" s="21" t="s">
        <v>13437</v>
      </c>
      <c r="AIB1" s="21" t="s">
        <v>13438</v>
      </c>
      <c r="AIC1" s="21" t="s">
        <v>13439</v>
      </c>
      <c r="AID1" s="21" t="s">
        <v>13440</v>
      </c>
      <c r="AIE1" s="21" t="s">
        <v>13441</v>
      </c>
      <c r="AIF1" s="21" t="s">
        <v>13442</v>
      </c>
      <c r="AIG1" s="21" t="s">
        <v>13443</v>
      </c>
      <c r="AIH1" s="21" t="s">
        <v>13444</v>
      </c>
      <c r="AII1" s="21" t="s">
        <v>13445</v>
      </c>
      <c r="AIJ1" s="21" t="s">
        <v>13446</v>
      </c>
      <c r="AIK1" s="21" t="s">
        <v>13447</v>
      </c>
      <c r="AIL1" s="21" t="s">
        <v>13448</v>
      </c>
      <c r="AIM1" s="21" t="s">
        <v>13449</v>
      </c>
      <c r="AIN1" s="21" t="s">
        <v>13450</v>
      </c>
      <c r="AIO1" s="21" t="s">
        <v>13451</v>
      </c>
      <c r="AIP1" s="21" t="s">
        <v>13452</v>
      </c>
      <c r="AIQ1" s="21" t="s">
        <v>13453</v>
      </c>
      <c r="AIR1" s="21" t="s">
        <v>13454</v>
      </c>
      <c r="AIS1" s="21" t="s">
        <v>13455</v>
      </c>
      <c r="AIT1" s="21" t="s">
        <v>13456</v>
      </c>
      <c r="AIU1" s="21" t="s">
        <v>13457</v>
      </c>
      <c r="AIV1" s="21" t="s">
        <v>13458</v>
      </c>
      <c r="AIW1" s="21" t="s">
        <v>13459</v>
      </c>
      <c r="AIX1" s="21" t="s">
        <v>13460</v>
      </c>
      <c r="AIY1" s="21" t="s">
        <v>13461</v>
      </c>
      <c r="AIZ1" s="21" t="s">
        <v>13462</v>
      </c>
      <c r="AJA1" s="21" t="s">
        <v>13463</v>
      </c>
      <c r="AJB1" s="21" t="s">
        <v>13464</v>
      </c>
      <c r="AJC1" s="21" t="s">
        <v>13465</v>
      </c>
      <c r="AJD1" s="21" t="s">
        <v>13466</v>
      </c>
      <c r="AJE1" s="21" t="s">
        <v>13467</v>
      </c>
      <c r="AJF1" s="21" t="s">
        <v>13468</v>
      </c>
      <c r="AJG1" s="21" t="s">
        <v>13469</v>
      </c>
      <c r="AJH1" s="21" t="s">
        <v>13470</v>
      </c>
      <c r="AJI1" s="21" t="s">
        <v>13471</v>
      </c>
      <c r="AJJ1" s="21" t="s">
        <v>13472</v>
      </c>
      <c r="AJK1" s="21" t="s">
        <v>13473</v>
      </c>
      <c r="AJL1" s="21" t="s">
        <v>13474</v>
      </c>
      <c r="AJM1" s="21" t="s">
        <v>13475</v>
      </c>
      <c r="AJN1" s="21" t="s">
        <v>13476</v>
      </c>
      <c r="AJO1" s="21" t="s">
        <v>13477</v>
      </c>
      <c r="AJP1" s="21" t="s">
        <v>13478</v>
      </c>
      <c r="AJQ1" s="21" t="s">
        <v>13479</v>
      </c>
      <c r="AJR1" s="21" t="s">
        <v>13480</v>
      </c>
      <c r="AJS1" s="21" t="s">
        <v>13481</v>
      </c>
      <c r="AJT1" s="21" t="s">
        <v>13482</v>
      </c>
      <c r="AJU1" s="21" t="s">
        <v>13483</v>
      </c>
      <c r="AJV1" s="21" t="s">
        <v>13484</v>
      </c>
      <c r="AJW1" s="21" t="s">
        <v>13485</v>
      </c>
      <c r="AJX1" s="21" t="s">
        <v>13486</v>
      </c>
      <c r="AJY1" s="21" t="s">
        <v>13487</v>
      </c>
      <c r="AJZ1" s="21" t="s">
        <v>13488</v>
      </c>
      <c r="AKA1" s="21" t="s">
        <v>13489</v>
      </c>
      <c r="AKB1" s="21" t="s">
        <v>13490</v>
      </c>
      <c r="AKC1" s="21" t="s">
        <v>13491</v>
      </c>
      <c r="AKD1" s="21" t="s">
        <v>13492</v>
      </c>
      <c r="AKE1" s="21" t="s">
        <v>13493</v>
      </c>
      <c r="AKF1" s="21" t="s">
        <v>13494</v>
      </c>
      <c r="AKG1" s="21" t="s">
        <v>13495</v>
      </c>
      <c r="AKH1" s="21" t="s">
        <v>13496</v>
      </c>
      <c r="AKI1" s="21" t="s">
        <v>13497</v>
      </c>
      <c r="AKJ1" s="21" t="s">
        <v>13498</v>
      </c>
      <c r="AKK1" s="21" t="s">
        <v>13499</v>
      </c>
      <c r="AKL1" s="21" t="s">
        <v>13500</v>
      </c>
      <c r="AKM1" s="21" t="s">
        <v>13501</v>
      </c>
      <c r="AKN1" s="21" t="s">
        <v>13502</v>
      </c>
      <c r="AKO1" s="21" t="s">
        <v>13503</v>
      </c>
      <c r="AKP1" s="21" t="s">
        <v>13504</v>
      </c>
      <c r="AKQ1" s="21" t="s">
        <v>13505</v>
      </c>
      <c r="AKR1" s="21" t="s">
        <v>13506</v>
      </c>
      <c r="AKS1" s="21" t="s">
        <v>13507</v>
      </c>
      <c r="AKT1" s="21" t="s">
        <v>13508</v>
      </c>
      <c r="AKU1" s="21" t="s">
        <v>13509</v>
      </c>
      <c r="AKV1" s="21" t="s">
        <v>13510</v>
      </c>
      <c r="AKW1" s="21" t="s">
        <v>13511</v>
      </c>
      <c r="AKX1" s="21" t="s">
        <v>13512</v>
      </c>
      <c r="AKY1" s="21" t="s">
        <v>13513</v>
      </c>
      <c r="AKZ1" s="21" t="s">
        <v>13514</v>
      </c>
      <c r="ALA1" s="21" t="s">
        <v>13515</v>
      </c>
      <c r="ALB1" s="21" t="s">
        <v>13516</v>
      </c>
      <c r="ALC1" s="21" t="s">
        <v>13517</v>
      </c>
      <c r="ALD1" s="21" t="s">
        <v>13518</v>
      </c>
      <c r="ALE1" s="21" t="s">
        <v>13519</v>
      </c>
      <c r="ALF1" s="21" t="s">
        <v>13520</v>
      </c>
      <c r="ALG1" s="21" t="s">
        <v>13521</v>
      </c>
      <c r="ALH1" s="21" t="s">
        <v>13522</v>
      </c>
      <c r="ALI1" s="21" t="s">
        <v>13523</v>
      </c>
      <c r="ALJ1" s="21" t="s">
        <v>13524</v>
      </c>
      <c r="ALK1" s="21" t="s">
        <v>13525</v>
      </c>
      <c r="ALL1" s="21" t="s">
        <v>13526</v>
      </c>
      <c r="ALM1" s="21" t="s">
        <v>13527</v>
      </c>
      <c r="ALN1" s="21" t="s">
        <v>13528</v>
      </c>
      <c r="ALO1" s="21" t="s">
        <v>13529</v>
      </c>
      <c r="ALP1" s="21" t="s">
        <v>13530</v>
      </c>
      <c r="ALQ1" s="21" t="s">
        <v>13531</v>
      </c>
      <c r="ALR1" s="21" t="s">
        <v>13532</v>
      </c>
      <c r="ALS1" t="s">
        <v>13533</v>
      </c>
      <c r="ALT1" t="s">
        <v>13534</v>
      </c>
      <c r="ALU1" t="s">
        <v>13535</v>
      </c>
      <c r="ALV1" t="s">
        <v>13536</v>
      </c>
      <c r="ALW1" t="s">
        <v>13537</v>
      </c>
      <c r="ALX1" t="s">
        <v>13538</v>
      </c>
      <c r="ALY1" t="s">
        <v>13539</v>
      </c>
      <c r="ALZ1" t="s">
        <v>13540</v>
      </c>
      <c r="AMA1" t="s">
        <v>13541</v>
      </c>
      <c r="AMB1" t="s">
        <v>13542</v>
      </c>
      <c r="AMC1" t="s">
        <v>13543</v>
      </c>
      <c r="AMD1" t="s">
        <v>13544</v>
      </c>
      <c r="AME1" t="s">
        <v>13545</v>
      </c>
      <c r="AMF1" t="s">
        <v>13546</v>
      </c>
      <c r="AMG1" t="s">
        <v>13547</v>
      </c>
      <c r="AMH1" t="s">
        <v>13548</v>
      </c>
      <c r="AMI1" t="s">
        <v>13549</v>
      </c>
      <c r="AMJ1" t="s">
        <v>13550</v>
      </c>
    </row>
    <row r="2" spans="1:1024" ht="14.25">
      <c r="A2" s="21" t="s">
        <v>387</v>
      </c>
      <c r="B2" s="21">
        <v>3050</v>
      </c>
      <c r="C2" s="21">
        <v>0</v>
      </c>
      <c r="G2" s="21" t="s">
        <v>12359</v>
      </c>
      <c r="H2" s="21" t="s">
        <v>12360</v>
      </c>
    </row>
    <row r="3" spans="1:1024" ht="14.25">
      <c r="A3" s="21" t="s">
        <v>392</v>
      </c>
      <c r="B3" s="21">
        <v>3050</v>
      </c>
      <c r="C3" s="21">
        <v>0</v>
      </c>
      <c r="H3" s="21" t="s">
        <v>12360</v>
      </c>
    </row>
    <row r="4" spans="1:1024" ht="14.25">
      <c r="A4" s="21" t="s">
        <v>454</v>
      </c>
      <c r="B4" s="21">
        <v>3050</v>
      </c>
      <c r="C4" s="21">
        <v>0</v>
      </c>
    </row>
    <row r="5" spans="1:1024" ht="14.25">
      <c r="A5" s="21" t="s">
        <v>457</v>
      </c>
      <c r="B5" s="21">
        <v>3050</v>
      </c>
      <c r="C5" s="21">
        <v>0</v>
      </c>
      <c r="H5" s="21" t="s">
        <v>12360</v>
      </c>
    </row>
    <row r="6" spans="1:1024" ht="14.25">
      <c r="A6" s="21" t="s">
        <v>538</v>
      </c>
      <c r="B6" s="21">
        <v>6100</v>
      </c>
      <c r="C6" s="21">
        <v>0</v>
      </c>
    </row>
    <row r="7" spans="1:1024" ht="14.25">
      <c r="A7" s="21" t="s">
        <v>648</v>
      </c>
      <c r="B7" s="21">
        <v>3050</v>
      </c>
      <c r="C7" s="21">
        <v>0</v>
      </c>
      <c r="H7" s="21" t="s">
        <v>12360</v>
      </c>
    </row>
    <row r="8" spans="1:1024" ht="14.25">
      <c r="A8" s="21" t="s">
        <v>650</v>
      </c>
      <c r="B8" s="21">
        <v>3050</v>
      </c>
      <c r="C8" s="21">
        <v>0</v>
      </c>
      <c r="H8" s="21" t="s">
        <v>12360</v>
      </c>
    </row>
    <row r="9" spans="1:1024" ht="14.25">
      <c r="A9" s="21" t="s">
        <v>652</v>
      </c>
      <c r="B9" s="21">
        <v>3050</v>
      </c>
      <c r="C9" s="21">
        <v>0</v>
      </c>
      <c r="H9" s="21" t="s">
        <v>12360</v>
      </c>
    </row>
    <row r="10" spans="1:1024" ht="14.25">
      <c r="A10" s="21" t="s">
        <v>654</v>
      </c>
      <c r="B10" s="21">
        <v>3050</v>
      </c>
      <c r="C10" s="21">
        <v>0</v>
      </c>
      <c r="H10" s="21" t="s">
        <v>12360</v>
      </c>
    </row>
    <row r="11" spans="1:1024" ht="14.25">
      <c r="A11" s="21" t="s">
        <v>656</v>
      </c>
      <c r="B11" s="21">
        <v>3050</v>
      </c>
      <c r="C11" s="21">
        <v>0</v>
      </c>
      <c r="H11" s="21" t="s">
        <v>12360</v>
      </c>
    </row>
    <row r="12" spans="1:1024" ht="14.25">
      <c r="A12" s="21" t="s">
        <v>659</v>
      </c>
      <c r="B12" s="21">
        <v>3050</v>
      </c>
      <c r="C12" s="21">
        <v>0</v>
      </c>
      <c r="H12" s="21" t="s">
        <v>12360</v>
      </c>
    </row>
    <row r="13" spans="1:1024" ht="14.25">
      <c r="A13" s="21" t="s">
        <v>774</v>
      </c>
      <c r="B13" s="21">
        <v>3050</v>
      </c>
      <c r="C13" s="21">
        <v>0</v>
      </c>
      <c r="D13" s="21" t="s">
        <v>12361</v>
      </c>
      <c r="F13" s="21">
        <v>42646</v>
      </c>
      <c r="G13" s="21" t="s">
        <v>777</v>
      </c>
      <c r="H13" s="21" t="s">
        <v>12362</v>
      </c>
    </row>
    <row r="14" spans="1:1024" ht="14.25">
      <c r="A14" s="21" t="s">
        <v>778</v>
      </c>
      <c r="B14" s="21">
        <v>0.30499999999999999</v>
      </c>
      <c r="C14" s="21">
        <v>0</v>
      </c>
      <c r="F14" s="21" t="s">
        <v>12253</v>
      </c>
      <c r="H14" s="21" t="s">
        <v>12363</v>
      </c>
    </row>
    <row r="15" spans="1:1024" ht="14.25">
      <c r="A15" s="21" t="s">
        <v>780</v>
      </c>
      <c r="B15" s="21">
        <v>0.30499999999999999</v>
      </c>
      <c r="C15" s="21">
        <v>0</v>
      </c>
      <c r="F15" s="21" t="s">
        <v>12253</v>
      </c>
      <c r="H15" s="21" t="s">
        <v>12363</v>
      </c>
    </row>
    <row r="16" spans="1:1024" ht="15">
      <c r="A16" s="21" t="s">
        <v>851</v>
      </c>
      <c r="B16" s="21">
        <v>3050</v>
      </c>
      <c r="C16" s="21">
        <v>0</v>
      </c>
      <c r="D16" s="21" t="s">
        <v>12239</v>
      </c>
      <c r="E16" s="21">
        <v>3050</v>
      </c>
      <c r="F16" s="21">
        <v>42625</v>
      </c>
      <c r="G16" s="21" t="s">
        <v>12241</v>
      </c>
      <c r="H16" s="21" t="s">
        <v>12364</v>
      </c>
    </row>
    <row r="17" spans="1:8" ht="14.25">
      <c r="A17" s="21" t="s">
        <v>987</v>
      </c>
      <c r="B17" s="21">
        <v>3050</v>
      </c>
      <c r="C17" s="21">
        <v>0</v>
      </c>
      <c r="D17" s="21" t="s">
        <v>12365</v>
      </c>
      <c r="E17" s="21">
        <v>3050</v>
      </c>
      <c r="G17" s="21" t="s">
        <v>961</v>
      </c>
      <c r="H17" s="21" t="s">
        <v>12366</v>
      </c>
    </row>
    <row r="18" spans="1:8" ht="14.25">
      <c r="A18" s="21" t="s">
        <v>994</v>
      </c>
      <c r="B18" s="21">
        <v>3050</v>
      </c>
      <c r="C18" s="21">
        <v>0</v>
      </c>
      <c r="D18" s="21" t="s">
        <v>12365</v>
      </c>
      <c r="E18" s="21">
        <v>3050</v>
      </c>
      <c r="G18" s="21" t="s">
        <v>961</v>
      </c>
      <c r="H18" s="21" t="s">
        <v>12366</v>
      </c>
    </row>
    <row r="19" spans="1:8" ht="14.25">
      <c r="A19" s="21" t="s">
        <v>1023</v>
      </c>
      <c r="B19" s="21">
        <v>3050</v>
      </c>
      <c r="C19" s="21">
        <v>0</v>
      </c>
      <c r="D19" s="21" t="s">
        <v>12365</v>
      </c>
      <c r="E19" s="21">
        <v>3050</v>
      </c>
      <c r="G19" s="21" t="s">
        <v>961</v>
      </c>
      <c r="H19" s="21" t="s">
        <v>12366</v>
      </c>
    </row>
    <row r="20" spans="1:8" ht="14.25">
      <c r="A20" s="21" t="s">
        <v>1262</v>
      </c>
      <c r="B20" s="21">
        <v>3050</v>
      </c>
      <c r="C20" s="21">
        <v>0</v>
      </c>
      <c r="D20" s="21" t="s">
        <v>12367</v>
      </c>
      <c r="F20" s="21" t="s">
        <v>12190</v>
      </c>
      <c r="G20" s="21" t="s">
        <v>2208</v>
      </c>
      <c r="H20" s="21" t="s">
        <v>12368</v>
      </c>
    </row>
    <row r="21" spans="1:8" ht="14.25">
      <c r="A21" s="21" t="s">
        <v>1271</v>
      </c>
      <c r="B21" s="21">
        <v>3050</v>
      </c>
      <c r="C21" s="21">
        <v>0</v>
      </c>
      <c r="D21" s="21" t="s">
        <v>12367</v>
      </c>
      <c r="F21" s="21" t="s">
        <v>12190</v>
      </c>
      <c r="G21" s="21" t="s">
        <v>2208</v>
      </c>
      <c r="H21" s="21" t="s">
        <v>12368</v>
      </c>
    </row>
    <row r="22" spans="1:8" ht="14.25">
      <c r="A22" s="21" t="s">
        <v>1273</v>
      </c>
      <c r="B22" s="21">
        <v>3050</v>
      </c>
      <c r="C22" s="21">
        <v>0</v>
      </c>
      <c r="D22" s="21" t="s">
        <v>12369</v>
      </c>
      <c r="F22" s="21">
        <v>42636</v>
      </c>
      <c r="G22" s="21" t="s">
        <v>2101</v>
      </c>
      <c r="H22" s="21" t="s">
        <v>12370</v>
      </c>
    </row>
    <row r="23" spans="1:8" ht="14.25">
      <c r="A23" s="21" t="s">
        <v>1497</v>
      </c>
      <c r="B23" s="21">
        <v>48800</v>
      </c>
      <c r="C23" s="21">
        <v>0</v>
      </c>
      <c r="D23" s="21" t="s">
        <v>12236</v>
      </c>
      <c r="E23" s="21">
        <v>40000</v>
      </c>
      <c r="F23" s="21">
        <v>42625</v>
      </c>
      <c r="G23" s="21" t="s">
        <v>1502</v>
      </c>
      <c r="H23" s="21" t="s">
        <v>12371</v>
      </c>
    </row>
    <row r="24" spans="1:8" ht="14.25">
      <c r="A24" s="21" t="s">
        <v>1511</v>
      </c>
      <c r="B24" s="21">
        <v>9150</v>
      </c>
      <c r="C24" s="21">
        <v>0</v>
      </c>
      <c r="D24" s="21" t="s">
        <v>12238</v>
      </c>
      <c r="E24" s="21">
        <v>9000</v>
      </c>
      <c r="F24" s="21">
        <v>42625</v>
      </c>
      <c r="G24" s="21" t="s">
        <v>7025</v>
      </c>
    </row>
    <row r="25" spans="1:8" ht="14.25">
      <c r="A25" s="21" t="s">
        <v>1536</v>
      </c>
      <c r="B25" s="21">
        <v>2897500</v>
      </c>
      <c r="C25" s="21">
        <v>9506.2335958005297</v>
      </c>
      <c r="D25" s="21" t="s">
        <v>12239</v>
      </c>
      <c r="E25" s="21" t="s">
        <v>12240</v>
      </c>
      <c r="F25" s="21">
        <v>42625</v>
      </c>
      <c r="G25" s="21" t="s">
        <v>12241</v>
      </c>
    </row>
    <row r="26" spans="1:8" ht="14.25">
      <c r="A26" s="21" t="s">
        <v>1545</v>
      </c>
      <c r="B26" s="21">
        <v>3050</v>
      </c>
      <c r="C26" s="21">
        <v>0</v>
      </c>
      <c r="D26" s="21" t="s">
        <v>12238</v>
      </c>
      <c r="E26" s="21">
        <v>3000</v>
      </c>
      <c r="F26" s="21">
        <v>42625</v>
      </c>
      <c r="G26" s="21" t="s">
        <v>7025</v>
      </c>
    </row>
    <row r="27" spans="1:8" ht="14.25">
      <c r="A27" s="21" t="s">
        <v>1719</v>
      </c>
      <c r="B27" s="21">
        <v>30500</v>
      </c>
      <c r="C27" s="21">
        <v>0</v>
      </c>
      <c r="D27" s="21" t="s">
        <v>12236</v>
      </c>
      <c r="E27" s="21">
        <v>18000</v>
      </c>
      <c r="F27" s="21">
        <v>42625</v>
      </c>
      <c r="G27" s="21" t="s">
        <v>1502</v>
      </c>
      <c r="H27" s="21" t="s">
        <v>12372</v>
      </c>
    </row>
    <row r="28" spans="1:8" ht="14.25">
      <c r="A28" s="21" t="s">
        <v>1722</v>
      </c>
      <c r="B28" s="21">
        <v>6100</v>
      </c>
      <c r="C28" s="21">
        <v>0</v>
      </c>
      <c r="D28" s="21" t="s">
        <v>12236</v>
      </c>
      <c r="E28" s="21">
        <v>6000</v>
      </c>
      <c r="F28" s="21">
        <v>42625</v>
      </c>
      <c r="G28" s="21" t="s">
        <v>1502</v>
      </c>
    </row>
    <row r="29" spans="1:8" ht="14.25">
      <c r="A29" s="21" t="s">
        <v>1726</v>
      </c>
      <c r="B29" s="21">
        <v>21350</v>
      </c>
      <c r="C29" s="21">
        <v>0</v>
      </c>
      <c r="D29" s="21" t="s">
        <v>12236</v>
      </c>
      <c r="E29" s="21">
        <v>22000</v>
      </c>
      <c r="F29" s="21">
        <v>42625</v>
      </c>
      <c r="G29" s="21" t="s">
        <v>1502</v>
      </c>
    </row>
    <row r="30" spans="1:8" ht="14.25">
      <c r="A30" s="21" t="s">
        <v>1854</v>
      </c>
      <c r="B30" s="21">
        <v>45750</v>
      </c>
      <c r="C30" s="21">
        <v>0</v>
      </c>
      <c r="D30" s="21" t="s">
        <v>12236</v>
      </c>
      <c r="E30" s="21">
        <v>60000</v>
      </c>
      <c r="F30" s="21">
        <v>42625</v>
      </c>
      <c r="G30" s="21" t="s">
        <v>1502</v>
      </c>
      <c r="H30" s="21" t="s">
        <v>12243</v>
      </c>
    </row>
    <row r="31" spans="1:8" ht="14.25">
      <c r="A31" s="21" t="s">
        <v>1873</v>
      </c>
      <c r="B31" s="21">
        <v>21350</v>
      </c>
      <c r="C31" s="21">
        <v>0</v>
      </c>
      <c r="D31" s="21" t="s">
        <v>12238</v>
      </c>
      <c r="E31" s="21">
        <v>25000</v>
      </c>
      <c r="F31" s="21">
        <v>42625</v>
      </c>
      <c r="G31" s="21" t="s">
        <v>7025</v>
      </c>
    </row>
    <row r="32" spans="1:8" ht="14.25">
      <c r="A32" s="21" t="s">
        <v>1879</v>
      </c>
      <c r="B32" s="21">
        <v>6100</v>
      </c>
      <c r="C32" s="21">
        <v>0</v>
      </c>
      <c r="D32" s="21" t="s">
        <v>12253</v>
      </c>
      <c r="H32" s="21" t="s">
        <v>12373</v>
      </c>
    </row>
    <row r="33" spans="1:8" ht="14.25">
      <c r="A33" s="21" t="s">
        <v>1894</v>
      </c>
      <c r="B33" s="21">
        <v>3050</v>
      </c>
      <c r="C33" s="21">
        <v>0</v>
      </c>
      <c r="D33" s="21" t="s">
        <v>12238</v>
      </c>
      <c r="E33" s="21">
        <v>3000</v>
      </c>
      <c r="F33" s="21">
        <v>42625</v>
      </c>
      <c r="G33" s="21" t="s">
        <v>7025</v>
      </c>
    </row>
    <row r="34" spans="1:8" ht="14.25">
      <c r="A34" s="21" t="s">
        <v>1979</v>
      </c>
      <c r="B34" s="21">
        <v>6100</v>
      </c>
      <c r="C34" s="21">
        <v>0</v>
      </c>
      <c r="D34" s="21" t="s">
        <v>12236</v>
      </c>
      <c r="E34" s="21">
        <v>10000</v>
      </c>
      <c r="F34" s="21">
        <v>42625</v>
      </c>
      <c r="G34" s="21" t="s">
        <v>1502</v>
      </c>
    </row>
    <row r="35" spans="1:8" ht="14.25">
      <c r="A35" s="21" t="s">
        <v>1984</v>
      </c>
      <c r="B35" s="21">
        <v>350750</v>
      </c>
      <c r="C35" s="21">
        <v>9.0059055118110205</v>
      </c>
      <c r="D35" s="21" t="s">
        <v>12239</v>
      </c>
      <c r="E35" s="21" t="s">
        <v>12244</v>
      </c>
      <c r="F35" s="21">
        <v>42625</v>
      </c>
      <c r="G35" s="21" t="s">
        <v>12241</v>
      </c>
    </row>
    <row r="36" spans="1:8" ht="14.25">
      <c r="A36" s="21" t="s">
        <v>2021</v>
      </c>
      <c r="B36" s="21">
        <v>213500</v>
      </c>
      <c r="C36" s="21">
        <v>700.45931758530298</v>
      </c>
      <c r="D36" s="21" t="s">
        <v>12245</v>
      </c>
      <c r="E36" s="21" t="s">
        <v>12246</v>
      </c>
      <c r="F36" s="21">
        <v>42633</v>
      </c>
      <c r="G36" s="21" t="s">
        <v>12241</v>
      </c>
    </row>
    <row r="37" spans="1:8" ht="14.25">
      <c r="A37" s="21" t="s">
        <v>2030</v>
      </c>
      <c r="B37" s="21">
        <v>3050</v>
      </c>
      <c r="C37" s="21">
        <v>0</v>
      </c>
      <c r="D37" s="21" t="s">
        <v>12247</v>
      </c>
      <c r="E37" s="21">
        <v>3200</v>
      </c>
      <c r="F37" s="21">
        <v>42612</v>
      </c>
      <c r="G37" s="21" t="s">
        <v>12248</v>
      </c>
      <c r="H37" s="21" t="s">
        <v>12249</v>
      </c>
    </row>
    <row r="38" spans="1:8" ht="14.25">
      <c r="A38" s="21" t="s">
        <v>2090</v>
      </c>
      <c r="B38" s="21">
        <v>3050</v>
      </c>
      <c r="C38" s="21">
        <v>0</v>
      </c>
      <c r="D38" s="21" t="s">
        <v>12238</v>
      </c>
      <c r="E38" s="21">
        <v>3000</v>
      </c>
      <c r="F38" s="21">
        <v>42625</v>
      </c>
      <c r="G38" s="21" t="s">
        <v>7025</v>
      </c>
      <c r="H38" s="21" t="s">
        <v>12374</v>
      </c>
    </row>
    <row r="39" spans="1:8" ht="14.25">
      <c r="A39" s="21" t="s">
        <v>2119</v>
      </c>
      <c r="B39" s="21">
        <v>48800</v>
      </c>
      <c r="C39" s="21">
        <v>0</v>
      </c>
      <c r="D39" s="21" t="s">
        <v>12250</v>
      </c>
      <c r="E39" s="21">
        <v>56000</v>
      </c>
      <c r="F39" s="21">
        <v>42633</v>
      </c>
      <c r="G39" s="21" t="s">
        <v>2124</v>
      </c>
      <c r="H39" s="21" t="s">
        <v>12375</v>
      </c>
    </row>
    <row r="40" spans="1:8" ht="14.25">
      <c r="A40" s="21" t="s">
        <v>2131</v>
      </c>
      <c r="B40" s="21">
        <v>12200</v>
      </c>
      <c r="C40" s="21">
        <v>0</v>
      </c>
      <c r="D40" s="21" t="s">
        <v>12376</v>
      </c>
      <c r="E40" s="21">
        <v>9500</v>
      </c>
      <c r="F40" s="21">
        <v>42633</v>
      </c>
      <c r="G40" s="21" t="s">
        <v>2124</v>
      </c>
      <c r="H40" s="21" t="s">
        <v>12377</v>
      </c>
    </row>
    <row r="41" spans="1:8" ht="14.25">
      <c r="A41" s="21" t="s">
        <v>2148</v>
      </c>
      <c r="B41" s="21">
        <v>12200</v>
      </c>
      <c r="C41" s="21">
        <v>0</v>
      </c>
      <c r="D41" s="21" t="s">
        <v>12252</v>
      </c>
      <c r="E41" s="21">
        <v>12300</v>
      </c>
      <c r="F41" s="21" t="s">
        <v>12253</v>
      </c>
      <c r="G41" s="21" t="s">
        <v>1359</v>
      </c>
      <c r="H41" s="21" t="s">
        <v>12378</v>
      </c>
    </row>
    <row r="42" spans="1:8" ht="14.25">
      <c r="A42" s="21" t="s">
        <v>12379</v>
      </c>
      <c r="B42" s="21">
        <v>3050</v>
      </c>
      <c r="C42" s="21">
        <v>0</v>
      </c>
      <c r="D42" s="21" t="s">
        <v>12285</v>
      </c>
      <c r="E42" s="21">
        <v>3050</v>
      </c>
      <c r="F42" s="21">
        <v>42649</v>
      </c>
      <c r="G42" s="21" t="s">
        <v>3522</v>
      </c>
      <c r="H42" s="21" t="s">
        <v>12380</v>
      </c>
    </row>
    <row r="43" spans="1:8" ht="14.25">
      <c r="A43" s="21" t="s">
        <v>2296</v>
      </c>
      <c r="B43" s="21">
        <v>6100</v>
      </c>
      <c r="C43" s="21">
        <v>0</v>
      </c>
      <c r="D43" s="21" t="s">
        <v>12252</v>
      </c>
      <c r="E43" s="21">
        <v>6194</v>
      </c>
      <c r="F43" s="21" t="s">
        <v>12253</v>
      </c>
      <c r="G43" s="21" t="s">
        <v>12381</v>
      </c>
      <c r="H43" s="21" t="s">
        <v>12382</v>
      </c>
    </row>
    <row r="44" spans="1:8" ht="14.25">
      <c r="A44" s="21" t="s">
        <v>2323</v>
      </c>
      <c r="B44" s="21">
        <v>3050</v>
      </c>
      <c r="C44" s="21">
        <v>0</v>
      </c>
      <c r="D44" s="21" t="s">
        <v>12257</v>
      </c>
      <c r="E44" s="21">
        <v>3050</v>
      </c>
      <c r="F44" s="21">
        <v>42625</v>
      </c>
      <c r="G44" s="21" t="s">
        <v>2326</v>
      </c>
    </row>
    <row r="45" spans="1:8" ht="14.25">
      <c r="A45" s="21" t="s">
        <v>2327</v>
      </c>
      <c r="B45" s="21">
        <v>3050</v>
      </c>
      <c r="C45" s="21">
        <v>0</v>
      </c>
      <c r="D45" s="21" t="s">
        <v>12258</v>
      </c>
      <c r="E45" s="21">
        <v>3060</v>
      </c>
      <c r="F45" s="21">
        <v>42641</v>
      </c>
      <c r="G45" s="21" t="s">
        <v>12259</v>
      </c>
      <c r="H45" s="21" t="s">
        <v>12260</v>
      </c>
    </row>
    <row r="46" spans="1:8" ht="14.25">
      <c r="A46" s="21" t="s">
        <v>2331</v>
      </c>
      <c r="B46" s="21">
        <v>76250</v>
      </c>
      <c r="C46" s="21">
        <v>0</v>
      </c>
      <c r="D46" s="21" t="s">
        <v>12239</v>
      </c>
      <c r="E46" s="21" t="s">
        <v>12261</v>
      </c>
      <c r="F46" s="21">
        <v>42625</v>
      </c>
      <c r="G46" s="21" t="s">
        <v>12241</v>
      </c>
    </row>
    <row r="47" spans="1:8" ht="14.25">
      <c r="A47" s="21" t="s">
        <v>2398</v>
      </c>
      <c r="B47" s="21">
        <v>15250</v>
      </c>
      <c r="C47" s="21">
        <v>0</v>
      </c>
      <c r="D47" s="21" t="s">
        <v>12262</v>
      </c>
      <c r="E47" s="21">
        <v>15250</v>
      </c>
      <c r="F47" s="21">
        <v>42642</v>
      </c>
      <c r="G47" s="21" t="s">
        <v>2401</v>
      </c>
    </row>
    <row r="48" spans="1:8" ht="14.25">
      <c r="A48" s="21" t="s">
        <v>2408</v>
      </c>
      <c r="B48" s="21">
        <v>9150</v>
      </c>
      <c r="C48" s="21">
        <v>0</v>
      </c>
      <c r="D48" s="21" t="s">
        <v>12263</v>
      </c>
      <c r="E48" s="21">
        <v>6150</v>
      </c>
      <c r="F48" s="21">
        <v>42628</v>
      </c>
      <c r="G48" s="21" t="s">
        <v>2401</v>
      </c>
      <c r="H48" s="21" t="s">
        <v>12383</v>
      </c>
    </row>
    <row r="49" spans="1:8" ht="14.25">
      <c r="A49" s="21" t="s">
        <v>2461</v>
      </c>
      <c r="B49" s="21">
        <v>3050</v>
      </c>
      <c r="C49" s="21">
        <v>0</v>
      </c>
      <c r="D49" s="21" t="s">
        <v>12265</v>
      </c>
      <c r="G49" s="21" t="s">
        <v>7025</v>
      </c>
      <c r="H49" s="21" t="s">
        <v>12266</v>
      </c>
    </row>
    <row r="50" spans="1:8" ht="14.25">
      <c r="A50" s="21" t="s">
        <v>2585</v>
      </c>
      <c r="B50" s="21">
        <v>15250</v>
      </c>
      <c r="C50" s="21">
        <v>0</v>
      </c>
      <c r="D50" s="21" t="s">
        <v>12267</v>
      </c>
      <c r="E50" s="21">
        <v>17000</v>
      </c>
      <c r="F50" s="21">
        <v>42564</v>
      </c>
      <c r="G50" s="21" t="s">
        <v>1502</v>
      </c>
      <c r="H50" s="21" t="s">
        <v>12384</v>
      </c>
    </row>
    <row r="51" spans="1:8" ht="14.25">
      <c r="A51" s="21" t="s">
        <v>2590</v>
      </c>
      <c r="B51" s="21">
        <v>3050</v>
      </c>
      <c r="C51" s="21">
        <v>0</v>
      </c>
      <c r="D51" s="21" t="s">
        <v>12269</v>
      </c>
      <c r="E51" s="21">
        <v>3050</v>
      </c>
      <c r="F51" s="21">
        <v>42633</v>
      </c>
      <c r="G51" s="21" t="s">
        <v>2101</v>
      </c>
      <c r="H51" s="21" t="s">
        <v>12385</v>
      </c>
    </row>
    <row r="52" spans="1:8" ht="14.25">
      <c r="A52" s="21" t="s">
        <v>2674</v>
      </c>
      <c r="B52" s="21">
        <v>3050</v>
      </c>
      <c r="C52" s="21">
        <v>0</v>
      </c>
      <c r="D52" s="21" t="s">
        <v>12285</v>
      </c>
      <c r="E52" s="21">
        <v>3050</v>
      </c>
      <c r="F52" s="21">
        <v>42649</v>
      </c>
      <c r="G52" s="21" t="s">
        <v>3522</v>
      </c>
      <c r="H52" s="21" t="s">
        <v>12386</v>
      </c>
    </row>
    <row r="53" spans="1:8" ht="14.25">
      <c r="A53" s="21" t="s">
        <v>12387</v>
      </c>
      <c r="B53" s="21">
        <v>655750</v>
      </c>
      <c r="C53" s="21">
        <v>2151.4107611548502</v>
      </c>
      <c r="D53" s="21" t="s">
        <v>12271</v>
      </c>
      <c r="E53" s="21">
        <v>2200</v>
      </c>
      <c r="F53" s="21">
        <v>42629</v>
      </c>
      <c r="G53" s="21" t="s">
        <v>2872</v>
      </c>
      <c r="H53" s="21" t="s">
        <v>12388</v>
      </c>
    </row>
    <row r="54" spans="1:8" ht="14.25">
      <c r="A54" s="21" t="s">
        <v>2905</v>
      </c>
      <c r="B54" s="21">
        <v>5185000</v>
      </c>
      <c r="C54" s="21">
        <v>17011.154855642999</v>
      </c>
      <c r="D54" s="21" t="s">
        <v>12272</v>
      </c>
      <c r="E54" s="21">
        <v>17000</v>
      </c>
      <c r="F54" s="21">
        <v>42625</v>
      </c>
      <c r="G54" s="21" t="s">
        <v>2872</v>
      </c>
      <c r="H54" s="21" t="s">
        <v>12389</v>
      </c>
    </row>
    <row r="55" spans="1:8" ht="14.25">
      <c r="A55" s="21" t="s">
        <v>2915</v>
      </c>
      <c r="B55" s="21">
        <v>610000</v>
      </c>
      <c r="C55" s="21">
        <v>2001.31233595801</v>
      </c>
      <c r="D55" s="21" t="s">
        <v>12274</v>
      </c>
      <c r="E55" s="21">
        <v>3000</v>
      </c>
      <c r="F55" s="21">
        <v>42631</v>
      </c>
      <c r="G55" s="21" t="s">
        <v>2872</v>
      </c>
    </row>
    <row r="56" spans="1:8" ht="14.25">
      <c r="A56" s="21" t="s">
        <v>2921</v>
      </c>
      <c r="B56" s="21">
        <v>610000</v>
      </c>
      <c r="C56" s="21">
        <v>2001.31233595801</v>
      </c>
      <c r="D56" s="21" t="s">
        <v>12272</v>
      </c>
      <c r="E56" s="21">
        <v>2000</v>
      </c>
      <c r="F56" s="21">
        <v>42625</v>
      </c>
      <c r="G56" s="21" t="s">
        <v>2872</v>
      </c>
      <c r="H56" s="21" t="s">
        <v>12390</v>
      </c>
    </row>
    <row r="57" spans="1:8" ht="14.25">
      <c r="A57" s="21" t="s">
        <v>2924</v>
      </c>
      <c r="B57" s="21">
        <v>1220000</v>
      </c>
      <c r="C57" s="21">
        <v>4002.6246719160099</v>
      </c>
      <c r="D57" s="21" t="s">
        <v>12272</v>
      </c>
      <c r="E57" s="21">
        <v>6000</v>
      </c>
      <c r="F57" s="21">
        <v>42625</v>
      </c>
      <c r="G57" s="21" t="s">
        <v>2872</v>
      </c>
      <c r="H57" s="21" t="s">
        <v>12391</v>
      </c>
    </row>
    <row r="58" spans="1:8" ht="14.25">
      <c r="A58" s="21" t="s">
        <v>2929</v>
      </c>
      <c r="B58" s="21">
        <v>610000</v>
      </c>
      <c r="C58" s="21">
        <v>2001.31233595801</v>
      </c>
      <c r="D58" s="21" t="s">
        <v>12274</v>
      </c>
      <c r="E58" s="21">
        <v>3000</v>
      </c>
      <c r="F58" s="21">
        <v>42631</v>
      </c>
      <c r="G58" s="21" t="s">
        <v>2872</v>
      </c>
    </row>
    <row r="59" spans="1:8" ht="14.25">
      <c r="A59" s="21" t="s">
        <v>2965</v>
      </c>
      <c r="B59" s="21">
        <v>1830000</v>
      </c>
      <c r="C59" s="21">
        <v>2001.31233595801</v>
      </c>
      <c r="D59" s="21" t="s">
        <v>12274</v>
      </c>
      <c r="E59" s="21">
        <v>7000</v>
      </c>
      <c r="F59" s="21">
        <v>42631</v>
      </c>
      <c r="G59" s="21" t="s">
        <v>2872</v>
      </c>
    </row>
    <row r="60" spans="1:8" ht="14.25">
      <c r="A60" s="21" t="s">
        <v>2968</v>
      </c>
      <c r="B60" s="21">
        <v>1037000</v>
      </c>
      <c r="C60" s="21">
        <v>3402.2309711285998</v>
      </c>
      <c r="D60" s="21" t="s">
        <v>12272</v>
      </c>
      <c r="E60" s="21">
        <v>4000</v>
      </c>
      <c r="F60" s="21">
        <v>42625</v>
      </c>
      <c r="G60" s="21" t="s">
        <v>2872</v>
      </c>
      <c r="H60" s="21" t="s">
        <v>12392</v>
      </c>
    </row>
    <row r="61" spans="1:8" ht="14.25">
      <c r="A61" s="21" t="s">
        <v>2972</v>
      </c>
      <c r="B61" s="21">
        <v>3721000</v>
      </c>
      <c r="C61" s="21">
        <v>12208.0052493438</v>
      </c>
      <c r="D61" s="21" t="s">
        <v>12272</v>
      </c>
      <c r="E61" s="21">
        <v>14000</v>
      </c>
      <c r="F61" s="21">
        <v>42625</v>
      </c>
      <c r="G61" s="21" t="s">
        <v>2872</v>
      </c>
      <c r="H61" s="21" t="s">
        <v>12393</v>
      </c>
    </row>
    <row r="62" spans="1:8" ht="14.25">
      <c r="A62" s="21" t="s">
        <v>2978</v>
      </c>
      <c r="B62" s="21">
        <v>2501000</v>
      </c>
      <c r="C62" s="21">
        <v>8205.3805774278208</v>
      </c>
      <c r="D62" s="21" t="s">
        <v>12272</v>
      </c>
      <c r="E62" s="21">
        <v>10000</v>
      </c>
      <c r="F62" s="21">
        <v>42625</v>
      </c>
      <c r="G62" s="21" t="s">
        <v>2872</v>
      </c>
      <c r="H62" s="21" t="s">
        <v>12394</v>
      </c>
    </row>
    <row r="63" spans="1:8" ht="14.25">
      <c r="A63" s="21" t="s">
        <v>2981</v>
      </c>
      <c r="B63" s="21">
        <v>396500</v>
      </c>
      <c r="C63" s="21">
        <v>0</v>
      </c>
      <c r="D63" s="21" t="s">
        <v>12272</v>
      </c>
      <c r="E63" s="21">
        <v>2000</v>
      </c>
      <c r="F63" s="21">
        <v>42625</v>
      </c>
      <c r="G63" s="21" t="s">
        <v>2872</v>
      </c>
      <c r="H63" s="21" t="s">
        <v>12395</v>
      </c>
    </row>
    <row r="64" spans="1:8" ht="14.25">
      <c r="A64" s="21" t="s">
        <v>3074</v>
      </c>
      <c r="B64" s="21">
        <v>6100</v>
      </c>
      <c r="C64" s="21">
        <v>0</v>
      </c>
      <c r="D64" s="21" t="s">
        <v>12277</v>
      </c>
      <c r="F64" s="21">
        <v>42633</v>
      </c>
      <c r="G64" s="21" t="s">
        <v>12278</v>
      </c>
    </row>
    <row r="65" spans="1:8" ht="14.25">
      <c r="A65" s="21" t="s">
        <v>3091</v>
      </c>
      <c r="B65" s="21">
        <v>12200</v>
      </c>
      <c r="C65" s="21">
        <v>0</v>
      </c>
      <c r="D65" s="21" t="s">
        <v>12396</v>
      </c>
      <c r="E65" s="21">
        <v>12300</v>
      </c>
      <c r="F65" s="21">
        <v>42657</v>
      </c>
      <c r="G65" s="21" t="s">
        <v>2326</v>
      </c>
      <c r="H65" s="21" t="s">
        <v>12397</v>
      </c>
    </row>
    <row r="66" spans="1:8" ht="14.25">
      <c r="A66" s="21" t="s">
        <v>3111</v>
      </c>
      <c r="B66" s="21">
        <v>27450</v>
      </c>
      <c r="C66" s="21">
        <v>0</v>
      </c>
      <c r="D66" s="21" t="s">
        <v>12257</v>
      </c>
      <c r="E66" s="21">
        <v>27500</v>
      </c>
      <c r="F66" s="21">
        <v>42625</v>
      </c>
      <c r="G66" s="21" t="s">
        <v>2326</v>
      </c>
    </row>
    <row r="67" spans="1:8" ht="14.25">
      <c r="A67" s="21" t="s">
        <v>3180</v>
      </c>
      <c r="B67" s="21">
        <v>79300</v>
      </c>
      <c r="C67" s="21">
        <v>0</v>
      </c>
      <c r="D67" s="21" t="s">
        <v>12257</v>
      </c>
      <c r="E67" s="21">
        <v>79300</v>
      </c>
      <c r="F67" s="21">
        <v>42625</v>
      </c>
      <c r="G67" s="21" t="s">
        <v>2326</v>
      </c>
    </row>
    <row r="68" spans="1:8" ht="14.25">
      <c r="A68" s="21" t="s">
        <v>3185</v>
      </c>
      <c r="B68" s="21">
        <v>6100</v>
      </c>
      <c r="C68" s="21">
        <v>0</v>
      </c>
      <c r="D68" s="21" t="s">
        <v>12257</v>
      </c>
      <c r="E68" s="21">
        <v>6100</v>
      </c>
      <c r="F68" s="21">
        <v>42625</v>
      </c>
      <c r="G68" s="21" t="s">
        <v>2326</v>
      </c>
      <c r="H68" s="21" t="s">
        <v>12398</v>
      </c>
    </row>
    <row r="69" spans="1:8" ht="14.25">
      <c r="A69" s="21" t="s">
        <v>3194</v>
      </c>
      <c r="B69" s="21">
        <v>12200</v>
      </c>
      <c r="C69" s="21">
        <v>0</v>
      </c>
      <c r="D69" s="21" t="s">
        <v>12257</v>
      </c>
      <c r="E69" s="21">
        <v>12200</v>
      </c>
      <c r="F69" s="21">
        <v>42625</v>
      </c>
      <c r="G69" s="21" t="s">
        <v>2326</v>
      </c>
    </row>
    <row r="70" spans="1:8" ht="14.25">
      <c r="A70" s="21" t="s">
        <v>3203</v>
      </c>
      <c r="B70" s="21">
        <v>18300</v>
      </c>
      <c r="C70" s="21">
        <v>0</v>
      </c>
      <c r="D70" s="21" t="s">
        <v>12257</v>
      </c>
      <c r="E70" s="21">
        <v>18300</v>
      </c>
      <c r="F70" s="21">
        <v>42625</v>
      </c>
      <c r="G70" s="21" t="s">
        <v>2326</v>
      </c>
    </row>
    <row r="71" spans="1:8" ht="14.25">
      <c r="A71" s="21" t="s">
        <v>3205</v>
      </c>
      <c r="B71" s="21">
        <v>15250</v>
      </c>
      <c r="C71" s="21">
        <v>0</v>
      </c>
      <c r="D71" s="21" t="s">
        <v>12257</v>
      </c>
      <c r="E71" s="21">
        <v>15300</v>
      </c>
      <c r="F71" s="21">
        <v>42625</v>
      </c>
      <c r="G71" s="21" t="s">
        <v>2326</v>
      </c>
    </row>
    <row r="72" spans="1:8" ht="14.25">
      <c r="A72" s="21" t="s">
        <v>3214</v>
      </c>
      <c r="B72" s="21">
        <v>6100</v>
      </c>
      <c r="C72" s="21">
        <v>0</v>
      </c>
      <c r="D72" s="21" t="s">
        <v>12257</v>
      </c>
      <c r="E72" s="21">
        <v>6100</v>
      </c>
      <c r="F72" s="21">
        <v>42625</v>
      </c>
      <c r="G72" s="21" t="s">
        <v>2326</v>
      </c>
    </row>
    <row r="73" spans="1:8" ht="14.25">
      <c r="A73" s="21" t="s">
        <v>3294</v>
      </c>
      <c r="B73" s="21">
        <v>3050</v>
      </c>
      <c r="C73" s="21">
        <v>0</v>
      </c>
      <c r="D73" s="21" t="s">
        <v>12280</v>
      </c>
      <c r="E73" s="21">
        <v>3100</v>
      </c>
      <c r="F73" s="21">
        <v>42635</v>
      </c>
      <c r="G73" s="21" t="s">
        <v>2326</v>
      </c>
    </row>
    <row r="74" spans="1:8" ht="14.25">
      <c r="A74" s="21" t="s">
        <v>3337</v>
      </c>
      <c r="B74" s="21">
        <v>33550</v>
      </c>
      <c r="C74" s="21">
        <v>0</v>
      </c>
      <c r="D74" s="21" t="s">
        <v>12257</v>
      </c>
      <c r="E74" s="21">
        <v>33600</v>
      </c>
      <c r="F74" s="21">
        <v>42625</v>
      </c>
      <c r="G74" s="21" t="s">
        <v>2326</v>
      </c>
    </row>
    <row r="75" spans="1:8" ht="14.25">
      <c r="A75" s="21" t="s">
        <v>3344</v>
      </c>
      <c r="B75" s="21">
        <v>33550</v>
      </c>
      <c r="C75" s="21">
        <v>0</v>
      </c>
      <c r="D75" s="21" t="s">
        <v>12257</v>
      </c>
      <c r="E75" s="21">
        <v>33600</v>
      </c>
      <c r="F75" s="21">
        <v>42625</v>
      </c>
      <c r="G75" s="21" t="s">
        <v>2326</v>
      </c>
      <c r="H75" s="21" t="s">
        <v>12282</v>
      </c>
    </row>
    <row r="76" spans="1:8" ht="14.25">
      <c r="A76" s="21" t="s">
        <v>3349</v>
      </c>
      <c r="B76" s="21">
        <v>3050</v>
      </c>
      <c r="C76" s="21">
        <v>0</v>
      </c>
      <c r="D76" s="21" t="s">
        <v>12283</v>
      </c>
      <c r="E76" s="21">
        <v>3050</v>
      </c>
      <c r="F76" s="21">
        <v>42655</v>
      </c>
      <c r="G76" s="21" t="s">
        <v>3351</v>
      </c>
      <c r="H76" s="21" t="s">
        <v>12284</v>
      </c>
    </row>
    <row r="77" spans="1:8" ht="14.25">
      <c r="A77" s="21" t="s">
        <v>3361</v>
      </c>
      <c r="B77" s="21">
        <v>3050</v>
      </c>
      <c r="C77" s="21">
        <v>0</v>
      </c>
      <c r="D77" s="21" t="s">
        <v>12257</v>
      </c>
      <c r="E77" s="21">
        <v>3050</v>
      </c>
      <c r="F77" s="21">
        <v>42625</v>
      </c>
      <c r="G77" s="21" t="s">
        <v>2326</v>
      </c>
    </row>
    <row r="78" spans="1:8" ht="14.25">
      <c r="A78" s="21" t="s">
        <v>3365</v>
      </c>
      <c r="B78" s="21">
        <v>6100</v>
      </c>
      <c r="C78" s="21">
        <v>0</v>
      </c>
      <c r="D78" s="21" t="s">
        <v>12257</v>
      </c>
      <c r="E78" s="21">
        <v>6100</v>
      </c>
      <c r="F78" s="21">
        <v>42625</v>
      </c>
      <c r="G78" s="21" t="s">
        <v>2326</v>
      </c>
    </row>
    <row r="79" spans="1:8" ht="14.25">
      <c r="A79" s="21" t="s">
        <v>3372</v>
      </c>
      <c r="B79" s="21">
        <v>6100</v>
      </c>
      <c r="C79" s="21">
        <v>0</v>
      </c>
      <c r="D79" s="21" t="s">
        <v>12257</v>
      </c>
      <c r="E79" s="21">
        <v>6100</v>
      </c>
      <c r="F79" s="21">
        <v>42625</v>
      </c>
      <c r="G79" s="21" t="s">
        <v>2326</v>
      </c>
    </row>
    <row r="80" spans="1:8" ht="14.25">
      <c r="A80" s="21" t="s">
        <v>3395</v>
      </c>
      <c r="B80" s="21">
        <v>240950</v>
      </c>
      <c r="C80" s="21">
        <v>0</v>
      </c>
      <c r="D80" s="21" t="s">
        <v>12257</v>
      </c>
      <c r="E80" s="21">
        <v>241000</v>
      </c>
      <c r="F80" s="21">
        <v>42625</v>
      </c>
      <c r="G80" s="21" t="s">
        <v>2326</v>
      </c>
    </row>
    <row r="81" spans="1:8" ht="14.25">
      <c r="A81" s="21" t="s">
        <v>3401</v>
      </c>
      <c r="B81" s="21">
        <v>6100</v>
      </c>
      <c r="C81" s="21">
        <v>0</v>
      </c>
      <c r="D81" s="21" t="s">
        <v>12280</v>
      </c>
      <c r="E81" s="21">
        <v>6100</v>
      </c>
      <c r="F81" s="21">
        <v>42647</v>
      </c>
      <c r="G81" s="21" t="s">
        <v>2326</v>
      </c>
    </row>
    <row r="82" spans="1:8" ht="14.25">
      <c r="A82" s="21" t="s">
        <v>3403</v>
      </c>
      <c r="B82" s="21">
        <v>3050</v>
      </c>
      <c r="C82" s="21">
        <v>0</v>
      </c>
      <c r="D82" s="21" t="s">
        <v>12257</v>
      </c>
      <c r="E82" s="21">
        <v>3050</v>
      </c>
      <c r="F82" s="21">
        <v>42625</v>
      </c>
      <c r="G82" s="21" t="s">
        <v>2326</v>
      </c>
    </row>
    <row r="83" spans="1:8" ht="14.25">
      <c r="A83" s="21" t="s">
        <v>3414</v>
      </c>
      <c r="B83" s="21">
        <v>12200</v>
      </c>
      <c r="C83" s="21">
        <v>0</v>
      </c>
      <c r="D83" s="21" t="s">
        <v>12257</v>
      </c>
      <c r="E83" s="21">
        <v>12200</v>
      </c>
      <c r="F83" s="21">
        <v>42625</v>
      </c>
      <c r="G83" s="21" t="s">
        <v>2326</v>
      </c>
    </row>
    <row r="84" spans="1:8" ht="14.25">
      <c r="A84" s="21" t="s">
        <v>3417</v>
      </c>
      <c r="B84" s="21">
        <v>12200</v>
      </c>
      <c r="C84" s="21">
        <v>0</v>
      </c>
      <c r="D84" s="21" t="s">
        <v>12257</v>
      </c>
      <c r="E84" s="21">
        <v>12200</v>
      </c>
      <c r="F84" s="21">
        <v>42625</v>
      </c>
      <c r="G84" s="21" t="s">
        <v>2326</v>
      </c>
    </row>
    <row r="85" spans="1:8" ht="14.25">
      <c r="A85" s="21" t="s">
        <v>3423</v>
      </c>
      <c r="B85" s="21">
        <v>97600</v>
      </c>
      <c r="C85" s="21">
        <v>0</v>
      </c>
      <c r="D85" s="21" t="s">
        <v>12257</v>
      </c>
      <c r="E85" s="21">
        <v>97600</v>
      </c>
      <c r="F85" s="21">
        <v>42625</v>
      </c>
      <c r="G85" s="21" t="s">
        <v>2326</v>
      </c>
    </row>
    <row r="86" spans="1:8" ht="14.25">
      <c r="A86" s="21" t="s">
        <v>3430</v>
      </c>
      <c r="B86" s="21">
        <v>12200</v>
      </c>
      <c r="C86" s="21">
        <v>0</v>
      </c>
      <c r="D86" s="21" t="s">
        <v>12257</v>
      </c>
      <c r="E86" s="21">
        <v>12200</v>
      </c>
      <c r="F86" s="21">
        <v>42625</v>
      </c>
      <c r="G86" s="21" t="s">
        <v>2326</v>
      </c>
    </row>
    <row r="87" spans="1:8" ht="14.25">
      <c r="A87" s="21" t="s">
        <v>3449</v>
      </c>
      <c r="B87" s="21">
        <v>6100</v>
      </c>
      <c r="C87" s="21">
        <v>0</v>
      </c>
      <c r="D87" s="21" t="s">
        <v>12257</v>
      </c>
      <c r="E87" s="21">
        <v>6100</v>
      </c>
      <c r="F87" s="21">
        <v>42625</v>
      </c>
      <c r="G87" s="21" t="s">
        <v>2326</v>
      </c>
    </row>
    <row r="88" spans="1:8" ht="14.25">
      <c r="A88" s="21" t="s">
        <v>3519</v>
      </c>
      <c r="B88" s="21">
        <v>3050</v>
      </c>
      <c r="C88" s="21">
        <v>0</v>
      </c>
      <c r="D88" s="21" t="s">
        <v>12285</v>
      </c>
      <c r="E88" s="21">
        <v>3050</v>
      </c>
      <c r="F88" s="21">
        <v>42649</v>
      </c>
      <c r="G88" s="21" t="s">
        <v>3522</v>
      </c>
      <c r="H88" s="21" t="s">
        <v>12374</v>
      </c>
    </row>
    <row r="89" spans="1:8" ht="14.25">
      <c r="A89" s="21" t="s">
        <v>3523</v>
      </c>
      <c r="B89" s="21">
        <v>3050</v>
      </c>
      <c r="C89" s="21">
        <v>0</v>
      </c>
      <c r="D89" s="21" t="s">
        <v>12285</v>
      </c>
      <c r="E89" s="21">
        <v>3050</v>
      </c>
      <c r="F89" s="21">
        <v>42649</v>
      </c>
      <c r="G89" s="21" t="s">
        <v>3522</v>
      </c>
      <c r="H89" s="21" t="s">
        <v>12374</v>
      </c>
    </row>
    <row r="90" spans="1:8" ht="14.25">
      <c r="A90" s="21" t="s">
        <v>3561</v>
      </c>
      <c r="B90" s="21">
        <v>36600</v>
      </c>
      <c r="C90" s="21">
        <v>0</v>
      </c>
      <c r="D90" s="21" t="s">
        <v>12286</v>
      </c>
      <c r="E90" s="21">
        <v>36600</v>
      </c>
      <c r="F90" s="21">
        <v>42614</v>
      </c>
      <c r="G90" s="21" t="s">
        <v>2208</v>
      </c>
      <c r="H90" s="21" t="s">
        <v>12287</v>
      </c>
    </row>
    <row r="91" spans="1:8" ht="14.25">
      <c r="A91" s="21" t="s">
        <v>3836</v>
      </c>
      <c r="B91" s="21">
        <v>6100</v>
      </c>
      <c r="C91" s="21">
        <v>0</v>
      </c>
      <c r="F91" s="21" t="s">
        <v>12253</v>
      </c>
      <c r="G91" s="21" t="s">
        <v>3839</v>
      </c>
      <c r="H91" s="21" t="s">
        <v>12288</v>
      </c>
    </row>
    <row r="92" spans="1:8" ht="14.25">
      <c r="A92" s="21" t="s">
        <v>3846</v>
      </c>
      <c r="B92" s="21">
        <v>256200</v>
      </c>
      <c r="C92" s="21">
        <v>0</v>
      </c>
      <c r="D92" s="21" t="s">
        <v>12289</v>
      </c>
      <c r="F92" s="21" t="s">
        <v>12253</v>
      </c>
      <c r="G92" s="21" t="s">
        <v>3851</v>
      </c>
      <c r="H92" s="21" t="s">
        <v>12290</v>
      </c>
    </row>
    <row r="93" spans="1:8" ht="14.25">
      <c r="A93" s="21" t="s">
        <v>3853</v>
      </c>
      <c r="B93" s="21">
        <v>6100</v>
      </c>
      <c r="C93" s="21">
        <v>0</v>
      </c>
      <c r="D93" s="21" t="s">
        <v>12257</v>
      </c>
      <c r="E93" s="21">
        <v>6100</v>
      </c>
      <c r="F93" s="21">
        <v>42625</v>
      </c>
      <c r="G93" s="21" t="s">
        <v>2326</v>
      </c>
    </row>
    <row r="94" spans="1:8" ht="14.25">
      <c r="A94" s="21" t="s">
        <v>3860</v>
      </c>
      <c r="B94" s="21">
        <v>6100</v>
      </c>
      <c r="C94" s="21">
        <v>0</v>
      </c>
      <c r="D94" s="21" t="s">
        <v>12277</v>
      </c>
      <c r="E94" s="21">
        <v>6100</v>
      </c>
      <c r="F94" s="21">
        <v>42633</v>
      </c>
      <c r="G94" s="21" t="s">
        <v>12278</v>
      </c>
    </row>
    <row r="95" spans="1:8" ht="14.25">
      <c r="A95" s="21" t="s">
        <v>3913</v>
      </c>
      <c r="B95" s="21">
        <v>12200</v>
      </c>
      <c r="C95" s="21">
        <v>0</v>
      </c>
      <c r="D95" s="21" t="s">
        <v>12291</v>
      </c>
      <c r="E95" s="21">
        <v>12300</v>
      </c>
      <c r="F95" s="21">
        <v>42634</v>
      </c>
      <c r="G95" s="21" t="s">
        <v>3851</v>
      </c>
    </row>
    <row r="96" spans="1:8" ht="14.25">
      <c r="A96" s="21" t="s">
        <v>3921</v>
      </c>
      <c r="B96" s="21">
        <v>33550</v>
      </c>
      <c r="C96" s="21">
        <v>0</v>
      </c>
      <c r="F96" s="21" t="s">
        <v>12253</v>
      </c>
      <c r="G96" s="21" t="s">
        <v>12241</v>
      </c>
      <c r="H96" s="21" t="s">
        <v>12292</v>
      </c>
    </row>
    <row r="97" spans="1:8" ht="14.25">
      <c r="A97" s="21" t="s">
        <v>4146</v>
      </c>
      <c r="B97" s="21">
        <v>39650</v>
      </c>
      <c r="C97" s="21">
        <v>0</v>
      </c>
      <c r="D97" s="21" t="s">
        <v>12289</v>
      </c>
      <c r="F97" s="21" t="s">
        <v>12253</v>
      </c>
      <c r="G97" s="21" t="s">
        <v>3851</v>
      </c>
      <c r="H97" s="21" t="s">
        <v>12293</v>
      </c>
    </row>
    <row r="98" spans="1:8" ht="14.25">
      <c r="A98" s="21" t="s">
        <v>4264</v>
      </c>
      <c r="B98" s="21">
        <v>3050</v>
      </c>
      <c r="C98" s="21">
        <v>0</v>
      </c>
      <c r="D98" s="21" t="s">
        <v>12294</v>
      </c>
      <c r="E98" s="21">
        <v>3500</v>
      </c>
      <c r="F98" s="21" t="s">
        <v>12253</v>
      </c>
      <c r="G98" s="21" t="s">
        <v>12295</v>
      </c>
      <c r="H98" s="21" t="s">
        <v>12296</v>
      </c>
    </row>
    <row r="99" spans="1:8" ht="14.25">
      <c r="A99" s="21" t="s">
        <v>4311</v>
      </c>
      <c r="B99" s="21">
        <v>6100</v>
      </c>
      <c r="C99" s="21">
        <v>0</v>
      </c>
      <c r="D99" s="21" t="s">
        <v>12257</v>
      </c>
      <c r="E99" s="21">
        <v>6100</v>
      </c>
      <c r="F99" s="21">
        <v>42625</v>
      </c>
      <c r="G99" s="21" t="s">
        <v>2326</v>
      </c>
    </row>
    <row r="100" spans="1:8" ht="14.25">
      <c r="A100" s="21" t="s">
        <v>4370</v>
      </c>
      <c r="B100" s="21">
        <v>12200</v>
      </c>
      <c r="C100" s="21">
        <v>0</v>
      </c>
      <c r="D100" s="21" t="s">
        <v>12239</v>
      </c>
      <c r="E100" s="21" t="s">
        <v>12297</v>
      </c>
      <c r="F100" s="21">
        <v>42625</v>
      </c>
      <c r="G100" s="21" t="s">
        <v>12241</v>
      </c>
    </row>
    <row r="101" spans="1:8" ht="14.25">
      <c r="A101" s="21" t="s">
        <v>4445</v>
      </c>
      <c r="B101" s="21">
        <v>12200</v>
      </c>
      <c r="C101" s="21">
        <v>0</v>
      </c>
      <c r="D101" s="21" t="s">
        <v>12298</v>
      </c>
      <c r="E101" s="21">
        <v>12300</v>
      </c>
      <c r="F101" s="21" t="s">
        <v>12253</v>
      </c>
      <c r="G101" s="21" t="s">
        <v>12299</v>
      </c>
      <c r="H101" s="21" t="s">
        <v>12300</v>
      </c>
    </row>
    <row r="102" spans="1:8" ht="14.25">
      <c r="A102" s="21" t="s">
        <v>4459</v>
      </c>
      <c r="B102" s="21">
        <v>21350</v>
      </c>
      <c r="C102" s="21">
        <v>0</v>
      </c>
      <c r="D102" s="21" t="s">
        <v>12298</v>
      </c>
      <c r="E102" s="21">
        <v>21400</v>
      </c>
      <c r="F102" s="21" t="s">
        <v>12253</v>
      </c>
      <c r="G102" s="21" t="s">
        <v>12299</v>
      </c>
      <c r="H102" s="21" t="s">
        <v>12300</v>
      </c>
    </row>
    <row r="103" spans="1:8" ht="14.25">
      <c r="A103" s="21" t="s">
        <v>4531</v>
      </c>
      <c r="B103" s="21">
        <v>3.7195121951219501</v>
      </c>
      <c r="C103" s="21">
        <v>0</v>
      </c>
      <c r="D103" s="21" t="s">
        <v>12301</v>
      </c>
      <c r="E103" s="21" t="s">
        <v>12302</v>
      </c>
      <c r="F103" s="21" t="s">
        <v>12190</v>
      </c>
      <c r="G103" s="21" t="s">
        <v>4535</v>
      </c>
      <c r="H103" s="21" t="s">
        <v>12303</v>
      </c>
    </row>
    <row r="104" spans="1:8" ht="14.25">
      <c r="A104" s="21" t="s">
        <v>4537</v>
      </c>
      <c r="B104" s="21">
        <v>7.4390243902439002</v>
      </c>
      <c r="C104" s="21">
        <v>0</v>
      </c>
      <c r="D104" s="21" t="s">
        <v>12399</v>
      </c>
      <c r="E104" s="21">
        <v>10</v>
      </c>
      <c r="F104" s="21">
        <v>42670</v>
      </c>
      <c r="G104" s="21" t="s">
        <v>12304</v>
      </c>
      <c r="H104" s="21" t="s">
        <v>12400</v>
      </c>
    </row>
    <row r="105" spans="1:8" ht="15">
      <c r="A105" s="21" t="s">
        <v>4636</v>
      </c>
      <c r="B105" s="21">
        <v>6100</v>
      </c>
      <c r="C105" s="21">
        <v>0</v>
      </c>
      <c r="D105" s="21" t="s">
        <v>12305</v>
      </c>
      <c r="E105" s="21">
        <v>6100</v>
      </c>
      <c r="F105" s="21">
        <v>42611</v>
      </c>
      <c r="G105" s="21" t="s">
        <v>12306</v>
      </c>
      <c r="H105" s="21" t="s">
        <v>12401</v>
      </c>
    </row>
    <row r="106" spans="1:8" ht="14.25">
      <c r="A106" s="21" t="s">
        <v>4661</v>
      </c>
      <c r="B106" s="21">
        <v>12200</v>
      </c>
      <c r="C106" s="21">
        <v>0</v>
      </c>
      <c r="D106" s="21" t="s">
        <v>12307</v>
      </c>
      <c r="G106" s="21" t="s">
        <v>1359</v>
      </c>
    </row>
    <row r="107" spans="1:8" ht="14.25">
      <c r="A107" s="21" t="s">
        <v>4687</v>
      </c>
      <c r="B107" s="21">
        <v>27450</v>
      </c>
      <c r="C107" s="21">
        <v>0</v>
      </c>
      <c r="D107" s="21" t="s">
        <v>12257</v>
      </c>
      <c r="E107" s="21">
        <v>21400</v>
      </c>
      <c r="F107" s="21">
        <v>42625</v>
      </c>
      <c r="G107" s="21" t="s">
        <v>2326</v>
      </c>
    </row>
    <row r="108" spans="1:8" ht="14.25">
      <c r="A108" s="21" t="s">
        <v>4690</v>
      </c>
      <c r="B108" s="21">
        <v>9150</v>
      </c>
      <c r="C108" s="21">
        <v>0</v>
      </c>
      <c r="D108" s="21" t="s">
        <v>12257</v>
      </c>
      <c r="E108" s="21">
        <v>9200</v>
      </c>
      <c r="F108" s="21">
        <v>42625</v>
      </c>
      <c r="G108" s="21" t="s">
        <v>2326</v>
      </c>
    </row>
    <row r="109" spans="1:8" ht="14.25">
      <c r="A109" s="21" t="s">
        <v>4693</v>
      </c>
      <c r="B109" s="21">
        <v>6100</v>
      </c>
      <c r="C109" s="21">
        <v>0</v>
      </c>
      <c r="D109" s="21" t="s">
        <v>12257</v>
      </c>
      <c r="E109" s="21">
        <v>6100</v>
      </c>
      <c r="F109" s="21">
        <v>42625</v>
      </c>
      <c r="G109" s="21" t="s">
        <v>2326</v>
      </c>
    </row>
    <row r="110" spans="1:8" ht="14.25">
      <c r="A110" s="21" t="s">
        <v>4716</v>
      </c>
      <c r="B110" s="21">
        <v>12200</v>
      </c>
      <c r="C110" s="21">
        <v>0</v>
      </c>
      <c r="D110" s="21" t="s">
        <v>12257</v>
      </c>
      <c r="E110" s="21">
        <v>12200</v>
      </c>
      <c r="F110" s="21">
        <v>42625</v>
      </c>
      <c r="G110" s="21" t="s">
        <v>2326</v>
      </c>
    </row>
    <row r="111" spans="1:8" ht="14.25">
      <c r="A111" s="21" t="s">
        <v>4780</v>
      </c>
      <c r="B111" s="21">
        <v>6100</v>
      </c>
      <c r="C111" s="21">
        <v>0</v>
      </c>
      <c r="D111" s="21" t="s">
        <v>12308</v>
      </c>
      <c r="E111" s="21">
        <v>6100</v>
      </c>
      <c r="F111" s="21" t="s">
        <v>12253</v>
      </c>
      <c r="G111" s="21" t="s">
        <v>4784</v>
      </c>
      <c r="H111" s="21" t="s">
        <v>12309</v>
      </c>
    </row>
    <row r="112" spans="1:8" ht="14.25">
      <c r="A112" s="21" t="s">
        <v>4813</v>
      </c>
      <c r="B112" s="21">
        <v>3050</v>
      </c>
      <c r="C112" s="21">
        <v>0</v>
      </c>
      <c r="D112" s="21" t="s">
        <v>12286</v>
      </c>
      <c r="E112" s="21">
        <v>3050</v>
      </c>
      <c r="F112" s="21" t="s">
        <v>12253</v>
      </c>
      <c r="G112" s="21" t="s">
        <v>2208</v>
      </c>
      <c r="H112" s="21" t="s">
        <v>12310</v>
      </c>
    </row>
    <row r="113" spans="1:8" ht="14.25">
      <c r="A113" s="21" t="s">
        <v>4892</v>
      </c>
      <c r="B113" s="21">
        <v>18300</v>
      </c>
      <c r="C113" s="21">
        <v>0</v>
      </c>
      <c r="D113" s="21" t="s">
        <v>12286</v>
      </c>
      <c r="E113" s="21">
        <v>18300</v>
      </c>
      <c r="F113" s="21" t="s">
        <v>12253</v>
      </c>
      <c r="G113" s="21" t="s">
        <v>2208</v>
      </c>
      <c r="H113" s="21" t="s">
        <v>12311</v>
      </c>
    </row>
    <row r="114" spans="1:8" ht="14.25">
      <c r="A114" s="21" t="s">
        <v>4896</v>
      </c>
      <c r="B114" s="21">
        <v>6100</v>
      </c>
      <c r="C114" s="21">
        <v>0</v>
      </c>
      <c r="D114" s="21" t="s">
        <v>12308</v>
      </c>
      <c r="E114" s="21">
        <v>6100</v>
      </c>
      <c r="F114" s="21" t="s">
        <v>12253</v>
      </c>
      <c r="G114" s="21" t="s">
        <v>4784</v>
      </c>
      <c r="H114" s="21" t="s">
        <v>12309</v>
      </c>
    </row>
    <row r="115" spans="1:8" ht="14.25">
      <c r="A115" s="21" t="s">
        <v>5006</v>
      </c>
      <c r="B115" s="21">
        <v>1631750</v>
      </c>
      <c r="C115" s="21">
        <v>53.535104986876597</v>
      </c>
      <c r="D115" s="21" t="s">
        <v>12239</v>
      </c>
      <c r="E115" s="21" t="s">
        <v>12312</v>
      </c>
      <c r="F115" s="21">
        <v>42625</v>
      </c>
      <c r="G115" s="21" t="s">
        <v>12241</v>
      </c>
    </row>
    <row r="116" spans="1:8" ht="14.25">
      <c r="A116" s="21" t="s">
        <v>5104</v>
      </c>
      <c r="B116" s="21">
        <v>24400</v>
      </c>
      <c r="C116" s="21">
        <v>0</v>
      </c>
      <c r="D116" s="21" t="s">
        <v>12257</v>
      </c>
      <c r="E116" s="21">
        <v>24400</v>
      </c>
      <c r="F116" s="21">
        <v>42625</v>
      </c>
      <c r="G116" s="21" t="s">
        <v>2326</v>
      </c>
    </row>
    <row r="117" spans="1:8" ht="14.25">
      <c r="A117" s="21" t="s">
        <v>5111</v>
      </c>
      <c r="B117" s="21">
        <v>3050</v>
      </c>
      <c r="C117" s="21">
        <v>0</v>
      </c>
      <c r="D117" s="21" t="s">
        <v>12257</v>
      </c>
      <c r="E117" s="21">
        <v>3050</v>
      </c>
      <c r="F117" s="21">
        <v>42625</v>
      </c>
      <c r="G117" s="21" t="s">
        <v>2326</v>
      </c>
    </row>
    <row r="118" spans="1:8" ht="14.25">
      <c r="A118" s="21" t="s">
        <v>5115</v>
      </c>
      <c r="B118" s="21">
        <v>3050</v>
      </c>
      <c r="C118" s="21">
        <v>0</v>
      </c>
      <c r="D118" s="21" t="s">
        <v>12257</v>
      </c>
      <c r="E118" s="21">
        <v>3050</v>
      </c>
      <c r="F118" s="21">
        <v>42625</v>
      </c>
      <c r="G118" s="21" t="s">
        <v>2326</v>
      </c>
    </row>
    <row r="119" spans="1:8" ht="14.25">
      <c r="A119" s="21" t="s">
        <v>5124</v>
      </c>
      <c r="B119" s="21">
        <v>30500</v>
      </c>
      <c r="C119" s="21">
        <v>0</v>
      </c>
      <c r="D119" s="21" t="s">
        <v>12257</v>
      </c>
      <c r="E119" s="21">
        <v>30500</v>
      </c>
      <c r="F119" s="21">
        <v>42625</v>
      </c>
      <c r="G119" s="21" t="s">
        <v>2326</v>
      </c>
    </row>
    <row r="120" spans="1:8" ht="14.25">
      <c r="A120" s="21" t="s">
        <v>5181</v>
      </c>
      <c r="B120" s="21">
        <v>12200</v>
      </c>
      <c r="C120" s="21">
        <v>0</v>
      </c>
      <c r="D120" s="21" t="s">
        <v>12257</v>
      </c>
      <c r="E120" s="21">
        <v>12200</v>
      </c>
      <c r="F120" s="21">
        <v>42625</v>
      </c>
      <c r="G120" s="21" t="s">
        <v>2326</v>
      </c>
      <c r="H120" s="21" t="s">
        <v>12402</v>
      </c>
    </row>
    <row r="121" spans="1:8" ht="14.25">
      <c r="A121" s="21" t="s">
        <v>5188</v>
      </c>
      <c r="B121" s="21">
        <v>207400</v>
      </c>
      <c r="C121" s="21">
        <v>0</v>
      </c>
      <c r="D121" s="21" t="s">
        <v>12257</v>
      </c>
      <c r="E121" s="21">
        <v>18300</v>
      </c>
      <c r="F121" s="21">
        <v>42625</v>
      </c>
      <c r="G121" s="21" t="s">
        <v>2326</v>
      </c>
    </row>
    <row r="122" spans="1:8" ht="14.25">
      <c r="A122" s="21" t="s">
        <v>5191</v>
      </c>
      <c r="B122" s="21">
        <v>18300</v>
      </c>
      <c r="C122" s="21">
        <v>0</v>
      </c>
      <c r="D122" s="21" t="s">
        <v>12257</v>
      </c>
      <c r="E122" s="21">
        <v>33600</v>
      </c>
      <c r="F122" s="21">
        <v>42625</v>
      </c>
      <c r="G122" s="21" t="s">
        <v>2326</v>
      </c>
    </row>
    <row r="123" spans="1:8" ht="14.25">
      <c r="A123" s="21" t="s">
        <v>5193</v>
      </c>
      <c r="B123" s="21">
        <v>33550</v>
      </c>
      <c r="C123" s="21">
        <v>0</v>
      </c>
      <c r="D123" s="21" t="s">
        <v>12313</v>
      </c>
      <c r="E123" s="21">
        <v>0</v>
      </c>
      <c r="F123" s="21" t="s">
        <v>12253</v>
      </c>
      <c r="G123" s="21" t="s">
        <v>12314</v>
      </c>
      <c r="H123" s="21" t="s">
        <v>12315</v>
      </c>
    </row>
    <row r="124" spans="1:8" ht="14.25">
      <c r="A124" s="21" t="s">
        <v>5376</v>
      </c>
      <c r="B124" s="21">
        <v>3050</v>
      </c>
      <c r="C124" s="21">
        <v>0</v>
      </c>
      <c r="D124" s="21" t="s">
        <v>12316</v>
      </c>
      <c r="E124" s="21">
        <v>3200</v>
      </c>
      <c r="F124" s="21" t="s">
        <v>12253</v>
      </c>
      <c r="G124" s="21" t="s">
        <v>12317</v>
      </c>
      <c r="H124" s="21" t="s">
        <v>12403</v>
      </c>
    </row>
    <row r="125" spans="1:8" ht="14.25">
      <c r="A125" s="21" t="s">
        <v>5467</v>
      </c>
      <c r="B125" s="21">
        <v>3050</v>
      </c>
      <c r="C125" s="21">
        <v>0</v>
      </c>
      <c r="D125" s="21" t="s">
        <v>12238</v>
      </c>
      <c r="E125" s="21">
        <v>6100</v>
      </c>
      <c r="F125" s="21">
        <v>42625</v>
      </c>
      <c r="G125" s="21" t="s">
        <v>7025</v>
      </c>
      <c r="H125" s="21" t="s">
        <v>12319</v>
      </c>
    </row>
    <row r="126" spans="1:8" ht="14.25">
      <c r="A126" s="21" t="s">
        <v>5615</v>
      </c>
      <c r="B126" s="21">
        <v>9150</v>
      </c>
      <c r="C126" s="21">
        <v>0</v>
      </c>
      <c r="D126" s="21" t="s">
        <v>12238</v>
      </c>
      <c r="E126" s="21">
        <v>9000</v>
      </c>
      <c r="F126" s="21">
        <v>42625</v>
      </c>
      <c r="G126" s="21" t="s">
        <v>7025</v>
      </c>
    </row>
    <row r="127" spans="1:8" ht="14.25">
      <c r="A127" s="21" t="s">
        <v>5621</v>
      </c>
      <c r="B127" s="21">
        <v>9150</v>
      </c>
      <c r="C127" s="21">
        <v>0</v>
      </c>
      <c r="D127" s="21" t="s">
        <v>12236</v>
      </c>
      <c r="E127" s="21">
        <v>3000</v>
      </c>
      <c r="F127" s="21">
        <v>42625</v>
      </c>
      <c r="G127" s="21" t="s">
        <v>1502</v>
      </c>
    </row>
    <row r="128" spans="1:8" ht="14.25">
      <c r="A128" s="21" t="s">
        <v>5686</v>
      </c>
      <c r="B128" s="21">
        <v>3050</v>
      </c>
      <c r="C128" s="21">
        <v>0</v>
      </c>
      <c r="D128" s="21" t="s">
        <v>12236</v>
      </c>
      <c r="E128" s="21">
        <v>3000</v>
      </c>
      <c r="F128" s="21">
        <v>42625</v>
      </c>
      <c r="G128" s="21" t="s">
        <v>1502</v>
      </c>
    </row>
    <row r="129" spans="1:8" ht="14.25">
      <c r="A129" s="21" t="s">
        <v>5709</v>
      </c>
      <c r="B129" s="21">
        <v>3050</v>
      </c>
      <c r="C129" s="21">
        <v>0</v>
      </c>
      <c r="D129" s="21" t="s">
        <v>12404</v>
      </c>
      <c r="E129" s="21">
        <v>3050</v>
      </c>
      <c r="F129" s="21">
        <v>42628</v>
      </c>
      <c r="G129" s="21" t="s">
        <v>12333</v>
      </c>
    </row>
    <row r="130" spans="1:8" ht="14.25">
      <c r="A130" s="21" t="s">
        <v>6170</v>
      </c>
      <c r="B130" s="21">
        <v>3050</v>
      </c>
      <c r="C130" s="21">
        <v>0</v>
      </c>
      <c r="D130" s="21" t="s">
        <v>12404</v>
      </c>
      <c r="E130" s="21">
        <v>3050</v>
      </c>
      <c r="F130" s="21">
        <v>42628</v>
      </c>
      <c r="G130" s="21" t="s">
        <v>12333</v>
      </c>
    </row>
    <row r="131" spans="1:8" ht="14.25">
      <c r="A131" s="21" t="s">
        <v>6175</v>
      </c>
      <c r="B131" s="21">
        <v>3050</v>
      </c>
      <c r="C131" s="21">
        <v>0</v>
      </c>
      <c r="D131" s="21" t="s">
        <v>12404</v>
      </c>
      <c r="E131" s="21">
        <v>3050</v>
      </c>
      <c r="F131" s="21">
        <v>42628</v>
      </c>
      <c r="G131" s="21" t="s">
        <v>12333</v>
      </c>
    </row>
    <row r="132" spans="1:8" ht="14.25">
      <c r="A132" s="21" t="s">
        <v>6181</v>
      </c>
      <c r="B132" s="21">
        <v>3050</v>
      </c>
      <c r="C132" s="21">
        <v>0</v>
      </c>
      <c r="D132" s="21" t="s">
        <v>12404</v>
      </c>
      <c r="E132" s="21">
        <v>3050</v>
      </c>
      <c r="F132" s="21">
        <v>42628</v>
      </c>
      <c r="G132" s="21" t="s">
        <v>12333</v>
      </c>
    </row>
    <row r="133" spans="1:8" ht="14.25">
      <c r="A133" s="21" t="s">
        <v>12405</v>
      </c>
      <c r="B133" s="21">
        <v>3050</v>
      </c>
      <c r="C133" s="21">
        <v>0</v>
      </c>
      <c r="D133" s="21" t="s">
        <v>12406</v>
      </c>
      <c r="E133" s="21">
        <v>3050</v>
      </c>
      <c r="G133" s="21" t="s">
        <v>12333</v>
      </c>
      <c r="H133" s="21" t="s">
        <v>12407</v>
      </c>
    </row>
    <row r="134" spans="1:8" ht="14.25">
      <c r="A134" s="21" t="s">
        <v>6247</v>
      </c>
      <c r="B134" s="21">
        <v>3050</v>
      </c>
      <c r="C134" s="21">
        <v>0</v>
      </c>
      <c r="D134" s="21" t="s">
        <v>12323</v>
      </c>
      <c r="E134" s="21">
        <v>925</v>
      </c>
      <c r="F134" s="21">
        <v>42622</v>
      </c>
      <c r="G134" s="21" t="s">
        <v>12324</v>
      </c>
    </row>
    <row r="135" spans="1:8" ht="14.25">
      <c r="A135" s="21" t="s">
        <v>6250</v>
      </c>
      <c r="B135" s="21">
        <v>6100</v>
      </c>
      <c r="C135" s="21">
        <v>0</v>
      </c>
      <c r="D135" s="21" t="s">
        <v>12325</v>
      </c>
      <c r="E135" s="21">
        <v>3050</v>
      </c>
      <c r="F135" s="21" t="s">
        <v>12253</v>
      </c>
      <c r="G135" s="21" t="s">
        <v>6949</v>
      </c>
      <c r="H135" s="21" t="s">
        <v>12326</v>
      </c>
    </row>
    <row r="136" spans="1:8" ht="14.25">
      <c r="A136" s="21" t="s">
        <v>6945</v>
      </c>
      <c r="B136" s="21">
        <v>3050</v>
      </c>
      <c r="C136" s="21">
        <v>0</v>
      </c>
      <c r="D136" s="21" t="s">
        <v>12325</v>
      </c>
      <c r="E136" s="21">
        <v>3210</v>
      </c>
      <c r="F136" s="21" t="s">
        <v>12300</v>
      </c>
      <c r="G136" s="21" t="s">
        <v>12327</v>
      </c>
      <c r="H136" s="21" t="s">
        <v>12328</v>
      </c>
    </row>
    <row r="137" spans="1:8" ht="14.25">
      <c r="A137" s="21" t="s">
        <v>6991</v>
      </c>
      <c r="B137" s="21">
        <v>0</v>
      </c>
      <c r="C137" s="21">
        <v>0</v>
      </c>
      <c r="D137" s="21" t="s">
        <v>12329</v>
      </c>
      <c r="E137" s="21">
        <v>3050</v>
      </c>
      <c r="F137" s="21">
        <v>42632</v>
      </c>
      <c r="G137" s="21" t="s">
        <v>7025</v>
      </c>
    </row>
    <row r="138" spans="1:8" ht="14.25">
      <c r="A138" s="21" t="s">
        <v>7023</v>
      </c>
      <c r="B138" s="21">
        <v>3050</v>
      </c>
      <c r="C138" s="21">
        <v>0</v>
      </c>
      <c r="D138" s="21" t="s">
        <v>12289</v>
      </c>
      <c r="E138" s="21">
        <v>30500</v>
      </c>
      <c r="F138" s="21" t="s">
        <v>12253</v>
      </c>
      <c r="G138" s="21" t="s">
        <v>3851</v>
      </c>
      <c r="H138" s="21" t="s">
        <v>12330</v>
      </c>
    </row>
    <row r="139" spans="1:8" ht="14.25">
      <c r="A139" s="21" t="s">
        <v>7039</v>
      </c>
      <c r="B139" s="21">
        <v>30500</v>
      </c>
      <c r="C139" s="21">
        <v>0</v>
      </c>
      <c r="D139" s="21" t="s">
        <v>12331</v>
      </c>
      <c r="E139" s="21">
        <v>12200</v>
      </c>
      <c r="F139" s="21" t="s">
        <v>12253</v>
      </c>
      <c r="G139" s="21" t="s">
        <v>7080</v>
      </c>
      <c r="H139" s="21" t="s">
        <v>12332</v>
      </c>
    </row>
    <row r="140" spans="1:8" ht="14.25">
      <c r="A140" s="21" t="s">
        <v>7078</v>
      </c>
      <c r="B140" s="21">
        <v>12200</v>
      </c>
      <c r="C140" s="21">
        <v>0</v>
      </c>
      <c r="D140" s="21" t="s">
        <v>12285</v>
      </c>
      <c r="E140" s="21">
        <v>3050</v>
      </c>
      <c r="F140" s="21">
        <v>42649</v>
      </c>
      <c r="G140" s="21" t="s">
        <v>3522</v>
      </c>
    </row>
    <row r="141" spans="1:8" ht="14.25">
      <c r="A141" s="21" t="s">
        <v>7225</v>
      </c>
      <c r="B141" s="21">
        <v>3050</v>
      </c>
      <c r="C141" s="21">
        <v>0</v>
      </c>
      <c r="D141" s="21" t="s">
        <v>12285</v>
      </c>
      <c r="E141" s="21">
        <v>3050</v>
      </c>
      <c r="F141" s="21">
        <v>42649</v>
      </c>
      <c r="G141" s="21" t="s">
        <v>3522</v>
      </c>
    </row>
    <row r="142" spans="1:8" ht="14.25">
      <c r="A142" s="21" t="s">
        <v>7229</v>
      </c>
      <c r="B142" s="21">
        <v>3050</v>
      </c>
      <c r="C142" s="21">
        <v>0</v>
      </c>
      <c r="D142" s="21" t="s">
        <v>12285</v>
      </c>
      <c r="E142" s="21">
        <v>3050</v>
      </c>
      <c r="F142" s="21">
        <v>42649</v>
      </c>
      <c r="G142" s="21" t="s">
        <v>3522</v>
      </c>
    </row>
    <row r="143" spans="1:8" ht="14.25">
      <c r="A143" s="21" t="s">
        <v>7232</v>
      </c>
      <c r="B143" s="21">
        <v>3050</v>
      </c>
      <c r="C143" s="21">
        <v>0</v>
      </c>
      <c r="D143" s="21" t="s">
        <v>12285</v>
      </c>
      <c r="E143" s="21">
        <v>3050</v>
      </c>
      <c r="F143" s="21">
        <v>42649</v>
      </c>
      <c r="G143" s="21" t="s">
        <v>3522</v>
      </c>
    </row>
    <row r="144" spans="1:8" ht="14.25">
      <c r="A144" s="21" t="s">
        <v>7235</v>
      </c>
      <c r="B144" s="21">
        <v>3050</v>
      </c>
      <c r="C144" s="21">
        <v>0</v>
      </c>
      <c r="D144" s="21" t="s">
        <v>12285</v>
      </c>
      <c r="E144" s="21">
        <v>3050</v>
      </c>
      <c r="F144" s="21">
        <v>42649</v>
      </c>
      <c r="G144" s="21" t="s">
        <v>3522</v>
      </c>
    </row>
    <row r="145" spans="1:8" ht="14.25">
      <c r="A145" s="21" t="s">
        <v>7238</v>
      </c>
      <c r="B145" s="21">
        <v>3050</v>
      </c>
      <c r="C145" s="21">
        <v>0</v>
      </c>
      <c r="D145" s="21" t="s">
        <v>12404</v>
      </c>
      <c r="E145" s="21">
        <v>3050</v>
      </c>
      <c r="F145" s="21">
        <v>42628</v>
      </c>
      <c r="G145" s="21" t="s">
        <v>12333</v>
      </c>
      <c r="H145" s="21" t="s">
        <v>12333</v>
      </c>
    </row>
    <row r="146" spans="1:8" ht="14.25">
      <c r="A146" s="21" t="s">
        <v>7259</v>
      </c>
      <c r="B146" s="21">
        <v>3050</v>
      </c>
      <c r="C146" s="21">
        <v>0</v>
      </c>
      <c r="D146" s="21" t="s">
        <v>12404</v>
      </c>
      <c r="E146" s="21">
        <v>3050</v>
      </c>
      <c r="G146" s="21" t="s">
        <v>12333</v>
      </c>
    </row>
    <row r="147" spans="1:8" ht="14.25">
      <c r="A147" s="21" t="s">
        <v>7265</v>
      </c>
      <c r="B147" s="21">
        <v>3050</v>
      </c>
      <c r="C147" s="21">
        <v>0</v>
      </c>
      <c r="D147" s="21" t="s">
        <v>12408</v>
      </c>
      <c r="E147" s="21">
        <v>4000</v>
      </c>
      <c r="F147" s="21" t="s">
        <v>12253</v>
      </c>
      <c r="G147" s="21" t="s">
        <v>8757</v>
      </c>
      <c r="H147" s="21" t="s">
        <v>12409</v>
      </c>
    </row>
    <row r="148" spans="1:8" ht="14.25">
      <c r="A148" s="21" t="s">
        <v>8754</v>
      </c>
      <c r="B148" s="21">
        <v>3050</v>
      </c>
      <c r="C148" s="21">
        <v>0</v>
      </c>
      <c r="D148" s="21" t="s">
        <v>12334</v>
      </c>
      <c r="E148" s="21">
        <v>3050</v>
      </c>
      <c r="F148" s="21" t="s">
        <v>12253</v>
      </c>
      <c r="G148" s="21" t="s">
        <v>8968</v>
      </c>
      <c r="H148" s="21" t="s">
        <v>12335</v>
      </c>
    </row>
    <row r="149" spans="1:8" ht="14.25">
      <c r="A149" s="21" t="s">
        <v>8965</v>
      </c>
      <c r="B149" s="21">
        <v>3050</v>
      </c>
      <c r="C149" s="21">
        <v>0</v>
      </c>
      <c r="D149" s="21" t="s">
        <v>12408</v>
      </c>
      <c r="E149" s="21">
        <v>6000</v>
      </c>
      <c r="F149" s="21" t="s">
        <v>12253</v>
      </c>
      <c r="G149" s="21" t="s">
        <v>8757</v>
      </c>
      <c r="H149" s="21" t="s">
        <v>12410</v>
      </c>
    </row>
    <row r="150" spans="1:8" ht="14.25">
      <c r="A150" s="21" t="s">
        <v>8978</v>
      </c>
      <c r="B150" s="21">
        <v>3050</v>
      </c>
      <c r="C150" s="21">
        <v>0</v>
      </c>
      <c r="D150" s="21" t="s">
        <v>12408</v>
      </c>
      <c r="E150" s="21">
        <v>3000</v>
      </c>
      <c r="F150" s="21" t="s">
        <v>12253</v>
      </c>
      <c r="G150" s="21" t="s">
        <v>8757</v>
      </c>
      <c r="H150" s="21" t="s">
        <v>12411</v>
      </c>
    </row>
    <row r="151" spans="1:8" ht="14.25">
      <c r="A151" s="21" t="s">
        <v>8981</v>
      </c>
      <c r="B151" s="21">
        <v>3050</v>
      </c>
      <c r="C151" s="21">
        <v>0</v>
      </c>
      <c r="D151" s="21" t="s">
        <v>12334</v>
      </c>
      <c r="G151" s="21" t="s">
        <v>12336</v>
      </c>
    </row>
    <row r="152" spans="1:8" ht="14.25">
      <c r="A152" s="21" t="s">
        <v>9063</v>
      </c>
      <c r="B152" s="21">
        <v>3050</v>
      </c>
      <c r="C152" s="21">
        <v>0</v>
      </c>
      <c r="D152" s="21" t="s">
        <v>12334</v>
      </c>
      <c r="G152" s="21" t="s">
        <v>12336</v>
      </c>
    </row>
    <row r="153" spans="1:8" ht="14.25">
      <c r="A153" s="21" t="s">
        <v>9066</v>
      </c>
      <c r="B153" s="21">
        <v>3050</v>
      </c>
      <c r="C153" s="21">
        <v>0</v>
      </c>
      <c r="D153" s="21" t="s">
        <v>12334</v>
      </c>
      <c r="G153" s="21" t="s">
        <v>8968</v>
      </c>
    </row>
    <row r="154" spans="1:8" ht="14.25">
      <c r="A154" s="21" t="s">
        <v>9070</v>
      </c>
      <c r="B154" s="21">
        <v>3050</v>
      </c>
      <c r="C154" s="21">
        <v>0</v>
      </c>
      <c r="D154" s="21" t="s">
        <v>12337</v>
      </c>
      <c r="E154" s="21">
        <v>0</v>
      </c>
      <c r="F154" s="21" t="s">
        <v>12253</v>
      </c>
      <c r="G154" s="21" t="s">
        <v>12336</v>
      </c>
    </row>
    <row r="155" spans="1:8" ht="14.25">
      <c r="A155" s="21" t="s">
        <v>9117</v>
      </c>
      <c r="B155" s="21">
        <v>10980000</v>
      </c>
      <c r="C155" s="21">
        <v>10980000</v>
      </c>
      <c r="D155" s="21" t="s">
        <v>12334</v>
      </c>
      <c r="G155" s="21" t="s">
        <v>8968</v>
      </c>
      <c r="H155" s="21" t="s">
        <v>12338</v>
      </c>
    </row>
    <row r="156" spans="1:8" ht="14.25">
      <c r="A156" s="21" t="s">
        <v>9158</v>
      </c>
      <c r="B156" s="21">
        <v>3050</v>
      </c>
      <c r="C156" s="21">
        <v>0</v>
      </c>
      <c r="D156" s="21" t="s">
        <v>12334</v>
      </c>
      <c r="F156" s="21" t="s">
        <v>12253</v>
      </c>
      <c r="G156" s="21" t="s">
        <v>8968</v>
      </c>
      <c r="H156" s="21" t="s">
        <v>12412</v>
      </c>
    </row>
    <row r="157" spans="1:8" ht="14.25">
      <c r="A157" s="21" t="s">
        <v>9161</v>
      </c>
      <c r="B157" s="21">
        <v>9150</v>
      </c>
      <c r="C157" s="21">
        <v>0</v>
      </c>
      <c r="D157" s="21" t="s">
        <v>12253</v>
      </c>
      <c r="F157" s="21" t="s">
        <v>12253</v>
      </c>
      <c r="G157" s="21" t="s">
        <v>8968</v>
      </c>
    </row>
    <row r="158" spans="1:8" ht="14.25">
      <c r="A158" s="21" t="s">
        <v>9440</v>
      </c>
      <c r="B158" s="21">
        <v>3053.05</v>
      </c>
      <c r="C158" s="21">
        <v>0</v>
      </c>
      <c r="E158" s="21">
        <v>3100</v>
      </c>
      <c r="G158" s="21" t="s">
        <v>12253</v>
      </c>
      <c r="H158" s="21" t="s">
        <v>12413</v>
      </c>
    </row>
    <row r="159" spans="1:8" ht="14.25">
      <c r="A159" s="21" t="s">
        <v>9821</v>
      </c>
      <c r="B159" s="21">
        <v>3050</v>
      </c>
      <c r="C159" s="21">
        <v>0</v>
      </c>
      <c r="D159" s="21" t="s">
        <v>12414</v>
      </c>
      <c r="E159" s="21">
        <v>3048</v>
      </c>
      <c r="G159" s="21" t="s">
        <v>12342</v>
      </c>
      <c r="H159" s="21" t="s">
        <v>12415</v>
      </c>
    </row>
    <row r="160" spans="1:8" ht="14.25">
      <c r="A160" s="21" t="s">
        <v>9894</v>
      </c>
      <c r="B160" s="21">
        <v>3050</v>
      </c>
      <c r="C160" s="21">
        <v>0</v>
      </c>
      <c r="D160" s="21" t="s">
        <v>12344</v>
      </c>
      <c r="E160" s="21">
        <v>3050</v>
      </c>
      <c r="F160" s="21">
        <v>42657</v>
      </c>
      <c r="G160" s="21" t="s">
        <v>12345</v>
      </c>
    </row>
    <row r="161" spans="1:8" ht="14.25">
      <c r="A161" s="21" t="s">
        <v>9902</v>
      </c>
      <c r="B161" s="21">
        <v>3050</v>
      </c>
      <c r="C161" s="21">
        <v>0</v>
      </c>
      <c r="D161" s="21" t="s">
        <v>12346</v>
      </c>
      <c r="E161" s="21">
        <v>3100</v>
      </c>
      <c r="F161" s="21">
        <v>42657</v>
      </c>
      <c r="G161" s="21" t="s">
        <v>12347</v>
      </c>
      <c r="H161" s="21" t="s">
        <v>12416</v>
      </c>
    </row>
    <row r="162" spans="1:8" ht="14.25">
      <c r="A162" s="21" t="s">
        <v>10249</v>
      </c>
      <c r="B162" s="21">
        <v>3050</v>
      </c>
      <c r="C162" s="21">
        <v>0</v>
      </c>
      <c r="F162" s="21" t="s">
        <v>12253</v>
      </c>
      <c r="G162" s="21" t="s">
        <v>6249</v>
      </c>
      <c r="H162" s="21" t="s">
        <v>12350</v>
      </c>
    </row>
    <row r="163" spans="1:8" ht="14.25">
      <c r="A163" s="21" t="s">
        <v>10502</v>
      </c>
      <c r="B163" s="21">
        <v>3050</v>
      </c>
      <c r="C163" s="21">
        <v>0</v>
      </c>
      <c r="D163" s="21" t="s">
        <v>12349</v>
      </c>
      <c r="E163" s="21">
        <v>3050</v>
      </c>
      <c r="F163" s="21" t="s">
        <v>12253</v>
      </c>
      <c r="G163" s="21" t="s">
        <v>12352</v>
      </c>
      <c r="H163" s="21" t="s">
        <v>12350</v>
      </c>
    </row>
    <row r="164" spans="1:8" ht="14.25">
      <c r="A164" s="21" t="s">
        <v>10762</v>
      </c>
      <c r="B164" s="21">
        <v>3050</v>
      </c>
      <c r="C164" s="21">
        <v>0</v>
      </c>
      <c r="D164" s="21" t="s">
        <v>12351</v>
      </c>
      <c r="E164" s="21">
        <v>3050</v>
      </c>
      <c r="F164" s="21" t="s">
        <v>12253</v>
      </c>
      <c r="G164" s="21" t="s">
        <v>12352</v>
      </c>
      <c r="H164" s="21" t="s">
        <v>12417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165"/>
  <sheetViews>
    <sheetView workbookViewId="0"/>
  </sheetViews>
  <sheetFormatPr defaultRowHeight="12.75"/>
  <cols>
    <col min="1" max="1" width="20.625" customWidth="1"/>
    <col min="2" max="3" width="10.625" customWidth="1"/>
    <col min="4" max="4" width="13.25" style="314" customWidth="1"/>
    <col min="5" max="5" width="15.625" style="314" customWidth="1"/>
    <col min="6" max="6" width="14.75" customWidth="1"/>
    <col min="7" max="7" width="10" customWidth="1"/>
    <col min="8" max="8" width="17.625" style="315" customWidth="1"/>
    <col min="9" max="9" width="23.25" customWidth="1"/>
    <col min="10" max="10" width="76.875" customWidth="1"/>
    <col min="11" max="1024" width="10.625" customWidth="1"/>
  </cols>
  <sheetData>
    <row r="1" spans="1:10" ht="14.25">
      <c r="A1" s="285" t="s">
        <v>11337</v>
      </c>
      <c r="B1" s="286" t="s">
        <v>12418</v>
      </c>
      <c r="C1" s="287" t="s">
        <v>12419</v>
      </c>
      <c r="D1" s="288" t="s">
        <v>12353</v>
      </c>
      <c r="E1" s="288" t="s">
        <v>12354</v>
      </c>
      <c r="F1" s="289" t="s">
        <v>12355</v>
      </c>
      <c r="G1" s="289" t="s">
        <v>12356</v>
      </c>
      <c r="H1" s="290" t="s">
        <v>12357</v>
      </c>
      <c r="I1" s="289" t="s">
        <v>12358</v>
      </c>
      <c r="J1" s="279"/>
    </row>
    <row r="2" spans="1:10" s="299" customFormat="1" ht="14.25">
      <c r="A2" s="291" t="s">
        <v>387</v>
      </c>
      <c r="B2" s="292">
        <v>1</v>
      </c>
      <c r="C2" s="293"/>
      <c r="D2" s="294">
        <v>3050</v>
      </c>
      <c r="E2" s="295">
        <v>0</v>
      </c>
      <c r="F2" s="296"/>
      <c r="G2" s="296"/>
      <c r="H2" s="297"/>
      <c r="I2" s="296" t="s">
        <v>12359</v>
      </c>
      <c r="J2" s="298" t="s">
        <v>12420</v>
      </c>
    </row>
    <row r="3" spans="1:10" ht="14.25">
      <c r="A3" s="20" t="s">
        <v>392</v>
      </c>
      <c r="B3" s="300">
        <v>1</v>
      </c>
      <c r="C3" s="301"/>
      <c r="D3" s="302">
        <v>3050</v>
      </c>
      <c r="E3" s="303">
        <v>0</v>
      </c>
      <c r="F3" s="289"/>
      <c r="G3" s="289"/>
      <c r="H3" s="290"/>
      <c r="I3" s="289"/>
      <c r="J3" s="279" t="s">
        <v>12420</v>
      </c>
    </row>
    <row r="4" spans="1:10" ht="14.25">
      <c r="A4" s="20" t="s">
        <v>454</v>
      </c>
      <c r="B4" s="300">
        <v>1</v>
      </c>
      <c r="C4" s="301"/>
      <c r="D4" s="302">
        <v>3050</v>
      </c>
      <c r="E4" s="303">
        <v>0</v>
      </c>
      <c r="F4" s="289"/>
      <c r="G4" s="289"/>
      <c r="H4" s="290"/>
      <c r="I4" s="289" t="s">
        <v>12190</v>
      </c>
      <c r="J4" s="289" t="s">
        <v>12421</v>
      </c>
    </row>
    <row r="5" spans="1:10" ht="14.25">
      <c r="A5" s="20" t="s">
        <v>457</v>
      </c>
      <c r="B5" s="300">
        <v>1</v>
      </c>
      <c r="C5" s="301"/>
      <c r="D5" s="302">
        <v>3050</v>
      </c>
      <c r="E5" s="303">
        <v>0</v>
      </c>
      <c r="F5" s="289" t="s">
        <v>12422</v>
      </c>
      <c r="G5" s="290">
        <v>42660</v>
      </c>
      <c r="H5" s="290">
        <v>42667</v>
      </c>
      <c r="I5" s="289" t="s">
        <v>12359</v>
      </c>
      <c r="J5" s="279" t="s">
        <v>12423</v>
      </c>
    </row>
    <row r="6" spans="1:10" ht="14.25">
      <c r="A6" s="20" t="s">
        <v>538</v>
      </c>
      <c r="B6" s="300">
        <v>2</v>
      </c>
      <c r="C6" s="301"/>
      <c r="D6" s="302">
        <v>6100</v>
      </c>
      <c r="E6" s="303">
        <v>0</v>
      </c>
      <c r="F6" s="289"/>
      <c r="G6" s="289"/>
      <c r="H6" s="290"/>
      <c r="I6" s="289"/>
      <c r="J6" s="289"/>
    </row>
    <row r="7" spans="1:10" ht="14.25">
      <c r="A7" s="20" t="s">
        <v>648</v>
      </c>
      <c r="B7" s="300">
        <v>1</v>
      </c>
      <c r="C7" s="301"/>
      <c r="D7" s="302">
        <v>3050</v>
      </c>
      <c r="E7" s="303">
        <v>0</v>
      </c>
      <c r="F7" s="289" t="s">
        <v>12422</v>
      </c>
      <c r="G7" s="289">
        <v>3050</v>
      </c>
      <c r="H7" s="290">
        <v>42667</v>
      </c>
      <c r="I7" s="289" t="s">
        <v>12359</v>
      </c>
      <c r="J7" s="279" t="s">
        <v>12423</v>
      </c>
    </row>
    <row r="8" spans="1:10" ht="14.25">
      <c r="A8" s="20" t="s">
        <v>650</v>
      </c>
      <c r="B8" s="300">
        <v>1</v>
      </c>
      <c r="C8" s="301"/>
      <c r="D8" s="302">
        <v>3050</v>
      </c>
      <c r="E8" s="303">
        <v>0</v>
      </c>
      <c r="F8" s="289" t="s">
        <v>12422</v>
      </c>
      <c r="G8" s="289">
        <v>3050</v>
      </c>
      <c r="H8" s="290">
        <v>42667</v>
      </c>
      <c r="I8" s="289" t="s">
        <v>12359</v>
      </c>
      <c r="J8" s="279" t="s">
        <v>12423</v>
      </c>
    </row>
    <row r="9" spans="1:10" ht="14.25">
      <c r="A9" s="20" t="s">
        <v>652</v>
      </c>
      <c r="B9" s="300">
        <v>1</v>
      </c>
      <c r="C9" s="301"/>
      <c r="D9" s="302">
        <v>3050</v>
      </c>
      <c r="E9" s="303">
        <v>0</v>
      </c>
      <c r="F9" s="289"/>
      <c r="G9" s="290"/>
      <c r="H9" s="290" t="s">
        <v>12253</v>
      </c>
      <c r="I9" s="289" t="s">
        <v>12359</v>
      </c>
      <c r="J9" s="279" t="s">
        <v>12424</v>
      </c>
    </row>
    <row r="10" spans="1:10" ht="14.25">
      <c r="A10" s="20" t="s">
        <v>654</v>
      </c>
      <c r="B10" s="300">
        <v>1</v>
      </c>
      <c r="C10" s="301"/>
      <c r="D10" s="302">
        <v>3050</v>
      </c>
      <c r="E10" s="303">
        <v>0</v>
      </c>
      <c r="F10" s="289" t="s">
        <v>12422</v>
      </c>
      <c r="G10" s="289">
        <v>3050</v>
      </c>
      <c r="H10" s="290">
        <v>42667</v>
      </c>
      <c r="I10" s="289" t="s">
        <v>12359</v>
      </c>
      <c r="J10" s="279" t="s">
        <v>12423</v>
      </c>
    </row>
    <row r="11" spans="1:10" ht="14.25">
      <c r="A11" s="20" t="s">
        <v>656</v>
      </c>
      <c r="B11" s="300">
        <v>1</v>
      </c>
      <c r="C11" s="301"/>
      <c r="D11" s="302">
        <v>3050</v>
      </c>
      <c r="E11" s="303">
        <v>0</v>
      </c>
      <c r="F11" s="289" t="s">
        <v>12425</v>
      </c>
      <c r="G11" s="289">
        <v>3050</v>
      </c>
      <c r="H11" s="290">
        <v>42663</v>
      </c>
      <c r="I11" s="289" t="s">
        <v>12426</v>
      </c>
      <c r="J11" s="304"/>
    </row>
    <row r="12" spans="1:10" ht="14.25">
      <c r="A12" s="20" t="s">
        <v>659</v>
      </c>
      <c r="B12" s="300">
        <v>1</v>
      </c>
      <c r="C12" s="301"/>
      <c r="D12" s="302">
        <v>3050</v>
      </c>
      <c r="E12" s="303">
        <v>0</v>
      </c>
      <c r="F12" s="289" t="s">
        <v>12422</v>
      </c>
      <c r="G12" s="289"/>
      <c r="H12" s="290">
        <v>42660</v>
      </c>
      <c r="I12" s="290">
        <v>42667</v>
      </c>
      <c r="J12" s="279" t="s">
        <v>12423</v>
      </c>
    </row>
    <row r="13" spans="1:10" ht="14.25">
      <c r="A13" s="20" t="s">
        <v>774</v>
      </c>
      <c r="B13" s="300">
        <v>1</v>
      </c>
      <c r="C13" s="301"/>
      <c r="D13" s="302">
        <v>3050</v>
      </c>
      <c r="E13" s="303">
        <v>0</v>
      </c>
      <c r="F13" s="279" t="s">
        <v>12361</v>
      </c>
      <c r="G13" s="289"/>
      <c r="H13" s="279"/>
      <c r="I13" s="289" t="s">
        <v>777</v>
      </c>
      <c r="J13" s="279" t="s">
        <v>12362</v>
      </c>
    </row>
    <row r="14" spans="1:10" ht="14.25">
      <c r="A14" s="20" t="s">
        <v>778</v>
      </c>
      <c r="B14" s="300">
        <v>1E-4</v>
      </c>
      <c r="C14" s="301"/>
      <c r="D14" s="302">
        <v>0.30499999999999999</v>
      </c>
      <c r="E14" s="303">
        <v>0</v>
      </c>
      <c r="F14" s="289"/>
      <c r="G14" s="289"/>
      <c r="H14" s="279" t="s">
        <v>12253</v>
      </c>
      <c r="I14" s="289"/>
      <c r="J14" s="279" t="s">
        <v>12363</v>
      </c>
    </row>
    <row r="15" spans="1:10" ht="14.25">
      <c r="A15" s="20" t="s">
        <v>780</v>
      </c>
      <c r="B15" s="300">
        <v>1E-4</v>
      </c>
      <c r="C15" s="301"/>
      <c r="D15" s="302">
        <v>0.30499999999999999</v>
      </c>
      <c r="E15" s="303">
        <v>0</v>
      </c>
      <c r="F15" s="289"/>
      <c r="G15" s="289"/>
      <c r="H15" s="279" t="s">
        <v>12253</v>
      </c>
      <c r="I15" s="289"/>
      <c r="J15" s="279" t="s">
        <v>12363</v>
      </c>
    </row>
    <row r="16" spans="1:10" ht="14.25">
      <c r="A16" s="20" t="s">
        <v>851</v>
      </c>
      <c r="B16" s="300">
        <v>1</v>
      </c>
      <c r="C16" s="301"/>
      <c r="D16" s="302">
        <v>3050</v>
      </c>
      <c r="E16" s="303">
        <v>0</v>
      </c>
      <c r="F16" s="289" t="s">
        <v>12239</v>
      </c>
      <c r="G16" s="289">
        <v>3050</v>
      </c>
      <c r="H16" s="290">
        <v>42625</v>
      </c>
      <c r="I16" s="289" t="s">
        <v>12241</v>
      </c>
      <c r="J16" s="279" t="s">
        <v>12386</v>
      </c>
    </row>
    <row r="17" spans="1:10" ht="14.25">
      <c r="A17" s="20" t="s">
        <v>987</v>
      </c>
      <c r="B17" s="300">
        <v>1</v>
      </c>
      <c r="C17" s="301"/>
      <c r="D17" s="302">
        <v>3050</v>
      </c>
      <c r="E17" s="303">
        <v>0</v>
      </c>
      <c r="F17" s="289" t="s">
        <v>12365</v>
      </c>
      <c r="G17" s="289">
        <v>3050</v>
      </c>
      <c r="H17" s="290" t="e">
        <v>#N/A</v>
      </c>
      <c r="I17" s="289" t="s">
        <v>961</v>
      </c>
      <c r="J17" s="279" t="s">
        <v>12386</v>
      </c>
    </row>
    <row r="18" spans="1:10" ht="14.25">
      <c r="A18" s="20" t="s">
        <v>994</v>
      </c>
      <c r="B18" s="300">
        <v>1</v>
      </c>
      <c r="C18" s="301"/>
      <c r="D18" s="302">
        <v>3050</v>
      </c>
      <c r="E18" s="303">
        <v>0</v>
      </c>
      <c r="F18" s="289" t="s">
        <v>12365</v>
      </c>
      <c r="G18" s="289">
        <v>3050</v>
      </c>
      <c r="H18" s="290" t="e">
        <v>#N/A</v>
      </c>
      <c r="I18" s="289" t="s">
        <v>961</v>
      </c>
      <c r="J18" s="279" t="s">
        <v>12386</v>
      </c>
    </row>
    <row r="19" spans="1:10" ht="14.25">
      <c r="A19" s="20" t="s">
        <v>1023</v>
      </c>
      <c r="B19" s="300">
        <v>1</v>
      </c>
      <c r="C19" s="301"/>
      <c r="D19" s="302">
        <v>3050</v>
      </c>
      <c r="E19" s="303">
        <v>0</v>
      </c>
      <c r="F19" s="289" t="s">
        <v>12365</v>
      </c>
      <c r="G19" s="289">
        <v>3050</v>
      </c>
      <c r="H19" s="290" t="e">
        <v>#N/A</v>
      </c>
      <c r="I19" s="289" t="s">
        <v>961</v>
      </c>
      <c r="J19" s="279" t="s">
        <v>12386</v>
      </c>
    </row>
    <row r="20" spans="1:10" ht="14.25">
      <c r="A20" s="20" t="s">
        <v>1262</v>
      </c>
      <c r="B20" s="300">
        <v>1</v>
      </c>
      <c r="C20" s="301"/>
      <c r="D20" s="302">
        <v>3050</v>
      </c>
      <c r="E20" s="303">
        <v>0</v>
      </c>
      <c r="F20" s="289" t="s">
        <v>12367</v>
      </c>
      <c r="G20" s="289"/>
      <c r="H20" s="290" t="s">
        <v>12190</v>
      </c>
      <c r="I20" s="289" t="s">
        <v>2208</v>
      </c>
      <c r="J20" s="279" t="s">
        <v>12368</v>
      </c>
    </row>
    <row r="21" spans="1:10" ht="14.25">
      <c r="A21" s="20" t="s">
        <v>1271</v>
      </c>
      <c r="B21" s="300">
        <v>1</v>
      </c>
      <c r="C21" s="301"/>
      <c r="D21" s="302">
        <v>3050</v>
      </c>
      <c r="E21" s="303">
        <v>0</v>
      </c>
      <c r="F21" s="289" t="s">
        <v>12367</v>
      </c>
      <c r="G21" s="289"/>
      <c r="H21" s="290" t="s">
        <v>12190</v>
      </c>
      <c r="I21" s="289" t="s">
        <v>2208</v>
      </c>
      <c r="J21" s="279" t="s">
        <v>12368</v>
      </c>
    </row>
    <row r="22" spans="1:10" ht="14.25">
      <c r="A22" s="20" t="s">
        <v>1273</v>
      </c>
      <c r="B22" s="300">
        <v>1</v>
      </c>
      <c r="C22" s="301"/>
      <c r="D22" s="302">
        <v>3050</v>
      </c>
      <c r="E22" s="303">
        <v>0</v>
      </c>
      <c r="F22" s="279" t="s">
        <v>12369</v>
      </c>
      <c r="G22" s="289"/>
      <c r="H22" s="290">
        <v>42636</v>
      </c>
      <c r="I22" s="279" t="s">
        <v>2101</v>
      </c>
      <c r="J22" s="279" t="s">
        <v>12370</v>
      </c>
    </row>
    <row r="23" spans="1:10" ht="14.25">
      <c r="A23" s="20" t="s">
        <v>1497</v>
      </c>
      <c r="B23" s="300">
        <v>16</v>
      </c>
      <c r="C23" s="301"/>
      <c r="D23" s="302">
        <v>48800</v>
      </c>
      <c r="E23" s="303">
        <v>0</v>
      </c>
      <c r="F23" s="279" t="s">
        <v>12236</v>
      </c>
      <c r="G23" s="289">
        <v>40000</v>
      </c>
      <c r="H23" s="290">
        <v>42625</v>
      </c>
      <c r="I23" s="279" t="s">
        <v>1502</v>
      </c>
      <c r="J23" s="279" t="s">
        <v>12371</v>
      </c>
    </row>
    <row r="24" spans="1:10" ht="14.25">
      <c r="A24" s="20" t="s">
        <v>1511</v>
      </c>
      <c r="B24" s="300">
        <v>3</v>
      </c>
      <c r="C24" s="301"/>
      <c r="D24" s="302">
        <v>9150</v>
      </c>
      <c r="E24" s="303">
        <v>0</v>
      </c>
      <c r="F24" s="289" t="s">
        <v>12238</v>
      </c>
      <c r="G24" s="289">
        <v>9150</v>
      </c>
      <c r="H24" s="290">
        <v>42625</v>
      </c>
      <c r="I24" s="289" t="s">
        <v>7025</v>
      </c>
      <c r="J24" s="289" t="s">
        <v>12427</v>
      </c>
    </row>
    <row r="25" spans="1:10" ht="14.25">
      <c r="A25" s="20" t="s">
        <v>1536</v>
      </c>
      <c r="B25" s="300">
        <v>950</v>
      </c>
      <c r="C25" s="305">
        <v>3.1167979002624699</v>
      </c>
      <c r="D25" s="302">
        <v>2897500</v>
      </c>
      <c r="E25" s="303">
        <v>9506.2335958005297</v>
      </c>
      <c r="F25" s="289" t="s">
        <v>12239</v>
      </c>
      <c r="G25" s="289" t="s">
        <v>12240</v>
      </c>
      <c r="H25" s="290">
        <v>42625</v>
      </c>
      <c r="I25" s="289" t="s">
        <v>12241</v>
      </c>
      <c r="J25" s="289" t="s">
        <v>12428</v>
      </c>
    </row>
    <row r="26" spans="1:10" ht="14.25">
      <c r="A26" s="20" t="s">
        <v>1545</v>
      </c>
      <c r="B26" s="300">
        <v>1</v>
      </c>
      <c r="C26" s="301"/>
      <c r="D26" s="302">
        <v>3050</v>
      </c>
      <c r="E26" s="303">
        <v>0</v>
      </c>
      <c r="F26" s="289" t="s">
        <v>12238</v>
      </c>
      <c r="G26" s="289">
        <v>3050</v>
      </c>
      <c r="H26" s="290">
        <v>42625</v>
      </c>
      <c r="I26" s="289" t="s">
        <v>7025</v>
      </c>
      <c r="J26" s="279" t="s">
        <v>12386</v>
      </c>
    </row>
    <row r="27" spans="1:10" ht="14.25">
      <c r="A27" s="20" t="s">
        <v>1719</v>
      </c>
      <c r="B27" s="300">
        <v>10</v>
      </c>
      <c r="C27" s="301"/>
      <c r="D27" s="302">
        <v>30500</v>
      </c>
      <c r="E27" s="303">
        <v>0</v>
      </c>
      <c r="F27" s="279" t="s">
        <v>12236</v>
      </c>
      <c r="G27" s="289">
        <v>18000</v>
      </c>
      <c r="H27" s="290">
        <v>42625</v>
      </c>
      <c r="I27" s="289" t="s">
        <v>1502</v>
      </c>
      <c r="J27" s="279" t="s">
        <v>12372</v>
      </c>
    </row>
    <row r="28" spans="1:10" ht="14.25">
      <c r="A28" s="20" t="s">
        <v>1722</v>
      </c>
      <c r="B28" s="300">
        <v>2</v>
      </c>
      <c r="C28" s="301"/>
      <c r="D28" s="302">
        <v>6100</v>
      </c>
      <c r="E28" s="303">
        <v>0</v>
      </c>
      <c r="F28" s="289" t="s">
        <v>12236</v>
      </c>
      <c r="G28" s="289">
        <v>6000</v>
      </c>
      <c r="H28" s="290">
        <v>42625</v>
      </c>
      <c r="I28" s="289" t="s">
        <v>1502</v>
      </c>
      <c r="J28" s="289" t="s">
        <v>12429</v>
      </c>
    </row>
    <row r="29" spans="1:10" ht="14.25">
      <c r="A29" s="20" t="s">
        <v>1726</v>
      </c>
      <c r="B29" s="300">
        <v>7</v>
      </c>
      <c r="C29" s="301"/>
      <c r="D29" s="302">
        <v>21350</v>
      </c>
      <c r="E29" s="303">
        <v>0</v>
      </c>
      <c r="F29" s="289" t="s">
        <v>12236</v>
      </c>
      <c r="G29" s="289">
        <v>22000</v>
      </c>
      <c r="H29" s="290">
        <v>42625</v>
      </c>
      <c r="I29" s="289" t="s">
        <v>1502</v>
      </c>
      <c r="J29" s="289" t="s">
        <v>12430</v>
      </c>
    </row>
    <row r="30" spans="1:10" ht="14.25">
      <c r="A30" s="20" t="s">
        <v>1854</v>
      </c>
      <c r="B30" s="300">
        <v>15</v>
      </c>
      <c r="C30" s="301"/>
      <c r="D30" s="302">
        <v>45750</v>
      </c>
      <c r="E30" s="303">
        <v>0</v>
      </c>
      <c r="F30" s="289" t="s">
        <v>12236</v>
      </c>
      <c r="G30" s="289">
        <v>60000</v>
      </c>
      <c r="H30" s="290">
        <v>42625</v>
      </c>
      <c r="I30" s="289" t="s">
        <v>1502</v>
      </c>
      <c r="J30" s="289" t="s">
        <v>12431</v>
      </c>
    </row>
    <row r="31" spans="1:10" ht="14.25">
      <c r="A31" s="20" t="s">
        <v>1873</v>
      </c>
      <c r="B31" s="300">
        <v>7</v>
      </c>
      <c r="C31" s="301"/>
      <c r="D31" s="302">
        <v>21350</v>
      </c>
      <c r="E31" s="303">
        <v>0</v>
      </c>
      <c r="F31" s="289" t="s">
        <v>12238</v>
      </c>
      <c r="G31" s="289">
        <v>25000</v>
      </c>
      <c r="H31" s="290">
        <v>42625</v>
      </c>
      <c r="I31" s="289" t="s">
        <v>7025</v>
      </c>
      <c r="J31" s="289" t="s">
        <v>12432</v>
      </c>
    </row>
    <row r="32" spans="1:10" ht="14.25">
      <c r="A32" s="20" t="s">
        <v>1879</v>
      </c>
      <c r="B32" s="300">
        <v>2</v>
      </c>
      <c r="C32" s="301"/>
      <c r="D32" s="302">
        <v>6100</v>
      </c>
      <c r="E32" s="303">
        <v>0</v>
      </c>
      <c r="F32" s="289" t="s">
        <v>12253</v>
      </c>
      <c r="G32" s="289"/>
      <c r="H32" s="290"/>
      <c r="I32" s="289"/>
      <c r="J32" s="279" t="s">
        <v>12373</v>
      </c>
    </row>
    <row r="33" spans="1:10" ht="14.25">
      <c r="A33" s="20" t="s">
        <v>1894</v>
      </c>
      <c r="B33" s="300">
        <v>1</v>
      </c>
      <c r="C33" s="301"/>
      <c r="D33" s="302">
        <v>3050</v>
      </c>
      <c r="E33" s="303">
        <v>0</v>
      </c>
      <c r="F33" s="289" t="s">
        <v>12238</v>
      </c>
      <c r="G33" s="289">
        <v>3050</v>
      </c>
      <c r="H33" s="290">
        <v>42625</v>
      </c>
      <c r="I33" s="289" t="s">
        <v>7025</v>
      </c>
      <c r="J33" s="279" t="s">
        <v>12386</v>
      </c>
    </row>
    <row r="34" spans="1:10" ht="14.25">
      <c r="A34" s="20" t="s">
        <v>1979</v>
      </c>
      <c r="B34" s="300">
        <v>2</v>
      </c>
      <c r="C34" s="301"/>
      <c r="D34" s="302">
        <v>6100</v>
      </c>
      <c r="E34" s="303">
        <v>0</v>
      </c>
      <c r="F34" s="289" t="s">
        <v>12236</v>
      </c>
      <c r="G34" s="289">
        <v>10000</v>
      </c>
      <c r="H34" s="290">
        <v>42625</v>
      </c>
      <c r="I34" s="289" t="s">
        <v>1502</v>
      </c>
      <c r="J34" s="306" t="s">
        <v>12433</v>
      </c>
    </row>
    <row r="35" spans="1:10" ht="14.25">
      <c r="A35" s="20" t="s">
        <v>1984</v>
      </c>
      <c r="B35" s="300">
        <v>115</v>
      </c>
      <c r="C35" s="305">
        <v>2.9527559055118101E-3</v>
      </c>
      <c r="D35" s="302">
        <v>350750</v>
      </c>
      <c r="E35" s="303">
        <v>9.0059055118110205</v>
      </c>
      <c r="F35" s="289" t="s">
        <v>12239</v>
      </c>
      <c r="G35" s="289" t="s">
        <v>12244</v>
      </c>
      <c r="H35" s="290">
        <v>42625</v>
      </c>
      <c r="I35" s="289" t="s">
        <v>12241</v>
      </c>
      <c r="J35" s="289" t="s">
        <v>12394</v>
      </c>
    </row>
    <row r="36" spans="1:10" ht="14.25">
      <c r="A36" s="20" t="s">
        <v>2021</v>
      </c>
      <c r="B36" s="300">
        <v>70</v>
      </c>
      <c r="C36" s="305">
        <v>0.22965879265091901</v>
      </c>
      <c r="D36" s="302">
        <v>213500</v>
      </c>
      <c r="E36" s="303">
        <v>700.45931758530298</v>
      </c>
      <c r="F36" s="289" t="s">
        <v>12245</v>
      </c>
      <c r="G36" s="289" t="s">
        <v>12246</v>
      </c>
      <c r="H36" s="290">
        <v>42633</v>
      </c>
      <c r="I36" s="289" t="s">
        <v>12241</v>
      </c>
      <c r="J36" s="289" t="s">
        <v>12434</v>
      </c>
    </row>
    <row r="37" spans="1:10" ht="14.25">
      <c r="A37" s="20" t="s">
        <v>2030</v>
      </c>
      <c r="B37" s="300">
        <v>1</v>
      </c>
      <c r="C37" s="301"/>
      <c r="D37" s="302">
        <v>3050</v>
      </c>
      <c r="E37" s="303">
        <v>0</v>
      </c>
      <c r="F37" s="279" t="s">
        <v>12247</v>
      </c>
      <c r="G37" s="289">
        <v>3200</v>
      </c>
      <c r="H37" s="290">
        <v>42612</v>
      </c>
      <c r="I37" s="289" t="s">
        <v>12248</v>
      </c>
      <c r="J37" s="279" t="s">
        <v>12249</v>
      </c>
    </row>
    <row r="38" spans="1:10" ht="14.25">
      <c r="A38" s="20" t="s">
        <v>2090</v>
      </c>
      <c r="B38" s="300">
        <v>1</v>
      </c>
      <c r="C38" s="301"/>
      <c r="D38" s="302">
        <v>3050</v>
      </c>
      <c r="E38" s="303">
        <v>0</v>
      </c>
      <c r="F38" s="279" t="s">
        <v>12238</v>
      </c>
      <c r="G38" s="289">
        <v>3000</v>
      </c>
      <c r="H38" s="290">
        <v>42625</v>
      </c>
      <c r="I38" s="289" t="s">
        <v>7025</v>
      </c>
      <c r="J38" s="279" t="s">
        <v>12374</v>
      </c>
    </row>
    <row r="39" spans="1:10" ht="14.25">
      <c r="A39" s="20" t="s">
        <v>2119</v>
      </c>
      <c r="B39" s="300">
        <v>16</v>
      </c>
      <c r="C39" s="301"/>
      <c r="D39" s="302">
        <v>48800</v>
      </c>
      <c r="E39" s="303">
        <v>0</v>
      </c>
      <c r="F39" s="279" t="s">
        <v>12250</v>
      </c>
      <c r="G39" s="289">
        <v>56000</v>
      </c>
      <c r="H39" s="290">
        <v>42633</v>
      </c>
      <c r="I39" s="289" t="s">
        <v>2124</v>
      </c>
      <c r="J39" s="279" t="s">
        <v>12375</v>
      </c>
    </row>
    <row r="40" spans="1:10" ht="14.25">
      <c r="A40" s="20" t="s">
        <v>2131</v>
      </c>
      <c r="B40" s="300">
        <v>4</v>
      </c>
      <c r="C40" s="301"/>
      <c r="D40" s="302">
        <v>12200</v>
      </c>
      <c r="E40" s="303">
        <v>0</v>
      </c>
      <c r="F40" s="279" t="s">
        <v>12376</v>
      </c>
      <c r="G40" s="289">
        <v>9500</v>
      </c>
      <c r="H40" s="290">
        <v>42633</v>
      </c>
      <c r="I40" s="289" t="s">
        <v>2124</v>
      </c>
      <c r="J40" s="279" t="s">
        <v>12377</v>
      </c>
    </row>
    <row r="41" spans="1:10" ht="14.25">
      <c r="A41" s="20" t="s">
        <v>2148</v>
      </c>
      <c r="B41" s="300">
        <v>4</v>
      </c>
      <c r="C41" s="301"/>
      <c r="D41" s="302">
        <v>12200</v>
      </c>
      <c r="E41" s="303">
        <v>0</v>
      </c>
      <c r="F41" s="279" t="s">
        <v>12252</v>
      </c>
      <c r="G41" s="289">
        <v>12300</v>
      </c>
      <c r="H41" s="290" t="s">
        <v>12253</v>
      </c>
      <c r="I41" s="289" t="s">
        <v>1359</v>
      </c>
      <c r="J41" s="279" t="s">
        <v>12378</v>
      </c>
    </row>
    <row r="42" spans="1:10" ht="14.25">
      <c r="A42" s="20" t="s">
        <v>12379</v>
      </c>
      <c r="B42" s="300">
        <v>1</v>
      </c>
      <c r="C42" s="301"/>
      <c r="D42" s="302">
        <v>3050</v>
      </c>
      <c r="E42" s="303">
        <v>0</v>
      </c>
      <c r="F42" s="279" t="s">
        <v>12285</v>
      </c>
      <c r="G42" s="289">
        <v>3050</v>
      </c>
      <c r="H42" s="290">
        <v>42649</v>
      </c>
      <c r="I42" s="289" t="s">
        <v>3522</v>
      </c>
      <c r="J42" s="279" t="s">
        <v>12380</v>
      </c>
    </row>
    <row r="43" spans="1:10" ht="14.25">
      <c r="A43" s="20" t="s">
        <v>2296</v>
      </c>
      <c r="B43" s="300">
        <v>2</v>
      </c>
      <c r="C43" s="301"/>
      <c r="D43" s="302">
        <v>6100</v>
      </c>
      <c r="E43" s="303">
        <v>0</v>
      </c>
      <c r="F43" s="279" t="s">
        <v>12252</v>
      </c>
      <c r="G43" s="289">
        <v>6194</v>
      </c>
      <c r="H43" s="290" t="s">
        <v>12253</v>
      </c>
      <c r="I43" s="289" t="s">
        <v>12381</v>
      </c>
      <c r="J43" s="279" t="s">
        <v>12382</v>
      </c>
    </row>
    <row r="44" spans="1:10" ht="14.25">
      <c r="A44" s="20" t="s">
        <v>2323</v>
      </c>
      <c r="B44" s="300">
        <v>1</v>
      </c>
      <c r="C44" s="301"/>
      <c r="D44" s="307">
        <v>3050</v>
      </c>
      <c r="E44" s="303">
        <v>0</v>
      </c>
      <c r="F44" s="289" t="s">
        <v>12257</v>
      </c>
      <c r="G44" s="289">
        <v>3050</v>
      </c>
      <c r="H44" s="290">
        <v>42625</v>
      </c>
      <c r="I44" s="289" t="s">
        <v>2326</v>
      </c>
      <c r="J44" s="289"/>
    </row>
    <row r="45" spans="1:10" ht="14.25">
      <c r="A45" s="20" t="s">
        <v>2327</v>
      </c>
      <c r="B45" s="300">
        <v>1</v>
      </c>
      <c r="C45" s="301"/>
      <c r="D45" s="302">
        <v>3050</v>
      </c>
      <c r="E45" s="303">
        <v>0</v>
      </c>
      <c r="F45" s="289" t="s">
        <v>12258</v>
      </c>
      <c r="G45" s="289">
        <v>3060</v>
      </c>
      <c r="H45" s="290">
        <v>42641</v>
      </c>
      <c r="I45" s="289" t="s">
        <v>12259</v>
      </c>
      <c r="J45" s="289" t="s">
        <v>12435</v>
      </c>
    </row>
    <row r="46" spans="1:10" ht="14.25">
      <c r="A46" s="20" t="s">
        <v>2331</v>
      </c>
      <c r="B46" s="300">
        <v>25</v>
      </c>
      <c r="C46" s="301"/>
      <c r="D46" s="302">
        <v>76250</v>
      </c>
      <c r="E46" s="303">
        <v>0</v>
      </c>
      <c r="F46" s="289" t="s">
        <v>12239</v>
      </c>
      <c r="G46" s="289" t="s">
        <v>12261</v>
      </c>
      <c r="H46" s="290">
        <v>42625</v>
      </c>
      <c r="I46" s="289" t="s">
        <v>12241</v>
      </c>
      <c r="J46" s="289" t="s">
        <v>12436</v>
      </c>
    </row>
    <row r="47" spans="1:10" ht="14.25">
      <c r="A47" s="20" t="s">
        <v>2398</v>
      </c>
      <c r="B47" s="300">
        <v>5</v>
      </c>
      <c r="C47" s="301"/>
      <c r="D47" s="302">
        <v>15250</v>
      </c>
      <c r="E47" s="303">
        <v>0</v>
      </c>
      <c r="F47" s="289" t="s">
        <v>12262</v>
      </c>
      <c r="G47" s="289">
        <v>15250</v>
      </c>
      <c r="H47" s="290">
        <v>42642</v>
      </c>
      <c r="I47" s="289" t="s">
        <v>2401</v>
      </c>
      <c r="J47" s="289" t="s">
        <v>12437</v>
      </c>
    </row>
    <row r="48" spans="1:10" ht="14.25">
      <c r="A48" s="20" t="s">
        <v>2408</v>
      </c>
      <c r="B48" s="300">
        <v>3</v>
      </c>
      <c r="C48" s="301"/>
      <c r="D48" s="307">
        <v>9150</v>
      </c>
      <c r="E48" s="308">
        <v>0</v>
      </c>
      <c r="F48" s="279" t="s">
        <v>12263</v>
      </c>
      <c r="G48" s="289">
        <v>6150</v>
      </c>
      <c r="H48" s="290">
        <v>42628</v>
      </c>
      <c r="I48" s="279" t="s">
        <v>2401</v>
      </c>
      <c r="J48" s="279" t="s">
        <v>12383</v>
      </c>
    </row>
    <row r="49" spans="1:10" ht="14.25">
      <c r="A49" s="20" t="s">
        <v>2461</v>
      </c>
      <c r="B49" s="300">
        <v>1</v>
      </c>
      <c r="C49" s="301"/>
      <c r="D49" s="302">
        <v>3050</v>
      </c>
      <c r="E49" s="303">
        <v>0</v>
      </c>
      <c r="F49" s="279" t="s">
        <v>12265</v>
      </c>
      <c r="G49" s="289"/>
      <c r="H49" s="290"/>
      <c r="I49" s="279" t="s">
        <v>7025</v>
      </c>
      <c r="J49" s="279" t="s">
        <v>12266</v>
      </c>
    </row>
    <row r="50" spans="1:10" ht="14.25">
      <c r="A50" s="20" t="s">
        <v>2585</v>
      </c>
      <c r="B50" s="300">
        <v>5</v>
      </c>
      <c r="C50" s="301"/>
      <c r="D50" s="302">
        <v>15250</v>
      </c>
      <c r="E50" s="303">
        <v>0</v>
      </c>
      <c r="F50" s="279" t="s">
        <v>12267</v>
      </c>
      <c r="G50" s="289">
        <v>17000</v>
      </c>
      <c r="H50" s="290">
        <v>42564</v>
      </c>
      <c r="I50" s="279" t="s">
        <v>1502</v>
      </c>
      <c r="J50" s="279" t="s">
        <v>12384</v>
      </c>
    </row>
    <row r="51" spans="1:10" ht="14.25">
      <c r="A51" s="20" t="s">
        <v>2590</v>
      </c>
      <c r="B51" s="300">
        <v>1</v>
      </c>
      <c r="C51" s="301"/>
      <c r="D51" s="302">
        <v>3050</v>
      </c>
      <c r="E51" s="303">
        <v>0</v>
      </c>
      <c r="F51" s="279" t="s">
        <v>12269</v>
      </c>
      <c r="G51" s="289">
        <v>3050</v>
      </c>
      <c r="H51" s="290">
        <v>42633</v>
      </c>
      <c r="I51" s="279" t="s">
        <v>2101</v>
      </c>
      <c r="J51" s="279" t="s">
        <v>12385</v>
      </c>
    </row>
    <row r="52" spans="1:10" ht="14.25">
      <c r="A52" s="20" t="s">
        <v>2674</v>
      </c>
      <c r="B52" s="300">
        <v>1</v>
      </c>
      <c r="C52" s="301"/>
      <c r="D52" s="302">
        <v>3050</v>
      </c>
      <c r="E52" s="303">
        <v>0</v>
      </c>
      <c r="F52" s="279" t="s">
        <v>12285</v>
      </c>
      <c r="G52" s="289">
        <v>3050</v>
      </c>
      <c r="H52" s="290">
        <v>42649</v>
      </c>
      <c r="I52" s="279" t="s">
        <v>3522</v>
      </c>
      <c r="J52" s="279" t="s">
        <v>12386</v>
      </c>
    </row>
    <row r="53" spans="1:10" ht="14.25">
      <c r="A53" s="20" t="s">
        <v>12387</v>
      </c>
      <c r="B53" s="300">
        <v>215</v>
      </c>
      <c r="C53" s="305">
        <v>0.70538057742782101</v>
      </c>
      <c r="D53" s="302">
        <v>655750</v>
      </c>
      <c r="E53" s="303">
        <v>2151.4107611548502</v>
      </c>
      <c r="F53" s="279" t="s">
        <v>12271</v>
      </c>
      <c r="G53" s="289">
        <v>2200</v>
      </c>
      <c r="H53" s="290">
        <v>42629</v>
      </c>
      <c r="I53" s="279" t="s">
        <v>2872</v>
      </c>
      <c r="J53" s="279" t="s">
        <v>12388</v>
      </c>
    </row>
    <row r="54" spans="1:10" ht="14.25">
      <c r="A54" s="20" t="s">
        <v>2905</v>
      </c>
      <c r="B54" s="300">
        <v>1700</v>
      </c>
      <c r="C54" s="305">
        <v>5.5774278215223099</v>
      </c>
      <c r="D54" s="302">
        <v>5185000</v>
      </c>
      <c r="E54" s="303">
        <v>17011.154855642999</v>
      </c>
      <c r="F54" s="279" t="s">
        <v>12272</v>
      </c>
      <c r="G54" s="289">
        <v>17000</v>
      </c>
      <c r="H54" s="290">
        <v>42625</v>
      </c>
      <c r="I54" s="279" t="s">
        <v>2872</v>
      </c>
      <c r="J54" s="279" t="s">
        <v>12389</v>
      </c>
    </row>
    <row r="55" spans="1:10" ht="14.25">
      <c r="A55" s="20" t="s">
        <v>2915</v>
      </c>
      <c r="B55" s="300">
        <v>200</v>
      </c>
      <c r="C55" s="305">
        <v>0.65616797900262502</v>
      </c>
      <c r="D55" s="302">
        <v>610000</v>
      </c>
      <c r="E55" s="303">
        <v>2001.31233595801</v>
      </c>
      <c r="F55" s="289" t="s">
        <v>12274</v>
      </c>
      <c r="G55" s="289">
        <v>3000</v>
      </c>
      <c r="H55" s="290">
        <v>42631</v>
      </c>
      <c r="I55" s="289" t="s">
        <v>2872</v>
      </c>
      <c r="J55" s="289"/>
    </row>
    <row r="56" spans="1:10" ht="14.25">
      <c r="A56" s="20" t="s">
        <v>2921</v>
      </c>
      <c r="B56" s="300">
        <v>200</v>
      </c>
      <c r="C56" s="305">
        <v>0.65616797900262502</v>
      </c>
      <c r="D56" s="302">
        <v>610000</v>
      </c>
      <c r="E56" s="303">
        <v>2001.31233595801</v>
      </c>
      <c r="F56" s="279" t="s">
        <v>12272</v>
      </c>
      <c r="G56" s="289">
        <v>2000</v>
      </c>
      <c r="H56" s="290">
        <v>42625</v>
      </c>
      <c r="I56" s="279" t="s">
        <v>2872</v>
      </c>
      <c r="J56" s="279" t="s">
        <v>12390</v>
      </c>
    </row>
    <row r="57" spans="1:10" ht="14.25">
      <c r="A57" s="20" t="s">
        <v>2924</v>
      </c>
      <c r="B57" s="300">
        <v>400</v>
      </c>
      <c r="C57" s="305">
        <v>1.31233595800525</v>
      </c>
      <c r="D57" s="302">
        <v>1220000</v>
      </c>
      <c r="E57" s="303">
        <v>4002.6246719160099</v>
      </c>
      <c r="F57" s="279" t="s">
        <v>12272</v>
      </c>
      <c r="G57" s="289">
        <v>6000</v>
      </c>
      <c r="H57" s="290">
        <v>42625</v>
      </c>
      <c r="I57" s="279" t="s">
        <v>2872</v>
      </c>
      <c r="J57" s="279" t="s">
        <v>12391</v>
      </c>
    </row>
    <row r="58" spans="1:10" ht="14.25">
      <c r="A58" s="20" t="s">
        <v>2929</v>
      </c>
      <c r="B58" s="300">
        <v>200</v>
      </c>
      <c r="C58" s="305">
        <v>0.65616797900262502</v>
      </c>
      <c r="D58" s="302">
        <v>610000</v>
      </c>
      <c r="E58" s="303">
        <v>2001.31233595801</v>
      </c>
      <c r="F58" s="289" t="s">
        <v>12274</v>
      </c>
      <c r="G58" s="289">
        <v>3000</v>
      </c>
      <c r="H58" s="290">
        <v>42631</v>
      </c>
      <c r="I58" s="289" t="s">
        <v>2872</v>
      </c>
      <c r="J58" s="279" t="s">
        <v>12390</v>
      </c>
    </row>
    <row r="59" spans="1:10" ht="14.25">
      <c r="A59" s="20" t="s">
        <v>2965</v>
      </c>
      <c r="B59" s="300">
        <v>600</v>
      </c>
      <c r="C59" s="305">
        <v>0.65616797900262502</v>
      </c>
      <c r="D59" s="302">
        <v>1830000</v>
      </c>
      <c r="E59" s="303">
        <v>2001.31233595801</v>
      </c>
      <c r="F59" s="289" t="s">
        <v>12274</v>
      </c>
      <c r="G59" s="289">
        <v>7000</v>
      </c>
      <c r="H59" s="290">
        <v>42631</v>
      </c>
      <c r="I59" s="289" t="s">
        <v>2872</v>
      </c>
      <c r="J59" s="279" t="s">
        <v>12438</v>
      </c>
    </row>
    <row r="60" spans="1:10" ht="14.25">
      <c r="A60" s="20" t="s">
        <v>2968</v>
      </c>
      <c r="B60" s="300">
        <v>340</v>
      </c>
      <c r="C60" s="305">
        <v>1.1154855643044601</v>
      </c>
      <c r="D60" s="302">
        <v>1037000</v>
      </c>
      <c r="E60" s="303">
        <v>3402.2309711285998</v>
      </c>
      <c r="F60" s="279" t="s">
        <v>12272</v>
      </c>
      <c r="G60" s="289">
        <v>4000</v>
      </c>
      <c r="H60" s="290">
        <v>42625</v>
      </c>
      <c r="I60" s="279" t="s">
        <v>2872</v>
      </c>
      <c r="J60" s="279" t="s">
        <v>12392</v>
      </c>
    </row>
    <row r="61" spans="1:10" ht="14.25">
      <c r="A61" s="20" t="s">
        <v>2972</v>
      </c>
      <c r="B61" s="300">
        <v>1220</v>
      </c>
      <c r="C61" s="305">
        <v>4.0026246719160099</v>
      </c>
      <c r="D61" s="302">
        <v>3721000</v>
      </c>
      <c r="E61" s="303">
        <v>12208.0052493438</v>
      </c>
      <c r="F61" s="279" t="s">
        <v>12272</v>
      </c>
      <c r="G61" s="289">
        <v>14000</v>
      </c>
      <c r="H61" s="290">
        <v>42625</v>
      </c>
      <c r="I61" s="279" t="s">
        <v>2872</v>
      </c>
      <c r="J61" s="279" t="s">
        <v>12393</v>
      </c>
    </row>
    <row r="62" spans="1:10" ht="14.25">
      <c r="A62" s="20" t="s">
        <v>2978</v>
      </c>
      <c r="B62" s="300">
        <v>820</v>
      </c>
      <c r="C62" s="305">
        <v>2.6902887139107601</v>
      </c>
      <c r="D62" s="302">
        <v>2501000</v>
      </c>
      <c r="E62" s="303">
        <v>8205.3805774278208</v>
      </c>
      <c r="F62" s="279" t="s">
        <v>12272</v>
      </c>
      <c r="G62" s="289">
        <v>10000</v>
      </c>
      <c r="H62" s="290">
        <v>42625</v>
      </c>
      <c r="I62" s="279" t="s">
        <v>2872</v>
      </c>
      <c r="J62" s="279" t="s">
        <v>12394</v>
      </c>
    </row>
    <row r="63" spans="1:10" ht="14.25">
      <c r="A63" s="20" t="s">
        <v>2981</v>
      </c>
      <c r="B63" s="300">
        <v>130</v>
      </c>
      <c r="C63" s="301"/>
      <c r="D63" s="302">
        <v>396500</v>
      </c>
      <c r="E63" s="303">
        <v>0</v>
      </c>
      <c r="F63" s="279" t="s">
        <v>12272</v>
      </c>
      <c r="G63" s="289">
        <v>2000</v>
      </c>
      <c r="H63" s="290">
        <v>42625</v>
      </c>
      <c r="I63" s="279" t="s">
        <v>2872</v>
      </c>
      <c r="J63" s="279" t="s">
        <v>12395</v>
      </c>
    </row>
    <row r="64" spans="1:10" ht="14.25">
      <c r="A64" s="20" t="s">
        <v>3074</v>
      </c>
      <c r="B64" s="300">
        <v>2</v>
      </c>
      <c r="C64" s="301"/>
      <c r="D64" s="302">
        <v>6100</v>
      </c>
      <c r="E64" s="303">
        <v>0</v>
      </c>
      <c r="F64" s="289" t="s">
        <v>12277</v>
      </c>
      <c r="G64" s="289">
        <v>6100</v>
      </c>
      <c r="H64" s="290">
        <v>42633</v>
      </c>
      <c r="I64" s="289" t="s">
        <v>12278</v>
      </c>
      <c r="J64" s="289" t="s">
        <v>12398</v>
      </c>
    </row>
    <row r="65" spans="1:10" ht="14.25">
      <c r="A65" s="20" t="s">
        <v>3091</v>
      </c>
      <c r="B65" s="300">
        <v>4</v>
      </c>
      <c r="C65" s="301"/>
      <c r="D65" s="302">
        <v>12200</v>
      </c>
      <c r="E65" s="303">
        <v>0</v>
      </c>
      <c r="F65" s="289" t="s">
        <v>12396</v>
      </c>
      <c r="G65" s="289">
        <v>12300</v>
      </c>
      <c r="H65" s="290">
        <v>42657</v>
      </c>
      <c r="I65" s="289" t="s">
        <v>2326</v>
      </c>
      <c r="J65" s="289" t="s">
        <v>12397</v>
      </c>
    </row>
    <row r="66" spans="1:10" ht="14.25">
      <c r="A66" s="20" t="s">
        <v>3111</v>
      </c>
      <c r="B66" s="300">
        <v>9</v>
      </c>
      <c r="C66" s="301"/>
      <c r="D66" s="302">
        <v>27450</v>
      </c>
      <c r="E66" s="303">
        <v>0</v>
      </c>
      <c r="F66" s="289" t="s">
        <v>12257</v>
      </c>
      <c r="G66" s="289">
        <v>27500</v>
      </c>
      <c r="H66" s="290">
        <v>42625</v>
      </c>
      <c r="I66" s="289" t="s">
        <v>2326</v>
      </c>
      <c r="J66" s="289" t="s">
        <v>12439</v>
      </c>
    </row>
    <row r="67" spans="1:10" ht="14.25">
      <c r="A67" s="20" t="s">
        <v>3180</v>
      </c>
      <c r="B67" s="300">
        <v>26</v>
      </c>
      <c r="C67" s="301"/>
      <c r="D67" s="302">
        <v>79300</v>
      </c>
      <c r="E67" s="303">
        <v>0</v>
      </c>
      <c r="F67" s="289" t="s">
        <v>12257</v>
      </c>
      <c r="G67" s="289">
        <v>79300</v>
      </c>
      <c r="H67" s="290">
        <v>42625</v>
      </c>
      <c r="I67" s="289" t="s">
        <v>2326</v>
      </c>
      <c r="J67" s="289" t="s">
        <v>12440</v>
      </c>
    </row>
    <row r="68" spans="1:10" ht="14.25">
      <c r="A68" s="20" t="s">
        <v>3185</v>
      </c>
      <c r="B68" s="300">
        <v>2</v>
      </c>
      <c r="C68" s="301"/>
      <c r="D68" s="302">
        <v>6100</v>
      </c>
      <c r="E68" s="303">
        <v>0</v>
      </c>
      <c r="F68" s="289" t="s">
        <v>12257</v>
      </c>
      <c r="G68" s="289">
        <v>6100</v>
      </c>
      <c r="H68" s="290">
        <v>42625</v>
      </c>
      <c r="I68" s="289" t="s">
        <v>2326</v>
      </c>
      <c r="J68" s="289" t="s">
        <v>12398</v>
      </c>
    </row>
    <row r="69" spans="1:10" ht="14.25">
      <c r="A69" s="20" t="s">
        <v>3194</v>
      </c>
      <c r="B69" s="300">
        <v>4</v>
      </c>
      <c r="C69" s="301"/>
      <c r="D69" s="302">
        <v>12200</v>
      </c>
      <c r="E69" s="303">
        <v>0</v>
      </c>
      <c r="F69" s="289" t="s">
        <v>12257</v>
      </c>
      <c r="G69" s="289">
        <v>12200</v>
      </c>
      <c r="H69" s="290">
        <v>42625</v>
      </c>
      <c r="I69" s="289" t="s">
        <v>2326</v>
      </c>
      <c r="J69" s="289" t="s">
        <v>12441</v>
      </c>
    </row>
    <row r="70" spans="1:10" ht="14.25">
      <c r="A70" s="20" t="s">
        <v>3203</v>
      </c>
      <c r="B70" s="300">
        <v>6</v>
      </c>
      <c r="C70" s="301"/>
      <c r="D70" s="302">
        <v>18300</v>
      </c>
      <c r="E70" s="303">
        <v>0</v>
      </c>
      <c r="F70" s="289" t="s">
        <v>12257</v>
      </c>
      <c r="G70" s="289">
        <v>18300</v>
      </c>
      <c r="H70" s="290">
        <v>42625</v>
      </c>
      <c r="I70" s="289" t="s">
        <v>2326</v>
      </c>
      <c r="J70" s="289" t="s">
        <v>12442</v>
      </c>
    </row>
    <row r="71" spans="1:10" ht="14.25">
      <c r="A71" s="20" t="s">
        <v>3205</v>
      </c>
      <c r="B71" s="300">
        <v>5</v>
      </c>
      <c r="C71" s="301"/>
      <c r="D71" s="302">
        <v>15250</v>
      </c>
      <c r="E71" s="303">
        <v>0</v>
      </c>
      <c r="F71" s="289" t="s">
        <v>12257</v>
      </c>
      <c r="G71" s="289">
        <v>15300</v>
      </c>
      <c r="H71" s="290">
        <v>42625</v>
      </c>
      <c r="I71" s="289" t="s">
        <v>2326</v>
      </c>
      <c r="J71" s="289" t="s">
        <v>12443</v>
      </c>
    </row>
    <row r="72" spans="1:10" ht="14.25">
      <c r="A72" s="20" t="s">
        <v>3214</v>
      </c>
      <c r="B72" s="300">
        <v>2</v>
      </c>
      <c r="C72" s="301"/>
      <c r="D72" s="302">
        <v>6100</v>
      </c>
      <c r="E72" s="303">
        <v>0</v>
      </c>
      <c r="F72" s="289" t="s">
        <v>12257</v>
      </c>
      <c r="G72" s="289">
        <v>6100</v>
      </c>
      <c r="H72" s="290">
        <v>42625</v>
      </c>
      <c r="I72" s="289" t="s">
        <v>2326</v>
      </c>
      <c r="J72" s="289" t="s">
        <v>12398</v>
      </c>
    </row>
    <row r="73" spans="1:10" ht="14.25">
      <c r="A73" s="20" t="s">
        <v>3294</v>
      </c>
      <c r="B73" s="300">
        <v>1</v>
      </c>
      <c r="C73" s="301"/>
      <c r="D73" s="302">
        <v>3050</v>
      </c>
      <c r="E73" s="303">
        <v>0</v>
      </c>
      <c r="F73" s="289" t="s">
        <v>12280</v>
      </c>
      <c r="G73" s="289">
        <v>3100</v>
      </c>
      <c r="H73" s="290">
        <v>42635</v>
      </c>
      <c r="I73" s="289" t="s">
        <v>2326</v>
      </c>
      <c r="J73" s="289" t="s">
        <v>12416</v>
      </c>
    </row>
    <row r="74" spans="1:10" ht="14.25">
      <c r="A74" s="20" t="s">
        <v>3337</v>
      </c>
      <c r="B74" s="300">
        <v>11</v>
      </c>
      <c r="C74" s="301"/>
      <c r="D74" s="302">
        <v>33550</v>
      </c>
      <c r="E74" s="303">
        <v>0</v>
      </c>
      <c r="F74" s="289" t="s">
        <v>12257</v>
      </c>
      <c r="G74" s="289">
        <v>33600</v>
      </c>
      <c r="H74" s="290">
        <v>42625</v>
      </c>
      <c r="I74" s="289" t="s">
        <v>2326</v>
      </c>
      <c r="J74" s="289" t="s">
        <v>12444</v>
      </c>
    </row>
    <row r="75" spans="1:10" ht="14.25">
      <c r="A75" s="20" t="s">
        <v>3344</v>
      </c>
      <c r="B75" s="300">
        <v>11</v>
      </c>
      <c r="C75" s="301"/>
      <c r="D75" s="302">
        <v>33550</v>
      </c>
      <c r="E75" s="303">
        <v>0</v>
      </c>
      <c r="F75" s="289" t="s">
        <v>12257</v>
      </c>
      <c r="G75" s="289">
        <v>33600</v>
      </c>
      <c r="H75" s="290">
        <v>42625</v>
      </c>
      <c r="I75" s="289" t="s">
        <v>2326</v>
      </c>
      <c r="J75" s="289" t="s">
        <v>12282</v>
      </c>
    </row>
    <row r="76" spans="1:10" ht="14.25">
      <c r="A76" s="20" t="s">
        <v>3349</v>
      </c>
      <c r="B76" s="300">
        <v>1</v>
      </c>
      <c r="C76" s="301"/>
      <c r="D76" s="302">
        <v>3050</v>
      </c>
      <c r="E76" s="303">
        <v>0</v>
      </c>
      <c r="F76" s="289" t="s">
        <v>12283</v>
      </c>
      <c r="G76" s="289">
        <v>3050</v>
      </c>
      <c r="H76" s="290">
        <v>42655</v>
      </c>
      <c r="I76" s="289" t="s">
        <v>3351</v>
      </c>
      <c r="J76" s="289" t="s">
        <v>12284</v>
      </c>
    </row>
    <row r="77" spans="1:10" ht="14.25">
      <c r="A77" s="20" t="s">
        <v>3361</v>
      </c>
      <c r="B77" s="300">
        <v>1</v>
      </c>
      <c r="C77" s="301"/>
      <c r="D77" s="302">
        <v>3050</v>
      </c>
      <c r="E77" s="303">
        <v>0</v>
      </c>
      <c r="F77" s="289" t="s">
        <v>12257</v>
      </c>
      <c r="G77" s="289">
        <v>3050</v>
      </c>
      <c r="H77" s="290">
        <v>42625</v>
      </c>
      <c r="I77" s="289" t="s">
        <v>2326</v>
      </c>
      <c r="J77" s="289" t="s">
        <v>12445</v>
      </c>
    </row>
    <row r="78" spans="1:10" ht="14.25">
      <c r="A78" s="20" t="s">
        <v>3365</v>
      </c>
      <c r="B78" s="300">
        <v>2</v>
      </c>
      <c r="C78" s="301"/>
      <c r="D78" s="302">
        <v>6100</v>
      </c>
      <c r="E78" s="303">
        <v>0</v>
      </c>
      <c r="F78" s="289" t="s">
        <v>12257</v>
      </c>
      <c r="G78" s="289">
        <v>6100</v>
      </c>
      <c r="H78" s="290">
        <v>42625</v>
      </c>
      <c r="I78" s="289" t="s">
        <v>2326</v>
      </c>
      <c r="J78" s="289" t="s">
        <v>12398</v>
      </c>
    </row>
    <row r="79" spans="1:10" ht="14.25">
      <c r="A79" s="20" t="s">
        <v>3372</v>
      </c>
      <c r="B79" s="300">
        <v>2</v>
      </c>
      <c r="C79" s="301"/>
      <c r="D79" s="302">
        <v>6100</v>
      </c>
      <c r="E79" s="303">
        <v>0</v>
      </c>
      <c r="F79" s="289" t="s">
        <v>12257</v>
      </c>
      <c r="G79" s="289">
        <v>6100</v>
      </c>
      <c r="H79" s="290">
        <v>42625</v>
      </c>
      <c r="I79" s="289" t="s">
        <v>2326</v>
      </c>
      <c r="J79" s="289" t="s">
        <v>12398</v>
      </c>
    </row>
    <row r="80" spans="1:10" ht="14.25">
      <c r="A80" s="20" t="s">
        <v>3395</v>
      </c>
      <c r="B80" s="300">
        <v>79</v>
      </c>
      <c r="C80" s="301"/>
      <c r="D80" s="302">
        <v>240950</v>
      </c>
      <c r="E80" s="303">
        <v>0</v>
      </c>
      <c r="F80" s="289" t="s">
        <v>12257</v>
      </c>
      <c r="G80" s="289">
        <v>241000</v>
      </c>
      <c r="H80" s="290">
        <v>42625</v>
      </c>
      <c r="I80" s="289" t="s">
        <v>2326</v>
      </c>
      <c r="J80" s="289" t="s">
        <v>12446</v>
      </c>
    </row>
    <row r="81" spans="1:10" ht="14.25">
      <c r="A81" s="20" t="s">
        <v>3401</v>
      </c>
      <c r="B81" s="300">
        <v>2</v>
      </c>
      <c r="C81" s="301"/>
      <c r="D81" s="302">
        <v>6100</v>
      </c>
      <c r="E81" s="303">
        <v>0</v>
      </c>
      <c r="F81" s="289" t="s">
        <v>12280</v>
      </c>
      <c r="G81" s="289">
        <v>6100</v>
      </c>
      <c r="H81" s="290">
        <v>42647</v>
      </c>
      <c r="I81" s="289" t="s">
        <v>2326</v>
      </c>
      <c r="J81" s="289" t="s">
        <v>12447</v>
      </c>
    </row>
    <row r="82" spans="1:10" ht="14.25">
      <c r="A82" s="20" t="s">
        <v>3403</v>
      </c>
      <c r="B82" s="300">
        <v>1</v>
      </c>
      <c r="C82" s="301"/>
      <c r="D82" s="302">
        <v>3050</v>
      </c>
      <c r="E82" s="303">
        <v>0</v>
      </c>
      <c r="F82" s="289" t="s">
        <v>12257</v>
      </c>
      <c r="G82" s="289">
        <v>3050</v>
      </c>
      <c r="H82" s="290">
        <v>42625</v>
      </c>
      <c r="I82" s="289" t="s">
        <v>2326</v>
      </c>
      <c r="J82" s="289" t="s">
        <v>12445</v>
      </c>
    </row>
    <row r="83" spans="1:10" ht="14.25">
      <c r="A83" s="20" t="s">
        <v>3414</v>
      </c>
      <c r="B83" s="300">
        <v>4</v>
      </c>
      <c r="C83" s="301"/>
      <c r="D83" s="302">
        <v>12200</v>
      </c>
      <c r="E83" s="303">
        <v>0</v>
      </c>
      <c r="F83" s="289" t="s">
        <v>12257</v>
      </c>
      <c r="G83" s="289">
        <v>12200</v>
      </c>
      <c r="H83" s="290">
        <v>42625</v>
      </c>
      <c r="I83" s="289" t="s">
        <v>2326</v>
      </c>
      <c r="J83" s="289" t="s">
        <v>12448</v>
      </c>
    </row>
    <row r="84" spans="1:10" ht="14.25">
      <c r="A84" s="20" t="s">
        <v>3417</v>
      </c>
      <c r="B84" s="300">
        <v>4</v>
      </c>
      <c r="C84" s="301"/>
      <c r="D84" s="302">
        <v>12200</v>
      </c>
      <c r="E84" s="303">
        <v>0</v>
      </c>
      <c r="F84" s="289" t="s">
        <v>12257</v>
      </c>
      <c r="G84" s="289">
        <v>12200</v>
      </c>
      <c r="H84" s="290">
        <v>42625</v>
      </c>
      <c r="I84" s="289" t="s">
        <v>2326</v>
      </c>
      <c r="J84" s="289" t="s">
        <v>12448</v>
      </c>
    </row>
    <row r="85" spans="1:10" ht="14.25">
      <c r="A85" s="20" t="s">
        <v>3423</v>
      </c>
      <c r="B85" s="300">
        <v>32</v>
      </c>
      <c r="C85" s="301"/>
      <c r="D85" s="302">
        <v>97600</v>
      </c>
      <c r="E85" s="303">
        <v>0</v>
      </c>
      <c r="F85" s="289" t="s">
        <v>12257</v>
      </c>
      <c r="G85" s="289">
        <v>97600</v>
      </c>
      <c r="H85" s="290">
        <v>42625</v>
      </c>
      <c r="I85" s="289" t="s">
        <v>2326</v>
      </c>
      <c r="J85" s="289" t="s">
        <v>12449</v>
      </c>
    </row>
    <row r="86" spans="1:10" ht="14.25">
      <c r="A86" s="20" t="s">
        <v>3430</v>
      </c>
      <c r="B86" s="300">
        <v>4</v>
      </c>
      <c r="C86" s="301"/>
      <c r="D86" s="302">
        <v>12200</v>
      </c>
      <c r="E86" s="303">
        <v>0</v>
      </c>
      <c r="F86" s="289" t="s">
        <v>12257</v>
      </c>
      <c r="G86" s="289">
        <v>12200</v>
      </c>
      <c r="H86" s="290">
        <v>42625</v>
      </c>
      <c r="I86" s="289" t="s">
        <v>2326</v>
      </c>
      <c r="J86" s="289" t="s">
        <v>12448</v>
      </c>
    </row>
    <row r="87" spans="1:10" ht="14.25">
      <c r="A87" s="20" t="s">
        <v>3449</v>
      </c>
      <c r="B87" s="300">
        <v>2</v>
      </c>
      <c r="C87" s="301"/>
      <c r="D87" s="302">
        <v>6100</v>
      </c>
      <c r="E87" s="303">
        <v>0</v>
      </c>
      <c r="F87" s="289" t="s">
        <v>12257</v>
      </c>
      <c r="G87" s="289">
        <v>6100</v>
      </c>
      <c r="H87" s="290">
        <v>42625</v>
      </c>
      <c r="I87" s="289" t="s">
        <v>2326</v>
      </c>
      <c r="J87" s="309" t="s">
        <v>12450</v>
      </c>
    </row>
    <row r="88" spans="1:10" ht="14.25">
      <c r="A88" s="20" t="s">
        <v>3519</v>
      </c>
      <c r="B88" s="300">
        <v>1</v>
      </c>
      <c r="C88" s="301"/>
      <c r="D88" s="302">
        <v>3050</v>
      </c>
      <c r="E88" s="303">
        <v>0</v>
      </c>
      <c r="F88" s="279" t="s">
        <v>12285</v>
      </c>
      <c r="G88" s="289">
        <v>3050</v>
      </c>
      <c r="H88" s="290">
        <v>42649</v>
      </c>
      <c r="I88" s="289" t="s">
        <v>3522</v>
      </c>
      <c r="J88" s="279" t="s">
        <v>12374</v>
      </c>
    </row>
    <row r="89" spans="1:10" ht="14.25">
      <c r="A89" s="20" t="s">
        <v>3523</v>
      </c>
      <c r="B89" s="300">
        <v>1</v>
      </c>
      <c r="C89" s="301"/>
      <c r="D89" s="302">
        <v>3050</v>
      </c>
      <c r="E89" s="303">
        <v>0</v>
      </c>
      <c r="F89" s="279" t="s">
        <v>12285</v>
      </c>
      <c r="G89" s="289">
        <v>3050</v>
      </c>
      <c r="H89" s="290">
        <v>42649</v>
      </c>
      <c r="I89" s="289" t="s">
        <v>3522</v>
      </c>
      <c r="J89" s="279" t="s">
        <v>12374</v>
      </c>
    </row>
    <row r="90" spans="1:10" ht="14.25">
      <c r="A90" s="20" t="s">
        <v>3561</v>
      </c>
      <c r="B90" s="300">
        <v>12</v>
      </c>
      <c r="C90" s="301"/>
      <c r="D90" s="302">
        <v>36600</v>
      </c>
      <c r="E90" s="303">
        <v>0</v>
      </c>
      <c r="F90" s="279" t="s">
        <v>12286</v>
      </c>
      <c r="G90" s="289">
        <v>36600</v>
      </c>
      <c r="H90" s="290">
        <v>42614</v>
      </c>
      <c r="I90" s="289" t="s">
        <v>2208</v>
      </c>
      <c r="J90" s="279" t="s">
        <v>12287</v>
      </c>
    </row>
    <row r="91" spans="1:10" ht="14.25">
      <c r="A91" s="20" t="s">
        <v>3836</v>
      </c>
      <c r="B91" s="300">
        <v>2</v>
      </c>
      <c r="C91" s="301"/>
      <c r="D91" s="302">
        <v>6100</v>
      </c>
      <c r="E91" s="303">
        <v>0</v>
      </c>
      <c r="F91" s="279"/>
      <c r="G91" s="279"/>
      <c r="H91" s="279" t="s">
        <v>12253</v>
      </c>
      <c r="I91" s="279" t="s">
        <v>3839</v>
      </c>
      <c r="J91" s="279" t="s">
        <v>12288</v>
      </c>
    </row>
    <row r="92" spans="1:10" ht="28.5">
      <c r="A92" s="20" t="s">
        <v>3846</v>
      </c>
      <c r="B92" s="300">
        <v>84</v>
      </c>
      <c r="C92" s="301"/>
      <c r="D92" s="307">
        <v>256200</v>
      </c>
      <c r="E92" s="308">
        <v>0</v>
      </c>
      <c r="F92" s="289" t="s">
        <v>12289</v>
      </c>
      <c r="G92" s="289"/>
      <c r="H92" s="290" t="s">
        <v>12253</v>
      </c>
      <c r="I92" s="289" t="s">
        <v>3851</v>
      </c>
      <c r="J92" s="289" t="s">
        <v>12290</v>
      </c>
    </row>
    <row r="93" spans="1:10" ht="14.25">
      <c r="A93" s="20" t="s">
        <v>3853</v>
      </c>
      <c r="B93" s="300">
        <v>2</v>
      </c>
      <c r="C93" s="301"/>
      <c r="D93" s="302">
        <v>6100</v>
      </c>
      <c r="E93" s="303">
        <v>0</v>
      </c>
      <c r="F93" s="289" t="s">
        <v>12451</v>
      </c>
      <c r="G93" s="289">
        <v>6100</v>
      </c>
      <c r="H93" s="290">
        <v>42625</v>
      </c>
      <c r="I93" s="289" t="s">
        <v>2326</v>
      </c>
      <c r="J93" s="289" t="s">
        <v>12398</v>
      </c>
    </row>
    <row r="94" spans="1:10" ht="14.25">
      <c r="A94" s="20" t="s">
        <v>3860</v>
      </c>
      <c r="B94" s="300">
        <v>2</v>
      </c>
      <c r="C94" s="301"/>
      <c r="D94" s="302">
        <v>6100</v>
      </c>
      <c r="E94" s="303">
        <v>0</v>
      </c>
      <c r="F94" s="289" t="s">
        <v>12277</v>
      </c>
      <c r="G94" s="289">
        <v>6100</v>
      </c>
      <c r="H94" s="290">
        <v>42633</v>
      </c>
      <c r="I94" s="289" t="s">
        <v>12278</v>
      </c>
      <c r="J94" s="309" t="s">
        <v>12452</v>
      </c>
    </row>
    <row r="95" spans="1:10" ht="14.25">
      <c r="A95" s="20" t="s">
        <v>3913</v>
      </c>
      <c r="B95" s="300">
        <v>4</v>
      </c>
      <c r="C95" s="301"/>
      <c r="D95" s="307">
        <v>12200</v>
      </c>
      <c r="E95" s="308">
        <v>0</v>
      </c>
      <c r="F95" s="289" t="s">
        <v>12291</v>
      </c>
      <c r="G95" s="289">
        <v>12300</v>
      </c>
      <c r="H95" s="290">
        <v>42634</v>
      </c>
      <c r="I95" s="289" t="s">
        <v>3851</v>
      </c>
      <c r="J95" s="289" t="s">
        <v>12453</v>
      </c>
    </row>
    <row r="96" spans="1:10" ht="14.25">
      <c r="A96" s="20" t="s">
        <v>3921</v>
      </c>
      <c r="B96" s="300">
        <v>11</v>
      </c>
      <c r="C96" s="301"/>
      <c r="D96" s="302">
        <v>33550</v>
      </c>
      <c r="E96" s="303">
        <v>0</v>
      </c>
      <c r="F96" s="289"/>
      <c r="G96" s="289"/>
      <c r="H96" s="290" t="s">
        <v>12253</v>
      </c>
      <c r="I96" s="289" t="s">
        <v>12241</v>
      </c>
      <c r="J96" s="289" t="s">
        <v>12292</v>
      </c>
    </row>
    <row r="97" spans="1:10" ht="28.5">
      <c r="A97" s="20" t="s">
        <v>4146</v>
      </c>
      <c r="B97" s="300">
        <v>13</v>
      </c>
      <c r="C97" s="301"/>
      <c r="D97" s="302">
        <v>39650</v>
      </c>
      <c r="E97" s="303">
        <v>0</v>
      </c>
      <c r="F97" s="289" t="s">
        <v>12289</v>
      </c>
      <c r="G97" s="289"/>
      <c r="H97" s="290" t="s">
        <v>12253</v>
      </c>
      <c r="I97" s="289" t="s">
        <v>3851</v>
      </c>
      <c r="J97" s="289" t="s">
        <v>12293</v>
      </c>
    </row>
    <row r="98" spans="1:10" ht="14.25">
      <c r="A98" s="20" t="s">
        <v>4264</v>
      </c>
      <c r="B98" s="300">
        <v>1</v>
      </c>
      <c r="C98" s="301"/>
      <c r="D98" s="302">
        <v>3050</v>
      </c>
      <c r="E98" s="303">
        <v>0</v>
      </c>
      <c r="F98" s="289" t="s">
        <v>12294</v>
      </c>
      <c r="G98" s="289">
        <v>3500</v>
      </c>
      <c r="H98" s="290" t="s">
        <v>12253</v>
      </c>
      <c r="I98" s="289" t="s">
        <v>12295</v>
      </c>
      <c r="J98" s="289" t="s">
        <v>12296</v>
      </c>
    </row>
    <row r="99" spans="1:10" ht="14.25">
      <c r="A99" s="20" t="s">
        <v>4311</v>
      </c>
      <c r="B99" s="300">
        <v>2</v>
      </c>
      <c r="C99" s="301"/>
      <c r="D99" s="302">
        <v>6100</v>
      </c>
      <c r="E99" s="303">
        <v>0</v>
      </c>
      <c r="F99" s="289" t="s">
        <v>12257</v>
      </c>
      <c r="G99" s="289">
        <v>6100</v>
      </c>
      <c r="H99" s="290">
        <v>42625</v>
      </c>
      <c r="I99" s="289" t="s">
        <v>2326</v>
      </c>
      <c r="J99" s="289" t="s">
        <v>12398</v>
      </c>
    </row>
    <row r="100" spans="1:10" ht="28.5">
      <c r="A100" s="20" t="s">
        <v>4370</v>
      </c>
      <c r="B100" s="300">
        <v>4</v>
      </c>
      <c r="C100" s="301"/>
      <c r="D100" s="302">
        <v>12200</v>
      </c>
      <c r="E100" s="303">
        <v>0</v>
      </c>
      <c r="F100" s="289" t="s">
        <v>12239</v>
      </c>
      <c r="G100" s="289" t="s">
        <v>12297</v>
      </c>
      <c r="H100" s="290">
        <v>42625</v>
      </c>
      <c r="I100" s="289" t="s">
        <v>12241</v>
      </c>
      <c r="J100" s="289" t="s">
        <v>12454</v>
      </c>
    </row>
    <row r="101" spans="1:10" ht="14.25">
      <c r="A101" s="20" t="s">
        <v>4445</v>
      </c>
      <c r="B101" s="300">
        <v>4</v>
      </c>
      <c r="C101" s="301"/>
      <c r="D101" s="302">
        <v>12200</v>
      </c>
      <c r="E101" s="303">
        <v>0</v>
      </c>
      <c r="F101" s="289" t="s">
        <v>12298</v>
      </c>
      <c r="G101" s="289">
        <v>12300</v>
      </c>
      <c r="H101" s="290" t="s">
        <v>12253</v>
      </c>
      <c r="I101" s="289" t="s">
        <v>12299</v>
      </c>
      <c r="J101" s="289" t="s">
        <v>12300</v>
      </c>
    </row>
    <row r="102" spans="1:10" ht="14.25">
      <c r="A102" s="20" t="s">
        <v>4459</v>
      </c>
      <c r="B102" s="300">
        <v>7</v>
      </c>
      <c r="C102" s="301"/>
      <c r="D102" s="302">
        <v>21350</v>
      </c>
      <c r="E102" s="303">
        <v>0</v>
      </c>
      <c r="F102" s="289" t="s">
        <v>12298</v>
      </c>
      <c r="G102" s="289">
        <v>21400</v>
      </c>
      <c r="H102" s="290" t="s">
        <v>12253</v>
      </c>
      <c r="I102" s="289" t="s">
        <v>12299</v>
      </c>
      <c r="J102" s="289" t="s">
        <v>12300</v>
      </c>
    </row>
    <row r="103" spans="1:10" ht="14.25">
      <c r="A103" s="20" t="s">
        <v>4531</v>
      </c>
      <c r="B103" s="300">
        <v>1.2195121951219499E-3</v>
      </c>
      <c r="C103" s="301"/>
      <c r="D103" s="302">
        <v>3.7195121951219501</v>
      </c>
      <c r="E103" s="303">
        <v>0</v>
      </c>
      <c r="F103" s="289" t="s">
        <v>12301</v>
      </c>
      <c r="G103" s="289" t="s">
        <v>12302</v>
      </c>
      <c r="H103" s="290" t="s">
        <v>12190</v>
      </c>
      <c r="I103" s="289" t="s">
        <v>4535</v>
      </c>
      <c r="J103" s="289" t="s">
        <v>12303</v>
      </c>
    </row>
    <row r="104" spans="1:10" ht="14.25">
      <c r="A104" s="20" t="s">
        <v>4537</v>
      </c>
      <c r="B104" s="300">
        <v>2.4390243902438998E-3</v>
      </c>
      <c r="C104" s="301"/>
      <c r="D104" s="302">
        <v>7.4390243902439002</v>
      </c>
      <c r="E104" s="303">
        <v>0</v>
      </c>
      <c r="F104" s="289" t="s">
        <v>12399</v>
      </c>
      <c r="G104" s="289">
        <v>10</v>
      </c>
      <c r="H104" s="290">
        <v>42670</v>
      </c>
      <c r="I104" s="289" t="s">
        <v>12304</v>
      </c>
      <c r="J104" s="289" t="s">
        <v>12400</v>
      </c>
    </row>
    <row r="105" spans="1:10" ht="14.25">
      <c r="A105" s="20" t="s">
        <v>4636</v>
      </c>
      <c r="B105" s="300">
        <v>2</v>
      </c>
      <c r="C105" s="301"/>
      <c r="D105" s="302">
        <v>6100</v>
      </c>
      <c r="E105" s="303">
        <v>0</v>
      </c>
      <c r="F105" s="289" t="s">
        <v>12305</v>
      </c>
      <c r="G105" s="289">
        <v>6100</v>
      </c>
      <c r="H105" s="290">
        <v>42611</v>
      </c>
      <c r="I105" s="289" t="s">
        <v>12306</v>
      </c>
      <c r="J105" s="279" t="s">
        <v>12455</v>
      </c>
    </row>
    <row r="106" spans="1:10" ht="28.5">
      <c r="A106" s="20" t="s">
        <v>4661</v>
      </c>
      <c r="B106" s="300">
        <v>4</v>
      </c>
      <c r="C106" s="301"/>
      <c r="D106" s="302">
        <v>12200</v>
      </c>
      <c r="E106" s="303">
        <v>0</v>
      </c>
      <c r="F106" s="289" t="s">
        <v>12456</v>
      </c>
      <c r="G106" s="289">
        <v>12200</v>
      </c>
      <c r="H106" s="290">
        <v>42689</v>
      </c>
      <c r="I106" s="289" t="s">
        <v>2326</v>
      </c>
      <c r="J106" s="306" t="s">
        <v>12457</v>
      </c>
    </row>
    <row r="107" spans="1:10" ht="14.25">
      <c r="A107" s="20" t="s">
        <v>4687</v>
      </c>
      <c r="B107" s="300">
        <v>9</v>
      </c>
      <c r="C107" s="301"/>
      <c r="D107" s="302">
        <v>27450</v>
      </c>
      <c r="E107" s="303">
        <v>0</v>
      </c>
      <c r="F107" s="289" t="s">
        <v>12257</v>
      </c>
      <c r="G107" s="289">
        <v>21400</v>
      </c>
      <c r="H107" s="290">
        <v>42625</v>
      </c>
      <c r="I107" s="289" t="s">
        <v>2326</v>
      </c>
      <c r="J107" s="309" t="s">
        <v>12458</v>
      </c>
    </row>
    <row r="108" spans="1:10" ht="14.25">
      <c r="A108" s="20" t="s">
        <v>4690</v>
      </c>
      <c r="B108" s="300">
        <v>3</v>
      </c>
      <c r="C108" s="301"/>
      <c r="D108" s="302">
        <v>9150</v>
      </c>
      <c r="E108" s="303">
        <v>0</v>
      </c>
      <c r="F108" s="289" t="s">
        <v>12257</v>
      </c>
      <c r="G108" s="289">
        <v>9200</v>
      </c>
      <c r="H108" s="290">
        <v>42625</v>
      </c>
      <c r="I108" s="289" t="s">
        <v>2326</v>
      </c>
      <c r="J108" s="289" t="s">
        <v>12459</v>
      </c>
    </row>
    <row r="109" spans="1:10" ht="14.25">
      <c r="A109" s="20" t="s">
        <v>4693</v>
      </c>
      <c r="B109" s="300">
        <v>2</v>
      </c>
      <c r="C109" s="301"/>
      <c r="D109" s="302">
        <v>6100</v>
      </c>
      <c r="E109" s="303">
        <v>0</v>
      </c>
      <c r="F109" s="289" t="s">
        <v>12257</v>
      </c>
      <c r="G109" s="289">
        <v>6100</v>
      </c>
      <c r="H109" s="290">
        <v>42625</v>
      </c>
      <c r="I109" s="289" t="s">
        <v>2326</v>
      </c>
      <c r="J109" s="289" t="s">
        <v>12398</v>
      </c>
    </row>
    <row r="110" spans="1:10" ht="14.25">
      <c r="A110" s="20" t="s">
        <v>4716</v>
      </c>
      <c r="B110" s="300">
        <v>4</v>
      </c>
      <c r="C110" s="301"/>
      <c r="D110" s="302">
        <v>12200</v>
      </c>
      <c r="E110" s="303">
        <v>0</v>
      </c>
      <c r="F110" s="289" t="s">
        <v>12257</v>
      </c>
      <c r="G110" s="289">
        <v>12200</v>
      </c>
      <c r="H110" s="290">
        <v>42625</v>
      </c>
      <c r="I110" s="289" t="s">
        <v>2326</v>
      </c>
      <c r="J110" s="289" t="s">
        <v>12460</v>
      </c>
    </row>
    <row r="111" spans="1:10" ht="14.25">
      <c r="A111" s="20" t="s">
        <v>4780</v>
      </c>
      <c r="B111" s="300">
        <v>2</v>
      </c>
      <c r="C111" s="301"/>
      <c r="D111" s="302">
        <v>6100</v>
      </c>
      <c r="E111" s="303">
        <v>0</v>
      </c>
      <c r="F111" s="289" t="s">
        <v>12308</v>
      </c>
      <c r="G111" s="289">
        <v>6100</v>
      </c>
      <c r="H111" s="290" t="s">
        <v>12253</v>
      </c>
      <c r="I111" s="289" t="s">
        <v>4784</v>
      </c>
      <c r="J111" s="289" t="s">
        <v>12309</v>
      </c>
    </row>
    <row r="112" spans="1:10" ht="14.25">
      <c r="A112" s="20" t="s">
        <v>4813</v>
      </c>
      <c r="B112" s="300">
        <v>1</v>
      </c>
      <c r="C112" s="301"/>
      <c r="D112" s="302">
        <v>3050</v>
      </c>
      <c r="E112" s="303">
        <v>0</v>
      </c>
      <c r="F112" s="289" t="s">
        <v>12286</v>
      </c>
      <c r="G112" s="289">
        <v>3050</v>
      </c>
      <c r="H112" s="290" t="s">
        <v>12253</v>
      </c>
      <c r="I112" s="289" t="s">
        <v>2208</v>
      </c>
      <c r="J112" s="289" t="s">
        <v>12310</v>
      </c>
    </row>
    <row r="113" spans="1:10" ht="14.25">
      <c r="A113" s="20" t="s">
        <v>4892</v>
      </c>
      <c r="B113" s="300">
        <v>6</v>
      </c>
      <c r="C113" s="301"/>
      <c r="D113" s="302">
        <v>18300</v>
      </c>
      <c r="E113" s="303">
        <v>0</v>
      </c>
      <c r="F113" s="289" t="s">
        <v>12286</v>
      </c>
      <c r="G113" s="289">
        <v>18300</v>
      </c>
      <c r="H113" s="290" t="s">
        <v>12253</v>
      </c>
      <c r="I113" s="289" t="s">
        <v>2208</v>
      </c>
      <c r="J113" s="289" t="s">
        <v>12311</v>
      </c>
    </row>
    <row r="114" spans="1:10" ht="14.25">
      <c r="A114" s="20" t="s">
        <v>4896</v>
      </c>
      <c r="B114" s="300">
        <v>2</v>
      </c>
      <c r="C114" s="301"/>
      <c r="D114" s="302">
        <v>6100</v>
      </c>
      <c r="E114" s="303">
        <v>0</v>
      </c>
      <c r="F114" s="289" t="s">
        <v>12308</v>
      </c>
      <c r="G114" s="289">
        <v>6100</v>
      </c>
      <c r="H114" s="290" t="s">
        <v>12253</v>
      </c>
      <c r="I114" s="289" t="s">
        <v>4784</v>
      </c>
      <c r="J114" s="289" t="s">
        <v>12309</v>
      </c>
    </row>
    <row r="115" spans="1:10" ht="14.25">
      <c r="A115" s="20" t="s">
        <v>5006</v>
      </c>
      <c r="B115" s="300">
        <v>535</v>
      </c>
      <c r="C115" s="305">
        <v>1.7552493438320198E-2</v>
      </c>
      <c r="D115" s="302">
        <v>1631750</v>
      </c>
      <c r="E115" s="303">
        <v>53.535104986876597</v>
      </c>
      <c r="F115" s="289" t="s">
        <v>12239</v>
      </c>
      <c r="G115" s="289" t="s">
        <v>12312</v>
      </c>
      <c r="H115" s="290">
        <v>42625</v>
      </c>
      <c r="I115" s="289" t="s">
        <v>12241</v>
      </c>
      <c r="J115" s="289" t="s">
        <v>12461</v>
      </c>
    </row>
    <row r="116" spans="1:10" ht="14.25">
      <c r="A116" s="20" t="s">
        <v>5104</v>
      </c>
      <c r="B116" s="300">
        <v>8</v>
      </c>
      <c r="C116" s="301"/>
      <c r="D116" s="302">
        <v>24400</v>
      </c>
      <c r="E116" s="303">
        <v>0</v>
      </c>
      <c r="F116" s="289" t="s">
        <v>12257</v>
      </c>
      <c r="G116" s="289">
        <v>24400</v>
      </c>
      <c r="H116" s="290">
        <v>42625</v>
      </c>
      <c r="I116" s="289" t="s">
        <v>2326</v>
      </c>
      <c r="J116" s="289" t="s">
        <v>12462</v>
      </c>
    </row>
    <row r="117" spans="1:10" ht="14.25">
      <c r="A117" s="20" t="s">
        <v>5111</v>
      </c>
      <c r="B117" s="300">
        <v>1</v>
      </c>
      <c r="C117" s="301"/>
      <c r="D117" s="302">
        <v>3050</v>
      </c>
      <c r="E117" s="303">
        <v>0</v>
      </c>
      <c r="F117" s="289" t="s">
        <v>12257</v>
      </c>
      <c r="G117" s="289">
        <v>3050</v>
      </c>
      <c r="H117" s="290">
        <v>42625</v>
      </c>
      <c r="I117" s="289" t="s">
        <v>2326</v>
      </c>
      <c r="J117" s="279" t="s">
        <v>12374</v>
      </c>
    </row>
    <row r="118" spans="1:10" ht="14.25">
      <c r="A118" s="20" t="s">
        <v>5115</v>
      </c>
      <c r="B118" s="300">
        <v>1</v>
      </c>
      <c r="C118" s="301"/>
      <c r="D118" s="302">
        <v>3050</v>
      </c>
      <c r="E118" s="303">
        <v>0</v>
      </c>
      <c r="F118" s="289" t="s">
        <v>12257</v>
      </c>
      <c r="G118" s="289">
        <v>3050</v>
      </c>
      <c r="H118" s="290">
        <v>42625</v>
      </c>
      <c r="I118" s="289" t="s">
        <v>2326</v>
      </c>
      <c r="J118" s="279" t="s">
        <v>12374</v>
      </c>
    </row>
    <row r="119" spans="1:10" ht="14.25">
      <c r="A119" s="20" t="s">
        <v>5124</v>
      </c>
      <c r="B119" s="300">
        <v>10</v>
      </c>
      <c r="C119" s="301"/>
      <c r="D119" s="302">
        <v>30500</v>
      </c>
      <c r="E119" s="303">
        <v>0</v>
      </c>
      <c r="F119" s="289" t="s">
        <v>12257</v>
      </c>
      <c r="G119" s="289">
        <v>30500</v>
      </c>
      <c r="H119" s="290">
        <v>42625</v>
      </c>
      <c r="I119" s="289" t="s">
        <v>2326</v>
      </c>
      <c r="J119" s="279" t="s">
        <v>12374</v>
      </c>
    </row>
    <row r="120" spans="1:10" ht="14.25">
      <c r="A120" s="20" t="s">
        <v>5181</v>
      </c>
      <c r="B120" s="300">
        <v>8</v>
      </c>
      <c r="C120" s="301"/>
      <c r="D120" s="302">
        <v>24400</v>
      </c>
      <c r="E120" s="303">
        <v>0</v>
      </c>
      <c r="F120" s="289" t="s">
        <v>12257</v>
      </c>
      <c r="G120" s="289">
        <v>12200</v>
      </c>
      <c r="H120" s="290">
        <v>42625</v>
      </c>
      <c r="I120" s="289" t="s">
        <v>2326</v>
      </c>
      <c r="J120" s="279" t="s">
        <v>12463</v>
      </c>
    </row>
    <row r="121" spans="1:10" ht="14.25">
      <c r="A121" s="20" t="s">
        <v>5188</v>
      </c>
      <c r="B121" s="300">
        <v>68</v>
      </c>
      <c r="C121" s="301"/>
      <c r="D121" s="302">
        <v>207400</v>
      </c>
      <c r="E121" s="303">
        <v>0</v>
      </c>
      <c r="F121" s="289" t="s">
        <v>12257</v>
      </c>
      <c r="G121" s="289">
        <v>18300</v>
      </c>
      <c r="H121" s="290">
        <v>42625</v>
      </c>
      <c r="I121" s="289" t="s">
        <v>2326</v>
      </c>
      <c r="J121" s="309"/>
    </row>
    <row r="122" spans="1:10" ht="14.25">
      <c r="A122" s="20" t="s">
        <v>5191</v>
      </c>
      <c r="B122" s="300">
        <v>6</v>
      </c>
      <c r="C122" s="301"/>
      <c r="D122" s="302">
        <v>18300</v>
      </c>
      <c r="E122" s="303">
        <v>0</v>
      </c>
      <c r="F122" s="289"/>
      <c r="G122" s="289">
        <v>33600</v>
      </c>
      <c r="H122" s="290">
        <v>42625</v>
      </c>
      <c r="I122" s="289" t="s">
        <v>2326</v>
      </c>
      <c r="J122" s="309"/>
    </row>
    <row r="123" spans="1:10" ht="14.25">
      <c r="A123" s="20" t="s">
        <v>5193</v>
      </c>
      <c r="B123" s="300">
        <v>11</v>
      </c>
      <c r="C123" s="301"/>
      <c r="D123" s="302">
        <v>33550</v>
      </c>
      <c r="E123" s="303">
        <v>0</v>
      </c>
      <c r="F123" s="289" t="s">
        <v>12313</v>
      </c>
      <c r="G123" s="289"/>
      <c r="H123" s="290" t="s">
        <v>12253</v>
      </c>
      <c r="I123" s="289" t="s">
        <v>12314</v>
      </c>
      <c r="J123" s="289" t="s">
        <v>12315</v>
      </c>
    </row>
    <row r="124" spans="1:10" ht="14.25">
      <c r="A124" s="20" t="s">
        <v>5376</v>
      </c>
      <c r="B124" s="300">
        <v>1</v>
      </c>
      <c r="C124" s="301"/>
      <c r="D124" s="302">
        <v>3050</v>
      </c>
      <c r="E124" s="303">
        <v>0</v>
      </c>
      <c r="F124" s="289" t="s">
        <v>12316</v>
      </c>
      <c r="G124" s="289">
        <v>3200</v>
      </c>
      <c r="H124" s="290" t="s">
        <v>12253</v>
      </c>
      <c r="I124" s="289" t="s">
        <v>12317</v>
      </c>
      <c r="J124" s="289" t="s">
        <v>12403</v>
      </c>
    </row>
    <row r="125" spans="1:10" ht="14.25">
      <c r="A125" s="20" t="s">
        <v>5467</v>
      </c>
      <c r="B125" s="300">
        <v>1</v>
      </c>
      <c r="C125" s="301"/>
      <c r="D125" s="302">
        <v>3050</v>
      </c>
      <c r="E125" s="303">
        <v>0</v>
      </c>
      <c r="F125" s="289" t="s">
        <v>12238</v>
      </c>
      <c r="G125" s="289">
        <v>6100</v>
      </c>
      <c r="H125" s="290">
        <v>42625</v>
      </c>
      <c r="I125" s="289" t="s">
        <v>7025</v>
      </c>
      <c r="J125" s="289" t="s">
        <v>12319</v>
      </c>
    </row>
    <row r="126" spans="1:10" ht="28.5">
      <c r="A126" s="20" t="s">
        <v>5615</v>
      </c>
      <c r="B126" s="300">
        <v>3</v>
      </c>
      <c r="C126" s="301"/>
      <c r="D126" s="302">
        <v>9150</v>
      </c>
      <c r="E126" s="303">
        <v>0</v>
      </c>
      <c r="F126" s="289" t="s">
        <v>12464</v>
      </c>
      <c r="G126" s="289">
        <v>9000</v>
      </c>
      <c r="H126" s="290">
        <v>42625</v>
      </c>
      <c r="I126" s="289" t="s">
        <v>7025</v>
      </c>
      <c r="J126" s="289" t="s">
        <v>12465</v>
      </c>
    </row>
    <row r="127" spans="1:10" ht="14.25">
      <c r="A127" s="20" t="s">
        <v>5621</v>
      </c>
      <c r="B127" s="300">
        <v>3</v>
      </c>
      <c r="C127" s="301"/>
      <c r="D127" s="302">
        <v>9150</v>
      </c>
      <c r="E127" s="303">
        <v>0</v>
      </c>
      <c r="F127" s="289" t="s">
        <v>12238</v>
      </c>
      <c r="G127" s="289">
        <v>3000</v>
      </c>
      <c r="H127" s="290">
        <v>42625</v>
      </c>
      <c r="I127" s="289" t="s">
        <v>7025</v>
      </c>
      <c r="J127" s="289" t="s">
        <v>12427</v>
      </c>
    </row>
    <row r="128" spans="1:10" ht="14.25">
      <c r="A128" s="20" t="s">
        <v>5686</v>
      </c>
      <c r="B128" s="300">
        <v>1</v>
      </c>
      <c r="C128" s="301"/>
      <c r="D128" s="302">
        <v>3050</v>
      </c>
      <c r="E128" s="303">
        <v>0</v>
      </c>
      <c r="F128" s="289" t="s">
        <v>12236</v>
      </c>
      <c r="G128" s="289">
        <v>3000</v>
      </c>
      <c r="H128" s="290">
        <v>42625</v>
      </c>
      <c r="I128" s="289" t="s">
        <v>1502</v>
      </c>
      <c r="J128" s="289" t="s">
        <v>12386</v>
      </c>
    </row>
    <row r="129" spans="1:1008" ht="14.25">
      <c r="A129" s="20" t="s">
        <v>5709</v>
      </c>
      <c r="B129" s="300">
        <v>1</v>
      </c>
      <c r="C129" s="301"/>
      <c r="D129" s="302">
        <v>3050</v>
      </c>
      <c r="E129" s="303">
        <v>0</v>
      </c>
      <c r="F129" s="289" t="s">
        <v>12236</v>
      </c>
      <c r="G129" s="289">
        <v>3050</v>
      </c>
      <c r="H129" s="290">
        <v>42628</v>
      </c>
      <c r="I129" s="289" t="s">
        <v>12333</v>
      </c>
      <c r="J129" s="289" t="s">
        <v>12466</v>
      </c>
    </row>
    <row r="130" spans="1:1008" ht="14.25">
      <c r="A130" s="20" t="s">
        <v>6170</v>
      </c>
      <c r="B130" s="300">
        <v>1</v>
      </c>
      <c r="C130" s="301"/>
      <c r="D130" s="307">
        <v>3050</v>
      </c>
      <c r="E130" s="308">
        <v>0</v>
      </c>
      <c r="F130" s="289" t="s">
        <v>12404</v>
      </c>
      <c r="G130" s="289">
        <v>3050</v>
      </c>
      <c r="H130" s="290">
        <v>42628</v>
      </c>
      <c r="I130" s="289" t="s">
        <v>12333</v>
      </c>
      <c r="J130" s="289" t="s">
        <v>12466</v>
      </c>
      <c r="K130" s="299"/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  <c r="AP130" s="299"/>
      <c r="AQ130" s="299"/>
      <c r="AR130" s="299"/>
      <c r="AS130" s="299"/>
      <c r="AT130" s="299"/>
      <c r="AU130" s="299"/>
      <c r="AV130" s="299"/>
      <c r="AW130" s="299"/>
      <c r="AX130" s="299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99"/>
      <c r="BI130" s="299"/>
      <c r="BJ130" s="299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299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299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299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  <c r="DF130" s="299"/>
      <c r="DG130" s="299"/>
      <c r="DH130" s="299"/>
      <c r="DI130" s="299"/>
      <c r="DJ130" s="299"/>
      <c r="DK130" s="299"/>
      <c r="DL130" s="299"/>
      <c r="DM130" s="299"/>
      <c r="DN130" s="299"/>
      <c r="DO130" s="299"/>
      <c r="DP130" s="299"/>
      <c r="DQ130" s="299"/>
      <c r="DR130" s="299"/>
      <c r="DS130" s="299"/>
      <c r="DT130" s="299"/>
      <c r="DU130" s="299"/>
      <c r="DV130" s="299"/>
      <c r="DW130" s="299"/>
      <c r="DX130" s="299"/>
      <c r="DY130" s="299"/>
      <c r="DZ130" s="299"/>
      <c r="EA130" s="299"/>
      <c r="EB130" s="299"/>
      <c r="EC130" s="299"/>
      <c r="ED130" s="299"/>
      <c r="EE130" s="299"/>
      <c r="EF130" s="299"/>
      <c r="EG130" s="299"/>
      <c r="EH130" s="299"/>
      <c r="EI130" s="299"/>
      <c r="EJ130" s="299"/>
      <c r="EK130" s="299"/>
      <c r="EL130" s="299"/>
      <c r="EM130" s="299"/>
      <c r="EN130" s="299"/>
      <c r="EO130" s="299"/>
      <c r="EP130" s="299"/>
      <c r="EQ130" s="299"/>
      <c r="ER130" s="299"/>
      <c r="ES130" s="299"/>
      <c r="ET130" s="299"/>
      <c r="EU130" s="299"/>
      <c r="EV130" s="299"/>
      <c r="EW130" s="299"/>
      <c r="EX130" s="299"/>
      <c r="EY130" s="299"/>
      <c r="EZ130" s="299"/>
      <c r="FA130" s="299"/>
      <c r="FB130" s="299"/>
      <c r="FC130" s="299"/>
      <c r="FD130" s="299"/>
      <c r="FE130" s="299"/>
      <c r="FF130" s="299"/>
      <c r="FG130" s="299"/>
      <c r="FH130" s="299"/>
      <c r="FI130" s="299"/>
      <c r="FJ130" s="299"/>
      <c r="FK130" s="299"/>
      <c r="FL130" s="299"/>
      <c r="FM130" s="299"/>
      <c r="FN130" s="299"/>
      <c r="FO130" s="299"/>
      <c r="FP130" s="299"/>
      <c r="FQ130" s="299"/>
      <c r="FR130" s="299"/>
      <c r="FS130" s="299"/>
      <c r="FT130" s="299"/>
      <c r="FU130" s="299"/>
      <c r="FV130" s="299"/>
      <c r="FW130" s="299"/>
      <c r="FX130" s="299"/>
      <c r="FY130" s="299"/>
      <c r="FZ130" s="299"/>
      <c r="GA130" s="299"/>
      <c r="GB130" s="299"/>
      <c r="GC130" s="299"/>
      <c r="GD130" s="299"/>
      <c r="GE130" s="299"/>
      <c r="GF130" s="299"/>
      <c r="GG130" s="299"/>
      <c r="GH130" s="299"/>
      <c r="GI130" s="299"/>
      <c r="GJ130" s="299"/>
      <c r="GK130" s="299"/>
      <c r="GL130" s="299"/>
      <c r="GM130" s="299"/>
      <c r="GN130" s="299"/>
      <c r="GO130" s="299"/>
      <c r="GP130" s="299"/>
      <c r="GQ130" s="299"/>
      <c r="GR130" s="299"/>
      <c r="GS130" s="299"/>
      <c r="GT130" s="299"/>
      <c r="GU130" s="299"/>
      <c r="GV130" s="299"/>
      <c r="GW130" s="299"/>
      <c r="GX130" s="299"/>
      <c r="GY130" s="299"/>
      <c r="GZ130" s="299"/>
      <c r="HA130" s="299"/>
      <c r="HB130" s="299"/>
      <c r="HC130" s="299"/>
      <c r="HD130" s="299"/>
      <c r="HE130" s="299"/>
      <c r="HF130" s="299"/>
      <c r="HG130" s="299"/>
      <c r="HH130" s="299"/>
      <c r="HI130" s="299"/>
      <c r="HJ130" s="299"/>
      <c r="HK130" s="299"/>
      <c r="HL130" s="299"/>
      <c r="HM130" s="299"/>
      <c r="HN130" s="299"/>
      <c r="HO130" s="299"/>
      <c r="HP130" s="299"/>
      <c r="HQ130" s="299"/>
      <c r="HR130" s="299"/>
      <c r="HS130" s="299"/>
      <c r="HT130" s="299"/>
      <c r="HU130" s="299"/>
      <c r="HV130" s="299"/>
      <c r="HW130" s="299"/>
      <c r="HX130" s="299"/>
      <c r="HY130" s="299"/>
      <c r="HZ130" s="299"/>
      <c r="IA130" s="299"/>
      <c r="IB130" s="299"/>
      <c r="IC130" s="299"/>
      <c r="ID130" s="299"/>
      <c r="IE130" s="299"/>
      <c r="IF130" s="299"/>
      <c r="IG130" s="299"/>
      <c r="IH130" s="299"/>
      <c r="II130" s="299"/>
      <c r="IJ130" s="299"/>
      <c r="IK130" s="299"/>
      <c r="IL130" s="299"/>
      <c r="IM130" s="299"/>
      <c r="IN130" s="299"/>
      <c r="IO130" s="299"/>
      <c r="IP130" s="299"/>
      <c r="IQ130" s="299"/>
      <c r="IR130" s="299"/>
      <c r="IS130" s="299"/>
      <c r="IT130" s="299"/>
      <c r="IU130" s="299"/>
      <c r="IV130" s="299"/>
      <c r="IW130" s="299"/>
      <c r="IX130" s="299"/>
      <c r="IY130" s="299"/>
      <c r="IZ130" s="299"/>
      <c r="JA130" s="299"/>
      <c r="JB130" s="299"/>
      <c r="JC130" s="299"/>
      <c r="JD130" s="299"/>
      <c r="JE130" s="299"/>
      <c r="JF130" s="299"/>
      <c r="JG130" s="299"/>
      <c r="JH130" s="299"/>
      <c r="JI130" s="299"/>
      <c r="JJ130" s="299"/>
      <c r="JK130" s="299"/>
      <c r="JL130" s="299"/>
      <c r="JM130" s="299"/>
      <c r="JN130" s="299"/>
      <c r="JO130" s="299"/>
      <c r="JP130" s="299"/>
      <c r="JQ130" s="299"/>
      <c r="JR130" s="299"/>
      <c r="JS130" s="299"/>
      <c r="JT130" s="299"/>
      <c r="JU130" s="299"/>
      <c r="JV130" s="299"/>
      <c r="JW130" s="299"/>
      <c r="JX130" s="299"/>
      <c r="JY130" s="299"/>
      <c r="JZ130" s="299"/>
      <c r="KA130" s="299"/>
      <c r="KB130" s="299"/>
      <c r="KC130" s="299"/>
      <c r="KD130" s="299"/>
      <c r="KE130" s="299"/>
      <c r="KF130" s="299"/>
      <c r="KG130" s="299"/>
      <c r="KH130" s="299"/>
      <c r="KI130" s="299"/>
      <c r="KJ130" s="299"/>
      <c r="KK130" s="299"/>
      <c r="KL130" s="299"/>
      <c r="KM130" s="299"/>
      <c r="KN130" s="299"/>
      <c r="KO130" s="299"/>
      <c r="KP130" s="299"/>
      <c r="KQ130" s="299"/>
      <c r="KR130" s="299"/>
      <c r="KS130" s="299"/>
      <c r="KT130" s="299"/>
      <c r="KU130" s="299"/>
      <c r="KV130" s="299"/>
      <c r="KW130" s="299"/>
      <c r="KX130" s="299"/>
      <c r="KY130" s="299"/>
      <c r="KZ130" s="299"/>
      <c r="LA130" s="299"/>
      <c r="LB130" s="299"/>
      <c r="LC130" s="299"/>
      <c r="LD130" s="299"/>
      <c r="LE130" s="299"/>
      <c r="LF130" s="299"/>
      <c r="LG130" s="299"/>
      <c r="LH130" s="299"/>
      <c r="LI130" s="299"/>
      <c r="LJ130" s="299"/>
      <c r="LK130" s="299"/>
      <c r="LL130" s="299"/>
      <c r="LM130" s="299"/>
      <c r="LN130" s="299"/>
      <c r="LO130" s="299"/>
      <c r="LP130" s="299"/>
      <c r="LQ130" s="299"/>
      <c r="LR130" s="299"/>
      <c r="LS130" s="299"/>
      <c r="LT130" s="299"/>
      <c r="LU130" s="299"/>
      <c r="LV130" s="299"/>
      <c r="LW130" s="299"/>
      <c r="LX130" s="299"/>
      <c r="LY130" s="299"/>
      <c r="LZ130" s="299"/>
      <c r="MA130" s="299"/>
      <c r="MB130" s="299"/>
      <c r="MC130" s="299"/>
      <c r="MD130" s="299"/>
      <c r="ME130" s="299"/>
      <c r="MF130" s="299"/>
      <c r="MG130" s="299"/>
      <c r="MH130" s="299"/>
      <c r="MI130" s="299"/>
      <c r="MJ130" s="299"/>
      <c r="MK130" s="299"/>
      <c r="ML130" s="299"/>
      <c r="MM130" s="299"/>
      <c r="MN130" s="299"/>
      <c r="MO130" s="299"/>
      <c r="MP130" s="299"/>
      <c r="MQ130" s="299"/>
      <c r="MR130" s="299"/>
      <c r="MS130" s="299"/>
      <c r="MT130" s="299"/>
      <c r="MU130" s="299"/>
      <c r="MV130" s="299"/>
      <c r="MW130" s="299"/>
      <c r="MX130" s="299"/>
      <c r="MY130" s="299"/>
      <c r="MZ130" s="299"/>
      <c r="NA130" s="299"/>
      <c r="NB130" s="299"/>
      <c r="NC130" s="299"/>
      <c r="ND130" s="299"/>
      <c r="NE130" s="299"/>
      <c r="NF130" s="299"/>
      <c r="NG130" s="299"/>
      <c r="NH130" s="299"/>
      <c r="NI130" s="299"/>
      <c r="NJ130" s="299"/>
      <c r="NK130" s="299"/>
      <c r="NL130" s="299"/>
      <c r="NM130" s="299"/>
      <c r="NN130" s="299"/>
      <c r="NO130" s="299"/>
      <c r="NP130" s="299"/>
      <c r="NQ130" s="299"/>
      <c r="NR130" s="299"/>
      <c r="NS130" s="299"/>
      <c r="NT130" s="299"/>
      <c r="NU130" s="299"/>
      <c r="NV130" s="299"/>
      <c r="NW130" s="299"/>
      <c r="NX130" s="299"/>
      <c r="NY130" s="299"/>
      <c r="NZ130" s="299"/>
      <c r="OA130" s="299"/>
      <c r="OB130" s="299"/>
      <c r="OC130" s="299"/>
      <c r="OD130" s="299"/>
      <c r="OE130" s="299"/>
      <c r="OF130" s="299"/>
      <c r="OG130" s="299"/>
      <c r="OH130" s="299"/>
      <c r="OI130" s="299"/>
      <c r="OJ130" s="299"/>
      <c r="OK130" s="299"/>
      <c r="OL130" s="299"/>
      <c r="OM130" s="299"/>
      <c r="ON130" s="299"/>
      <c r="OO130" s="299"/>
      <c r="OP130" s="299"/>
      <c r="OQ130" s="299"/>
      <c r="OR130" s="299"/>
      <c r="OS130" s="299"/>
      <c r="OT130" s="299"/>
      <c r="OU130" s="299"/>
      <c r="OV130" s="299"/>
      <c r="OW130" s="299"/>
      <c r="OX130" s="299"/>
      <c r="OY130" s="299"/>
      <c r="OZ130" s="299"/>
      <c r="PA130" s="299"/>
      <c r="PB130" s="299"/>
      <c r="PC130" s="299"/>
      <c r="PD130" s="299"/>
      <c r="PE130" s="299"/>
      <c r="PF130" s="299"/>
      <c r="PG130" s="299"/>
      <c r="PH130" s="299"/>
      <c r="PI130" s="299"/>
      <c r="PJ130" s="299"/>
      <c r="PK130" s="299"/>
      <c r="PL130" s="299"/>
      <c r="PM130" s="299"/>
      <c r="PN130" s="299"/>
      <c r="PO130" s="299"/>
      <c r="PP130" s="299"/>
      <c r="PQ130" s="299"/>
      <c r="PR130" s="299"/>
      <c r="PS130" s="299"/>
      <c r="PT130" s="299"/>
      <c r="PU130" s="299"/>
      <c r="PV130" s="299"/>
      <c r="PW130" s="299"/>
      <c r="PX130" s="299"/>
      <c r="PY130" s="299"/>
      <c r="PZ130" s="299"/>
      <c r="QA130" s="299"/>
      <c r="QB130" s="299"/>
      <c r="QC130" s="299"/>
      <c r="QD130" s="299"/>
      <c r="QE130" s="299"/>
      <c r="QF130" s="299"/>
      <c r="QG130" s="299"/>
      <c r="QH130" s="299"/>
      <c r="QI130" s="299"/>
      <c r="QJ130" s="299"/>
      <c r="QK130" s="299"/>
      <c r="QL130" s="299"/>
      <c r="QM130" s="299"/>
      <c r="QN130" s="299"/>
      <c r="QO130" s="299"/>
      <c r="QP130" s="299"/>
      <c r="QQ130" s="299"/>
      <c r="QR130" s="299"/>
      <c r="QS130" s="299"/>
      <c r="QT130" s="299"/>
      <c r="QU130" s="299"/>
      <c r="QV130" s="299"/>
      <c r="QW130" s="299"/>
      <c r="QX130" s="299"/>
      <c r="QY130" s="299"/>
      <c r="QZ130" s="299"/>
      <c r="RA130" s="299"/>
      <c r="RB130" s="299"/>
      <c r="RC130" s="299"/>
      <c r="RD130" s="299"/>
      <c r="RE130" s="299"/>
      <c r="RF130" s="299"/>
      <c r="RG130" s="299"/>
      <c r="RH130" s="299"/>
      <c r="RI130" s="299"/>
      <c r="RJ130" s="299"/>
      <c r="RK130" s="299"/>
      <c r="RL130" s="299"/>
      <c r="RM130" s="299"/>
      <c r="RN130" s="299"/>
      <c r="RO130" s="299"/>
      <c r="RP130" s="299"/>
      <c r="RQ130" s="299"/>
      <c r="RR130" s="299"/>
      <c r="RS130" s="299"/>
      <c r="RT130" s="299"/>
      <c r="RU130" s="299"/>
      <c r="RV130" s="299"/>
      <c r="RW130" s="299"/>
      <c r="RX130" s="299"/>
      <c r="RY130" s="299"/>
      <c r="RZ130" s="299"/>
      <c r="SA130" s="299"/>
      <c r="SB130" s="299"/>
      <c r="SC130" s="299"/>
      <c r="SD130" s="299"/>
      <c r="SE130" s="299"/>
      <c r="SF130" s="299"/>
      <c r="SG130" s="299"/>
      <c r="SH130" s="299"/>
      <c r="SI130" s="299"/>
      <c r="SJ130" s="299"/>
      <c r="SK130" s="299"/>
      <c r="SL130" s="299"/>
      <c r="SM130" s="299"/>
      <c r="SN130" s="299"/>
      <c r="SO130" s="299"/>
      <c r="SP130" s="299"/>
      <c r="SQ130" s="299"/>
      <c r="SR130" s="299"/>
      <c r="SS130" s="299"/>
      <c r="ST130" s="299"/>
      <c r="SU130" s="299"/>
      <c r="SV130" s="299"/>
      <c r="SW130" s="299"/>
      <c r="SX130" s="299"/>
      <c r="SY130" s="299"/>
      <c r="SZ130" s="299"/>
      <c r="TA130" s="299"/>
      <c r="TB130" s="299"/>
      <c r="TC130" s="299"/>
      <c r="TD130" s="299"/>
      <c r="TE130" s="299"/>
      <c r="TF130" s="299"/>
      <c r="TG130" s="299"/>
      <c r="TH130" s="299"/>
      <c r="TI130" s="299"/>
      <c r="TJ130" s="299"/>
      <c r="TK130" s="299"/>
      <c r="TL130" s="299"/>
      <c r="TM130" s="299"/>
      <c r="TN130" s="299"/>
      <c r="TO130" s="299"/>
      <c r="TP130" s="299"/>
      <c r="TQ130" s="299"/>
      <c r="TR130" s="299"/>
      <c r="TS130" s="299"/>
      <c r="TT130" s="299"/>
      <c r="TU130" s="299"/>
      <c r="TV130" s="299"/>
      <c r="TW130" s="299"/>
      <c r="TX130" s="299"/>
      <c r="TY130" s="299"/>
      <c r="TZ130" s="299"/>
      <c r="UA130" s="299"/>
      <c r="UB130" s="299"/>
      <c r="UC130" s="299"/>
      <c r="UD130" s="299"/>
      <c r="UE130" s="299"/>
      <c r="UF130" s="299"/>
      <c r="UG130" s="299"/>
      <c r="UH130" s="299"/>
      <c r="UI130" s="299"/>
      <c r="UJ130" s="299"/>
      <c r="UK130" s="299"/>
      <c r="UL130" s="299"/>
      <c r="UM130" s="299"/>
      <c r="UN130" s="299"/>
      <c r="UO130" s="299"/>
      <c r="UP130" s="299"/>
      <c r="UQ130" s="299"/>
      <c r="UR130" s="299"/>
      <c r="US130" s="299"/>
      <c r="UT130" s="299"/>
      <c r="UU130" s="299"/>
      <c r="UV130" s="299"/>
      <c r="UW130" s="299"/>
      <c r="UX130" s="299"/>
      <c r="UY130" s="299"/>
      <c r="UZ130" s="299"/>
      <c r="VA130" s="299"/>
      <c r="VB130" s="299"/>
      <c r="VC130" s="299"/>
      <c r="VD130" s="299"/>
      <c r="VE130" s="299"/>
      <c r="VF130" s="299"/>
      <c r="VG130" s="299"/>
      <c r="VH130" s="299"/>
      <c r="VI130" s="299"/>
      <c r="VJ130" s="299"/>
      <c r="VK130" s="299"/>
      <c r="VL130" s="299"/>
      <c r="VM130" s="299"/>
      <c r="VN130" s="299"/>
      <c r="VO130" s="299"/>
      <c r="VP130" s="299"/>
      <c r="VQ130" s="299"/>
      <c r="VR130" s="299"/>
      <c r="VS130" s="299"/>
      <c r="VT130" s="299"/>
      <c r="VU130" s="299"/>
      <c r="VV130" s="299"/>
      <c r="VW130" s="299"/>
      <c r="VX130" s="299"/>
      <c r="VY130" s="299"/>
      <c r="VZ130" s="299"/>
      <c r="WA130" s="299"/>
      <c r="WB130" s="299"/>
      <c r="WC130" s="299"/>
      <c r="WD130" s="299"/>
      <c r="WE130" s="299"/>
      <c r="WF130" s="299"/>
      <c r="WG130" s="299"/>
      <c r="WH130" s="299"/>
      <c r="WI130" s="299"/>
      <c r="WJ130" s="299"/>
      <c r="WK130" s="299"/>
      <c r="WL130" s="299"/>
      <c r="WM130" s="299"/>
      <c r="WN130" s="299"/>
      <c r="WO130" s="299"/>
      <c r="WP130" s="299"/>
      <c r="WQ130" s="299"/>
      <c r="WR130" s="299"/>
      <c r="WS130" s="299"/>
      <c r="WT130" s="299"/>
      <c r="WU130" s="299"/>
      <c r="WV130" s="299"/>
      <c r="WW130" s="299"/>
      <c r="WX130" s="299"/>
      <c r="WY130" s="299"/>
      <c r="WZ130" s="299"/>
      <c r="XA130" s="299"/>
      <c r="XB130" s="299"/>
      <c r="XC130" s="299"/>
      <c r="XD130" s="299"/>
      <c r="XE130" s="299"/>
      <c r="XF130" s="299"/>
      <c r="XG130" s="299"/>
      <c r="XH130" s="299"/>
      <c r="XI130" s="299"/>
      <c r="XJ130" s="299"/>
      <c r="XK130" s="299"/>
      <c r="XL130" s="299"/>
      <c r="XM130" s="299"/>
      <c r="XN130" s="299"/>
      <c r="XO130" s="299"/>
      <c r="XP130" s="299"/>
      <c r="XQ130" s="299"/>
      <c r="XR130" s="299"/>
      <c r="XS130" s="299"/>
      <c r="XT130" s="299"/>
      <c r="XU130" s="299"/>
      <c r="XV130" s="299"/>
      <c r="XW130" s="299"/>
      <c r="XX130" s="299"/>
      <c r="XY130" s="299"/>
      <c r="XZ130" s="299"/>
      <c r="YA130" s="299"/>
      <c r="YB130" s="299"/>
      <c r="YC130" s="299"/>
      <c r="YD130" s="299"/>
      <c r="YE130" s="299"/>
      <c r="YF130" s="299"/>
      <c r="YG130" s="299"/>
      <c r="YH130" s="299"/>
      <c r="YI130" s="299"/>
      <c r="YJ130" s="299"/>
      <c r="YK130" s="299"/>
      <c r="YL130" s="299"/>
      <c r="YM130" s="299"/>
      <c r="YN130" s="299"/>
      <c r="YO130" s="299"/>
      <c r="YP130" s="299"/>
      <c r="YQ130" s="299"/>
      <c r="YR130" s="299"/>
      <c r="YS130" s="299"/>
      <c r="YT130" s="299"/>
      <c r="YU130" s="299"/>
      <c r="YV130" s="299"/>
      <c r="YW130" s="299"/>
      <c r="YX130" s="299"/>
      <c r="YY130" s="299"/>
      <c r="YZ130" s="299"/>
      <c r="ZA130" s="299"/>
      <c r="ZB130" s="299"/>
      <c r="ZC130" s="299"/>
      <c r="ZD130" s="299"/>
      <c r="ZE130" s="299"/>
      <c r="ZF130" s="299"/>
      <c r="ZG130" s="299"/>
      <c r="ZH130" s="299"/>
      <c r="ZI130" s="299"/>
      <c r="ZJ130" s="299"/>
      <c r="ZK130" s="299"/>
      <c r="ZL130" s="299"/>
      <c r="ZM130" s="299"/>
      <c r="ZN130" s="299"/>
      <c r="ZO130" s="299"/>
      <c r="ZP130" s="299"/>
      <c r="ZQ130" s="299"/>
      <c r="ZR130" s="299"/>
      <c r="ZS130" s="299"/>
      <c r="ZT130" s="299"/>
      <c r="ZU130" s="299"/>
      <c r="ZV130" s="299"/>
      <c r="ZW130" s="299"/>
      <c r="ZX130" s="299"/>
      <c r="ZY130" s="299"/>
      <c r="ZZ130" s="299"/>
      <c r="AAA130" s="299"/>
      <c r="AAB130" s="299"/>
      <c r="AAC130" s="299"/>
      <c r="AAD130" s="299"/>
      <c r="AAE130" s="299"/>
      <c r="AAF130" s="299"/>
      <c r="AAG130" s="299"/>
      <c r="AAH130" s="299"/>
      <c r="AAI130" s="299"/>
      <c r="AAJ130" s="299"/>
      <c r="AAK130" s="299"/>
      <c r="AAL130" s="299"/>
      <c r="AAM130" s="299"/>
      <c r="AAN130" s="299"/>
      <c r="AAO130" s="299"/>
      <c r="AAP130" s="299"/>
      <c r="AAQ130" s="299"/>
      <c r="AAR130" s="299"/>
      <c r="AAS130" s="299"/>
      <c r="AAT130" s="299"/>
      <c r="AAU130" s="299"/>
      <c r="AAV130" s="299"/>
      <c r="AAW130" s="299"/>
      <c r="AAX130" s="299"/>
      <c r="AAY130" s="299"/>
      <c r="AAZ130" s="299"/>
      <c r="ABA130" s="299"/>
      <c r="ABB130" s="299"/>
      <c r="ABC130" s="299"/>
      <c r="ABD130" s="299"/>
      <c r="ABE130" s="299"/>
      <c r="ABF130" s="299"/>
      <c r="ABG130" s="299"/>
      <c r="ABH130" s="299"/>
      <c r="ABI130" s="299"/>
      <c r="ABJ130" s="299"/>
      <c r="ABK130" s="299"/>
      <c r="ABL130" s="299"/>
      <c r="ABM130" s="299"/>
      <c r="ABN130" s="299"/>
      <c r="ABO130" s="299"/>
      <c r="ABP130" s="299"/>
      <c r="ABQ130" s="299"/>
      <c r="ABR130" s="299"/>
      <c r="ABS130" s="299"/>
      <c r="ABT130" s="299"/>
      <c r="ABU130" s="299"/>
      <c r="ABV130" s="299"/>
      <c r="ABW130" s="299"/>
      <c r="ABX130" s="299"/>
      <c r="ABY130" s="299"/>
      <c r="ABZ130" s="299"/>
      <c r="ACA130" s="299"/>
      <c r="ACB130" s="299"/>
      <c r="ACC130" s="299"/>
      <c r="ACD130" s="299"/>
      <c r="ACE130" s="299"/>
      <c r="ACF130" s="299"/>
      <c r="ACG130" s="299"/>
      <c r="ACH130" s="299"/>
      <c r="ACI130" s="299"/>
      <c r="ACJ130" s="299"/>
      <c r="ACK130" s="299"/>
      <c r="ACL130" s="299"/>
      <c r="ACM130" s="299"/>
      <c r="ACN130" s="299"/>
      <c r="ACO130" s="299"/>
      <c r="ACP130" s="299"/>
      <c r="ACQ130" s="299"/>
      <c r="ACR130" s="299"/>
      <c r="ACS130" s="299"/>
      <c r="ACT130" s="299"/>
      <c r="ACU130" s="299"/>
      <c r="ACV130" s="299"/>
      <c r="ACW130" s="299"/>
      <c r="ACX130" s="299"/>
      <c r="ACY130" s="299"/>
      <c r="ACZ130" s="299"/>
      <c r="ADA130" s="299"/>
      <c r="ADB130" s="299"/>
      <c r="ADC130" s="299"/>
      <c r="ADD130" s="299"/>
      <c r="ADE130" s="299"/>
      <c r="ADF130" s="299"/>
      <c r="ADG130" s="299"/>
      <c r="ADH130" s="299"/>
      <c r="ADI130" s="299"/>
      <c r="ADJ130" s="299"/>
      <c r="ADK130" s="299"/>
      <c r="ADL130" s="299"/>
      <c r="ADM130" s="299"/>
      <c r="ADN130" s="299"/>
      <c r="ADO130" s="299"/>
      <c r="ADP130" s="299"/>
      <c r="ADQ130" s="299"/>
      <c r="ADR130" s="299"/>
      <c r="ADS130" s="299"/>
      <c r="ADT130" s="299"/>
      <c r="ADU130" s="299"/>
      <c r="ADV130" s="299"/>
      <c r="ADW130" s="299"/>
      <c r="ADX130" s="299"/>
      <c r="ADY130" s="299"/>
      <c r="ADZ130" s="299"/>
      <c r="AEA130" s="299"/>
      <c r="AEB130" s="299"/>
      <c r="AEC130" s="299"/>
      <c r="AED130" s="299"/>
      <c r="AEE130" s="299"/>
      <c r="AEF130" s="299"/>
      <c r="AEG130" s="299"/>
      <c r="AEH130" s="299"/>
      <c r="AEI130" s="299"/>
      <c r="AEJ130" s="299"/>
      <c r="AEK130" s="299"/>
      <c r="AEL130" s="299"/>
      <c r="AEM130" s="299"/>
      <c r="AEN130" s="299"/>
      <c r="AEO130" s="299"/>
      <c r="AEP130" s="299"/>
      <c r="AEQ130" s="299"/>
      <c r="AER130" s="299"/>
      <c r="AES130" s="299"/>
      <c r="AET130" s="299"/>
      <c r="AEU130" s="299"/>
      <c r="AEV130" s="299"/>
      <c r="AEW130" s="299"/>
      <c r="AEX130" s="299"/>
      <c r="AEY130" s="299"/>
      <c r="AEZ130" s="299"/>
      <c r="AFA130" s="299"/>
      <c r="AFB130" s="299"/>
      <c r="AFC130" s="299"/>
      <c r="AFD130" s="299"/>
      <c r="AFE130" s="299"/>
      <c r="AFF130" s="299"/>
      <c r="AFG130" s="299"/>
      <c r="AFH130" s="299"/>
      <c r="AFI130" s="299"/>
      <c r="AFJ130" s="299"/>
      <c r="AFK130" s="299"/>
      <c r="AFL130" s="299"/>
      <c r="AFM130" s="299"/>
      <c r="AFN130" s="299"/>
      <c r="AFO130" s="299"/>
      <c r="AFP130" s="299"/>
      <c r="AFQ130" s="299"/>
      <c r="AFR130" s="299"/>
      <c r="AFS130" s="299"/>
      <c r="AFT130" s="299"/>
      <c r="AFU130" s="299"/>
      <c r="AFV130" s="299"/>
      <c r="AFW130" s="299"/>
      <c r="AFX130" s="299"/>
      <c r="AFY130" s="299"/>
      <c r="AFZ130" s="299"/>
      <c r="AGA130" s="299"/>
      <c r="AGB130" s="299"/>
      <c r="AGC130" s="299"/>
      <c r="AGD130" s="299"/>
      <c r="AGE130" s="299"/>
      <c r="AGF130" s="299"/>
      <c r="AGG130" s="299"/>
      <c r="AGH130" s="299"/>
      <c r="AGI130" s="299"/>
      <c r="AGJ130" s="299"/>
      <c r="AGK130" s="299"/>
      <c r="AGL130" s="299"/>
      <c r="AGM130" s="299"/>
      <c r="AGN130" s="299"/>
      <c r="AGO130" s="299"/>
      <c r="AGP130" s="299"/>
      <c r="AGQ130" s="299"/>
      <c r="AGR130" s="299"/>
      <c r="AGS130" s="299"/>
      <c r="AGT130" s="299"/>
      <c r="AGU130" s="299"/>
      <c r="AGV130" s="299"/>
      <c r="AGW130" s="299"/>
      <c r="AGX130" s="299"/>
      <c r="AGY130" s="299"/>
      <c r="AGZ130" s="299"/>
      <c r="AHA130" s="299"/>
      <c r="AHB130" s="299"/>
      <c r="AHC130" s="299"/>
      <c r="AHD130" s="299"/>
      <c r="AHE130" s="299"/>
      <c r="AHF130" s="299"/>
      <c r="AHG130" s="299"/>
      <c r="AHH130" s="299"/>
      <c r="AHI130" s="299"/>
      <c r="AHJ130" s="299"/>
      <c r="AHK130" s="299"/>
      <c r="AHL130" s="299"/>
      <c r="AHM130" s="299"/>
      <c r="AHN130" s="299"/>
      <c r="AHO130" s="299"/>
      <c r="AHP130" s="299"/>
      <c r="AHQ130" s="299"/>
      <c r="AHR130" s="299"/>
      <c r="AHS130" s="299"/>
      <c r="AHT130" s="299"/>
      <c r="AHU130" s="299"/>
      <c r="AHV130" s="299"/>
      <c r="AHW130" s="299"/>
      <c r="AHX130" s="299"/>
      <c r="AHY130" s="299"/>
      <c r="AHZ130" s="299"/>
      <c r="AIA130" s="299"/>
      <c r="AIB130" s="299"/>
      <c r="AIC130" s="299"/>
      <c r="AID130" s="299"/>
      <c r="AIE130" s="299"/>
      <c r="AIF130" s="299"/>
      <c r="AIG130" s="299"/>
      <c r="AIH130" s="299"/>
      <c r="AII130" s="299"/>
      <c r="AIJ130" s="299"/>
      <c r="AIK130" s="299"/>
      <c r="AIL130" s="299"/>
      <c r="AIM130" s="299"/>
      <c r="AIN130" s="299"/>
      <c r="AIO130" s="299"/>
      <c r="AIP130" s="299"/>
      <c r="AIQ130" s="299"/>
      <c r="AIR130" s="299"/>
      <c r="AIS130" s="299"/>
      <c r="AIT130" s="299"/>
      <c r="AIU130" s="299"/>
      <c r="AIV130" s="299"/>
      <c r="AIW130" s="299"/>
      <c r="AIX130" s="299"/>
      <c r="AIY130" s="299"/>
      <c r="AIZ130" s="299"/>
      <c r="AJA130" s="299"/>
      <c r="AJB130" s="299"/>
      <c r="AJC130" s="299"/>
      <c r="AJD130" s="299"/>
      <c r="AJE130" s="299"/>
      <c r="AJF130" s="299"/>
      <c r="AJG130" s="299"/>
      <c r="AJH130" s="299"/>
      <c r="AJI130" s="299"/>
      <c r="AJJ130" s="299"/>
      <c r="AJK130" s="299"/>
      <c r="AJL130" s="299"/>
      <c r="AJM130" s="299"/>
      <c r="AJN130" s="299"/>
      <c r="AJO130" s="299"/>
      <c r="AJP130" s="299"/>
      <c r="AJQ130" s="299"/>
      <c r="AJR130" s="299"/>
      <c r="AJS130" s="299"/>
      <c r="AJT130" s="299"/>
      <c r="AJU130" s="299"/>
      <c r="AJV130" s="299"/>
      <c r="AJW130" s="299"/>
      <c r="AJX130" s="299"/>
      <c r="AJY130" s="299"/>
      <c r="AJZ130" s="299"/>
      <c r="AKA130" s="299"/>
      <c r="AKB130" s="299"/>
      <c r="AKC130" s="299"/>
      <c r="AKD130" s="299"/>
      <c r="AKE130" s="299"/>
      <c r="AKF130" s="299"/>
      <c r="AKG130" s="299"/>
      <c r="AKH130" s="299"/>
      <c r="AKI130" s="299"/>
      <c r="AKJ130" s="299"/>
      <c r="AKK130" s="299"/>
      <c r="AKL130" s="299"/>
      <c r="AKM130" s="299"/>
      <c r="AKN130" s="299"/>
      <c r="AKO130" s="299"/>
      <c r="AKP130" s="299"/>
      <c r="AKQ130" s="299"/>
      <c r="AKR130" s="299"/>
      <c r="AKS130" s="299"/>
      <c r="AKT130" s="299"/>
      <c r="AKU130" s="299"/>
      <c r="AKV130" s="299"/>
      <c r="AKW130" s="299"/>
      <c r="AKX130" s="299"/>
      <c r="AKY130" s="299"/>
      <c r="AKZ130" s="299"/>
      <c r="ALA130" s="299"/>
      <c r="ALB130" s="299"/>
      <c r="ALC130" s="299"/>
      <c r="ALD130" s="299"/>
      <c r="ALE130" s="299"/>
      <c r="ALF130" s="299"/>
      <c r="ALG130" s="299"/>
      <c r="ALH130" s="299"/>
      <c r="ALI130" s="299"/>
      <c r="ALJ130" s="299"/>
      <c r="ALK130" s="299"/>
      <c r="ALL130" s="299"/>
      <c r="ALM130" s="299"/>
      <c r="ALN130" s="299"/>
      <c r="ALO130" s="299"/>
      <c r="ALP130" s="299"/>
      <c r="ALQ130" s="299"/>
      <c r="ALR130" s="299"/>
      <c r="ALS130" s="299"/>
      <c r="ALT130" s="299"/>
    </row>
    <row r="131" spans="1:1008" ht="14.25">
      <c r="A131" s="20" t="s">
        <v>6175</v>
      </c>
      <c r="B131" s="300">
        <v>1</v>
      </c>
      <c r="C131" s="301"/>
      <c r="D131" s="307">
        <v>3050</v>
      </c>
      <c r="E131" s="308">
        <v>0</v>
      </c>
      <c r="F131" s="289" t="s">
        <v>12404</v>
      </c>
      <c r="G131" s="289">
        <v>3050</v>
      </c>
      <c r="H131" s="290">
        <v>42628</v>
      </c>
      <c r="I131" s="289" t="s">
        <v>12333</v>
      </c>
      <c r="J131" s="289" t="s">
        <v>12466</v>
      </c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  <c r="AP131" s="299"/>
      <c r="AQ131" s="299"/>
      <c r="AR131" s="299"/>
      <c r="AS131" s="299"/>
      <c r="AT131" s="299"/>
      <c r="AU131" s="299"/>
      <c r="AV131" s="299"/>
      <c r="AW131" s="299"/>
      <c r="AX131" s="299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</row>
    <row r="132" spans="1:1008" ht="14.25">
      <c r="A132" s="20" t="s">
        <v>6181</v>
      </c>
      <c r="B132" s="300">
        <v>1</v>
      </c>
      <c r="C132" s="301"/>
      <c r="D132" s="307">
        <v>3050</v>
      </c>
      <c r="E132" s="308">
        <v>0</v>
      </c>
      <c r="F132" s="289" t="s">
        <v>12404</v>
      </c>
      <c r="G132" s="289">
        <v>3050</v>
      </c>
      <c r="H132" s="290">
        <v>42628</v>
      </c>
      <c r="I132" s="289" t="s">
        <v>12333</v>
      </c>
      <c r="J132" s="289" t="s">
        <v>12466</v>
      </c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  <c r="AP132" s="299"/>
      <c r="AQ132" s="299"/>
      <c r="AR132" s="299"/>
      <c r="AS132" s="299"/>
      <c r="AT132" s="299"/>
      <c r="AU132" s="299"/>
      <c r="AV132" s="299"/>
      <c r="AW132" s="299"/>
      <c r="AX132" s="299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</row>
    <row r="133" spans="1:1008" ht="14.25">
      <c r="A133" s="20" t="s">
        <v>6246</v>
      </c>
      <c r="B133" s="300">
        <v>1</v>
      </c>
      <c r="C133" s="301"/>
      <c r="D133" s="307">
        <v>3050</v>
      </c>
      <c r="E133" s="308">
        <v>0</v>
      </c>
      <c r="F133" s="289" t="s">
        <v>12404</v>
      </c>
      <c r="G133" s="289">
        <v>3050</v>
      </c>
      <c r="H133" s="290">
        <v>42647</v>
      </c>
      <c r="I133" s="289" t="s">
        <v>12333</v>
      </c>
      <c r="J133" s="289" t="s">
        <v>12466</v>
      </c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  <c r="AP133" s="299"/>
      <c r="AQ133" s="299"/>
      <c r="AR133" s="299"/>
      <c r="AS133" s="299"/>
      <c r="AT133" s="299"/>
      <c r="AU133" s="299"/>
      <c r="AV133" s="299"/>
      <c r="AW133" s="299"/>
      <c r="AX133" s="299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</row>
    <row r="134" spans="1:1008" ht="14.25">
      <c r="A134" s="20" t="s">
        <v>6247</v>
      </c>
      <c r="B134" s="300">
        <v>1</v>
      </c>
      <c r="C134" s="301"/>
      <c r="D134" s="302">
        <v>3050</v>
      </c>
      <c r="E134" s="303">
        <v>0</v>
      </c>
      <c r="F134" s="289" t="s">
        <v>12467</v>
      </c>
      <c r="G134" s="289">
        <v>3050</v>
      </c>
      <c r="H134" s="290">
        <v>42622</v>
      </c>
      <c r="I134" s="289" t="s">
        <v>6243</v>
      </c>
      <c r="J134" s="289" t="s">
        <v>12468</v>
      </c>
    </row>
    <row r="135" spans="1:1008" ht="14.25">
      <c r="A135" s="20" t="s">
        <v>6250</v>
      </c>
      <c r="B135" s="300">
        <v>2</v>
      </c>
      <c r="C135" s="301"/>
      <c r="D135" s="302">
        <v>6100</v>
      </c>
      <c r="E135" s="303">
        <v>0</v>
      </c>
      <c r="F135" s="289" t="s">
        <v>12325</v>
      </c>
      <c r="G135" s="289">
        <v>3050</v>
      </c>
      <c r="H135" s="290" t="s">
        <v>12253</v>
      </c>
      <c r="I135" s="289" t="s">
        <v>6949</v>
      </c>
      <c r="J135" s="289" t="s">
        <v>12326</v>
      </c>
    </row>
    <row r="136" spans="1:1008" ht="28.5">
      <c r="A136" s="20" t="s">
        <v>6945</v>
      </c>
      <c r="B136" s="300">
        <v>1</v>
      </c>
      <c r="C136" s="301"/>
      <c r="D136" s="302">
        <v>3050</v>
      </c>
      <c r="E136" s="303">
        <v>0</v>
      </c>
      <c r="F136" s="289" t="s">
        <v>12325</v>
      </c>
      <c r="G136" s="289">
        <v>3210</v>
      </c>
      <c r="H136" s="290" t="s">
        <v>12300</v>
      </c>
      <c r="I136" s="289" t="s">
        <v>12327</v>
      </c>
      <c r="J136" s="289" t="s">
        <v>12328</v>
      </c>
    </row>
    <row r="137" spans="1:1008" ht="14.25">
      <c r="A137" s="20" t="s">
        <v>6991</v>
      </c>
      <c r="B137" s="310"/>
      <c r="C137" s="301"/>
      <c r="D137" s="302">
        <v>0</v>
      </c>
      <c r="E137" s="303">
        <v>0</v>
      </c>
      <c r="F137" s="289"/>
      <c r="G137" s="289"/>
      <c r="H137" s="290"/>
      <c r="I137" s="289"/>
      <c r="J137" s="309" t="s">
        <v>12469</v>
      </c>
    </row>
    <row r="138" spans="1:1008" ht="14.25">
      <c r="A138" s="20" t="s">
        <v>7023</v>
      </c>
      <c r="B138" s="300">
        <v>1</v>
      </c>
      <c r="C138" s="301"/>
      <c r="D138" s="302">
        <v>3050</v>
      </c>
      <c r="E138" s="303">
        <v>0</v>
      </c>
      <c r="F138" s="289" t="s">
        <v>12329</v>
      </c>
      <c r="G138" s="289">
        <v>30500</v>
      </c>
      <c r="H138" s="290">
        <v>42632</v>
      </c>
      <c r="I138" s="289" t="s">
        <v>7025</v>
      </c>
      <c r="J138" s="289" t="s">
        <v>12386</v>
      </c>
    </row>
    <row r="139" spans="1:1008" ht="14.25">
      <c r="A139" s="20" t="s">
        <v>7039</v>
      </c>
      <c r="B139" s="300">
        <v>10</v>
      </c>
      <c r="C139" s="301"/>
      <c r="D139" s="302">
        <v>30500</v>
      </c>
      <c r="E139" s="303">
        <v>0</v>
      </c>
      <c r="F139" s="289" t="s">
        <v>12470</v>
      </c>
      <c r="G139" s="289">
        <v>12200</v>
      </c>
      <c r="H139" s="290" t="s">
        <v>12253</v>
      </c>
      <c r="I139" s="289" t="s">
        <v>3851</v>
      </c>
      <c r="J139" s="289" t="s">
        <v>12471</v>
      </c>
    </row>
    <row r="140" spans="1:1008" ht="14.25">
      <c r="A140" s="20" t="s">
        <v>7078</v>
      </c>
      <c r="B140" s="300">
        <v>4</v>
      </c>
      <c r="C140" s="301"/>
      <c r="D140" s="302">
        <v>12200</v>
      </c>
      <c r="E140" s="303">
        <v>0</v>
      </c>
      <c r="F140" s="289" t="s">
        <v>12331</v>
      </c>
      <c r="G140" s="289">
        <v>6100</v>
      </c>
      <c r="H140" s="290">
        <v>42649</v>
      </c>
      <c r="I140" s="289" t="s">
        <v>7080</v>
      </c>
      <c r="J140" s="306" t="s">
        <v>12472</v>
      </c>
    </row>
    <row r="141" spans="1:1008" ht="14.25">
      <c r="A141" s="20" t="s">
        <v>7225</v>
      </c>
      <c r="B141" s="300">
        <v>1</v>
      </c>
      <c r="C141" s="301"/>
      <c r="D141" s="302">
        <v>3050</v>
      </c>
      <c r="E141" s="303">
        <v>0</v>
      </c>
      <c r="F141" s="289" t="s">
        <v>12285</v>
      </c>
      <c r="G141" s="289">
        <v>3050</v>
      </c>
      <c r="H141" s="290">
        <v>42649</v>
      </c>
      <c r="I141" s="289" t="s">
        <v>3522</v>
      </c>
      <c r="J141" s="289" t="s">
        <v>12386</v>
      </c>
    </row>
    <row r="142" spans="1:1008" ht="14.25">
      <c r="A142" s="20" t="s">
        <v>7229</v>
      </c>
      <c r="B142" s="300">
        <v>1</v>
      </c>
      <c r="C142" s="301"/>
      <c r="D142" s="302">
        <v>3050</v>
      </c>
      <c r="E142" s="303">
        <v>0</v>
      </c>
      <c r="F142" s="289" t="s">
        <v>12285</v>
      </c>
      <c r="G142" s="289">
        <v>3050</v>
      </c>
      <c r="H142" s="290">
        <v>42649</v>
      </c>
      <c r="I142" s="289" t="s">
        <v>3522</v>
      </c>
      <c r="J142" s="289" t="s">
        <v>12386</v>
      </c>
    </row>
    <row r="143" spans="1:1008" ht="14.25">
      <c r="A143" s="20" t="s">
        <v>7232</v>
      </c>
      <c r="B143" s="300">
        <v>1</v>
      </c>
      <c r="C143" s="301"/>
      <c r="D143" s="302">
        <v>3050</v>
      </c>
      <c r="E143" s="303">
        <v>0</v>
      </c>
      <c r="F143" s="289" t="s">
        <v>12285</v>
      </c>
      <c r="G143" s="289">
        <v>3050</v>
      </c>
      <c r="H143" s="290">
        <v>42649</v>
      </c>
      <c r="I143" s="289" t="s">
        <v>3522</v>
      </c>
      <c r="J143" s="289" t="s">
        <v>12386</v>
      </c>
    </row>
    <row r="144" spans="1:1008" ht="14.25">
      <c r="A144" s="20" t="s">
        <v>7235</v>
      </c>
      <c r="B144" s="300">
        <v>1</v>
      </c>
      <c r="C144" s="301"/>
      <c r="D144" s="302">
        <v>3050</v>
      </c>
      <c r="E144" s="303">
        <v>0</v>
      </c>
      <c r="F144" s="289" t="s">
        <v>12285</v>
      </c>
      <c r="G144" s="289">
        <v>3050</v>
      </c>
      <c r="H144" s="290">
        <v>42649</v>
      </c>
      <c r="I144" s="289" t="s">
        <v>3522</v>
      </c>
      <c r="J144" s="289" t="s">
        <v>12386</v>
      </c>
    </row>
    <row r="145" spans="1:10" ht="14.25">
      <c r="A145" s="20" t="s">
        <v>7238</v>
      </c>
      <c r="B145" s="300">
        <v>1</v>
      </c>
      <c r="C145" s="301"/>
      <c r="D145" s="302">
        <v>3050</v>
      </c>
      <c r="E145" s="303">
        <v>0</v>
      </c>
      <c r="F145" s="289" t="s">
        <v>12285</v>
      </c>
      <c r="G145" s="289">
        <v>3050</v>
      </c>
      <c r="H145" s="290">
        <v>42628</v>
      </c>
      <c r="I145" s="289" t="s">
        <v>3522</v>
      </c>
      <c r="J145" s="289" t="s">
        <v>12386</v>
      </c>
    </row>
    <row r="146" spans="1:10" ht="14.25">
      <c r="A146" s="20" t="s">
        <v>7259</v>
      </c>
      <c r="B146" s="300">
        <v>1</v>
      </c>
      <c r="C146" s="301"/>
      <c r="D146" s="302">
        <v>3050</v>
      </c>
      <c r="E146" s="303">
        <v>0</v>
      </c>
      <c r="F146" s="289" t="s">
        <v>12404</v>
      </c>
      <c r="G146" s="289">
        <v>3050</v>
      </c>
      <c r="H146" s="290">
        <v>42663</v>
      </c>
      <c r="I146" s="289" t="s">
        <v>12333</v>
      </c>
      <c r="J146" s="289" t="s">
        <v>12386</v>
      </c>
    </row>
    <row r="147" spans="1:10" ht="14.25">
      <c r="A147" s="20" t="s">
        <v>7265</v>
      </c>
      <c r="B147" s="300">
        <v>1</v>
      </c>
      <c r="C147" s="301"/>
      <c r="D147" s="302">
        <v>3050</v>
      </c>
      <c r="E147" s="303">
        <v>0</v>
      </c>
      <c r="F147" s="289" t="s">
        <v>12408</v>
      </c>
      <c r="G147" s="289">
        <v>4000</v>
      </c>
      <c r="H147" s="290" t="s">
        <v>12253</v>
      </c>
      <c r="I147" s="289" t="s">
        <v>8757</v>
      </c>
      <c r="J147" s="289" t="s">
        <v>12409</v>
      </c>
    </row>
    <row r="148" spans="1:10" ht="14.25">
      <c r="A148" s="20" t="s">
        <v>8754</v>
      </c>
      <c r="B148" s="300">
        <v>1</v>
      </c>
      <c r="C148" s="301"/>
      <c r="D148" s="302">
        <v>3050</v>
      </c>
      <c r="E148" s="303">
        <v>0</v>
      </c>
      <c r="F148" s="289" t="s">
        <v>12334</v>
      </c>
      <c r="G148" s="289">
        <v>3050</v>
      </c>
      <c r="H148" s="290" t="s">
        <v>12253</v>
      </c>
      <c r="I148" s="289" t="s">
        <v>8968</v>
      </c>
      <c r="J148" s="289" t="s">
        <v>12335</v>
      </c>
    </row>
    <row r="149" spans="1:10" ht="14.25">
      <c r="A149" s="20" t="s">
        <v>8965</v>
      </c>
      <c r="B149" s="300">
        <v>1</v>
      </c>
      <c r="C149" s="301"/>
      <c r="D149" s="302">
        <v>3050</v>
      </c>
      <c r="E149" s="303">
        <v>0</v>
      </c>
      <c r="F149" s="289" t="s">
        <v>12408</v>
      </c>
      <c r="G149" s="289">
        <v>6000</v>
      </c>
      <c r="H149" s="290" t="s">
        <v>12253</v>
      </c>
      <c r="I149" s="289" t="s">
        <v>8757</v>
      </c>
      <c r="J149" s="289" t="s">
        <v>12410</v>
      </c>
    </row>
    <row r="150" spans="1:10" ht="14.25">
      <c r="A150" s="20" t="s">
        <v>8978</v>
      </c>
      <c r="B150" s="300">
        <v>1</v>
      </c>
      <c r="C150" s="301"/>
      <c r="D150" s="302">
        <v>3050</v>
      </c>
      <c r="E150" s="303">
        <v>0</v>
      </c>
      <c r="F150" s="289" t="s">
        <v>12408</v>
      </c>
      <c r="G150" s="289">
        <v>3000</v>
      </c>
      <c r="H150" s="290" t="s">
        <v>12253</v>
      </c>
      <c r="I150" s="289" t="s">
        <v>8757</v>
      </c>
      <c r="J150" s="289" t="s">
        <v>12411</v>
      </c>
    </row>
    <row r="151" spans="1:10" ht="14.25">
      <c r="A151" s="20" t="s">
        <v>8981</v>
      </c>
      <c r="B151" s="300">
        <v>1</v>
      </c>
      <c r="C151" s="301"/>
      <c r="D151" s="302">
        <v>3050</v>
      </c>
      <c r="E151" s="303">
        <v>0</v>
      </c>
      <c r="F151" s="289" t="s">
        <v>12334</v>
      </c>
      <c r="G151" s="289"/>
      <c r="H151" s="290"/>
      <c r="I151" s="289" t="s">
        <v>8968</v>
      </c>
      <c r="J151" s="289" t="s">
        <v>12338</v>
      </c>
    </row>
    <row r="152" spans="1:10" ht="14.25">
      <c r="A152" s="20" t="s">
        <v>9063</v>
      </c>
      <c r="B152" s="300">
        <v>1</v>
      </c>
      <c r="C152" s="301"/>
      <c r="D152" s="302">
        <v>3050</v>
      </c>
      <c r="E152" s="303">
        <v>0</v>
      </c>
      <c r="F152" s="289" t="s">
        <v>12334</v>
      </c>
      <c r="G152" s="289"/>
      <c r="H152" s="290"/>
      <c r="I152" s="289" t="s">
        <v>8968</v>
      </c>
      <c r="J152" s="289" t="s">
        <v>12338</v>
      </c>
    </row>
    <row r="153" spans="1:10" ht="14.25">
      <c r="A153" s="20" t="s">
        <v>9066</v>
      </c>
      <c r="B153" s="300">
        <v>1</v>
      </c>
      <c r="C153" s="301"/>
      <c r="D153" s="302">
        <v>3050</v>
      </c>
      <c r="E153" s="303">
        <v>0</v>
      </c>
      <c r="F153" s="289" t="s">
        <v>12334</v>
      </c>
      <c r="G153" s="289"/>
      <c r="H153" s="290"/>
      <c r="I153" s="289" t="s">
        <v>8968</v>
      </c>
      <c r="J153" s="289" t="s">
        <v>12338</v>
      </c>
    </row>
    <row r="154" spans="1:10" ht="14.25">
      <c r="A154" s="20" t="s">
        <v>9070</v>
      </c>
      <c r="B154" s="300">
        <v>1</v>
      </c>
      <c r="C154" s="301"/>
      <c r="D154" s="302">
        <v>3050</v>
      </c>
      <c r="E154" s="303">
        <v>0</v>
      </c>
      <c r="F154" s="289" t="s">
        <v>12334</v>
      </c>
      <c r="G154" s="289"/>
      <c r="H154" s="290"/>
      <c r="I154" s="289" t="s">
        <v>8968</v>
      </c>
      <c r="J154" s="289" t="s">
        <v>12338</v>
      </c>
    </row>
    <row r="155" spans="1:10" ht="14.25">
      <c r="A155" s="20" t="s">
        <v>9117</v>
      </c>
      <c r="B155" s="300">
        <v>3600</v>
      </c>
      <c r="C155" s="305">
        <v>3600</v>
      </c>
      <c r="D155" s="302">
        <v>10980000</v>
      </c>
      <c r="E155" s="303">
        <v>10980000</v>
      </c>
      <c r="F155" s="289" t="s">
        <v>12334</v>
      </c>
      <c r="G155" s="289"/>
      <c r="H155" s="290"/>
      <c r="I155" s="289" t="s">
        <v>8968</v>
      </c>
      <c r="J155" s="289" t="s">
        <v>12338</v>
      </c>
    </row>
    <row r="156" spans="1:10" ht="14.25">
      <c r="A156" s="20" t="s">
        <v>9158</v>
      </c>
      <c r="B156" s="300">
        <v>1</v>
      </c>
      <c r="C156" s="301"/>
      <c r="D156" s="302">
        <v>3050</v>
      </c>
      <c r="E156" s="303">
        <v>0</v>
      </c>
      <c r="F156" s="289" t="s">
        <v>12334</v>
      </c>
      <c r="G156" s="289"/>
      <c r="H156" s="290"/>
      <c r="I156" s="289" t="s">
        <v>8968</v>
      </c>
      <c r="J156" s="289" t="s">
        <v>12412</v>
      </c>
    </row>
    <row r="157" spans="1:10" ht="14.25">
      <c r="A157" s="20" t="s">
        <v>9161</v>
      </c>
      <c r="B157" s="300">
        <v>3</v>
      </c>
      <c r="C157" s="301"/>
      <c r="D157" s="302">
        <v>9150</v>
      </c>
      <c r="E157" s="302">
        <v>0</v>
      </c>
      <c r="F157" s="289" t="s">
        <v>12334</v>
      </c>
      <c r="G157" s="289"/>
      <c r="H157" s="290"/>
      <c r="I157" s="289" t="s">
        <v>8968</v>
      </c>
      <c r="J157" s="289" t="s">
        <v>12338</v>
      </c>
    </row>
    <row r="158" spans="1:10" ht="14.25">
      <c r="A158" s="20" t="s">
        <v>9440</v>
      </c>
      <c r="B158" s="300">
        <v>1.0009999999999999</v>
      </c>
      <c r="C158" s="301"/>
      <c r="D158" s="302">
        <v>3053.05</v>
      </c>
      <c r="E158" s="302">
        <v>0</v>
      </c>
      <c r="F158" s="289" t="s">
        <v>12253</v>
      </c>
      <c r="G158" s="289">
        <v>3100</v>
      </c>
      <c r="H158" s="290"/>
      <c r="I158" s="289" t="s">
        <v>12253</v>
      </c>
      <c r="J158" s="289" t="s">
        <v>12473</v>
      </c>
    </row>
    <row r="159" spans="1:10" ht="14.25">
      <c r="A159" s="20" t="s">
        <v>9821</v>
      </c>
      <c r="B159" s="300">
        <v>1</v>
      </c>
      <c r="C159" s="301"/>
      <c r="D159" s="302">
        <v>3050</v>
      </c>
      <c r="E159" s="302">
        <v>0</v>
      </c>
      <c r="F159" s="289" t="s">
        <v>12414</v>
      </c>
      <c r="G159" s="289">
        <v>3048</v>
      </c>
      <c r="H159" s="290"/>
      <c r="I159" s="289" t="s">
        <v>12342</v>
      </c>
      <c r="J159" s="289" t="s">
        <v>12415</v>
      </c>
    </row>
    <row r="160" spans="1:10" ht="14.25">
      <c r="A160" s="20" t="s">
        <v>9894</v>
      </c>
      <c r="B160" s="300">
        <v>1</v>
      </c>
      <c r="C160" s="301"/>
      <c r="D160" s="302">
        <v>3050</v>
      </c>
      <c r="E160" s="302">
        <v>0</v>
      </c>
      <c r="F160" s="289" t="s">
        <v>12474</v>
      </c>
      <c r="G160" s="289">
        <v>3050</v>
      </c>
      <c r="H160" s="290">
        <v>42524</v>
      </c>
      <c r="I160" s="289" t="s">
        <v>9896</v>
      </c>
      <c r="J160" s="289" t="s">
        <v>12386</v>
      </c>
    </row>
    <row r="161" spans="1:10" ht="14.25">
      <c r="A161" s="20" t="s">
        <v>9902</v>
      </c>
      <c r="B161" s="300">
        <v>1</v>
      </c>
      <c r="C161" s="301"/>
      <c r="D161" s="302">
        <v>3050</v>
      </c>
      <c r="E161" s="302">
        <v>0</v>
      </c>
      <c r="F161" s="289" t="s">
        <v>12344</v>
      </c>
      <c r="G161" s="289">
        <v>3100</v>
      </c>
      <c r="H161" s="290">
        <v>42657</v>
      </c>
      <c r="I161" s="289" t="s">
        <v>12345</v>
      </c>
      <c r="J161" s="279" t="s">
        <v>12416</v>
      </c>
    </row>
    <row r="162" spans="1:10" ht="14.25">
      <c r="A162" s="20" t="s">
        <v>10249</v>
      </c>
      <c r="B162" s="300">
        <v>1</v>
      </c>
      <c r="C162" s="301"/>
      <c r="D162" s="302">
        <v>3050</v>
      </c>
      <c r="E162" s="302">
        <v>0</v>
      </c>
      <c r="F162" s="277" t="s">
        <v>12346</v>
      </c>
      <c r="G162" s="289">
        <v>3100</v>
      </c>
      <c r="H162" s="290">
        <v>42635</v>
      </c>
      <c r="I162" s="289" t="s">
        <v>12347</v>
      </c>
      <c r="J162" s="279" t="s">
        <v>12416</v>
      </c>
    </row>
    <row r="163" spans="1:10" ht="14.25">
      <c r="A163" s="20" t="s">
        <v>10502</v>
      </c>
      <c r="B163" s="300">
        <v>1</v>
      </c>
      <c r="C163" s="301"/>
      <c r="D163" s="302">
        <v>3050</v>
      </c>
      <c r="E163" s="302">
        <v>0</v>
      </c>
      <c r="F163" s="277" t="s">
        <v>12349</v>
      </c>
      <c r="G163" s="289">
        <v>3050</v>
      </c>
      <c r="H163" s="290"/>
      <c r="I163" s="289" t="s">
        <v>6243</v>
      </c>
      <c r="J163" s="279" t="s">
        <v>12350</v>
      </c>
    </row>
    <row r="164" spans="1:10" ht="14.25">
      <c r="A164" s="20" t="s">
        <v>10762</v>
      </c>
      <c r="B164" s="300">
        <v>1</v>
      </c>
      <c r="C164" s="301"/>
      <c r="D164" s="302">
        <v>3050</v>
      </c>
      <c r="E164" s="302">
        <v>0</v>
      </c>
      <c r="F164" s="277" t="s">
        <v>12351</v>
      </c>
      <c r="G164" s="289">
        <v>3050</v>
      </c>
      <c r="H164" s="290">
        <v>42516</v>
      </c>
      <c r="I164" s="289" t="s">
        <v>12352</v>
      </c>
      <c r="J164" s="279" t="s">
        <v>12417</v>
      </c>
    </row>
    <row r="165" spans="1:10" ht="15">
      <c r="A165" s="311" t="s">
        <v>12475</v>
      </c>
      <c r="B165" s="312">
        <v>12026.0048585366</v>
      </c>
      <c r="C165" s="313">
        <v>3621.3951771653501</v>
      </c>
      <c r="H165">
        <v>2522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2"/>
  <sheetViews>
    <sheetView workbookViewId="0"/>
  </sheetViews>
  <sheetFormatPr defaultRowHeight="14.25"/>
  <cols>
    <col min="1" max="26" width="10.625" customWidth="1"/>
  </cols>
  <sheetData>
    <row r="1" spans="1:26">
      <c r="R1" t="s">
        <v>12476</v>
      </c>
      <c r="T1" t="s">
        <v>12477</v>
      </c>
      <c r="U1">
        <v>3050</v>
      </c>
    </row>
    <row r="2" spans="1:26">
      <c r="A2" t="s">
        <v>11337</v>
      </c>
      <c r="B2" t="s">
        <v>11338</v>
      </c>
      <c r="C2" t="s">
        <v>5</v>
      </c>
      <c r="D2" t="s">
        <v>11339</v>
      </c>
      <c r="E2" t="s">
        <v>2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12478</v>
      </c>
      <c r="N2" t="s">
        <v>12479</v>
      </c>
      <c r="O2" t="s">
        <v>17</v>
      </c>
      <c r="P2" t="s">
        <v>18</v>
      </c>
      <c r="Q2" t="s">
        <v>19</v>
      </c>
      <c r="R2" t="s">
        <v>12418</v>
      </c>
      <c r="S2" t="s">
        <v>12419</v>
      </c>
      <c r="T2" t="s">
        <v>12353</v>
      </c>
      <c r="U2" t="s">
        <v>12354</v>
      </c>
      <c r="V2" t="s">
        <v>12355</v>
      </c>
      <c r="W2" t="s">
        <v>12356</v>
      </c>
      <c r="X2" t="s">
        <v>12357</v>
      </c>
      <c r="Y2" t="s">
        <v>12358</v>
      </c>
      <c r="Z2" t="s">
        <v>14</v>
      </c>
    </row>
    <row r="3" spans="1:26">
      <c r="A3" t="s">
        <v>387</v>
      </c>
      <c r="B3" t="s">
        <v>388</v>
      </c>
      <c r="C3" t="s">
        <v>23</v>
      </c>
      <c r="D3" t="s">
        <v>11370</v>
      </c>
      <c r="E3">
        <v>0</v>
      </c>
      <c r="F3">
        <v>0.14000000000000001</v>
      </c>
      <c r="G3">
        <v>0</v>
      </c>
      <c r="H3">
        <v>0</v>
      </c>
      <c r="I3">
        <v>0</v>
      </c>
      <c r="J3" t="s">
        <v>391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T3">
        <v>3050</v>
      </c>
      <c r="U3">
        <v>0</v>
      </c>
      <c r="Y3" t="s">
        <v>12359</v>
      </c>
      <c r="Z3" t="s">
        <v>12480</v>
      </c>
    </row>
    <row r="4" spans="1:26">
      <c r="A4" t="s">
        <v>392</v>
      </c>
      <c r="B4" t="s">
        <v>393</v>
      </c>
      <c r="C4" t="s">
        <v>23</v>
      </c>
      <c r="D4" t="s">
        <v>11370</v>
      </c>
      <c r="E4">
        <v>0</v>
      </c>
      <c r="F4">
        <v>1.4E-2</v>
      </c>
      <c r="G4">
        <v>0</v>
      </c>
      <c r="H4">
        <v>0</v>
      </c>
      <c r="I4">
        <v>0</v>
      </c>
      <c r="J4" t="s">
        <v>391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1</v>
      </c>
      <c r="T4">
        <v>3050</v>
      </c>
      <c r="U4">
        <v>0</v>
      </c>
      <c r="Y4" t="s">
        <v>12359</v>
      </c>
      <c r="Z4" t="s">
        <v>12480</v>
      </c>
    </row>
    <row r="5" spans="1:26">
      <c r="A5" t="s">
        <v>454</v>
      </c>
      <c r="B5" t="s">
        <v>455</v>
      </c>
      <c r="C5" t="s">
        <v>23</v>
      </c>
      <c r="D5" t="s">
        <v>11370</v>
      </c>
      <c r="E5">
        <v>0</v>
      </c>
      <c r="F5">
        <v>0.35087699999999999</v>
      </c>
      <c r="G5">
        <v>0</v>
      </c>
      <c r="H5">
        <v>0</v>
      </c>
      <c r="I5">
        <v>0</v>
      </c>
      <c r="J5" t="s">
        <v>456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1</v>
      </c>
      <c r="T5">
        <v>3050</v>
      </c>
      <c r="U5">
        <v>0</v>
      </c>
      <c r="Y5" t="s">
        <v>12190</v>
      </c>
      <c r="Z5" t="s">
        <v>12421</v>
      </c>
    </row>
    <row r="6" spans="1:26">
      <c r="A6" t="s">
        <v>457</v>
      </c>
      <c r="B6" t="s">
        <v>458</v>
      </c>
      <c r="C6" t="s">
        <v>23</v>
      </c>
      <c r="D6" t="s">
        <v>11370</v>
      </c>
      <c r="E6">
        <v>0</v>
      </c>
      <c r="F6">
        <v>7.0000000000000007E-2</v>
      </c>
      <c r="G6">
        <v>0</v>
      </c>
      <c r="H6">
        <v>0</v>
      </c>
      <c r="I6">
        <v>0</v>
      </c>
      <c r="J6" t="s">
        <v>391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T6">
        <v>3050</v>
      </c>
      <c r="U6">
        <v>0</v>
      </c>
      <c r="V6" t="s">
        <v>12422</v>
      </c>
      <c r="W6">
        <v>42660</v>
      </c>
      <c r="X6">
        <v>42667</v>
      </c>
      <c r="Y6" t="s">
        <v>12359</v>
      </c>
      <c r="Z6" t="s">
        <v>12386</v>
      </c>
    </row>
    <row r="7" spans="1:26">
      <c r="A7" t="s">
        <v>522</v>
      </c>
      <c r="B7" t="s">
        <v>523</v>
      </c>
      <c r="C7" t="s">
        <v>23</v>
      </c>
      <c r="D7" t="s">
        <v>11370</v>
      </c>
      <c r="E7" t="s">
        <v>22</v>
      </c>
      <c r="F7">
        <v>0.22833000000000001</v>
      </c>
      <c r="G7" t="s">
        <v>22</v>
      </c>
      <c r="H7" t="s">
        <v>456</v>
      </c>
      <c r="I7">
        <v>0</v>
      </c>
      <c r="J7" t="s">
        <v>456</v>
      </c>
      <c r="K7" t="s">
        <v>22</v>
      </c>
      <c r="L7" t="s">
        <v>22</v>
      </c>
      <c r="M7" t="s">
        <v>22</v>
      </c>
      <c r="N7" t="s">
        <v>22</v>
      </c>
      <c r="O7" t="s">
        <v>22</v>
      </c>
      <c r="P7" t="s">
        <v>22</v>
      </c>
      <c r="Q7" t="s">
        <v>22</v>
      </c>
      <c r="R7">
        <v>1</v>
      </c>
      <c r="T7">
        <v>3050</v>
      </c>
      <c r="U7">
        <v>0</v>
      </c>
      <c r="V7" t="s">
        <v>12481</v>
      </c>
      <c r="W7">
        <v>3500</v>
      </c>
      <c r="X7">
        <v>42678</v>
      </c>
      <c r="Y7" t="s">
        <v>456</v>
      </c>
      <c r="Z7" t="s">
        <v>12482</v>
      </c>
    </row>
    <row r="8" spans="1:26">
      <c r="A8" t="s">
        <v>538</v>
      </c>
      <c r="B8" t="s">
        <v>539</v>
      </c>
      <c r="C8" t="s">
        <v>23</v>
      </c>
      <c r="D8" t="s">
        <v>11370</v>
      </c>
      <c r="E8" t="s">
        <v>22</v>
      </c>
      <c r="F8">
        <v>1.7909999999999999E-2</v>
      </c>
      <c r="G8" t="s">
        <v>540</v>
      </c>
      <c r="H8" t="s">
        <v>456</v>
      </c>
      <c r="I8">
        <v>0</v>
      </c>
      <c r="J8" t="s">
        <v>456</v>
      </c>
      <c r="K8" t="s">
        <v>22</v>
      </c>
      <c r="L8" t="s">
        <v>22</v>
      </c>
      <c r="M8" t="s">
        <v>22</v>
      </c>
      <c r="N8" t="s">
        <v>22</v>
      </c>
      <c r="O8" t="s">
        <v>22</v>
      </c>
      <c r="P8" t="s">
        <v>22</v>
      </c>
      <c r="Q8" t="s">
        <v>22</v>
      </c>
      <c r="R8">
        <v>2</v>
      </c>
      <c r="T8">
        <v>6100</v>
      </c>
      <c r="U8">
        <v>0</v>
      </c>
      <c r="V8" t="s">
        <v>12481</v>
      </c>
      <c r="W8">
        <v>6150</v>
      </c>
      <c r="X8">
        <v>42678</v>
      </c>
      <c r="Y8" t="s">
        <v>456</v>
      </c>
      <c r="Z8" t="s">
        <v>12482</v>
      </c>
    </row>
    <row r="9" spans="1:26">
      <c r="A9" t="s">
        <v>554</v>
      </c>
      <c r="B9" t="s">
        <v>555</v>
      </c>
      <c r="C9" t="s">
        <v>23</v>
      </c>
      <c r="D9" t="s">
        <v>11370</v>
      </c>
      <c r="E9" t="s">
        <v>22</v>
      </c>
      <c r="F9">
        <v>0.1258</v>
      </c>
      <c r="G9" t="s">
        <v>22</v>
      </c>
      <c r="H9" t="s">
        <v>456</v>
      </c>
      <c r="I9">
        <v>0</v>
      </c>
      <c r="J9" t="s">
        <v>456</v>
      </c>
      <c r="K9" t="s">
        <v>22</v>
      </c>
      <c r="L9" t="s">
        <v>22</v>
      </c>
      <c r="M9" t="s">
        <v>22</v>
      </c>
      <c r="N9" t="s">
        <v>22</v>
      </c>
      <c r="O9" t="s">
        <v>22</v>
      </c>
      <c r="P9" t="s">
        <v>22</v>
      </c>
      <c r="Q9" t="s">
        <v>22</v>
      </c>
      <c r="R9">
        <v>1</v>
      </c>
      <c r="T9">
        <v>3050</v>
      </c>
      <c r="U9">
        <v>0</v>
      </c>
      <c r="V9" t="s">
        <v>12483</v>
      </c>
      <c r="W9">
        <v>3050</v>
      </c>
      <c r="Y9" t="s">
        <v>456</v>
      </c>
      <c r="Z9" t="s">
        <v>12484</v>
      </c>
    </row>
    <row r="10" spans="1:26">
      <c r="A10" t="s">
        <v>585</v>
      </c>
      <c r="B10" t="s">
        <v>586</v>
      </c>
      <c r="C10" t="s">
        <v>23</v>
      </c>
      <c r="D10" t="s">
        <v>11370</v>
      </c>
      <c r="E10" t="s">
        <v>22</v>
      </c>
      <c r="F10">
        <v>2.42</v>
      </c>
      <c r="G10" t="s">
        <v>22</v>
      </c>
      <c r="H10" t="s">
        <v>587</v>
      </c>
      <c r="I10">
        <v>0</v>
      </c>
      <c r="J10" t="s">
        <v>22</v>
      </c>
      <c r="K10" t="s">
        <v>22</v>
      </c>
      <c r="L10" t="s">
        <v>22</v>
      </c>
      <c r="M10" t="s">
        <v>22</v>
      </c>
      <c r="N10" t="s">
        <v>22</v>
      </c>
      <c r="O10" t="s">
        <v>22</v>
      </c>
      <c r="P10" t="s">
        <v>22</v>
      </c>
      <c r="Q10" t="s">
        <v>22</v>
      </c>
      <c r="R10">
        <v>1</v>
      </c>
      <c r="T10">
        <v>3050</v>
      </c>
      <c r="U10">
        <v>0</v>
      </c>
      <c r="V10" t="s">
        <v>12485</v>
      </c>
      <c r="W10">
        <v>3025</v>
      </c>
      <c r="Y10" t="s">
        <v>587</v>
      </c>
      <c r="Z10" t="s">
        <v>12486</v>
      </c>
    </row>
    <row r="11" spans="1:26">
      <c r="A11" t="s">
        <v>648</v>
      </c>
      <c r="B11" t="s">
        <v>649</v>
      </c>
      <c r="C11" t="s">
        <v>23</v>
      </c>
      <c r="D11" t="s">
        <v>11370</v>
      </c>
      <c r="E11">
        <v>0</v>
      </c>
      <c r="F11">
        <v>0.18</v>
      </c>
      <c r="G11">
        <v>0</v>
      </c>
      <c r="H11">
        <v>0</v>
      </c>
      <c r="I11">
        <v>0</v>
      </c>
      <c r="J11" t="s">
        <v>391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1</v>
      </c>
      <c r="T11">
        <v>3050</v>
      </c>
      <c r="U11">
        <v>0</v>
      </c>
      <c r="V11" t="s">
        <v>12422</v>
      </c>
      <c r="W11">
        <v>3050</v>
      </c>
      <c r="X11">
        <v>42667</v>
      </c>
      <c r="Y11" t="s">
        <v>12359</v>
      </c>
      <c r="Z11" t="s">
        <v>12423</v>
      </c>
    </row>
    <row r="12" spans="1:26">
      <c r="A12" t="s">
        <v>650</v>
      </c>
      <c r="B12" t="s">
        <v>651</v>
      </c>
      <c r="C12" t="s">
        <v>23</v>
      </c>
      <c r="D12" t="s">
        <v>11370</v>
      </c>
      <c r="E12">
        <v>0</v>
      </c>
      <c r="F12">
        <v>0.11</v>
      </c>
      <c r="G12">
        <v>0</v>
      </c>
      <c r="H12">
        <v>0</v>
      </c>
      <c r="I12">
        <v>0</v>
      </c>
      <c r="J12" t="s">
        <v>391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1</v>
      </c>
      <c r="T12">
        <v>3050</v>
      </c>
      <c r="U12">
        <v>0</v>
      </c>
      <c r="V12" t="s">
        <v>12422</v>
      </c>
      <c r="W12">
        <v>3050</v>
      </c>
      <c r="X12">
        <v>42667</v>
      </c>
      <c r="Y12" t="s">
        <v>12359</v>
      </c>
      <c r="Z12" t="s">
        <v>12423</v>
      </c>
    </row>
    <row r="13" spans="1:26">
      <c r="A13" t="s">
        <v>654</v>
      </c>
      <c r="B13" t="s">
        <v>655</v>
      </c>
      <c r="C13" t="s">
        <v>23</v>
      </c>
      <c r="D13" t="s">
        <v>11370</v>
      </c>
      <c r="E13">
        <v>0</v>
      </c>
      <c r="F13">
        <v>7.0000000000000007E-2</v>
      </c>
      <c r="G13">
        <v>0</v>
      </c>
      <c r="H13">
        <v>0</v>
      </c>
      <c r="I13">
        <v>0</v>
      </c>
      <c r="J13" t="s">
        <v>391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1</v>
      </c>
      <c r="T13">
        <v>3050</v>
      </c>
      <c r="U13">
        <v>0</v>
      </c>
      <c r="V13" t="s">
        <v>12422</v>
      </c>
      <c r="W13">
        <v>3050</v>
      </c>
      <c r="X13">
        <v>42667</v>
      </c>
      <c r="Y13" t="s">
        <v>12359</v>
      </c>
      <c r="Z13" t="s">
        <v>12423</v>
      </c>
    </row>
    <row r="14" spans="1:26">
      <c r="A14" t="s">
        <v>656</v>
      </c>
      <c r="B14" t="s">
        <v>657</v>
      </c>
      <c r="C14" t="s">
        <v>23</v>
      </c>
      <c r="D14" t="s">
        <v>11370</v>
      </c>
      <c r="E14">
        <v>0</v>
      </c>
      <c r="F14">
        <v>0.95</v>
      </c>
      <c r="G14">
        <v>0</v>
      </c>
      <c r="H14">
        <v>0</v>
      </c>
      <c r="I14">
        <v>0</v>
      </c>
      <c r="J14" t="s">
        <v>391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T14">
        <v>3050</v>
      </c>
      <c r="U14">
        <v>0</v>
      </c>
      <c r="V14" t="s">
        <v>12425</v>
      </c>
      <c r="W14">
        <v>3050</v>
      </c>
      <c r="X14">
        <v>42663</v>
      </c>
      <c r="Y14" t="s">
        <v>12426</v>
      </c>
      <c r="Z14" t="s">
        <v>12487</v>
      </c>
    </row>
    <row r="15" spans="1:26">
      <c r="A15" t="s">
        <v>659</v>
      </c>
      <c r="B15" t="s">
        <v>660</v>
      </c>
      <c r="C15" t="s">
        <v>23</v>
      </c>
      <c r="D15" t="s">
        <v>11370</v>
      </c>
      <c r="E15">
        <v>0</v>
      </c>
      <c r="F15">
        <v>0.11</v>
      </c>
      <c r="G15">
        <v>0</v>
      </c>
      <c r="H15">
        <v>0</v>
      </c>
      <c r="I15">
        <v>0</v>
      </c>
      <c r="J15" t="s">
        <v>391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1</v>
      </c>
      <c r="T15">
        <v>3050</v>
      </c>
      <c r="U15">
        <v>0</v>
      </c>
      <c r="V15" t="s">
        <v>12422</v>
      </c>
      <c r="X15">
        <v>42660</v>
      </c>
      <c r="Y15" t="s">
        <v>12359</v>
      </c>
      <c r="Z15" t="s">
        <v>12423</v>
      </c>
    </row>
    <row r="16" spans="1:26">
      <c r="A16" t="s">
        <v>774</v>
      </c>
      <c r="B16" t="s">
        <v>775</v>
      </c>
      <c r="C16" t="s">
        <v>23</v>
      </c>
      <c r="D16" t="s">
        <v>11370</v>
      </c>
      <c r="E16">
        <v>0</v>
      </c>
      <c r="F16">
        <v>1.1000000000000001</v>
      </c>
      <c r="G16">
        <v>0</v>
      </c>
      <c r="H16">
        <v>0</v>
      </c>
      <c r="I16">
        <v>0</v>
      </c>
      <c r="J16" t="s">
        <v>777</v>
      </c>
      <c r="K16">
        <v>5279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1</v>
      </c>
      <c r="T16">
        <v>3050</v>
      </c>
      <c r="U16">
        <v>0</v>
      </c>
      <c r="V16" t="s">
        <v>12361</v>
      </c>
      <c r="Y16" t="s">
        <v>777</v>
      </c>
      <c r="Z16" t="s">
        <v>12362</v>
      </c>
    </row>
    <row r="17" spans="1:26">
      <c r="A17" t="s">
        <v>778</v>
      </c>
      <c r="B17" t="s">
        <v>779</v>
      </c>
      <c r="C17" t="s">
        <v>23</v>
      </c>
      <c r="D17" t="s">
        <v>11370</v>
      </c>
      <c r="E17">
        <v>0</v>
      </c>
      <c r="F17">
        <v>1.98</v>
      </c>
      <c r="G17">
        <v>0</v>
      </c>
      <c r="H17">
        <v>0</v>
      </c>
      <c r="I17">
        <v>0</v>
      </c>
      <c r="J17" t="s">
        <v>777</v>
      </c>
      <c r="K17">
        <v>7691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1E-4</v>
      </c>
      <c r="T17">
        <v>0.30499999999999999</v>
      </c>
      <c r="U17">
        <v>0</v>
      </c>
      <c r="X17" t="s">
        <v>12253</v>
      </c>
      <c r="Y17">
        <v>0</v>
      </c>
      <c r="Z17" t="s">
        <v>12363</v>
      </c>
    </row>
    <row r="18" spans="1:26">
      <c r="A18" t="s">
        <v>780</v>
      </c>
      <c r="B18" t="s">
        <v>781</v>
      </c>
      <c r="C18" t="s">
        <v>23</v>
      </c>
      <c r="D18" t="s">
        <v>11370</v>
      </c>
      <c r="E18">
        <v>0</v>
      </c>
      <c r="F18">
        <v>1.25</v>
      </c>
      <c r="G18">
        <v>0</v>
      </c>
      <c r="H18">
        <v>0</v>
      </c>
      <c r="I18">
        <v>0</v>
      </c>
      <c r="J18" t="s">
        <v>777</v>
      </c>
      <c r="K18">
        <v>7692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1E-4</v>
      </c>
      <c r="T18">
        <v>0.30499999999999999</v>
      </c>
      <c r="U18">
        <v>0</v>
      </c>
      <c r="X18" t="s">
        <v>12253</v>
      </c>
      <c r="Y18">
        <v>0</v>
      </c>
      <c r="Z18" t="s">
        <v>12363</v>
      </c>
    </row>
    <row r="19" spans="1:26">
      <c r="A19" t="s">
        <v>851</v>
      </c>
      <c r="B19" t="s">
        <v>852</v>
      </c>
      <c r="C19" t="s">
        <v>23</v>
      </c>
      <c r="D19" t="s">
        <v>11370</v>
      </c>
      <c r="E19" t="s">
        <v>389</v>
      </c>
      <c r="F19">
        <v>2.89</v>
      </c>
      <c r="G19">
        <v>0</v>
      </c>
      <c r="H19">
        <v>0</v>
      </c>
      <c r="I19" t="s">
        <v>853</v>
      </c>
      <c r="J19" t="s">
        <v>854</v>
      </c>
      <c r="K19" t="s">
        <v>855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1</v>
      </c>
      <c r="T19">
        <v>3050</v>
      </c>
      <c r="U19">
        <v>0</v>
      </c>
      <c r="V19" t="s">
        <v>12239</v>
      </c>
      <c r="W19">
        <v>3050</v>
      </c>
      <c r="X19">
        <v>42625</v>
      </c>
      <c r="Y19" t="s">
        <v>12241</v>
      </c>
      <c r="Z19" t="s">
        <v>12386</v>
      </c>
    </row>
    <row r="20" spans="1:26">
      <c r="A20" t="s">
        <v>987</v>
      </c>
      <c r="B20" t="s">
        <v>988</v>
      </c>
      <c r="C20" t="s">
        <v>23</v>
      </c>
      <c r="D20" t="s">
        <v>11370</v>
      </c>
      <c r="E20" t="s">
        <v>389</v>
      </c>
      <c r="F20">
        <v>3.13</v>
      </c>
      <c r="G20" t="s">
        <v>990</v>
      </c>
      <c r="H20" t="s">
        <v>22</v>
      </c>
      <c r="I20" t="s">
        <v>989</v>
      </c>
      <c r="J20" t="s">
        <v>961</v>
      </c>
      <c r="K20" t="s">
        <v>22</v>
      </c>
      <c r="L20" t="s">
        <v>22</v>
      </c>
      <c r="M20" t="s">
        <v>22</v>
      </c>
      <c r="N20" t="s">
        <v>22</v>
      </c>
      <c r="O20" t="s">
        <v>22</v>
      </c>
      <c r="P20" t="s">
        <v>22</v>
      </c>
      <c r="Q20" t="s">
        <v>22</v>
      </c>
      <c r="R20">
        <v>1</v>
      </c>
      <c r="T20">
        <v>3050</v>
      </c>
      <c r="U20">
        <v>0</v>
      </c>
      <c r="V20" t="s">
        <v>12365</v>
      </c>
      <c r="W20">
        <v>3050</v>
      </c>
      <c r="Y20" t="s">
        <v>961</v>
      </c>
      <c r="Z20" t="s">
        <v>12386</v>
      </c>
    </row>
    <row r="21" spans="1:26">
      <c r="A21" t="s">
        <v>994</v>
      </c>
      <c r="B21" t="s">
        <v>995</v>
      </c>
      <c r="C21" t="s">
        <v>23</v>
      </c>
      <c r="D21" t="s">
        <v>11370</v>
      </c>
      <c r="E21" t="s">
        <v>389</v>
      </c>
      <c r="F21">
        <v>3.07</v>
      </c>
      <c r="G21" t="s">
        <v>990</v>
      </c>
      <c r="H21" t="s">
        <v>22</v>
      </c>
      <c r="I21" t="s">
        <v>996</v>
      </c>
      <c r="J21" t="s">
        <v>961</v>
      </c>
      <c r="K21" t="s">
        <v>22</v>
      </c>
      <c r="L21" t="s">
        <v>22</v>
      </c>
      <c r="M21" t="s">
        <v>22</v>
      </c>
      <c r="N21" t="s">
        <v>22</v>
      </c>
      <c r="O21" t="s">
        <v>22</v>
      </c>
      <c r="P21" t="s">
        <v>22</v>
      </c>
      <c r="Q21" t="s">
        <v>22</v>
      </c>
      <c r="R21">
        <v>1</v>
      </c>
      <c r="T21">
        <v>3050</v>
      </c>
      <c r="U21">
        <v>0</v>
      </c>
      <c r="V21" t="s">
        <v>12365</v>
      </c>
      <c r="W21">
        <v>3050</v>
      </c>
      <c r="Y21" t="s">
        <v>961</v>
      </c>
      <c r="Z21" t="s">
        <v>12386</v>
      </c>
    </row>
    <row r="22" spans="1:26">
      <c r="A22" t="s">
        <v>1023</v>
      </c>
      <c r="B22" t="s">
        <v>1024</v>
      </c>
      <c r="C22" t="s">
        <v>23</v>
      </c>
      <c r="D22" t="s">
        <v>11370</v>
      </c>
      <c r="E22" t="s">
        <v>389</v>
      </c>
      <c r="F22">
        <v>3.88</v>
      </c>
      <c r="G22" t="s">
        <v>22</v>
      </c>
      <c r="H22" t="s">
        <v>22</v>
      </c>
      <c r="I22" t="s">
        <v>1025</v>
      </c>
      <c r="J22" t="s">
        <v>961</v>
      </c>
      <c r="K22" t="s">
        <v>22</v>
      </c>
      <c r="L22" t="s">
        <v>22</v>
      </c>
      <c r="M22" t="s">
        <v>22</v>
      </c>
      <c r="N22" t="s">
        <v>22</v>
      </c>
      <c r="O22" t="s">
        <v>22</v>
      </c>
      <c r="P22" t="s">
        <v>22</v>
      </c>
      <c r="Q22" t="s">
        <v>22</v>
      </c>
      <c r="R22">
        <v>1</v>
      </c>
      <c r="T22">
        <v>3050</v>
      </c>
      <c r="U22">
        <v>0</v>
      </c>
      <c r="V22" t="s">
        <v>12365</v>
      </c>
      <c r="W22">
        <v>3050</v>
      </c>
      <c r="Y22" t="s">
        <v>961</v>
      </c>
      <c r="Z22" t="s">
        <v>12386</v>
      </c>
    </row>
    <row r="23" spans="1:26">
      <c r="A23" t="s">
        <v>1262</v>
      </c>
      <c r="B23" t="s">
        <v>1263</v>
      </c>
      <c r="C23" t="s">
        <v>23</v>
      </c>
      <c r="D23" t="s">
        <v>11370</v>
      </c>
      <c r="E23">
        <v>0</v>
      </c>
      <c r="F23">
        <v>29.58</v>
      </c>
      <c r="G23">
        <v>0</v>
      </c>
      <c r="H23">
        <v>0</v>
      </c>
      <c r="I23">
        <v>0</v>
      </c>
      <c r="J23" t="s">
        <v>1264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</v>
      </c>
      <c r="T23">
        <v>3050</v>
      </c>
      <c r="U23">
        <v>0</v>
      </c>
      <c r="V23" t="s">
        <v>12367</v>
      </c>
      <c r="X23" t="s">
        <v>12190</v>
      </c>
      <c r="Y23" t="s">
        <v>2208</v>
      </c>
      <c r="Z23" t="s">
        <v>12488</v>
      </c>
    </row>
    <row r="24" spans="1:26">
      <c r="A24" t="s">
        <v>1271</v>
      </c>
      <c r="B24" t="s">
        <v>1272</v>
      </c>
      <c r="C24" t="s">
        <v>23</v>
      </c>
      <c r="D24" t="s">
        <v>11370</v>
      </c>
      <c r="E24">
        <v>0</v>
      </c>
      <c r="F24">
        <v>73.260000000000005</v>
      </c>
      <c r="G24">
        <v>0</v>
      </c>
      <c r="H24">
        <v>0</v>
      </c>
      <c r="I24">
        <v>0</v>
      </c>
      <c r="J24" t="s">
        <v>1264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1</v>
      </c>
      <c r="T24">
        <v>3050</v>
      </c>
      <c r="U24">
        <v>0</v>
      </c>
      <c r="V24" t="s">
        <v>12367</v>
      </c>
      <c r="X24" t="s">
        <v>12190</v>
      </c>
      <c r="Y24" t="s">
        <v>2208</v>
      </c>
      <c r="Z24" t="s">
        <v>12488</v>
      </c>
    </row>
    <row r="25" spans="1:26">
      <c r="A25" t="s">
        <v>1273</v>
      </c>
      <c r="B25" t="s">
        <v>1274</v>
      </c>
      <c r="C25" t="s">
        <v>23</v>
      </c>
      <c r="D25" t="s">
        <v>11370</v>
      </c>
      <c r="E25" t="s">
        <v>22</v>
      </c>
      <c r="F25">
        <v>0.30414000000000002</v>
      </c>
      <c r="G25" t="s">
        <v>22</v>
      </c>
      <c r="H25" t="s">
        <v>22</v>
      </c>
      <c r="I25" t="s">
        <v>1276</v>
      </c>
      <c r="J25" t="s">
        <v>1277</v>
      </c>
      <c r="K25" t="s">
        <v>22</v>
      </c>
      <c r="L25" t="s">
        <v>22</v>
      </c>
      <c r="M25" t="s">
        <v>22</v>
      </c>
      <c r="N25" t="s">
        <v>22</v>
      </c>
      <c r="O25" t="s">
        <v>22</v>
      </c>
      <c r="P25" t="s">
        <v>22</v>
      </c>
      <c r="Q25" t="s">
        <v>22</v>
      </c>
      <c r="R25">
        <v>1</v>
      </c>
      <c r="T25">
        <v>3050</v>
      </c>
      <c r="U25">
        <v>0</v>
      </c>
      <c r="V25" t="s">
        <v>12369</v>
      </c>
      <c r="X25">
        <v>42636</v>
      </c>
      <c r="Y25" t="s">
        <v>2101</v>
      </c>
      <c r="Z25" t="s">
        <v>12370</v>
      </c>
    </row>
    <row r="26" spans="1:26">
      <c r="A26" t="s">
        <v>1497</v>
      </c>
      <c r="B26" t="s">
        <v>1498</v>
      </c>
      <c r="C26" t="s">
        <v>23</v>
      </c>
      <c r="D26" t="s">
        <v>11370</v>
      </c>
      <c r="E26">
        <v>0</v>
      </c>
      <c r="F26">
        <v>1.46E-2</v>
      </c>
      <c r="G26">
        <v>0</v>
      </c>
      <c r="H26" t="s">
        <v>1500</v>
      </c>
      <c r="I26" t="s">
        <v>1501</v>
      </c>
      <c r="J26" t="s">
        <v>1502</v>
      </c>
      <c r="K26" t="s">
        <v>1503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16</v>
      </c>
      <c r="T26">
        <v>48800</v>
      </c>
      <c r="U26">
        <v>0</v>
      </c>
      <c r="V26" t="s">
        <v>12236</v>
      </c>
      <c r="W26">
        <v>40000</v>
      </c>
      <c r="X26">
        <v>42625</v>
      </c>
      <c r="Y26" t="s">
        <v>1502</v>
      </c>
      <c r="Z26" t="s">
        <v>12371</v>
      </c>
    </row>
    <row r="27" spans="1:26">
      <c r="A27" t="s">
        <v>1511</v>
      </c>
      <c r="B27" t="s">
        <v>1512</v>
      </c>
      <c r="C27" t="s">
        <v>23</v>
      </c>
      <c r="D27" t="s">
        <v>11370</v>
      </c>
      <c r="E27">
        <v>0</v>
      </c>
      <c r="F27">
        <v>5.2299999999999999E-2</v>
      </c>
      <c r="G27">
        <v>0</v>
      </c>
      <c r="H27" t="s">
        <v>1500</v>
      </c>
      <c r="I27">
        <v>50579404</v>
      </c>
      <c r="J27" t="s">
        <v>1350</v>
      </c>
      <c r="K27" t="s">
        <v>1514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</v>
      </c>
      <c r="T27">
        <v>9150</v>
      </c>
      <c r="U27">
        <v>0</v>
      </c>
      <c r="V27" t="s">
        <v>12238</v>
      </c>
      <c r="W27">
        <v>9150</v>
      </c>
      <c r="X27">
        <v>42625</v>
      </c>
      <c r="Y27" t="s">
        <v>7025</v>
      </c>
      <c r="Z27" t="s">
        <v>12427</v>
      </c>
    </row>
    <row r="28" spans="1:26">
      <c r="A28" t="s">
        <v>1536</v>
      </c>
      <c r="B28" t="s">
        <v>1537</v>
      </c>
      <c r="C28" t="s">
        <v>743</v>
      </c>
      <c r="D28" t="s">
        <v>11370</v>
      </c>
      <c r="E28">
        <v>0</v>
      </c>
      <c r="F28">
        <v>2.2460000000000002E-3</v>
      </c>
      <c r="G28">
        <v>0</v>
      </c>
      <c r="H28" t="s">
        <v>1538</v>
      </c>
      <c r="I28" t="s">
        <v>1539</v>
      </c>
      <c r="J28" t="s">
        <v>1540</v>
      </c>
      <c r="K28">
        <v>0</v>
      </c>
      <c r="L28" t="s">
        <v>1541</v>
      </c>
      <c r="M28">
        <v>0</v>
      </c>
      <c r="N28">
        <v>0</v>
      </c>
      <c r="O28">
        <v>0</v>
      </c>
      <c r="P28">
        <v>0</v>
      </c>
      <c r="Q28">
        <v>0</v>
      </c>
      <c r="R28">
        <v>950</v>
      </c>
      <c r="S28">
        <v>3.1167979002624699</v>
      </c>
      <c r="T28">
        <v>2897500</v>
      </c>
      <c r="U28">
        <v>9506.2335958005297</v>
      </c>
      <c r="V28" t="s">
        <v>12239</v>
      </c>
      <c r="W28" t="s">
        <v>12240</v>
      </c>
      <c r="X28">
        <v>42625</v>
      </c>
      <c r="Y28" t="s">
        <v>12241</v>
      </c>
      <c r="Z28" t="s">
        <v>12428</v>
      </c>
    </row>
    <row r="29" spans="1:26">
      <c r="A29" t="s">
        <v>1545</v>
      </c>
      <c r="B29" t="s">
        <v>1546</v>
      </c>
      <c r="C29" t="s">
        <v>23</v>
      </c>
      <c r="D29" t="s">
        <v>11370</v>
      </c>
      <c r="E29">
        <v>0</v>
      </c>
      <c r="F29">
        <v>0.5101</v>
      </c>
      <c r="G29">
        <v>0</v>
      </c>
      <c r="H29" t="s">
        <v>1500</v>
      </c>
      <c r="I29">
        <v>22552201</v>
      </c>
      <c r="J29" t="s">
        <v>1350</v>
      </c>
      <c r="K29" t="s">
        <v>1547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1</v>
      </c>
      <c r="T29">
        <v>3050</v>
      </c>
      <c r="U29">
        <v>0</v>
      </c>
      <c r="V29" t="s">
        <v>12238</v>
      </c>
      <c r="W29">
        <v>3050</v>
      </c>
      <c r="X29">
        <v>42625</v>
      </c>
      <c r="Y29" t="s">
        <v>7025</v>
      </c>
      <c r="Z29" t="s">
        <v>12386</v>
      </c>
    </row>
    <row r="30" spans="1:26">
      <c r="A30" t="s">
        <v>1719</v>
      </c>
      <c r="B30" t="s">
        <v>1720</v>
      </c>
      <c r="C30" t="s">
        <v>23</v>
      </c>
      <c r="D30" t="s">
        <v>11370</v>
      </c>
      <c r="E30">
        <v>0</v>
      </c>
      <c r="F30">
        <v>6.9000000000000006E-2</v>
      </c>
      <c r="G30">
        <v>0</v>
      </c>
      <c r="H30">
        <v>0</v>
      </c>
      <c r="I30" t="s">
        <v>1721</v>
      </c>
      <c r="J30" t="s">
        <v>1502</v>
      </c>
      <c r="K30" t="s">
        <v>1721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10</v>
      </c>
      <c r="T30">
        <v>30500</v>
      </c>
      <c r="U30">
        <v>0</v>
      </c>
      <c r="V30" t="s">
        <v>12236</v>
      </c>
      <c r="W30">
        <v>18000</v>
      </c>
      <c r="X30">
        <v>42625</v>
      </c>
      <c r="Y30" t="s">
        <v>1502</v>
      </c>
      <c r="Z30" t="s">
        <v>12372</v>
      </c>
    </row>
    <row r="31" spans="1:26">
      <c r="A31" t="s">
        <v>1722</v>
      </c>
      <c r="B31" t="s">
        <v>1723</v>
      </c>
      <c r="C31" t="s">
        <v>23</v>
      </c>
      <c r="D31" t="s">
        <v>11370</v>
      </c>
      <c r="E31">
        <v>0</v>
      </c>
      <c r="F31">
        <v>7.4999999999999997E-2</v>
      </c>
      <c r="G31">
        <v>0</v>
      </c>
      <c r="H31">
        <v>0</v>
      </c>
      <c r="I31" t="s">
        <v>1724</v>
      </c>
      <c r="J31" t="s">
        <v>1502</v>
      </c>
      <c r="K31" t="s">
        <v>1725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1</v>
      </c>
      <c r="T31">
        <v>3050</v>
      </c>
      <c r="U31">
        <v>0</v>
      </c>
      <c r="V31" t="s">
        <v>12236</v>
      </c>
      <c r="W31">
        <v>6000</v>
      </c>
      <c r="X31">
        <v>42625</v>
      </c>
      <c r="Y31" t="s">
        <v>1502</v>
      </c>
      <c r="Z31" t="s">
        <v>12429</v>
      </c>
    </row>
    <row r="32" spans="1:26">
      <c r="A32" t="s">
        <v>1726</v>
      </c>
      <c r="B32" t="s">
        <v>1727</v>
      </c>
      <c r="C32" t="s">
        <v>23</v>
      </c>
      <c r="D32" t="s">
        <v>11370</v>
      </c>
      <c r="E32">
        <v>0</v>
      </c>
      <c r="F32">
        <v>6.9000000000000006E-2</v>
      </c>
      <c r="G32">
        <v>0</v>
      </c>
      <c r="H32">
        <v>0</v>
      </c>
      <c r="I32" t="s">
        <v>1729</v>
      </c>
      <c r="J32" t="s">
        <v>1502</v>
      </c>
      <c r="K32" t="s">
        <v>1730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7</v>
      </c>
      <c r="T32">
        <v>21350</v>
      </c>
      <c r="U32">
        <v>0</v>
      </c>
      <c r="V32" t="s">
        <v>12236</v>
      </c>
      <c r="W32">
        <v>22000</v>
      </c>
      <c r="X32">
        <v>42625</v>
      </c>
      <c r="Y32" t="s">
        <v>1502</v>
      </c>
      <c r="Z32" t="s">
        <v>12430</v>
      </c>
    </row>
    <row r="33" spans="1:26">
      <c r="A33" t="s">
        <v>1854</v>
      </c>
      <c r="B33" t="s">
        <v>1855</v>
      </c>
      <c r="C33" t="s">
        <v>23</v>
      </c>
      <c r="D33" t="s">
        <v>11370</v>
      </c>
      <c r="E33">
        <v>0</v>
      </c>
      <c r="F33">
        <v>1.8499999999999999E-2</v>
      </c>
      <c r="G33">
        <v>0</v>
      </c>
      <c r="H33" t="s">
        <v>1509</v>
      </c>
      <c r="I33" t="s">
        <v>1856</v>
      </c>
      <c r="J33" t="s">
        <v>1502</v>
      </c>
      <c r="K33" t="s">
        <v>1857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14</v>
      </c>
      <c r="T33">
        <v>42700</v>
      </c>
      <c r="U33">
        <v>0</v>
      </c>
      <c r="V33" t="s">
        <v>12236</v>
      </c>
      <c r="W33">
        <v>60000</v>
      </c>
      <c r="X33">
        <v>42625</v>
      </c>
      <c r="Y33" t="s">
        <v>1502</v>
      </c>
      <c r="Z33" t="s">
        <v>12431</v>
      </c>
    </row>
    <row r="34" spans="1:26">
      <c r="A34" t="s">
        <v>1873</v>
      </c>
      <c r="B34" t="s">
        <v>1874</v>
      </c>
      <c r="C34" t="s">
        <v>23</v>
      </c>
      <c r="D34" t="s">
        <v>11370</v>
      </c>
      <c r="E34">
        <v>0</v>
      </c>
      <c r="F34">
        <v>8.5400000000000004E-2</v>
      </c>
      <c r="G34">
        <v>0</v>
      </c>
      <c r="H34" t="s">
        <v>1876</v>
      </c>
      <c r="I34" t="s">
        <v>1877</v>
      </c>
      <c r="J34" t="s">
        <v>1350</v>
      </c>
      <c r="K34" t="s">
        <v>1878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7</v>
      </c>
      <c r="T34">
        <v>21350</v>
      </c>
      <c r="U34">
        <v>0</v>
      </c>
      <c r="V34" t="s">
        <v>12238</v>
      </c>
      <c r="W34">
        <v>25000</v>
      </c>
      <c r="X34">
        <v>42625</v>
      </c>
      <c r="Y34" t="s">
        <v>7025</v>
      </c>
      <c r="Z34" t="s">
        <v>12432</v>
      </c>
    </row>
    <row r="35" spans="1:26">
      <c r="A35" t="s">
        <v>1879</v>
      </c>
      <c r="B35" t="s">
        <v>1880</v>
      </c>
      <c r="C35" t="s">
        <v>23</v>
      </c>
      <c r="D35" t="s">
        <v>11370</v>
      </c>
      <c r="E35" t="s">
        <v>22</v>
      </c>
      <c r="F35">
        <v>2.1999999999999999E-2</v>
      </c>
      <c r="G35" t="s">
        <v>22</v>
      </c>
      <c r="H35" t="s">
        <v>1509</v>
      </c>
      <c r="I35" t="s">
        <v>1882</v>
      </c>
      <c r="J35" t="s">
        <v>1502</v>
      </c>
      <c r="K35" t="s">
        <v>22</v>
      </c>
      <c r="L35" t="s">
        <v>22</v>
      </c>
      <c r="M35" t="s">
        <v>22</v>
      </c>
      <c r="N35" t="s">
        <v>22</v>
      </c>
      <c r="O35" t="s">
        <v>22</v>
      </c>
      <c r="P35" t="s">
        <v>22</v>
      </c>
      <c r="Q35" t="s">
        <v>22</v>
      </c>
      <c r="R35">
        <v>2</v>
      </c>
      <c r="T35">
        <v>6100</v>
      </c>
      <c r="U35">
        <v>0</v>
      </c>
      <c r="V35" t="s">
        <v>12253</v>
      </c>
      <c r="Y35">
        <v>0</v>
      </c>
      <c r="Z35" t="s">
        <v>12373</v>
      </c>
    </row>
    <row r="36" spans="1:26">
      <c r="A36" t="s">
        <v>1894</v>
      </c>
      <c r="B36" t="s">
        <v>1895</v>
      </c>
      <c r="C36" t="s">
        <v>23</v>
      </c>
      <c r="D36" t="s">
        <v>11370</v>
      </c>
      <c r="E36">
        <v>0</v>
      </c>
      <c r="F36">
        <v>0.29499999999999998</v>
      </c>
      <c r="G36">
        <v>0</v>
      </c>
      <c r="H36" t="s">
        <v>1897</v>
      </c>
      <c r="I36" t="s">
        <v>1896</v>
      </c>
      <c r="J36" t="s">
        <v>1350</v>
      </c>
      <c r="K36" t="s">
        <v>1896</v>
      </c>
      <c r="L36" t="s">
        <v>1898</v>
      </c>
      <c r="M36">
        <v>0</v>
      </c>
      <c r="N36">
        <v>0</v>
      </c>
      <c r="O36">
        <v>0</v>
      </c>
      <c r="P36">
        <v>0</v>
      </c>
      <c r="Q36">
        <v>0</v>
      </c>
      <c r="R36">
        <v>1</v>
      </c>
      <c r="T36">
        <v>3050</v>
      </c>
      <c r="U36">
        <v>0</v>
      </c>
      <c r="V36" t="s">
        <v>12238</v>
      </c>
      <c r="W36">
        <v>3050</v>
      </c>
      <c r="X36">
        <v>42625</v>
      </c>
      <c r="Y36" t="s">
        <v>7025</v>
      </c>
      <c r="Z36" t="s">
        <v>12386</v>
      </c>
    </row>
    <row r="37" spans="1:26">
      <c r="A37" t="s">
        <v>1979</v>
      </c>
      <c r="B37" t="s">
        <v>1980</v>
      </c>
      <c r="C37" t="s">
        <v>23</v>
      </c>
      <c r="D37" t="s">
        <v>11370</v>
      </c>
      <c r="E37">
        <v>0</v>
      </c>
      <c r="F37">
        <v>0.41399999999999998</v>
      </c>
      <c r="G37">
        <v>0</v>
      </c>
      <c r="H37">
        <v>0</v>
      </c>
      <c r="I37" t="s">
        <v>1982</v>
      </c>
      <c r="J37" t="s">
        <v>1502</v>
      </c>
      <c r="K37" t="s">
        <v>1981</v>
      </c>
      <c r="L37" t="s">
        <v>1983</v>
      </c>
      <c r="M37">
        <v>0</v>
      </c>
      <c r="N37">
        <v>0</v>
      </c>
      <c r="O37">
        <v>0</v>
      </c>
      <c r="P37">
        <v>0</v>
      </c>
      <c r="Q37">
        <v>0</v>
      </c>
      <c r="R37">
        <v>2</v>
      </c>
      <c r="T37">
        <v>6100</v>
      </c>
      <c r="U37">
        <v>0</v>
      </c>
      <c r="V37" t="s">
        <v>12236</v>
      </c>
      <c r="W37">
        <v>10000</v>
      </c>
      <c r="X37">
        <v>42625</v>
      </c>
      <c r="Y37" t="s">
        <v>1502</v>
      </c>
      <c r="Z37" t="s">
        <v>12433</v>
      </c>
    </row>
    <row r="38" spans="1:26">
      <c r="A38" t="s">
        <v>1984</v>
      </c>
      <c r="B38" t="s">
        <v>1985</v>
      </c>
      <c r="C38" t="s">
        <v>23</v>
      </c>
      <c r="D38" t="s">
        <v>11370</v>
      </c>
      <c r="E38" t="s">
        <v>22</v>
      </c>
      <c r="F38">
        <v>22.08</v>
      </c>
      <c r="G38" t="s">
        <v>22</v>
      </c>
      <c r="H38" t="s">
        <v>22</v>
      </c>
      <c r="I38">
        <v>0</v>
      </c>
      <c r="J38" t="s">
        <v>854</v>
      </c>
      <c r="K38" t="s">
        <v>1987</v>
      </c>
      <c r="L38" t="s">
        <v>22</v>
      </c>
      <c r="M38" t="s">
        <v>22</v>
      </c>
      <c r="N38" t="s">
        <v>22</v>
      </c>
      <c r="O38" t="s">
        <v>22</v>
      </c>
      <c r="P38" t="s">
        <v>22</v>
      </c>
      <c r="Q38" t="s">
        <v>22</v>
      </c>
      <c r="R38">
        <v>115</v>
      </c>
      <c r="S38">
        <v>2.9527559055118101E-3</v>
      </c>
      <c r="T38">
        <v>350750</v>
      </c>
      <c r="U38">
        <v>9.0059055118110205</v>
      </c>
      <c r="V38" t="s">
        <v>12239</v>
      </c>
      <c r="W38" t="s">
        <v>12244</v>
      </c>
      <c r="X38">
        <v>42625</v>
      </c>
      <c r="Y38" t="s">
        <v>12241</v>
      </c>
      <c r="Z38" t="s">
        <v>12394</v>
      </c>
    </row>
    <row r="39" spans="1:26">
      <c r="A39" t="s">
        <v>2021</v>
      </c>
      <c r="B39" t="s">
        <v>2022</v>
      </c>
      <c r="C39" t="s">
        <v>2023</v>
      </c>
      <c r="D39" t="s">
        <v>11370</v>
      </c>
      <c r="E39" t="s">
        <v>22</v>
      </c>
      <c r="F39">
        <v>80</v>
      </c>
      <c r="G39" t="s">
        <v>22</v>
      </c>
      <c r="H39" t="s">
        <v>22</v>
      </c>
      <c r="I39">
        <v>0</v>
      </c>
      <c r="J39" t="s">
        <v>854</v>
      </c>
      <c r="K39" t="s">
        <v>22</v>
      </c>
      <c r="L39" t="s">
        <v>22</v>
      </c>
      <c r="M39" t="s">
        <v>22</v>
      </c>
      <c r="N39" t="s">
        <v>22</v>
      </c>
      <c r="O39" t="s">
        <v>22</v>
      </c>
      <c r="P39" t="s">
        <v>22</v>
      </c>
      <c r="Q39" t="s">
        <v>22</v>
      </c>
      <c r="R39">
        <v>70</v>
      </c>
      <c r="S39">
        <v>0.22965879265091901</v>
      </c>
      <c r="T39">
        <v>213500</v>
      </c>
      <c r="U39">
        <v>700.45931758530196</v>
      </c>
      <c r="V39" t="s">
        <v>12245</v>
      </c>
      <c r="W39" t="s">
        <v>12246</v>
      </c>
      <c r="X39">
        <v>42633</v>
      </c>
      <c r="Y39" t="s">
        <v>12241</v>
      </c>
      <c r="Z39" t="s">
        <v>12434</v>
      </c>
    </row>
    <row r="40" spans="1:26">
      <c r="A40" t="s">
        <v>2030</v>
      </c>
      <c r="B40" t="s">
        <v>2031</v>
      </c>
      <c r="C40" t="s">
        <v>23</v>
      </c>
      <c r="D40" t="s">
        <v>11370</v>
      </c>
      <c r="E40">
        <v>0</v>
      </c>
      <c r="F40">
        <v>3.95</v>
      </c>
      <c r="G40">
        <v>0</v>
      </c>
      <c r="H40">
        <v>0</v>
      </c>
      <c r="I40">
        <v>0</v>
      </c>
      <c r="J40" t="s">
        <v>2033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1</v>
      </c>
      <c r="T40">
        <v>3050</v>
      </c>
      <c r="U40">
        <v>0</v>
      </c>
      <c r="V40" t="s">
        <v>12247</v>
      </c>
      <c r="W40">
        <v>3200</v>
      </c>
      <c r="X40">
        <v>42612</v>
      </c>
      <c r="Y40" t="s">
        <v>12248</v>
      </c>
      <c r="Z40" t="s">
        <v>12489</v>
      </c>
    </row>
    <row r="41" spans="1:26">
      <c r="A41" t="s">
        <v>2090</v>
      </c>
      <c r="B41" t="s">
        <v>2091</v>
      </c>
      <c r="C41" t="s">
        <v>23</v>
      </c>
      <c r="D41" t="s">
        <v>11370</v>
      </c>
      <c r="E41" t="s">
        <v>22</v>
      </c>
      <c r="F41">
        <v>0.36399999999999999</v>
      </c>
      <c r="G41" t="s">
        <v>22</v>
      </c>
      <c r="H41" t="s">
        <v>2075</v>
      </c>
      <c r="I41" t="s">
        <v>2093</v>
      </c>
      <c r="J41" t="s">
        <v>1350</v>
      </c>
      <c r="K41" t="s">
        <v>22</v>
      </c>
      <c r="L41" t="s">
        <v>22</v>
      </c>
      <c r="M41" t="s">
        <v>22</v>
      </c>
      <c r="N41" t="s">
        <v>22</v>
      </c>
      <c r="O41" t="s">
        <v>22</v>
      </c>
      <c r="P41" t="s">
        <v>22</v>
      </c>
      <c r="Q41" t="s">
        <v>22</v>
      </c>
      <c r="R41">
        <v>1</v>
      </c>
      <c r="T41">
        <v>3050</v>
      </c>
      <c r="U41">
        <v>0</v>
      </c>
      <c r="V41" t="s">
        <v>12238</v>
      </c>
      <c r="W41">
        <v>3000</v>
      </c>
      <c r="X41">
        <v>42625</v>
      </c>
      <c r="Y41" t="s">
        <v>7025</v>
      </c>
      <c r="Z41" t="s">
        <v>12374</v>
      </c>
    </row>
    <row r="42" spans="1:26">
      <c r="A42" t="s">
        <v>2119</v>
      </c>
      <c r="B42" t="s">
        <v>2120</v>
      </c>
      <c r="C42" t="s">
        <v>23</v>
      </c>
      <c r="D42" t="s">
        <v>11370</v>
      </c>
      <c r="E42">
        <v>0</v>
      </c>
      <c r="F42">
        <v>1.26E-2</v>
      </c>
      <c r="G42">
        <v>0</v>
      </c>
      <c r="H42" t="s">
        <v>2122</v>
      </c>
      <c r="I42" t="s">
        <v>2123</v>
      </c>
      <c r="J42" t="s">
        <v>2124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16</v>
      </c>
      <c r="T42">
        <v>48800</v>
      </c>
      <c r="U42">
        <v>0</v>
      </c>
      <c r="V42" t="s">
        <v>12250</v>
      </c>
      <c r="W42">
        <v>56000</v>
      </c>
      <c r="X42">
        <v>42633</v>
      </c>
      <c r="Y42" t="s">
        <v>2124</v>
      </c>
      <c r="Z42" t="s">
        <v>12375</v>
      </c>
    </row>
    <row r="43" spans="1:26">
      <c r="A43" t="s">
        <v>2131</v>
      </c>
      <c r="B43" t="s">
        <v>2132</v>
      </c>
      <c r="C43" t="s">
        <v>23</v>
      </c>
      <c r="D43" t="s">
        <v>11370</v>
      </c>
      <c r="E43">
        <v>0</v>
      </c>
      <c r="F43">
        <v>4.1500000000000002E-2</v>
      </c>
      <c r="G43">
        <v>0</v>
      </c>
      <c r="H43" t="s">
        <v>2122</v>
      </c>
      <c r="I43" t="s">
        <v>2133</v>
      </c>
      <c r="J43" t="s">
        <v>2124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4</v>
      </c>
      <c r="T43">
        <v>12200</v>
      </c>
      <c r="U43">
        <v>0</v>
      </c>
      <c r="V43" t="s">
        <v>12376</v>
      </c>
      <c r="W43">
        <v>9500</v>
      </c>
      <c r="X43">
        <v>42633</v>
      </c>
      <c r="Y43" t="s">
        <v>2124</v>
      </c>
      <c r="Z43" t="s">
        <v>12377</v>
      </c>
    </row>
    <row r="44" spans="1:26">
      <c r="A44" t="s">
        <v>2148</v>
      </c>
      <c r="B44" t="s">
        <v>2149</v>
      </c>
      <c r="C44" t="s">
        <v>23</v>
      </c>
      <c r="D44" t="s">
        <v>11370</v>
      </c>
      <c r="E44">
        <v>0</v>
      </c>
      <c r="F44" t="s">
        <v>12490</v>
      </c>
      <c r="G44">
        <v>0</v>
      </c>
      <c r="H44" t="s">
        <v>1538</v>
      </c>
      <c r="I44" t="s">
        <v>2150</v>
      </c>
      <c r="J44" t="s">
        <v>1359</v>
      </c>
      <c r="K44" t="s">
        <v>2150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4</v>
      </c>
      <c r="T44">
        <v>12200</v>
      </c>
      <c r="U44">
        <v>0</v>
      </c>
      <c r="V44" t="s">
        <v>12252</v>
      </c>
      <c r="W44">
        <v>12300</v>
      </c>
      <c r="X44" t="s">
        <v>12253</v>
      </c>
      <c r="Y44" t="s">
        <v>1359</v>
      </c>
      <c r="Z44" t="s">
        <v>12378</v>
      </c>
    </row>
    <row r="45" spans="1:26">
      <c r="A45" t="s">
        <v>2198</v>
      </c>
      <c r="B45" t="s">
        <v>2199</v>
      </c>
      <c r="C45" t="s">
        <v>23</v>
      </c>
      <c r="D45" t="s">
        <v>11370</v>
      </c>
      <c r="E45" t="s">
        <v>22</v>
      </c>
      <c r="F45">
        <v>1.95</v>
      </c>
      <c r="G45" t="s">
        <v>22</v>
      </c>
      <c r="H45" t="s">
        <v>22</v>
      </c>
      <c r="I45">
        <v>0</v>
      </c>
      <c r="J45" t="s">
        <v>2201</v>
      </c>
      <c r="K45" t="s">
        <v>22</v>
      </c>
      <c r="L45" t="s">
        <v>22</v>
      </c>
      <c r="M45" t="s">
        <v>22</v>
      </c>
      <c r="N45" t="s">
        <v>22</v>
      </c>
      <c r="O45" t="s">
        <v>22</v>
      </c>
      <c r="P45" t="s">
        <v>22</v>
      </c>
      <c r="Q45" t="s">
        <v>22</v>
      </c>
      <c r="R45">
        <v>1</v>
      </c>
      <c r="T45">
        <v>3050</v>
      </c>
      <c r="U45">
        <v>0</v>
      </c>
      <c r="V45" t="s">
        <v>12285</v>
      </c>
      <c r="W45">
        <v>3050</v>
      </c>
      <c r="X45">
        <v>42649</v>
      </c>
      <c r="Y45" t="s">
        <v>3522</v>
      </c>
      <c r="Z45" t="s">
        <v>12380</v>
      </c>
    </row>
    <row r="46" spans="1:26">
      <c r="A46" t="s">
        <v>2296</v>
      </c>
      <c r="B46" t="s">
        <v>2297</v>
      </c>
      <c r="C46" t="s">
        <v>23</v>
      </c>
      <c r="D46" t="s">
        <v>11370</v>
      </c>
      <c r="E46" t="s">
        <v>389</v>
      </c>
      <c r="F46">
        <v>0.38500000000000001</v>
      </c>
      <c r="G46" t="s">
        <v>22</v>
      </c>
      <c r="H46" t="s">
        <v>2299</v>
      </c>
      <c r="I46" t="s">
        <v>2300</v>
      </c>
      <c r="J46" t="s">
        <v>1359</v>
      </c>
      <c r="K46" t="s">
        <v>22</v>
      </c>
      <c r="L46" t="s">
        <v>22</v>
      </c>
      <c r="M46" t="s">
        <v>22</v>
      </c>
      <c r="N46" t="s">
        <v>22</v>
      </c>
      <c r="O46" t="s">
        <v>22</v>
      </c>
      <c r="P46" t="s">
        <v>22</v>
      </c>
      <c r="Q46" t="s">
        <v>22</v>
      </c>
      <c r="R46">
        <v>2</v>
      </c>
      <c r="T46">
        <v>6100</v>
      </c>
      <c r="U46">
        <v>0</v>
      </c>
      <c r="V46" t="s">
        <v>12252</v>
      </c>
      <c r="W46">
        <v>6194</v>
      </c>
      <c r="X46" t="s">
        <v>12253</v>
      </c>
      <c r="Y46" t="s">
        <v>12381</v>
      </c>
      <c r="Z46" t="s">
        <v>12382</v>
      </c>
    </row>
    <row r="47" spans="1:26">
      <c r="A47" t="s">
        <v>2323</v>
      </c>
      <c r="B47" t="s">
        <v>2324</v>
      </c>
      <c r="C47" t="s">
        <v>23</v>
      </c>
      <c r="D47" t="s">
        <v>11370</v>
      </c>
      <c r="E47" t="s">
        <v>22</v>
      </c>
      <c r="F47">
        <v>0.48730000000000001</v>
      </c>
      <c r="G47" t="s">
        <v>22</v>
      </c>
      <c r="H47" t="s">
        <v>22</v>
      </c>
      <c r="I47" t="s">
        <v>2325</v>
      </c>
      <c r="J47" t="s">
        <v>2326</v>
      </c>
      <c r="K47" t="s">
        <v>22</v>
      </c>
      <c r="L47" t="s">
        <v>22</v>
      </c>
      <c r="M47" t="s">
        <v>22</v>
      </c>
      <c r="N47" t="s">
        <v>22</v>
      </c>
      <c r="O47" t="s">
        <v>22</v>
      </c>
      <c r="P47" t="s">
        <v>22</v>
      </c>
      <c r="Q47" t="s">
        <v>22</v>
      </c>
      <c r="R47">
        <v>1</v>
      </c>
      <c r="T47">
        <v>3050</v>
      </c>
      <c r="U47">
        <v>0</v>
      </c>
      <c r="V47" t="s">
        <v>12257</v>
      </c>
      <c r="W47">
        <v>3050</v>
      </c>
      <c r="X47">
        <v>42625</v>
      </c>
      <c r="Y47" t="s">
        <v>2326</v>
      </c>
      <c r="Z47" t="s">
        <v>12386</v>
      </c>
    </row>
    <row r="48" spans="1:26">
      <c r="A48" t="s">
        <v>2327</v>
      </c>
      <c r="B48" t="s">
        <v>2328</v>
      </c>
      <c r="C48" t="s">
        <v>23</v>
      </c>
      <c r="D48" t="s">
        <v>11370</v>
      </c>
      <c r="E48" t="s">
        <v>22</v>
      </c>
      <c r="F48">
        <v>1.77</v>
      </c>
      <c r="G48" t="s">
        <v>22</v>
      </c>
      <c r="H48" t="s">
        <v>2330</v>
      </c>
      <c r="I48" t="s">
        <v>2329</v>
      </c>
      <c r="J48" t="s">
        <v>22</v>
      </c>
      <c r="K48" t="s">
        <v>22</v>
      </c>
      <c r="L48" t="s">
        <v>22</v>
      </c>
      <c r="M48" t="s">
        <v>22</v>
      </c>
      <c r="N48" t="s">
        <v>22</v>
      </c>
      <c r="O48" t="s">
        <v>22</v>
      </c>
      <c r="P48" t="s">
        <v>22</v>
      </c>
      <c r="Q48" t="s">
        <v>22</v>
      </c>
      <c r="R48">
        <v>1</v>
      </c>
      <c r="T48">
        <v>3050</v>
      </c>
      <c r="U48">
        <v>0</v>
      </c>
      <c r="V48" t="s">
        <v>12258</v>
      </c>
      <c r="W48">
        <v>3060</v>
      </c>
      <c r="X48">
        <v>42641</v>
      </c>
      <c r="Y48" t="s">
        <v>12259</v>
      </c>
      <c r="Z48" t="s">
        <v>12435</v>
      </c>
    </row>
    <row r="49" spans="1:26">
      <c r="A49" t="s">
        <v>2331</v>
      </c>
      <c r="B49" t="s">
        <v>2332</v>
      </c>
      <c r="C49" t="s">
        <v>23</v>
      </c>
      <c r="D49" t="s">
        <v>11370</v>
      </c>
      <c r="E49" t="s">
        <v>22</v>
      </c>
      <c r="F49" t="s">
        <v>12490</v>
      </c>
      <c r="G49">
        <v>0</v>
      </c>
      <c r="H49" t="s">
        <v>2334</v>
      </c>
      <c r="I49" t="s">
        <v>2335</v>
      </c>
      <c r="J49" t="s">
        <v>854</v>
      </c>
      <c r="K49" t="s">
        <v>2333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25</v>
      </c>
      <c r="T49">
        <v>76250</v>
      </c>
      <c r="U49">
        <v>0</v>
      </c>
      <c r="V49" t="s">
        <v>12239</v>
      </c>
      <c r="W49" t="s">
        <v>12261</v>
      </c>
      <c r="X49">
        <v>42625</v>
      </c>
      <c r="Y49" t="s">
        <v>12241</v>
      </c>
      <c r="Z49" t="s">
        <v>12436</v>
      </c>
    </row>
    <row r="50" spans="1:26">
      <c r="A50" t="s">
        <v>2398</v>
      </c>
      <c r="B50" t="s">
        <v>2399</v>
      </c>
      <c r="C50" t="s">
        <v>23</v>
      </c>
      <c r="D50" t="s">
        <v>11370</v>
      </c>
      <c r="E50">
        <v>0</v>
      </c>
      <c r="F50">
        <v>8.3000000000000007</v>
      </c>
      <c r="G50">
        <v>0</v>
      </c>
      <c r="H50" t="s">
        <v>2401</v>
      </c>
      <c r="I50" t="s">
        <v>2400</v>
      </c>
      <c r="J50" t="s">
        <v>2401</v>
      </c>
      <c r="K50" t="s">
        <v>2402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5</v>
      </c>
      <c r="T50">
        <v>15250</v>
      </c>
      <c r="U50">
        <v>0</v>
      </c>
      <c r="V50" t="s">
        <v>12262</v>
      </c>
      <c r="W50">
        <v>15250</v>
      </c>
      <c r="X50">
        <v>42642</v>
      </c>
      <c r="Y50" t="s">
        <v>2401</v>
      </c>
      <c r="Z50" t="s">
        <v>12437</v>
      </c>
    </row>
    <row r="51" spans="1:26">
      <c r="A51" t="s">
        <v>2408</v>
      </c>
      <c r="B51" t="s">
        <v>2409</v>
      </c>
      <c r="C51" t="s">
        <v>23</v>
      </c>
      <c r="D51" t="s">
        <v>11370</v>
      </c>
      <c r="E51" t="s">
        <v>22</v>
      </c>
      <c r="F51">
        <v>2.4500000000000002</v>
      </c>
      <c r="G51">
        <v>0</v>
      </c>
      <c r="H51" t="s">
        <v>2401</v>
      </c>
      <c r="I51">
        <v>4696325000008</v>
      </c>
      <c r="J51" t="s">
        <v>2401</v>
      </c>
      <c r="K51">
        <v>4696325000008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3</v>
      </c>
      <c r="T51">
        <v>9150</v>
      </c>
      <c r="U51">
        <v>0</v>
      </c>
      <c r="V51" t="s">
        <v>12263</v>
      </c>
      <c r="W51">
        <v>6150</v>
      </c>
      <c r="X51">
        <v>42628</v>
      </c>
      <c r="Y51" t="s">
        <v>2401</v>
      </c>
      <c r="Z51" t="s">
        <v>12383</v>
      </c>
    </row>
    <row r="52" spans="1:26">
      <c r="A52" t="s">
        <v>2461</v>
      </c>
      <c r="B52" t="s">
        <v>2462</v>
      </c>
      <c r="C52" t="s">
        <v>23</v>
      </c>
      <c r="D52" t="s">
        <v>11370</v>
      </c>
      <c r="E52">
        <v>0</v>
      </c>
      <c r="F52">
        <v>23</v>
      </c>
      <c r="G52">
        <v>0</v>
      </c>
      <c r="H52" t="s">
        <v>2465</v>
      </c>
      <c r="I52" t="s">
        <v>2466</v>
      </c>
      <c r="J52" t="s">
        <v>1350</v>
      </c>
      <c r="K52" t="s">
        <v>2466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1</v>
      </c>
      <c r="T52">
        <v>3050</v>
      </c>
      <c r="U52">
        <v>0</v>
      </c>
      <c r="V52" t="s">
        <v>12265</v>
      </c>
      <c r="Y52" t="s">
        <v>7025</v>
      </c>
      <c r="Z52" t="s">
        <v>12266</v>
      </c>
    </row>
    <row r="53" spans="1:26">
      <c r="A53" t="s">
        <v>2585</v>
      </c>
      <c r="B53" t="s">
        <v>2586</v>
      </c>
      <c r="C53" t="s">
        <v>23</v>
      </c>
      <c r="D53" t="s">
        <v>11370</v>
      </c>
      <c r="E53" t="s">
        <v>389</v>
      </c>
      <c r="F53">
        <v>0.42</v>
      </c>
      <c r="G53" t="s">
        <v>990</v>
      </c>
      <c r="H53">
        <v>0</v>
      </c>
      <c r="I53" t="s">
        <v>2587</v>
      </c>
      <c r="J53" t="s">
        <v>1502</v>
      </c>
      <c r="K53" t="s">
        <v>2588</v>
      </c>
      <c r="L53" t="s">
        <v>2589</v>
      </c>
      <c r="M53">
        <v>0</v>
      </c>
      <c r="N53">
        <v>0</v>
      </c>
      <c r="O53">
        <v>0</v>
      </c>
      <c r="P53">
        <v>0</v>
      </c>
      <c r="Q53">
        <v>0</v>
      </c>
      <c r="R53">
        <v>5</v>
      </c>
      <c r="T53">
        <v>15250</v>
      </c>
      <c r="U53">
        <v>0</v>
      </c>
      <c r="V53" t="s">
        <v>12267</v>
      </c>
      <c r="W53">
        <v>17000</v>
      </c>
      <c r="X53">
        <v>42564</v>
      </c>
      <c r="Y53" t="s">
        <v>1502</v>
      </c>
      <c r="Z53" t="s">
        <v>12384</v>
      </c>
    </row>
    <row r="54" spans="1:26">
      <c r="A54" t="s">
        <v>2590</v>
      </c>
      <c r="B54" t="s">
        <v>2591</v>
      </c>
      <c r="C54" t="s">
        <v>23</v>
      </c>
      <c r="D54" t="s">
        <v>11370</v>
      </c>
      <c r="E54" t="s">
        <v>389</v>
      </c>
      <c r="F54">
        <v>1.25</v>
      </c>
      <c r="G54">
        <v>0</v>
      </c>
      <c r="H54" t="s">
        <v>2593</v>
      </c>
      <c r="I54" t="s">
        <v>2594</v>
      </c>
      <c r="J54" t="s">
        <v>2124</v>
      </c>
      <c r="K54">
        <v>0</v>
      </c>
      <c r="L54" t="s">
        <v>2595</v>
      </c>
      <c r="M54">
        <v>0</v>
      </c>
      <c r="N54">
        <v>0</v>
      </c>
      <c r="O54">
        <v>0</v>
      </c>
      <c r="P54">
        <v>0</v>
      </c>
      <c r="Q54">
        <v>0</v>
      </c>
      <c r="R54">
        <v>1</v>
      </c>
      <c r="T54">
        <v>3050</v>
      </c>
      <c r="U54">
        <v>0</v>
      </c>
      <c r="V54" t="s">
        <v>12269</v>
      </c>
      <c r="W54">
        <v>3050</v>
      </c>
      <c r="X54">
        <v>42633</v>
      </c>
      <c r="Y54" t="s">
        <v>2101</v>
      </c>
      <c r="Z54" t="s">
        <v>12385</v>
      </c>
    </row>
    <row r="55" spans="1:26">
      <c r="A55" t="s">
        <v>2674</v>
      </c>
      <c r="B55" t="s">
        <v>2675</v>
      </c>
      <c r="C55" t="s">
        <v>23</v>
      </c>
      <c r="D55" t="s">
        <v>11370</v>
      </c>
      <c r="E55" t="s">
        <v>22</v>
      </c>
      <c r="F55">
        <v>0.8</v>
      </c>
      <c r="G55" t="s">
        <v>22</v>
      </c>
      <c r="H55" t="s">
        <v>22</v>
      </c>
      <c r="I55">
        <v>0</v>
      </c>
      <c r="J55" t="s">
        <v>2201</v>
      </c>
      <c r="K55" t="s">
        <v>22</v>
      </c>
      <c r="L55" t="s">
        <v>22</v>
      </c>
      <c r="M55" t="s">
        <v>22</v>
      </c>
      <c r="N55" t="s">
        <v>22</v>
      </c>
      <c r="O55" t="s">
        <v>22</v>
      </c>
      <c r="P55" t="s">
        <v>22</v>
      </c>
      <c r="Q55" t="s">
        <v>22</v>
      </c>
      <c r="R55">
        <v>1</v>
      </c>
      <c r="T55">
        <v>3050</v>
      </c>
      <c r="U55">
        <v>0</v>
      </c>
      <c r="V55" t="s">
        <v>12285</v>
      </c>
      <c r="W55">
        <v>3050</v>
      </c>
      <c r="X55">
        <v>42649</v>
      </c>
      <c r="Y55" t="s">
        <v>3522</v>
      </c>
      <c r="Z55" t="s">
        <v>12386</v>
      </c>
    </row>
    <row r="56" spans="1:26">
      <c r="A56" t="s">
        <v>12387</v>
      </c>
      <c r="B56" t="s">
        <v>2776</v>
      </c>
      <c r="C56" t="s">
        <v>743</v>
      </c>
      <c r="D56" t="s">
        <v>11370</v>
      </c>
      <c r="E56">
        <v>0</v>
      </c>
      <c r="F56">
        <v>3.8845144356999999E-3</v>
      </c>
      <c r="G56">
        <v>0</v>
      </c>
      <c r="H56">
        <v>0</v>
      </c>
      <c r="I56" t="s">
        <v>2777</v>
      </c>
      <c r="J56" t="s">
        <v>1359</v>
      </c>
      <c r="K56" t="s">
        <v>2708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215</v>
      </c>
      <c r="S56">
        <v>0.70538057742782101</v>
      </c>
      <c r="T56">
        <v>655750</v>
      </c>
      <c r="U56">
        <v>2151.4107611548602</v>
      </c>
      <c r="V56" t="s">
        <v>12271</v>
      </c>
      <c r="W56">
        <v>2200</v>
      </c>
      <c r="X56">
        <v>42629</v>
      </c>
      <c r="Y56" t="s">
        <v>2872</v>
      </c>
      <c r="Z56" t="s">
        <v>12388</v>
      </c>
    </row>
    <row r="57" spans="1:26">
      <c r="A57" t="s">
        <v>2905</v>
      </c>
      <c r="B57" t="s">
        <v>2906</v>
      </c>
      <c r="C57" t="s">
        <v>743</v>
      </c>
      <c r="D57" t="s">
        <v>11370</v>
      </c>
      <c r="E57">
        <v>0</v>
      </c>
      <c r="F57">
        <v>1.0104986876999999E-3</v>
      </c>
      <c r="G57">
        <v>0</v>
      </c>
      <c r="H57">
        <v>0</v>
      </c>
      <c r="I57" t="s">
        <v>2908</v>
      </c>
      <c r="J57" t="s">
        <v>2872</v>
      </c>
      <c r="K57" t="s">
        <v>2908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1700</v>
      </c>
      <c r="S57">
        <v>5.5774278215223099</v>
      </c>
      <c r="T57">
        <v>5185000</v>
      </c>
      <c r="U57">
        <v>17011.154855642999</v>
      </c>
      <c r="V57" t="s">
        <v>12272</v>
      </c>
      <c r="W57">
        <v>17000</v>
      </c>
      <c r="X57">
        <v>42625</v>
      </c>
      <c r="Y57" t="s">
        <v>2872</v>
      </c>
      <c r="Z57" t="s">
        <v>12389</v>
      </c>
    </row>
    <row r="58" spans="1:26">
      <c r="A58" t="s">
        <v>2915</v>
      </c>
      <c r="B58" t="s">
        <v>2916</v>
      </c>
      <c r="C58" t="s">
        <v>743</v>
      </c>
      <c r="D58" t="s">
        <v>11370</v>
      </c>
      <c r="E58" t="s">
        <v>22</v>
      </c>
      <c r="F58">
        <v>2.3E-2</v>
      </c>
      <c r="G58" t="s">
        <v>22</v>
      </c>
      <c r="H58" t="s">
        <v>22</v>
      </c>
      <c r="I58">
        <v>0</v>
      </c>
      <c r="J58" t="s">
        <v>2872</v>
      </c>
      <c r="K58" t="s">
        <v>22</v>
      </c>
      <c r="L58" t="s">
        <v>22</v>
      </c>
      <c r="M58" t="s">
        <v>22</v>
      </c>
      <c r="N58" t="s">
        <v>22</v>
      </c>
      <c r="O58" t="s">
        <v>22</v>
      </c>
      <c r="P58" t="s">
        <v>22</v>
      </c>
      <c r="Q58" t="s">
        <v>22</v>
      </c>
      <c r="R58">
        <v>200</v>
      </c>
      <c r="S58">
        <v>0.65616797900262502</v>
      </c>
      <c r="T58">
        <v>610000</v>
      </c>
      <c r="U58">
        <v>2001.31233595801</v>
      </c>
      <c r="V58" t="s">
        <v>12274</v>
      </c>
      <c r="W58">
        <v>3000</v>
      </c>
      <c r="X58">
        <v>42631</v>
      </c>
      <c r="Y58" t="s">
        <v>2872</v>
      </c>
      <c r="Z58" t="s">
        <v>12394</v>
      </c>
    </row>
    <row r="59" spans="1:26">
      <c r="A59" t="s">
        <v>2921</v>
      </c>
      <c r="B59" t="s">
        <v>2922</v>
      </c>
      <c r="C59" t="s">
        <v>743</v>
      </c>
      <c r="D59" t="s">
        <v>11370</v>
      </c>
      <c r="E59">
        <v>0</v>
      </c>
      <c r="F59">
        <v>2.3E-2</v>
      </c>
      <c r="G59">
        <v>0</v>
      </c>
      <c r="H59">
        <v>0</v>
      </c>
      <c r="I59" t="s">
        <v>2923</v>
      </c>
      <c r="J59" t="s">
        <v>2872</v>
      </c>
      <c r="K59" t="s">
        <v>2923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200</v>
      </c>
      <c r="S59">
        <v>0.65616797900262502</v>
      </c>
      <c r="T59">
        <v>610000</v>
      </c>
      <c r="U59">
        <v>2001.31233595801</v>
      </c>
      <c r="V59" t="s">
        <v>12272</v>
      </c>
      <c r="W59">
        <v>2000</v>
      </c>
      <c r="X59">
        <v>42625</v>
      </c>
      <c r="Y59" t="s">
        <v>2872</v>
      </c>
      <c r="Z59" t="s">
        <v>12390</v>
      </c>
    </row>
    <row r="60" spans="1:26">
      <c r="A60" t="s">
        <v>2924</v>
      </c>
      <c r="B60" t="s">
        <v>2925</v>
      </c>
      <c r="C60" t="s">
        <v>743</v>
      </c>
      <c r="D60" t="s">
        <v>11370</v>
      </c>
      <c r="E60">
        <v>0</v>
      </c>
      <c r="F60">
        <v>2.8871391076E-3</v>
      </c>
      <c r="G60">
        <v>0</v>
      </c>
      <c r="H60">
        <v>0</v>
      </c>
      <c r="I60" t="s">
        <v>2927</v>
      </c>
      <c r="J60" t="s">
        <v>2872</v>
      </c>
      <c r="K60" t="s">
        <v>2928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400</v>
      </c>
      <c r="S60">
        <v>1.31233595800525</v>
      </c>
      <c r="T60">
        <v>1220000</v>
      </c>
      <c r="U60">
        <v>4002.6246719160099</v>
      </c>
      <c r="V60" t="s">
        <v>12272</v>
      </c>
      <c r="W60">
        <v>6000</v>
      </c>
      <c r="X60">
        <v>42625</v>
      </c>
      <c r="Y60" t="s">
        <v>2872</v>
      </c>
      <c r="Z60" t="s">
        <v>12391</v>
      </c>
    </row>
    <row r="61" spans="1:26">
      <c r="A61" t="s">
        <v>2929</v>
      </c>
      <c r="B61" t="s">
        <v>2930</v>
      </c>
      <c r="C61" t="s">
        <v>743</v>
      </c>
      <c r="D61" t="s">
        <v>11370</v>
      </c>
      <c r="E61" t="s">
        <v>22</v>
      </c>
      <c r="F61">
        <v>2.3E-2</v>
      </c>
      <c r="G61" t="s">
        <v>22</v>
      </c>
      <c r="H61" t="s">
        <v>22</v>
      </c>
      <c r="I61" t="s">
        <v>2931</v>
      </c>
      <c r="J61" t="s">
        <v>2872</v>
      </c>
      <c r="K61" t="s">
        <v>2931</v>
      </c>
      <c r="L61" t="s">
        <v>22</v>
      </c>
      <c r="M61" t="s">
        <v>22</v>
      </c>
      <c r="N61" t="s">
        <v>22</v>
      </c>
      <c r="O61" t="s">
        <v>22</v>
      </c>
      <c r="P61" t="s">
        <v>22</v>
      </c>
      <c r="Q61" t="s">
        <v>22</v>
      </c>
      <c r="R61">
        <v>200</v>
      </c>
      <c r="S61">
        <v>0.65616797900262502</v>
      </c>
      <c r="T61">
        <v>610000</v>
      </c>
      <c r="U61">
        <v>2001.31233595801</v>
      </c>
      <c r="V61" t="s">
        <v>12274</v>
      </c>
      <c r="W61">
        <v>3000</v>
      </c>
      <c r="X61">
        <v>42631</v>
      </c>
      <c r="Y61" t="s">
        <v>2872</v>
      </c>
      <c r="Z61" t="s">
        <v>12390</v>
      </c>
    </row>
    <row r="62" spans="1:26">
      <c r="A62" t="s">
        <v>2965</v>
      </c>
      <c r="B62" t="s">
        <v>2966</v>
      </c>
      <c r="C62" t="s">
        <v>743</v>
      </c>
      <c r="D62" t="s">
        <v>11370</v>
      </c>
      <c r="E62" t="s">
        <v>22</v>
      </c>
      <c r="F62">
        <v>2.3E-2</v>
      </c>
      <c r="G62" t="s">
        <v>22</v>
      </c>
      <c r="H62" t="s">
        <v>22</v>
      </c>
      <c r="I62">
        <v>0</v>
      </c>
      <c r="J62" t="s">
        <v>2872</v>
      </c>
      <c r="K62" t="s">
        <v>22</v>
      </c>
      <c r="L62" t="s">
        <v>22</v>
      </c>
      <c r="M62" t="s">
        <v>22</v>
      </c>
      <c r="N62" t="s">
        <v>22</v>
      </c>
      <c r="O62" t="s">
        <v>22</v>
      </c>
      <c r="P62" t="s">
        <v>22</v>
      </c>
      <c r="Q62" t="s">
        <v>22</v>
      </c>
      <c r="R62">
        <v>600</v>
      </c>
      <c r="S62">
        <v>0.65616797900262502</v>
      </c>
      <c r="T62">
        <v>1830000</v>
      </c>
      <c r="U62">
        <v>2001.31233595801</v>
      </c>
      <c r="V62" t="s">
        <v>12274</v>
      </c>
      <c r="W62">
        <v>7000</v>
      </c>
      <c r="X62">
        <v>42631</v>
      </c>
      <c r="Y62" t="s">
        <v>2872</v>
      </c>
      <c r="Z62" t="s">
        <v>12438</v>
      </c>
    </row>
    <row r="63" spans="1:26">
      <c r="A63" t="s">
        <v>2968</v>
      </c>
      <c r="B63" t="s">
        <v>2969</v>
      </c>
      <c r="C63" t="s">
        <v>743</v>
      </c>
      <c r="D63" t="s">
        <v>11370</v>
      </c>
      <c r="E63">
        <v>0</v>
      </c>
      <c r="F63">
        <v>2.3E-2</v>
      </c>
      <c r="G63">
        <v>0</v>
      </c>
      <c r="H63">
        <v>0</v>
      </c>
      <c r="I63" t="s">
        <v>2971</v>
      </c>
      <c r="J63" t="s">
        <v>2872</v>
      </c>
      <c r="K63" t="s">
        <v>2971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170</v>
      </c>
      <c r="S63">
        <v>0.55774278215223105</v>
      </c>
      <c r="T63">
        <v>518500</v>
      </c>
      <c r="U63">
        <v>1701.1154855642999</v>
      </c>
      <c r="V63" t="s">
        <v>12272</v>
      </c>
      <c r="W63">
        <v>4000</v>
      </c>
      <c r="X63">
        <v>42625</v>
      </c>
      <c r="Y63" t="s">
        <v>2872</v>
      </c>
      <c r="Z63" t="s">
        <v>12392</v>
      </c>
    </row>
    <row r="64" spans="1:26">
      <c r="A64" t="s">
        <v>2972</v>
      </c>
      <c r="B64" t="s">
        <v>2973</v>
      </c>
      <c r="C64" t="s">
        <v>743</v>
      </c>
      <c r="D64" t="s">
        <v>11370</v>
      </c>
      <c r="E64">
        <v>0</v>
      </c>
      <c r="F64">
        <v>2.3E-2</v>
      </c>
      <c r="G64">
        <v>0</v>
      </c>
      <c r="H64">
        <v>0</v>
      </c>
      <c r="I64" t="s">
        <v>2974</v>
      </c>
      <c r="J64" t="s">
        <v>2872</v>
      </c>
      <c r="K64" t="s">
        <v>2974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1220</v>
      </c>
      <c r="S64">
        <v>4.0026246719160099</v>
      </c>
      <c r="T64">
        <v>3721000</v>
      </c>
      <c r="U64">
        <v>12208.0052493438</v>
      </c>
      <c r="V64" t="s">
        <v>12272</v>
      </c>
      <c r="W64">
        <v>14000</v>
      </c>
      <c r="X64">
        <v>42625</v>
      </c>
      <c r="Y64" t="s">
        <v>2872</v>
      </c>
      <c r="Z64" t="s">
        <v>12393</v>
      </c>
    </row>
    <row r="65" spans="1:26">
      <c r="A65" t="s">
        <v>2978</v>
      </c>
      <c r="B65" t="s">
        <v>2979</v>
      </c>
      <c r="C65" t="s">
        <v>743</v>
      </c>
      <c r="D65" t="s">
        <v>11370</v>
      </c>
      <c r="E65" t="s">
        <v>22</v>
      </c>
      <c r="F65">
        <v>8.7999999999999995E-2</v>
      </c>
      <c r="G65" t="s">
        <v>22</v>
      </c>
      <c r="H65" t="s">
        <v>22</v>
      </c>
      <c r="I65">
        <v>0</v>
      </c>
      <c r="J65" t="s">
        <v>2872</v>
      </c>
      <c r="K65" t="s">
        <v>2980</v>
      </c>
      <c r="L65" t="s">
        <v>22</v>
      </c>
      <c r="M65" t="s">
        <v>22</v>
      </c>
      <c r="N65" t="s">
        <v>22</v>
      </c>
      <c r="O65" t="s">
        <v>22</v>
      </c>
      <c r="P65" t="s">
        <v>22</v>
      </c>
      <c r="Q65" t="s">
        <v>22</v>
      </c>
      <c r="R65">
        <v>820</v>
      </c>
      <c r="S65">
        <v>2.6902887139107601</v>
      </c>
      <c r="T65">
        <v>2501000</v>
      </c>
      <c r="U65">
        <v>8205.3805774278208</v>
      </c>
      <c r="V65" t="s">
        <v>12272</v>
      </c>
      <c r="W65">
        <v>10000</v>
      </c>
      <c r="X65">
        <v>42625</v>
      </c>
      <c r="Y65" t="s">
        <v>2872</v>
      </c>
      <c r="Z65" t="s">
        <v>12394</v>
      </c>
    </row>
    <row r="66" spans="1:26">
      <c r="A66" t="s">
        <v>2981</v>
      </c>
      <c r="B66" t="s">
        <v>2982</v>
      </c>
      <c r="C66" t="s">
        <v>881</v>
      </c>
      <c r="D66" t="s">
        <v>11370</v>
      </c>
      <c r="E66">
        <v>0</v>
      </c>
      <c r="F66">
        <v>3.2152230971E-3</v>
      </c>
      <c r="G66">
        <v>0</v>
      </c>
      <c r="H66">
        <v>0</v>
      </c>
      <c r="I66" t="s">
        <v>2977</v>
      </c>
      <c r="J66" t="s">
        <v>2872</v>
      </c>
      <c r="K66" t="s">
        <v>2977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130</v>
      </c>
      <c r="T66">
        <v>396500</v>
      </c>
      <c r="U66">
        <v>0</v>
      </c>
      <c r="V66" t="s">
        <v>12272</v>
      </c>
      <c r="W66">
        <v>2000</v>
      </c>
      <c r="X66">
        <v>42625</v>
      </c>
      <c r="Y66" t="s">
        <v>2872</v>
      </c>
      <c r="Z66" t="s">
        <v>12395</v>
      </c>
    </row>
    <row r="67" spans="1:26">
      <c r="A67" t="s">
        <v>3074</v>
      </c>
      <c r="B67" t="s">
        <v>3075</v>
      </c>
      <c r="C67" t="s">
        <v>23</v>
      </c>
      <c r="D67" t="s">
        <v>11370</v>
      </c>
      <c r="E67">
        <v>0</v>
      </c>
      <c r="F67">
        <v>1.93</v>
      </c>
      <c r="G67">
        <v>0</v>
      </c>
      <c r="H67">
        <v>0</v>
      </c>
      <c r="I67">
        <v>0</v>
      </c>
      <c r="J67" t="s">
        <v>3078</v>
      </c>
      <c r="K67" t="s">
        <v>3079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2</v>
      </c>
      <c r="T67">
        <v>6100</v>
      </c>
      <c r="U67">
        <v>0</v>
      </c>
      <c r="V67" t="s">
        <v>12277</v>
      </c>
      <c r="W67">
        <v>6100</v>
      </c>
      <c r="X67">
        <v>42633</v>
      </c>
      <c r="Y67" t="s">
        <v>12278</v>
      </c>
      <c r="Z67" t="s">
        <v>12491</v>
      </c>
    </row>
    <row r="68" spans="1:26">
      <c r="A68" t="s">
        <v>3091</v>
      </c>
      <c r="B68" t="s">
        <v>3092</v>
      </c>
      <c r="C68" t="s">
        <v>23</v>
      </c>
      <c r="D68" t="s">
        <v>11370</v>
      </c>
      <c r="E68" t="s">
        <v>22</v>
      </c>
      <c r="F68">
        <v>5.0999999999999997E-2</v>
      </c>
      <c r="G68" t="s">
        <v>22</v>
      </c>
      <c r="H68" t="s">
        <v>22</v>
      </c>
      <c r="I68">
        <v>0</v>
      </c>
      <c r="J68" t="s">
        <v>2326</v>
      </c>
      <c r="K68">
        <v>1139504</v>
      </c>
      <c r="L68" t="s">
        <v>22</v>
      </c>
      <c r="M68" t="s">
        <v>22</v>
      </c>
      <c r="N68" t="s">
        <v>22</v>
      </c>
      <c r="O68" t="s">
        <v>22</v>
      </c>
      <c r="P68" t="s">
        <v>22</v>
      </c>
      <c r="Q68" t="s">
        <v>22</v>
      </c>
      <c r="R68">
        <v>4</v>
      </c>
      <c r="T68">
        <v>12200</v>
      </c>
      <c r="U68">
        <v>0</v>
      </c>
      <c r="V68" t="s">
        <v>12396</v>
      </c>
      <c r="W68">
        <v>12300</v>
      </c>
      <c r="X68">
        <v>42657</v>
      </c>
      <c r="Y68" t="s">
        <v>2326</v>
      </c>
      <c r="Z68" t="s">
        <v>12397</v>
      </c>
    </row>
    <row r="69" spans="1:26">
      <c r="A69" t="s">
        <v>3111</v>
      </c>
      <c r="B69" t="s">
        <v>3112</v>
      </c>
      <c r="C69" t="s">
        <v>23</v>
      </c>
      <c r="D69" t="s">
        <v>11370</v>
      </c>
      <c r="E69">
        <v>0</v>
      </c>
      <c r="F69">
        <v>2.5000000000000001E-2</v>
      </c>
      <c r="G69">
        <v>0</v>
      </c>
      <c r="H69" t="s">
        <v>2326</v>
      </c>
      <c r="I69">
        <v>40818</v>
      </c>
      <c r="J69" t="s">
        <v>2326</v>
      </c>
      <c r="K69">
        <v>40818</v>
      </c>
      <c r="L69" t="s">
        <v>3114</v>
      </c>
      <c r="M69" t="s">
        <v>3115</v>
      </c>
      <c r="N69" t="s">
        <v>3113</v>
      </c>
      <c r="O69">
        <v>0</v>
      </c>
      <c r="P69">
        <v>0</v>
      </c>
      <c r="Q69">
        <v>0</v>
      </c>
      <c r="R69">
        <v>9</v>
      </c>
      <c r="T69">
        <v>27450</v>
      </c>
      <c r="U69">
        <v>0</v>
      </c>
      <c r="V69" t="s">
        <v>12257</v>
      </c>
      <c r="W69">
        <v>27500</v>
      </c>
      <c r="X69">
        <v>42625</v>
      </c>
      <c r="Y69" t="s">
        <v>2326</v>
      </c>
      <c r="Z69" t="s">
        <v>12439</v>
      </c>
    </row>
    <row r="70" spans="1:26">
      <c r="A70" t="s">
        <v>3180</v>
      </c>
      <c r="B70" t="s">
        <v>3181</v>
      </c>
      <c r="C70" t="s">
        <v>23</v>
      </c>
      <c r="D70" t="s">
        <v>11370</v>
      </c>
      <c r="E70">
        <v>0</v>
      </c>
      <c r="F70">
        <v>1.17E-2</v>
      </c>
      <c r="G70">
        <v>0</v>
      </c>
      <c r="H70" t="s">
        <v>2326</v>
      </c>
      <c r="I70">
        <v>39505</v>
      </c>
      <c r="J70" t="s">
        <v>2326</v>
      </c>
      <c r="K70">
        <v>39505</v>
      </c>
      <c r="L70" t="s">
        <v>3114</v>
      </c>
      <c r="M70" t="s">
        <v>3115</v>
      </c>
      <c r="N70" t="s">
        <v>3182</v>
      </c>
      <c r="O70">
        <v>0</v>
      </c>
      <c r="P70">
        <v>0</v>
      </c>
      <c r="Q70">
        <v>0</v>
      </c>
      <c r="R70">
        <v>26</v>
      </c>
      <c r="T70">
        <v>79300</v>
      </c>
      <c r="U70">
        <v>0</v>
      </c>
      <c r="V70" t="s">
        <v>12257</v>
      </c>
      <c r="W70">
        <v>79300</v>
      </c>
      <c r="X70">
        <v>42625</v>
      </c>
      <c r="Y70" t="s">
        <v>2326</v>
      </c>
      <c r="Z70" t="s">
        <v>12440</v>
      </c>
    </row>
    <row r="71" spans="1:26">
      <c r="A71" t="s">
        <v>3185</v>
      </c>
      <c r="B71" t="s">
        <v>3186</v>
      </c>
      <c r="C71" t="s">
        <v>23</v>
      </c>
      <c r="D71" t="s">
        <v>11370</v>
      </c>
      <c r="E71">
        <v>0</v>
      </c>
      <c r="F71">
        <v>2.8299999999999999E-2</v>
      </c>
      <c r="G71">
        <v>0</v>
      </c>
      <c r="H71" t="s">
        <v>2326</v>
      </c>
      <c r="I71">
        <v>39508</v>
      </c>
      <c r="J71" t="s">
        <v>2326</v>
      </c>
      <c r="K71">
        <v>39508</v>
      </c>
      <c r="L71" t="s">
        <v>3114</v>
      </c>
      <c r="M71" t="s">
        <v>3115</v>
      </c>
      <c r="N71" t="s">
        <v>3187</v>
      </c>
      <c r="O71">
        <v>0</v>
      </c>
      <c r="P71">
        <v>0</v>
      </c>
      <c r="Q71">
        <v>0</v>
      </c>
      <c r="R71">
        <v>2</v>
      </c>
      <c r="T71">
        <v>6100</v>
      </c>
      <c r="U71">
        <v>0</v>
      </c>
      <c r="V71" t="s">
        <v>12257</v>
      </c>
      <c r="W71">
        <v>6100</v>
      </c>
      <c r="X71">
        <v>42625</v>
      </c>
      <c r="Y71" t="s">
        <v>2326</v>
      </c>
      <c r="Z71" t="s">
        <v>12398</v>
      </c>
    </row>
    <row r="72" spans="1:26">
      <c r="A72" t="s">
        <v>3194</v>
      </c>
      <c r="B72" t="s">
        <v>3195</v>
      </c>
      <c r="C72" t="s">
        <v>23</v>
      </c>
      <c r="D72" t="s">
        <v>11370</v>
      </c>
      <c r="E72">
        <v>0</v>
      </c>
      <c r="F72">
        <v>2.2200000000000001E-2</v>
      </c>
      <c r="G72">
        <v>0</v>
      </c>
      <c r="H72" t="s">
        <v>2326</v>
      </c>
      <c r="I72">
        <v>39501</v>
      </c>
      <c r="J72" t="s">
        <v>2326</v>
      </c>
      <c r="K72">
        <v>39501</v>
      </c>
      <c r="L72" t="s">
        <v>3196</v>
      </c>
      <c r="M72">
        <v>0</v>
      </c>
      <c r="N72">
        <v>0</v>
      </c>
      <c r="O72">
        <v>0</v>
      </c>
      <c r="P72">
        <v>0</v>
      </c>
      <c r="Q72">
        <v>0</v>
      </c>
      <c r="R72">
        <v>4</v>
      </c>
      <c r="T72">
        <v>12200</v>
      </c>
      <c r="U72">
        <v>0</v>
      </c>
      <c r="V72" t="s">
        <v>12257</v>
      </c>
      <c r="W72">
        <v>12200</v>
      </c>
      <c r="X72">
        <v>42625</v>
      </c>
      <c r="Y72" t="s">
        <v>2326</v>
      </c>
      <c r="Z72" t="s">
        <v>12441</v>
      </c>
    </row>
    <row r="73" spans="1:26">
      <c r="A73" t="s">
        <v>3203</v>
      </c>
      <c r="B73" t="s">
        <v>3204</v>
      </c>
      <c r="C73" t="s">
        <v>23</v>
      </c>
      <c r="D73" t="s">
        <v>11370</v>
      </c>
      <c r="E73">
        <v>0</v>
      </c>
      <c r="F73">
        <v>2.1000000000000001E-2</v>
      </c>
      <c r="G73">
        <v>0</v>
      </c>
      <c r="H73" t="s">
        <v>2326</v>
      </c>
      <c r="I73">
        <v>39544</v>
      </c>
      <c r="J73" t="s">
        <v>2326</v>
      </c>
      <c r="K73">
        <v>39544</v>
      </c>
      <c r="L73" t="s">
        <v>3114</v>
      </c>
      <c r="M73" t="s">
        <v>3115</v>
      </c>
      <c r="N73" t="s">
        <v>3142</v>
      </c>
      <c r="O73">
        <v>0</v>
      </c>
      <c r="P73">
        <v>0</v>
      </c>
      <c r="Q73">
        <v>0</v>
      </c>
      <c r="R73">
        <v>6</v>
      </c>
      <c r="T73">
        <v>18300</v>
      </c>
      <c r="U73">
        <v>0</v>
      </c>
      <c r="V73" t="s">
        <v>12257</v>
      </c>
      <c r="W73">
        <v>18300</v>
      </c>
      <c r="X73">
        <v>42625</v>
      </c>
      <c r="Y73" t="s">
        <v>2326</v>
      </c>
      <c r="Z73" t="s">
        <v>12442</v>
      </c>
    </row>
    <row r="74" spans="1:26">
      <c r="A74" t="s">
        <v>3205</v>
      </c>
      <c r="B74" t="s">
        <v>3206</v>
      </c>
      <c r="C74" t="s">
        <v>23</v>
      </c>
      <c r="D74" t="s">
        <v>11370</v>
      </c>
      <c r="E74">
        <v>0</v>
      </c>
      <c r="F74">
        <v>2.29E-2</v>
      </c>
      <c r="G74">
        <v>0</v>
      </c>
      <c r="H74" t="s">
        <v>2326</v>
      </c>
      <c r="I74">
        <v>1139539</v>
      </c>
      <c r="J74" t="s">
        <v>2326</v>
      </c>
      <c r="K74">
        <v>1139539</v>
      </c>
      <c r="L74" t="s">
        <v>3114</v>
      </c>
      <c r="M74">
        <v>0</v>
      </c>
      <c r="N74">
        <v>0</v>
      </c>
      <c r="O74">
        <v>0</v>
      </c>
      <c r="P74">
        <v>0</v>
      </c>
      <c r="Q74">
        <v>0</v>
      </c>
      <c r="R74">
        <v>5</v>
      </c>
      <c r="T74">
        <v>15250</v>
      </c>
      <c r="U74">
        <v>0</v>
      </c>
      <c r="V74" t="s">
        <v>12257</v>
      </c>
      <c r="W74">
        <v>15300</v>
      </c>
      <c r="X74">
        <v>42625</v>
      </c>
      <c r="Y74" t="s">
        <v>2326</v>
      </c>
      <c r="Z74" t="s">
        <v>12443</v>
      </c>
    </row>
    <row r="75" spans="1:26">
      <c r="A75" t="s">
        <v>3214</v>
      </c>
      <c r="B75" t="s">
        <v>3215</v>
      </c>
      <c r="C75" t="s">
        <v>23</v>
      </c>
      <c r="D75" t="s">
        <v>11370</v>
      </c>
      <c r="E75">
        <v>0</v>
      </c>
      <c r="F75">
        <v>7.8200000000000006E-2</v>
      </c>
      <c r="G75">
        <v>0</v>
      </c>
      <c r="H75" t="s">
        <v>2326</v>
      </c>
      <c r="I75" t="s">
        <v>3217</v>
      </c>
      <c r="J75" t="s">
        <v>2326</v>
      </c>
      <c r="K75" t="s">
        <v>3217</v>
      </c>
      <c r="L75" t="s">
        <v>3114</v>
      </c>
      <c r="M75" t="s">
        <v>3115</v>
      </c>
      <c r="N75" t="s">
        <v>3216</v>
      </c>
      <c r="O75">
        <v>0</v>
      </c>
      <c r="P75">
        <v>0</v>
      </c>
      <c r="Q75">
        <v>0</v>
      </c>
      <c r="R75">
        <v>2</v>
      </c>
      <c r="T75">
        <v>6100</v>
      </c>
      <c r="U75">
        <v>0</v>
      </c>
      <c r="V75" t="s">
        <v>12257</v>
      </c>
      <c r="W75">
        <v>6100</v>
      </c>
      <c r="X75">
        <v>42625</v>
      </c>
      <c r="Y75" t="s">
        <v>2326</v>
      </c>
      <c r="Z75" t="s">
        <v>12398</v>
      </c>
    </row>
    <row r="76" spans="1:26">
      <c r="A76" t="s">
        <v>3294</v>
      </c>
      <c r="B76" t="s">
        <v>3295</v>
      </c>
      <c r="C76" t="s">
        <v>23</v>
      </c>
      <c r="D76" t="s">
        <v>11370</v>
      </c>
      <c r="E76" t="s">
        <v>22</v>
      </c>
      <c r="F76">
        <v>3.2259999999999997E-2</v>
      </c>
      <c r="G76" t="s">
        <v>22</v>
      </c>
      <c r="H76" t="s">
        <v>22</v>
      </c>
      <c r="I76" t="s">
        <v>3296</v>
      </c>
      <c r="J76" t="s">
        <v>2326</v>
      </c>
      <c r="K76">
        <v>11511411</v>
      </c>
      <c r="L76" t="s">
        <v>22</v>
      </c>
      <c r="M76">
        <v>11511411</v>
      </c>
      <c r="N76" t="s">
        <v>22</v>
      </c>
      <c r="O76" t="s">
        <v>22</v>
      </c>
      <c r="P76" t="s">
        <v>22</v>
      </c>
      <c r="Q76" t="s">
        <v>22</v>
      </c>
      <c r="R76">
        <v>1</v>
      </c>
      <c r="T76">
        <v>3050</v>
      </c>
      <c r="U76">
        <v>0</v>
      </c>
      <c r="V76" t="s">
        <v>12280</v>
      </c>
      <c r="W76">
        <v>3100</v>
      </c>
      <c r="X76">
        <v>42635</v>
      </c>
      <c r="Y76" t="s">
        <v>2326</v>
      </c>
      <c r="Z76" t="s">
        <v>12416</v>
      </c>
    </row>
    <row r="77" spans="1:26">
      <c r="A77" t="s">
        <v>3337</v>
      </c>
      <c r="B77" t="s">
        <v>3338</v>
      </c>
      <c r="C77" t="s">
        <v>23</v>
      </c>
      <c r="D77" t="s">
        <v>11370</v>
      </c>
      <c r="E77">
        <v>0</v>
      </c>
      <c r="F77">
        <v>8.8200000000000001E-2</v>
      </c>
      <c r="G77">
        <v>0</v>
      </c>
      <c r="H77" t="s">
        <v>2326</v>
      </c>
      <c r="I77" t="s">
        <v>3340</v>
      </c>
      <c r="J77" t="s">
        <v>2326</v>
      </c>
      <c r="K77" t="s">
        <v>3341</v>
      </c>
      <c r="L77" t="s">
        <v>3114</v>
      </c>
      <c r="M77" t="s">
        <v>3115</v>
      </c>
      <c r="N77" t="s">
        <v>3339</v>
      </c>
      <c r="O77">
        <v>0</v>
      </c>
      <c r="P77">
        <v>0</v>
      </c>
      <c r="Q77">
        <v>0</v>
      </c>
      <c r="R77">
        <v>11</v>
      </c>
      <c r="T77">
        <v>33550</v>
      </c>
      <c r="U77">
        <v>0</v>
      </c>
      <c r="V77" t="s">
        <v>12257</v>
      </c>
      <c r="W77">
        <v>33600</v>
      </c>
      <c r="X77">
        <v>42625</v>
      </c>
      <c r="Y77" t="s">
        <v>2326</v>
      </c>
      <c r="Z77" t="s">
        <v>12444</v>
      </c>
    </row>
    <row r="78" spans="1:26">
      <c r="A78" t="s">
        <v>3344</v>
      </c>
      <c r="B78" t="s">
        <v>3345</v>
      </c>
      <c r="C78" t="s">
        <v>23</v>
      </c>
      <c r="D78" t="s">
        <v>11370</v>
      </c>
      <c r="E78">
        <v>0</v>
      </c>
      <c r="F78">
        <v>2.1899999999999999E-2</v>
      </c>
      <c r="G78">
        <v>0</v>
      </c>
      <c r="H78" t="s">
        <v>2326</v>
      </c>
      <c r="I78">
        <v>134599</v>
      </c>
      <c r="J78" t="s">
        <v>2326</v>
      </c>
      <c r="K78" t="s">
        <v>3346</v>
      </c>
      <c r="L78" t="s">
        <v>3347</v>
      </c>
      <c r="M78" t="s">
        <v>3115</v>
      </c>
      <c r="N78" t="s">
        <v>3348</v>
      </c>
      <c r="O78">
        <v>0</v>
      </c>
      <c r="P78">
        <v>0</v>
      </c>
      <c r="Q78">
        <v>0</v>
      </c>
      <c r="R78">
        <v>10</v>
      </c>
      <c r="T78">
        <v>30500</v>
      </c>
      <c r="U78">
        <v>0</v>
      </c>
      <c r="V78" t="s">
        <v>12257</v>
      </c>
      <c r="W78">
        <v>33600</v>
      </c>
      <c r="X78">
        <v>42625</v>
      </c>
      <c r="Y78" t="s">
        <v>2326</v>
      </c>
      <c r="Z78" t="s">
        <v>12282</v>
      </c>
    </row>
    <row r="79" spans="1:26">
      <c r="A79" t="s">
        <v>3349</v>
      </c>
      <c r="B79" t="s">
        <v>3350</v>
      </c>
      <c r="C79" t="s">
        <v>23</v>
      </c>
      <c r="D79" t="s">
        <v>11370</v>
      </c>
      <c r="E79">
        <v>0</v>
      </c>
      <c r="F79">
        <v>4.84</v>
      </c>
      <c r="G79">
        <v>0</v>
      </c>
      <c r="H79" t="s">
        <v>3351</v>
      </c>
      <c r="I79">
        <v>0</v>
      </c>
      <c r="J79" t="s">
        <v>3351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</v>
      </c>
      <c r="T79">
        <v>3050</v>
      </c>
      <c r="U79">
        <v>0</v>
      </c>
      <c r="V79" t="s">
        <v>12283</v>
      </c>
      <c r="W79">
        <v>3050</v>
      </c>
      <c r="X79">
        <v>42655</v>
      </c>
      <c r="Y79" t="s">
        <v>3351</v>
      </c>
      <c r="Z79" t="s">
        <v>12284</v>
      </c>
    </row>
    <row r="80" spans="1:26">
      <c r="A80" t="s">
        <v>3361</v>
      </c>
      <c r="B80" t="s">
        <v>3362</v>
      </c>
      <c r="C80" t="s">
        <v>23</v>
      </c>
      <c r="D80" t="s">
        <v>11370</v>
      </c>
      <c r="E80">
        <v>0</v>
      </c>
      <c r="F80">
        <v>0.11700000000000001</v>
      </c>
      <c r="G80">
        <v>0</v>
      </c>
      <c r="H80" t="s">
        <v>2326</v>
      </c>
      <c r="I80">
        <v>1139965</v>
      </c>
      <c r="J80" t="s">
        <v>2326</v>
      </c>
      <c r="K80">
        <v>1139965</v>
      </c>
      <c r="L80" t="s">
        <v>3114</v>
      </c>
      <c r="M80" t="s">
        <v>3115</v>
      </c>
      <c r="N80" t="s">
        <v>3364</v>
      </c>
      <c r="O80">
        <v>0</v>
      </c>
      <c r="P80">
        <v>0</v>
      </c>
      <c r="Q80">
        <v>0</v>
      </c>
      <c r="R80">
        <v>1</v>
      </c>
      <c r="T80">
        <v>3050</v>
      </c>
      <c r="U80">
        <v>0</v>
      </c>
      <c r="V80" t="s">
        <v>12257</v>
      </c>
      <c r="W80">
        <v>3050</v>
      </c>
      <c r="X80">
        <v>42625</v>
      </c>
      <c r="Y80" t="s">
        <v>2326</v>
      </c>
      <c r="Z80" t="s">
        <v>12445</v>
      </c>
    </row>
    <row r="81" spans="1:26">
      <c r="A81" t="s">
        <v>3365</v>
      </c>
      <c r="B81" t="s">
        <v>3366</v>
      </c>
      <c r="C81" t="s">
        <v>23</v>
      </c>
      <c r="D81" t="s">
        <v>11370</v>
      </c>
      <c r="E81">
        <v>0</v>
      </c>
      <c r="F81">
        <v>1.8700000000000001E-2</v>
      </c>
      <c r="G81">
        <v>0</v>
      </c>
      <c r="H81" t="s">
        <v>2326</v>
      </c>
      <c r="I81">
        <v>40925</v>
      </c>
      <c r="J81" t="s">
        <v>2326</v>
      </c>
      <c r="K81">
        <v>40925</v>
      </c>
      <c r="L81" t="s">
        <v>3367</v>
      </c>
      <c r="M81" t="s">
        <v>3115</v>
      </c>
      <c r="N81" t="s">
        <v>3368</v>
      </c>
      <c r="O81">
        <v>0</v>
      </c>
      <c r="P81">
        <v>0</v>
      </c>
      <c r="Q81">
        <v>0</v>
      </c>
      <c r="R81">
        <v>2</v>
      </c>
      <c r="T81">
        <v>6100</v>
      </c>
      <c r="U81">
        <v>0</v>
      </c>
      <c r="V81" t="s">
        <v>12257</v>
      </c>
      <c r="W81">
        <v>6100</v>
      </c>
      <c r="X81">
        <v>42625</v>
      </c>
      <c r="Y81" t="s">
        <v>2326</v>
      </c>
      <c r="Z81" t="s">
        <v>12398</v>
      </c>
    </row>
    <row r="82" spans="1:26">
      <c r="A82" t="s">
        <v>3372</v>
      </c>
      <c r="B82" t="s">
        <v>3373</v>
      </c>
      <c r="C82" t="s">
        <v>23</v>
      </c>
      <c r="D82" t="s">
        <v>11370</v>
      </c>
      <c r="E82">
        <v>0</v>
      </c>
      <c r="F82">
        <v>0.55330000000000001</v>
      </c>
      <c r="G82">
        <v>0</v>
      </c>
      <c r="H82" t="s">
        <v>2326</v>
      </c>
      <c r="I82">
        <v>40000</v>
      </c>
      <c r="J82" t="s">
        <v>2326</v>
      </c>
      <c r="K82">
        <v>40000</v>
      </c>
      <c r="L82" t="s">
        <v>3374</v>
      </c>
      <c r="M82" t="s">
        <v>3115</v>
      </c>
      <c r="N82" t="s">
        <v>3375</v>
      </c>
      <c r="O82">
        <v>0</v>
      </c>
      <c r="P82">
        <v>0</v>
      </c>
      <c r="Q82">
        <v>0</v>
      </c>
      <c r="R82">
        <v>2</v>
      </c>
      <c r="T82">
        <v>6100</v>
      </c>
      <c r="U82">
        <v>0</v>
      </c>
      <c r="V82" t="s">
        <v>12257</v>
      </c>
      <c r="W82">
        <v>6100</v>
      </c>
      <c r="X82">
        <v>42625</v>
      </c>
      <c r="Y82" t="s">
        <v>2326</v>
      </c>
      <c r="Z82" t="s">
        <v>12398</v>
      </c>
    </row>
    <row r="83" spans="1:26">
      <c r="A83" t="s">
        <v>3395</v>
      </c>
      <c r="B83" t="s">
        <v>3396</v>
      </c>
      <c r="C83" t="s">
        <v>23</v>
      </c>
      <c r="D83" t="s">
        <v>11370</v>
      </c>
      <c r="E83">
        <v>0</v>
      </c>
      <c r="F83">
        <v>3.73E-2</v>
      </c>
      <c r="G83">
        <v>0</v>
      </c>
      <c r="H83">
        <v>0</v>
      </c>
      <c r="I83">
        <v>40921</v>
      </c>
      <c r="J83" t="s">
        <v>2326</v>
      </c>
      <c r="K83">
        <v>40921</v>
      </c>
      <c r="L83">
        <v>0</v>
      </c>
      <c r="M83" t="s">
        <v>3115</v>
      </c>
      <c r="N83" t="s">
        <v>3397</v>
      </c>
      <c r="O83">
        <v>0</v>
      </c>
      <c r="P83">
        <v>0</v>
      </c>
      <c r="Q83">
        <v>0</v>
      </c>
      <c r="R83">
        <v>79</v>
      </c>
      <c r="T83">
        <v>240950</v>
      </c>
      <c r="U83">
        <v>0</v>
      </c>
      <c r="V83" t="s">
        <v>12257</v>
      </c>
      <c r="W83">
        <v>241000</v>
      </c>
      <c r="X83">
        <v>42625</v>
      </c>
      <c r="Y83" t="s">
        <v>2326</v>
      </c>
      <c r="Z83" t="s">
        <v>12446</v>
      </c>
    </row>
    <row r="84" spans="1:26">
      <c r="A84" t="s">
        <v>3401</v>
      </c>
      <c r="B84" t="s">
        <v>3402</v>
      </c>
      <c r="C84" t="s">
        <v>23</v>
      </c>
      <c r="D84" t="s">
        <v>11370</v>
      </c>
      <c r="E84" t="s">
        <v>22</v>
      </c>
      <c r="F84">
        <v>3.2000000000000001E-2</v>
      </c>
      <c r="G84" t="s">
        <v>22</v>
      </c>
      <c r="H84" t="s">
        <v>22</v>
      </c>
      <c r="I84">
        <v>40922</v>
      </c>
      <c r="J84" t="s">
        <v>2326</v>
      </c>
      <c r="K84">
        <v>40922</v>
      </c>
      <c r="L84" t="s">
        <v>22</v>
      </c>
      <c r="M84" t="s">
        <v>22</v>
      </c>
      <c r="N84" t="s">
        <v>22</v>
      </c>
      <c r="O84" t="s">
        <v>22</v>
      </c>
      <c r="P84" t="s">
        <v>22</v>
      </c>
      <c r="Q84" t="s">
        <v>22</v>
      </c>
      <c r="R84">
        <v>2</v>
      </c>
      <c r="T84">
        <v>6100</v>
      </c>
      <c r="U84">
        <v>0</v>
      </c>
      <c r="V84" t="s">
        <v>12280</v>
      </c>
      <c r="W84">
        <v>6100</v>
      </c>
      <c r="X84">
        <v>42647</v>
      </c>
      <c r="Y84" t="s">
        <v>2326</v>
      </c>
      <c r="Z84" t="s">
        <v>12447</v>
      </c>
    </row>
    <row r="85" spans="1:26">
      <c r="A85" t="s">
        <v>3403</v>
      </c>
      <c r="B85" t="s">
        <v>3404</v>
      </c>
      <c r="C85" t="s">
        <v>23</v>
      </c>
      <c r="D85" t="s">
        <v>11370</v>
      </c>
      <c r="E85">
        <v>0</v>
      </c>
      <c r="F85">
        <v>0.13320000000000001</v>
      </c>
      <c r="G85">
        <v>0</v>
      </c>
      <c r="H85" t="s">
        <v>2326</v>
      </c>
      <c r="I85">
        <v>154350</v>
      </c>
      <c r="J85" t="s">
        <v>2326</v>
      </c>
      <c r="K85" t="s">
        <v>3406</v>
      </c>
      <c r="L85">
        <v>0</v>
      </c>
      <c r="M85" t="s">
        <v>3115</v>
      </c>
      <c r="N85" t="s">
        <v>3400</v>
      </c>
      <c r="O85">
        <v>0</v>
      </c>
      <c r="P85">
        <v>0</v>
      </c>
      <c r="Q85">
        <v>0</v>
      </c>
      <c r="R85">
        <v>1</v>
      </c>
      <c r="T85">
        <v>3050</v>
      </c>
      <c r="U85">
        <v>0</v>
      </c>
      <c r="V85" t="s">
        <v>12257</v>
      </c>
      <c r="W85">
        <v>3050</v>
      </c>
      <c r="X85">
        <v>42625</v>
      </c>
      <c r="Y85" t="s">
        <v>2326</v>
      </c>
      <c r="Z85" t="s">
        <v>12445</v>
      </c>
    </row>
    <row r="86" spans="1:26">
      <c r="A86" t="s">
        <v>3414</v>
      </c>
      <c r="B86" t="s">
        <v>3415</v>
      </c>
      <c r="C86" t="s">
        <v>23</v>
      </c>
      <c r="D86" t="s">
        <v>11370</v>
      </c>
      <c r="E86">
        <v>0</v>
      </c>
      <c r="F86">
        <v>3.2500000000000001E-2</v>
      </c>
      <c r="G86">
        <v>0</v>
      </c>
      <c r="H86" t="s">
        <v>2326</v>
      </c>
      <c r="I86">
        <v>40929</v>
      </c>
      <c r="J86" t="s">
        <v>2326</v>
      </c>
      <c r="K86">
        <v>40929</v>
      </c>
      <c r="L86" t="s">
        <v>3114</v>
      </c>
      <c r="M86">
        <v>0</v>
      </c>
      <c r="N86">
        <v>0</v>
      </c>
      <c r="O86">
        <v>0</v>
      </c>
      <c r="P86">
        <v>0</v>
      </c>
      <c r="Q86">
        <v>0</v>
      </c>
      <c r="R86">
        <v>4</v>
      </c>
      <c r="T86">
        <v>12200</v>
      </c>
      <c r="U86">
        <v>0</v>
      </c>
      <c r="V86" t="s">
        <v>12257</v>
      </c>
      <c r="W86">
        <v>12200</v>
      </c>
      <c r="X86">
        <v>42625</v>
      </c>
      <c r="Y86" t="s">
        <v>2326</v>
      </c>
      <c r="Z86" t="s">
        <v>12448</v>
      </c>
    </row>
    <row r="87" spans="1:26">
      <c r="A87" t="s">
        <v>3417</v>
      </c>
      <c r="B87" t="s">
        <v>3418</v>
      </c>
      <c r="C87" t="s">
        <v>23</v>
      </c>
      <c r="D87" t="s">
        <v>11370</v>
      </c>
      <c r="E87">
        <v>0</v>
      </c>
      <c r="F87">
        <v>0.05</v>
      </c>
      <c r="G87">
        <v>0</v>
      </c>
      <c r="H87" t="s">
        <v>2326</v>
      </c>
      <c r="I87" t="s">
        <v>3419</v>
      </c>
      <c r="J87" t="s">
        <v>2326</v>
      </c>
      <c r="K87" t="s">
        <v>3420</v>
      </c>
      <c r="L87" t="s">
        <v>3421</v>
      </c>
      <c r="M87" t="s">
        <v>3115</v>
      </c>
      <c r="N87" t="s">
        <v>3422</v>
      </c>
      <c r="O87">
        <v>0</v>
      </c>
      <c r="P87">
        <v>0</v>
      </c>
      <c r="Q87">
        <v>0</v>
      </c>
      <c r="R87">
        <v>4</v>
      </c>
      <c r="T87">
        <v>12200</v>
      </c>
      <c r="U87">
        <v>0</v>
      </c>
      <c r="V87" t="s">
        <v>12257</v>
      </c>
      <c r="W87">
        <v>12200</v>
      </c>
      <c r="X87">
        <v>42625</v>
      </c>
      <c r="Y87" t="s">
        <v>2326</v>
      </c>
      <c r="Z87" t="s">
        <v>12448</v>
      </c>
    </row>
    <row r="88" spans="1:26">
      <c r="A88" t="s">
        <v>3423</v>
      </c>
      <c r="B88" t="s">
        <v>3424</v>
      </c>
      <c r="C88" t="s">
        <v>23</v>
      </c>
      <c r="D88" t="s">
        <v>11370</v>
      </c>
      <c r="E88">
        <v>0</v>
      </c>
      <c r="F88">
        <v>1.1599999999999999E-2</v>
      </c>
      <c r="G88">
        <v>0</v>
      </c>
      <c r="H88" t="s">
        <v>2326</v>
      </c>
      <c r="I88">
        <v>40868</v>
      </c>
      <c r="J88" t="s">
        <v>2326</v>
      </c>
      <c r="K88">
        <v>40868</v>
      </c>
      <c r="L88" t="s">
        <v>3425</v>
      </c>
      <c r="M88" t="s">
        <v>3115</v>
      </c>
      <c r="N88" t="s">
        <v>3378</v>
      </c>
      <c r="O88">
        <v>0</v>
      </c>
      <c r="P88">
        <v>0</v>
      </c>
      <c r="Q88">
        <v>0</v>
      </c>
      <c r="R88">
        <v>32</v>
      </c>
      <c r="T88">
        <v>97600</v>
      </c>
      <c r="U88">
        <v>0</v>
      </c>
      <c r="V88" t="s">
        <v>12257</v>
      </c>
      <c r="W88">
        <v>97600</v>
      </c>
      <c r="X88">
        <v>42625</v>
      </c>
      <c r="Y88" t="s">
        <v>2326</v>
      </c>
      <c r="Z88" t="s">
        <v>12449</v>
      </c>
    </row>
    <row r="89" spans="1:26">
      <c r="A89" t="s">
        <v>3430</v>
      </c>
      <c r="B89" t="s">
        <v>3431</v>
      </c>
      <c r="C89" t="s">
        <v>23</v>
      </c>
      <c r="D89" t="s">
        <v>11370</v>
      </c>
      <c r="E89">
        <v>0</v>
      </c>
      <c r="F89">
        <v>2.0799999999999999E-2</v>
      </c>
      <c r="G89">
        <v>0</v>
      </c>
      <c r="H89" t="s">
        <v>2326</v>
      </c>
      <c r="I89" t="s">
        <v>3432</v>
      </c>
      <c r="J89" t="s">
        <v>2326</v>
      </c>
      <c r="K89">
        <v>39502</v>
      </c>
      <c r="L89" t="s">
        <v>3433</v>
      </c>
      <c r="M89">
        <v>0</v>
      </c>
      <c r="N89">
        <v>0</v>
      </c>
      <c r="O89">
        <v>0</v>
      </c>
      <c r="P89">
        <v>0</v>
      </c>
      <c r="Q89">
        <v>0</v>
      </c>
      <c r="R89">
        <v>4</v>
      </c>
      <c r="T89">
        <v>12200</v>
      </c>
      <c r="U89">
        <v>0</v>
      </c>
      <c r="V89" t="s">
        <v>12257</v>
      </c>
      <c r="W89">
        <v>12200</v>
      </c>
      <c r="X89">
        <v>42625</v>
      </c>
      <c r="Y89" t="s">
        <v>2326</v>
      </c>
      <c r="Z89" t="s">
        <v>12448</v>
      </c>
    </row>
    <row r="90" spans="1:26">
      <c r="A90" t="s">
        <v>3449</v>
      </c>
      <c r="B90" t="s">
        <v>3450</v>
      </c>
      <c r="C90" t="s">
        <v>23</v>
      </c>
      <c r="D90" t="s">
        <v>11370</v>
      </c>
      <c r="E90" t="s">
        <v>22</v>
      </c>
      <c r="F90">
        <v>0.06</v>
      </c>
      <c r="G90" t="s">
        <v>22</v>
      </c>
      <c r="H90" t="s">
        <v>22</v>
      </c>
      <c r="I90">
        <v>0</v>
      </c>
      <c r="J90" t="s">
        <v>2326</v>
      </c>
      <c r="K90">
        <v>40870</v>
      </c>
      <c r="L90" t="s">
        <v>22</v>
      </c>
      <c r="M90" t="s">
        <v>22</v>
      </c>
      <c r="N90" t="s">
        <v>22</v>
      </c>
      <c r="O90" t="s">
        <v>22</v>
      </c>
      <c r="P90" t="s">
        <v>22</v>
      </c>
      <c r="Q90" t="s">
        <v>22</v>
      </c>
      <c r="R90">
        <v>2</v>
      </c>
      <c r="T90">
        <v>6100</v>
      </c>
      <c r="U90">
        <v>0</v>
      </c>
      <c r="V90" t="s">
        <v>12257</v>
      </c>
      <c r="W90">
        <v>6100</v>
      </c>
      <c r="X90">
        <v>42625</v>
      </c>
      <c r="Y90" t="s">
        <v>2326</v>
      </c>
      <c r="Z90" t="s">
        <v>12398</v>
      </c>
    </row>
    <row r="91" spans="1:26">
      <c r="A91" t="s">
        <v>3519</v>
      </c>
      <c r="B91" t="s">
        <v>3520</v>
      </c>
      <c r="C91" t="s">
        <v>23</v>
      </c>
      <c r="D91" t="s">
        <v>11370</v>
      </c>
      <c r="E91" t="s">
        <v>22</v>
      </c>
      <c r="F91">
        <v>0.08</v>
      </c>
      <c r="G91" t="s">
        <v>22</v>
      </c>
      <c r="H91" t="s">
        <v>22</v>
      </c>
      <c r="I91">
        <v>0</v>
      </c>
      <c r="J91" t="s">
        <v>3522</v>
      </c>
      <c r="K91" t="s">
        <v>22</v>
      </c>
      <c r="L91" t="s">
        <v>22</v>
      </c>
      <c r="M91" t="s">
        <v>22</v>
      </c>
      <c r="N91" t="s">
        <v>22</v>
      </c>
      <c r="O91" t="s">
        <v>22</v>
      </c>
      <c r="P91" t="s">
        <v>22</v>
      </c>
      <c r="Q91" t="s">
        <v>22</v>
      </c>
      <c r="R91">
        <v>1</v>
      </c>
      <c r="T91">
        <v>3050</v>
      </c>
      <c r="U91">
        <v>0</v>
      </c>
      <c r="V91" t="s">
        <v>12285</v>
      </c>
      <c r="W91">
        <v>3050</v>
      </c>
      <c r="X91">
        <v>42649</v>
      </c>
      <c r="Y91" t="s">
        <v>3522</v>
      </c>
      <c r="Z91" t="s">
        <v>12374</v>
      </c>
    </row>
    <row r="92" spans="1:26">
      <c r="A92" t="s">
        <v>3523</v>
      </c>
      <c r="B92" t="s">
        <v>3524</v>
      </c>
      <c r="C92" t="s">
        <v>23</v>
      </c>
      <c r="D92" t="s">
        <v>11370</v>
      </c>
      <c r="E92" t="s">
        <v>22</v>
      </c>
      <c r="F92">
        <v>0.08</v>
      </c>
      <c r="G92" t="s">
        <v>22</v>
      </c>
      <c r="H92" t="s">
        <v>22</v>
      </c>
      <c r="I92">
        <v>0</v>
      </c>
      <c r="J92" t="s">
        <v>3522</v>
      </c>
      <c r="K92" t="s">
        <v>22</v>
      </c>
      <c r="L92" t="s">
        <v>22</v>
      </c>
      <c r="M92" t="s">
        <v>22</v>
      </c>
      <c r="N92" t="s">
        <v>22</v>
      </c>
      <c r="O92" t="s">
        <v>22</v>
      </c>
      <c r="P92" t="s">
        <v>22</v>
      </c>
      <c r="Q92" t="s">
        <v>22</v>
      </c>
      <c r="R92">
        <v>1</v>
      </c>
      <c r="T92">
        <v>3050</v>
      </c>
      <c r="U92">
        <v>0</v>
      </c>
      <c r="V92" t="s">
        <v>12285</v>
      </c>
      <c r="W92">
        <v>3050</v>
      </c>
      <c r="X92">
        <v>42649</v>
      </c>
      <c r="Y92" t="s">
        <v>3522</v>
      </c>
      <c r="Z92" t="s">
        <v>12374</v>
      </c>
    </row>
    <row r="93" spans="1:26">
      <c r="A93" t="s">
        <v>3561</v>
      </c>
      <c r="B93" t="s">
        <v>3562</v>
      </c>
      <c r="C93" t="s">
        <v>23</v>
      </c>
      <c r="D93" t="s">
        <v>11370</v>
      </c>
      <c r="E93" t="s">
        <v>389</v>
      </c>
      <c r="F93">
        <v>1.1499999999999999</v>
      </c>
      <c r="G93" t="s">
        <v>389</v>
      </c>
      <c r="H93">
        <v>0</v>
      </c>
      <c r="I93" t="s">
        <v>3563</v>
      </c>
      <c r="J93" t="s">
        <v>1264</v>
      </c>
      <c r="K93" t="s">
        <v>3563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12</v>
      </c>
      <c r="T93">
        <v>36600</v>
      </c>
      <c r="U93">
        <v>0</v>
      </c>
      <c r="V93" t="s">
        <v>12286</v>
      </c>
      <c r="W93">
        <v>36600</v>
      </c>
      <c r="X93">
        <v>42614</v>
      </c>
      <c r="Y93" t="s">
        <v>2208</v>
      </c>
      <c r="Z93" t="s">
        <v>12287</v>
      </c>
    </row>
    <row r="94" spans="1:26">
      <c r="A94" t="s">
        <v>3836</v>
      </c>
      <c r="B94" t="s">
        <v>3837</v>
      </c>
      <c r="C94" t="s">
        <v>23</v>
      </c>
      <c r="D94" t="s">
        <v>11370</v>
      </c>
      <c r="E94">
        <v>0</v>
      </c>
      <c r="F94">
        <v>0.15890000000000001</v>
      </c>
      <c r="G94">
        <v>0</v>
      </c>
      <c r="H94" t="s">
        <v>3839</v>
      </c>
      <c r="I94" t="s">
        <v>3840</v>
      </c>
      <c r="J94" t="s">
        <v>3839</v>
      </c>
      <c r="K94" t="s">
        <v>3838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2</v>
      </c>
      <c r="T94">
        <v>6100</v>
      </c>
      <c r="U94">
        <v>0</v>
      </c>
      <c r="X94" t="s">
        <v>12253</v>
      </c>
      <c r="Y94" t="s">
        <v>3839</v>
      </c>
      <c r="Z94" t="s">
        <v>12288</v>
      </c>
    </row>
    <row r="95" spans="1:26">
      <c r="A95" t="s">
        <v>3846</v>
      </c>
      <c r="B95" t="s">
        <v>3847</v>
      </c>
      <c r="C95" t="s">
        <v>23</v>
      </c>
      <c r="D95" t="s">
        <v>11370</v>
      </c>
      <c r="E95">
        <v>0</v>
      </c>
      <c r="F95">
        <v>3.5000000000000003E-2</v>
      </c>
      <c r="G95">
        <v>0</v>
      </c>
      <c r="H95" t="s">
        <v>3849</v>
      </c>
      <c r="I95" t="s">
        <v>3850</v>
      </c>
      <c r="J95" t="s">
        <v>3851</v>
      </c>
      <c r="K95">
        <v>0</v>
      </c>
      <c r="L95" t="s">
        <v>3852</v>
      </c>
      <c r="M95">
        <v>0</v>
      </c>
      <c r="N95">
        <v>0</v>
      </c>
      <c r="O95">
        <v>0</v>
      </c>
      <c r="P95">
        <v>0</v>
      </c>
      <c r="Q95">
        <v>0</v>
      </c>
      <c r="R95">
        <v>84</v>
      </c>
      <c r="T95">
        <v>256200</v>
      </c>
      <c r="U95">
        <v>0</v>
      </c>
      <c r="V95" t="s">
        <v>12289</v>
      </c>
      <c r="X95" t="s">
        <v>12253</v>
      </c>
      <c r="Y95" t="s">
        <v>3851</v>
      </c>
      <c r="Z95" t="s">
        <v>12290</v>
      </c>
    </row>
    <row r="96" spans="1:26">
      <c r="A96" t="s">
        <v>3853</v>
      </c>
      <c r="B96" t="s">
        <v>3854</v>
      </c>
      <c r="C96" t="s">
        <v>23</v>
      </c>
      <c r="D96" t="s">
        <v>11370</v>
      </c>
      <c r="E96">
        <v>0</v>
      </c>
      <c r="F96">
        <v>8.2600000000000007E-2</v>
      </c>
      <c r="G96">
        <v>0</v>
      </c>
      <c r="H96">
        <v>0</v>
      </c>
      <c r="I96">
        <v>11102951</v>
      </c>
      <c r="J96" t="s">
        <v>2326</v>
      </c>
      <c r="K96">
        <v>11102951</v>
      </c>
      <c r="L96" t="s">
        <v>3114</v>
      </c>
      <c r="M96" t="s">
        <v>3115</v>
      </c>
      <c r="N96" t="s">
        <v>3856</v>
      </c>
      <c r="O96">
        <v>0</v>
      </c>
      <c r="P96">
        <v>0</v>
      </c>
      <c r="Q96">
        <v>0</v>
      </c>
      <c r="R96">
        <v>2</v>
      </c>
      <c r="T96">
        <v>6100</v>
      </c>
      <c r="U96">
        <v>0</v>
      </c>
      <c r="V96" t="s">
        <v>12451</v>
      </c>
      <c r="W96">
        <v>6100</v>
      </c>
      <c r="X96">
        <v>42625</v>
      </c>
      <c r="Y96" t="s">
        <v>2326</v>
      </c>
      <c r="Z96" t="s">
        <v>12398</v>
      </c>
    </row>
    <row r="97" spans="1:26">
      <c r="A97" t="s">
        <v>3860</v>
      </c>
      <c r="B97" t="s">
        <v>3861</v>
      </c>
      <c r="C97" t="s">
        <v>23</v>
      </c>
      <c r="D97" t="s">
        <v>11370</v>
      </c>
      <c r="E97">
        <v>0</v>
      </c>
      <c r="F97">
        <v>2.9</v>
      </c>
      <c r="G97">
        <v>0</v>
      </c>
      <c r="H97" t="s">
        <v>3078</v>
      </c>
      <c r="I97" t="s">
        <v>3863</v>
      </c>
      <c r="J97" t="s">
        <v>3078</v>
      </c>
      <c r="K97" t="s">
        <v>3864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2</v>
      </c>
      <c r="T97">
        <v>6100</v>
      </c>
      <c r="U97">
        <v>0</v>
      </c>
      <c r="V97" t="s">
        <v>12277</v>
      </c>
      <c r="W97">
        <v>6100</v>
      </c>
      <c r="X97">
        <v>42633</v>
      </c>
      <c r="Y97" t="s">
        <v>12278</v>
      </c>
      <c r="Z97" t="s">
        <v>12398</v>
      </c>
    </row>
    <row r="98" spans="1:26">
      <c r="A98" t="s">
        <v>3913</v>
      </c>
      <c r="B98" t="s">
        <v>3914</v>
      </c>
      <c r="C98" t="s">
        <v>23</v>
      </c>
      <c r="D98" t="s">
        <v>11370</v>
      </c>
      <c r="E98" t="s">
        <v>22</v>
      </c>
      <c r="F98">
        <v>9.2499999999999999E-2</v>
      </c>
      <c r="G98" t="s">
        <v>22</v>
      </c>
      <c r="H98" t="s">
        <v>22</v>
      </c>
      <c r="I98">
        <v>0</v>
      </c>
      <c r="J98" t="s">
        <v>3851</v>
      </c>
      <c r="K98" t="s">
        <v>3916</v>
      </c>
      <c r="L98" t="s">
        <v>22</v>
      </c>
      <c r="M98" t="s">
        <v>22</v>
      </c>
      <c r="N98" t="s">
        <v>22</v>
      </c>
      <c r="O98" t="s">
        <v>22</v>
      </c>
      <c r="P98" t="s">
        <v>22</v>
      </c>
      <c r="Q98" t="s">
        <v>22</v>
      </c>
      <c r="R98">
        <v>4</v>
      </c>
      <c r="T98">
        <v>12200</v>
      </c>
      <c r="U98">
        <v>0</v>
      </c>
      <c r="V98" t="s">
        <v>12291</v>
      </c>
      <c r="W98">
        <v>12300</v>
      </c>
      <c r="X98">
        <v>42634</v>
      </c>
      <c r="Y98" t="s">
        <v>3851</v>
      </c>
      <c r="Z98" t="s">
        <v>12453</v>
      </c>
    </row>
    <row r="99" spans="1:26">
      <c r="A99" t="s">
        <v>3921</v>
      </c>
      <c r="B99" t="s">
        <v>3922</v>
      </c>
      <c r="C99" t="s">
        <v>23</v>
      </c>
      <c r="D99" t="s">
        <v>11370</v>
      </c>
      <c r="E99">
        <v>0</v>
      </c>
      <c r="F99">
        <v>2.3E-2</v>
      </c>
      <c r="G99">
        <v>0</v>
      </c>
      <c r="H99">
        <v>0</v>
      </c>
      <c r="I99" t="s">
        <v>3923</v>
      </c>
      <c r="J99" t="s">
        <v>1540</v>
      </c>
      <c r="K99" t="s">
        <v>3924</v>
      </c>
      <c r="L99">
        <v>0</v>
      </c>
      <c r="M99" t="s">
        <v>3925</v>
      </c>
      <c r="N99" t="s">
        <v>3811</v>
      </c>
      <c r="O99">
        <v>0</v>
      </c>
      <c r="P99">
        <v>0</v>
      </c>
      <c r="Q99">
        <v>0</v>
      </c>
      <c r="R99">
        <v>11</v>
      </c>
      <c r="T99">
        <v>33550</v>
      </c>
      <c r="U99">
        <v>0</v>
      </c>
      <c r="X99" t="s">
        <v>12253</v>
      </c>
      <c r="Y99" t="s">
        <v>12241</v>
      </c>
      <c r="Z99" t="s">
        <v>12292</v>
      </c>
    </row>
    <row r="100" spans="1:26">
      <c r="A100" t="s">
        <v>4146</v>
      </c>
      <c r="B100" t="s">
        <v>4147</v>
      </c>
      <c r="C100" t="s">
        <v>23</v>
      </c>
      <c r="D100" t="s">
        <v>11370</v>
      </c>
      <c r="E100">
        <v>0</v>
      </c>
      <c r="F100">
        <v>7.3999999999999996E-2</v>
      </c>
      <c r="G100">
        <v>0</v>
      </c>
      <c r="H100" t="s">
        <v>3849</v>
      </c>
      <c r="I100" t="s">
        <v>4149</v>
      </c>
      <c r="J100" t="s">
        <v>3851</v>
      </c>
      <c r="K100">
        <v>0</v>
      </c>
      <c r="L100" t="s">
        <v>4150</v>
      </c>
      <c r="M100" t="s">
        <v>3115</v>
      </c>
      <c r="N100" t="s">
        <v>4151</v>
      </c>
      <c r="O100">
        <v>0</v>
      </c>
      <c r="P100">
        <v>0</v>
      </c>
      <c r="Q100">
        <v>0</v>
      </c>
      <c r="R100">
        <v>13</v>
      </c>
      <c r="T100">
        <v>39650</v>
      </c>
      <c r="U100">
        <v>0</v>
      </c>
      <c r="V100" t="s">
        <v>12289</v>
      </c>
      <c r="X100" t="s">
        <v>12253</v>
      </c>
      <c r="Y100" t="s">
        <v>3851</v>
      </c>
      <c r="Z100" t="s">
        <v>12293</v>
      </c>
    </row>
    <row r="101" spans="1:26">
      <c r="A101" t="s">
        <v>4264</v>
      </c>
      <c r="B101" t="s">
        <v>4265</v>
      </c>
      <c r="C101" t="s">
        <v>23</v>
      </c>
      <c r="D101" t="s">
        <v>11370</v>
      </c>
      <c r="E101" t="s">
        <v>389</v>
      </c>
      <c r="F101">
        <v>6.75</v>
      </c>
      <c r="G101" t="s">
        <v>389</v>
      </c>
      <c r="H101">
        <v>0</v>
      </c>
      <c r="I101">
        <v>0</v>
      </c>
      <c r="J101" t="s">
        <v>4267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1</v>
      </c>
      <c r="T101">
        <v>3050</v>
      </c>
      <c r="U101">
        <v>0</v>
      </c>
      <c r="V101" t="s">
        <v>12294</v>
      </c>
      <c r="W101">
        <v>3500</v>
      </c>
      <c r="X101" t="s">
        <v>12253</v>
      </c>
      <c r="Y101" t="s">
        <v>12295</v>
      </c>
      <c r="Z101" t="s">
        <v>12296</v>
      </c>
    </row>
    <row r="102" spans="1:26">
      <c r="A102" t="s">
        <v>4311</v>
      </c>
      <c r="B102" t="s">
        <v>4312</v>
      </c>
      <c r="C102" t="s">
        <v>23</v>
      </c>
      <c r="D102" t="s">
        <v>11370</v>
      </c>
      <c r="E102">
        <v>0</v>
      </c>
      <c r="F102">
        <v>0.316</v>
      </c>
      <c r="G102">
        <v>0</v>
      </c>
      <c r="H102">
        <v>0</v>
      </c>
      <c r="I102">
        <v>11103314</v>
      </c>
      <c r="J102" t="s">
        <v>2326</v>
      </c>
      <c r="K102">
        <v>11103314</v>
      </c>
      <c r="L102" t="s">
        <v>3114</v>
      </c>
      <c r="M102" t="s">
        <v>3115</v>
      </c>
      <c r="N102" t="s">
        <v>4313</v>
      </c>
      <c r="O102">
        <v>0</v>
      </c>
      <c r="P102">
        <v>0</v>
      </c>
      <c r="Q102">
        <v>0</v>
      </c>
      <c r="R102">
        <v>2</v>
      </c>
      <c r="T102">
        <v>6100</v>
      </c>
      <c r="U102">
        <v>0</v>
      </c>
      <c r="V102" t="s">
        <v>12257</v>
      </c>
      <c r="W102">
        <v>6100</v>
      </c>
      <c r="X102">
        <v>42625</v>
      </c>
      <c r="Y102" t="s">
        <v>2326</v>
      </c>
      <c r="Z102" t="s">
        <v>12398</v>
      </c>
    </row>
    <row r="103" spans="1:26">
      <c r="A103" t="s">
        <v>4370</v>
      </c>
      <c r="B103" t="s">
        <v>4371</v>
      </c>
      <c r="C103" t="s">
        <v>23</v>
      </c>
      <c r="D103" t="s">
        <v>11370</v>
      </c>
      <c r="E103">
        <v>0</v>
      </c>
      <c r="F103">
        <v>0.24</v>
      </c>
      <c r="G103">
        <v>0</v>
      </c>
      <c r="H103">
        <v>0</v>
      </c>
      <c r="I103">
        <v>0</v>
      </c>
      <c r="J103" t="s">
        <v>854</v>
      </c>
      <c r="K103" t="s">
        <v>4373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4</v>
      </c>
      <c r="T103">
        <v>12200</v>
      </c>
      <c r="U103">
        <v>0</v>
      </c>
      <c r="V103" t="s">
        <v>12239</v>
      </c>
      <c r="W103" t="s">
        <v>12297</v>
      </c>
      <c r="X103">
        <v>42625</v>
      </c>
      <c r="Y103" t="s">
        <v>12241</v>
      </c>
      <c r="Z103" t="s">
        <v>12454</v>
      </c>
    </row>
    <row r="104" spans="1:26">
      <c r="A104" t="s">
        <v>4445</v>
      </c>
      <c r="B104" t="s">
        <v>4446</v>
      </c>
      <c r="C104" t="s">
        <v>23</v>
      </c>
      <c r="D104" t="s">
        <v>11370</v>
      </c>
      <c r="E104" t="s">
        <v>389</v>
      </c>
      <c r="F104">
        <v>0.65</v>
      </c>
      <c r="G104">
        <v>0</v>
      </c>
      <c r="H104">
        <v>0</v>
      </c>
      <c r="I104">
        <v>0</v>
      </c>
      <c r="J104" t="s">
        <v>4448</v>
      </c>
      <c r="K104" t="s">
        <v>4447</v>
      </c>
      <c r="L104" t="s">
        <v>4449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4</v>
      </c>
      <c r="T104">
        <v>12200</v>
      </c>
      <c r="U104">
        <v>0</v>
      </c>
      <c r="V104" t="s">
        <v>12298</v>
      </c>
      <c r="W104">
        <v>12300</v>
      </c>
      <c r="X104" t="s">
        <v>12253</v>
      </c>
      <c r="Y104" t="s">
        <v>12299</v>
      </c>
      <c r="Z104" t="s">
        <v>12492</v>
      </c>
    </row>
    <row r="105" spans="1:26">
      <c r="A105" t="s">
        <v>4459</v>
      </c>
      <c r="B105" t="s">
        <v>4460</v>
      </c>
      <c r="C105" t="s">
        <v>23</v>
      </c>
      <c r="D105" t="s">
        <v>11370</v>
      </c>
      <c r="E105" t="s">
        <v>389</v>
      </c>
      <c r="F105">
        <v>0.42</v>
      </c>
      <c r="G105" t="s">
        <v>389</v>
      </c>
      <c r="H105">
        <v>0</v>
      </c>
      <c r="I105" t="s">
        <v>4461</v>
      </c>
      <c r="J105" t="s">
        <v>4448</v>
      </c>
      <c r="K105" t="s">
        <v>4461</v>
      </c>
      <c r="L105" t="s">
        <v>4449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7</v>
      </c>
      <c r="T105">
        <v>21350</v>
      </c>
      <c r="U105">
        <v>0</v>
      </c>
      <c r="V105" t="s">
        <v>12298</v>
      </c>
      <c r="W105">
        <v>21400</v>
      </c>
      <c r="X105" t="s">
        <v>12253</v>
      </c>
      <c r="Y105" t="s">
        <v>12299</v>
      </c>
      <c r="Z105" t="s">
        <v>12493</v>
      </c>
    </row>
    <row r="106" spans="1:26">
      <c r="A106" t="s">
        <v>4531</v>
      </c>
      <c r="B106" t="s">
        <v>4532</v>
      </c>
      <c r="C106" t="s">
        <v>23</v>
      </c>
      <c r="D106" t="s">
        <v>11370</v>
      </c>
      <c r="E106">
        <v>0</v>
      </c>
      <c r="F106">
        <v>409.99</v>
      </c>
      <c r="G106">
        <v>0</v>
      </c>
      <c r="H106" t="s">
        <v>4534</v>
      </c>
      <c r="I106" t="s">
        <v>4533</v>
      </c>
      <c r="J106" t="s">
        <v>4535</v>
      </c>
      <c r="K106">
        <v>0</v>
      </c>
      <c r="L106" t="s">
        <v>4536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1.2195121951219499E-3</v>
      </c>
      <c r="T106">
        <v>3.7195121951219501</v>
      </c>
      <c r="U106">
        <v>0</v>
      </c>
      <c r="V106" t="s">
        <v>12301</v>
      </c>
      <c r="W106" t="s">
        <v>12302</v>
      </c>
      <c r="X106" t="s">
        <v>12190</v>
      </c>
      <c r="Y106" t="s">
        <v>4535</v>
      </c>
      <c r="Z106" t="s">
        <v>12494</v>
      </c>
    </row>
    <row r="107" spans="1:26">
      <c r="A107" t="s">
        <v>4537</v>
      </c>
      <c r="B107" t="s">
        <v>4538</v>
      </c>
      <c r="C107" t="s">
        <v>23</v>
      </c>
      <c r="D107" t="s">
        <v>11370</v>
      </c>
      <c r="E107">
        <v>0</v>
      </c>
      <c r="F107">
        <v>730</v>
      </c>
      <c r="G107">
        <v>0</v>
      </c>
      <c r="H107">
        <v>0</v>
      </c>
      <c r="I107" t="s">
        <v>4540</v>
      </c>
      <c r="J107" t="s">
        <v>4541</v>
      </c>
      <c r="K107">
        <v>0</v>
      </c>
      <c r="L107" t="s">
        <v>4542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2.4390243902438998E-3</v>
      </c>
      <c r="T107">
        <v>7.4390243902439002</v>
      </c>
      <c r="U107">
        <v>0</v>
      </c>
      <c r="V107" t="s">
        <v>12399</v>
      </c>
      <c r="W107">
        <v>10</v>
      </c>
      <c r="X107">
        <v>42670</v>
      </c>
      <c r="Y107" t="s">
        <v>12304</v>
      </c>
      <c r="Z107" t="s">
        <v>12495</v>
      </c>
    </row>
    <row r="108" spans="1:26">
      <c r="A108" t="s">
        <v>4636</v>
      </c>
      <c r="B108" t="s">
        <v>4637</v>
      </c>
      <c r="C108" t="s">
        <v>23</v>
      </c>
      <c r="D108" t="s">
        <v>11370</v>
      </c>
      <c r="E108" t="s">
        <v>389</v>
      </c>
      <c r="F108">
        <v>6.33</v>
      </c>
      <c r="G108">
        <v>0</v>
      </c>
      <c r="H108" t="s">
        <v>4638</v>
      </c>
      <c r="I108">
        <v>30070</v>
      </c>
      <c r="J108" t="s">
        <v>4638</v>
      </c>
      <c r="K108" t="s">
        <v>4639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2</v>
      </c>
      <c r="T108">
        <v>6100</v>
      </c>
      <c r="U108">
        <v>0</v>
      </c>
      <c r="V108" t="s">
        <v>12305</v>
      </c>
      <c r="W108">
        <v>6100</v>
      </c>
      <c r="X108">
        <v>42611</v>
      </c>
      <c r="Y108" t="s">
        <v>12306</v>
      </c>
      <c r="Z108" t="s">
        <v>12496</v>
      </c>
    </row>
    <row r="109" spans="1:26">
      <c r="A109" t="s">
        <v>4661</v>
      </c>
      <c r="B109" t="s">
        <v>4662</v>
      </c>
      <c r="C109" t="s">
        <v>23</v>
      </c>
      <c r="D109" t="s">
        <v>11370</v>
      </c>
      <c r="E109" t="s">
        <v>6172</v>
      </c>
      <c r="F109">
        <v>1.1499999999999999</v>
      </c>
      <c r="G109" t="s">
        <v>22</v>
      </c>
      <c r="H109" t="s">
        <v>22</v>
      </c>
      <c r="I109">
        <v>0</v>
      </c>
      <c r="J109" t="s">
        <v>2326</v>
      </c>
      <c r="K109" t="s">
        <v>4664</v>
      </c>
      <c r="L109" t="s">
        <v>22</v>
      </c>
      <c r="M109" t="s">
        <v>22</v>
      </c>
      <c r="N109" t="s">
        <v>22</v>
      </c>
      <c r="O109" t="s">
        <v>22</v>
      </c>
      <c r="P109" t="s">
        <v>22</v>
      </c>
      <c r="Q109" t="s">
        <v>22</v>
      </c>
      <c r="R109">
        <v>4</v>
      </c>
      <c r="T109">
        <v>12200</v>
      </c>
      <c r="U109">
        <v>0</v>
      </c>
      <c r="V109" t="s">
        <v>12456</v>
      </c>
      <c r="W109">
        <v>12200</v>
      </c>
      <c r="X109">
        <v>42689</v>
      </c>
      <c r="Y109" t="s">
        <v>2326</v>
      </c>
      <c r="Z109" t="s">
        <v>12497</v>
      </c>
    </row>
    <row r="110" spans="1:26">
      <c r="A110" t="s">
        <v>4687</v>
      </c>
      <c r="B110" t="s">
        <v>4688</v>
      </c>
      <c r="C110" t="s">
        <v>23</v>
      </c>
      <c r="D110" t="s">
        <v>11370</v>
      </c>
      <c r="E110">
        <v>0</v>
      </c>
      <c r="F110">
        <v>4.9399999999999999E-2</v>
      </c>
      <c r="G110">
        <v>0</v>
      </c>
      <c r="H110">
        <v>0</v>
      </c>
      <c r="I110">
        <v>40143</v>
      </c>
      <c r="J110" t="s">
        <v>2326</v>
      </c>
      <c r="K110">
        <v>40143</v>
      </c>
      <c r="L110" t="s">
        <v>3114</v>
      </c>
      <c r="M110" t="s">
        <v>3115</v>
      </c>
      <c r="N110" t="s">
        <v>4689</v>
      </c>
      <c r="O110">
        <v>0</v>
      </c>
      <c r="P110">
        <v>0</v>
      </c>
      <c r="Q110">
        <v>0</v>
      </c>
      <c r="R110">
        <v>9</v>
      </c>
      <c r="T110">
        <v>27450</v>
      </c>
      <c r="U110">
        <v>0</v>
      </c>
      <c r="V110" t="s">
        <v>12257</v>
      </c>
      <c r="W110">
        <v>21400</v>
      </c>
      <c r="X110">
        <v>42625</v>
      </c>
      <c r="Y110" t="s">
        <v>2326</v>
      </c>
      <c r="Z110" t="s">
        <v>12498</v>
      </c>
    </row>
    <row r="111" spans="1:26">
      <c r="A111" t="s">
        <v>4690</v>
      </c>
      <c r="B111" t="s">
        <v>4691</v>
      </c>
      <c r="C111" t="s">
        <v>23</v>
      </c>
      <c r="D111" t="s">
        <v>11370</v>
      </c>
      <c r="E111">
        <v>0</v>
      </c>
      <c r="F111">
        <v>3.2099999999999997E-2</v>
      </c>
      <c r="G111">
        <v>0</v>
      </c>
      <c r="H111">
        <v>0</v>
      </c>
      <c r="I111">
        <v>40163</v>
      </c>
      <c r="J111" t="s">
        <v>2326</v>
      </c>
      <c r="K111">
        <v>40163</v>
      </c>
      <c r="L111" t="s">
        <v>3114</v>
      </c>
      <c r="M111" t="s">
        <v>3115</v>
      </c>
      <c r="N111" t="s">
        <v>4692</v>
      </c>
      <c r="O111">
        <v>0</v>
      </c>
      <c r="P111">
        <v>0</v>
      </c>
      <c r="Q111">
        <v>0</v>
      </c>
      <c r="R111">
        <v>3</v>
      </c>
      <c r="T111">
        <v>9150</v>
      </c>
      <c r="U111">
        <v>0</v>
      </c>
      <c r="V111" t="s">
        <v>12257</v>
      </c>
      <c r="W111">
        <v>9200</v>
      </c>
      <c r="X111">
        <v>42625</v>
      </c>
      <c r="Y111" t="s">
        <v>2326</v>
      </c>
      <c r="Z111" t="s">
        <v>12459</v>
      </c>
    </row>
    <row r="112" spans="1:26">
      <c r="A112" t="s">
        <v>4693</v>
      </c>
      <c r="B112" t="s">
        <v>4694</v>
      </c>
      <c r="C112" t="s">
        <v>23</v>
      </c>
      <c r="D112" t="s">
        <v>11370</v>
      </c>
      <c r="E112">
        <v>0</v>
      </c>
      <c r="F112">
        <v>5.4999999999999997E-3</v>
      </c>
      <c r="G112">
        <v>0</v>
      </c>
      <c r="H112">
        <v>0</v>
      </c>
      <c r="I112">
        <v>40302</v>
      </c>
      <c r="J112" t="s">
        <v>2326</v>
      </c>
      <c r="K112" t="s">
        <v>4697</v>
      </c>
      <c r="L112" t="s">
        <v>3114</v>
      </c>
      <c r="M112" t="s">
        <v>3115</v>
      </c>
      <c r="N112" t="s">
        <v>4696</v>
      </c>
      <c r="O112">
        <v>0</v>
      </c>
      <c r="P112">
        <v>0</v>
      </c>
      <c r="Q112">
        <v>0</v>
      </c>
      <c r="R112">
        <v>2</v>
      </c>
      <c r="T112">
        <v>6100</v>
      </c>
      <c r="U112">
        <v>0</v>
      </c>
      <c r="V112" t="s">
        <v>12257</v>
      </c>
      <c r="W112">
        <v>6100</v>
      </c>
      <c r="X112">
        <v>42625</v>
      </c>
      <c r="Y112" t="s">
        <v>2326</v>
      </c>
      <c r="Z112" t="s">
        <v>12398</v>
      </c>
    </row>
    <row r="113" spans="1:26">
      <c r="A113" t="s">
        <v>4716</v>
      </c>
      <c r="B113" t="s">
        <v>4717</v>
      </c>
      <c r="C113" t="s">
        <v>23</v>
      </c>
      <c r="D113" t="s">
        <v>11370</v>
      </c>
      <c r="E113">
        <v>0</v>
      </c>
      <c r="F113">
        <v>5.7999999999999996E-3</v>
      </c>
      <c r="G113">
        <v>0</v>
      </c>
      <c r="H113">
        <v>0</v>
      </c>
      <c r="I113">
        <v>40303</v>
      </c>
      <c r="J113" t="s">
        <v>2326</v>
      </c>
      <c r="K113">
        <v>40143</v>
      </c>
      <c r="L113" t="s">
        <v>3114</v>
      </c>
      <c r="M113" t="s">
        <v>3115</v>
      </c>
      <c r="N113" t="s">
        <v>4718</v>
      </c>
      <c r="O113">
        <v>0</v>
      </c>
      <c r="P113">
        <v>0</v>
      </c>
      <c r="Q113">
        <v>0</v>
      </c>
      <c r="R113">
        <v>4</v>
      </c>
      <c r="T113">
        <v>12200</v>
      </c>
      <c r="U113">
        <v>0</v>
      </c>
      <c r="V113" t="s">
        <v>12257</v>
      </c>
      <c r="W113">
        <v>12200</v>
      </c>
      <c r="X113">
        <v>42625</v>
      </c>
      <c r="Y113" t="s">
        <v>2326</v>
      </c>
      <c r="Z113" t="s">
        <v>12460</v>
      </c>
    </row>
    <row r="114" spans="1:26">
      <c r="A114" t="s">
        <v>4780</v>
      </c>
      <c r="B114" t="s">
        <v>4781</v>
      </c>
      <c r="C114" t="s">
        <v>23</v>
      </c>
      <c r="D114" t="s">
        <v>11370</v>
      </c>
      <c r="E114" t="s">
        <v>389</v>
      </c>
      <c r="F114">
        <v>4.8099999999999996</v>
      </c>
      <c r="G114">
        <v>0</v>
      </c>
      <c r="H114">
        <v>0</v>
      </c>
      <c r="I114" t="s">
        <v>4783</v>
      </c>
      <c r="J114" t="s">
        <v>4784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2</v>
      </c>
      <c r="T114">
        <v>6100</v>
      </c>
      <c r="U114">
        <v>0</v>
      </c>
      <c r="V114" t="s">
        <v>12308</v>
      </c>
      <c r="W114">
        <v>6100</v>
      </c>
      <c r="X114" t="s">
        <v>12253</v>
      </c>
      <c r="Y114" t="s">
        <v>4784</v>
      </c>
      <c r="Z114" t="s">
        <v>12398</v>
      </c>
    </row>
    <row r="115" spans="1:26">
      <c r="A115" t="s">
        <v>4813</v>
      </c>
      <c r="B115" t="s">
        <v>4814</v>
      </c>
      <c r="C115" t="s">
        <v>23</v>
      </c>
      <c r="D115" t="s">
        <v>11370</v>
      </c>
      <c r="E115" t="s">
        <v>389</v>
      </c>
      <c r="F115">
        <v>1.5</v>
      </c>
      <c r="G115" t="s">
        <v>389</v>
      </c>
      <c r="H115">
        <v>0</v>
      </c>
      <c r="I115" t="s">
        <v>4816</v>
      </c>
      <c r="J115" t="s">
        <v>1264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1</v>
      </c>
      <c r="T115">
        <v>3050</v>
      </c>
      <c r="U115">
        <v>0</v>
      </c>
      <c r="V115" t="s">
        <v>12286</v>
      </c>
      <c r="W115">
        <v>3050</v>
      </c>
      <c r="X115" t="s">
        <v>12253</v>
      </c>
      <c r="Y115" t="s">
        <v>2208</v>
      </c>
      <c r="Z115" t="s">
        <v>12310</v>
      </c>
    </row>
    <row r="116" spans="1:26">
      <c r="A116" t="s">
        <v>4892</v>
      </c>
      <c r="B116" t="s">
        <v>4893</v>
      </c>
      <c r="C116" t="s">
        <v>23</v>
      </c>
      <c r="D116" t="s">
        <v>11370</v>
      </c>
      <c r="E116" t="s">
        <v>389</v>
      </c>
      <c r="F116">
        <v>3.65</v>
      </c>
      <c r="G116" t="s">
        <v>389</v>
      </c>
      <c r="H116">
        <v>0</v>
      </c>
      <c r="I116">
        <v>0</v>
      </c>
      <c r="J116" t="s">
        <v>1264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6</v>
      </c>
      <c r="T116">
        <v>18300</v>
      </c>
      <c r="U116">
        <v>0</v>
      </c>
      <c r="V116" t="s">
        <v>12286</v>
      </c>
      <c r="W116">
        <v>18300</v>
      </c>
      <c r="X116" t="s">
        <v>12253</v>
      </c>
      <c r="Y116" t="s">
        <v>2208</v>
      </c>
      <c r="Z116" t="s">
        <v>12311</v>
      </c>
    </row>
    <row r="117" spans="1:26">
      <c r="A117" t="s">
        <v>4896</v>
      </c>
      <c r="B117" t="s">
        <v>4897</v>
      </c>
      <c r="C117" t="s">
        <v>23</v>
      </c>
      <c r="D117" t="s">
        <v>11370</v>
      </c>
      <c r="E117" t="s">
        <v>389</v>
      </c>
      <c r="F117">
        <v>16.940000000000001</v>
      </c>
      <c r="G117">
        <v>0</v>
      </c>
      <c r="H117">
        <v>0</v>
      </c>
      <c r="I117">
        <v>0</v>
      </c>
      <c r="J117" t="s">
        <v>4784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2</v>
      </c>
      <c r="T117">
        <v>6100</v>
      </c>
      <c r="U117">
        <v>0</v>
      </c>
      <c r="V117" t="s">
        <v>12308</v>
      </c>
      <c r="W117">
        <v>6100</v>
      </c>
      <c r="X117" t="s">
        <v>12253</v>
      </c>
      <c r="Y117" t="s">
        <v>4784</v>
      </c>
      <c r="Z117" t="s">
        <v>12398</v>
      </c>
    </row>
    <row r="118" spans="1:26">
      <c r="A118" t="s">
        <v>5006</v>
      </c>
      <c r="B118" t="s">
        <v>5007</v>
      </c>
      <c r="C118" t="s">
        <v>23</v>
      </c>
      <c r="D118" t="s">
        <v>11370</v>
      </c>
      <c r="E118" t="s">
        <v>22</v>
      </c>
      <c r="F118">
        <v>18.68</v>
      </c>
      <c r="G118" t="s">
        <v>22</v>
      </c>
      <c r="H118" t="s">
        <v>22</v>
      </c>
      <c r="I118">
        <v>0</v>
      </c>
      <c r="J118" t="s">
        <v>854</v>
      </c>
      <c r="K118" t="s">
        <v>5009</v>
      </c>
      <c r="L118" t="s">
        <v>22</v>
      </c>
      <c r="M118" t="s">
        <v>22</v>
      </c>
      <c r="N118" t="s">
        <v>22</v>
      </c>
      <c r="O118" t="s">
        <v>22</v>
      </c>
      <c r="P118" t="s">
        <v>22</v>
      </c>
      <c r="Q118" t="s">
        <v>22</v>
      </c>
      <c r="R118">
        <v>535</v>
      </c>
      <c r="S118">
        <v>1.7552493438320198E-2</v>
      </c>
      <c r="T118">
        <v>1631750</v>
      </c>
      <c r="U118">
        <v>53.535104986876597</v>
      </c>
      <c r="V118" t="s">
        <v>12239</v>
      </c>
      <c r="W118" t="s">
        <v>12312</v>
      </c>
      <c r="X118">
        <v>42625</v>
      </c>
      <c r="Y118" t="s">
        <v>12241</v>
      </c>
      <c r="Z118" t="s">
        <v>12461</v>
      </c>
    </row>
    <row r="119" spans="1:26">
      <c r="A119" t="s">
        <v>5104</v>
      </c>
      <c r="B119" t="s">
        <v>5105</v>
      </c>
      <c r="C119" t="s">
        <v>23</v>
      </c>
      <c r="D119" t="s">
        <v>11370</v>
      </c>
      <c r="E119">
        <v>0</v>
      </c>
      <c r="F119">
        <v>9.5999999999999992E-3</v>
      </c>
      <c r="G119">
        <v>0</v>
      </c>
      <c r="H119">
        <v>0</v>
      </c>
      <c r="I119">
        <v>1140357</v>
      </c>
      <c r="J119" t="s">
        <v>2326</v>
      </c>
      <c r="K119" t="s">
        <v>1878</v>
      </c>
      <c r="L119" t="s">
        <v>3114</v>
      </c>
      <c r="M119" t="s">
        <v>3115</v>
      </c>
      <c r="N119" t="s">
        <v>5106</v>
      </c>
      <c r="O119">
        <v>0</v>
      </c>
      <c r="P119">
        <v>0</v>
      </c>
      <c r="Q119">
        <v>0</v>
      </c>
      <c r="R119">
        <v>8</v>
      </c>
      <c r="T119">
        <v>24400</v>
      </c>
      <c r="U119">
        <v>0</v>
      </c>
      <c r="V119" t="s">
        <v>12257</v>
      </c>
      <c r="W119">
        <v>24400</v>
      </c>
      <c r="X119">
        <v>42625</v>
      </c>
      <c r="Y119" t="s">
        <v>2326</v>
      </c>
      <c r="Z119" t="s">
        <v>12462</v>
      </c>
    </row>
    <row r="120" spans="1:26">
      <c r="A120" t="s">
        <v>5111</v>
      </c>
      <c r="B120" t="s">
        <v>5112</v>
      </c>
      <c r="C120" t="s">
        <v>23</v>
      </c>
      <c r="D120" t="s">
        <v>11370</v>
      </c>
      <c r="E120">
        <v>0</v>
      </c>
      <c r="F120">
        <v>5.1799999999999999E-2</v>
      </c>
      <c r="G120">
        <v>0</v>
      </c>
      <c r="H120">
        <v>0</v>
      </c>
      <c r="I120">
        <v>11511045</v>
      </c>
      <c r="J120" t="s">
        <v>2326</v>
      </c>
      <c r="K120">
        <v>11511045</v>
      </c>
      <c r="L120" t="s">
        <v>3114</v>
      </c>
      <c r="M120" t="s">
        <v>3115</v>
      </c>
      <c r="N120" t="s">
        <v>5114</v>
      </c>
      <c r="O120">
        <v>0</v>
      </c>
      <c r="P120">
        <v>0</v>
      </c>
      <c r="Q120">
        <v>0</v>
      </c>
      <c r="R120">
        <v>1</v>
      </c>
      <c r="T120">
        <v>3050</v>
      </c>
      <c r="U120">
        <v>0</v>
      </c>
      <c r="V120" t="s">
        <v>12257</v>
      </c>
      <c r="W120">
        <v>3050</v>
      </c>
      <c r="X120">
        <v>42625</v>
      </c>
      <c r="Y120" t="s">
        <v>2326</v>
      </c>
      <c r="Z120" t="s">
        <v>12374</v>
      </c>
    </row>
    <row r="121" spans="1:26">
      <c r="A121" t="s">
        <v>5115</v>
      </c>
      <c r="B121" t="s">
        <v>5116</v>
      </c>
      <c r="C121" t="s">
        <v>23</v>
      </c>
      <c r="D121" t="s">
        <v>11370</v>
      </c>
      <c r="E121">
        <v>0</v>
      </c>
      <c r="F121">
        <v>5.1799999999999999E-2</v>
      </c>
      <c r="G121">
        <v>0</v>
      </c>
      <c r="H121">
        <v>0</v>
      </c>
      <c r="I121">
        <v>11511046</v>
      </c>
      <c r="J121" t="s">
        <v>2326</v>
      </c>
      <c r="K121">
        <v>1151146</v>
      </c>
      <c r="L121" t="s">
        <v>3114</v>
      </c>
      <c r="M121" t="s">
        <v>3115</v>
      </c>
      <c r="N121" t="s">
        <v>5118</v>
      </c>
      <c r="O121">
        <v>0</v>
      </c>
      <c r="P121">
        <v>0</v>
      </c>
      <c r="Q121">
        <v>0</v>
      </c>
      <c r="R121">
        <v>1</v>
      </c>
      <c r="T121">
        <v>3050</v>
      </c>
      <c r="U121">
        <v>0</v>
      </c>
      <c r="V121" t="s">
        <v>12257</v>
      </c>
      <c r="W121">
        <v>3050</v>
      </c>
      <c r="X121">
        <v>42625</v>
      </c>
      <c r="Y121" t="s">
        <v>2326</v>
      </c>
      <c r="Z121" t="s">
        <v>12374</v>
      </c>
    </row>
    <row r="122" spans="1:26">
      <c r="A122" t="s">
        <v>5124</v>
      </c>
      <c r="B122" t="s">
        <v>5125</v>
      </c>
      <c r="C122" t="s">
        <v>23</v>
      </c>
      <c r="D122" t="s">
        <v>11370</v>
      </c>
      <c r="E122">
        <v>0</v>
      </c>
      <c r="F122">
        <v>1.5E-3</v>
      </c>
      <c r="G122">
        <v>0</v>
      </c>
      <c r="H122">
        <v>0</v>
      </c>
      <c r="I122">
        <v>40350</v>
      </c>
      <c r="J122" t="s">
        <v>2326</v>
      </c>
      <c r="K122">
        <v>40350</v>
      </c>
      <c r="L122" t="s">
        <v>3433</v>
      </c>
      <c r="M122" t="s">
        <v>3115</v>
      </c>
      <c r="N122" t="s">
        <v>5126</v>
      </c>
      <c r="O122">
        <v>0</v>
      </c>
      <c r="P122">
        <v>0</v>
      </c>
      <c r="Q122">
        <v>0</v>
      </c>
      <c r="R122">
        <v>10</v>
      </c>
      <c r="T122">
        <v>30500</v>
      </c>
      <c r="U122">
        <v>0</v>
      </c>
      <c r="V122" t="s">
        <v>12257</v>
      </c>
      <c r="W122">
        <v>30500</v>
      </c>
      <c r="X122">
        <v>42625</v>
      </c>
      <c r="Y122" t="s">
        <v>2326</v>
      </c>
      <c r="Z122" t="s">
        <v>12374</v>
      </c>
    </row>
    <row r="123" spans="1:26">
      <c r="A123" t="s">
        <v>5181</v>
      </c>
      <c r="B123" t="s">
        <v>5182</v>
      </c>
      <c r="C123" t="s">
        <v>23</v>
      </c>
      <c r="D123" t="s">
        <v>11370</v>
      </c>
      <c r="E123">
        <v>0</v>
      </c>
      <c r="F123">
        <v>1.7999999999999999E-2</v>
      </c>
      <c r="G123">
        <v>0</v>
      </c>
      <c r="H123">
        <v>0</v>
      </c>
      <c r="I123">
        <v>11511313</v>
      </c>
      <c r="J123" t="s">
        <v>2326</v>
      </c>
      <c r="K123" t="s">
        <v>5183</v>
      </c>
      <c r="L123" t="s">
        <v>3114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8</v>
      </c>
      <c r="T123">
        <v>24400</v>
      </c>
      <c r="U123">
        <v>0</v>
      </c>
      <c r="V123" t="s">
        <v>12257</v>
      </c>
      <c r="W123">
        <v>12200</v>
      </c>
      <c r="X123">
        <v>42625</v>
      </c>
      <c r="Y123" t="s">
        <v>2326</v>
      </c>
      <c r="Z123" t="s">
        <v>12463</v>
      </c>
    </row>
    <row r="124" spans="1:26">
      <c r="A124" t="s">
        <v>5188</v>
      </c>
      <c r="B124" t="s">
        <v>5189</v>
      </c>
      <c r="C124" t="s">
        <v>23</v>
      </c>
      <c r="D124" t="s">
        <v>11370</v>
      </c>
      <c r="E124" t="s">
        <v>22</v>
      </c>
      <c r="F124">
        <v>1.4999999999999999E-2</v>
      </c>
      <c r="G124" t="s">
        <v>22</v>
      </c>
      <c r="H124" t="s">
        <v>22</v>
      </c>
      <c r="I124">
        <v>0</v>
      </c>
      <c r="J124" t="s">
        <v>2326</v>
      </c>
      <c r="K124">
        <v>11264395</v>
      </c>
      <c r="L124" t="s">
        <v>22</v>
      </c>
      <c r="M124" t="s">
        <v>22</v>
      </c>
      <c r="N124" t="s">
        <v>22</v>
      </c>
      <c r="O124" t="s">
        <v>22</v>
      </c>
      <c r="P124" t="s">
        <v>22</v>
      </c>
      <c r="Q124" t="s">
        <v>22</v>
      </c>
      <c r="R124">
        <v>68</v>
      </c>
      <c r="T124">
        <v>207400</v>
      </c>
      <c r="U124">
        <v>0</v>
      </c>
      <c r="V124" t="s">
        <v>12451</v>
      </c>
      <c r="W124">
        <v>18300</v>
      </c>
      <c r="X124">
        <v>42625</v>
      </c>
      <c r="Y124" t="s">
        <v>2326</v>
      </c>
      <c r="Z124" t="s">
        <v>12499</v>
      </c>
    </row>
    <row r="125" spans="1:26">
      <c r="A125" t="s">
        <v>5191</v>
      </c>
      <c r="B125" t="s">
        <v>5192</v>
      </c>
      <c r="C125" t="s">
        <v>23</v>
      </c>
      <c r="D125" t="s">
        <v>11370</v>
      </c>
      <c r="E125" t="s">
        <v>22</v>
      </c>
      <c r="F125">
        <v>0.02</v>
      </c>
      <c r="G125" t="s">
        <v>22</v>
      </c>
      <c r="H125" t="s">
        <v>22</v>
      </c>
      <c r="I125">
        <v>0</v>
      </c>
      <c r="J125" t="s">
        <v>2326</v>
      </c>
      <c r="K125">
        <v>11254487</v>
      </c>
      <c r="L125" t="s">
        <v>22</v>
      </c>
      <c r="M125" t="s">
        <v>22</v>
      </c>
      <c r="N125" t="s">
        <v>22</v>
      </c>
      <c r="O125" t="s">
        <v>22</v>
      </c>
      <c r="P125" t="s">
        <v>22</v>
      </c>
      <c r="Q125" t="s">
        <v>22</v>
      </c>
      <c r="R125">
        <v>6</v>
      </c>
      <c r="T125">
        <v>18300</v>
      </c>
      <c r="U125">
        <v>0</v>
      </c>
      <c r="V125" t="s">
        <v>12451</v>
      </c>
      <c r="W125">
        <v>33600</v>
      </c>
      <c r="X125">
        <v>42625</v>
      </c>
      <c r="Y125" t="s">
        <v>2326</v>
      </c>
      <c r="Z125" t="s">
        <v>12500</v>
      </c>
    </row>
    <row r="126" spans="1:26">
      <c r="A126" t="s">
        <v>5193</v>
      </c>
      <c r="B126" t="s">
        <v>5194</v>
      </c>
      <c r="C126" t="s">
        <v>23</v>
      </c>
      <c r="D126" t="s">
        <v>11370</v>
      </c>
      <c r="E126" t="s">
        <v>22</v>
      </c>
      <c r="F126">
        <v>0.03</v>
      </c>
      <c r="G126" t="s">
        <v>22</v>
      </c>
      <c r="H126" t="s">
        <v>22</v>
      </c>
      <c r="I126">
        <v>0</v>
      </c>
      <c r="J126" t="s">
        <v>2326</v>
      </c>
      <c r="K126">
        <v>11264558</v>
      </c>
      <c r="L126" t="s">
        <v>22</v>
      </c>
      <c r="M126" t="s">
        <v>22</v>
      </c>
      <c r="N126" t="s">
        <v>22</v>
      </c>
      <c r="O126" t="s">
        <v>22</v>
      </c>
      <c r="P126" t="s">
        <v>22</v>
      </c>
      <c r="Q126" t="s">
        <v>22</v>
      </c>
      <c r="R126">
        <v>11</v>
      </c>
      <c r="T126">
        <v>33550</v>
      </c>
      <c r="U126">
        <v>0</v>
      </c>
      <c r="V126" t="s">
        <v>12451</v>
      </c>
      <c r="X126">
        <v>42625</v>
      </c>
      <c r="Y126" t="s">
        <v>2326</v>
      </c>
      <c r="Z126" t="s">
        <v>12315</v>
      </c>
    </row>
    <row r="127" spans="1:26">
      <c r="A127" t="s">
        <v>5376</v>
      </c>
      <c r="B127" t="s">
        <v>5377</v>
      </c>
      <c r="C127" t="s">
        <v>23</v>
      </c>
      <c r="D127" t="s">
        <v>11370</v>
      </c>
      <c r="E127" t="s">
        <v>22</v>
      </c>
      <c r="F127">
        <v>56.5</v>
      </c>
      <c r="G127" t="s">
        <v>22</v>
      </c>
      <c r="H127" t="s">
        <v>22</v>
      </c>
      <c r="I127" t="s">
        <v>5378</v>
      </c>
      <c r="J127" t="s">
        <v>5379</v>
      </c>
      <c r="K127" t="s">
        <v>22</v>
      </c>
      <c r="L127" t="s">
        <v>22</v>
      </c>
      <c r="M127" t="s">
        <v>22</v>
      </c>
      <c r="N127" t="s">
        <v>22</v>
      </c>
      <c r="O127" t="s">
        <v>22</v>
      </c>
      <c r="P127" t="s">
        <v>22</v>
      </c>
      <c r="Q127" t="s">
        <v>22</v>
      </c>
      <c r="R127">
        <v>1</v>
      </c>
      <c r="T127">
        <v>3050</v>
      </c>
      <c r="U127">
        <v>0</v>
      </c>
      <c r="V127" t="s">
        <v>12313</v>
      </c>
      <c r="W127">
        <v>3200</v>
      </c>
      <c r="X127" t="s">
        <v>12253</v>
      </c>
      <c r="Y127" t="s">
        <v>12314</v>
      </c>
      <c r="Z127" t="s">
        <v>12386</v>
      </c>
    </row>
    <row r="128" spans="1:26">
      <c r="A128" t="s">
        <v>5467</v>
      </c>
      <c r="B128" t="s">
        <v>5468</v>
      </c>
      <c r="C128" t="s">
        <v>23</v>
      </c>
      <c r="D128" t="s">
        <v>11370</v>
      </c>
      <c r="E128" t="s">
        <v>389</v>
      </c>
      <c r="F128">
        <v>27.95</v>
      </c>
      <c r="G128" t="s">
        <v>389</v>
      </c>
      <c r="H128">
        <v>0</v>
      </c>
      <c r="I128" t="s">
        <v>5469</v>
      </c>
      <c r="J128" t="s">
        <v>5471</v>
      </c>
      <c r="K128" t="s">
        <v>5469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1</v>
      </c>
      <c r="T128">
        <v>3050</v>
      </c>
      <c r="U128">
        <v>0</v>
      </c>
      <c r="V128" t="s">
        <v>12316</v>
      </c>
      <c r="W128">
        <v>6100</v>
      </c>
      <c r="X128">
        <v>42625</v>
      </c>
      <c r="Y128" t="s">
        <v>12317</v>
      </c>
      <c r="Z128" t="s">
        <v>12501</v>
      </c>
    </row>
    <row r="129" spans="1:26">
      <c r="A129" t="s">
        <v>5615</v>
      </c>
      <c r="B129" t="s">
        <v>5616</v>
      </c>
      <c r="C129" t="s">
        <v>23</v>
      </c>
      <c r="D129" t="s">
        <v>11370</v>
      </c>
      <c r="E129">
        <v>0</v>
      </c>
      <c r="F129">
        <v>5.2499999999999998E-2</v>
      </c>
      <c r="G129">
        <v>0</v>
      </c>
      <c r="H129" t="s">
        <v>1500</v>
      </c>
      <c r="I129">
        <v>50579402</v>
      </c>
      <c r="J129" t="s">
        <v>1350</v>
      </c>
      <c r="K129" t="s">
        <v>5617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3</v>
      </c>
      <c r="T129">
        <v>9150</v>
      </c>
      <c r="U129">
        <v>0</v>
      </c>
      <c r="V129" t="s">
        <v>12464</v>
      </c>
      <c r="W129">
        <v>9000</v>
      </c>
      <c r="X129">
        <v>42625</v>
      </c>
      <c r="Y129" t="s">
        <v>7025</v>
      </c>
      <c r="Z129" t="s">
        <v>12319</v>
      </c>
    </row>
    <row r="130" spans="1:26">
      <c r="A130" t="s">
        <v>5621</v>
      </c>
      <c r="B130" t="s">
        <v>5622</v>
      </c>
      <c r="C130" t="s">
        <v>23</v>
      </c>
      <c r="D130" t="s">
        <v>11370</v>
      </c>
      <c r="E130">
        <v>0</v>
      </c>
      <c r="F130">
        <v>5.1400000000000001E-2</v>
      </c>
      <c r="G130">
        <v>0</v>
      </c>
      <c r="H130" t="s">
        <v>1500</v>
      </c>
      <c r="I130">
        <v>50579403</v>
      </c>
      <c r="J130" t="s">
        <v>1350</v>
      </c>
      <c r="K130" t="s">
        <v>5623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3</v>
      </c>
      <c r="T130">
        <v>9150</v>
      </c>
      <c r="U130">
        <v>0</v>
      </c>
      <c r="V130" t="s">
        <v>12238</v>
      </c>
      <c r="W130">
        <v>3000</v>
      </c>
      <c r="X130">
        <v>42625</v>
      </c>
      <c r="Y130" t="s">
        <v>7025</v>
      </c>
      <c r="Z130" t="s">
        <v>12427</v>
      </c>
    </row>
    <row r="131" spans="1:26">
      <c r="A131" t="s">
        <v>5686</v>
      </c>
      <c r="B131" t="s">
        <v>5687</v>
      </c>
      <c r="C131" t="s">
        <v>23</v>
      </c>
      <c r="D131" t="s">
        <v>11370</v>
      </c>
      <c r="E131">
        <v>0</v>
      </c>
      <c r="F131">
        <v>0.45600000000000002</v>
      </c>
      <c r="G131">
        <v>0</v>
      </c>
      <c r="H131">
        <v>0</v>
      </c>
      <c r="I131">
        <v>395300002</v>
      </c>
      <c r="J131" t="s">
        <v>1502</v>
      </c>
      <c r="K131" t="s">
        <v>5688</v>
      </c>
      <c r="L131" t="s">
        <v>5689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</v>
      </c>
      <c r="T131">
        <v>3050</v>
      </c>
      <c r="U131">
        <v>0</v>
      </c>
      <c r="V131" t="s">
        <v>12236</v>
      </c>
      <c r="W131">
        <v>3000</v>
      </c>
      <c r="X131">
        <v>42625</v>
      </c>
      <c r="Y131" t="s">
        <v>1502</v>
      </c>
      <c r="Z131" t="s">
        <v>12386</v>
      </c>
    </row>
    <row r="132" spans="1:26">
      <c r="A132" t="s">
        <v>5709</v>
      </c>
      <c r="B132" t="s">
        <v>5710</v>
      </c>
      <c r="C132" t="s">
        <v>23</v>
      </c>
      <c r="D132" t="s">
        <v>11370</v>
      </c>
      <c r="E132">
        <v>0</v>
      </c>
      <c r="F132">
        <v>0.76</v>
      </c>
      <c r="G132">
        <v>0</v>
      </c>
      <c r="H132">
        <v>0</v>
      </c>
      <c r="I132" t="s">
        <v>5711</v>
      </c>
      <c r="J132" t="s">
        <v>1502</v>
      </c>
      <c r="K132" t="s">
        <v>5712</v>
      </c>
      <c r="L132" t="s">
        <v>5713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1</v>
      </c>
      <c r="T132">
        <v>3050</v>
      </c>
      <c r="U132">
        <v>0</v>
      </c>
      <c r="V132" t="s">
        <v>12236</v>
      </c>
      <c r="W132">
        <v>3050</v>
      </c>
      <c r="X132">
        <v>42628</v>
      </c>
      <c r="Y132" t="s">
        <v>12333</v>
      </c>
      <c r="Z132" t="s">
        <v>12466</v>
      </c>
    </row>
    <row r="133" spans="1:26">
      <c r="A133" t="s">
        <v>6170</v>
      </c>
      <c r="B133" t="s">
        <v>6171</v>
      </c>
      <c r="C133" t="s">
        <v>23</v>
      </c>
      <c r="D133" t="s">
        <v>11370</v>
      </c>
      <c r="E133" t="s">
        <v>6172</v>
      </c>
      <c r="F133">
        <v>18.5</v>
      </c>
      <c r="G133" t="s">
        <v>6173</v>
      </c>
      <c r="H133">
        <v>0</v>
      </c>
      <c r="I133">
        <v>0</v>
      </c>
      <c r="J133" t="s">
        <v>6174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1</v>
      </c>
      <c r="T133">
        <v>3050</v>
      </c>
      <c r="U133">
        <v>0</v>
      </c>
      <c r="V133" t="s">
        <v>12404</v>
      </c>
      <c r="W133">
        <v>3050</v>
      </c>
      <c r="X133">
        <v>42628</v>
      </c>
      <c r="Y133" t="s">
        <v>12333</v>
      </c>
      <c r="Z133" t="s">
        <v>12466</v>
      </c>
    </row>
    <row r="134" spans="1:26">
      <c r="A134" t="s">
        <v>6175</v>
      </c>
      <c r="B134" t="s">
        <v>6176</v>
      </c>
      <c r="C134" t="s">
        <v>23</v>
      </c>
      <c r="D134" t="s">
        <v>11370</v>
      </c>
      <c r="E134" t="s">
        <v>6172</v>
      </c>
      <c r="F134">
        <v>12.75</v>
      </c>
      <c r="G134" t="s">
        <v>6173</v>
      </c>
      <c r="H134">
        <v>0</v>
      </c>
      <c r="I134">
        <v>0</v>
      </c>
      <c r="J134" t="s">
        <v>6174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1</v>
      </c>
      <c r="T134">
        <v>3050</v>
      </c>
      <c r="U134">
        <v>0</v>
      </c>
      <c r="V134" t="s">
        <v>12404</v>
      </c>
      <c r="W134">
        <v>3050</v>
      </c>
      <c r="X134">
        <v>42628</v>
      </c>
      <c r="Y134" t="s">
        <v>12333</v>
      </c>
      <c r="Z134" t="s">
        <v>12466</v>
      </c>
    </row>
    <row r="135" spans="1:26">
      <c r="A135" t="s">
        <v>6181</v>
      </c>
      <c r="B135" t="s">
        <v>6182</v>
      </c>
      <c r="C135" t="s">
        <v>23</v>
      </c>
      <c r="D135" t="s">
        <v>11370</v>
      </c>
      <c r="E135" t="s">
        <v>6172</v>
      </c>
      <c r="F135">
        <v>17.75</v>
      </c>
      <c r="G135" t="s">
        <v>6173</v>
      </c>
      <c r="H135">
        <v>0</v>
      </c>
      <c r="I135">
        <v>0</v>
      </c>
      <c r="J135" t="s">
        <v>6174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1</v>
      </c>
      <c r="T135">
        <v>3050</v>
      </c>
      <c r="U135">
        <v>0</v>
      </c>
      <c r="V135" t="s">
        <v>12404</v>
      </c>
      <c r="W135">
        <v>3050</v>
      </c>
      <c r="X135">
        <v>42628</v>
      </c>
      <c r="Y135" t="s">
        <v>12333</v>
      </c>
      <c r="Z135" t="s">
        <v>12466</v>
      </c>
    </row>
    <row r="136" spans="1:26">
      <c r="A136" t="s">
        <v>6241</v>
      </c>
      <c r="B136" t="s">
        <v>6242</v>
      </c>
      <c r="C136" t="s">
        <v>23</v>
      </c>
      <c r="D136" t="s">
        <v>11370</v>
      </c>
      <c r="E136" t="s">
        <v>22</v>
      </c>
      <c r="F136">
        <v>1.56</v>
      </c>
      <c r="G136" t="s">
        <v>22</v>
      </c>
      <c r="H136" t="s">
        <v>6243</v>
      </c>
      <c r="I136">
        <v>0</v>
      </c>
      <c r="J136" t="s">
        <v>6243</v>
      </c>
      <c r="K136" t="s">
        <v>22</v>
      </c>
      <c r="L136" t="s">
        <v>22</v>
      </c>
      <c r="M136" t="s">
        <v>22</v>
      </c>
      <c r="N136" t="s">
        <v>22</v>
      </c>
      <c r="O136" t="s">
        <v>22</v>
      </c>
      <c r="P136" t="s">
        <v>22</v>
      </c>
      <c r="Q136" t="s">
        <v>22</v>
      </c>
      <c r="R136">
        <v>1</v>
      </c>
      <c r="T136">
        <v>3050</v>
      </c>
      <c r="U136">
        <v>0</v>
      </c>
      <c r="X136" t="s">
        <v>12253</v>
      </c>
      <c r="Y136" t="s">
        <v>6243</v>
      </c>
      <c r="Z136" t="s">
        <v>12502</v>
      </c>
    </row>
    <row r="137" spans="1:26">
      <c r="A137" t="s">
        <v>6246</v>
      </c>
      <c r="B137" t="s">
        <v>6245</v>
      </c>
      <c r="C137" t="s">
        <v>23</v>
      </c>
      <c r="D137" t="s">
        <v>11370</v>
      </c>
      <c r="E137" t="s">
        <v>6172</v>
      </c>
      <c r="F137">
        <v>20</v>
      </c>
      <c r="G137" t="s">
        <v>6173</v>
      </c>
      <c r="H137" t="s">
        <v>6174</v>
      </c>
      <c r="I137">
        <v>0</v>
      </c>
      <c r="J137" t="s">
        <v>6174</v>
      </c>
      <c r="K137" t="s">
        <v>22</v>
      </c>
      <c r="L137" t="s">
        <v>22</v>
      </c>
      <c r="M137" t="s">
        <v>22</v>
      </c>
      <c r="N137" t="s">
        <v>22</v>
      </c>
      <c r="O137" t="s">
        <v>22</v>
      </c>
      <c r="P137" t="s">
        <v>22</v>
      </c>
      <c r="Q137" t="s">
        <v>22</v>
      </c>
      <c r="R137">
        <v>1</v>
      </c>
      <c r="T137">
        <v>3050</v>
      </c>
      <c r="U137">
        <v>0</v>
      </c>
      <c r="V137" t="s">
        <v>12404</v>
      </c>
      <c r="W137">
        <v>3050</v>
      </c>
      <c r="X137">
        <v>42647</v>
      </c>
      <c r="Y137" t="s">
        <v>12333</v>
      </c>
      <c r="Z137" t="s">
        <v>12466</v>
      </c>
    </row>
    <row r="138" spans="1:26">
      <c r="A138" t="s">
        <v>6247</v>
      </c>
      <c r="B138" t="s">
        <v>6248</v>
      </c>
      <c r="C138" t="s">
        <v>23</v>
      </c>
      <c r="D138" t="s">
        <v>11370</v>
      </c>
      <c r="E138" t="s">
        <v>22</v>
      </c>
      <c r="F138">
        <v>10.91</v>
      </c>
      <c r="G138" t="s">
        <v>22</v>
      </c>
      <c r="H138" t="s">
        <v>6249</v>
      </c>
      <c r="I138">
        <v>0</v>
      </c>
      <c r="J138" t="s">
        <v>6249</v>
      </c>
      <c r="K138" t="s">
        <v>22</v>
      </c>
      <c r="L138" t="s">
        <v>22</v>
      </c>
      <c r="M138" t="s">
        <v>22</v>
      </c>
      <c r="N138" t="s">
        <v>22</v>
      </c>
      <c r="O138" t="s">
        <v>22</v>
      </c>
      <c r="P138" t="s">
        <v>22</v>
      </c>
      <c r="Q138" t="s">
        <v>22</v>
      </c>
      <c r="R138">
        <v>1</v>
      </c>
      <c r="T138">
        <v>3050</v>
      </c>
      <c r="U138">
        <v>0</v>
      </c>
      <c r="W138">
        <v>3050</v>
      </c>
      <c r="X138">
        <v>42622</v>
      </c>
      <c r="Y138" t="s">
        <v>6243</v>
      </c>
      <c r="Z138" t="s">
        <v>12468</v>
      </c>
    </row>
    <row r="139" spans="1:26">
      <c r="A139" t="s">
        <v>6250</v>
      </c>
      <c r="B139" t="s">
        <v>6251</v>
      </c>
      <c r="C139" t="s">
        <v>6252</v>
      </c>
      <c r="D139" t="s">
        <v>11370</v>
      </c>
      <c r="E139" t="s">
        <v>22</v>
      </c>
      <c r="F139">
        <v>3.8</v>
      </c>
      <c r="G139" t="s">
        <v>22</v>
      </c>
      <c r="H139" t="s">
        <v>6253</v>
      </c>
      <c r="I139">
        <v>0</v>
      </c>
      <c r="J139" t="s">
        <v>22</v>
      </c>
      <c r="K139" t="s">
        <v>22</v>
      </c>
      <c r="L139" t="s">
        <v>22</v>
      </c>
      <c r="M139" t="s">
        <v>22</v>
      </c>
      <c r="N139" t="s">
        <v>22</v>
      </c>
      <c r="O139" t="s">
        <v>22</v>
      </c>
      <c r="P139" t="s">
        <v>22</v>
      </c>
      <c r="Q139" t="s">
        <v>22</v>
      </c>
      <c r="R139">
        <v>2</v>
      </c>
      <c r="T139">
        <v>6100</v>
      </c>
      <c r="U139">
        <v>0</v>
      </c>
      <c r="V139" t="s">
        <v>12503</v>
      </c>
      <c r="Y139" t="s">
        <v>12504</v>
      </c>
      <c r="Z139" t="s">
        <v>12505</v>
      </c>
    </row>
    <row r="140" spans="1:26">
      <c r="A140" t="s">
        <v>6945</v>
      </c>
      <c r="B140" t="s">
        <v>6946</v>
      </c>
      <c r="C140" t="s">
        <v>23</v>
      </c>
      <c r="D140" t="s">
        <v>11370</v>
      </c>
      <c r="E140" t="s">
        <v>389</v>
      </c>
      <c r="F140">
        <v>2.69</v>
      </c>
      <c r="G140">
        <v>0</v>
      </c>
      <c r="H140" t="s">
        <v>6948</v>
      </c>
      <c r="I140" t="s">
        <v>6947</v>
      </c>
      <c r="J140" t="s">
        <v>6949</v>
      </c>
      <c r="K140" t="s">
        <v>6950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1</v>
      </c>
      <c r="T140">
        <v>3050</v>
      </c>
      <c r="U140">
        <v>0</v>
      </c>
      <c r="V140" t="s">
        <v>12325</v>
      </c>
      <c r="W140">
        <v>3210</v>
      </c>
      <c r="X140" t="s">
        <v>12300</v>
      </c>
      <c r="Y140" t="s">
        <v>12327</v>
      </c>
      <c r="Z140" t="s">
        <v>12326</v>
      </c>
    </row>
    <row r="141" spans="1:26">
      <c r="A141" t="s">
        <v>7023</v>
      </c>
      <c r="B141" t="s">
        <v>7024</v>
      </c>
      <c r="C141" t="s">
        <v>23</v>
      </c>
      <c r="D141" t="s">
        <v>11370</v>
      </c>
      <c r="E141" t="s">
        <v>22</v>
      </c>
      <c r="F141">
        <v>0.1363</v>
      </c>
      <c r="G141" t="s">
        <v>22</v>
      </c>
      <c r="H141" t="s">
        <v>22</v>
      </c>
      <c r="I141">
        <v>0</v>
      </c>
      <c r="J141" t="s">
        <v>1350</v>
      </c>
      <c r="K141" t="s">
        <v>22</v>
      </c>
      <c r="L141" t="s">
        <v>22</v>
      </c>
      <c r="M141" t="s">
        <v>22</v>
      </c>
      <c r="N141" t="s">
        <v>22</v>
      </c>
      <c r="O141" t="s">
        <v>22</v>
      </c>
      <c r="P141" t="s">
        <v>22</v>
      </c>
      <c r="Q141" t="s">
        <v>22</v>
      </c>
      <c r="R141">
        <v>1</v>
      </c>
      <c r="T141">
        <v>3050</v>
      </c>
      <c r="U141">
        <v>0</v>
      </c>
      <c r="V141" t="s">
        <v>12329</v>
      </c>
      <c r="W141">
        <v>30500</v>
      </c>
      <c r="X141">
        <v>42632</v>
      </c>
      <c r="Y141" t="s">
        <v>7025</v>
      </c>
      <c r="Z141" t="s">
        <v>12386</v>
      </c>
    </row>
    <row r="142" spans="1:26">
      <c r="A142" t="s">
        <v>7039</v>
      </c>
      <c r="B142" t="s">
        <v>7040</v>
      </c>
      <c r="C142" t="s">
        <v>23</v>
      </c>
      <c r="D142" t="s">
        <v>11370</v>
      </c>
      <c r="E142">
        <v>0</v>
      </c>
      <c r="F142">
        <v>4.9399999999999999E-2</v>
      </c>
      <c r="G142">
        <v>0</v>
      </c>
      <c r="H142">
        <v>0</v>
      </c>
      <c r="I142" t="s">
        <v>7041</v>
      </c>
      <c r="J142" t="s">
        <v>3851</v>
      </c>
      <c r="K142" t="s">
        <v>7041</v>
      </c>
      <c r="L142">
        <v>0</v>
      </c>
      <c r="M142" t="s">
        <v>3115</v>
      </c>
      <c r="N142" t="s">
        <v>7042</v>
      </c>
      <c r="O142">
        <v>0</v>
      </c>
      <c r="P142">
        <v>0</v>
      </c>
      <c r="Q142">
        <v>0</v>
      </c>
      <c r="R142">
        <v>10</v>
      </c>
      <c r="T142">
        <v>30500</v>
      </c>
      <c r="U142">
        <v>0</v>
      </c>
      <c r="V142" t="s">
        <v>12470</v>
      </c>
      <c r="W142">
        <v>12200</v>
      </c>
      <c r="X142" t="s">
        <v>12253</v>
      </c>
      <c r="Y142" t="s">
        <v>3851</v>
      </c>
      <c r="Z142" t="s">
        <v>12471</v>
      </c>
    </row>
    <row r="143" spans="1:26">
      <c r="A143" t="s">
        <v>7078</v>
      </c>
      <c r="B143" t="s">
        <v>7079</v>
      </c>
      <c r="C143" t="s">
        <v>23</v>
      </c>
      <c r="D143" t="s">
        <v>11370</v>
      </c>
      <c r="E143">
        <v>0</v>
      </c>
      <c r="F143">
        <v>2.9</v>
      </c>
      <c r="G143">
        <v>0</v>
      </c>
      <c r="H143">
        <v>0</v>
      </c>
      <c r="I143">
        <v>0</v>
      </c>
      <c r="J143" t="s">
        <v>7080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4</v>
      </c>
      <c r="T143">
        <v>12200</v>
      </c>
      <c r="U143">
        <v>0</v>
      </c>
      <c r="V143" t="s">
        <v>12331</v>
      </c>
      <c r="W143">
        <v>6100</v>
      </c>
      <c r="X143">
        <v>42649</v>
      </c>
      <c r="Y143" t="s">
        <v>7080</v>
      </c>
      <c r="Z143" t="s">
        <v>12472</v>
      </c>
    </row>
    <row r="144" spans="1:26">
      <c r="A144" t="s">
        <v>7225</v>
      </c>
      <c r="B144" t="s">
        <v>7226</v>
      </c>
      <c r="C144" t="s">
        <v>23</v>
      </c>
      <c r="D144" t="s">
        <v>11370</v>
      </c>
      <c r="E144" t="s">
        <v>6172</v>
      </c>
      <c r="F144">
        <v>11.63</v>
      </c>
      <c r="G144" t="s">
        <v>22</v>
      </c>
      <c r="H144" t="s">
        <v>22</v>
      </c>
      <c r="I144">
        <v>0</v>
      </c>
      <c r="J144" t="s">
        <v>2201</v>
      </c>
      <c r="K144" t="s">
        <v>22</v>
      </c>
      <c r="L144" t="s">
        <v>22</v>
      </c>
      <c r="M144" t="s">
        <v>22</v>
      </c>
      <c r="N144" t="s">
        <v>22</v>
      </c>
      <c r="O144" t="s">
        <v>22</v>
      </c>
      <c r="P144" t="s">
        <v>22</v>
      </c>
      <c r="Q144" t="s">
        <v>22</v>
      </c>
      <c r="R144">
        <v>1</v>
      </c>
      <c r="T144">
        <v>3050</v>
      </c>
      <c r="U144">
        <v>0</v>
      </c>
      <c r="V144" t="s">
        <v>12285</v>
      </c>
      <c r="W144">
        <v>3050</v>
      </c>
      <c r="X144">
        <v>42649</v>
      </c>
      <c r="Y144" t="s">
        <v>3522</v>
      </c>
      <c r="Z144" t="s">
        <v>12386</v>
      </c>
    </row>
    <row r="145" spans="1:26">
      <c r="A145" t="s">
        <v>7229</v>
      </c>
      <c r="B145" t="s">
        <v>7230</v>
      </c>
      <c r="C145" t="s">
        <v>23</v>
      </c>
      <c r="D145" t="s">
        <v>11370</v>
      </c>
      <c r="E145" t="s">
        <v>6172</v>
      </c>
      <c r="F145">
        <v>3.1</v>
      </c>
      <c r="G145" t="s">
        <v>22</v>
      </c>
      <c r="H145" t="s">
        <v>22</v>
      </c>
      <c r="I145">
        <v>0</v>
      </c>
      <c r="J145" t="s">
        <v>2201</v>
      </c>
      <c r="K145" t="s">
        <v>22</v>
      </c>
      <c r="L145" t="s">
        <v>22</v>
      </c>
      <c r="M145" t="s">
        <v>22</v>
      </c>
      <c r="N145" t="s">
        <v>22</v>
      </c>
      <c r="O145" t="s">
        <v>22</v>
      </c>
      <c r="P145" t="s">
        <v>22</v>
      </c>
      <c r="Q145" t="s">
        <v>22</v>
      </c>
      <c r="R145">
        <v>1</v>
      </c>
      <c r="T145">
        <v>3050</v>
      </c>
      <c r="U145">
        <v>0</v>
      </c>
      <c r="V145" t="s">
        <v>12285</v>
      </c>
      <c r="W145">
        <v>3050</v>
      </c>
      <c r="X145">
        <v>42649</v>
      </c>
      <c r="Y145" t="s">
        <v>3522</v>
      </c>
      <c r="Z145" t="s">
        <v>12386</v>
      </c>
    </row>
    <row r="146" spans="1:26">
      <c r="A146" t="s">
        <v>7232</v>
      </c>
      <c r="B146" t="s">
        <v>7233</v>
      </c>
      <c r="C146" t="s">
        <v>23</v>
      </c>
      <c r="D146" t="s">
        <v>11370</v>
      </c>
      <c r="E146" t="s">
        <v>6172</v>
      </c>
      <c r="F146">
        <v>2.7</v>
      </c>
      <c r="G146" t="s">
        <v>22</v>
      </c>
      <c r="H146" t="s">
        <v>22</v>
      </c>
      <c r="I146">
        <v>0</v>
      </c>
      <c r="J146" t="s">
        <v>2201</v>
      </c>
      <c r="K146" t="s">
        <v>22</v>
      </c>
      <c r="L146" t="s">
        <v>22</v>
      </c>
      <c r="M146" t="s">
        <v>22</v>
      </c>
      <c r="N146" t="s">
        <v>22</v>
      </c>
      <c r="O146" t="s">
        <v>22</v>
      </c>
      <c r="P146" t="s">
        <v>22</v>
      </c>
      <c r="Q146" t="s">
        <v>22</v>
      </c>
      <c r="R146">
        <v>1</v>
      </c>
      <c r="T146">
        <v>3050</v>
      </c>
      <c r="U146">
        <v>0</v>
      </c>
      <c r="V146" t="s">
        <v>12285</v>
      </c>
      <c r="W146">
        <v>3050</v>
      </c>
      <c r="X146">
        <v>42649</v>
      </c>
      <c r="Y146" t="s">
        <v>3522</v>
      </c>
      <c r="Z146" t="s">
        <v>12386</v>
      </c>
    </row>
    <row r="147" spans="1:26">
      <c r="A147" t="s">
        <v>7235</v>
      </c>
      <c r="B147" t="s">
        <v>7236</v>
      </c>
      <c r="C147" t="s">
        <v>23</v>
      </c>
      <c r="D147" t="s">
        <v>11370</v>
      </c>
      <c r="E147" t="s">
        <v>6172</v>
      </c>
      <c r="F147">
        <v>0.31</v>
      </c>
      <c r="G147" t="s">
        <v>22</v>
      </c>
      <c r="H147" t="s">
        <v>22</v>
      </c>
      <c r="I147">
        <v>0</v>
      </c>
      <c r="J147" t="s">
        <v>2201</v>
      </c>
      <c r="K147" t="s">
        <v>22</v>
      </c>
      <c r="L147" t="s">
        <v>22</v>
      </c>
      <c r="M147" t="s">
        <v>22</v>
      </c>
      <c r="N147" t="s">
        <v>22</v>
      </c>
      <c r="O147" t="s">
        <v>22</v>
      </c>
      <c r="P147" t="s">
        <v>22</v>
      </c>
      <c r="Q147" t="s">
        <v>22</v>
      </c>
      <c r="R147">
        <v>1</v>
      </c>
      <c r="T147">
        <v>3050</v>
      </c>
      <c r="U147">
        <v>0</v>
      </c>
      <c r="V147" t="s">
        <v>12285</v>
      </c>
      <c r="W147">
        <v>3050</v>
      </c>
      <c r="X147">
        <v>42649</v>
      </c>
      <c r="Y147" t="s">
        <v>3522</v>
      </c>
      <c r="Z147" t="s">
        <v>12386</v>
      </c>
    </row>
    <row r="148" spans="1:26">
      <c r="A148" t="s">
        <v>7238</v>
      </c>
      <c r="B148" t="s">
        <v>7239</v>
      </c>
      <c r="C148" t="s">
        <v>23</v>
      </c>
      <c r="D148" t="s">
        <v>11370</v>
      </c>
      <c r="E148" t="s">
        <v>6172</v>
      </c>
      <c r="F148">
        <v>2.35</v>
      </c>
      <c r="G148" t="s">
        <v>22</v>
      </c>
      <c r="H148" t="s">
        <v>22</v>
      </c>
      <c r="I148">
        <v>0</v>
      </c>
      <c r="J148" t="s">
        <v>2201</v>
      </c>
      <c r="K148" t="s">
        <v>22</v>
      </c>
      <c r="L148" t="s">
        <v>22</v>
      </c>
      <c r="M148" t="s">
        <v>22</v>
      </c>
      <c r="N148" t="s">
        <v>22</v>
      </c>
      <c r="O148" t="s">
        <v>22</v>
      </c>
      <c r="P148" t="s">
        <v>22</v>
      </c>
      <c r="Q148" t="s">
        <v>22</v>
      </c>
      <c r="R148">
        <v>1</v>
      </c>
      <c r="T148">
        <v>3050</v>
      </c>
      <c r="U148">
        <v>0</v>
      </c>
      <c r="V148" t="s">
        <v>12285</v>
      </c>
      <c r="W148">
        <v>3050</v>
      </c>
      <c r="X148">
        <v>42628</v>
      </c>
      <c r="Y148" t="s">
        <v>3522</v>
      </c>
      <c r="Z148" t="s">
        <v>12386</v>
      </c>
    </row>
    <row r="149" spans="1:26">
      <c r="A149" t="s">
        <v>7259</v>
      </c>
      <c r="B149" t="s">
        <v>7260</v>
      </c>
      <c r="C149" t="s">
        <v>23</v>
      </c>
      <c r="D149" t="s">
        <v>11370</v>
      </c>
      <c r="E149" t="s">
        <v>22</v>
      </c>
      <c r="F149">
        <v>9.5</v>
      </c>
      <c r="G149" t="s">
        <v>22</v>
      </c>
      <c r="H149" t="s">
        <v>22</v>
      </c>
      <c r="I149">
        <v>0</v>
      </c>
      <c r="J149" t="s">
        <v>6174</v>
      </c>
      <c r="K149" t="s">
        <v>22</v>
      </c>
      <c r="L149" t="s">
        <v>22</v>
      </c>
      <c r="M149" t="s">
        <v>22</v>
      </c>
      <c r="N149" t="s">
        <v>22</v>
      </c>
      <c r="O149" t="s">
        <v>22</v>
      </c>
      <c r="P149" t="s">
        <v>22</v>
      </c>
      <c r="Q149" t="s">
        <v>22</v>
      </c>
      <c r="R149">
        <v>1</v>
      </c>
      <c r="T149">
        <v>3050</v>
      </c>
      <c r="U149">
        <v>0</v>
      </c>
      <c r="V149" t="s">
        <v>12404</v>
      </c>
      <c r="W149">
        <v>3050</v>
      </c>
      <c r="X149">
        <v>42663</v>
      </c>
      <c r="Y149" t="s">
        <v>12333</v>
      </c>
      <c r="Z149" t="s">
        <v>12386</v>
      </c>
    </row>
    <row r="150" spans="1:26">
      <c r="A150" t="s">
        <v>7265</v>
      </c>
      <c r="B150" t="s">
        <v>7266</v>
      </c>
      <c r="C150" t="s">
        <v>23</v>
      </c>
      <c r="D150" t="s">
        <v>11370</v>
      </c>
      <c r="E150" t="s">
        <v>22</v>
      </c>
      <c r="F150">
        <v>28.25</v>
      </c>
      <c r="G150" t="s">
        <v>6173</v>
      </c>
      <c r="H150" t="s">
        <v>22</v>
      </c>
      <c r="I150">
        <v>0</v>
      </c>
      <c r="J150" t="s">
        <v>6174</v>
      </c>
      <c r="K150" t="s">
        <v>22</v>
      </c>
      <c r="L150" t="s">
        <v>22</v>
      </c>
      <c r="M150" t="s">
        <v>22</v>
      </c>
      <c r="N150" t="s">
        <v>22</v>
      </c>
      <c r="O150" t="s">
        <v>22</v>
      </c>
      <c r="P150" t="s">
        <v>22</v>
      </c>
      <c r="Q150" t="s">
        <v>22</v>
      </c>
      <c r="R150">
        <v>1</v>
      </c>
      <c r="T150">
        <v>3050</v>
      </c>
      <c r="U150">
        <v>0</v>
      </c>
      <c r="V150" t="s">
        <v>12408</v>
      </c>
      <c r="W150">
        <v>4000</v>
      </c>
      <c r="X150" t="s">
        <v>12253</v>
      </c>
      <c r="Y150" t="s">
        <v>8757</v>
      </c>
      <c r="Z150" t="s">
        <v>12409</v>
      </c>
    </row>
    <row r="151" spans="1:26">
      <c r="A151" t="s">
        <v>8066</v>
      </c>
      <c r="B151" t="s">
        <v>8067</v>
      </c>
      <c r="C151" t="s">
        <v>7369</v>
      </c>
      <c r="D151" t="s">
        <v>11370</v>
      </c>
      <c r="E151" t="s">
        <v>22</v>
      </c>
      <c r="F151" t="s">
        <v>22</v>
      </c>
      <c r="G151" t="s">
        <v>22</v>
      </c>
      <c r="H151" t="s">
        <v>22</v>
      </c>
      <c r="I151">
        <v>0</v>
      </c>
      <c r="J151" t="s">
        <v>22</v>
      </c>
      <c r="K151" t="s">
        <v>22</v>
      </c>
      <c r="L151" t="s">
        <v>22</v>
      </c>
      <c r="M151" t="s">
        <v>22</v>
      </c>
      <c r="N151" t="s">
        <v>22</v>
      </c>
      <c r="O151" t="s">
        <v>22</v>
      </c>
      <c r="P151" t="s">
        <v>22</v>
      </c>
      <c r="Q151" t="s">
        <v>22</v>
      </c>
      <c r="T151">
        <v>0</v>
      </c>
      <c r="U151">
        <v>0</v>
      </c>
      <c r="V151" t="s">
        <v>12506</v>
      </c>
      <c r="W151" t="s">
        <v>12507</v>
      </c>
      <c r="Y151" t="s">
        <v>12508</v>
      </c>
      <c r="Z151" t="s">
        <v>12509</v>
      </c>
    </row>
    <row r="152" spans="1:26">
      <c r="A152" t="s">
        <v>8754</v>
      </c>
      <c r="B152" t="s">
        <v>8755</v>
      </c>
      <c r="C152" t="s">
        <v>23</v>
      </c>
      <c r="D152" t="s">
        <v>11370</v>
      </c>
      <c r="E152">
        <v>0</v>
      </c>
      <c r="F152">
        <v>1.7000000000000001E-2</v>
      </c>
      <c r="G152">
        <v>0</v>
      </c>
      <c r="H152">
        <v>0</v>
      </c>
      <c r="I152" t="s">
        <v>8756</v>
      </c>
      <c r="J152" t="s">
        <v>8757</v>
      </c>
      <c r="K152" t="s">
        <v>8756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</v>
      </c>
      <c r="T152">
        <v>3050</v>
      </c>
      <c r="U152">
        <v>0</v>
      </c>
      <c r="V152" t="s">
        <v>12334</v>
      </c>
      <c r="W152">
        <v>3050</v>
      </c>
      <c r="X152" t="s">
        <v>12253</v>
      </c>
      <c r="Y152" t="s">
        <v>8968</v>
      </c>
      <c r="Z152" t="s">
        <v>12335</v>
      </c>
    </row>
    <row r="153" spans="1:26">
      <c r="A153" t="s">
        <v>8830</v>
      </c>
      <c r="B153" t="s">
        <v>8831</v>
      </c>
      <c r="C153" t="s">
        <v>23</v>
      </c>
      <c r="D153" t="s">
        <v>11370</v>
      </c>
      <c r="E153" t="s">
        <v>22</v>
      </c>
      <c r="F153" t="s">
        <v>22</v>
      </c>
      <c r="G153" t="s">
        <v>22</v>
      </c>
      <c r="H153" t="s">
        <v>22</v>
      </c>
      <c r="I153">
        <v>0</v>
      </c>
      <c r="J153" t="s">
        <v>22</v>
      </c>
      <c r="K153" t="s">
        <v>22</v>
      </c>
      <c r="L153" t="s">
        <v>22</v>
      </c>
      <c r="M153" t="s">
        <v>22</v>
      </c>
      <c r="N153" t="s">
        <v>22</v>
      </c>
      <c r="O153" t="s">
        <v>22</v>
      </c>
      <c r="P153" t="s">
        <v>22</v>
      </c>
      <c r="Q153" t="s">
        <v>22</v>
      </c>
      <c r="R153">
        <v>1</v>
      </c>
      <c r="T153">
        <v>3050</v>
      </c>
      <c r="U153">
        <v>0</v>
      </c>
      <c r="V153" t="s">
        <v>3104</v>
      </c>
      <c r="Y153" t="s">
        <v>8757</v>
      </c>
      <c r="Z153" t="s">
        <v>12510</v>
      </c>
    </row>
    <row r="154" spans="1:26">
      <c r="A154" t="s">
        <v>8965</v>
      </c>
      <c r="B154" t="s">
        <v>8966</v>
      </c>
      <c r="C154" t="s">
        <v>23</v>
      </c>
      <c r="D154" t="s">
        <v>11370</v>
      </c>
      <c r="E154">
        <v>0</v>
      </c>
      <c r="F154">
        <v>3.7</v>
      </c>
      <c r="G154">
        <v>0</v>
      </c>
      <c r="H154">
        <v>0</v>
      </c>
      <c r="I154" t="s">
        <v>8967</v>
      </c>
      <c r="J154" t="s">
        <v>8968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1</v>
      </c>
      <c r="T154">
        <v>3050</v>
      </c>
      <c r="U154">
        <v>0</v>
      </c>
      <c r="V154" t="s">
        <v>12408</v>
      </c>
      <c r="W154">
        <v>6000</v>
      </c>
      <c r="X154" t="s">
        <v>12253</v>
      </c>
      <c r="Y154" t="s">
        <v>8757</v>
      </c>
      <c r="Z154" t="s">
        <v>12410</v>
      </c>
    </row>
    <row r="155" spans="1:26">
      <c r="A155" t="s">
        <v>8978</v>
      </c>
      <c r="B155" t="s">
        <v>8979</v>
      </c>
      <c r="C155" t="s">
        <v>23</v>
      </c>
      <c r="D155" t="s">
        <v>11370</v>
      </c>
      <c r="E155">
        <v>0</v>
      </c>
      <c r="F155">
        <v>0.27400000000000002</v>
      </c>
      <c r="G155">
        <v>0</v>
      </c>
      <c r="H155">
        <v>0</v>
      </c>
      <c r="I155">
        <v>0</v>
      </c>
      <c r="J155" t="s">
        <v>8757</v>
      </c>
      <c r="K155" t="s">
        <v>8980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</v>
      </c>
      <c r="T155">
        <v>3050</v>
      </c>
      <c r="U155">
        <v>0</v>
      </c>
      <c r="V155" t="s">
        <v>12408</v>
      </c>
      <c r="W155">
        <v>3000</v>
      </c>
      <c r="X155" t="s">
        <v>12253</v>
      </c>
      <c r="Y155" t="s">
        <v>8757</v>
      </c>
      <c r="Z155" t="s">
        <v>12411</v>
      </c>
    </row>
    <row r="156" spans="1:26">
      <c r="A156" t="s">
        <v>8981</v>
      </c>
      <c r="B156" t="s">
        <v>8982</v>
      </c>
      <c r="C156" t="s">
        <v>23</v>
      </c>
      <c r="D156" t="s">
        <v>11370</v>
      </c>
      <c r="E156">
        <v>0</v>
      </c>
      <c r="F156">
        <v>0.16600000000000001</v>
      </c>
      <c r="G156">
        <v>0</v>
      </c>
      <c r="H156">
        <v>0</v>
      </c>
      <c r="I156">
        <v>0</v>
      </c>
      <c r="J156" t="s">
        <v>8757</v>
      </c>
      <c r="K156" t="s">
        <v>8983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</v>
      </c>
      <c r="T156">
        <v>3050</v>
      </c>
      <c r="U156">
        <v>0</v>
      </c>
      <c r="V156" t="s">
        <v>12334</v>
      </c>
      <c r="Y156" t="s">
        <v>8968</v>
      </c>
      <c r="Z156" t="s">
        <v>12338</v>
      </c>
    </row>
    <row r="157" spans="1:26">
      <c r="A157" t="s">
        <v>9063</v>
      </c>
      <c r="B157" t="s">
        <v>9064</v>
      </c>
      <c r="C157" t="s">
        <v>23</v>
      </c>
      <c r="D157" t="s">
        <v>11370</v>
      </c>
      <c r="E157" t="s">
        <v>22</v>
      </c>
      <c r="F157">
        <v>12.86</v>
      </c>
      <c r="G157" t="s">
        <v>22</v>
      </c>
      <c r="H157" t="s">
        <v>22</v>
      </c>
      <c r="I157" t="s">
        <v>9065</v>
      </c>
      <c r="J157" t="s">
        <v>8968</v>
      </c>
      <c r="K157" t="s">
        <v>9065</v>
      </c>
      <c r="L157" t="s">
        <v>22</v>
      </c>
      <c r="M157" t="s">
        <v>8968</v>
      </c>
      <c r="N157" t="s">
        <v>22</v>
      </c>
      <c r="O157" t="s">
        <v>22</v>
      </c>
      <c r="P157" t="s">
        <v>22</v>
      </c>
      <c r="Q157" t="s">
        <v>22</v>
      </c>
      <c r="R157">
        <v>1</v>
      </c>
      <c r="T157">
        <v>3050</v>
      </c>
      <c r="U157">
        <v>0</v>
      </c>
      <c r="V157" t="s">
        <v>12334</v>
      </c>
      <c r="Y157" t="s">
        <v>8968</v>
      </c>
      <c r="Z157" t="s">
        <v>12338</v>
      </c>
    </row>
    <row r="158" spans="1:26">
      <c r="A158" t="s">
        <v>9066</v>
      </c>
      <c r="B158" t="s">
        <v>9067</v>
      </c>
      <c r="C158" t="s">
        <v>23</v>
      </c>
      <c r="D158" t="s">
        <v>11370</v>
      </c>
      <c r="E158" t="s">
        <v>22</v>
      </c>
      <c r="F158">
        <v>2.31</v>
      </c>
      <c r="G158" t="s">
        <v>22</v>
      </c>
      <c r="H158" t="s">
        <v>22</v>
      </c>
      <c r="I158" t="s">
        <v>9068</v>
      </c>
      <c r="J158" t="s">
        <v>9069</v>
      </c>
      <c r="K158" t="s">
        <v>9068</v>
      </c>
      <c r="L158" t="s">
        <v>22</v>
      </c>
      <c r="M158" t="s">
        <v>8968</v>
      </c>
      <c r="N158" t="s">
        <v>22</v>
      </c>
      <c r="O158" t="s">
        <v>22</v>
      </c>
      <c r="P158" t="s">
        <v>22</v>
      </c>
      <c r="Q158" t="s">
        <v>22</v>
      </c>
      <c r="R158">
        <v>1</v>
      </c>
      <c r="T158">
        <v>3050</v>
      </c>
      <c r="U158">
        <v>0</v>
      </c>
      <c r="V158" t="s">
        <v>12334</v>
      </c>
      <c r="Y158" t="s">
        <v>8968</v>
      </c>
      <c r="Z158" t="s">
        <v>12338</v>
      </c>
    </row>
    <row r="159" spans="1:26">
      <c r="A159" t="s">
        <v>9070</v>
      </c>
      <c r="B159" t="s">
        <v>9071</v>
      </c>
      <c r="C159" t="s">
        <v>23</v>
      </c>
      <c r="D159" t="s">
        <v>11370</v>
      </c>
      <c r="E159" t="s">
        <v>22</v>
      </c>
      <c r="F159">
        <v>2.8</v>
      </c>
      <c r="G159" t="s">
        <v>22</v>
      </c>
      <c r="H159" t="s">
        <v>22</v>
      </c>
      <c r="I159" t="s">
        <v>9073</v>
      </c>
      <c r="J159" t="s">
        <v>8968</v>
      </c>
      <c r="K159" t="s">
        <v>9073</v>
      </c>
      <c r="L159" t="s">
        <v>22</v>
      </c>
      <c r="M159" t="s">
        <v>8968</v>
      </c>
      <c r="N159" t="s">
        <v>22</v>
      </c>
      <c r="O159" t="s">
        <v>22</v>
      </c>
      <c r="P159" t="s">
        <v>22</v>
      </c>
      <c r="Q159" t="s">
        <v>22</v>
      </c>
      <c r="R159">
        <v>1</v>
      </c>
      <c r="T159">
        <v>3050</v>
      </c>
      <c r="U159">
        <v>0</v>
      </c>
      <c r="V159" t="s">
        <v>12334</v>
      </c>
      <c r="Y159" t="s">
        <v>8968</v>
      </c>
      <c r="Z159" t="s">
        <v>12338</v>
      </c>
    </row>
    <row r="160" spans="1:26">
      <c r="A160" t="s">
        <v>9117</v>
      </c>
      <c r="B160" t="s">
        <v>9118</v>
      </c>
      <c r="C160" t="s">
        <v>881</v>
      </c>
      <c r="D160" t="s">
        <v>11370</v>
      </c>
      <c r="E160" t="s">
        <v>22</v>
      </c>
      <c r="F160">
        <v>1E-3</v>
      </c>
      <c r="G160" t="s">
        <v>22</v>
      </c>
      <c r="H160" t="s">
        <v>22</v>
      </c>
      <c r="I160">
        <v>815</v>
      </c>
      <c r="J160" t="s">
        <v>9119</v>
      </c>
      <c r="K160" t="s">
        <v>22</v>
      </c>
      <c r="L160" t="s">
        <v>22</v>
      </c>
      <c r="M160" t="s">
        <v>22</v>
      </c>
      <c r="N160" t="s">
        <v>22</v>
      </c>
      <c r="O160" t="s">
        <v>22</v>
      </c>
      <c r="P160" t="s">
        <v>22</v>
      </c>
      <c r="Q160" t="s">
        <v>22</v>
      </c>
      <c r="R160">
        <v>3600</v>
      </c>
      <c r="S160">
        <v>3600</v>
      </c>
      <c r="T160">
        <v>10980000</v>
      </c>
      <c r="U160">
        <v>10980000</v>
      </c>
      <c r="V160" t="s">
        <v>12334</v>
      </c>
      <c r="Y160" t="s">
        <v>8968</v>
      </c>
      <c r="Z160" t="s">
        <v>12338</v>
      </c>
    </row>
    <row r="161" spans="1:26">
      <c r="A161" t="s">
        <v>9158</v>
      </c>
      <c r="B161" t="s">
        <v>9159</v>
      </c>
      <c r="C161" t="s">
        <v>23</v>
      </c>
      <c r="D161" t="s">
        <v>11370</v>
      </c>
      <c r="E161" t="s">
        <v>22</v>
      </c>
      <c r="F161">
        <v>0.49</v>
      </c>
      <c r="G161" t="s">
        <v>22</v>
      </c>
      <c r="H161" t="s">
        <v>8968</v>
      </c>
      <c r="I161" t="s">
        <v>9160</v>
      </c>
      <c r="J161" t="s">
        <v>8968</v>
      </c>
      <c r="K161" t="s">
        <v>22</v>
      </c>
      <c r="L161" t="s">
        <v>22</v>
      </c>
      <c r="M161" t="s">
        <v>8968</v>
      </c>
      <c r="N161" t="s">
        <v>22</v>
      </c>
      <c r="O161" t="s">
        <v>22</v>
      </c>
      <c r="P161" t="s">
        <v>22</v>
      </c>
      <c r="Q161" t="s">
        <v>22</v>
      </c>
      <c r="R161">
        <v>1</v>
      </c>
      <c r="T161">
        <v>3050</v>
      </c>
      <c r="U161">
        <v>0</v>
      </c>
      <c r="V161" t="s">
        <v>12334</v>
      </c>
      <c r="Y161" t="s">
        <v>8968</v>
      </c>
      <c r="Z161" t="s">
        <v>12412</v>
      </c>
    </row>
    <row r="162" spans="1:26">
      <c r="A162" t="s">
        <v>9161</v>
      </c>
      <c r="B162" t="s">
        <v>9156</v>
      </c>
      <c r="C162" t="s">
        <v>23</v>
      </c>
      <c r="D162" t="s">
        <v>11370</v>
      </c>
      <c r="E162" t="s">
        <v>22</v>
      </c>
      <c r="F162">
        <v>0.37</v>
      </c>
      <c r="G162" t="s">
        <v>22</v>
      </c>
      <c r="H162" t="s">
        <v>8968</v>
      </c>
      <c r="I162" t="s">
        <v>9157</v>
      </c>
      <c r="J162" t="s">
        <v>8968</v>
      </c>
      <c r="K162" t="s">
        <v>22</v>
      </c>
      <c r="L162" t="s">
        <v>22</v>
      </c>
      <c r="M162" t="s">
        <v>8968</v>
      </c>
      <c r="N162" t="s">
        <v>22</v>
      </c>
      <c r="O162" t="s">
        <v>22</v>
      </c>
      <c r="P162" t="s">
        <v>22</v>
      </c>
      <c r="Q162" t="s">
        <v>22</v>
      </c>
      <c r="R162">
        <v>3</v>
      </c>
      <c r="T162">
        <v>9150</v>
      </c>
      <c r="U162">
        <v>0</v>
      </c>
      <c r="V162" t="s">
        <v>12334</v>
      </c>
      <c r="Y162" t="s">
        <v>8968</v>
      </c>
      <c r="Z162" t="s">
        <v>12338</v>
      </c>
    </row>
    <row r="163" spans="1:26">
      <c r="A163" t="s">
        <v>9440</v>
      </c>
      <c r="B163" t="s">
        <v>9441</v>
      </c>
      <c r="C163" t="s">
        <v>3803</v>
      </c>
      <c r="D163" t="s">
        <v>11370</v>
      </c>
      <c r="E163">
        <v>0</v>
      </c>
      <c r="F163">
        <v>6.6464968152899997E-2</v>
      </c>
      <c r="G163">
        <v>0</v>
      </c>
      <c r="H163">
        <v>0</v>
      </c>
      <c r="I163">
        <v>0</v>
      </c>
      <c r="J163" t="s">
        <v>3115</v>
      </c>
      <c r="K163" t="s">
        <v>9442</v>
      </c>
      <c r="L163" t="s">
        <v>9444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1.0009999999999999</v>
      </c>
      <c r="T163">
        <v>3053.05</v>
      </c>
      <c r="U163">
        <v>0</v>
      </c>
      <c r="V163" t="s">
        <v>12253</v>
      </c>
      <c r="W163">
        <v>3100</v>
      </c>
      <c r="Y163" t="s">
        <v>12253</v>
      </c>
      <c r="Z163" t="s">
        <v>12511</v>
      </c>
    </row>
    <row r="164" spans="1:26">
      <c r="A164" t="s">
        <v>9821</v>
      </c>
      <c r="B164" t="s">
        <v>9822</v>
      </c>
      <c r="C164" t="s">
        <v>23</v>
      </c>
      <c r="D164" t="s">
        <v>11370</v>
      </c>
      <c r="E164">
        <v>0</v>
      </c>
      <c r="F164">
        <v>2.0299999999999998</v>
      </c>
      <c r="G164">
        <v>0</v>
      </c>
      <c r="H164">
        <v>0</v>
      </c>
      <c r="I164">
        <v>0</v>
      </c>
      <c r="J164" t="s">
        <v>9823</v>
      </c>
      <c r="K164">
        <v>35340592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</v>
      </c>
      <c r="T164">
        <v>3050</v>
      </c>
      <c r="U164">
        <v>0</v>
      </c>
      <c r="V164" t="s">
        <v>12414</v>
      </c>
      <c r="W164">
        <v>3048</v>
      </c>
      <c r="Y164" t="s">
        <v>12342</v>
      </c>
      <c r="Z164" t="s">
        <v>12512</v>
      </c>
    </row>
    <row r="165" spans="1:26">
      <c r="A165" t="s">
        <v>9894</v>
      </c>
      <c r="B165" t="s">
        <v>9895</v>
      </c>
      <c r="C165" t="s">
        <v>23</v>
      </c>
      <c r="D165" t="s">
        <v>11370</v>
      </c>
      <c r="E165" t="s">
        <v>389</v>
      </c>
      <c r="F165">
        <v>1.1299999999999999</v>
      </c>
      <c r="G165">
        <v>0</v>
      </c>
      <c r="H165">
        <v>0</v>
      </c>
      <c r="I165">
        <v>0</v>
      </c>
      <c r="J165" t="s">
        <v>9896</v>
      </c>
      <c r="K165" t="s">
        <v>9897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1</v>
      </c>
      <c r="T165">
        <v>3050</v>
      </c>
      <c r="U165">
        <v>0</v>
      </c>
      <c r="V165" t="s">
        <v>12474</v>
      </c>
      <c r="W165">
        <v>3050</v>
      </c>
      <c r="X165">
        <v>42524</v>
      </c>
      <c r="Y165" t="s">
        <v>9896</v>
      </c>
      <c r="Z165" t="s">
        <v>12386</v>
      </c>
    </row>
    <row r="166" spans="1:26">
      <c r="A166" t="s">
        <v>9902</v>
      </c>
      <c r="B166" t="s">
        <v>9903</v>
      </c>
      <c r="C166" t="s">
        <v>23</v>
      </c>
      <c r="D166" t="s">
        <v>11370</v>
      </c>
      <c r="E166">
        <v>0</v>
      </c>
      <c r="F166">
        <v>1.44</v>
      </c>
      <c r="G166">
        <v>0</v>
      </c>
      <c r="H166">
        <v>0</v>
      </c>
      <c r="I166">
        <v>0</v>
      </c>
      <c r="J166" t="s">
        <v>9904</v>
      </c>
      <c r="K166" t="s">
        <v>9905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</v>
      </c>
      <c r="T166">
        <v>3050</v>
      </c>
      <c r="U166">
        <v>0</v>
      </c>
      <c r="V166" t="s">
        <v>12344</v>
      </c>
      <c r="W166">
        <v>3100</v>
      </c>
      <c r="X166">
        <v>42657</v>
      </c>
      <c r="Y166" t="s">
        <v>12345</v>
      </c>
      <c r="Z166" t="s">
        <v>12416</v>
      </c>
    </row>
    <row r="167" spans="1:26">
      <c r="A167" t="s">
        <v>10249</v>
      </c>
      <c r="B167" t="s">
        <v>10250</v>
      </c>
      <c r="C167" t="s">
        <v>23</v>
      </c>
      <c r="D167" t="s">
        <v>11370</v>
      </c>
      <c r="E167">
        <v>0</v>
      </c>
      <c r="F167">
        <v>0.17</v>
      </c>
      <c r="G167">
        <v>0</v>
      </c>
      <c r="H167">
        <v>0</v>
      </c>
      <c r="I167">
        <v>0</v>
      </c>
      <c r="J167" t="s">
        <v>10251</v>
      </c>
      <c r="K167">
        <v>5747035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</v>
      </c>
      <c r="T167">
        <v>3050</v>
      </c>
      <c r="U167">
        <v>0</v>
      </c>
      <c r="V167" t="s">
        <v>12346</v>
      </c>
      <c r="W167">
        <v>3100</v>
      </c>
      <c r="X167">
        <v>42635</v>
      </c>
      <c r="Y167" t="s">
        <v>12347</v>
      </c>
      <c r="Z167" t="s">
        <v>12416</v>
      </c>
    </row>
    <row r="168" spans="1:26">
      <c r="A168" t="s">
        <v>10502</v>
      </c>
      <c r="B168" t="s">
        <v>10503</v>
      </c>
      <c r="C168" t="s">
        <v>23</v>
      </c>
      <c r="D168" t="s">
        <v>11370</v>
      </c>
      <c r="E168">
        <v>0</v>
      </c>
      <c r="F168">
        <v>0.47</v>
      </c>
      <c r="G168">
        <v>0</v>
      </c>
      <c r="H168">
        <v>0</v>
      </c>
      <c r="I168">
        <v>0</v>
      </c>
      <c r="J168" t="s">
        <v>6190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</v>
      </c>
      <c r="T168">
        <v>3050</v>
      </c>
      <c r="U168">
        <v>0</v>
      </c>
      <c r="V168" t="s">
        <v>12349</v>
      </c>
      <c r="W168">
        <v>3050</v>
      </c>
      <c r="Y168" t="s">
        <v>6243</v>
      </c>
      <c r="Z168" t="s">
        <v>12350</v>
      </c>
    </row>
    <row r="169" spans="1:26">
      <c r="A169" t="s">
        <v>10762</v>
      </c>
      <c r="B169" t="s">
        <v>10763</v>
      </c>
      <c r="C169" t="s">
        <v>23</v>
      </c>
      <c r="D169" t="s">
        <v>11370</v>
      </c>
      <c r="E169" t="s">
        <v>389</v>
      </c>
      <c r="F169">
        <v>5.29</v>
      </c>
      <c r="G169">
        <v>0</v>
      </c>
      <c r="H169">
        <v>0</v>
      </c>
      <c r="I169">
        <v>0</v>
      </c>
      <c r="J169" t="s">
        <v>10764</v>
      </c>
      <c r="K169">
        <v>906501</v>
      </c>
      <c r="L169" t="s">
        <v>12222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1</v>
      </c>
      <c r="T169">
        <v>3050</v>
      </c>
      <c r="U169">
        <v>0</v>
      </c>
      <c r="V169" t="s">
        <v>12351</v>
      </c>
      <c r="W169">
        <v>3050</v>
      </c>
      <c r="X169">
        <v>42516</v>
      </c>
      <c r="Y169" t="s">
        <v>12352</v>
      </c>
      <c r="Z169" t="s">
        <v>12417</v>
      </c>
    </row>
    <row r="170" spans="1:26">
      <c r="A170" t="s">
        <v>12475</v>
      </c>
      <c r="R170">
        <v>11857.0048585366</v>
      </c>
      <c r="S170">
        <v>3620.8374343832002</v>
      </c>
      <c r="T170">
        <v>36163864.818536602</v>
      </c>
      <c r="U170">
        <v>11043554.1748688</v>
      </c>
    </row>
    <row r="171" spans="1:26">
      <c r="T171">
        <v>0</v>
      </c>
      <c r="U171">
        <v>0</v>
      </c>
    </row>
    <row r="172" spans="1:26">
      <c r="T172">
        <v>0</v>
      </c>
      <c r="U172">
        <v>0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173"/>
  <sheetViews>
    <sheetView workbookViewId="0"/>
  </sheetViews>
  <sheetFormatPr defaultRowHeight="12.75"/>
  <cols>
    <col min="1" max="1" width="20.625" customWidth="1"/>
    <col min="2" max="2" width="36.75" customWidth="1"/>
    <col min="3" max="4" width="5.5" customWidth="1"/>
    <col min="5" max="5" width="7.25" customWidth="1"/>
    <col min="6" max="6" width="10.625" style="347" customWidth="1"/>
    <col min="7" max="16" width="10.625" customWidth="1"/>
    <col min="17" max="17" width="13.25" style="314" customWidth="1"/>
    <col min="18" max="18" width="15.625" style="314" customWidth="1"/>
    <col min="19" max="19" width="17.75" customWidth="1"/>
    <col min="20" max="20" width="13.875" customWidth="1"/>
    <col min="21" max="21" width="14.25" style="315" customWidth="1"/>
    <col min="22" max="22" width="22.375" customWidth="1"/>
    <col min="23" max="23" width="46.25" customWidth="1"/>
    <col min="24" max="1021" width="10.625" customWidth="1"/>
  </cols>
  <sheetData>
    <row r="1" spans="1:23" ht="14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8" t="s">
        <v>12476</v>
      </c>
      <c r="P1" s="319"/>
      <c r="Q1" s="302" t="s">
        <v>12477</v>
      </c>
      <c r="R1" s="302">
        <v>3050</v>
      </c>
      <c r="S1" s="14"/>
      <c r="T1" s="14"/>
      <c r="U1" s="320"/>
      <c r="V1" s="14"/>
      <c r="W1" s="14"/>
    </row>
    <row r="2" spans="1:23" ht="14.25">
      <c r="A2" s="285" t="s">
        <v>11337</v>
      </c>
      <c r="B2" s="321" t="s">
        <v>11338</v>
      </c>
      <c r="C2" s="321" t="s">
        <v>5</v>
      </c>
      <c r="D2" s="321" t="s">
        <v>11339</v>
      </c>
      <c r="E2" s="321" t="s">
        <v>2</v>
      </c>
      <c r="F2" s="321" t="s">
        <v>8</v>
      </c>
      <c r="G2" s="321" t="s">
        <v>9</v>
      </c>
      <c r="H2" s="321" t="s">
        <v>10</v>
      </c>
      <c r="I2" s="321" t="s">
        <v>11</v>
      </c>
      <c r="J2" s="321" t="s">
        <v>12</v>
      </c>
      <c r="K2" s="321" t="s">
        <v>13</v>
      </c>
      <c r="L2" s="321" t="s">
        <v>14</v>
      </c>
      <c r="M2" s="321" t="s">
        <v>12478</v>
      </c>
      <c r="N2" s="321" t="s">
        <v>12479</v>
      </c>
      <c r="O2" s="286" t="s">
        <v>12418</v>
      </c>
      <c r="P2" s="287" t="s">
        <v>12419</v>
      </c>
      <c r="Q2" s="288" t="s">
        <v>12353</v>
      </c>
      <c r="R2" s="288" t="s">
        <v>12354</v>
      </c>
      <c r="S2" s="289" t="s">
        <v>12355</v>
      </c>
      <c r="T2" s="289" t="s">
        <v>12356</v>
      </c>
      <c r="U2" s="290" t="s">
        <v>12357</v>
      </c>
      <c r="V2" s="289" t="s">
        <v>12358</v>
      </c>
      <c r="W2" s="279" t="s">
        <v>14</v>
      </c>
    </row>
    <row r="3" spans="1:23" ht="14.25">
      <c r="A3" s="20" t="s">
        <v>387</v>
      </c>
      <c r="B3" s="18" t="s">
        <v>388</v>
      </c>
      <c r="C3" s="18" t="s">
        <v>23</v>
      </c>
      <c r="D3" s="18" t="s">
        <v>11370</v>
      </c>
      <c r="E3" s="18">
        <v>0</v>
      </c>
      <c r="F3" s="18">
        <v>0.14000000000000001</v>
      </c>
      <c r="G3" s="18">
        <v>0</v>
      </c>
      <c r="H3" s="18">
        <v>0</v>
      </c>
      <c r="I3" s="322">
        <v>0</v>
      </c>
      <c r="J3" s="18" t="s">
        <v>391</v>
      </c>
      <c r="K3" s="18">
        <v>0</v>
      </c>
      <c r="L3" s="18">
        <v>0</v>
      </c>
      <c r="M3" s="18">
        <v>0</v>
      </c>
      <c r="N3" s="18">
        <v>0</v>
      </c>
      <c r="O3" s="300">
        <v>1</v>
      </c>
      <c r="P3" s="301"/>
      <c r="Q3" s="302">
        <v>3050</v>
      </c>
      <c r="R3" s="303">
        <v>0</v>
      </c>
      <c r="S3" s="289"/>
      <c r="T3" s="289"/>
      <c r="U3" s="290"/>
      <c r="V3" s="289" t="s">
        <v>12359</v>
      </c>
      <c r="W3" s="289" t="s">
        <v>12480</v>
      </c>
    </row>
    <row r="4" spans="1:23" ht="14.25">
      <c r="A4" s="20" t="s">
        <v>392</v>
      </c>
      <c r="B4" s="18" t="s">
        <v>393</v>
      </c>
      <c r="C4" s="18" t="s">
        <v>23</v>
      </c>
      <c r="D4" s="18" t="s">
        <v>11370</v>
      </c>
      <c r="E4" s="18">
        <v>0</v>
      </c>
      <c r="F4" s="18">
        <v>1.4E-2</v>
      </c>
      <c r="G4" s="18">
        <v>0</v>
      </c>
      <c r="H4" s="18">
        <v>0</v>
      </c>
      <c r="I4" s="322">
        <v>0</v>
      </c>
      <c r="J4" s="18" t="s">
        <v>391</v>
      </c>
      <c r="K4" s="18">
        <v>0</v>
      </c>
      <c r="L4" s="18">
        <v>0</v>
      </c>
      <c r="M4" s="18">
        <v>0</v>
      </c>
      <c r="N4" s="18">
        <v>0</v>
      </c>
      <c r="O4" s="300">
        <v>1</v>
      </c>
      <c r="P4" s="301"/>
      <c r="Q4" s="302">
        <v>3050</v>
      </c>
      <c r="R4" s="303">
        <v>0</v>
      </c>
      <c r="S4" s="289"/>
      <c r="T4" s="289"/>
      <c r="U4" s="290"/>
      <c r="V4" s="289" t="s">
        <v>12359</v>
      </c>
      <c r="W4" s="289" t="s">
        <v>12480</v>
      </c>
    </row>
    <row r="5" spans="1:23" ht="14.25">
      <c r="A5" s="20" t="s">
        <v>454</v>
      </c>
      <c r="B5" s="323" t="s">
        <v>455</v>
      </c>
      <c r="C5" s="18" t="s">
        <v>23</v>
      </c>
      <c r="D5" s="18" t="s">
        <v>11370</v>
      </c>
      <c r="E5" s="18">
        <v>0</v>
      </c>
      <c r="F5" s="18">
        <v>0.35087699999999999</v>
      </c>
      <c r="G5" s="18">
        <v>0</v>
      </c>
      <c r="H5" s="18">
        <v>0</v>
      </c>
      <c r="I5" s="322">
        <v>0</v>
      </c>
      <c r="J5" s="18" t="s">
        <v>456</v>
      </c>
      <c r="K5" s="18">
        <v>0</v>
      </c>
      <c r="L5" s="18">
        <v>0</v>
      </c>
      <c r="M5" s="18">
        <v>0</v>
      </c>
      <c r="N5" s="18">
        <v>0</v>
      </c>
      <c r="O5" s="300">
        <v>1</v>
      </c>
      <c r="P5" s="301"/>
      <c r="Q5" s="302">
        <v>3050</v>
      </c>
      <c r="R5" s="303">
        <v>0</v>
      </c>
      <c r="S5" s="289" t="s">
        <v>12513</v>
      </c>
      <c r="T5" s="289">
        <v>5700</v>
      </c>
      <c r="U5" s="290">
        <v>42710</v>
      </c>
      <c r="V5" s="289" t="s">
        <v>456</v>
      </c>
      <c r="W5" s="289" t="s">
        <v>12514</v>
      </c>
    </row>
    <row r="6" spans="1:23" ht="14.25">
      <c r="A6" s="20" t="s">
        <v>457</v>
      </c>
      <c r="B6" s="18" t="s">
        <v>458</v>
      </c>
      <c r="C6" s="18" t="s">
        <v>23</v>
      </c>
      <c r="D6" s="18" t="s">
        <v>11370</v>
      </c>
      <c r="E6" s="18">
        <v>0</v>
      </c>
      <c r="F6" s="18">
        <v>7.0000000000000007E-2</v>
      </c>
      <c r="G6" s="18">
        <v>0</v>
      </c>
      <c r="H6" s="18">
        <v>0</v>
      </c>
      <c r="I6" s="322">
        <v>0</v>
      </c>
      <c r="J6" s="18" t="s">
        <v>391</v>
      </c>
      <c r="K6" s="18">
        <v>0</v>
      </c>
      <c r="L6" s="18">
        <v>0</v>
      </c>
      <c r="M6" s="18">
        <v>0</v>
      </c>
      <c r="N6" s="18">
        <v>0</v>
      </c>
      <c r="O6" s="300">
        <v>1</v>
      </c>
      <c r="P6" s="301"/>
      <c r="Q6" s="302">
        <v>3050</v>
      </c>
      <c r="R6" s="303">
        <v>0</v>
      </c>
      <c r="S6" s="289" t="s">
        <v>12422</v>
      </c>
      <c r="T6" s="289">
        <v>42660</v>
      </c>
      <c r="U6" s="290">
        <v>42667</v>
      </c>
      <c r="V6" s="289" t="s">
        <v>12359</v>
      </c>
      <c r="W6" s="289" t="s">
        <v>12386</v>
      </c>
    </row>
    <row r="7" spans="1:23" ht="14.25">
      <c r="A7" s="20" t="s">
        <v>522</v>
      </c>
      <c r="B7" s="18" t="s">
        <v>523</v>
      </c>
      <c r="C7" s="18" t="s">
        <v>23</v>
      </c>
      <c r="D7" s="18" t="s">
        <v>11370</v>
      </c>
      <c r="E7" s="18" t="s">
        <v>22</v>
      </c>
      <c r="F7" s="18">
        <v>0.22833000000000001</v>
      </c>
      <c r="G7" s="18" t="s">
        <v>22</v>
      </c>
      <c r="H7" s="18" t="s">
        <v>456</v>
      </c>
      <c r="I7" s="322">
        <v>0</v>
      </c>
      <c r="J7" s="18" t="s">
        <v>456</v>
      </c>
      <c r="K7" s="18" t="s">
        <v>22</v>
      </c>
      <c r="L7" s="18" t="s">
        <v>22</v>
      </c>
      <c r="M7" s="18" t="s">
        <v>22</v>
      </c>
      <c r="N7" s="18" t="s">
        <v>22</v>
      </c>
      <c r="O7" s="300">
        <v>1</v>
      </c>
      <c r="P7" s="301"/>
      <c r="Q7" s="302">
        <v>3050</v>
      </c>
      <c r="R7" s="303">
        <v>0</v>
      </c>
      <c r="S7" s="289" t="s">
        <v>12481</v>
      </c>
      <c r="T7" s="289">
        <v>3500</v>
      </c>
      <c r="U7" s="290">
        <v>42678</v>
      </c>
      <c r="V7" s="289" t="s">
        <v>456</v>
      </c>
      <c r="W7" s="289" t="s">
        <v>12515</v>
      </c>
    </row>
    <row r="8" spans="1:23" ht="14.25">
      <c r="A8" s="20" t="s">
        <v>538</v>
      </c>
      <c r="B8" s="18" t="s">
        <v>539</v>
      </c>
      <c r="C8" s="18" t="s">
        <v>23</v>
      </c>
      <c r="D8" s="18" t="s">
        <v>11370</v>
      </c>
      <c r="E8" s="18" t="s">
        <v>22</v>
      </c>
      <c r="F8" s="18">
        <v>1.7909999999999999E-2</v>
      </c>
      <c r="G8" s="18" t="s">
        <v>540</v>
      </c>
      <c r="H8" s="18" t="s">
        <v>456</v>
      </c>
      <c r="I8" s="322">
        <v>0</v>
      </c>
      <c r="J8" s="18" t="s">
        <v>456</v>
      </c>
      <c r="K8" s="18" t="s">
        <v>22</v>
      </c>
      <c r="L8" s="18" t="s">
        <v>22</v>
      </c>
      <c r="M8" s="18" t="s">
        <v>22</v>
      </c>
      <c r="N8" s="18" t="s">
        <v>22</v>
      </c>
      <c r="O8" s="300">
        <v>2</v>
      </c>
      <c r="P8" s="301"/>
      <c r="Q8" s="302">
        <v>6100</v>
      </c>
      <c r="R8" s="303">
        <v>0</v>
      </c>
      <c r="S8" s="289" t="s">
        <v>12481</v>
      </c>
      <c r="T8" s="289">
        <v>6150</v>
      </c>
      <c r="U8" s="290">
        <v>42678</v>
      </c>
      <c r="V8" s="289" t="s">
        <v>456</v>
      </c>
      <c r="W8" s="289" t="s">
        <v>12516</v>
      </c>
    </row>
    <row r="9" spans="1:23" ht="14.25">
      <c r="A9" s="20" t="s">
        <v>554</v>
      </c>
      <c r="B9" s="18" t="s">
        <v>555</v>
      </c>
      <c r="C9" s="18" t="s">
        <v>23</v>
      </c>
      <c r="D9" s="18" t="s">
        <v>11370</v>
      </c>
      <c r="E9" s="18" t="s">
        <v>22</v>
      </c>
      <c r="F9" s="18">
        <v>0.1258</v>
      </c>
      <c r="G9" s="18" t="s">
        <v>22</v>
      </c>
      <c r="H9" s="18" t="s">
        <v>456</v>
      </c>
      <c r="I9" s="322">
        <v>0</v>
      </c>
      <c r="J9" s="18" t="s">
        <v>456</v>
      </c>
      <c r="K9" s="18" t="s">
        <v>22</v>
      </c>
      <c r="L9" s="18" t="s">
        <v>22</v>
      </c>
      <c r="M9" s="18" t="s">
        <v>22</v>
      </c>
      <c r="N9" s="18" t="s">
        <v>22</v>
      </c>
      <c r="O9" s="300">
        <v>1</v>
      </c>
      <c r="P9" s="301"/>
      <c r="Q9" s="302">
        <v>3050</v>
      </c>
      <c r="R9" s="303">
        <v>0</v>
      </c>
      <c r="S9" s="289" t="s">
        <v>12483</v>
      </c>
      <c r="T9" s="289">
        <v>3050</v>
      </c>
      <c r="U9" s="290"/>
      <c r="V9" s="289" t="s">
        <v>456</v>
      </c>
      <c r="W9" s="289" t="s">
        <v>12484</v>
      </c>
    </row>
    <row r="10" spans="1:23" ht="14.25">
      <c r="A10" s="20" t="s">
        <v>585</v>
      </c>
      <c r="B10" s="18" t="s">
        <v>586</v>
      </c>
      <c r="C10" s="18" t="s">
        <v>23</v>
      </c>
      <c r="D10" s="18" t="s">
        <v>11370</v>
      </c>
      <c r="E10" s="18" t="s">
        <v>22</v>
      </c>
      <c r="F10" s="18">
        <v>2.42</v>
      </c>
      <c r="G10" s="18" t="s">
        <v>22</v>
      </c>
      <c r="H10" s="18" t="s">
        <v>587</v>
      </c>
      <c r="I10" s="322">
        <v>0</v>
      </c>
      <c r="J10" s="18" t="s">
        <v>22</v>
      </c>
      <c r="K10" s="18" t="s">
        <v>22</v>
      </c>
      <c r="L10" s="18" t="s">
        <v>22</v>
      </c>
      <c r="M10" s="18" t="s">
        <v>22</v>
      </c>
      <c r="N10" s="18" t="s">
        <v>22</v>
      </c>
      <c r="O10" s="300">
        <v>1</v>
      </c>
      <c r="P10" s="301"/>
      <c r="Q10" s="302">
        <v>3050</v>
      </c>
      <c r="R10" s="303">
        <v>0</v>
      </c>
      <c r="S10" s="289" t="s">
        <v>12485</v>
      </c>
      <c r="T10" s="289">
        <v>3025</v>
      </c>
      <c r="U10" s="290"/>
      <c r="V10" s="289" t="s">
        <v>587</v>
      </c>
      <c r="W10" s="289" t="s">
        <v>12486</v>
      </c>
    </row>
    <row r="11" spans="1:23" ht="14.25">
      <c r="A11" s="20" t="s">
        <v>648</v>
      </c>
      <c r="B11" s="18" t="s">
        <v>649</v>
      </c>
      <c r="C11" s="18" t="s">
        <v>23</v>
      </c>
      <c r="D11" s="18" t="s">
        <v>11370</v>
      </c>
      <c r="E11" s="18">
        <v>0</v>
      </c>
      <c r="F11" s="18">
        <v>0.18</v>
      </c>
      <c r="G11" s="18">
        <v>0</v>
      </c>
      <c r="H11" s="18">
        <v>0</v>
      </c>
      <c r="I11" s="322">
        <v>0</v>
      </c>
      <c r="J11" s="18" t="s">
        <v>391</v>
      </c>
      <c r="K11" s="18">
        <v>0</v>
      </c>
      <c r="L11" s="18">
        <v>0</v>
      </c>
      <c r="M11" s="18">
        <v>0</v>
      </c>
      <c r="N11" s="18">
        <v>0</v>
      </c>
      <c r="O11" s="300">
        <v>1</v>
      </c>
      <c r="P11" s="301"/>
      <c r="Q11" s="302">
        <v>3050</v>
      </c>
      <c r="R11" s="303">
        <v>0</v>
      </c>
      <c r="S11" s="289" t="s">
        <v>12422</v>
      </c>
      <c r="T11" s="289">
        <v>3050</v>
      </c>
      <c r="U11" s="290">
        <v>42667</v>
      </c>
      <c r="V11" s="289" t="s">
        <v>12359</v>
      </c>
      <c r="W11" s="289" t="s">
        <v>12423</v>
      </c>
    </row>
    <row r="12" spans="1:23" ht="14.25">
      <c r="A12" s="20" t="s">
        <v>650</v>
      </c>
      <c r="B12" s="18" t="s">
        <v>651</v>
      </c>
      <c r="C12" s="18" t="s">
        <v>23</v>
      </c>
      <c r="D12" s="18" t="s">
        <v>11370</v>
      </c>
      <c r="E12" s="18">
        <v>0</v>
      </c>
      <c r="F12" s="18">
        <v>0.11</v>
      </c>
      <c r="G12" s="18">
        <v>0</v>
      </c>
      <c r="H12" s="18">
        <v>0</v>
      </c>
      <c r="I12" s="322">
        <v>0</v>
      </c>
      <c r="J12" s="18" t="s">
        <v>391</v>
      </c>
      <c r="K12" s="18">
        <v>0</v>
      </c>
      <c r="L12" s="18">
        <v>0</v>
      </c>
      <c r="M12" s="18">
        <v>0</v>
      </c>
      <c r="N12" s="18">
        <v>0</v>
      </c>
      <c r="O12" s="300">
        <v>1</v>
      </c>
      <c r="P12" s="301"/>
      <c r="Q12" s="302">
        <v>3050</v>
      </c>
      <c r="R12" s="303">
        <v>0</v>
      </c>
      <c r="S12" s="289" t="s">
        <v>12422</v>
      </c>
      <c r="T12" s="289">
        <v>3050</v>
      </c>
      <c r="U12" s="290">
        <v>42667</v>
      </c>
      <c r="V12" s="289" t="s">
        <v>12359</v>
      </c>
      <c r="W12" s="289" t="s">
        <v>12423</v>
      </c>
    </row>
    <row r="13" spans="1:23" ht="28.5">
      <c r="A13" s="20" t="s">
        <v>654</v>
      </c>
      <c r="B13" s="18" t="s">
        <v>655</v>
      </c>
      <c r="C13" s="18" t="s">
        <v>23</v>
      </c>
      <c r="D13" s="18" t="s">
        <v>11370</v>
      </c>
      <c r="E13" s="18">
        <v>0</v>
      </c>
      <c r="F13" s="18">
        <v>7.0000000000000007E-2</v>
      </c>
      <c r="G13" s="18">
        <v>0</v>
      </c>
      <c r="H13" s="18">
        <v>0</v>
      </c>
      <c r="I13" s="322">
        <v>0</v>
      </c>
      <c r="J13" s="18" t="s">
        <v>391</v>
      </c>
      <c r="K13" s="18">
        <v>0</v>
      </c>
      <c r="L13" s="18">
        <v>0</v>
      </c>
      <c r="M13" s="18">
        <v>0</v>
      </c>
      <c r="N13" s="18">
        <v>0</v>
      </c>
      <c r="O13" s="300">
        <v>1</v>
      </c>
      <c r="P13" s="301"/>
      <c r="Q13" s="302">
        <v>3050</v>
      </c>
      <c r="R13" s="303">
        <v>0</v>
      </c>
      <c r="S13" s="289" t="s">
        <v>12517</v>
      </c>
      <c r="T13" s="289">
        <v>3050</v>
      </c>
      <c r="U13" s="290">
        <v>42667</v>
      </c>
      <c r="V13" s="289" t="s">
        <v>12359</v>
      </c>
      <c r="W13" s="289" t="s">
        <v>12518</v>
      </c>
    </row>
    <row r="14" spans="1:23" ht="14.25">
      <c r="A14" s="20" t="s">
        <v>656</v>
      </c>
      <c r="B14" s="18" t="s">
        <v>657</v>
      </c>
      <c r="C14" s="18" t="s">
        <v>23</v>
      </c>
      <c r="D14" s="18" t="s">
        <v>11370</v>
      </c>
      <c r="E14" s="18">
        <v>0</v>
      </c>
      <c r="F14" s="18">
        <v>0.95</v>
      </c>
      <c r="G14" s="18">
        <v>0</v>
      </c>
      <c r="H14" s="18">
        <v>0</v>
      </c>
      <c r="I14" s="322">
        <v>0</v>
      </c>
      <c r="J14" s="18" t="s">
        <v>391</v>
      </c>
      <c r="K14" s="18">
        <v>0</v>
      </c>
      <c r="L14" s="18">
        <v>0</v>
      </c>
      <c r="M14" s="18">
        <v>0</v>
      </c>
      <c r="N14" s="18">
        <v>0</v>
      </c>
      <c r="O14" s="300">
        <v>1</v>
      </c>
      <c r="P14" s="301"/>
      <c r="Q14" s="302">
        <v>3050</v>
      </c>
      <c r="R14" s="303">
        <v>0</v>
      </c>
      <c r="S14" s="289" t="s">
        <v>12425</v>
      </c>
      <c r="T14" s="289">
        <v>3050</v>
      </c>
      <c r="U14" s="290">
        <v>42663</v>
      </c>
      <c r="V14" s="289" t="s">
        <v>12426</v>
      </c>
      <c r="W14" s="289" t="s">
        <v>12386</v>
      </c>
    </row>
    <row r="15" spans="1:23" ht="14.25">
      <c r="A15" s="20" t="s">
        <v>659</v>
      </c>
      <c r="B15" s="18" t="s">
        <v>660</v>
      </c>
      <c r="C15" s="18" t="s">
        <v>23</v>
      </c>
      <c r="D15" s="18" t="s">
        <v>11370</v>
      </c>
      <c r="E15" s="18">
        <v>0</v>
      </c>
      <c r="F15" s="18">
        <v>0.11</v>
      </c>
      <c r="G15" s="18">
        <v>0</v>
      </c>
      <c r="H15" s="18">
        <v>0</v>
      </c>
      <c r="I15" s="322">
        <v>0</v>
      </c>
      <c r="J15" s="18" t="s">
        <v>391</v>
      </c>
      <c r="K15" s="18">
        <v>0</v>
      </c>
      <c r="L15" s="18">
        <v>0</v>
      </c>
      <c r="M15" s="18">
        <v>0</v>
      </c>
      <c r="N15" s="18">
        <v>0</v>
      </c>
      <c r="O15" s="300">
        <v>1</v>
      </c>
      <c r="P15" s="301"/>
      <c r="Q15" s="302">
        <v>3050</v>
      </c>
      <c r="R15" s="303">
        <v>0</v>
      </c>
      <c r="S15" s="289" t="s">
        <v>12422</v>
      </c>
      <c r="T15" s="289"/>
      <c r="U15" s="290">
        <v>42660</v>
      </c>
      <c r="V15" s="289" t="s">
        <v>12359</v>
      </c>
      <c r="W15" s="289" t="s">
        <v>12423</v>
      </c>
    </row>
    <row r="16" spans="1:23" ht="28.5">
      <c r="A16" s="20" t="s">
        <v>774</v>
      </c>
      <c r="B16" s="18" t="s">
        <v>775</v>
      </c>
      <c r="C16" s="18" t="s">
        <v>23</v>
      </c>
      <c r="D16" s="18" t="s">
        <v>11370</v>
      </c>
      <c r="E16" s="18">
        <v>0</v>
      </c>
      <c r="F16" s="18">
        <v>1.1000000000000001</v>
      </c>
      <c r="G16" s="18">
        <v>0</v>
      </c>
      <c r="H16" s="18">
        <v>0</v>
      </c>
      <c r="I16" s="322">
        <v>0</v>
      </c>
      <c r="J16" s="18" t="s">
        <v>777</v>
      </c>
      <c r="K16" s="18">
        <v>5279</v>
      </c>
      <c r="L16" s="18">
        <v>0</v>
      </c>
      <c r="M16" s="18">
        <v>0</v>
      </c>
      <c r="N16" s="18">
        <v>0</v>
      </c>
      <c r="O16" s="300">
        <v>1</v>
      </c>
      <c r="P16" s="301"/>
      <c r="Q16" s="302">
        <v>3050</v>
      </c>
      <c r="R16" s="303">
        <v>0</v>
      </c>
      <c r="S16" s="289" t="s">
        <v>12361</v>
      </c>
      <c r="T16" s="289"/>
      <c r="U16" s="290"/>
      <c r="V16" s="289" t="s">
        <v>777</v>
      </c>
      <c r="W16" s="289" t="s">
        <v>12362</v>
      </c>
    </row>
    <row r="17" spans="1:23" ht="14.25">
      <c r="A17" s="20" t="s">
        <v>778</v>
      </c>
      <c r="B17" s="18" t="s">
        <v>779</v>
      </c>
      <c r="C17" s="18" t="s">
        <v>23</v>
      </c>
      <c r="D17" s="18" t="s">
        <v>11370</v>
      </c>
      <c r="E17" s="18">
        <v>0</v>
      </c>
      <c r="F17" s="18">
        <v>1.98</v>
      </c>
      <c r="G17" s="18">
        <v>0</v>
      </c>
      <c r="H17" s="18">
        <v>0</v>
      </c>
      <c r="I17" s="322">
        <v>0</v>
      </c>
      <c r="J17" s="18" t="s">
        <v>777</v>
      </c>
      <c r="K17" s="18">
        <v>7691</v>
      </c>
      <c r="L17" s="18">
        <v>0</v>
      </c>
      <c r="M17" s="18">
        <v>0</v>
      </c>
      <c r="N17" s="18">
        <v>0</v>
      </c>
      <c r="O17" s="300">
        <v>1E-4</v>
      </c>
      <c r="P17" s="301"/>
      <c r="Q17" s="302">
        <v>0.30499999999999999</v>
      </c>
      <c r="R17" s="303">
        <v>0</v>
      </c>
      <c r="S17" s="289"/>
      <c r="T17" s="289"/>
      <c r="U17" s="290" t="s">
        <v>12253</v>
      </c>
      <c r="V17" s="289">
        <v>0</v>
      </c>
      <c r="W17" s="289" t="s">
        <v>12363</v>
      </c>
    </row>
    <row r="18" spans="1:23" ht="14.25">
      <c r="A18" s="20" t="s">
        <v>780</v>
      </c>
      <c r="B18" s="18" t="s">
        <v>781</v>
      </c>
      <c r="C18" s="18" t="s">
        <v>23</v>
      </c>
      <c r="D18" s="18" t="s">
        <v>11370</v>
      </c>
      <c r="E18" s="18">
        <v>0</v>
      </c>
      <c r="F18" s="18">
        <v>1.25</v>
      </c>
      <c r="G18" s="18">
        <v>0</v>
      </c>
      <c r="H18" s="18">
        <v>0</v>
      </c>
      <c r="I18" s="322">
        <v>0</v>
      </c>
      <c r="J18" s="18" t="s">
        <v>777</v>
      </c>
      <c r="K18" s="18">
        <v>7692</v>
      </c>
      <c r="L18" s="18">
        <v>0</v>
      </c>
      <c r="M18" s="18">
        <v>0</v>
      </c>
      <c r="N18" s="18">
        <v>0</v>
      </c>
      <c r="O18" s="300">
        <v>1E-4</v>
      </c>
      <c r="P18" s="301"/>
      <c r="Q18" s="302">
        <v>0.30499999999999999</v>
      </c>
      <c r="R18" s="303">
        <v>0</v>
      </c>
      <c r="S18" s="289"/>
      <c r="T18" s="289"/>
      <c r="U18" s="290" t="s">
        <v>12253</v>
      </c>
      <c r="V18" s="289">
        <v>0</v>
      </c>
      <c r="W18" s="289" t="s">
        <v>12363</v>
      </c>
    </row>
    <row r="19" spans="1:23" ht="14.25">
      <c r="A19" s="20" t="s">
        <v>851</v>
      </c>
      <c r="B19" s="18" t="s">
        <v>852</v>
      </c>
      <c r="C19" s="18" t="s">
        <v>23</v>
      </c>
      <c r="D19" s="18" t="s">
        <v>11370</v>
      </c>
      <c r="E19" s="18" t="s">
        <v>389</v>
      </c>
      <c r="F19" s="18">
        <v>2.89</v>
      </c>
      <c r="G19" s="18">
        <v>0</v>
      </c>
      <c r="H19" s="18">
        <v>0</v>
      </c>
      <c r="I19" s="322" t="s">
        <v>853</v>
      </c>
      <c r="J19" s="18" t="s">
        <v>854</v>
      </c>
      <c r="K19" s="18" t="s">
        <v>855</v>
      </c>
      <c r="L19" s="18">
        <v>0</v>
      </c>
      <c r="M19" s="18">
        <v>0</v>
      </c>
      <c r="N19" s="18">
        <v>0</v>
      </c>
      <c r="O19" s="300">
        <v>1</v>
      </c>
      <c r="P19" s="301"/>
      <c r="Q19" s="302">
        <v>3050</v>
      </c>
      <c r="R19" s="303">
        <v>0</v>
      </c>
      <c r="S19" s="289" t="s">
        <v>12239</v>
      </c>
      <c r="T19" s="289">
        <v>3050</v>
      </c>
      <c r="U19" s="290">
        <v>42625</v>
      </c>
      <c r="V19" s="289" t="s">
        <v>12241</v>
      </c>
      <c r="W19" s="289" t="s">
        <v>12386</v>
      </c>
    </row>
    <row r="20" spans="1:23" ht="15">
      <c r="A20" s="20" t="s">
        <v>987</v>
      </c>
      <c r="B20" s="18" t="s">
        <v>988</v>
      </c>
      <c r="C20" s="18" t="s">
        <v>23</v>
      </c>
      <c r="D20" s="18" t="s">
        <v>11370</v>
      </c>
      <c r="E20" s="18" t="s">
        <v>389</v>
      </c>
      <c r="F20" s="18">
        <v>3.13</v>
      </c>
      <c r="G20" s="18" t="s">
        <v>990</v>
      </c>
      <c r="H20" s="18" t="s">
        <v>22</v>
      </c>
      <c r="I20" s="322" t="s">
        <v>989</v>
      </c>
      <c r="J20" s="18" t="s">
        <v>961</v>
      </c>
      <c r="K20" s="18" t="s">
        <v>22</v>
      </c>
      <c r="L20" s="18" t="s">
        <v>22</v>
      </c>
      <c r="M20" s="18" t="s">
        <v>22</v>
      </c>
      <c r="N20" s="18" t="s">
        <v>22</v>
      </c>
      <c r="O20" s="300">
        <v>1</v>
      </c>
      <c r="P20" s="301"/>
      <c r="Q20" s="302">
        <v>3050</v>
      </c>
      <c r="R20" s="303">
        <v>0</v>
      </c>
      <c r="S20" s="289" t="s">
        <v>12365</v>
      </c>
      <c r="T20" s="289">
        <v>3050</v>
      </c>
      <c r="U20" s="324"/>
      <c r="V20" s="289" t="s">
        <v>961</v>
      </c>
      <c r="W20" s="289" t="s">
        <v>12386</v>
      </c>
    </row>
    <row r="21" spans="1:23" ht="15">
      <c r="A21" s="20" t="s">
        <v>994</v>
      </c>
      <c r="B21" s="18" t="s">
        <v>995</v>
      </c>
      <c r="C21" s="18" t="s">
        <v>23</v>
      </c>
      <c r="D21" s="18" t="s">
        <v>11370</v>
      </c>
      <c r="E21" s="18" t="s">
        <v>389</v>
      </c>
      <c r="F21" s="18">
        <v>3.07</v>
      </c>
      <c r="G21" s="18" t="s">
        <v>990</v>
      </c>
      <c r="H21" s="18" t="s">
        <v>22</v>
      </c>
      <c r="I21" s="322" t="s">
        <v>996</v>
      </c>
      <c r="J21" s="18" t="s">
        <v>961</v>
      </c>
      <c r="K21" s="18" t="s">
        <v>22</v>
      </c>
      <c r="L21" s="18" t="s">
        <v>22</v>
      </c>
      <c r="M21" s="18" t="s">
        <v>22</v>
      </c>
      <c r="N21" s="18" t="s">
        <v>22</v>
      </c>
      <c r="O21" s="300">
        <v>1</v>
      </c>
      <c r="P21" s="301"/>
      <c r="Q21" s="302">
        <v>3050</v>
      </c>
      <c r="R21" s="303">
        <v>0</v>
      </c>
      <c r="S21" s="289" t="s">
        <v>12365</v>
      </c>
      <c r="T21" s="289">
        <v>3050</v>
      </c>
      <c r="U21" s="324"/>
      <c r="V21" s="289" t="s">
        <v>961</v>
      </c>
      <c r="W21" s="289" t="s">
        <v>12386</v>
      </c>
    </row>
    <row r="22" spans="1:23" ht="15">
      <c r="A22" s="20" t="s">
        <v>1023</v>
      </c>
      <c r="B22" s="18" t="s">
        <v>1024</v>
      </c>
      <c r="C22" s="18" t="s">
        <v>23</v>
      </c>
      <c r="D22" s="18" t="s">
        <v>11370</v>
      </c>
      <c r="E22" s="18" t="s">
        <v>389</v>
      </c>
      <c r="F22" s="18">
        <v>3.88</v>
      </c>
      <c r="G22" s="18" t="s">
        <v>22</v>
      </c>
      <c r="H22" s="18" t="s">
        <v>22</v>
      </c>
      <c r="I22" s="322" t="s">
        <v>1025</v>
      </c>
      <c r="J22" s="18" t="s">
        <v>961</v>
      </c>
      <c r="K22" s="18" t="s">
        <v>22</v>
      </c>
      <c r="L22" s="18" t="s">
        <v>22</v>
      </c>
      <c r="M22" s="18" t="s">
        <v>22</v>
      </c>
      <c r="N22" s="18" t="s">
        <v>22</v>
      </c>
      <c r="O22" s="300">
        <v>1</v>
      </c>
      <c r="P22" s="301"/>
      <c r="Q22" s="302">
        <v>3050</v>
      </c>
      <c r="R22" s="303">
        <v>0</v>
      </c>
      <c r="S22" s="289" t="s">
        <v>12365</v>
      </c>
      <c r="T22" s="289">
        <v>3050</v>
      </c>
      <c r="U22" s="324"/>
      <c r="V22" s="289" t="s">
        <v>961</v>
      </c>
      <c r="W22" s="289" t="s">
        <v>12386</v>
      </c>
    </row>
    <row r="23" spans="1:23" ht="14.25">
      <c r="A23" s="20" t="s">
        <v>1262</v>
      </c>
      <c r="B23" s="18" t="s">
        <v>1263</v>
      </c>
      <c r="C23" s="18" t="s">
        <v>23</v>
      </c>
      <c r="D23" s="18" t="s">
        <v>11370</v>
      </c>
      <c r="E23" s="18">
        <v>0</v>
      </c>
      <c r="F23" s="18">
        <v>29.58</v>
      </c>
      <c r="G23" s="18">
        <v>0</v>
      </c>
      <c r="H23" s="18">
        <v>0</v>
      </c>
      <c r="I23" s="322">
        <v>0</v>
      </c>
      <c r="J23" s="18" t="s">
        <v>1264</v>
      </c>
      <c r="K23" s="18">
        <v>0</v>
      </c>
      <c r="L23" s="18">
        <v>0</v>
      </c>
      <c r="M23" s="18">
        <v>0</v>
      </c>
      <c r="N23" s="18">
        <v>0</v>
      </c>
      <c r="O23" s="300">
        <v>1</v>
      </c>
      <c r="P23" s="301"/>
      <c r="Q23" s="302">
        <v>3050</v>
      </c>
      <c r="R23" s="303">
        <v>0</v>
      </c>
      <c r="S23" s="289" t="s">
        <v>12367</v>
      </c>
      <c r="T23" s="289"/>
      <c r="U23" s="290" t="s">
        <v>12190</v>
      </c>
      <c r="V23" s="289" t="s">
        <v>2208</v>
      </c>
      <c r="W23" s="289" t="s">
        <v>12488</v>
      </c>
    </row>
    <row r="24" spans="1:23" ht="14.25">
      <c r="A24" s="20" t="s">
        <v>1271</v>
      </c>
      <c r="B24" s="18" t="s">
        <v>1272</v>
      </c>
      <c r="C24" s="18" t="s">
        <v>23</v>
      </c>
      <c r="D24" s="18" t="s">
        <v>11370</v>
      </c>
      <c r="E24" s="18">
        <v>0</v>
      </c>
      <c r="F24" s="18">
        <v>73.260000000000005</v>
      </c>
      <c r="G24" s="18">
        <v>0</v>
      </c>
      <c r="H24" s="18">
        <v>0</v>
      </c>
      <c r="I24" s="322">
        <v>0</v>
      </c>
      <c r="J24" s="18" t="s">
        <v>1264</v>
      </c>
      <c r="K24" s="18">
        <v>0</v>
      </c>
      <c r="L24" s="18">
        <v>0</v>
      </c>
      <c r="M24" s="18">
        <v>0</v>
      </c>
      <c r="N24" s="18">
        <v>0</v>
      </c>
      <c r="O24" s="300">
        <v>1</v>
      </c>
      <c r="P24" s="301"/>
      <c r="Q24" s="302">
        <v>3050</v>
      </c>
      <c r="R24" s="303">
        <v>0</v>
      </c>
      <c r="S24" s="289" t="s">
        <v>12367</v>
      </c>
      <c r="T24" s="289"/>
      <c r="U24" s="290" t="s">
        <v>12190</v>
      </c>
      <c r="V24" s="289" t="s">
        <v>2208</v>
      </c>
      <c r="W24" s="289" t="s">
        <v>12488</v>
      </c>
    </row>
    <row r="25" spans="1:23" ht="14.25">
      <c r="A25" s="20" t="s">
        <v>1273</v>
      </c>
      <c r="B25" s="18" t="s">
        <v>1274</v>
      </c>
      <c r="C25" s="18" t="s">
        <v>23</v>
      </c>
      <c r="D25" s="18" t="s">
        <v>11370</v>
      </c>
      <c r="E25" s="18" t="s">
        <v>22</v>
      </c>
      <c r="F25" s="18">
        <v>0.30414000000000002</v>
      </c>
      <c r="G25" s="18" t="s">
        <v>22</v>
      </c>
      <c r="H25" s="18" t="s">
        <v>22</v>
      </c>
      <c r="I25" s="322" t="s">
        <v>1276</v>
      </c>
      <c r="J25" s="18" t="s">
        <v>1277</v>
      </c>
      <c r="K25" s="18" t="s">
        <v>22</v>
      </c>
      <c r="L25" s="18" t="s">
        <v>22</v>
      </c>
      <c r="M25" s="18" t="s">
        <v>22</v>
      </c>
      <c r="N25" s="18" t="s">
        <v>22</v>
      </c>
      <c r="O25" s="300">
        <v>1</v>
      </c>
      <c r="P25" s="301"/>
      <c r="Q25" s="302">
        <v>3050</v>
      </c>
      <c r="R25" s="303">
        <v>0</v>
      </c>
      <c r="S25" s="289" t="s">
        <v>12369</v>
      </c>
      <c r="T25" s="289"/>
      <c r="U25" s="290">
        <v>42636</v>
      </c>
      <c r="V25" s="289" t="s">
        <v>2101</v>
      </c>
      <c r="W25" s="289" t="s">
        <v>12370</v>
      </c>
    </row>
    <row r="26" spans="1:23" ht="14.25">
      <c r="A26" s="20" t="s">
        <v>1497</v>
      </c>
      <c r="B26" s="18" t="s">
        <v>1498</v>
      </c>
      <c r="C26" s="18" t="s">
        <v>23</v>
      </c>
      <c r="D26" s="18" t="s">
        <v>11370</v>
      </c>
      <c r="E26" s="18">
        <v>0</v>
      </c>
      <c r="F26" s="18">
        <v>1.46E-2</v>
      </c>
      <c r="G26" s="18">
        <v>0</v>
      </c>
      <c r="H26" s="18" t="s">
        <v>1500</v>
      </c>
      <c r="I26" s="322" t="s">
        <v>1501</v>
      </c>
      <c r="J26" s="18" t="s">
        <v>1502</v>
      </c>
      <c r="K26" s="18" t="s">
        <v>1503</v>
      </c>
      <c r="L26" s="18">
        <v>0</v>
      </c>
      <c r="M26" s="18">
        <v>0</v>
      </c>
      <c r="N26" s="18">
        <v>0</v>
      </c>
      <c r="O26" s="300">
        <v>16</v>
      </c>
      <c r="P26" s="301"/>
      <c r="Q26" s="302">
        <v>48800</v>
      </c>
      <c r="R26" s="303">
        <v>0</v>
      </c>
      <c r="S26" s="289" t="s">
        <v>12236</v>
      </c>
      <c r="T26" s="289">
        <v>40000</v>
      </c>
      <c r="U26" s="290">
        <v>42625</v>
      </c>
      <c r="V26" s="289" t="s">
        <v>1502</v>
      </c>
      <c r="W26" s="289" t="s">
        <v>12371</v>
      </c>
    </row>
    <row r="27" spans="1:23" ht="14.25">
      <c r="A27" s="20" t="s">
        <v>1511</v>
      </c>
      <c r="B27" s="18" t="s">
        <v>1512</v>
      </c>
      <c r="C27" s="18" t="s">
        <v>23</v>
      </c>
      <c r="D27" s="18" t="s">
        <v>11370</v>
      </c>
      <c r="E27" s="18">
        <v>0</v>
      </c>
      <c r="F27" s="18">
        <v>5.2299999999999999E-2</v>
      </c>
      <c r="G27" s="18">
        <v>0</v>
      </c>
      <c r="H27" s="18" t="s">
        <v>1500</v>
      </c>
      <c r="I27" s="322">
        <v>50579404</v>
      </c>
      <c r="J27" s="18" t="s">
        <v>1350</v>
      </c>
      <c r="K27" s="18" t="s">
        <v>1514</v>
      </c>
      <c r="L27" s="18">
        <v>0</v>
      </c>
      <c r="M27" s="18">
        <v>0</v>
      </c>
      <c r="N27" s="18">
        <v>0</v>
      </c>
      <c r="O27" s="300">
        <v>3</v>
      </c>
      <c r="P27" s="301"/>
      <c r="Q27" s="302">
        <v>9150</v>
      </c>
      <c r="R27" s="303">
        <v>0</v>
      </c>
      <c r="S27" s="289" t="s">
        <v>12238</v>
      </c>
      <c r="T27" s="289">
        <v>9150</v>
      </c>
      <c r="U27" s="290">
        <v>42625</v>
      </c>
      <c r="V27" s="289" t="s">
        <v>7025</v>
      </c>
      <c r="W27" s="289" t="s">
        <v>12427</v>
      </c>
    </row>
    <row r="28" spans="1:23" ht="14.25">
      <c r="A28" s="20" t="s">
        <v>1536</v>
      </c>
      <c r="B28" s="18" t="s">
        <v>1537</v>
      </c>
      <c r="C28" s="18" t="s">
        <v>743</v>
      </c>
      <c r="D28" s="18" t="s">
        <v>11370</v>
      </c>
      <c r="E28" s="18">
        <v>0</v>
      </c>
      <c r="F28" s="18">
        <v>2.2460000000000002E-3</v>
      </c>
      <c r="G28" s="18">
        <v>0</v>
      </c>
      <c r="H28" s="18" t="s">
        <v>1538</v>
      </c>
      <c r="I28" s="322" t="s">
        <v>1539</v>
      </c>
      <c r="J28" s="18" t="s">
        <v>1540</v>
      </c>
      <c r="K28" s="18">
        <v>0</v>
      </c>
      <c r="L28" s="18" t="s">
        <v>1541</v>
      </c>
      <c r="M28" s="18">
        <v>0</v>
      </c>
      <c r="N28" s="18">
        <v>0</v>
      </c>
      <c r="O28" s="300">
        <v>950</v>
      </c>
      <c r="P28" s="305">
        <v>3.1167979002624699</v>
      </c>
      <c r="Q28" s="302">
        <v>2897500</v>
      </c>
      <c r="R28" s="303">
        <v>9506.2335958005297</v>
      </c>
      <c r="S28" s="289" t="s">
        <v>12239</v>
      </c>
      <c r="T28" s="289" t="s">
        <v>12240</v>
      </c>
      <c r="U28" s="290">
        <v>42625</v>
      </c>
      <c r="V28" s="289" t="s">
        <v>12241</v>
      </c>
      <c r="W28" s="289" t="s">
        <v>12428</v>
      </c>
    </row>
    <row r="29" spans="1:23" ht="14.25">
      <c r="A29" s="20" t="s">
        <v>1545</v>
      </c>
      <c r="B29" s="18" t="s">
        <v>1546</v>
      </c>
      <c r="C29" s="18" t="s">
        <v>23</v>
      </c>
      <c r="D29" s="18" t="s">
        <v>11370</v>
      </c>
      <c r="E29" s="18">
        <v>0</v>
      </c>
      <c r="F29" s="18">
        <v>0.5101</v>
      </c>
      <c r="G29" s="18">
        <v>0</v>
      </c>
      <c r="H29" s="18" t="s">
        <v>1500</v>
      </c>
      <c r="I29" s="322">
        <v>22552201</v>
      </c>
      <c r="J29" s="18" t="s">
        <v>1350</v>
      </c>
      <c r="K29" s="18" t="s">
        <v>1547</v>
      </c>
      <c r="L29" s="18">
        <v>0</v>
      </c>
      <c r="M29" s="18">
        <v>0</v>
      </c>
      <c r="N29" s="18">
        <v>0</v>
      </c>
      <c r="O29" s="300">
        <v>1</v>
      </c>
      <c r="P29" s="301"/>
      <c r="Q29" s="302">
        <v>3050</v>
      </c>
      <c r="R29" s="303">
        <v>0</v>
      </c>
      <c r="S29" s="289" t="s">
        <v>12238</v>
      </c>
      <c r="T29" s="289">
        <v>3050</v>
      </c>
      <c r="U29" s="290">
        <v>42625</v>
      </c>
      <c r="V29" s="289" t="s">
        <v>7025</v>
      </c>
      <c r="W29" s="289" t="s">
        <v>12386</v>
      </c>
    </row>
    <row r="30" spans="1:23" ht="14.25">
      <c r="A30" s="20" t="s">
        <v>1719</v>
      </c>
      <c r="B30" s="18" t="s">
        <v>1720</v>
      </c>
      <c r="C30" s="18" t="s">
        <v>23</v>
      </c>
      <c r="D30" s="18" t="s">
        <v>11370</v>
      </c>
      <c r="E30" s="18">
        <v>0</v>
      </c>
      <c r="F30" s="18">
        <v>6.9000000000000006E-2</v>
      </c>
      <c r="G30" s="18">
        <v>0</v>
      </c>
      <c r="H30" s="18">
        <v>0</v>
      </c>
      <c r="I30" s="322" t="s">
        <v>1721</v>
      </c>
      <c r="J30" s="18" t="s">
        <v>1502</v>
      </c>
      <c r="K30" s="18" t="s">
        <v>1721</v>
      </c>
      <c r="L30" s="18">
        <v>0</v>
      </c>
      <c r="M30" s="18">
        <v>0</v>
      </c>
      <c r="N30" s="18">
        <v>0</v>
      </c>
      <c r="O30" s="300">
        <v>10</v>
      </c>
      <c r="P30" s="301"/>
      <c r="Q30" s="302">
        <v>30500</v>
      </c>
      <c r="R30" s="303">
        <v>0</v>
      </c>
      <c r="S30" s="289" t="s">
        <v>12236</v>
      </c>
      <c r="T30" s="289">
        <v>18000</v>
      </c>
      <c r="U30" s="290">
        <v>42625</v>
      </c>
      <c r="V30" s="289" t="s">
        <v>1502</v>
      </c>
      <c r="W30" s="289" t="s">
        <v>12372</v>
      </c>
    </row>
    <row r="31" spans="1:23" ht="14.25">
      <c r="A31" s="20" t="s">
        <v>1722</v>
      </c>
      <c r="B31" s="18" t="s">
        <v>1723</v>
      </c>
      <c r="C31" s="18" t="s">
        <v>23</v>
      </c>
      <c r="D31" s="18" t="s">
        <v>11370</v>
      </c>
      <c r="E31" s="18">
        <v>0</v>
      </c>
      <c r="F31" s="18">
        <v>7.4999999999999997E-2</v>
      </c>
      <c r="G31" s="18">
        <v>0</v>
      </c>
      <c r="H31" s="18">
        <v>0</v>
      </c>
      <c r="I31" s="322" t="s">
        <v>1724</v>
      </c>
      <c r="J31" s="18" t="s">
        <v>1502</v>
      </c>
      <c r="K31" s="18" t="s">
        <v>1725</v>
      </c>
      <c r="L31" s="18">
        <v>0</v>
      </c>
      <c r="M31" s="18">
        <v>0</v>
      </c>
      <c r="N31" s="18">
        <v>0</v>
      </c>
      <c r="O31" s="300">
        <v>1</v>
      </c>
      <c r="P31" s="301"/>
      <c r="Q31" s="302">
        <v>3050</v>
      </c>
      <c r="R31" s="303">
        <v>0</v>
      </c>
      <c r="S31" s="325" t="s">
        <v>12236</v>
      </c>
      <c r="T31" s="289">
        <v>6000</v>
      </c>
      <c r="U31" s="290">
        <v>42625</v>
      </c>
      <c r="V31" s="289" t="s">
        <v>1502</v>
      </c>
      <c r="W31" s="289" t="s">
        <v>12429</v>
      </c>
    </row>
    <row r="32" spans="1:23" ht="14.25">
      <c r="A32" s="20" t="s">
        <v>1726</v>
      </c>
      <c r="B32" s="18" t="s">
        <v>1727</v>
      </c>
      <c r="C32" s="18" t="s">
        <v>23</v>
      </c>
      <c r="D32" s="18" t="s">
        <v>11370</v>
      </c>
      <c r="E32" s="18">
        <v>0</v>
      </c>
      <c r="F32" s="18">
        <v>6.9000000000000006E-2</v>
      </c>
      <c r="G32" s="18">
        <v>0</v>
      </c>
      <c r="H32" s="18">
        <v>0</v>
      </c>
      <c r="I32" s="322" t="s">
        <v>1729</v>
      </c>
      <c r="J32" s="18" t="s">
        <v>1502</v>
      </c>
      <c r="K32" s="18" t="s">
        <v>1730</v>
      </c>
      <c r="L32" s="18">
        <v>0</v>
      </c>
      <c r="M32" s="18">
        <v>0</v>
      </c>
      <c r="N32" s="18">
        <v>0</v>
      </c>
      <c r="O32" s="300">
        <v>7</v>
      </c>
      <c r="P32" s="301"/>
      <c r="Q32" s="302">
        <v>21350</v>
      </c>
      <c r="R32" s="303">
        <v>0</v>
      </c>
      <c r="S32" s="289" t="s">
        <v>12236</v>
      </c>
      <c r="T32" s="289">
        <v>22000</v>
      </c>
      <c r="U32" s="290">
        <v>42625</v>
      </c>
      <c r="V32" s="289" t="s">
        <v>1502</v>
      </c>
      <c r="W32" s="289" t="s">
        <v>12430</v>
      </c>
    </row>
    <row r="33" spans="1:23" ht="14.25">
      <c r="A33" s="20" t="s">
        <v>1854</v>
      </c>
      <c r="B33" s="18" t="s">
        <v>1855</v>
      </c>
      <c r="C33" s="18" t="s">
        <v>23</v>
      </c>
      <c r="D33" s="18" t="s">
        <v>11370</v>
      </c>
      <c r="E33" s="18">
        <v>0</v>
      </c>
      <c r="F33" s="18">
        <v>1.8499999999999999E-2</v>
      </c>
      <c r="G33" s="18">
        <v>0</v>
      </c>
      <c r="H33" s="18" t="s">
        <v>1509</v>
      </c>
      <c r="I33" s="322" t="s">
        <v>1856</v>
      </c>
      <c r="J33" s="18" t="s">
        <v>1502</v>
      </c>
      <c r="K33" s="18" t="s">
        <v>1857</v>
      </c>
      <c r="L33" s="18">
        <v>0</v>
      </c>
      <c r="M33" s="18">
        <v>0</v>
      </c>
      <c r="N33" s="18">
        <v>0</v>
      </c>
      <c r="O33" s="300">
        <v>14</v>
      </c>
      <c r="P33" s="301"/>
      <c r="Q33" s="302">
        <v>42700</v>
      </c>
      <c r="R33" s="303">
        <v>0</v>
      </c>
      <c r="S33" s="289" t="s">
        <v>12236</v>
      </c>
      <c r="T33" s="289">
        <v>60000</v>
      </c>
      <c r="U33" s="290">
        <v>42625</v>
      </c>
      <c r="V33" s="289" t="s">
        <v>1502</v>
      </c>
      <c r="W33" s="289" t="s">
        <v>12431</v>
      </c>
    </row>
    <row r="34" spans="1:23" ht="14.25">
      <c r="A34" s="20" t="s">
        <v>1873</v>
      </c>
      <c r="B34" s="18" t="s">
        <v>1874</v>
      </c>
      <c r="C34" s="18" t="s">
        <v>23</v>
      </c>
      <c r="D34" s="18" t="s">
        <v>11370</v>
      </c>
      <c r="E34" s="18">
        <v>0</v>
      </c>
      <c r="F34" s="18">
        <v>8.5400000000000004E-2</v>
      </c>
      <c r="G34" s="18">
        <v>0</v>
      </c>
      <c r="H34" s="18" t="s">
        <v>1876</v>
      </c>
      <c r="I34" s="322" t="s">
        <v>1877</v>
      </c>
      <c r="J34" s="18" t="s">
        <v>1350</v>
      </c>
      <c r="K34" s="18" t="s">
        <v>1878</v>
      </c>
      <c r="L34" s="18">
        <v>0</v>
      </c>
      <c r="M34" s="18">
        <v>0</v>
      </c>
      <c r="N34" s="18">
        <v>0</v>
      </c>
      <c r="O34" s="300">
        <v>7</v>
      </c>
      <c r="P34" s="301"/>
      <c r="Q34" s="302">
        <v>21350</v>
      </c>
      <c r="R34" s="303">
        <v>0</v>
      </c>
      <c r="S34" s="289" t="s">
        <v>12238</v>
      </c>
      <c r="T34" s="289">
        <v>25000</v>
      </c>
      <c r="U34" s="290">
        <v>42625</v>
      </c>
      <c r="V34" s="289" t="s">
        <v>7025</v>
      </c>
      <c r="W34" s="289" t="s">
        <v>12432</v>
      </c>
    </row>
    <row r="35" spans="1:23" ht="14.25">
      <c r="A35" s="20" t="s">
        <v>1879</v>
      </c>
      <c r="B35" s="18" t="s">
        <v>1880</v>
      </c>
      <c r="C35" s="18" t="s">
        <v>23</v>
      </c>
      <c r="D35" s="18" t="s">
        <v>11370</v>
      </c>
      <c r="E35" s="18" t="s">
        <v>22</v>
      </c>
      <c r="F35" s="18">
        <v>2.1999999999999999E-2</v>
      </c>
      <c r="G35" s="18" t="s">
        <v>22</v>
      </c>
      <c r="H35" s="18" t="s">
        <v>1509</v>
      </c>
      <c r="I35" s="322" t="s">
        <v>1882</v>
      </c>
      <c r="J35" s="18" t="s">
        <v>1502</v>
      </c>
      <c r="K35" s="18" t="s">
        <v>22</v>
      </c>
      <c r="L35" s="18" t="s">
        <v>22</v>
      </c>
      <c r="M35" s="18" t="s">
        <v>22</v>
      </c>
      <c r="N35" s="18" t="s">
        <v>22</v>
      </c>
      <c r="O35" s="300">
        <v>2</v>
      </c>
      <c r="P35" s="301"/>
      <c r="Q35" s="302">
        <v>6100</v>
      </c>
      <c r="R35" s="303">
        <v>0</v>
      </c>
      <c r="S35" s="289" t="s">
        <v>12253</v>
      </c>
      <c r="T35" s="289"/>
      <c r="U35" s="290"/>
      <c r="V35" s="289">
        <v>0</v>
      </c>
      <c r="W35" s="326" t="s">
        <v>12519</v>
      </c>
    </row>
    <row r="36" spans="1:23" ht="14.25">
      <c r="A36" s="20" t="s">
        <v>1894</v>
      </c>
      <c r="B36" s="18" t="s">
        <v>1895</v>
      </c>
      <c r="C36" s="18" t="s">
        <v>23</v>
      </c>
      <c r="D36" s="18" t="s">
        <v>11370</v>
      </c>
      <c r="E36" s="18">
        <v>0</v>
      </c>
      <c r="F36" s="18">
        <v>0.29499999999999998</v>
      </c>
      <c r="G36" s="18">
        <v>0</v>
      </c>
      <c r="H36" s="18" t="s">
        <v>1897</v>
      </c>
      <c r="I36" s="322" t="s">
        <v>1896</v>
      </c>
      <c r="J36" s="18" t="s">
        <v>1350</v>
      </c>
      <c r="K36" s="18" t="s">
        <v>1896</v>
      </c>
      <c r="L36" s="18" t="s">
        <v>1898</v>
      </c>
      <c r="M36" s="18">
        <v>0</v>
      </c>
      <c r="N36" s="18">
        <v>0</v>
      </c>
      <c r="O36" s="300">
        <v>1</v>
      </c>
      <c r="P36" s="301"/>
      <c r="Q36" s="302">
        <v>3050</v>
      </c>
      <c r="R36" s="303">
        <v>0</v>
      </c>
      <c r="S36" s="289" t="s">
        <v>12238</v>
      </c>
      <c r="T36" s="289">
        <v>3050</v>
      </c>
      <c r="U36" s="290">
        <v>42625</v>
      </c>
      <c r="V36" s="289" t="s">
        <v>7025</v>
      </c>
      <c r="W36" s="289" t="s">
        <v>12386</v>
      </c>
    </row>
    <row r="37" spans="1:23" ht="28.5">
      <c r="A37" s="20" t="s">
        <v>1979</v>
      </c>
      <c r="B37" s="18" t="s">
        <v>1980</v>
      </c>
      <c r="C37" s="18" t="s">
        <v>23</v>
      </c>
      <c r="D37" s="18" t="s">
        <v>11370</v>
      </c>
      <c r="E37" s="18">
        <v>0</v>
      </c>
      <c r="F37" s="18">
        <v>0.41399999999999998</v>
      </c>
      <c r="G37" s="18">
        <v>0</v>
      </c>
      <c r="H37" s="18">
        <v>0</v>
      </c>
      <c r="I37" s="322" t="s">
        <v>1982</v>
      </c>
      <c r="J37" s="18" t="s">
        <v>1502</v>
      </c>
      <c r="K37" s="18" t="s">
        <v>1981</v>
      </c>
      <c r="L37" s="18" t="s">
        <v>1983</v>
      </c>
      <c r="M37" s="18">
        <v>0</v>
      </c>
      <c r="N37" s="18">
        <v>0</v>
      </c>
      <c r="O37" s="300">
        <v>2</v>
      </c>
      <c r="P37" s="301"/>
      <c r="Q37" s="302">
        <v>6100</v>
      </c>
      <c r="R37" s="303">
        <v>0</v>
      </c>
      <c r="S37" s="289" t="s">
        <v>12236</v>
      </c>
      <c r="T37" s="289">
        <v>10000</v>
      </c>
      <c r="U37" s="290">
        <v>42625</v>
      </c>
      <c r="V37" s="289" t="s">
        <v>1502</v>
      </c>
      <c r="W37" s="289" t="s">
        <v>12520</v>
      </c>
    </row>
    <row r="38" spans="1:23" ht="14.25">
      <c r="A38" s="20" t="s">
        <v>1984</v>
      </c>
      <c r="B38" s="18" t="s">
        <v>1985</v>
      </c>
      <c r="C38" s="18" t="s">
        <v>23</v>
      </c>
      <c r="D38" s="18" t="s">
        <v>11370</v>
      </c>
      <c r="E38" s="18" t="s">
        <v>22</v>
      </c>
      <c r="F38" s="18">
        <v>22.08</v>
      </c>
      <c r="G38" s="18" t="s">
        <v>22</v>
      </c>
      <c r="H38" s="18" t="s">
        <v>22</v>
      </c>
      <c r="I38" s="322">
        <v>0</v>
      </c>
      <c r="J38" s="18" t="s">
        <v>854</v>
      </c>
      <c r="K38" s="18" t="s">
        <v>1987</v>
      </c>
      <c r="L38" s="18" t="s">
        <v>22</v>
      </c>
      <c r="M38" s="18" t="s">
        <v>22</v>
      </c>
      <c r="N38" s="18" t="s">
        <v>22</v>
      </c>
      <c r="O38" s="300">
        <v>115</v>
      </c>
      <c r="P38" s="305">
        <v>2.9527559055118101E-3</v>
      </c>
      <c r="Q38" s="302">
        <v>350750</v>
      </c>
      <c r="R38" s="303">
        <v>9.0059055118110205</v>
      </c>
      <c r="S38" s="289" t="s">
        <v>12239</v>
      </c>
      <c r="T38" s="289" t="s">
        <v>12244</v>
      </c>
      <c r="U38" s="290">
        <v>42625</v>
      </c>
      <c r="V38" s="289" t="s">
        <v>12241</v>
      </c>
      <c r="W38" s="289" t="s">
        <v>12394</v>
      </c>
    </row>
    <row r="39" spans="1:23" ht="14.25">
      <c r="A39" s="20" t="s">
        <v>2021</v>
      </c>
      <c r="B39" s="18" t="s">
        <v>2022</v>
      </c>
      <c r="C39" s="18" t="s">
        <v>2023</v>
      </c>
      <c r="D39" s="18" t="s">
        <v>11370</v>
      </c>
      <c r="E39" s="18" t="s">
        <v>22</v>
      </c>
      <c r="F39" s="18">
        <v>80</v>
      </c>
      <c r="G39" s="18" t="s">
        <v>22</v>
      </c>
      <c r="H39" s="18" t="s">
        <v>22</v>
      </c>
      <c r="I39" s="322">
        <v>0</v>
      </c>
      <c r="J39" s="18" t="s">
        <v>854</v>
      </c>
      <c r="K39" s="18" t="s">
        <v>22</v>
      </c>
      <c r="L39" s="18" t="s">
        <v>22</v>
      </c>
      <c r="M39" s="18" t="s">
        <v>22</v>
      </c>
      <c r="N39" s="18" t="s">
        <v>22</v>
      </c>
      <c r="O39" s="300">
        <v>70</v>
      </c>
      <c r="P39" s="305">
        <v>0.22965879265091901</v>
      </c>
      <c r="Q39" s="302">
        <v>213500</v>
      </c>
      <c r="R39" s="303">
        <v>700.45931758530298</v>
      </c>
      <c r="S39" s="289" t="s">
        <v>12245</v>
      </c>
      <c r="T39" s="289" t="s">
        <v>12246</v>
      </c>
      <c r="U39" s="290">
        <v>42633</v>
      </c>
      <c r="V39" s="289" t="s">
        <v>12241</v>
      </c>
      <c r="W39" s="289" t="s">
        <v>12434</v>
      </c>
    </row>
    <row r="40" spans="1:23" ht="14.25">
      <c r="A40" s="20" t="s">
        <v>2030</v>
      </c>
      <c r="B40" s="18" t="s">
        <v>2031</v>
      </c>
      <c r="C40" s="18" t="s">
        <v>23</v>
      </c>
      <c r="D40" s="18" t="s">
        <v>11370</v>
      </c>
      <c r="E40" s="18">
        <v>0</v>
      </c>
      <c r="F40" s="18">
        <v>3.95</v>
      </c>
      <c r="G40" s="18">
        <v>0</v>
      </c>
      <c r="H40" s="18">
        <v>0</v>
      </c>
      <c r="I40" s="322">
        <v>0</v>
      </c>
      <c r="J40" s="18" t="s">
        <v>2033</v>
      </c>
      <c r="K40" s="18">
        <v>0</v>
      </c>
      <c r="L40" s="18">
        <v>0</v>
      </c>
      <c r="M40" s="18">
        <v>0</v>
      </c>
      <c r="N40" s="18">
        <v>0</v>
      </c>
      <c r="O40" s="300">
        <v>1</v>
      </c>
      <c r="P40" s="301"/>
      <c r="Q40" s="302">
        <v>3050</v>
      </c>
      <c r="R40" s="303">
        <v>0</v>
      </c>
      <c r="S40" s="289" t="s">
        <v>12247</v>
      </c>
      <c r="T40" s="289">
        <v>3200</v>
      </c>
      <c r="U40" s="290">
        <v>42612</v>
      </c>
      <c r="V40" s="289" t="s">
        <v>12248</v>
      </c>
      <c r="W40" s="289" t="s">
        <v>12489</v>
      </c>
    </row>
    <row r="41" spans="1:23" ht="14.25">
      <c r="A41" s="20" t="s">
        <v>2090</v>
      </c>
      <c r="B41" s="18" t="s">
        <v>2091</v>
      </c>
      <c r="C41" s="18" t="s">
        <v>23</v>
      </c>
      <c r="D41" s="18" t="s">
        <v>11370</v>
      </c>
      <c r="E41" s="18" t="s">
        <v>22</v>
      </c>
      <c r="F41" s="18">
        <v>0.36399999999999999</v>
      </c>
      <c r="G41" s="18" t="s">
        <v>22</v>
      </c>
      <c r="H41" s="18" t="s">
        <v>2075</v>
      </c>
      <c r="I41" s="322" t="s">
        <v>2093</v>
      </c>
      <c r="J41" s="18" t="s">
        <v>1350</v>
      </c>
      <c r="K41" s="18" t="s">
        <v>22</v>
      </c>
      <c r="L41" s="18" t="s">
        <v>22</v>
      </c>
      <c r="M41" s="18" t="s">
        <v>22</v>
      </c>
      <c r="N41" s="18" t="s">
        <v>22</v>
      </c>
      <c r="O41" s="300">
        <v>1</v>
      </c>
      <c r="P41" s="301"/>
      <c r="Q41" s="302">
        <v>3050</v>
      </c>
      <c r="R41" s="303">
        <v>0</v>
      </c>
      <c r="S41" s="289" t="s">
        <v>12238</v>
      </c>
      <c r="T41" s="289">
        <v>3000</v>
      </c>
      <c r="U41" s="290">
        <v>42625</v>
      </c>
      <c r="V41" s="289" t="s">
        <v>7025</v>
      </c>
      <c r="W41" s="289" t="s">
        <v>12374</v>
      </c>
    </row>
    <row r="42" spans="1:23" ht="14.25">
      <c r="A42" s="20" t="s">
        <v>2119</v>
      </c>
      <c r="B42" s="18" t="s">
        <v>2120</v>
      </c>
      <c r="C42" s="18" t="s">
        <v>23</v>
      </c>
      <c r="D42" s="18" t="s">
        <v>11370</v>
      </c>
      <c r="E42" s="18">
        <v>0</v>
      </c>
      <c r="F42" s="18">
        <v>1.26E-2</v>
      </c>
      <c r="G42" s="18">
        <v>0</v>
      </c>
      <c r="H42" s="18" t="s">
        <v>2122</v>
      </c>
      <c r="I42" s="322" t="s">
        <v>2123</v>
      </c>
      <c r="J42" s="18" t="s">
        <v>2124</v>
      </c>
      <c r="K42" s="18">
        <v>0</v>
      </c>
      <c r="L42" s="18">
        <v>0</v>
      </c>
      <c r="M42" s="18">
        <v>0</v>
      </c>
      <c r="N42" s="18">
        <v>0</v>
      </c>
      <c r="O42" s="300">
        <v>16</v>
      </c>
      <c r="P42" s="301"/>
      <c r="Q42" s="302">
        <v>48800</v>
      </c>
      <c r="R42" s="303">
        <v>0</v>
      </c>
      <c r="S42" s="289" t="s">
        <v>12250</v>
      </c>
      <c r="T42" s="289">
        <v>56000</v>
      </c>
      <c r="U42" s="290">
        <v>42633</v>
      </c>
      <c r="V42" s="289" t="s">
        <v>2124</v>
      </c>
      <c r="W42" s="289" t="s">
        <v>12375</v>
      </c>
    </row>
    <row r="43" spans="1:23" ht="28.5">
      <c r="A43" s="20" t="s">
        <v>2131</v>
      </c>
      <c r="B43" s="18" t="s">
        <v>2132</v>
      </c>
      <c r="C43" s="18" t="s">
        <v>23</v>
      </c>
      <c r="D43" s="18" t="s">
        <v>11370</v>
      </c>
      <c r="E43" s="18">
        <v>0</v>
      </c>
      <c r="F43" s="18">
        <v>4.1500000000000002E-2</v>
      </c>
      <c r="G43" s="18">
        <v>0</v>
      </c>
      <c r="H43" s="18" t="s">
        <v>2122</v>
      </c>
      <c r="I43" s="322" t="s">
        <v>2133</v>
      </c>
      <c r="J43" s="18" t="s">
        <v>2124</v>
      </c>
      <c r="K43" s="18">
        <v>0</v>
      </c>
      <c r="L43" s="18">
        <v>0</v>
      </c>
      <c r="M43" s="18">
        <v>0</v>
      </c>
      <c r="N43" s="18">
        <v>0</v>
      </c>
      <c r="O43" s="300">
        <v>4</v>
      </c>
      <c r="P43" s="301"/>
      <c r="Q43" s="302">
        <v>12200</v>
      </c>
      <c r="R43" s="303">
        <v>0</v>
      </c>
      <c r="S43" s="289" t="s">
        <v>12376</v>
      </c>
      <c r="T43" s="289">
        <v>9500</v>
      </c>
      <c r="U43" s="290">
        <v>42633</v>
      </c>
      <c r="V43" s="289" t="s">
        <v>2124</v>
      </c>
      <c r="W43" s="289" t="s">
        <v>12377</v>
      </c>
    </row>
    <row r="44" spans="1:23" ht="14.25">
      <c r="A44" s="20" t="s">
        <v>2148</v>
      </c>
      <c r="B44" s="18" t="s">
        <v>2149</v>
      </c>
      <c r="C44" s="18" t="s">
        <v>23</v>
      </c>
      <c r="D44" s="18" t="s">
        <v>11370</v>
      </c>
      <c r="E44" s="18">
        <v>0</v>
      </c>
      <c r="F44" s="18" t="s">
        <v>12490</v>
      </c>
      <c r="G44" s="18">
        <v>0</v>
      </c>
      <c r="H44" s="18" t="s">
        <v>1538</v>
      </c>
      <c r="I44" s="322" t="s">
        <v>2150</v>
      </c>
      <c r="J44" s="18" t="s">
        <v>1359</v>
      </c>
      <c r="K44" s="18" t="s">
        <v>2150</v>
      </c>
      <c r="L44" s="18">
        <v>0</v>
      </c>
      <c r="M44" s="18">
        <v>0</v>
      </c>
      <c r="N44" s="18">
        <v>0</v>
      </c>
      <c r="O44" s="300">
        <v>4</v>
      </c>
      <c r="P44" s="301"/>
      <c r="Q44" s="302">
        <v>12200</v>
      </c>
      <c r="R44" s="303">
        <v>0</v>
      </c>
      <c r="S44" s="289" t="s">
        <v>12252</v>
      </c>
      <c r="T44" s="289">
        <v>12300</v>
      </c>
      <c r="U44" s="290" t="s">
        <v>12253</v>
      </c>
      <c r="V44" s="289" t="s">
        <v>1359</v>
      </c>
      <c r="W44" s="289" t="s">
        <v>12378</v>
      </c>
    </row>
    <row r="45" spans="1:23" ht="14.25">
      <c r="A45" s="20" t="s">
        <v>2198</v>
      </c>
      <c r="B45" s="18" t="s">
        <v>2199</v>
      </c>
      <c r="C45" s="18" t="s">
        <v>23</v>
      </c>
      <c r="D45" s="18" t="s">
        <v>11370</v>
      </c>
      <c r="E45" s="18" t="s">
        <v>22</v>
      </c>
      <c r="F45" s="18">
        <v>1.95</v>
      </c>
      <c r="G45" s="18" t="s">
        <v>22</v>
      </c>
      <c r="H45" s="18" t="s">
        <v>22</v>
      </c>
      <c r="I45" s="322">
        <v>0</v>
      </c>
      <c r="J45" s="18" t="s">
        <v>2201</v>
      </c>
      <c r="K45" s="18" t="s">
        <v>22</v>
      </c>
      <c r="L45" s="18" t="s">
        <v>22</v>
      </c>
      <c r="M45" s="18" t="s">
        <v>22</v>
      </c>
      <c r="N45" s="18" t="s">
        <v>22</v>
      </c>
      <c r="O45" s="300">
        <v>1</v>
      </c>
      <c r="P45" s="301"/>
      <c r="Q45" s="307">
        <v>3050</v>
      </c>
      <c r="R45" s="303">
        <v>0</v>
      </c>
      <c r="S45" s="289" t="s">
        <v>12285</v>
      </c>
      <c r="T45" s="289">
        <v>3050</v>
      </c>
      <c r="U45" s="290">
        <v>42649</v>
      </c>
      <c r="V45" s="289" t="s">
        <v>3522</v>
      </c>
      <c r="W45" s="289" t="s">
        <v>12380</v>
      </c>
    </row>
    <row r="46" spans="1:23" ht="14.25">
      <c r="A46" s="20" t="s">
        <v>2296</v>
      </c>
      <c r="B46" s="18" t="s">
        <v>2297</v>
      </c>
      <c r="C46" s="18" t="s">
        <v>23</v>
      </c>
      <c r="D46" s="18" t="s">
        <v>11370</v>
      </c>
      <c r="E46" s="18" t="s">
        <v>389</v>
      </c>
      <c r="F46" s="18">
        <v>0.38500000000000001</v>
      </c>
      <c r="G46" s="18" t="s">
        <v>22</v>
      </c>
      <c r="H46" s="18" t="s">
        <v>2299</v>
      </c>
      <c r="I46" s="322" t="s">
        <v>2300</v>
      </c>
      <c r="J46" s="18" t="s">
        <v>1359</v>
      </c>
      <c r="K46" s="18" t="s">
        <v>22</v>
      </c>
      <c r="L46" s="18" t="s">
        <v>22</v>
      </c>
      <c r="M46" s="18" t="s">
        <v>22</v>
      </c>
      <c r="N46" s="18" t="s">
        <v>22</v>
      </c>
      <c r="O46" s="300">
        <v>2</v>
      </c>
      <c r="P46" s="301"/>
      <c r="Q46" s="302">
        <v>6100</v>
      </c>
      <c r="R46" s="303">
        <v>0</v>
      </c>
      <c r="S46" s="289" t="s">
        <v>12252</v>
      </c>
      <c r="T46" s="289">
        <v>6194</v>
      </c>
      <c r="U46" s="290" t="s">
        <v>12253</v>
      </c>
      <c r="V46" s="289" t="s">
        <v>12381</v>
      </c>
      <c r="W46" s="289" t="s">
        <v>12382</v>
      </c>
    </row>
    <row r="47" spans="1:23" ht="14.25">
      <c r="A47" s="20" t="s">
        <v>2323</v>
      </c>
      <c r="B47" s="18" t="s">
        <v>2324</v>
      </c>
      <c r="C47" s="18" t="s">
        <v>23</v>
      </c>
      <c r="D47" s="18" t="s">
        <v>11370</v>
      </c>
      <c r="E47" s="18" t="s">
        <v>22</v>
      </c>
      <c r="F47" s="18">
        <v>0.48730000000000001</v>
      </c>
      <c r="G47" s="18" t="s">
        <v>22</v>
      </c>
      <c r="H47" s="18" t="s">
        <v>22</v>
      </c>
      <c r="I47" s="322" t="s">
        <v>2325</v>
      </c>
      <c r="J47" s="18" t="s">
        <v>2326</v>
      </c>
      <c r="K47" s="18" t="s">
        <v>22</v>
      </c>
      <c r="L47" s="18" t="s">
        <v>22</v>
      </c>
      <c r="M47" s="18" t="s">
        <v>22</v>
      </c>
      <c r="N47" s="18" t="s">
        <v>22</v>
      </c>
      <c r="O47" s="300">
        <v>1</v>
      </c>
      <c r="P47" s="301"/>
      <c r="Q47" s="302">
        <v>3050</v>
      </c>
      <c r="R47" s="303">
        <v>0</v>
      </c>
      <c r="S47" s="289" t="s">
        <v>12257</v>
      </c>
      <c r="T47" s="289">
        <v>3050</v>
      </c>
      <c r="U47" s="290">
        <v>42625</v>
      </c>
      <c r="V47" s="289" t="s">
        <v>2326</v>
      </c>
      <c r="W47" s="289" t="s">
        <v>12386</v>
      </c>
    </row>
    <row r="48" spans="1:23" ht="14.25">
      <c r="A48" s="20" t="s">
        <v>2327</v>
      </c>
      <c r="B48" s="18" t="s">
        <v>2328</v>
      </c>
      <c r="C48" s="18" t="s">
        <v>23</v>
      </c>
      <c r="D48" s="18" t="s">
        <v>11370</v>
      </c>
      <c r="E48" s="18" t="s">
        <v>22</v>
      </c>
      <c r="F48" s="18">
        <v>1.77</v>
      </c>
      <c r="G48" s="18" t="s">
        <v>22</v>
      </c>
      <c r="H48" s="18" t="s">
        <v>2330</v>
      </c>
      <c r="I48" s="322" t="s">
        <v>2329</v>
      </c>
      <c r="J48" s="18" t="s">
        <v>22</v>
      </c>
      <c r="K48" s="18" t="s">
        <v>22</v>
      </c>
      <c r="L48" s="18" t="s">
        <v>22</v>
      </c>
      <c r="M48" s="18" t="s">
        <v>22</v>
      </c>
      <c r="N48" s="18" t="s">
        <v>22</v>
      </c>
      <c r="O48" s="300">
        <v>1</v>
      </c>
      <c r="P48" s="301"/>
      <c r="Q48" s="302">
        <v>3050</v>
      </c>
      <c r="R48" s="303">
        <v>0</v>
      </c>
      <c r="S48" s="289" t="s">
        <v>12258</v>
      </c>
      <c r="T48" s="289">
        <v>3060</v>
      </c>
      <c r="U48" s="290">
        <v>42641</v>
      </c>
      <c r="V48" s="289" t="s">
        <v>12259</v>
      </c>
      <c r="W48" s="289" t="s">
        <v>12370</v>
      </c>
    </row>
    <row r="49" spans="1:23" ht="14.25">
      <c r="A49" s="20" t="s">
        <v>2331</v>
      </c>
      <c r="B49" s="18" t="s">
        <v>2332</v>
      </c>
      <c r="C49" s="18" t="s">
        <v>23</v>
      </c>
      <c r="D49" s="18" t="s">
        <v>11370</v>
      </c>
      <c r="E49" s="18" t="s">
        <v>22</v>
      </c>
      <c r="F49" s="18" t="s">
        <v>12490</v>
      </c>
      <c r="G49" s="18">
        <v>0</v>
      </c>
      <c r="H49" s="18" t="s">
        <v>2334</v>
      </c>
      <c r="I49" s="322" t="s">
        <v>2335</v>
      </c>
      <c r="J49" s="18" t="s">
        <v>854</v>
      </c>
      <c r="K49" s="18" t="s">
        <v>2333</v>
      </c>
      <c r="L49" s="18">
        <v>0</v>
      </c>
      <c r="M49" s="18">
        <v>0</v>
      </c>
      <c r="N49" s="18">
        <v>0</v>
      </c>
      <c r="O49" s="300">
        <v>25</v>
      </c>
      <c r="P49" s="301"/>
      <c r="Q49" s="307">
        <v>76250</v>
      </c>
      <c r="R49" s="308">
        <v>0</v>
      </c>
      <c r="S49" s="289" t="s">
        <v>12239</v>
      </c>
      <c r="T49" s="289" t="s">
        <v>12261</v>
      </c>
      <c r="U49" s="290">
        <v>42625</v>
      </c>
      <c r="V49" s="289" t="s">
        <v>12241</v>
      </c>
      <c r="W49" s="289" t="s">
        <v>12436</v>
      </c>
    </row>
    <row r="50" spans="1:23" ht="28.5">
      <c r="A50" s="20" t="s">
        <v>2398</v>
      </c>
      <c r="B50" s="18" t="s">
        <v>2399</v>
      </c>
      <c r="C50" s="18" t="s">
        <v>23</v>
      </c>
      <c r="D50" s="18" t="s">
        <v>11370</v>
      </c>
      <c r="E50" s="18">
        <v>0</v>
      </c>
      <c r="F50" s="18">
        <v>8.3000000000000007</v>
      </c>
      <c r="G50" s="18">
        <v>0</v>
      </c>
      <c r="H50" s="18" t="s">
        <v>2401</v>
      </c>
      <c r="I50" s="322" t="s">
        <v>2400</v>
      </c>
      <c r="J50" s="18" t="s">
        <v>2401</v>
      </c>
      <c r="K50" s="18" t="s">
        <v>2402</v>
      </c>
      <c r="L50" s="18">
        <v>0</v>
      </c>
      <c r="M50" s="18">
        <v>0</v>
      </c>
      <c r="N50" s="18">
        <v>0</v>
      </c>
      <c r="O50" s="300">
        <v>5</v>
      </c>
      <c r="P50" s="301"/>
      <c r="Q50" s="302">
        <v>15250</v>
      </c>
      <c r="R50" s="303">
        <v>0</v>
      </c>
      <c r="S50" s="289" t="s">
        <v>12262</v>
      </c>
      <c r="T50" s="289">
        <v>15250</v>
      </c>
      <c r="U50" s="290">
        <v>42642</v>
      </c>
      <c r="V50" s="289" t="s">
        <v>2401</v>
      </c>
      <c r="W50" s="289" t="s">
        <v>12521</v>
      </c>
    </row>
    <row r="51" spans="1:23" ht="28.5">
      <c r="A51" s="20" t="s">
        <v>2408</v>
      </c>
      <c r="B51" s="18" t="s">
        <v>2409</v>
      </c>
      <c r="C51" s="18" t="s">
        <v>23</v>
      </c>
      <c r="D51" s="18" t="s">
        <v>11370</v>
      </c>
      <c r="E51" s="18" t="s">
        <v>22</v>
      </c>
      <c r="F51" s="18">
        <v>2.4500000000000002</v>
      </c>
      <c r="G51" s="18">
        <v>0</v>
      </c>
      <c r="H51" s="18" t="s">
        <v>2401</v>
      </c>
      <c r="I51" s="322">
        <v>4696325000008</v>
      </c>
      <c r="J51" s="18" t="s">
        <v>2401</v>
      </c>
      <c r="K51" s="18">
        <v>4696325000008</v>
      </c>
      <c r="L51" s="18">
        <v>0</v>
      </c>
      <c r="M51" s="18">
        <v>0</v>
      </c>
      <c r="N51" s="18">
        <v>0</v>
      </c>
      <c r="O51" s="300">
        <v>3</v>
      </c>
      <c r="P51" s="301"/>
      <c r="Q51" s="302">
        <v>9150</v>
      </c>
      <c r="R51" s="303">
        <v>0</v>
      </c>
      <c r="S51" s="289" t="s">
        <v>12263</v>
      </c>
      <c r="T51" s="289">
        <v>6150</v>
      </c>
      <c r="U51" s="290">
        <v>42628</v>
      </c>
      <c r="V51" s="289" t="s">
        <v>2401</v>
      </c>
      <c r="W51" s="289" t="s">
        <v>12383</v>
      </c>
    </row>
    <row r="52" spans="1:23" ht="29.25">
      <c r="A52" s="20" t="s">
        <v>2461</v>
      </c>
      <c r="B52" s="18" t="s">
        <v>2462</v>
      </c>
      <c r="C52" s="18" t="s">
        <v>23</v>
      </c>
      <c r="D52" s="18" t="s">
        <v>11370</v>
      </c>
      <c r="E52" s="18">
        <v>0</v>
      </c>
      <c r="F52" s="18">
        <v>23</v>
      </c>
      <c r="G52" s="18">
        <v>0</v>
      </c>
      <c r="H52" s="18" t="s">
        <v>2465</v>
      </c>
      <c r="I52" s="322" t="s">
        <v>2466</v>
      </c>
      <c r="J52" s="18" t="s">
        <v>1350</v>
      </c>
      <c r="K52" s="18" t="s">
        <v>2466</v>
      </c>
      <c r="L52" s="18">
        <v>0</v>
      </c>
      <c r="M52" s="18">
        <v>0</v>
      </c>
      <c r="N52" s="18">
        <v>0</v>
      </c>
      <c r="O52" s="300">
        <v>1</v>
      </c>
      <c r="P52" s="301"/>
      <c r="Q52" s="302">
        <v>3050</v>
      </c>
      <c r="R52" s="303">
        <v>0</v>
      </c>
      <c r="S52" s="289" t="s">
        <v>12265</v>
      </c>
      <c r="T52" s="289"/>
      <c r="U52" s="324"/>
      <c r="V52" s="289" t="s">
        <v>7025</v>
      </c>
      <c r="W52" s="289" t="s">
        <v>12522</v>
      </c>
    </row>
    <row r="53" spans="1:23" ht="14.25">
      <c r="A53" s="20" t="s">
        <v>2585</v>
      </c>
      <c r="B53" s="18" t="s">
        <v>2586</v>
      </c>
      <c r="C53" s="18" t="s">
        <v>23</v>
      </c>
      <c r="D53" s="18" t="s">
        <v>11370</v>
      </c>
      <c r="E53" s="18" t="s">
        <v>389</v>
      </c>
      <c r="F53" s="18">
        <v>0.42</v>
      </c>
      <c r="G53" s="18" t="s">
        <v>990</v>
      </c>
      <c r="H53" s="18">
        <v>0</v>
      </c>
      <c r="I53" s="322" t="s">
        <v>2587</v>
      </c>
      <c r="J53" s="18" t="s">
        <v>1502</v>
      </c>
      <c r="K53" s="18" t="s">
        <v>2588</v>
      </c>
      <c r="L53" s="18" t="s">
        <v>2589</v>
      </c>
      <c r="M53" s="18">
        <v>0</v>
      </c>
      <c r="N53" s="18">
        <v>0</v>
      </c>
      <c r="O53" s="300">
        <v>5</v>
      </c>
      <c r="P53" s="301"/>
      <c r="Q53" s="302">
        <v>15250</v>
      </c>
      <c r="R53" s="303">
        <v>0</v>
      </c>
      <c r="S53" s="289" t="s">
        <v>12267</v>
      </c>
      <c r="T53" s="289">
        <v>17000</v>
      </c>
      <c r="U53" s="290">
        <v>42564</v>
      </c>
      <c r="V53" s="289" t="s">
        <v>1502</v>
      </c>
      <c r="W53" s="289" t="s">
        <v>12384</v>
      </c>
    </row>
    <row r="54" spans="1:23" ht="28.5">
      <c r="A54" s="20" t="s">
        <v>2590</v>
      </c>
      <c r="B54" s="18" t="s">
        <v>2591</v>
      </c>
      <c r="C54" s="18" t="s">
        <v>23</v>
      </c>
      <c r="D54" s="18" t="s">
        <v>11370</v>
      </c>
      <c r="E54" s="18" t="s">
        <v>389</v>
      </c>
      <c r="F54" s="18">
        <v>1.25</v>
      </c>
      <c r="G54" s="18">
        <v>0</v>
      </c>
      <c r="H54" s="18" t="s">
        <v>2593</v>
      </c>
      <c r="I54" s="322" t="s">
        <v>2594</v>
      </c>
      <c r="J54" s="18" t="s">
        <v>2124</v>
      </c>
      <c r="K54" s="18">
        <v>0</v>
      </c>
      <c r="L54" s="18" t="s">
        <v>2595</v>
      </c>
      <c r="M54" s="18">
        <v>0</v>
      </c>
      <c r="N54" s="18">
        <v>0</v>
      </c>
      <c r="O54" s="300">
        <v>1</v>
      </c>
      <c r="P54" s="301"/>
      <c r="Q54" s="302">
        <v>3050</v>
      </c>
      <c r="R54" s="303">
        <v>0</v>
      </c>
      <c r="S54" s="289" t="s">
        <v>12269</v>
      </c>
      <c r="T54" s="289">
        <v>3050</v>
      </c>
      <c r="U54" s="290">
        <v>42633</v>
      </c>
      <c r="V54" s="289" t="s">
        <v>2101</v>
      </c>
      <c r="W54" s="289" t="s">
        <v>12523</v>
      </c>
    </row>
    <row r="55" spans="1:23" ht="14.25">
      <c r="A55" s="20" t="s">
        <v>2674</v>
      </c>
      <c r="B55" s="18" t="s">
        <v>2675</v>
      </c>
      <c r="C55" s="18" t="s">
        <v>23</v>
      </c>
      <c r="D55" s="18" t="s">
        <v>11370</v>
      </c>
      <c r="E55" s="18" t="s">
        <v>22</v>
      </c>
      <c r="F55" s="18">
        <v>0.8</v>
      </c>
      <c r="G55" s="18" t="s">
        <v>22</v>
      </c>
      <c r="H55" s="18" t="s">
        <v>22</v>
      </c>
      <c r="I55" s="322">
        <v>0</v>
      </c>
      <c r="J55" s="18" t="s">
        <v>2201</v>
      </c>
      <c r="K55" s="18" t="s">
        <v>22</v>
      </c>
      <c r="L55" s="18" t="s">
        <v>22</v>
      </c>
      <c r="M55" s="18" t="s">
        <v>22</v>
      </c>
      <c r="N55" s="18" t="s">
        <v>22</v>
      </c>
      <c r="O55" s="300">
        <v>1</v>
      </c>
      <c r="P55" s="301"/>
      <c r="Q55" s="302">
        <v>3050</v>
      </c>
      <c r="R55" s="303">
        <v>0</v>
      </c>
      <c r="S55" s="289" t="s">
        <v>12285</v>
      </c>
      <c r="T55" s="289">
        <v>3050</v>
      </c>
      <c r="U55" s="290">
        <v>42649</v>
      </c>
      <c r="V55" s="289" t="s">
        <v>3522</v>
      </c>
      <c r="W55" s="289" t="s">
        <v>12386</v>
      </c>
    </row>
    <row r="56" spans="1:23" ht="14.25">
      <c r="A56" s="20" t="s">
        <v>12387</v>
      </c>
      <c r="B56" s="18" t="s">
        <v>2776</v>
      </c>
      <c r="C56" s="18" t="s">
        <v>743</v>
      </c>
      <c r="D56" s="18" t="s">
        <v>11370</v>
      </c>
      <c r="E56" s="18">
        <v>0</v>
      </c>
      <c r="F56" s="18">
        <v>3.8845144356999999E-3</v>
      </c>
      <c r="G56" s="18">
        <v>0</v>
      </c>
      <c r="H56" s="18">
        <v>0</v>
      </c>
      <c r="I56" s="322" t="s">
        <v>2777</v>
      </c>
      <c r="J56" s="18" t="s">
        <v>1359</v>
      </c>
      <c r="K56" s="18" t="s">
        <v>2708</v>
      </c>
      <c r="L56" s="18">
        <v>0</v>
      </c>
      <c r="M56" s="18">
        <v>0</v>
      </c>
      <c r="N56" s="18">
        <v>0</v>
      </c>
      <c r="O56" s="300">
        <v>215</v>
      </c>
      <c r="P56" s="305">
        <v>0.70538057742782101</v>
      </c>
      <c r="Q56" s="302">
        <v>655750</v>
      </c>
      <c r="R56" s="303">
        <v>2151.4107611548502</v>
      </c>
      <c r="S56" s="289" t="s">
        <v>12271</v>
      </c>
      <c r="T56" s="289">
        <v>2200</v>
      </c>
      <c r="U56" s="290">
        <v>42629</v>
      </c>
      <c r="V56" s="289" t="s">
        <v>2872</v>
      </c>
      <c r="W56" s="289" t="s">
        <v>12388</v>
      </c>
    </row>
    <row r="57" spans="1:23" ht="14.25">
      <c r="A57" s="20" t="s">
        <v>2905</v>
      </c>
      <c r="B57" s="18" t="s">
        <v>2906</v>
      </c>
      <c r="C57" s="18" t="s">
        <v>743</v>
      </c>
      <c r="D57" s="18" t="s">
        <v>11370</v>
      </c>
      <c r="E57" s="18">
        <v>0</v>
      </c>
      <c r="F57" s="18">
        <v>1.0104986876999999E-3</v>
      </c>
      <c r="G57" s="18">
        <v>0</v>
      </c>
      <c r="H57" s="18">
        <v>0</v>
      </c>
      <c r="I57" s="322" t="s">
        <v>2908</v>
      </c>
      <c r="J57" s="18" t="s">
        <v>2872</v>
      </c>
      <c r="K57" s="18" t="s">
        <v>2908</v>
      </c>
      <c r="L57" s="18">
        <v>0</v>
      </c>
      <c r="M57" s="18">
        <v>0</v>
      </c>
      <c r="N57" s="18">
        <v>0</v>
      </c>
      <c r="O57" s="300">
        <v>1700</v>
      </c>
      <c r="P57" s="305">
        <v>5.5774278215223099</v>
      </c>
      <c r="Q57" s="302">
        <v>5185000</v>
      </c>
      <c r="R57" s="303">
        <v>17011.154855642999</v>
      </c>
      <c r="S57" s="289" t="s">
        <v>12272</v>
      </c>
      <c r="T57" s="289">
        <v>17000</v>
      </c>
      <c r="U57" s="290">
        <v>42625</v>
      </c>
      <c r="V57" s="289" t="s">
        <v>2872</v>
      </c>
      <c r="W57" s="289" t="s">
        <v>12389</v>
      </c>
    </row>
    <row r="58" spans="1:23" ht="14.25">
      <c r="A58" s="20" t="s">
        <v>2915</v>
      </c>
      <c r="B58" s="18" t="s">
        <v>2916</v>
      </c>
      <c r="C58" s="18" t="s">
        <v>743</v>
      </c>
      <c r="D58" s="18" t="s">
        <v>11370</v>
      </c>
      <c r="E58" s="18" t="s">
        <v>22</v>
      </c>
      <c r="F58" s="18">
        <v>2.3E-2</v>
      </c>
      <c r="G58" s="18" t="s">
        <v>22</v>
      </c>
      <c r="H58" s="18" t="s">
        <v>22</v>
      </c>
      <c r="I58" s="322">
        <v>0</v>
      </c>
      <c r="J58" s="18" t="s">
        <v>2872</v>
      </c>
      <c r="K58" s="18" t="s">
        <v>22</v>
      </c>
      <c r="L58" s="18" t="s">
        <v>22</v>
      </c>
      <c r="M58" s="18" t="s">
        <v>22</v>
      </c>
      <c r="N58" s="18" t="s">
        <v>22</v>
      </c>
      <c r="O58" s="300">
        <v>200</v>
      </c>
      <c r="P58" s="305">
        <v>0.65616797900262502</v>
      </c>
      <c r="Q58" s="302">
        <v>610000</v>
      </c>
      <c r="R58" s="303">
        <v>2001.31233595801</v>
      </c>
      <c r="S58" s="289" t="s">
        <v>12274</v>
      </c>
      <c r="T58" s="289">
        <v>3000</v>
      </c>
      <c r="U58" s="290">
        <v>42631</v>
      </c>
      <c r="V58" s="289" t="s">
        <v>2872</v>
      </c>
      <c r="W58" s="289" t="s">
        <v>12394</v>
      </c>
    </row>
    <row r="59" spans="1:23" ht="14.25">
      <c r="A59" s="20" t="s">
        <v>2921</v>
      </c>
      <c r="B59" s="18" t="s">
        <v>2922</v>
      </c>
      <c r="C59" s="18" t="s">
        <v>743</v>
      </c>
      <c r="D59" s="18" t="s">
        <v>11370</v>
      </c>
      <c r="E59" s="18">
        <v>0</v>
      </c>
      <c r="F59" s="18">
        <v>2.3E-2</v>
      </c>
      <c r="G59" s="18">
        <v>0</v>
      </c>
      <c r="H59" s="18">
        <v>0</v>
      </c>
      <c r="I59" s="322" t="s">
        <v>2923</v>
      </c>
      <c r="J59" s="18" t="s">
        <v>2872</v>
      </c>
      <c r="K59" s="18" t="s">
        <v>2923</v>
      </c>
      <c r="L59" s="18">
        <v>0</v>
      </c>
      <c r="M59" s="18">
        <v>0</v>
      </c>
      <c r="N59" s="18">
        <v>0</v>
      </c>
      <c r="O59" s="300">
        <v>200</v>
      </c>
      <c r="P59" s="305">
        <v>0.65616797900262502</v>
      </c>
      <c r="Q59" s="302">
        <v>610000</v>
      </c>
      <c r="R59" s="303">
        <v>2001.31233595801</v>
      </c>
      <c r="S59" s="289" t="s">
        <v>12272</v>
      </c>
      <c r="T59" s="289">
        <v>2000</v>
      </c>
      <c r="U59" s="290">
        <v>42625</v>
      </c>
      <c r="V59" s="289" t="s">
        <v>2872</v>
      </c>
      <c r="W59" s="289" t="s">
        <v>12390</v>
      </c>
    </row>
    <row r="60" spans="1:23" ht="14.25">
      <c r="A60" s="20" t="s">
        <v>2924</v>
      </c>
      <c r="B60" s="18" t="s">
        <v>2925</v>
      </c>
      <c r="C60" s="18" t="s">
        <v>743</v>
      </c>
      <c r="D60" s="18" t="s">
        <v>11370</v>
      </c>
      <c r="E60" s="18">
        <v>0</v>
      </c>
      <c r="F60" s="18">
        <v>2.8871391076E-3</v>
      </c>
      <c r="G60" s="18">
        <v>0</v>
      </c>
      <c r="H60" s="18">
        <v>0</v>
      </c>
      <c r="I60" s="322" t="s">
        <v>2927</v>
      </c>
      <c r="J60" s="18" t="s">
        <v>2872</v>
      </c>
      <c r="K60" s="18" t="s">
        <v>2928</v>
      </c>
      <c r="L60" s="18">
        <v>0</v>
      </c>
      <c r="M60" s="18">
        <v>0</v>
      </c>
      <c r="N60" s="18">
        <v>0</v>
      </c>
      <c r="O60" s="300">
        <v>400</v>
      </c>
      <c r="P60" s="305">
        <v>1.31233595800525</v>
      </c>
      <c r="Q60" s="302">
        <v>1220000</v>
      </c>
      <c r="R60" s="303">
        <v>4002.6246719160099</v>
      </c>
      <c r="S60" s="289" t="s">
        <v>12272</v>
      </c>
      <c r="T60" s="289">
        <v>6000</v>
      </c>
      <c r="U60" s="290">
        <v>42625</v>
      </c>
      <c r="V60" s="289" t="s">
        <v>2872</v>
      </c>
      <c r="W60" s="289" t="s">
        <v>12391</v>
      </c>
    </row>
    <row r="61" spans="1:23" ht="14.25">
      <c r="A61" s="20" t="s">
        <v>2929</v>
      </c>
      <c r="B61" s="18" t="s">
        <v>2930</v>
      </c>
      <c r="C61" s="18" t="s">
        <v>743</v>
      </c>
      <c r="D61" s="18" t="s">
        <v>11370</v>
      </c>
      <c r="E61" s="18" t="s">
        <v>22</v>
      </c>
      <c r="F61" s="18">
        <v>2.3E-2</v>
      </c>
      <c r="G61" s="18" t="s">
        <v>22</v>
      </c>
      <c r="H61" s="18" t="s">
        <v>22</v>
      </c>
      <c r="I61" s="322" t="s">
        <v>2931</v>
      </c>
      <c r="J61" s="18" t="s">
        <v>2872</v>
      </c>
      <c r="K61" s="18" t="s">
        <v>2931</v>
      </c>
      <c r="L61" s="18" t="s">
        <v>22</v>
      </c>
      <c r="M61" s="18" t="s">
        <v>22</v>
      </c>
      <c r="N61" s="18" t="s">
        <v>22</v>
      </c>
      <c r="O61" s="300">
        <v>200</v>
      </c>
      <c r="P61" s="305">
        <v>0.65616797900262502</v>
      </c>
      <c r="Q61" s="302">
        <v>610000</v>
      </c>
      <c r="R61" s="303">
        <v>2001.31233595801</v>
      </c>
      <c r="S61" s="289" t="s">
        <v>12274</v>
      </c>
      <c r="T61" s="289">
        <v>3000</v>
      </c>
      <c r="U61" s="290">
        <v>42631</v>
      </c>
      <c r="V61" s="289" t="s">
        <v>2872</v>
      </c>
      <c r="W61" s="289" t="s">
        <v>12390</v>
      </c>
    </row>
    <row r="62" spans="1:23" ht="14.25">
      <c r="A62" s="20" t="s">
        <v>2965</v>
      </c>
      <c r="B62" s="18" t="s">
        <v>2966</v>
      </c>
      <c r="C62" s="18" t="s">
        <v>743</v>
      </c>
      <c r="D62" s="18" t="s">
        <v>11370</v>
      </c>
      <c r="E62" s="18" t="s">
        <v>22</v>
      </c>
      <c r="F62" s="18">
        <v>2.3E-2</v>
      </c>
      <c r="G62" s="18" t="s">
        <v>22</v>
      </c>
      <c r="H62" s="18" t="s">
        <v>22</v>
      </c>
      <c r="I62" s="322">
        <v>0</v>
      </c>
      <c r="J62" s="18" t="s">
        <v>2872</v>
      </c>
      <c r="K62" s="18" t="s">
        <v>22</v>
      </c>
      <c r="L62" s="18" t="s">
        <v>22</v>
      </c>
      <c r="M62" s="18" t="s">
        <v>22</v>
      </c>
      <c r="N62" s="18" t="s">
        <v>22</v>
      </c>
      <c r="O62" s="300">
        <v>600</v>
      </c>
      <c r="P62" s="305">
        <v>0.65616797900262502</v>
      </c>
      <c r="Q62" s="302">
        <v>1830000</v>
      </c>
      <c r="R62" s="303">
        <v>2001.31233595801</v>
      </c>
      <c r="S62" s="289" t="s">
        <v>12274</v>
      </c>
      <c r="T62" s="289">
        <v>7000</v>
      </c>
      <c r="U62" s="290">
        <v>42631</v>
      </c>
      <c r="V62" s="289" t="s">
        <v>2872</v>
      </c>
      <c r="W62" s="289" t="s">
        <v>12438</v>
      </c>
    </row>
    <row r="63" spans="1:23" ht="14.25">
      <c r="A63" s="20" t="s">
        <v>2968</v>
      </c>
      <c r="B63" s="18" t="s">
        <v>2969</v>
      </c>
      <c r="C63" s="18" t="s">
        <v>743</v>
      </c>
      <c r="D63" s="18" t="s">
        <v>11370</v>
      </c>
      <c r="E63" s="18">
        <v>0</v>
      </c>
      <c r="F63" s="18">
        <v>2.3E-2</v>
      </c>
      <c r="G63" s="18">
        <v>0</v>
      </c>
      <c r="H63" s="18">
        <v>0</v>
      </c>
      <c r="I63" s="322" t="s">
        <v>2971</v>
      </c>
      <c r="J63" s="18" t="s">
        <v>2872</v>
      </c>
      <c r="K63" s="18" t="s">
        <v>2971</v>
      </c>
      <c r="L63" s="18">
        <v>0</v>
      </c>
      <c r="M63" s="18">
        <v>0</v>
      </c>
      <c r="N63" s="18">
        <v>0</v>
      </c>
      <c r="O63" s="300">
        <v>170</v>
      </c>
      <c r="P63" s="305">
        <v>0.55774278215223105</v>
      </c>
      <c r="Q63" s="302">
        <v>518500</v>
      </c>
      <c r="R63" s="303">
        <v>1701.1154855642999</v>
      </c>
      <c r="S63" s="289" t="s">
        <v>12272</v>
      </c>
      <c r="T63" s="289">
        <v>4000</v>
      </c>
      <c r="U63" s="290">
        <v>42625</v>
      </c>
      <c r="V63" s="289" t="s">
        <v>2872</v>
      </c>
      <c r="W63" s="289" t="s">
        <v>12392</v>
      </c>
    </row>
    <row r="64" spans="1:23" ht="14.25">
      <c r="A64" s="20" t="s">
        <v>2972</v>
      </c>
      <c r="B64" s="18" t="s">
        <v>2973</v>
      </c>
      <c r="C64" s="18" t="s">
        <v>743</v>
      </c>
      <c r="D64" s="18" t="s">
        <v>11370</v>
      </c>
      <c r="E64" s="18">
        <v>0</v>
      </c>
      <c r="F64" s="18">
        <v>2.3E-2</v>
      </c>
      <c r="G64" s="18">
        <v>0</v>
      </c>
      <c r="H64" s="18">
        <v>0</v>
      </c>
      <c r="I64" s="322" t="s">
        <v>2974</v>
      </c>
      <c r="J64" s="18" t="s">
        <v>2872</v>
      </c>
      <c r="K64" s="18" t="s">
        <v>2974</v>
      </c>
      <c r="L64" s="18">
        <v>0</v>
      </c>
      <c r="M64" s="18">
        <v>0</v>
      </c>
      <c r="N64" s="18">
        <v>0</v>
      </c>
      <c r="O64" s="300">
        <v>1220</v>
      </c>
      <c r="P64" s="305">
        <v>4.0026246719160099</v>
      </c>
      <c r="Q64" s="302">
        <v>3721000</v>
      </c>
      <c r="R64" s="303">
        <v>12208.0052493438</v>
      </c>
      <c r="S64" s="289" t="s">
        <v>12272</v>
      </c>
      <c r="T64" s="289">
        <v>14000</v>
      </c>
      <c r="U64" s="290">
        <v>42625</v>
      </c>
      <c r="V64" s="289" t="s">
        <v>2872</v>
      </c>
      <c r="W64" s="289" t="s">
        <v>12393</v>
      </c>
    </row>
    <row r="65" spans="1:23" ht="14.25">
      <c r="A65" s="20" t="s">
        <v>2978</v>
      </c>
      <c r="B65" s="18" t="s">
        <v>2979</v>
      </c>
      <c r="C65" s="18" t="s">
        <v>743</v>
      </c>
      <c r="D65" s="18" t="s">
        <v>11370</v>
      </c>
      <c r="E65" s="18" t="s">
        <v>22</v>
      </c>
      <c r="F65" s="18">
        <v>8.7999999999999995E-2</v>
      </c>
      <c r="G65" s="18" t="s">
        <v>22</v>
      </c>
      <c r="H65" s="18" t="s">
        <v>22</v>
      </c>
      <c r="I65" s="322">
        <v>0</v>
      </c>
      <c r="J65" s="18" t="s">
        <v>2872</v>
      </c>
      <c r="K65" s="18" t="s">
        <v>2980</v>
      </c>
      <c r="L65" s="18" t="s">
        <v>22</v>
      </c>
      <c r="M65" s="18" t="s">
        <v>22</v>
      </c>
      <c r="N65" s="18" t="s">
        <v>22</v>
      </c>
      <c r="O65" s="300">
        <v>820</v>
      </c>
      <c r="P65" s="305">
        <v>2.6902887139107601</v>
      </c>
      <c r="Q65" s="302">
        <v>2501000</v>
      </c>
      <c r="R65" s="303">
        <v>8205.3805774278208</v>
      </c>
      <c r="S65" s="289" t="s">
        <v>12272</v>
      </c>
      <c r="T65" s="289">
        <v>10000</v>
      </c>
      <c r="U65" s="290">
        <v>42625</v>
      </c>
      <c r="V65" s="289" t="s">
        <v>2872</v>
      </c>
      <c r="W65" s="289" t="s">
        <v>12394</v>
      </c>
    </row>
    <row r="66" spans="1:23" ht="14.25">
      <c r="A66" s="20" t="s">
        <v>2981</v>
      </c>
      <c r="B66" s="18" t="s">
        <v>2982</v>
      </c>
      <c r="C66" s="18" t="s">
        <v>881</v>
      </c>
      <c r="D66" s="18" t="s">
        <v>11370</v>
      </c>
      <c r="E66" s="18">
        <v>0</v>
      </c>
      <c r="F66" s="18">
        <v>3.2152230971E-3</v>
      </c>
      <c r="G66" s="18">
        <v>0</v>
      </c>
      <c r="H66" s="18">
        <v>0</v>
      </c>
      <c r="I66" s="322" t="s">
        <v>2977</v>
      </c>
      <c r="J66" s="18" t="s">
        <v>2872</v>
      </c>
      <c r="K66" s="18" t="s">
        <v>2977</v>
      </c>
      <c r="L66" s="18">
        <v>0</v>
      </c>
      <c r="M66" s="18">
        <v>0</v>
      </c>
      <c r="N66" s="18">
        <v>0</v>
      </c>
      <c r="O66" s="300">
        <v>130</v>
      </c>
      <c r="P66" s="301"/>
      <c r="Q66" s="302">
        <v>396500</v>
      </c>
      <c r="R66" s="303">
        <v>0</v>
      </c>
      <c r="S66" s="289" t="s">
        <v>12272</v>
      </c>
      <c r="T66" s="289">
        <v>2000</v>
      </c>
      <c r="U66" s="290">
        <v>42625</v>
      </c>
      <c r="V66" s="289" t="s">
        <v>2872</v>
      </c>
      <c r="W66" s="289" t="s">
        <v>12395</v>
      </c>
    </row>
    <row r="67" spans="1:23" ht="14.25">
      <c r="A67" s="20" t="s">
        <v>3074</v>
      </c>
      <c r="B67" s="18" t="s">
        <v>3075</v>
      </c>
      <c r="C67" s="18" t="s">
        <v>23</v>
      </c>
      <c r="D67" s="18" t="s">
        <v>11370</v>
      </c>
      <c r="E67" s="18">
        <v>0</v>
      </c>
      <c r="F67" s="18">
        <v>1.93</v>
      </c>
      <c r="G67" s="18">
        <v>0</v>
      </c>
      <c r="H67" s="18">
        <v>0</v>
      </c>
      <c r="I67" s="322">
        <v>0</v>
      </c>
      <c r="J67" s="18" t="s">
        <v>3078</v>
      </c>
      <c r="K67" s="18" t="s">
        <v>3079</v>
      </c>
      <c r="L67" s="18">
        <v>0</v>
      </c>
      <c r="M67" s="18">
        <v>0</v>
      </c>
      <c r="N67" s="18">
        <v>0</v>
      </c>
      <c r="O67" s="300">
        <v>2</v>
      </c>
      <c r="P67" s="301"/>
      <c r="Q67" s="302">
        <v>6100</v>
      </c>
      <c r="R67" s="303">
        <v>0</v>
      </c>
      <c r="S67" s="289" t="s">
        <v>12277</v>
      </c>
      <c r="T67" s="289">
        <v>6100</v>
      </c>
      <c r="U67" s="290">
        <v>42633</v>
      </c>
      <c r="V67" s="289" t="s">
        <v>12278</v>
      </c>
      <c r="W67" s="289" t="s">
        <v>12524</v>
      </c>
    </row>
    <row r="68" spans="1:23" ht="14.25">
      <c r="A68" s="20" t="s">
        <v>3091</v>
      </c>
      <c r="B68" s="18" t="s">
        <v>3092</v>
      </c>
      <c r="C68" s="18" t="s">
        <v>23</v>
      </c>
      <c r="D68" s="18" t="s">
        <v>11370</v>
      </c>
      <c r="E68" s="18" t="s">
        <v>22</v>
      </c>
      <c r="F68" s="18">
        <v>5.0999999999999997E-2</v>
      </c>
      <c r="G68" s="18" t="s">
        <v>22</v>
      </c>
      <c r="H68" s="18" t="s">
        <v>22</v>
      </c>
      <c r="I68" s="322">
        <v>0</v>
      </c>
      <c r="J68" s="18" t="s">
        <v>2326</v>
      </c>
      <c r="K68" s="18">
        <v>1139504</v>
      </c>
      <c r="L68" s="18" t="s">
        <v>22</v>
      </c>
      <c r="M68" s="18" t="s">
        <v>22</v>
      </c>
      <c r="N68" s="18" t="s">
        <v>22</v>
      </c>
      <c r="O68" s="300">
        <v>4</v>
      </c>
      <c r="P68" s="301"/>
      <c r="Q68" s="302">
        <v>12200</v>
      </c>
      <c r="R68" s="303">
        <v>0</v>
      </c>
      <c r="S68" s="289" t="s">
        <v>12396</v>
      </c>
      <c r="T68" s="289">
        <v>12300</v>
      </c>
      <c r="U68" s="290">
        <v>42657</v>
      </c>
      <c r="V68" s="289" t="s">
        <v>2326</v>
      </c>
      <c r="W68" s="289" t="s">
        <v>12397</v>
      </c>
    </row>
    <row r="69" spans="1:23" ht="14.25">
      <c r="A69" s="20" t="s">
        <v>3111</v>
      </c>
      <c r="B69" s="18" t="s">
        <v>3112</v>
      </c>
      <c r="C69" s="18" t="s">
        <v>23</v>
      </c>
      <c r="D69" s="18" t="s">
        <v>11370</v>
      </c>
      <c r="E69" s="18">
        <v>0</v>
      </c>
      <c r="F69" s="18">
        <v>2.5000000000000001E-2</v>
      </c>
      <c r="G69" s="18">
        <v>0</v>
      </c>
      <c r="H69" s="18" t="s">
        <v>2326</v>
      </c>
      <c r="I69" s="322">
        <v>40818</v>
      </c>
      <c r="J69" s="18" t="s">
        <v>2326</v>
      </c>
      <c r="K69" s="18">
        <v>40818</v>
      </c>
      <c r="L69" s="18" t="s">
        <v>3114</v>
      </c>
      <c r="M69" s="18" t="s">
        <v>3115</v>
      </c>
      <c r="N69" s="18" t="s">
        <v>3113</v>
      </c>
      <c r="O69" s="300">
        <v>9</v>
      </c>
      <c r="P69" s="301"/>
      <c r="Q69" s="302">
        <v>27450</v>
      </c>
      <c r="R69" s="303">
        <v>0</v>
      </c>
      <c r="S69" s="289" t="s">
        <v>12257</v>
      </c>
      <c r="T69" s="289">
        <v>27500</v>
      </c>
      <c r="U69" s="290">
        <v>42625</v>
      </c>
      <c r="V69" s="289" t="s">
        <v>2326</v>
      </c>
      <c r="W69" s="289" t="s">
        <v>12439</v>
      </c>
    </row>
    <row r="70" spans="1:23" ht="14.25">
      <c r="A70" s="20" t="s">
        <v>3180</v>
      </c>
      <c r="B70" s="18" t="s">
        <v>3181</v>
      </c>
      <c r="C70" s="18" t="s">
        <v>23</v>
      </c>
      <c r="D70" s="18" t="s">
        <v>11370</v>
      </c>
      <c r="E70" s="18">
        <v>0</v>
      </c>
      <c r="F70" s="18">
        <v>1.17E-2</v>
      </c>
      <c r="G70" s="18">
        <v>0</v>
      </c>
      <c r="H70" s="18" t="s">
        <v>2326</v>
      </c>
      <c r="I70" s="322">
        <v>39505</v>
      </c>
      <c r="J70" s="18" t="s">
        <v>2326</v>
      </c>
      <c r="K70" s="18">
        <v>39505</v>
      </c>
      <c r="L70" s="18" t="s">
        <v>3114</v>
      </c>
      <c r="M70" s="18" t="s">
        <v>3115</v>
      </c>
      <c r="N70" s="18" t="s">
        <v>3182</v>
      </c>
      <c r="O70" s="300">
        <v>26</v>
      </c>
      <c r="P70" s="301"/>
      <c r="Q70" s="302">
        <v>79300</v>
      </c>
      <c r="R70" s="303">
        <v>0</v>
      </c>
      <c r="S70" s="289" t="s">
        <v>12257</v>
      </c>
      <c r="T70" s="289">
        <v>79300</v>
      </c>
      <c r="U70" s="290">
        <v>42625</v>
      </c>
      <c r="V70" s="289" t="s">
        <v>2326</v>
      </c>
      <c r="W70" s="289" t="s">
        <v>12440</v>
      </c>
    </row>
    <row r="71" spans="1:23" ht="14.25">
      <c r="A71" s="20" t="s">
        <v>3185</v>
      </c>
      <c r="B71" s="18" t="s">
        <v>3186</v>
      </c>
      <c r="C71" s="18" t="s">
        <v>23</v>
      </c>
      <c r="D71" s="18" t="s">
        <v>11370</v>
      </c>
      <c r="E71" s="18">
        <v>0</v>
      </c>
      <c r="F71" s="18">
        <v>2.8299999999999999E-2</v>
      </c>
      <c r="G71" s="18">
        <v>0</v>
      </c>
      <c r="H71" s="18" t="s">
        <v>2326</v>
      </c>
      <c r="I71" s="322">
        <v>39508</v>
      </c>
      <c r="J71" s="18" t="s">
        <v>2326</v>
      </c>
      <c r="K71" s="18">
        <v>39508</v>
      </c>
      <c r="L71" s="18" t="s">
        <v>3114</v>
      </c>
      <c r="M71" s="18" t="s">
        <v>3115</v>
      </c>
      <c r="N71" s="18" t="s">
        <v>3187</v>
      </c>
      <c r="O71" s="300">
        <v>2</v>
      </c>
      <c r="P71" s="301"/>
      <c r="Q71" s="302">
        <v>6100</v>
      </c>
      <c r="R71" s="303">
        <v>0</v>
      </c>
      <c r="S71" s="289" t="s">
        <v>12257</v>
      </c>
      <c r="T71" s="289">
        <v>6100</v>
      </c>
      <c r="U71" s="290">
        <v>42625</v>
      </c>
      <c r="V71" s="289" t="s">
        <v>2326</v>
      </c>
      <c r="W71" s="289" t="s">
        <v>12398</v>
      </c>
    </row>
    <row r="72" spans="1:23" ht="14.25">
      <c r="A72" s="20" t="s">
        <v>3194</v>
      </c>
      <c r="B72" s="18" t="s">
        <v>3195</v>
      </c>
      <c r="C72" s="18" t="s">
        <v>23</v>
      </c>
      <c r="D72" s="18" t="s">
        <v>11370</v>
      </c>
      <c r="E72" s="18">
        <v>0</v>
      </c>
      <c r="F72" s="18">
        <v>2.2200000000000001E-2</v>
      </c>
      <c r="G72" s="18">
        <v>0</v>
      </c>
      <c r="H72" s="18" t="s">
        <v>2326</v>
      </c>
      <c r="I72" s="322">
        <v>39501</v>
      </c>
      <c r="J72" s="18" t="s">
        <v>2326</v>
      </c>
      <c r="K72" s="18">
        <v>39501</v>
      </c>
      <c r="L72" s="18" t="s">
        <v>3196</v>
      </c>
      <c r="M72" s="18">
        <v>0</v>
      </c>
      <c r="N72" s="18">
        <v>0</v>
      </c>
      <c r="O72" s="300">
        <v>4</v>
      </c>
      <c r="P72" s="301"/>
      <c r="Q72" s="302">
        <v>12200</v>
      </c>
      <c r="R72" s="303">
        <v>0</v>
      </c>
      <c r="S72" s="289" t="s">
        <v>12257</v>
      </c>
      <c r="T72" s="289">
        <v>12200</v>
      </c>
      <c r="U72" s="290">
        <v>42625</v>
      </c>
      <c r="V72" s="289" t="s">
        <v>2326</v>
      </c>
      <c r="W72" s="289" t="s">
        <v>12441</v>
      </c>
    </row>
    <row r="73" spans="1:23" ht="14.25">
      <c r="A73" s="20" t="s">
        <v>3203</v>
      </c>
      <c r="B73" s="18" t="s">
        <v>3204</v>
      </c>
      <c r="C73" s="18" t="s">
        <v>23</v>
      </c>
      <c r="D73" s="18" t="s">
        <v>11370</v>
      </c>
      <c r="E73" s="18">
        <v>0</v>
      </c>
      <c r="F73" s="18">
        <v>2.1000000000000001E-2</v>
      </c>
      <c r="G73" s="18">
        <v>0</v>
      </c>
      <c r="H73" s="18" t="s">
        <v>2326</v>
      </c>
      <c r="I73" s="322">
        <v>39544</v>
      </c>
      <c r="J73" s="18" t="s">
        <v>2326</v>
      </c>
      <c r="K73" s="18">
        <v>39544</v>
      </c>
      <c r="L73" s="18" t="s">
        <v>3114</v>
      </c>
      <c r="M73" s="18" t="s">
        <v>3115</v>
      </c>
      <c r="N73" s="18" t="s">
        <v>3142</v>
      </c>
      <c r="O73" s="300">
        <v>6</v>
      </c>
      <c r="P73" s="301"/>
      <c r="Q73" s="302">
        <v>18300</v>
      </c>
      <c r="R73" s="303">
        <v>0</v>
      </c>
      <c r="S73" s="289" t="s">
        <v>12257</v>
      </c>
      <c r="T73" s="289">
        <v>18300</v>
      </c>
      <c r="U73" s="290">
        <v>42625</v>
      </c>
      <c r="V73" s="289" t="s">
        <v>2326</v>
      </c>
      <c r="W73" s="289" t="s">
        <v>12442</v>
      </c>
    </row>
    <row r="74" spans="1:23" ht="14.25">
      <c r="A74" s="20" t="s">
        <v>3205</v>
      </c>
      <c r="B74" s="18" t="s">
        <v>3206</v>
      </c>
      <c r="C74" s="18" t="s">
        <v>23</v>
      </c>
      <c r="D74" s="18" t="s">
        <v>11370</v>
      </c>
      <c r="E74" s="18">
        <v>0</v>
      </c>
      <c r="F74" s="18">
        <v>2.29E-2</v>
      </c>
      <c r="G74" s="18">
        <v>0</v>
      </c>
      <c r="H74" s="18" t="s">
        <v>2326</v>
      </c>
      <c r="I74" s="322">
        <v>1139539</v>
      </c>
      <c r="J74" s="18" t="s">
        <v>2326</v>
      </c>
      <c r="K74" s="18">
        <v>1139539</v>
      </c>
      <c r="L74" s="18" t="s">
        <v>3114</v>
      </c>
      <c r="M74" s="18">
        <v>0</v>
      </c>
      <c r="N74" s="18">
        <v>0</v>
      </c>
      <c r="O74" s="300">
        <v>5</v>
      </c>
      <c r="P74" s="301"/>
      <c r="Q74" s="302">
        <v>15250</v>
      </c>
      <c r="R74" s="303">
        <v>0</v>
      </c>
      <c r="S74" s="289" t="s">
        <v>12257</v>
      </c>
      <c r="T74" s="289">
        <v>15300</v>
      </c>
      <c r="U74" s="290">
        <v>42625</v>
      </c>
      <c r="V74" s="289" t="s">
        <v>2326</v>
      </c>
      <c r="W74" s="289" t="s">
        <v>12443</v>
      </c>
    </row>
    <row r="75" spans="1:23" ht="14.25">
      <c r="A75" s="20" t="s">
        <v>3214</v>
      </c>
      <c r="B75" s="18" t="s">
        <v>3215</v>
      </c>
      <c r="C75" s="18" t="s">
        <v>23</v>
      </c>
      <c r="D75" s="18" t="s">
        <v>11370</v>
      </c>
      <c r="E75" s="18">
        <v>0</v>
      </c>
      <c r="F75" s="18">
        <v>7.8200000000000006E-2</v>
      </c>
      <c r="G75" s="18">
        <v>0</v>
      </c>
      <c r="H75" s="18" t="s">
        <v>2326</v>
      </c>
      <c r="I75" s="322" t="s">
        <v>3217</v>
      </c>
      <c r="J75" s="18" t="s">
        <v>2326</v>
      </c>
      <c r="K75" s="18" t="s">
        <v>3217</v>
      </c>
      <c r="L75" s="18" t="s">
        <v>3114</v>
      </c>
      <c r="M75" s="18" t="s">
        <v>3115</v>
      </c>
      <c r="N75" s="18" t="s">
        <v>3216</v>
      </c>
      <c r="O75" s="300">
        <v>2</v>
      </c>
      <c r="P75" s="301"/>
      <c r="Q75" s="302">
        <v>6100</v>
      </c>
      <c r="R75" s="303">
        <v>0</v>
      </c>
      <c r="S75" s="289" t="s">
        <v>12257</v>
      </c>
      <c r="T75" s="289">
        <v>6100</v>
      </c>
      <c r="U75" s="290">
        <v>42625</v>
      </c>
      <c r="V75" s="289" t="s">
        <v>2326</v>
      </c>
      <c r="W75" s="289" t="s">
        <v>12398</v>
      </c>
    </row>
    <row r="76" spans="1:23" ht="14.25">
      <c r="A76" s="20" t="s">
        <v>3294</v>
      </c>
      <c r="B76" s="18" t="s">
        <v>3295</v>
      </c>
      <c r="C76" s="18" t="s">
        <v>23</v>
      </c>
      <c r="D76" s="18" t="s">
        <v>11370</v>
      </c>
      <c r="E76" s="18" t="s">
        <v>22</v>
      </c>
      <c r="F76" s="18">
        <v>3.2259999999999997E-2</v>
      </c>
      <c r="G76" s="18" t="s">
        <v>22</v>
      </c>
      <c r="H76" s="18" t="s">
        <v>22</v>
      </c>
      <c r="I76" s="322" t="s">
        <v>3296</v>
      </c>
      <c r="J76" s="18" t="s">
        <v>2326</v>
      </c>
      <c r="K76" s="18">
        <v>11511411</v>
      </c>
      <c r="L76" s="18" t="s">
        <v>22</v>
      </c>
      <c r="M76" s="18">
        <v>11511411</v>
      </c>
      <c r="N76" s="18" t="s">
        <v>22</v>
      </c>
      <c r="O76" s="300">
        <v>1</v>
      </c>
      <c r="P76" s="301"/>
      <c r="Q76" s="302">
        <v>3050</v>
      </c>
      <c r="R76" s="303">
        <v>0</v>
      </c>
      <c r="S76" s="289" t="s">
        <v>12280</v>
      </c>
      <c r="T76" s="289">
        <v>3100</v>
      </c>
      <c r="U76" s="290">
        <v>42635</v>
      </c>
      <c r="V76" s="289" t="s">
        <v>2326</v>
      </c>
      <c r="W76" s="289" t="s">
        <v>12416</v>
      </c>
    </row>
    <row r="77" spans="1:23" ht="14.25">
      <c r="A77" s="20" t="s">
        <v>3337</v>
      </c>
      <c r="B77" s="18" t="s">
        <v>3338</v>
      </c>
      <c r="C77" s="18" t="s">
        <v>23</v>
      </c>
      <c r="D77" s="18" t="s">
        <v>11370</v>
      </c>
      <c r="E77" s="18">
        <v>0</v>
      </c>
      <c r="F77" s="18">
        <v>8.8200000000000001E-2</v>
      </c>
      <c r="G77" s="18">
        <v>0</v>
      </c>
      <c r="H77" s="18" t="s">
        <v>2326</v>
      </c>
      <c r="I77" s="322" t="s">
        <v>3340</v>
      </c>
      <c r="J77" s="18" t="s">
        <v>2326</v>
      </c>
      <c r="K77" s="18" t="s">
        <v>3341</v>
      </c>
      <c r="L77" s="18" t="s">
        <v>3114</v>
      </c>
      <c r="M77" s="18" t="s">
        <v>3115</v>
      </c>
      <c r="N77" s="18" t="s">
        <v>3339</v>
      </c>
      <c r="O77" s="300">
        <v>11</v>
      </c>
      <c r="P77" s="301"/>
      <c r="Q77" s="302">
        <v>33550</v>
      </c>
      <c r="R77" s="303">
        <v>0</v>
      </c>
      <c r="S77" s="289" t="s">
        <v>12257</v>
      </c>
      <c r="T77" s="289">
        <v>33600</v>
      </c>
      <c r="U77" s="290">
        <v>42625</v>
      </c>
      <c r="V77" s="289" t="s">
        <v>2326</v>
      </c>
      <c r="W77" s="289" t="s">
        <v>12444</v>
      </c>
    </row>
    <row r="78" spans="1:23" ht="14.25">
      <c r="A78" s="20" t="s">
        <v>3344</v>
      </c>
      <c r="B78" s="18" t="s">
        <v>3345</v>
      </c>
      <c r="C78" s="18" t="s">
        <v>23</v>
      </c>
      <c r="D78" s="18" t="s">
        <v>11370</v>
      </c>
      <c r="E78" s="18">
        <v>0</v>
      </c>
      <c r="F78" s="18">
        <v>2.1899999999999999E-2</v>
      </c>
      <c r="G78" s="18">
        <v>0</v>
      </c>
      <c r="H78" s="18" t="s">
        <v>2326</v>
      </c>
      <c r="I78" s="322">
        <v>134599</v>
      </c>
      <c r="J78" s="18" t="s">
        <v>2326</v>
      </c>
      <c r="K78" s="18" t="s">
        <v>3346</v>
      </c>
      <c r="L78" s="18" t="s">
        <v>3347</v>
      </c>
      <c r="M78" s="18" t="s">
        <v>3115</v>
      </c>
      <c r="N78" s="18" t="s">
        <v>3348</v>
      </c>
      <c r="O78" s="300">
        <v>10</v>
      </c>
      <c r="P78" s="301"/>
      <c r="Q78" s="302">
        <v>30500</v>
      </c>
      <c r="R78" s="303">
        <v>0</v>
      </c>
      <c r="S78" s="289" t="s">
        <v>12257</v>
      </c>
      <c r="T78" s="289">
        <v>33600</v>
      </c>
      <c r="U78" s="290">
        <v>42625</v>
      </c>
      <c r="V78" s="289" t="s">
        <v>2326</v>
      </c>
      <c r="W78" s="289" t="s">
        <v>12525</v>
      </c>
    </row>
    <row r="79" spans="1:23" ht="14.25">
      <c r="A79" s="20" t="s">
        <v>3349</v>
      </c>
      <c r="B79" s="18" t="s">
        <v>3350</v>
      </c>
      <c r="C79" s="18" t="s">
        <v>23</v>
      </c>
      <c r="D79" s="18" t="s">
        <v>11370</v>
      </c>
      <c r="E79" s="18">
        <v>0</v>
      </c>
      <c r="F79" s="18">
        <v>4.84</v>
      </c>
      <c r="G79" s="18">
        <v>0</v>
      </c>
      <c r="H79" s="18" t="s">
        <v>3351</v>
      </c>
      <c r="I79" s="322">
        <v>0</v>
      </c>
      <c r="J79" s="18" t="s">
        <v>3351</v>
      </c>
      <c r="K79" s="18">
        <v>0</v>
      </c>
      <c r="L79" s="18">
        <v>0</v>
      </c>
      <c r="M79" s="18">
        <v>0</v>
      </c>
      <c r="N79" s="18">
        <v>0</v>
      </c>
      <c r="O79" s="300">
        <v>1</v>
      </c>
      <c r="P79" s="301"/>
      <c r="Q79" s="302">
        <v>3050</v>
      </c>
      <c r="R79" s="303">
        <v>0</v>
      </c>
      <c r="S79" s="289" t="s">
        <v>12283</v>
      </c>
      <c r="T79" s="289">
        <v>3050</v>
      </c>
      <c r="U79" s="290">
        <v>42655</v>
      </c>
      <c r="V79" s="289" t="s">
        <v>3351</v>
      </c>
      <c r="W79" s="289" t="s">
        <v>12284</v>
      </c>
    </row>
    <row r="80" spans="1:23" ht="14.25">
      <c r="A80" s="20" t="s">
        <v>3361</v>
      </c>
      <c r="B80" s="18" t="s">
        <v>3362</v>
      </c>
      <c r="C80" s="18" t="s">
        <v>23</v>
      </c>
      <c r="D80" s="18" t="s">
        <v>11370</v>
      </c>
      <c r="E80" s="18">
        <v>0</v>
      </c>
      <c r="F80" s="18">
        <v>0.11700000000000001</v>
      </c>
      <c r="G80" s="18">
        <v>0</v>
      </c>
      <c r="H80" s="18" t="s">
        <v>2326</v>
      </c>
      <c r="I80" s="322">
        <v>1139965</v>
      </c>
      <c r="J80" s="18" t="s">
        <v>2326</v>
      </c>
      <c r="K80" s="18">
        <v>1139965</v>
      </c>
      <c r="L80" s="18" t="s">
        <v>3114</v>
      </c>
      <c r="M80" s="18" t="s">
        <v>3115</v>
      </c>
      <c r="N80" s="18" t="s">
        <v>3364</v>
      </c>
      <c r="O80" s="300">
        <v>1</v>
      </c>
      <c r="P80" s="301"/>
      <c r="Q80" s="302">
        <v>3050</v>
      </c>
      <c r="R80" s="303">
        <v>0</v>
      </c>
      <c r="S80" s="289" t="s">
        <v>12257</v>
      </c>
      <c r="T80" s="289">
        <v>3050</v>
      </c>
      <c r="U80" s="290">
        <v>42625</v>
      </c>
      <c r="V80" s="289" t="s">
        <v>2326</v>
      </c>
      <c r="W80" s="289" t="s">
        <v>12445</v>
      </c>
    </row>
    <row r="81" spans="1:1021" ht="14.25">
      <c r="A81" s="20" t="s">
        <v>3365</v>
      </c>
      <c r="B81" s="18" t="s">
        <v>3366</v>
      </c>
      <c r="C81" s="18" t="s">
        <v>23</v>
      </c>
      <c r="D81" s="18" t="s">
        <v>11370</v>
      </c>
      <c r="E81" s="18">
        <v>0</v>
      </c>
      <c r="F81" s="18">
        <v>1.8700000000000001E-2</v>
      </c>
      <c r="G81" s="18">
        <v>0</v>
      </c>
      <c r="H81" s="18" t="s">
        <v>2326</v>
      </c>
      <c r="I81" s="322">
        <v>40925</v>
      </c>
      <c r="J81" s="18" t="s">
        <v>2326</v>
      </c>
      <c r="K81" s="18">
        <v>40925</v>
      </c>
      <c r="L81" s="18" t="s">
        <v>3367</v>
      </c>
      <c r="M81" s="18" t="s">
        <v>3115</v>
      </c>
      <c r="N81" s="18" t="s">
        <v>3368</v>
      </c>
      <c r="O81" s="300">
        <v>2</v>
      </c>
      <c r="P81" s="301"/>
      <c r="Q81" s="302">
        <v>6100</v>
      </c>
      <c r="R81" s="303">
        <v>0</v>
      </c>
      <c r="S81" s="289" t="s">
        <v>12257</v>
      </c>
      <c r="T81" s="289">
        <v>6100</v>
      </c>
      <c r="U81" s="290">
        <v>42625</v>
      </c>
      <c r="V81" s="289" t="s">
        <v>2326</v>
      </c>
      <c r="W81" s="289" t="s">
        <v>12398</v>
      </c>
    </row>
    <row r="82" spans="1:1021" ht="14.25">
      <c r="A82" s="20" t="s">
        <v>3372</v>
      </c>
      <c r="B82" s="18" t="s">
        <v>3373</v>
      </c>
      <c r="C82" s="18" t="s">
        <v>23</v>
      </c>
      <c r="D82" s="18" t="s">
        <v>11370</v>
      </c>
      <c r="E82" s="18">
        <v>0</v>
      </c>
      <c r="F82" s="18">
        <v>0.55330000000000001</v>
      </c>
      <c r="G82" s="18">
        <v>0</v>
      </c>
      <c r="H82" s="18" t="s">
        <v>2326</v>
      </c>
      <c r="I82" s="322">
        <v>40000</v>
      </c>
      <c r="J82" s="18" t="s">
        <v>2326</v>
      </c>
      <c r="K82" s="18">
        <v>40000</v>
      </c>
      <c r="L82" s="18" t="s">
        <v>3374</v>
      </c>
      <c r="M82" s="18" t="s">
        <v>3115</v>
      </c>
      <c r="N82" s="18" t="s">
        <v>3375</v>
      </c>
      <c r="O82" s="300">
        <v>2</v>
      </c>
      <c r="P82" s="301"/>
      <c r="Q82" s="302">
        <v>6100</v>
      </c>
      <c r="R82" s="303">
        <v>0</v>
      </c>
      <c r="S82" s="289" t="s">
        <v>12257</v>
      </c>
      <c r="T82" s="289">
        <v>6100</v>
      </c>
      <c r="U82" s="290">
        <v>42625</v>
      </c>
      <c r="V82" s="289" t="s">
        <v>2326</v>
      </c>
      <c r="W82" s="289" t="s">
        <v>12398</v>
      </c>
    </row>
    <row r="83" spans="1:1021" ht="14.25">
      <c r="A83" s="20" t="s">
        <v>3395</v>
      </c>
      <c r="B83" s="18" t="s">
        <v>3396</v>
      </c>
      <c r="C83" s="18" t="s">
        <v>23</v>
      </c>
      <c r="D83" s="18" t="s">
        <v>11370</v>
      </c>
      <c r="E83" s="18">
        <v>0</v>
      </c>
      <c r="F83" s="18">
        <v>3.73E-2</v>
      </c>
      <c r="G83" s="18">
        <v>0</v>
      </c>
      <c r="H83" s="18">
        <v>0</v>
      </c>
      <c r="I83" s="322">
        <v>40921</v>
      </c>
      <c r="J83" s="18" t="s">
        <v>2326</v>
      </c>
      <c r="K83" s="18">
        <v>40921</v>
      </c>
      <c r="L83" s="18">
        <v>0</v>
      </c>
      <c r="M83" s="18" t="s">
        <v>3115</v>
      </c>
      <c r="N83" s="18" t="s">
        <v>3397</v>
      </c>
      <c r="O83" s="300">
        <v>79</v>
      </c>
      <c r="P83" s="301"/>
      <c r="Q83" s="302">
        <v>240950</v>
      </c>
      <c r="R83" s="303">
        <v>0</v>
      </c>
      <c r="S83" s="289" t="s">
        <v>12257</v>
      </c>
      <c r="T83" s="289">
        <v>241000</v>
      </c>
      <c r="U83" s="290">
        <v>42625</v>
      </c>
      <c r="V83" s="289" t="s">
        <v>2326</v>
      </c>
      <c r="W83" s="289" t="s">
        <v>12446</v>
      </c>
    </row>
    <row r="84" spans="1:1021" ht="14.25">
      <c r="A84" s="20" t="s">
        <v>3401</v>
      </c>
      <c r="B84" s="18" t="s">
        <v>3402</v>
      </c>
      <c r="C84" s="18" t="s">
        <v>23</v>
      </c>
      <c r="D84" s="18" t="s">
        <v>11370</v>
      </c>
      <c r="E84" s="18" t="s">
        <v>22</v>
      </c>
      <c r="F84" s="18">
        <v>3.2000000000000001E-2</v>
      </c>
      <c r="G84" s="18" t="s">
        <v>22</v>
      </c>
      <c r="H84" s="18" t="s">
        <v>22</v>
      </c>
      <c r="I84" s="322">
        <v>40922</v>
      </c>
      <c r="J84" s="18" t="s">
        <v>2326</v>
      </c>
      <c r="K84" s="18">
        <v>40922</v>
      </c>
      <c r="L84" s="18" t="s">
        <v>22</v>
      </c>
      <c r="M84" s="18" t="s">
        <v>22</v>
      </c>
      <c r="N84" s="18" t="s">
        <v>22</v>
      </c>
      <c r="O84" s="300">
        <v>2</v>
      </c>
      <c r="P84" s="301"/>
      <c r="Q84" s="302">
        <v>6100</v>
      </c>
      <c r="R84" s="303">
        <v>0</v>
      </c>
      <c r="S84" s="289" t="s">
        <v>12280</v>
      </c>
      <c r="T84" s="289">
        <v>6100</v>
      </c>
      <c r="U84" s="290">
        <v>42647</v>
      </c>
      <c r="V84" s="289" t="s">
        <v>2326</v>
      </c>
      <c r="W84" s="289" t="s">
        <v>12447</v>
      </c>
    </row>
    <row r="85" spans="1:1021" ht="14.25">
      <c r="A85" s="20" t="s">
        <v>3403</v>
      </c>
      <c r="B85" s="18" t="s">
        <v>3404</v>
      </c>
      <c r="C85" s="18" t="s">
        <v>23</v>
      </c>
      <c r="D85" s="18" t="s">
        <v>11370</v>
      </c>
      <c r="E85" s="18">
        <v>0</v>
      </c>
      <c r="F85" s="18">
        <v>0.13320000000000001</v>
      </c>
      <c r="G85" s="18">
        <v>0</v>
      </c>
      <c r="H85" s="18" t="s">
        <v>2326</v>
      </c>
      <c r="I85" s="322">
        <v>154350</v>
      </c>
      <c r="J85" s="18" t="s">
        <v>2326</v>
      </c>
      <c r="K85" s="18" t="s">
        <v>3406</v>
      </c>
      <c r="L85" s="18">
        <v>0</v>
      </c>
      <c r="M85" s="18" t="s">
        <v>3115</v>
      </c>
      <c r="N85" s="18" t="s">
        <v>3400</v>
      </c>
      <c r="O85" s="300">
        <v>1</v>
      </c>
      <c r="P85" s="301"/>
      <c r="Q85" s="302">
        <v>3050</v>
      </c>
      <c r="R85" s="303">
        <v>0</v>
      </c>
      <c r="S85" s="289" t="s">
        <v>12257</v>
      </c>
      <c r="T85" s="289">
        <v>3050</v>
      </c>
      <c r="U85" s="290">
        <v>42625</v>
      </c>
      <c r="V85" s="289" t="s">
        <v>2326</v>
      </c>
      <c r="W85" s="289" t="s">
        <v>12445</v>
      </c>
    </row>
    <row r="86" spans="1:1021" ht="14.25">
      <c r="A86" s="20" t="s">
        <v>3414</v>
      </c>
      <c r="B86" s="18" t="s">
        <v>3415</v>
      </c>
      <c r="C86" s="18" t="s">
        <v>23</v>
      </c>
      <c r="D86" s="18" t="s">
        <v>11370</v>
      </c>
      <c r="E86" s="18">
        <v>0</v>
      </c>
      <c r="F86" s="18">
        <v>3.2500000000000001E-2</v>
      </c>
      <c r="G86" s="18">
        <v>0</v>
      </c>
      <c r="H86" s="18" t="s">
        <v>2326</v>
      </c>
      <c r="I86" s="322">
        <v>40929</v>
      </c>
      <c r="J86" s="18" t="s">
        <v>2326</v>
      </c>
      <c r="K86" s="18">
        <v>40929</v>
      </c>
      <c r="L86" s="18" t="s">
        <v>3114</v>
      </c>
      <c r="M86" s="18">
        <v>0</v>
      </c>
      <c r="N86" s="18">
        <v>0</v>
      </c>
      <c r="O86" s="300">
        <v>4</v>
      </c>
      <c r="P86" s="301"/>
      <c r="Q86" s="302">
        <v>12200</v>
      </c>
      <c r="R86" s="303">
        <v>0</v>
      </c>
      <c r="S86" s="289" t="s">
        <v>12257</v>
      </c>
      <c r="T86" s="289">
        <v>12200</v>
      </c>
      <c r="U86" s="290">
        <v>42625</v>
      </c>
      <c r="V86" s="289" t="s">
        <v>2326</v>
      </c>
      <c r="W86" s="289" t="s">
        <v>12448</v>
      </c>
    </row>
    <row r="87" spans="1:1021" ht="14.25">
      <c r="A87" s="20" t="s">
        <v>3417</v>
      </c>
      <c r="B87" s="18" t="s">
        <v>3418</v>
      </c>
      <c r="C87" s="18" t="s">
        <v>23</v>
      </c>
      <c r="D87" s="18" t="s">
        <v>11370</v>
      </c>
      <c r="E87" s="18">
        <v>0</v>
      </c>
      <c r="F87" s="18">
        <v>0.05</v>
      </c>
      <c r="G87" s="18">
        <v>0</v>
      </c>
      <c r="H87" s="18" t="s">
        <v>2326</v>
      </c>
      <c r="I87" s="322" t="s">
        <v>3419</v>
      </c>
      <c r="J87" s="18" t="s">
        <v>2326</v>
      </c>
      <c r="K87" s="18" t="s">
        <v>3420</v>
      </c>
      <c r="L87" s="18" t="s">
        <v>3421</v>
      </c>
      <c r="M87" s="18" t="s">
        <v>3115</v>
      </c>
      <c r="N87" s="18" t="s">
        <v>3422</v>
      </c>
      <c r="O87" s="300">
        <v>4</v>
      </c>
      <c r="P87" s="301"/>
      <c r="Q87" s="302">
        <v>12200</v>
      </c>
      <c r="R87" s="303">
        <v>0</v>
      </c>
      <c r="S87" s="289" t="s">
        <v>12257</v>
      </c>
      <c r="T87" s="289">
        <v>12200</v>
      </c>
      <c r="U87" s="290">
        <v>42625</v>
      </c>
      <c r="V87" s="289" t="s">
        <v>2326</v>
      </c>
      <c r="W87" s="289" t="s">
        <v>12448</v>
      </c>
    </row>
    <row r="88" spans="1:1021" ht="14.25">
      <c r="A88" s="20" t="s">
        <v>3423</v>
      </c>
      <c r="B88" s="18" t="s">
        <v>3424</v>
      </c>
      <c r="C88" s="18" t="s">
        <v>23</v>
      </c>
      <c r="D88" s="18" t="s">
        <v>11370</v>
      </c>
      <c r="E88" s="18">
        <v>0</v>
      </c>
      <c r="F88" s="18">
        <v>1.1599999999999999E-2</v>
      </c>
      <c r="G88" s="18">
        <v>0</v>
      </c>
      <c r="H88" s="18" t="s">
        <v>2326</v>
      </c>
      <c r="I88" s="322">
        <v>40868</v>
      </c>
      <c r="J88" s="18" t="s">
        <v>2326</v>
      </c>
      <c r="K88" s="18">
        <v>40868</v>
      </c>
      <c r="L88" s="18" t="s">
        <v>3425</v>
      </c>
      <c r="M88" s="18" t="s">
        <v>3115</v>
      </c>
      <c r="N88" s="18" t="s">
        <v>3378</v>
      </c>
      <c r="O88" s="300">
        <v>32</v>
      </c>
      <c r="P88" s="301"/>
      <c r="Q88" s="302">
        <v>97600</v>
      </c>
      <c r="R88" s="303">
        <v>0</v>
      </c>
      <c r="S88" s="289" t="s">
        <v>12257</v>
      </c>
      <c r="T88" s="289">
        <v>97600</v>
      </c>
      <c r="U88" s="290">
        <v>42625</v>
      </c>
      <c r="V88" s="289" t="s">
        <v>2326</v>
      </c>
      <c r="W88" s="289" t="s">
        <v>12449</v>
      </c>
    </row>
    <row r="89" spans="1:1021" ht="14.25">
      <c r="A89" s="20" t="s">
        <v>3430</v>
      </c>
      <c r="B89" s="18" t="s">
        <v>3431</v>
      </c>
      <c r="C89" s="18" t="s">
        <v>23</v>
      </c>
      <c r="D89" s="18" t="s">
        <v>11370</v>
      </c>
      <c r="E89" s="18">
        <v>0</v>
      </c>
      <c r="F89" s="18">
        <v>2.0799999999999999E-2</v>
      </c>
      <c r="G89" s="18">
        <v>0</v>
      </c>
      <c r="H89" s="18" t="s">
        <v>2326</v>
      </c>
      <c r="I89" s="322" t="s">
        <v>3432</v>
      </c>
      <c r="J89" s="18" t="s">
        <v>2326</v>
      </c>
      <c r="K89" s="18">
        <v>39502</v>
      </c>
      <c r="L89" s="18" t="s">
        <v>3433</v>
      </c>
      <c r="M89" s="18">
        <v>0</v>
      </c>
      <c r="N89" s="18">
        <v>0</v>
      </c>
      <c r="O89" s="300">
        <v>4</v>
      </c>
      <c r="P89" s="301"/>
      <c r="Q89" s="302">
        <v>12200</v>
      </c>
      <c r="R89" s="303">
        <v>0</v>
      </c>
      <c r="S89" s="289" t="s">
        <v>12257</v>
      </c>
      <c r="T89" s="289">
        <v>12200</v>
      </c>
      <c r="U89" s="290">
        <v>42625</v>
      </c>
      <c r="V89" s="289" t="s">
        <v>2326</v>
      </c>
      <c r="W89" s="289" t="s">
        <v>12448</v>
      </c>
    </row>
    <row r="90" spans="1:1021" ht="14.25">
      <c r="A90" s="20" t="s">
        <v>3449</v>
      </c>
      <c r="B90" s="18" t="s">
        <v>3450</v>
      </c>
      <c r="C90" s="18" t="s">
        <v>23</v>
      </c>
      <c r="D90" s="18" t="s">
        <v>11370</v>
      </c>
      <c r="E90" s="18" t="s">
        <v>22</v>
      </c>
      <c r="F90" s="18">
        <v>0.06</v>
      </c>
      <c r="G90" s="18" t="s">
        <v>22</v>
      </c>
      <c r="H90" s="18" t="s">
        <v>22</v>
      </c>
      <c r="I90" s="322">
        <v>0</v>
      </c>
      <c r="J90" s="18" t="s">
        <v>2326</v>
      </c>
      <c r="K90" s="18">
        <v>40870</v>
      </c>
      <c r="L90" s="18" t="s">
        <v>22</v>
      </c>
      <c r="M90" s="18" t="s">
        <v>22</v>
      </c>
      <c r="N90" s="18" t="s">
        <v>22</v>
      </c>
      <c r="O90" s="300">
        <v>2</v>
      </c>
      <c r="P90" s="301"/>
      <c r="Q90" s="302">
        <v>6100</v>
      </c>
      <c r="R90" s="303">
        <v>0</v>
      </c>
      <c r="S90" s="289" t="s">
        <v>12257</v>
      </c>
      <c r="T90" s="289">
        <v>6100</v>
      </c>
      <c r="U90" s="290">
        <v>42625</v>
      </c>
      <c r="V90" s="289" t="s">
        <v>2326</v>
      </c>
      <c r="W90" s="289" t="s">
        <v>12398</v>
      </c>
    </row>
    <row r="91" spans="1:1021" ht="14.25">
      <c r="A91" s="20" t="s">
        <v>3519</v>
      </c>
      <c r="B91" s="18" t="s">
        <v>3520</v>
      </c>
      <c r="C91" s="18" t="s">
        <v>23</v>
      </c>
      <c r="D91" s="18" t="s">
        <v>11370</v>
      </c>
      <c r="E91" s="18" t="s">
        <v>22</v>
      </c>
      <c r="F91" s="18">
        <v>0.08</v>
      </c>
      <c r="G91" s="18" t="s">
        <v>22</v>
      </c>
      <c r="H91" s="18" t="s">
        <v>22</v>
      </c>
      <c r="I91" s="322">
        <v>0</v>
      </c>
      <c r="J91" s="18" t="s">
        <v>3522</v>
      </c>
      <c r="K91" s="18" t="s">
        <v>22</v>
      </c>
      <c r="L91" s="18" t="s">
        <v>22</v>
      </c>
      <c r="M91" s="18" t="s">
        <v>22</v>
      </c>
      <c r="N91" s="18" t="s">
        <v>22</v>
      </c>
      <c r="O91" s="300">
        <v>1</v>
      </c>
      <c r="P91" s="301"/>
      <c r="Q91" s="302">
        <v>3050</v>
      </c>
      <c r="R91" s="303">
        <v>0</v>
      </c>
      <c r="S91" s="289" t="s">
        <v>12285</v>
      </c>
      <c r="T91" s="289">
        <v>3050</v>
      </c>
      <c r="U91" s="290">
        <v>42649</v>
      </c>
      <c r="V91" s="289" t="s">
        <v>3522</v>
      </c>
      <c r="W91" s="289" t="s">
        <v>12374</v>
      </c>
    </row>
    <row r="92" spans="1:1021" ht="14.25">
      <c r="A92" s="20" t="s">
        <v>3523</v>
      </c>
      <c r="B92" s="18" t="s">
        <v>3524</v>
      </c>
      <c r="C92" s="18" t="s">
        <v>23</v>
      </c>
      <c r="D92" s="18" t="s">
        <v>11370</v>
      </c>
      <c r="E92" s="18" t="s">
        <v>22</v>
      </c>
      <c r="F92" s="18">
        <v>0.08</v>
      </c>
      <c r="G92" s="18" t="s">
        <v>22</v>
      </c>
      <c r="H92" s="18" t="s">
        <v>22</v>
      </c>
      <c r="I92" s="322">
        <v>0</v>
      </c>
      <c r="J92" s="18" t="s">
        <v>3522</v>
      </c>
      <c r="K92" s="18" t="s">
        <v>22</v>
      </c>
      <c r="L92" s="18" t="s">
        <v>22</v>
      </c>
      <c r="M92" s="18" t="s">
        <v>22</v>
      </c>
      <c r="N92" s="18" t="s">
        <v>22</v>
      </c>
      <c r="O92" s="300">
        <v>1</v>
      </c>
      <c r="P92" s="301"/>
      <c r="Q92" s="302">
        <v>3050</v>
      </c>
      <c r="R92" s="303">
        <v>0</v>
      </c>
      <c r="S92" s="289" t="s">
        <v>12285</v>
      </c>
      <c r="T92" s="289">
        <v>3050</v>
      </c>
      <c r="U92" s="290">
        <v>42649</v>
      </c>
      <c r="V92" s="289" t="s">
        <v>3522</v>
      </c>
      <c r="W92" s="289" t="s">
        <v>12374</v>
      </c>
    </row>
    <row r="93" spans="1:1021" ht="14.25">
      <c r="A93" s="20" t="s">
        <v>3561</v>
      </c>
      <c r="B93" s="18" t="s">
        <v>3562</v>
      </c>
      <c r="C93" s="18" t="s">
        <v>23</v>
      </c>
      <c r="D93" s="18" t="s">
        <v>11370</v>
      </c>
      <c r="E93" s="18" t="s">
        <v>389</v>
      </c>
      <c r="F93" s="18">
        <v>1.1499999999999999</v>
      </c>
      <c r="G93" s="18" t="s">
        <v>389</v>
      </c>
      <c r="H93" s="18">
        <v>0</v>
      </c>
      <c r="I93" s="322" t="s">
        <v>3563</v>
      </c>
      <c r="J93" s="18" t="s">
        <v>1264</v>
      </c>
      <c r="K93" s="18" t="s">
        <v>3563</v>
      </c>
      <c r="L93" s="18">
        <v>0</v>
      </c>
      <c r="M93" s="18">
        <v>0</v>
      </c>
      <c r="N93" s="18">
        <v>0</v>
      </c>
      <c r="O93" s="300">
        <v>12</v>
      </c>
      <c r="P93" s="301"/>
      <c r="Q93" s="307">
        <v>36600</v>
      </c>
      <c r="R93" s="308">
        <v>0</v>
      </c>
      <c r="S93" s="289" t="s">
        <v>12286</v>
      </c>
      <c r="T93" s="289">
        <v>36600</v>
      </c>
      <c r="U93" s="290">
        <v>42614</v>
      </c>
      <c r="V93" s="289" t="s">
        <v>2208</v>
      </c>
      <c r="W93" s="289" t="s">
        <v>12287</v>
      </c>
    </row>
    <row r="94" spans="1:1021" ht="14.25">
      <c r="A94" s="327" t="s">
        <v>3836</v>
      </c>
      <c r="B94" s="323" t="s">
        <v>3837</v>
      </c>
      <c r="C94" s="323" t="s">
        <v>23</v>
      </c>
      <c r="D94" s="323" t="s">
        <v>11370</v>
      </c>
      <c r="E94" s="323">
        <v>0</v>
      </c>
      <c r="F94" s="323">
        <v>0.15890000000000001</v>
      </c>
      <c r="G94" s="323">
        <v>0</v>
      </c>
      <c r="H94" s="323" t="s">
        <v>3839</v>
      </c>
      <c r="I94" s="328" t="s">
        <v>3840</v>
      </c>
      <c r="J94" s="323" t="s">
        <v>3839</v>
      </c>
      <c r="K94" s="323" t="s">
        <v>3838</v>
      </c>
      <c r="L94" s="323">
        <v>0</v>
      </c>
      <c r="M94" s="323">
        <v>0</v>
      </c>
      <c r="N94" s="323">
        <v>0</v>
      </c>
      <c r="O94" s="329">
        <v>2</v>
      </c>
      <c r="P94" s="330"/>
      <c r="Q94" s="307">
        <v>6100</v>
      </c>
      <c r="R94" s="308">
        <v>0</v>
      </c>
      <c r="S94" s="306"/>
      <c r="T94" s="306"/>
      <c r="U94" s="331" t="s">
        <v>12253</v>
      </c>
      <c r="V94" s="306" t="s">
        <v>3839</v>
      </c>
      <c r="W94" s="306" t="s">
        <v>12288</v>
      </c>
      <c r="X94" s="332"/>
      <c r="Y94" s="332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332"/>
      <c r="BE94" s="332"/>
      <c r="BF94" s="332"/>
      <c r="BG94" s="332"/>
      <c r="BH94" s="332"/>
      <c r="BI94" s="332"/>
      <c r="BJ94" s="332"/>
      <c r="BK94" s="332"/>
      <c r="BL94" s="332"/>
      <c r="BM94" s="332"/>
      <c r="BN94" s="332"/>
      <c r="BO94" s="332"/>
      <c r="BP94" s="332"/>
      <c r="BQ94" s="332"/>
      <c r="BR94" s="332"/>
      <c r="BS94" s="332"/>
      <c r="BT94" s="332"/>
      <c r="BU94" s="332"/>
      <c r="BV94" s="332"/>
      <c r="BW94" s="332"/>
      <c r="BX94" s="332"/>
      <c r="BY94" s="332"/>
      <c r="BZ94" s="332"/>
      <c r="CA94" s="332"/>
      <c r="CB94" s="332"/>
      <c r="CC94" s="332"/>
      <c r="CD94" s="332"/>
      <c r="CE94" s="332"/>
      <c r="CF94" s="332"/>
      <c r="CG94" s="332"/>
      <c r="CH94" s="332"/>
      <c r="CI94" s="332"/>
      <c r="CJ94" s="332"/>
      <c r="CK94" s="332"/>
      <c r="CL94" s="332"/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2"/>
      <c r="DU94" s="332"/>
      <c r="DV94" s="332"/>
      <c r="DW94" s="332"/>
      <c r="DX94" s="332"/>
      <c r="DY94" s="332"/>
      <c r="DZ94" s="332"/>
      <c r="EA94" s="332"/>
      <c r="EB94" s="332"/>
      <c r="EC94" s="332"/>
      <c r="ED94" s="332"/>
      <c r="EE94" s="332"/>
      <c r="EF94" s="332"/>
      <c r="EG94" s="332"/>
      <c r="EH94" s="332"/>
      <c r="EI94" s="332"/>
      <c r="EJ94" s="332"/>
      <c r="EK94" s="332"/>
      <c r="EL94" s="332"/>
      <c r="EM94" s="332"/>
      <c r="EN94" s="332"/>
      <c r="EO94" s="332"/>
      <c r="EP94" s="332"/>
      <c r="EQ94" s="332"/>
      <c r="ER94" s="332"/>
      <c r="ES94" s="332"/>
      <c r="ET94" s="332"/>
      <c r="EU94" s="332"/>
      <c r="EV94" s="332"/>
      <c r="EW94" s="332"/>
      <c r="EX94" s="332"/>
      <c r="EY94" s="332"/>
      <c r="EZ94" s="332"/>
      <c r="FA94" s="332"/>
      <c r="FB94" s="332"/>
      <c r="FC94" s="332"/>
      <c r="FD94" s="332"/>
      <c r="FE94" s="332"/>
      <c r="FF94" s="332"/>
      <c r="FG94" s="332"/>
      <c r="FH94" s="332"/>
      <c r="FI94" s="332"/>
      <c r="FJ94" s="332"/>
      <c r="FK94" s="332"/>
      <c r="FL94" s="332"/>
      <c r="FM94" s="332"/>
      <c r="FN94" s="332"/>
      <c r="FO94" s="332"/>
      <c r="FP94" s="332"/>
      <c r="FQ94" s="332"/>
      <c r="FR94" s="332"/>
      <c r="FS94" s="332"/>
      <c r="FT94" s="332"/>
      <c r="FU94" s="332"/>
      <c r="FV94" s="332"/>
      <c r="FW94" s="332"/>
      <c r="FX94" s="332"/>
      <c r="FY94" s="332"/>
      <c r="FZ94" s="332"/>
      <c r="GA94" s="332"/>
      <c r="GB94" s="332"/>
      <c r="GC94" s="332"/>
      <c r="GD94" s="332"/>
      <c r="GE94" s="332"/>
      <c r="GF94" s="332"/>
      <c r="GG94" s="332"/>
      <c r="GH94" s="332"/>
      <c r="GI94" s="332"/>
      <c r="GJ94" s="332"/>
      <c r="GK94" s="332"/>
      <c r="GL94" s="332"/>
      <c r="GM94" s="332"/>
      <c r="GN94" s="332"/>
      <c r="GO94" s="332"/>
      <c r="GP94" s="332"/>
      <c r="GQ94" s="332"/>
      <c r="GR94" s="332"/>
      <c r="GS94" s="332"/>
      <c r="GT94" s="332"/>
      <c r="GU94" s="332"/>
      <c r="GV94" s="332"/>
      <c r="GW94" s="332"/>
      <c r="GX94" s="332"/>
      <c r="GY94" s="332"/>
      <c r="GZ94" s="332"/>
      <c r="HA94" s="332"/>
      <c r="HB94" s="332"/>
      <c r="HC94" s="332"/>
      <c r="HD94" s="332"/>
      <c r="HE94" s="332"/>
      <c r="HF94" s="332"/>
      <c r="HG94" s="332"/>
      <c r="HH94" s="332"/>
      <c r="HI94" s="332"/>
      <c r="HJ94" s="332"/>
      <c r="HK94" s="332"/>
      <c r="HL94" s="332"/>
      <c r="HM94" s="332"/>
      <c r="HN94" s="332"/>
      <c r="HO94" s="332"/>
      <c r="HP94" s="332"/>
      <c r="HQ94" s="332"/>
      <c r="HR94" s="332"/>
      <c r="HS94" s="332"/>
      <c r="HT94" s="332"/>
      <c r="HU94" s="332"/>
      <c r="HV94" s="332"/>
      <c r="HW94" s="332"/>
      <c r="HX94" s="332"/>
      <c r="HY94" s="332"/>
      <c r="HZ94" s="332"/>
      <c r="IA94" s="332"/>
      <c r="IB94" s="332"/>
      <c r="IC94" s="332"/>
      <c r="ID94" s="332"/>
      <c r="IE94" s="332"/>
      <c r="IF94" s="332"/>
      <c r="IG94" s="332"/>
      <c r="IH94" s="332"/>
      <c r="II94" s="332"/>
      <c r="IJ94" s="332"/>
      <c r="IK94" s="332"/>
      <c r="IL94" s="332"/>
      <c r="IM94" s="332"/>
      <c r="IN94" s="332"/>
      <c r="IO94" s="332"/>
      <c r="IP94" s="332"/>
      <c r="IQ94" s="332"/>
      <c r="IR94" s="332"/>
      <c r="IS94" s="332"/>
      <c r="IT94" s="332"/>
      <c r="IU94" s="332"/>
      <c r="IV94" s="332"/>
      <c r="IW94" s="332"/>
      <c r="IX94" s="332"/>
      <c r="IY94" s="332"/>
      <c r="IZ94" s="332"/>
      <c r="JA94" s="332"/>
      <c r="JB94" s="332"/>
      <c r="JC94" s="332"/>
      <c r="JD94" s="332"/>
      <c r="JE94" s="332"/>
      <c r="JF94" s="332"/>
      <c r="JG94" s="332"/>
      <c r="JH94" s="332"/>
      <c r="JI94" s="332"/>
      <c r="JJ94" s="332"/>
      <c r="JK94" s="332"/>
      <c r="JL94" s="332"/>
      <c r="JM94" s="332"/>
      <c r="JN94" s="332"/>
      <c r="JO94" s="332"/>
      <c r="JP94" s="332"/>
      <c r="JQ94" s="332"/>
      <c r="JR94" s="332"/>
      <c r="JS94" s="332"/>
      <c r="JT94" s="332"/>
      <c r="JU94" s="332"/>
      <c r="JV94" s="332"/>
      <c r="JW94" s="332"/>
      <c r="JX94" s="332"/>
      <c r="JY94" s="332"/>
      <c r="JZ94" s="332"/>
      <c r="KA94" s="332"/>
      <c r="KB94" s="332"/>
      <c r="KC94" s="332"/>
      <c r="KD94" s="332"/>
      <c r="KE94" s="332"/>
      <c r="KF94" s="332"/>
      <c r="KG94" s="332"/>
      <c r="KH94" s="332"/>
      <c r="KI94" s="332"/>
      <c r="KJ94" s="332"/>
      <c r="KK94" s="332"/>
      <c r="KL94" s="332"/>
      <c r="KM94" s="332"/>
      <c r="KN94" s="332"/>
      <c r="KO94" s="332"/>
      <c r="KP94" s="332"/>
      <c r="KQ94" s="332"/>
      <c r="KR94" s="332"/>
      <c r="KS94" s="332"/>
      <c r="KT94" s="332"/>
      <c r="KU94" s="332"/>
      <c r="KV94" s="332"/>
      <c r="KW94" s="332"/>
      <c r="KX94" s="332"/>
      <c r="KY94" s="332"/>
      <c r="KZ94" s="332"/>
      <c r="LA94" s="332"/>
      <c r="LB94" s="332"/>
      <c r="LC94" s="332"/>
      <c r="LD94" s="332"/>
      <c r="LE94" s="332"/>
      <c r="LF94" s="332"/>
      <c r="LG94" s="332"/>
      <c r="LH94" s="332"/>
      <c r="LI94" s="332"/>
      <c r="LJ94" s="332"/>
      <c r="LK94" s="332"/>
      <c r="LL94" s="332"/>
      <c r="LM94" s="332"/>
      <c r="LN94" s="332"/>
      <c r="LO94" s="332"/>
      <c r="LP94" s="332"/>
      <c r="LQ94" s="332"/>
      <c r="LR94" s="332"/>
      <c r="LS94" s="332"/>
      <c r="LT94" s="332"/>
      <c r="LU94" s="332"/>
      <c r="LV94" s="332"/>
      <c r="LW94" s="332"/>
      <c r="LX94" s="332"/>
      <c r="LY94" s="332"/>
      <c r="LZ94" s="332"/>
      <c r="MA94" s="332"/>
      <c r="MB94" s="332"/>
      <c r="MC94" s="332"/>
      <c r="MD94" s="332"/>
      <c r="ME94" s="332"/>
      <c r="MF94" s="332"/>
      <c r="MG94" s="332"/>
      <c r="MH94" s="332"/>
      <c r="MI94" s="332"/>
      <c r="MJ94" s="332"/>
      <c r="MK94" s="332"/>
      <c r="ML94" s="332"/>
      <c r="MM94" s="332"/>
      <c r="MN94" s="332"/>
      <c r="MO94" s="332"/>
      <c r="MP94" s="332"/>
      <c r="MQ94" s="332"/>
      <c r="MR94" s="332"/>
      <c r="MS94" s="332"/>
      <c r="MT94" s="332"/>
      <c r="MU94" s="332"/>
      <c r="MV94" s="332"/>
      <c r="MW94" s="332"/>
      <c r="MX94" s="332"/>
      <c r="MY94" s="332"/>
      <c r="MZ94" s="332"/>
      <c r="NA94" s="332"/>
      <c r="NB94" s="332"/>
      <c r="NC94" s="332"/>
      <c r="ND94" s="332"/>
      <c r="NE94" s="332"/>
      <c r="NF94" s="332"/>
      <c r="NG94" s="332"/>
      <c r="NH94" s="332"/>
      <c r="NI94" s="332"/>
      <c r="NJ94" s="332"/>
      <c r="NK94" s="332"/>
      <c r="NL94" s="332"/>
      <c r="NM94" s="332"/>
      <c r="NN94" s="332"/>
      <c r="NO94" s="332"/>
      <c r="NP94" s="332"/>
      <c r="NQ94" s="332"/>
      <c r="NR94" s="332"/>
      <c r="NS94" s="332"/>
      <c r="NT94" s="332"/>
      <c r="NU94" s="332"/>
      <c r="NV94" s="332"/>
      <c r="NW94" s="332"/>
      <c r="NX94" s="332"/>
      <c r="NY94" s="332"/>
      <c r="NZ94" s="332"/>
      <c r="OA94" s="332"/>
      <c r="OB94" s="332"/>
      <c r="OC94" s="332"/>
      <c r="OD94" s="332"/>
      <c r="OE94" s="332"/>
      <c r="OF94" s="332"/>
      <c r="OG94" s="332"/>
      <c r="OH94" s="332"/>
      <c r="OI94" s="332"/>
      <c r="OJ94" s="332"/>
      <c r="OK94" s="332"/>
      <c r="OL94" s="332"/>
      <c r="OM94" s="332"/>
      <c r="ON94" s="332"/>
      <c r="OO94" s="332"/>
      <c r="OP94" s="332"/>
      <c r="OQ94" s="332"/>
      <c r="OR94" s="332"/>
      <c r="OS94" s="332"/>
      <c r="OT94" s="332"/>
      <c r="OU94" s="332"/>
      <c r="OV94" s="332"/>
      <c r="OW94" s="332"/>
      <c r="OX94" s="332"/>
      <c r="OY94" s="332"/>
      <c r="OZ94" s="332"/>
      <c r="PA94" s="332"/>
      <c r="PB94" s="332"/>
      <c r="PC94" s="332"/>
      <c r="PD94" s="332"/>
      <c r="PE94" s="332"/>
      <c r="PF94" s="332"/>
      <c r="PG94" s="332"/>
      <c r="PH94" s="332"/>
      <c r="PI94" s="332"/>
      <c r="PJ94" s="332"/>
      <c r="PK94" s="332"/>
      <c r="PL94" s="332"/>
      <c r="PM94" s="332"/>
      <c r="PN94" s="332"/>
      <c r="PO94" s="332"/>
      <c r="PP94" s="332"/>
      <c r="PQ94" s="332"/>
      <c r="PR94" s="332"/>
      <c r="PS94" s="332"/>
      <c r="PT94" s="332"/>
      <c r="PU94" s="332"/>
      <c r="PV94" s="332"/>
      <c r="PW94" s="332"/>
      <c r="PX94" s="332"/>
      <c r="PY94" s="332"/>
      <c r="PZ94" s="332"/>
      <c r="QA94" s="332"/>
      <c r="QB94" s="332"/>
      <c r="QC94" s="332"/>
      <c r="QD94" s="332"/>
      <c r="QE94" s="332"/>
      <c r="QF94" s="332"/>
      <c r="QG94" s="332"/>
      <c r="QH94" s="332"/>
      <c r="QI94" s="332"/>
      <c r="QJ94" s="332"/>
      <c r="QK94" s="332"/>
      <c r="QL94" s="332"/>
      <c r="QM94" s="332"/>
      <c r="QN94" s="332"/>
      <c r="QO94" s="332"/>
      <c r="QP94" s="332"/>
      <c r="QQ94" s="332"/>
      <c r="QR94" s="332"/>
      <c r="QS94" s="332"/>
      <c r="QT94" s="332"/>
      <c r="QU94" s="332"/>
      <c r="QV94" s="332"/>
      <c r="QW94" s="332"/>
      <c r="QX94" s="332"/>
      <c r="QY94" s="332"/>
      <c r="QZ94" s="332"/>
      <c r="RA94" s="332"/>
      <c r="RB94" s="332"/>
      <c r="RC94" s="332"/>
      <c r="RD94" s="332"/>
      <c r="RE94" s="332"/>
      <c r="RF94" s="332"/>
      <c r="RG94" s="332"/>
      <c r="RH94" s="332"/>
      <c r="RI94" s="332"/>
      <c r="RJ94" s="332"/>
      <c r="RK94" s="332"/>
      <c r="RL94" s="332"/>
      <c r="RM94" s="332"/>
      <c r="RN94" s="332"/>
      <c r="RO94" s="332"/>
      <c r="RP94" s="332"/>
      <c r="RQ94" s="332"/>
      <c r="RR94" s="332"/>
      <c r="RS94" s="332"/>
      <c r="RT94" s="332"/>
      <c r="RU94" s="332"/>
      <c r="RV94" s="332"/>
      <c r="RW94" s="332"/>
      <c r="RX94" s="332"/>
      <c r="RY94" s="332"/>
      <c r="RZ94" s="332"/>
      <c r="SA94" s="332"/>
      <c r="SB94" s="332"/>
      <c r="SC94" s="332"/>
      <c r="SD94" s="332"/>
      <c r="SE94" s="332"/>
      <c r="SF94" s="332"/>
      <c r="SG94" s="332"/>
      <c r="SH94" s="332"/>
      <c r="SI94" s="332"/>
      <c r="SJ94" s="332"/>
      <c r="SK94" s="332"/>
      <c r="SL94" s="332"/>
      <c r="SM94" s="332"/>
      <c r="SN94" s="332"/>
      <c r="SO94" s="332"/>
      <c r="SP94" s="332"/>
      <c r="SQ94" s="332"/>
      <c r="SR94" s="332"/>
      <c r="SS94" s="332"/>
      <c r="ST94" s="332"/>
      <c r="SU94" s="332"/>
      <c r="SV94" s="332"/>
      <c r="SW94" s="332"/>
      <c r="SX94" s="332"/>
      <c r="SY94" s="332"/>
      <c r="SZ94" s="332"/>
      <c r="TA94" s="332"/>
      <c r="TB94" s="332"/>
      <c r="TC94" s="332"/>
      <c r="TD94" s="332"/>
      <c r="TE94" s="332"/>
      <c r="TF94" s="332"/>
      <c r="TG94" s="332"/>
      <c r="TH94" s="332"/>
      <c r="TI94" s="332"/>
      <c r="TJ94" s="332"/>
      <c r="TK94" s="332"/>
      <c r="TL94" s="332"/>
      <c r="TM94" s="332"/>
      <c r="TN94" s="332"/>
      <c r="TO94" s="332"/>
      <c r="TP94" s="332"/>
      <c r="TQ94" s="332"/>
      <c r="TR94" s="332"/>
      <c r="TS94" s="332"/>
      <c r="TT94" s="332"/>
      <c r="TU94" s="332"/>
      <c r="TV94" s="332"/>
      <c r="TW94" s="332"/>
      <c r="TX94" s="332"/>
      <c r="TY94" s="332"/>
      <c r="TZ94" s="332"/>
      <c r="UA94" s="332"/>
      <c r="UB94" s="332"/>
      <c r="UC94" s="332"/>
      <c r="UD94" s="332"/>
      <c r="UE94" s="332"/>
      <c r="UF94" s="332"/>
      <c r="UG94" s="332"/>
      <c r="UH94" s="332"/>
      <c r="UI94" s="332"/>
      <c r="UJ94" s="332"/>
      <c r="UK94" s="332"/>
      <c r="UL94" s="332"/>
      <c r="UM94" s="332"/>
      <c r="UN94" s="332"/>
      <c r="UO94" s="332"/>
      <c r="UP94" s="332"/>
      <c r="UQ94" s="332"/>
      <c r="UR94" s="332"/>
      <c r="US94" s="332"/>
      <c r="UT94" s="332"/>
      <c r="UU94" s="332"/>
      <c r="UV94" s="332"/>
      <c r="UW94" s="332"/>
      <c r="UX94" s="332"/>
      <c r="UY94" s="332"/>
      <c r="UZ94" s="332"/>
      <c r="VA94" s="332"/>
      <c r="VB94" s="332"/>
      <c r="VC94" s="332"/>
      <c r="VD94" s="332"/>
      <c r="VE94" s="332"/>
      <c r="VF94" s="332"/>
      <c r="VG94" s="332"/>
      <c r="VH94" s="332"/>
      <c r="VI94" s="332"/>
      <c r="VJ94" s="332"/>
      <c r="VK94" s="332"/>
      <c r="VL94" s="332"/>
      <c r="VM94" s="332"/>
      <c r="VN94" s="332"/>
      <c r="VO94" s="332"/>
      <c r="VP94" s="332"/>
      <c r="VQ94" s="332"/>
      <c r="VR94" s="332"/>
      <c r="VS94" s="332"/>
      <c r="VT94" s="332"/>
      <c r="VU94" s="332"/>
      <c r="VV94" s="332"/>
      <c r="VW94" s="332"/>
      <c r="VX94" s="332"/>
      <c r="VY94" s="332"/>
      <c r="VZ94" s="332"/>
      <c r="WA94" s="332"/>
      <c r="WB94" s="332"/>
      <c r="WC94" s="332"/>
      <c r="WD94" s="332"/>
      <c r="WE94" s="332"/>
      <c r="WF94" s="332"/>
      <c r="WG94" s="332"/>
      <c r="WH94" s="332"/>
      <c r="WI94" s="332"/>
      <c r="WJ94" s="332"/>
      <c r="WK94" s="332"/>
      <c r="WL94" s="332"/>
      <c r="WM94" s="332"/>
      <c r="WN94" s="332"/>
      <c r="WO94" s="332"/>
      <c r="WP94" s="332"/>
      <c r="WQ94" s="332"/>
      <c r="WR94" s="332"/>
      <c r="WS94" s="332"/>
      <c r="WT94" s="332"/>
      <c r="WU94" s="332"/>
      <c r="WV94" s="332"/>
      <c r="WW94" s="332"/>
      <c r="WX94" s="332"/>
      <c r="WY94" s="332"/>
      <c r="WZ94" s="332"/>
      <c r="XA94" s="332"/>
      <c r="XB94" s="332"/>
      <c r="XC94" s="332"/>
      <c r="XD94" s="332"/>
      <c r="XE94" s="332"/>
      <c r="XF94" s="332"/>
      <c r="XG94" s="332"/>
      <c r="XH94" s="332"/>
      <c r="XI94" s="332"/>
      <c r="XJ94" s="332"/>
      <c r="XK94" s="332"/>
      <c r="XL94" s="332"/>
      <c r="XM94" s="332"/>
      <c r="XN94" s="332"/>
      <c r="XO94" s="332"/>
      <c r="XP94" s="332"/>
      <c r="XQ94" s="332"/>
      <c r="XR94" s="332"/>
      <c r="XS94" s="332"/>
      <c r="XT94" s="332"/>
      <c r="XU94" s="332"/>
      <c r="XV94" s="332"/>
      <c r="XW94" s="332"/>
      <c r="XX94" s="332"/>
      <c r="XY94" s="332"/>
      <c r="XZ94" s="332"/>
      <c r="YA94" s="332"/>
      <c r="YB94" s="332"/>
      <c r="YC94" s="332"/>
      <c r="YD94" s="332"/>
      <c r="YE94" s="332"/>
      <c r="YF94" s="332"/>
      <c r="YG94" s="332"/>
      <c r="YH94" s="332"/>
      <c r="YI94" s="332"/>
      <c r="YJ94" s="332"/>
      <c r="YK94" s="332"/>
      <c r="YL94" s="332"/>
      <c r="YM94" s="332"/>
      <c r="YN94" s="332"/>
      <c r="YO94" s="332"/>
      <c r="YP94" s="332"/>
      <c r="YQ94" s="332"/>
      <c r="YR94" s="332"/>
      <c r="YS94" s="332"/>
      <c r="YT94" s="332"/>
      <c r="YU94" s="332"/>
      <c r="YV94" s="332"/>
      <c r="YW94" s="332"/>
      <c r="YX94" s="332"/>
      <c r="YY94" s="332"/>
      <c r="YZ94" s="332"/>
      <c r="ZA94" s="332"/>
      <c r="ZB94" s="332"/>
      <c r="ZC94" s="332"/>
      <c r="ZD94" s="332"/>
      <c r="ZE94" s="332"/>
      <c r="ZF94" s="332"/>
      <c r="ZG94" s="332"/>
      <c r="ZH94" s="332"/>
      <c r="ZI94" s="332"/>
      <c r="ZJ94" s="332"/>
      <c r="ZK94" s="332"/>
      <c r="ZL94" s="332"/>
      <c r="ZM94" s="332"/>
      <c r="ZN94" s="332"/>
      <c r="ZO94" s="332"/>
      <c r="ZP94" s="332"/>
      <c r="ZQ94" s="332"/>
      <c r="ZR94" s="332"/>
      <c r="ZS94" s="332"/>
      <c r="ZT94" s="332"/>
      <c r="ZU94" s="332"/>
      <c r="ZV94" s="332"/>
      <c r="ZW94" s="332"/>
      <c r="ZX94" s="332"/>
      <c r="ZY94" s="332"/>
      <c r="ZZ94" s="332"/>
      <c r="AAA94" s="332"/>
      <c r="AAB94" s="332"/>
      <c r="AAC94" s="332"/>
      <c r="AAD94" s="332"/>
      <c r="AAE94" s="332"/>
      <c r="AAF94" s="332"/>
      <c r="AAG94" s="332"/>
      <c r="AAH94" s="332"/>
      <c r="AAI94" s="332"/>
      <c r="AAJ94" s="332"/>
      <c r="AAK94" s="332"/>
      <c r="AAL94" s="332"/>
      <c r="AAM94" s="332"/>
      <c r="AAN94" s="332"/>
      <c r="AAO94" s="332"/>
      <c r="AAP94" s="332"/>
      <c r="AAQ94" s="332"/>
      <c r="AAR94" s="332"/>
      <c r="AAS94" s="332"/>
      <c r="AAT94" s="332"/>
      <c r="AAU94" s="332"/>
      <c r="AAV94" s="332"/>
      <c r="AAW94" s="332"/>
      <c r="AAX94" s="332"/>
      <c r="AAY94" s="332"/>
      <c r="AAZ94" s="332"/>
      <c r="ABA94" s="332"/>
      <c r="ABB94" s="332"/>
      <c r="ABC94" s="332"/>
      <c r="ABD94" s="332"/>
      <c r="ABE94" s="332"/>
      <c r="ABF94" s="332"/>
      <c r="ABG94" s="332"/>
      <c r="ABH94" s="332"/>
      <c r="ABI94" s="332"/>
      <c r="ABJ94" s="332"/>
      <c r="ABK94" s="332"/>
      <c r="ABL94" s="332"/>
      <c r="ABM94" s="332"/>
      <c r="ABN94" s="332"/>
      <c r="ABO94" s="332"/>
      <c r="ABP94" s="332"/>
      <c r="ABQ94" s="332"/>
      <c r="ABR94" s="332"/>
      <c r="ABS94" s="332"/>
      <c r="ABT94" s="332"/>
      <c r="ABU94" s="332"/>
      <c r="ABV94" s="332"/>
      <c r="ABW94" s="332"/>
      <c r="ABX94" s="332"/>
      <c r="ABY94" s="332"/>
      <c r="ABZ94" s="332"/>
      <c r="ACA94" s="332"/>
      <c r="ACB94" s="332"/>
      <c r="ACC94" s="332"/>
      <c r="ACD94" s="332"/>
      <c r="ACE94" s="332"/>
      <c r="ACF94" s="332"/>
      <c r="ACG94" s="332"/>
      <c r="ACH94" s="332"/>
      <c r="ACI94" s="332"/>
      <c r="ACJ94" s="332"/>
      <c r="ACK94" s="332"/>
      <c r="ACL94" s="332"/>
      <c r="ACM94" s="332"/>
      <c r="ACN94" s="332"/>
      <c r="ACO94" s="332"/>
      <c r="ACP94" s="332"/>
      <c r="ACQ94" s="332"/>
      <c r="ACR94" s="332"/>
      <c r="ACS94" s="332"/>
      <c r="ACT94" s="332"/>
      <c r="ACU94" s="332"/>
      <c r="ACV94" s="332"/>
      <c r="ACW94" s="332"/>
      <c r="ACX94" s="332"/>
      <c r="ACY94" s="332"/>
      <c r="ACZ94" s="332"/>
      <c r="ADA94" s="332"/>
      <c r="ADB94" s="332"/>
      <c r="ADC94" s="332"/>
      <c r="ADD94" s="332"/>
      <c r="ADE94" s="332"/>
      <c r="ADF94" s="332"/>
      <c r="ADG94" s="332"/>
      <c r="ADH94" s="332"/>
      <c r="ADI94" s="332"/>
      <c r="ADJ94" s="332"/>
      <c r="ADK94" s="332"/>
      <c r="ADL94" s="332"/>
      <c r="ADM94" s="332"/>
      <c r="ADN94" s="332"/>
      <c r="ADO94" s="332"/>
      <c r="ADP94" s="332"/>
      <c r="ADQ94" s="332"/>
      <c r="ADR94" s="332"/>
      <c r="ADS94" s="332"/>
      <c r="ADT94" s="332"/>
      <c r="ADU94" s="332"/>
      <c r="ADV94" s="332"/>
      <c r="ADW94" s="332"/>
      <c r="ADX94" s="332"/>
      <c r="ADY94" s="332"/>
      <c r="ADZ94" s="332"/>
      <c r="AEA94" s="332"/>
      <c r="AEB94" s="332"/>
      <c r="AEC94" s="332"/>
      <c r="AED94" s="332"/>
      <c r="AEE94" s="332"/>
      <c r="AEF94" s="332"/>
      <c r="AEG94" s="332"/>
      <c r="AEH94" s="332"/>
      <c r="AEI94" s="332"/>
      <c r="AEJ94" s="332"/>
      <c r="AEK94" s="332"/>
      <c r="AEL94" s="332"/>
      <c r="AEM94" s="332"/>
      <c r="AEN94" s="332"/>
      <c r="AEO94" s="332"/>
      <c r="AEP94" s="332"/>
      <c r="AEQ94" s="332"/>
      <c r="AER94" s="332"/>
      <c r="AES94" s="332"/>
      <c r="AET94" s="332"/>
      <c r="AEU94" s="332"/>
      <c r="AEV94" s="332"/>
      <c r="AEW94" s="332"/>
      <c r="AEX94" s="332"/>
      <c r="AEY94" s="332"/>
      <c r="AEZ94" s="332"/>
      <c r="AFA94" s="332"/>
      <c r="AFB94" s="332"/>
      <c r="AFC94" s="332"/>
      <c r="AFD94" s="332"/>
      <c r="AFE94" s="332"/>
      <c r="AFF94" s="332"/>
      <c r="AFG94" s="332"/>
      <c r="AFH94" s="332"/>
      <c r="AFI94" s="332"/>
      <c r="AFJ94" s="332"/>
      <c r="AFK94" s="332"/>
      <c r="AFL94" s="332"/>
      <c r="AFM94" s="332"/>
      <c r="AFN94" s="332"/>
      <c r="AFO94" s="332"/>
      <c r="AFP94" s="332"/>
      <c r="AFQ94" s="332"/>
      <c r="AFR94" s="332"/>
      <c r="AFS94" s="332"/>
      <c r="AFT94" s="332"/>
      <c r="AFU94" s="332"/>
      <c r="AFV94" s="332"/>
      <c r="AFW94" s="332"/>
      <c r="AFX94" s="332"/>
      <c r="AFY94" s="332"/>
      <c r="AFZ94" s="332"/>
      <c r="AGA94" s="332"/>
      <c r="AGB94" s="332"/>
      <c r="AGC94" s="332"/>
      <c r="AGD94" s="332"/>
      <c r="AGE94" s="332"/>
      <c r="AGF94" s="332"/>
      <c r="AGG94" s="332"/>
      <c r="AGH94" s="332"/>
      <c r="AGI94" s="332"/>
      <c r="AGJ94" s="332"/>
      <c r="AGK94" s="332"/>
      <c r="AGL94" s="332"/>
      <c r="AGM94" s="332"/>
      <c r="AGN94" s="332"/>
      <c r="AGO94" s="332"/>
      <c r="AGP94" s="332"/>
      <c r="AGQ94" s="332"/>
      <c r="AGR94" s="332"/>
      <c r="AGS94" s="332"/>
      <c r="AGT94" s="332"/>
      <c r="AGU94" s="332"/>
      <c r="AGV94" s="332"/>
      <c r="AGW94" s="332"/>
      <c r="AGX94" s="332"/>
      <c r="AGY94" s="332"/>
      <c r="AGZ94" s="332"/>
      <c r="AHA94" s="332"/>
      <c r="AHB94" s="332"/>
      <c r="AHC94" s="332"/>
      <c r="AHD94" s="332"/>
      <c r="AHE94" s="332"/>
      <c r="AHF94" s="332"/>
      <c r="AHG94" s="332"/>
      <c r="AHH94" s="332"/>
      <c r="AHI94" s="332"/>
      <c r="AHJ94" s="332"/>
      <c r="AHK94" s="332"/>
      <c r="AHL94" s="332"/>
      <c r="AHM94" s="332"/>
      <c r="AHN94" s="332"/>
      <c r="AHO94" s="332"/>
      <c r="AHP94" s="332"/>
      <c r="AHQ94" s="332"/>
      <c r="AHR94" s="332"/>
      <c r="AHS94" s="332"/>
      <c r="AHT94" s="332"/>
      <c r="AHU94" s="332"/>
      <c r="AHV94" s="332"/>
      <c r="AHW94" s="332"/>
      <c r="AHX94" s="332"/>
      <c r="AHY94" s="332"/>
      <c r="AHZ94" s="332"/>
      <c r="AIA94" s="332"/>
      <c r="AIB94" s="332"/>
      <c r="AIC94" s="332"/>
      <c r="AID94" s="332"/>
      <c r="AIE94" s="332"/>
      <c r="AIF94" s="332"/>
      <c r="AIG94" s="332"/>
      <c r="AIH94" s="332"/>
      <c r="AII94" s="332"/>
      <c r="AIJ94" s="332"/>
      <c r="AIK94" s="332"/>
      <c r="AIL94" s="332"/>
      <c r="AIM94" s="332"/>
      <c r="AIN94" s="332"/>
      <c r="AIO94" s="332"/>
      <c r="AIP94" s="332"/>
      <c r="AIQ94" s="332"/>
      <c r="AIR94" s="332"/>
      <c r="AIS94" s="332"/>
      <c r="AIT94" s="332"/>
      <c r="AIU94" s="332"/>
      <c r="AIV94" s="332"/>
      <c r="AIW94" s="332"/>
      <c r="AIX94" s="332"/>
      <c r="AIY94" s="332"/>
      <c r="AIZ94" s="332"/>
      <c r="AJA94" s="332"/>
      <c r="AJB94" s="332"/>
      <c r="AJC94" s="332"/>
      <c r="AJD94" s="332"/>
      <c r="AJE94" s="332"/>
      <c r="AJF94" s="332"/>
      <c r="AJG94" s="332"/>
      <c r="AJH94" s="332"/>
      <c r="AJI94" s="332"/>
      <c r="AJJ94" s="332"/>
      <c r="AJK94" s="332"/>
      <c r="AJL94" s="332"/>
      <c r="AJM94" s="332"/>
      <c r="AJN94" s="332"/>
      <c r="AJO94" s="332"/>
      <c r="AJP94" s="332"/>
      <c r="AJQ94" s="332"/>
      <c r="AJR94" s="332"/>
      <c r="AJS94" s="332"/>
      <c r="AJT94" s="332"/>
      <c r="AJU94" s="332"/>
      <c r="AJV94" s="332"/>
      <c r="AJW94" s="332"/>
      <c r="AJX94" s="332"/>
      <c r="AJY94" s="332"/>
      <c r="AJZ94" s="332"/>
      <c r="AKA94" s="332"/>
      <c r="AKB94" s="332"/>
      <c r="AKC94" s="332"/>
      <c r="AKD94" s="332"/>
      <c r="AKE94" s="332"/>
      <c r="AKF94" s="332"/>
      <c r="AKG94" s="332"/>
      <c r="AKH94" s="332"/>
      <c r="AKI94" s="332"/>
      <c r="AKJ94" s="332"/>
      <c r="AKK94" s="332"/>
      <c r="AKL94" s="332"/>
      <c r="AKM94" s="332"/>
      <c r="AKN94" s="332"/>
      <c r="AKO94" s="332"/>
      <c r="AKP94" s="332"/>
      <c r="AKQ94" s="332"/>
      <c r="AKR94" s="332"/>
      <c r="AKS94" s="332"/>
      <c r="AKT94" s="332"/>
      <c r="AKU94" s="332"/>
      <c r="AKV94" s="332"/>
      <c r="AKW94" s="332"/>
      <c r="AKX94" s="332"/>
      <c r="AKY94" s="332"/>
      <c r="AKZ94" s="332"/>
      <c r="ALA94" s="332"/>
      <c r="ALB94" s="332"/>
      <c r="ALC94" s="332"/>
      <c r="ALD94" s="332"/>
      <c r="ALE94" s="332"/>
      <c r="ALF94" s="332"/>
      <c r="ALG94" s="332"/>
      <c r="ALH94" s="332"/>
      <c r="ALI94" s="332"/>
      <c r="ALJ94" s="332"/>
      <c r="ALK94" s="332"/>
      <c r="ALL94" s="332"/>
      <c r="ALM94" s="332"/>
      <c r="ALN94" s="332"/>
      <c r="ALO94" s="332"/>
      <c r="ALP94" s="332"/>
      <c r="ALQ94" s="332"/>
      <c r="ALR94" s="332"/>
      <c r="ALS94" s="332"/>
      <c r="ALT94" s="332"/>
      <c r="ALU94" s="332"/>
      <c r="ALV94" s="332"/>
      <c r="ALW94" s="332"/>
      <c r="ALX94" s="332"/>
      <c r="ALY94" s="332"/>
      <c r="ALZ94" s="332"/>
      <c r="AMA94" s="332"/>
      <c r="AMB94" s="332"/>
      <c r="AMC94" s="332"/>
      <c r="AMD94" s="332"/>
      <c r="AME94" s="332"/>
      <c r="AMF94" s="332"/>
      <c r="AMG94" s="332"/>
    </row>
    <row r="95" spans="1:1021" ht="28.5">
      <c r="A95" s="20" t="s">
        <v>3846</v>
      </c>
      <c r="B95" s="18" t="s">
        <v>3847</v>
      </c>
      <c r="C95" s="18" t="s">
        <v>23</v>
      </c>
      <c r="D95" s="18" t="s">
        <v>11370</v>
      </c>
      <c r="E95" s="18">
        <v>0</v>
      </c>
      <c r="F95" s="18">
        <v>3.5000000000000003E-2</v>
      </c>
      <c r="G95" s="18">
        <v>0</v>
      </c>
      <c r="H95" s="18" t="s">
        <v>3849</v>
      </c>
      <c r="I95" s="322" t="s">
        <v>3850</v>
      </c>
      <c r="J95" s="18" t="s">
        <v>3851</v>
      </c>
      <c r="K95" s="18">
        <v>0</v>
      </c>
      <c r="L95" s="18" t="s">
        <v>3852</v>
      </c>
      <c r="M95" s="18">
        <v>0</v>
      </c>
      <c r="N95" s="18">
        <v>0</v>
      </c>
      <c r="O95" s="300">
        <v>84</v>
      </c>
      <c r="P95" s="301"/>
      <c r="Q95" s="302">
        <v>256200</v>
      </c>
      <c r="R95" s="303">
        <v>0</v>
      </c>
      <c r="S95" s="289" t="s">
        <v>12289</v>
      </c>
      <c r="T95" s="289"/>
      <c r="U95" s="290" t="s">
        <v>12253</v>
      </c>
      <c r="V95" s="289" t="s">
        <v>3851</v>
      </c>
      <c r="W95" s="289" t="s">
        <v>12290</v>
      </c>
    </row>
    <row r="96" spans="1:1021" ht="14.25">
      <c r="A96" s="20" t="s">
        <v>3853</v>
      </c>
      <c r="B96" s="18" t="s">
        <v>3854</v>
      </c>
      <c r="C96" s="18" t="s">
        <v>23</v>
      </c>
      <c r="D96" s="18" t="s">
        <v>11370</v>
      </c>
      <c r="E96" s="18">
        <v>0</v>
      </c>
      <c r="F96" s="18">
        <v>8.2600000000000007E-2</v>
      </c>
      <c r="G96" s="18">
        <v>0</v>
      </c>
      <c r="H96" s="18">
        <v>0</v>
      </c>
      <c r="I96" s="322">
        <v>11102951</v>
      </c>
      <c r="J96" s="18" t="s">
        <v>2326</v>
      </c>
      <c r="K96" s="18">
        <v>11102951</v>
      </c>
      <c r="L96" s="18" t="s">
        <v>3114</v>
      </c>
      <c r="M96" s="18" t="s">
        <v>3115</v>
      </c>
      <c r="N96" s="18" t="s">
        <v>3856</v>
      </c>
      <c r="O96" s="300">
        <v>2</v>
      </c>
      <c r="P96" s="301"/>
      <c r="Q96" s="307">
        <v>6100</v>
      </c>
      <c r="R96" s="308">
        <v>0</v>
      </c>
      <c r="S96" s="289" t="s">
        <v>12451</v>
      </c>
      <c r="T96" s="289">
        <v>6100</v>
      </c>
      <c r="U96" s="290">
        <v>42625</v>
      </c>
      <c r="V96" s="289" t="s">
        <v>2326</v>
      </c>
      <c r="W96" s="289" t="s">
        <v>12398</v>
      </c>
    </row>
    <row r="97" spans="1:1021" ht="14.25">
      <c r="A97" s="20" t="s">
        <v>3860</v>
      </c>
      <c r="B97" s="18" t="s">
        <v>3861</v>
      </c>
      <c r="C97" s="18" t="s">
        <v>23</v>
      </c>
      <c r="D97" s="18" t="s">
        <v>11370</v>
      </c>
      <c r="E97" s="18">
        <v>0</v>
      </c>
      <c r="F97" s="18">
        <v>2.9</v>
      </c>
      <c r="G97" s="18">
        <v>0</v>
      </c>
      <c r="H97" s="18" t="s">
        <v>3078</v>
      </c>
      <c r="I97" s="322" t="s">
        <v>3863</v>
      </c>
      <c r="J97" s="18" t="s">
        <v>3078</v>
      </c>
      <c r="K97" s="18" t="s">
        <v>3864</v>
      </c>
      <c r="L97" s="18">
        <v>0</v>
      </c>
      <c r="M97" s="18">
        <v>0</v>
      </c>
      <c r="N97" s="18">
        <v>0</v>
      </c>
      <c r="O97" s="300">
        <v>2</v>
      </c>
      <c r="P97" s="301"/>
      <c r="Q97" s="302">
        <v>6100</v>
      </c>
      <c r="R97" s="303">
        <v>0</v>
      </c>
      <c r="S97" s="289" t="s">
        <v>12277</v>
      </c>
      <c r="T97" s="289">
        <v>6100</v>
      </c>
      <c r="U97" s="290">
        <v>42633</v>
      </c>
      <c r="V97" s="289" t="s">
        <v>12278</v>
      </c>
      <c r="W97" s="289" t="s">
        <v>12398</v>
      </c>
    </row>
    <row r="98" spans="1:1021" ht="14.25">
      <c r="A98" s="20" t="s">
        <v>3913</v>
      </c>
      <c r="B98" s="18" t="s">
        <v>3914</v>
      </c>
      <c r="C98" s="18" t="s">
        <v>23</v>
      </c>
      <c r="D98" s="18" t="s">
        <v>11370</v>
      </c>
      <c r="E98" s="18" t="s">
        <v>22</v>
      </c>
      <c r="F98" s="18">
        <v>9.2499999999999999E-2</v>
      </c>
      <c r="G98" s="18" t="s">
        <v>22</v>
      </c>
      <c r="H98" s="18" t="s">
        <v>22</v>
      </c>
      <c r="I98" s="322">
        <v>0</v>
      </c>
      <c r="J98" s="18" t="s">
        <v>3851</v>
      </c>
      <c r="K98" s="18" t="s">
        <v>3916</v>
      </c>
      <c r="L98" s="18" t="s">
        <v>22</v>
      </c>
      <c r="M98" s="18" t="s">
        <v>22</v>
      </c>
      <c r="N98" s="18" t="s">
        <v>22</v>
      </c>
      <c r="O98" s="300">
        <v>4</v>
      </c>
      <c r="P98" s="301"/>
      <c r="Q98" s="302">
        <v>12200</v>
      </c>
      <c r="R98" s="303">
        <v>0</v>
      </c>
      <c r="S98" s="289" t="s">
        <v>12291</v>
      </c>
      <c r="T98" s="289">
        <v>12300</v>
      </c>
      <c r="U98" s="290">
        <v>42634</v>
      </c>
      <c r="V98" s="289" t="s">
        <v>3851</v>
      </c>
      <c r="W98" s="289" t="s">
        <v>12453</v>
      </c>
    </row>
    <row r="99" spans="1:1021" ht="14.25">
      <c r="A99" s="20" t="s">
        <v>3921</v>
      </c>
      <c r="B99" s="18" t="s">
        <v>3922</v>
      </c>
      <c r="C99" s="18" t="s">
        <v>23</v>
      </c>
      <c r="D99" s="18" t="s">
        <v>11370</v>
      </c>
      <c r="E99" s="18">
        <v>0</v>
      </c>
      <c r="F99" s="18">
        <v>2.3E-2</v>
      </c>
      <c r="G99" s="18">
        <v>0</v>
      </c>
      <c r="H99" s="18">
        <v>0</v>
      </c>
      <c r="I99" s="322" t="s">
        <v>3923</v>
      </c>
      <c r="J99" s="18" t="s">
        <v>1540</v>
      </c>
      <c r="K99" s="18" t="s">
        <v>3924</v>
      </c>
      <c r="L99" s="18">
        <v>0</v>
      </c>
      <c r="M99" s="18" t="s">
        <v>3925</v>
      </c>
      <c r="N99" s="18" t="s">
        <v>3811</v>
      </c>
      <c r="O99" s="300">
        <v>13</v>
      </c>
      <c r="P99" s="301"/>
      <c r="Q99" s="302">
        <v>39650</v>
      </c>
      <c r="R99" s="303">
        <v>0</v>
      </c>
      <c r="S99" s="289"/>
      <c r="T99" s="289"/>
      <c r="U99" s="290" t="s">
        <v>12253</v>
      </c>
      <c r="V99" s="289" t="s">
        <v>12241</v>
      </c>
      <c r="W99" s="325" t="s">
        <v>12526</v>
      </c>
    </row>
    <row r="100" spans="1:1021" ht="28.5">
      <c r="A100" s="20" t="s">
        <v>4146</v>
      </c>
      <c r="B100" s="18" t="s">
        <v>4147</v>
      </c>
      <c r="C100" s="18" t="s">
        <v>23</v>
      </c>
      <c r="D100" s="18" t="s">
        <v>11370</v>
      </c>
      <c r="E100" s="18">
        <v>0</v>
      </c>
      <c r="F100" s="18">
        <v>7.3999999999999996E-2</v>
      </c>
      <c r="G100" s="18">
        <v>0</v>
      </c>
      <c r="H100" s="18" t="s">
        <v>3849</v>
      </c>
      <c r="I100" s="322" t="s">
        <v>4149</v>
      </c>
      <c r="J100" s="18" t="s">
        <v>3851</v>
      </c>
      <c r="K100" s="18">
        <v>0</v>
      </c>
      <c r="L100" s="18" t="s">
        <v>4150</v>
      </c>
      <c r="M100" s="18" t="s">
        <v>3115</v>
      </c>
      <c r="N100" s="18" t="s">
        <v>4151</v>
      </c>
      <c r="O100" s="300">
        <v>13</v>
      </c>
      <c r="P100" s="301"/>
      <c r="Q100" s="302">
        <v>39650</v>
      </c>
      <c r="R100" s="303">
        <v>0</v>
      </c>
      <c r="S100" s="289" t="s">
        <v>12289</v>
      </c>
      <c r="T100" s="289"/>
      <c r="U100" s="290" t="s">
        <v>12253</v>
      </c>
      <c r="V100" s="289" t="s">
        <v>3851</v>
      </c>
      <c r="W100" s="289" t="s">
        <v>12293</v>
      </c>
    </row>
    <row r="101" spans="1:1021" ht="28.5">
      <c r="A101" s="20" t="s">
        <v>4264</v>
      </c>
      <c r="B101" s="18" t="s">
        <v>4265</v>
      </c>
      <c r="C101" s="18" t="s">
        <v>23</v>
      </c>
      <c r="D101" s="18" t="s">
        <v>11370</v>
      </c>
      <c r="E101" s="18" t="s">
        <v>389</v>
      </c>
      <c r="F101" s="18">
        <v>6.75</v>
      </c>
      <c r="G101" s="18" t="s">
        <v>389</v>
      </c>
      <c r="H101" s="18">
        <v>0</v>
      </c>
      <c r="I101" s="322">
        <v>0</v>
      </c>
      <c r="J101" s="18" t="s">
        <v>4267</v>
      </c>
      <c r="K101" s="18">
        <v>0</v>
      </c>
      <c r="L101" s="18">
        <v>0</v>
      </c>
      <c r="M101" s="18">
        <v>0</v>
      </c>
      <c r="N101" s="18">
        <v>0</v>
      </c>
      <c r="O101" s="300">
        <v>1</v>
      </c>
      <c r="P101" s="301"/>
      <c r="Q101" s="302">
        <v>3050</v>
      </c>
      <c r="R101" s="303">
        <v>0</v>
      </c>
      <c r="S101" s="289" t="s">
        <v>12294</v>
      </c>
      <c r="T101" s="289">
        <v>3500</v>
      </c>
      <c r="U101" s="290" t="s">
        <v>12253</v>
      </c>
      <c r="V101" s="289" t="s">
        <v>12295</v>
      </c>
      <c r="W101" s="289" t="s">
        <v>12296</v>
      </c>
    </row>
    <row r="102" spans="1:1021" ht="14.25">
      <c r="A102" s="20" t="s">
        <v>4311</v>
      </c>
      <c r="B102" s="18" t="s">
        <v>4312</v>
      </c>
      <c r="C102" s="18" t="s">
        <v>23</v>
      </c>
      <c r="D102" s="18" t="s">
        <v>11370</v>
      </c>
      <c r="E102" s="18">
        <v>0</v>
      </c>
      <c r="F102" s="18">
        <v>0.316</v>
      </c>
      <c r="G102" s="18">
        <v>0</v>
      </c>
      <c r="H102" s="18">
        <v>0</v>
      </c>
      <c r="I102" s="322">
        <v>11103314</v>
      </c>
      <c r="J102" s="18" t="s">
        <v>2326</v>
      </c>
      <c r="K102" s="18">
        <v>11103314</v>
      </c>
      <c r="L102" s="18" t="s">
        <v>3114</v>
      </c>
      <c r="M102" s="18" t="s">
        <v>3115</v>
      </c>
      <c r="N102" s="18" t="s">
        <v>4313</v>
      </c>
      <c r="O102" s="300">
        <v>2</v>
      </c>
      <c r="P102" s="301"/>
      <c r="Q102" s="302">
        <v>6100</v>
      </c>
      <c r="R102" s="303">
        <v>0</v>
      </c>
      <c r="S102" s="289" t="s">
        <v>12257</v>
      </c>
      <c r="T102" s="289">
        <v>6100</v>
      </c>
      <c r="U102" s="290">
        <v>42625</v>
      </c>
      <c r="V102" s="289" t="s">
        <v>2326</v>
      </c>
      <c r="W102" s="289" t="s">
        <v>12398</v>
      </c>
    </row>
    <row r="103" spans="1:1021" ht="14.25">
      <c r="A103" s="20" t="s">
        <v>4370</v>
      </c>
      <c r="B103" s="18" t="s">
        <v>4371</v>
      </c>
      <c r="C103" s="18" t="s">
        <v>23</v>
      </c>
      <c r="D103" s="18" t="s">
        <v>11370</v>
      </c>
      <c r="E103" s="18">
        <v>0</v>
      </c>
      <c r="F103" s="18">
        <v>0.24</v>
      </c>
      <c r="G103" s="18">
        <v>0</v>
      </c>
      <c r="H103" s="18">
        <v>0</v>
      </c>
      <c r="I103" s="322">
        <v>0</v>
      </c>
      <c r="J103" s="18" t="s">
        <v>854</v>
      </c>
      <c r="K103" s="18" t="s">
        <v>4373</v>
      </c>
      <c r="L103" s="18">
        <v>0</v>
      </c>
      <c r="M103" s="18">
        <v>0</v>
      </c>
      <c r="N103" s="18">
        <v>0</v>
      </c>
      <c r="O103" s="300">
        <v>4</v>
      </c>
      <c r="P103" s="301"/>
      <c r="Q103" s="302">
        <v>12200</v>
      </c>
      <c r="R103" s="303">
        <v>0</v>
      </c>
      <c r="S103" s="289" t="s">
        <v>12239</v>
      </c>
      <c r="T103" s="289" t="s">
        <v>12297</v>
      </c>
      <c r="U103" s="290">
        <v>42625</v>
      </c>
      <c r="V103" s="289" t="s">
        <v>12241</v>
      </c>
      <c r="W103" s="289" t="s">
        <v>12454</v>
      </c>
    </row>
    <row r="104" spans="1:1021" ht="14.25">
      <c r="A104" s="20" t="s">
        <v>4445</v>
      </c>
      <c r="B104" s="18" t="s">
        <v>4446</v>
      </c>
      <c r="C104" s="18" t="s">
        <v>23</v>
      </c>
      <c r="D104" s="18" t="s">
        <v>11370</v>
      </c>
      <c r="E104" s="18" t="s">
        <v>389</v>
      </c>
      <c r="F104" s="18">
        <v>0.65</v>
      </c>
      <c r="G104" s="18">
        <v>0</v>
      </c>
      <c r="H104" s="18">
        <v>0</v>
      </c>
      <c r="I104" s="322">
        <v>0</v>
      </c>
      <c r="J104" s="18" t="s">
        <v>4448</v>
      </c>
      <c r="K104" s="18" t="s">
        <v>4447</v>
      </c>
      <c r="L104" s="18" t="s">
        <v>4449</v>
      </c>
      <c r="M104" s="18">
        <v>0</v>
      </c>
      <c r="N104" s="18">
        <v>0</v>
      </c>
      <c r="O104" s="300">
        <v>4</v>
      </c>
      <c r="P104" s="301"/>
      <c r="Q104" s="302">
        <v>12200</v>
      </c>
      <c r="R104" s="303">
        <v>0</v>
      </c>
      <c r="S104" s="289" t="s">
        <v>12298</v>
      </c>
      <c r="T104" s="289">
        <v>12300</v>
      </c>
      <c r="U104" s="290" t="s">
        <v>12253</v>
      </c>
      <c r="V104" s="289" t="s">
        <v>12299</v>
      </c>
      <c r="W104" s="289" t="s">
        <v>12492</v>
      </c>
    </row>
    <row r="105" spans="1:1021" ht="14.25">
      <c r="A105" s="20" t="s">
        <v>4459</v>
      </c>
      <c r="B105" s="18" t="s">
        <v>4460</v>
      </c>
      <c r="C105" s="18" t="s">
        <v>23</v>
      </c>
      <c r="D105" s="18" t="s">
        <v>11370</v>
      </c>
      <c r="E105" s="18" t="s">
        <v>389</v>
      </c>
      <c r="F105" s="18">
        <v>0.42</v>
      </c>
      <c r="G105" s="18" t="s">
        <v>389</v>
      </c>
      <c r="H105" s="18">
        <v>0</v>
      </c>
      <c r="I105" s="322" t="s">
        <v>4461</v>
      </c>
      <c r="J105" s="18" t="s">
        <v>4448</v>
      </c>
      <c r="K105" s="18" t="s">
        <v>4461</v>
      </c>
      <c r="L105" s="18" t="s">
        <v>4449</v>
      </c>
      <c r="M105" s="18">
        <v>0</v>
      </c>
      <c r="N105" s="18">
        <v>0</v>
      </c>
      <c r="O105" s="300">
        <v>7</v>
      </c>
      <c r="P105" s="301"/>
      <c r="Q105" s="302">
        <v>21350</v>
      </c>
      <c r="R105" s="303">
        <v>0</v>
      </c>
      <c r="S105" s="289" t="s">
        <v>12298</v>
      </c>
      <c r="T105" s="289">
        <v>21400</v>
      </c>
      <c r="U105" s="290" t="s">
        <v>12253</v>
      </c>
      <c r="V105" s="289" t="s">
        <v>12299</v>
      </c>
      <c r="W105" s="289" t="s">
        <v>12493</v>
      </c>
    </row>
    <row r="106" spans="1:1021" ht="14.25">
      <c r="A106" s="20" t="s">
        <v>4531</v>
      </c>
      <c r="B106" s="18" t="s">
        <v>4532</v>
      </c>
      <c r="C106" s="18" t="s">
        <v>23</v>
      </c>
      <c r="D106" s="18" t="s">
        <v>11370</v>
      </c>
      <c r="E106" s="18">
        <v>0</v>
      </c>
      <c r="F106" s="18">
        <v>409.99</v>
      </c>
      <c r="G106" s="18">
        <v>0</v>
      </c>
      <c r="H106" s="18" t="s">
        <v>4534</v>
      </c>
      <c r="I106" s="322" t="s">
        <v>4533</v>
      </c>
      <c r="J106" s="18" t="s">
        <v>4535</v>
      </c>
      <c r="K106" s="18">
        <v>0</v>
      </c>
      <c r="L106" s="18" t="s">
        <v>4536</v>
      </c>
      <c r="M106" s="18">
        <v>0</v>
      </c>
      <c r="N106" s="18">
        <v>0</v>
      </c>
      <c r="O106" s="300">
        <v>1.2195121951219499E-3</v>
      </c>
      <c r="P106" s="301"/>
      <c r="Q106" s="302">
        <v>3.7195121951219501</v>
      </c>
      <c r="R106" s="303">
        <v>0</v>
      </c>
      <c r="S106" s="289" t="s">
        <v>12301</v>
      </c>
      <c r="T106" s="289" t="s">
        <v>12302</v>
      </c>
      <c r="U106" s="290" t="s">
        <v>12190</v>
      </c>
      <c r="V106" s="289" t="s">
        <v>4535</v>
      </c>
      <c r="W106" s="289" t="s">
        <v>12494</v>
      </c>
    </row>
    <row r="107" spans="1:1021" ht="14.25">
      <c r="A107" s="20" t="s">
        <v>4537</v>
      </c>
      <c r="B107" s="18" t="s">
        <v>4538</v>
      </c>
      <c r="C107" s="18" t="s">
        <v>23</v>
      </c>
      <c r="D107" s="18" t="s">
        <v>11370</v>
      </c>
      <c r="E107" s="18">
        <v>0</v>
      </c>
      <c r="F107" s="18">
        <v>730</v>
      </c>
      <c r="G107" s="18">
        <v>0</v>
      </c>
      <c r="H107" s="18">
        <v>0</v>
      </c>
      <c r="I107" s="322" t="s">
        <v>4540</v>
      </c>
      <c r="J107" s="18" t="s">
        <v>4541</v>
      </c>
      <c r="K107" s="18">
        <v>0</v>
      </c>
      <c r="L107" s="18" t="s">
        <v>4542</v>
      </c>
      <c r="M107" s="18">
        <v>0</v>
      </c>
      <c r="N107" s="18">
        <v>0</v>
      </c>
      <c r="O107" s="300">
        <v>2.4390243902438998E-3</v>
      </c>
      <c r="P107" s="301"/>
      <c r="Q107" s="302">
        <v>7.4390243902439002</v>
      </c>
      <c r="R107" s="303">
        <v>0</v>
      </c>
      <c r="S107" s="289" t="s">
        <v>12399</v>
      </c>
      <c r="T107" s="289">
        <v>10</v>
      </c>
      <c r="U107" s="290">
        <v>42670</v>
      </c>
      <c r="V107" s="289" t="s">
        <v>12304</v>
      </c>
      <c r="W107" s="289" t="s">
        <v>12495</v>
      </c>
    </row>
    <row r="108" spans="1:1021" ht="14.25">
      <c r="A108" s="20" t="s">
        <v>4636</v>
      </c>
      <c r="B108" s="18" t="s">
        <v>4637</v>
      </c>
      <c r="C108" s="18" t="s">
        <v>23</v>
      </c>
      <c r="D108" s="18" t="s">
        <v>11370</v>
      </c>
      <c r="E108" s="18" t="s">
        <v>389</v>
      </c>
      <c r="F108" s="18">
        <v>6.33</v>
      </c>
      <c r="G108" s="18">
        <v>0</v>
      </c>
      <c r="H108" s="18" t="s">
        <v>4638</v>
      </c>
      <c r="I108" s="322">
        <v>30070</v>
      </c>
      <c r="J108" s="18" t="s">
        <v>4638</v>
      </c>
      <c r="K108" s="18" t="s">
        <v>4639</v>
      </c>
      <c r="L108" s="18">
        <v>0</v>
      </c>
      <c r="M108" s="18">
        <v>0</v>
      </c>
      <c r="N108" s="18">
        <v>0</v>
      </c>
      <c r="O108" s="300">
        <v>2</v>
      </c>
      <c r="P108" s="301"/>
      <c r="Q108" s="302">
        <v>6100</v>
      </c>
      <c r="R108" s="303">
        <v>0</v>
      </c>
      <c r="S108" s="289" t="s">
        <v>12305</v>
      </c>
      <c r="T108" s="289">
        <v>6100</v>
      </c>
      <c r="U108" s="290">
        <v>42611</v>
      </c>
      <c r="V108" s="289" t="s">
        <v>12306</v>
      </c>
      <c r="W108" s="289" t="s">
        <v>12496</v>
      </c>
    </row>
    <row r="109" spans="1:1021" ht="28.5">
      <c r="A109" s="333" t="s">
        <v>4661</v>
      </c>
      <c r="B109" s="334" t="s">
        <v>4662</v>
      </c>
      <c r="C109" s="334" t="s">
        <v>23</v>
      </c>
      <c r="D109" s="334" t="s">
        <v>11370</v>
      </c>
      <c r="E109" s="334" t="s">
        <v>6172</v>
      </c>
      <c r="F109" s="334">
        <v>1.1499999999999999</v>
      </c>
      <c r="G109" s="334" t="s">
        <v>22</v>
      </c>
      <c r="H109" s="334" t="s">
        <v>22</v>
      </c>
      <c r="I109" s="335">
        <v>0</v>
      </c>
      <c r="J109" s="334" t="s">
        <v>2326</v>
      </c>
      <c r="K109" s="334" t="s">
        <v>4664</v>
      </c>
      <c r="L109" s="334" t="s">
        <v>22</v>
      </c>
      <c r="M109" s="334" t="s">
        <v>22</v>
      </c>
      <c r="N109" s="334" t="s">
        <v>22</v>
      </c>
      <c r="O109" s="336">
        <v>4</v>
      </c>
      <c r="P109" s="337"/>
      <c r="Q109" s="338">
        <v>12200</v>
      </c>
      <c r="R109" s="339">
        <v>0</v>
      </c>
      <c r="S109" s="340" t="s">
        <v>12527</v>
      </c>
      <c r="T109" s="340">
        <v>12200</v>
      </c>
      <c r="U109" s="341">
        <v>42689</v>
      </c>
      <c r="V109" s="340" t="s">
        <v>2326</v>
      </c>
      <c r="W109" s="340" t="s">
        <v>12528</v>
      </c>
      <c r="X109" s="342"/>
      <c r="Y109" s="342"/>
      <c r="Z109" s="342"/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  <c r="BO109" s="342"/>
      <c r="BP109" s="342"/>
      <c r="BQ109" s="342"/>
      <c r="BR109" s="342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42"/>
      <c r="CC109" s="342"/>
      <c r="CD109" s="342"/>
      <c r="CE109" s="342"/>
      <c r="CF109" s="342"/>
      <c r="CG109" s="342"/>
      <c r="CH109" s="342"/>
      <c r="CI109" s="342"/>
      <c r="CJ109" s="342"/>
      <c r="CK109" s="342"/>
      <c r="CL109" s="342"/>
      <c r="CM109" s="342"/>
      <c r="CN109" s="342"/>
      <c r="CO109" s="342"/>
      <c r="CP109" s="342"/>
      <c r="CQ109" s="342"/>
      <c r="CR109" s="342"/>
      <c r="CS109" s="342"/>
      <c r="CT109" s="342"/>
      <c r="CU109" s="342"/>
      <c r="CV109" s="342"/>
      <c r="CW109" s="342"/>
      <c r="CX109" s="342"/>
      <c r="CY109" s="342"/>
      <c r="CZ109" s="342"/>
      <c r="DA109" s="342"/>
      <c r="DB109" s="342"/>
      <c r="DC109" s="342"/>
      <c r="DD109" s="342"/>
      <c r="DE109" s="342"/>
      <c r="DF109" s="342"/>
      <c r="DG109" s="342"/>
      <c r="DH109" s="342"/>
      <c r="DI109" s="342"/>
      <c r="DJ109" s="342"/>
      <c r="DK109" s="342"/>
      <c r="DL109" s="342"/>
      <c r="DM109" s="342"/>
      <c r="DN109" s="342"/>
      <c r="DO109" s="342"/>
      <c r="DP109" s="342"/>
      <c r="DQ109" s="342"/>
      <c r="DR109" s="342"/>
      <c r="DS109" s="342"/>
      <c r="DT109" s="342"/>
      <c r="DU109" s="342"/>
      <c r="DV109" s="342"/>
      <c r="DW109" s="342"/>
      <c r="DX109" s="342"/>
      <c r="DY109" s="342"/>
      <c r="DZ109" s="342"/>
      <c r="EA109" s="342"/>
      <c r="EB109" s="342"/>
      <c r="EC109" s="342"/>
      <c r="ED109" s="342"/>
      <c r="EE109" s="342"/>
      <c r="EF109" s="342"/>
      <c r="EG109" s="342"/>
      <c r="EH109" s="342"/>
      <c r="EI109" s="342"/>
      <c r="EJ109" s="342"/>
      <c r="EK109" s="342"/>
      <c r="EL109" s="342"/>
      <c r="EM109" s="342"/>
      <c r="EN109" s="342"/>
      <c r="EO109" s="342"/>
      <c r="EP109" s="342"/>
      <c r="EQ109" s="342"/>
      <c r="ER109" s="342"/>
      <c r="ES109" s="342"/>
      <c r="ET109" s="342"/>
      <c r="EU109" s="342"/>
      <c r="EV109" s="342"/>
      <c r="EW109" s="342"/>
      <c r="EX109" s="342"/>
      <c r="EY109" s="342"/>
      <c r="EZ109" s="342"/>
      <c r="FA109" s="342"/>
      <c r="FB109" s="342"/>
      <c r="FC109" s="342"/>
      <c r="FD109" s="342"/>
      <c r="FE109" s="342"/>
      <c r="FF109" s="342"/>
      <c r="FG109" s="342"/>
      <c r="FH109" s="342"/>
      <c r="FI109" s="342"/>
      <c r="FJ109" s="342"/>
      <c r="FK109" s="342"/>
      <c r="FL109" s="342"/>
      <c r="FM109" s="342"/>
      <c r="FN109" s="342"/>
      <c r="FO109" s="342"/>
      <c r="FP109" s="342"/>
      <c r="FQ109" s="342"/>
      <c r="FR109" s="342"/>
      <c r="FS109" s="342"/>
      <c r="FT109" s="342"/>
      <c r="FU109" s="342"/>
      <c r="FV109" s="342"/>
      <c r="FW109" s="342"/>
      <c r="FX109" s="342"/>
      <c r="FY109" s="342"/>
      <c r="FZ109" s="342"/>
      <c r="GA109" s="342"/>
      <c r="GB109" s="342"/>
      <c r="GC109" s="342"/>
      <c r="GD109" s="342"/>
      <c r="GE109" s="342"/>
      <c r="GF109" s="342"/>
      <c r="GG109" s="342"/>
      <c r="GH109" s="342"/>
      <c r="GI109" s="342"/>
      <c r="GJ109" s="342"/>
      <c r="GK109" s="342"/>
      <c r="GL109" s="342"/>
      <c r="GM109" s="342"/>
      <c r="GN109" s="342"/>
      <c r="GO109" s="342"/>
      <c r="GP109" s="342"/>
      <c r="GQ109" s="342"/>
      <c r="GR109" s="342"/>
      <c r="GS109" s="342"/>
      <c r="GT109" s="342"/>
      <c r="GU109" s="342"/>
      <c r="GV109" s="342"/>
      <c r="GW109" s="342"/>
      <c r="GX109" s="342"/>
      <c r="GY109" s="342"/>
      <c r="GZ109" s="342"/>
      <c r="HA109" s="342"/>
      <c r="HB109" s="342"/>
      <c r="HC109" s="342"/>
      <c r="HD109" s="342"/>
      <c r="HE109" s="342"/>
      <c r="HF109" s="342"/>
      <c r="HG109" s="342"/>
      <c r="HH109" s="342"/>
      <c r="HI109" s="342"/>
      <c r="HJ109" s="342"/>
      <c r="HK109" s="342"/>
      <c r="HL109" s="342"/>
      <c r="HM109" s="342"/>
      <c r="HN109" s="342"/>
      <c r="HO109" s="342"/>
      <c r="HP109" s="342"/>
      <c r="HQ109" s="342"/>
      <c r="HR109" s="342"/>
      <c r="HS109" s="342"/>
      <c r="HT109" s="342"/>
      <c r="HU109" s="342"/>
      <c r="HV109" s="342"/>
      <c r="HW109" s="342"/>
      <c r="HX109" s="342"/>
      <c r="HY109" s="342"/>
      <c r="HZ109" s="342"/>
      <c r="IA109" s="342"/>
      <c r="IB109" s="342"/>
      <c r="IC109" s="342"/>
      <c r="ID109" s="342"/>
      <c r="IE109" s="342"/>
      <c r="IF109" s="342"/>
      <c r="IG109" s="342"/>
      <c r="IH109" s="342"/>
      <c r="II109" s="342"/>
      <c r="IJ109" s="342"/>
      <c r="IK109" s="342"/>
      <c r="IL109" s="342"/>
      <c r="IM109" s="342"/>
      <c r="IN109" s="342"/>
      <c r="IO109" s="342"/>
      <c r="IP109" s="342"/>
      <c r="IQ109" s="342"/>
      <c r="IR109" s="342"/>
      <c r="IS109" s="342"/>
      <c r="IT109" s="342"/>
      <c r="IU109" s="342"/>
      <c r="IV109" s="342"/>
      <c r="IW109" s="342"/>
      <c r="IX109" s="342"/>
      <c r="IY109" s="342"/>
      <c r="IZ109" s="342"/>
      <c r="JA109" s="342"/>
      <c r="JB109" s="342"/>
      <c r="JC109" s="342"/>
      <c r="JD109" s="342"/>
      <c r="JE109" s="342"/>
      <c r="JF109" s="342"/>
      <c r="JG109" s="342"/>
      <c r="JH109" s="342"/>
      <c r="JI109" s="342"/>
      <c r="JJ109" s="342"/>
      <c r="JK109" s="342"/>
      <c r="JL109" s="342"/>
      <c r="JM109" s="342"/>
      <c r="JN109" s="342"/>
      <c r="JO109" s="342"/>
      <c r="JP109" s="342"/>
      <c r="JQ109" s="342"/>
      <c r="JR109" s="342"/>
      <c r="JS109" s="342"/>
      <c r="JT109" s="342"/>
      <c r="JU109" s="342"/>
      <c r="JV109" s="342"/>
      <c r="JW109" s="342"/>
      <c r="JX109" s="342"/>
      <c r="JY109" s="342"/>
      <c r="JZ109" s="342"/>
      <c r="KA109" s="342"/>
      <c r="KB109" s="342"/>
      <c r="KC109" s="342"/>
      <c r="KD109" s="342"/>
      <c r="KE109" s="342"/>
      <c r="KF109" s="342"/>
      <c r="KG109" s="342"/>
      <c r="KH109" s="342"/>
      <c r="KI109" s="342"/>
      <c r="KJ109" s="342"/>
      <c r="KK109" s="342"/>
      <c r="KL109" s="342"/>
      <c r="KM109" s="342"/>
      <c r="KN109" s="342"/>
      <c r="KO109" s="342"/>
      <c r="KP109" s="342"/>
      <c r="KQ109" s="342"/>
      <c r="KR109" s="342"/>
      <c r="KS109" s="342"/>
      <c r="KT109" s="342"/>
      <c r="KU109" s="342"/>
      <c r="KV109" s="342"/>
      <c r="KW109" s="342"/>
      <c r="KX109" s="342"/>
      <c r="KY109" s="342"/>
      <c r="KZ109" s="342"/>
      <c r="LA109" s="342"/>
      <c r="LB109" s="342"/>
      <c r="LC109" s="342"/>
      <c r="LD109" s="342"/>
      <c r="LE109" s="342"/>
      <c r="LF109" s="342"/>
      <c r="LG109" s="342"/>
      <c r="LH109" s="342"/>
      <c r="LI109" s="342"/>
      <c r="LJ109" s="342"/>
      <c r="LK109" s="342"/>
      <c r="LL109" s="342"/>
      <c r="LM109" s="342"/>
      <c r="LN109" s="342"/>
      <c r="LO109" s="342"/>
      <c r="LP109" s="342"/>
      <c r="LQ109" s="342"/>
      <c r="LR109" s="342"/>
      <c r="LS109" s="342"/>
      <c r="LT109" s="342"/>
      <c r="LU109" s="342"/>
      <c r="LV109" s="342"/>
      <c r="LW109" s="342"/>
      <c r="LX109" s="342"/>
      <c r="LY109" s="342"/>
      <c r="LZ109" s="342"/>
      <c r="MA109" s="342"/>
      <c r="MB109" s="342"/>
      <c r="MC109" s="342"/>
      <c r="MD109" s="342"/>
      <c r="ME109" s="342"/>
      <c r="MF109" s="342"/>
      <c r="MG109" s="342"/>
      <c r="MH109" s="342"/>
      <c r="MI109" s="342"/>
      <c r="MJ109" s="342"/>
      <c r="MK109" s="342"/>
      <c r="ML109" s="342"/>
      <c r="MM109" s="342"/>
      <c r="MN109" s="342"/>
      <c r="MO109" s="342"/>
      <c r="MP109" s="342"/>
      <c r="MQ109" s="342"/>
      <c r="MR109" s="342"/>
      <c r="MS109" s="342"/>
      <c r="MT109" s="342"/>
      <c r="MU109" s="342"/>
      <c r="MV109" s="342"/>
      <c r="MW109" s="342"/>
      <c r="MX109" s="342"/>
      <c r="MY109" s="342"/>
      <c r="MZ109" s="342"/>
      <c r="NA109" s="342"/>
      <c r="NB109" s="342"/>
      <c r="NC109" s="342"/>
      <c r="ND109" s="342"/>
      <c r="NE109" s="342"/>
      <c r="NF109" s="342"/>
      <c r="NG109" s="342"/>
      <c r="NH109" s="342"/>
      <c r="NI109" s="342"/>
      <c r="NJ109" s="342"/>
      <c r="NK109" s="342"/>
      <c r="NL109" s="342"/>
      <c r="NM109" s="342"/>
      <c r="NN109" s="342"/>
      <c r="NO109" s="342"/>
      <c r="NP109" s="342"/>
      <c r="NQ109" s="342"/>
      <c r="NR109" s="342"/>
      <c r="NS109" s="342"/>
      <c r="NT109" s="342"/>
      <c r="NU109" s="342"/>
      <c r="NV109" s="342"/>
      <c r="NW109" s="342"/>
      <c r="NX109" s="342"/>
      <c r="NY109" s="342"/>
      <c r="NZ109" s="342"/>
      <c r="OA109" s="342"/>
      <c r="OB109" s="342"/>
      <c r="OC109" s="342"/>
      <c r="OD109" s="342"/>
      <c r="OE109" s="342"/>
      <c r="OF109" s="342"/>
      <c r="OG109" s="342"/>
      <c r="OH109" s="342"/>
      <c r="OI109" s="342"/>
      <c r="OJ109" s="342"/>
      <c r="OK109" s="342"/>
      <c r="OL109" s="342"/>
      <c r="OM109" s="342"/>
      <c r="ON109" s="342"/>
      <c r="OO109" s="342"/>
      <c r="OP109" s="342"/>
      <c r="OQ109" s="342"/>
      <c r="OR109" s="342"/>
      <c r="OS109" s="342"/>
      <c r="OT109" s="342"/>
      <c r="OU109" s="342"/>
      <c r="OV109" s="342"/>
      <c r="OW109" s="342"/>
      <c r="OX109" s="342"/>
      <c r="OY109" s="342"/>
      <c r="OZ109" s="342"/>
      <c r="PA109" s="342"/>
      <c r="PB109" s="342"/>
      <c r="PC109" s="342"/>
      <c r="PD109" s="342"/>
      <c r="PE109" s="342"/>
      <c r="PF109" s="342"/>
      <c r="PG109" s="342"/>
      <c r="PH109" s="342"/>
      <c r="PI109" s="342"/>
      <c r="PJ109" s="342"/>
      <c r="PK109" s="342"/>
      <c r="PL109" s="342"/>
      <c r="PM109" s="342"/>
      <c r="PN109" s="342"/>
      <c r="PO109" s="342"/>
      <c r="PP109" s="342"/>
      <c r="PQ109" s="342"/>
      <c r="PR109" s="342"/>
      <c r="PS109" s="342"/>
      <c r="PT109" s="342"/>
      <c r="PU109" s="342"/>
      <c r="PV109" s="342"/>
      <c r="PW109" s="342"/>
      <c r="PX109" s="342"/>
      <c r="PY109" s="342"/>
      <c r="PZ109" s="342"/>
      <c r="QA109" s="342"/>
      <c r="QB109" s="342"/>
      <c r="QC109" s="342"/>
      <c r="QD109" s="342"/>
      <c r="QE109" s="342"/>
      <c r="QF109" s="342"/>
      <c r="QG109" s="342"/>
      <c r="QH109" s="342"/>
      <c r="QI109" s="342"/>
      <c r="QJ109" s="342"/>
      <c r="QK109" s="342"/>
      <c r="QL109" s="342"/>
      <c r="QM109" s="342"/>
      <c r="QN109" s="342"/>
      <c r="QO109" s="342"/>
      <c r="QP109" s="342"/>
      <c r="QQ109" s="342"/>
      <c r="QR109" s="342"/>
      <c r="QS109" s="342"/>
      <c r="QT109" s="342"/>
      <c r="QU109" s="342"/>
      <c r="QV109" s="342"/>
      <c r="QW109" s="342"/>
      <c r="QX109" s="342"/>
      <c r="QY109" s="342"/>
      <c r="QZ109" s="342"/>
      <c r="RA109" s="342"/>
      <c r="RB109" s="342"/>
      <c r="RC109" s="342"/>
      <c r="RD109" s="342"/>
      <c r="RE109" s="342"/>
      <c r="RF109" s="342"/>
      <c r="RG109" s="342"/>
      <c r="RH109" s="342"/>
      <c r="RI109" s="342"/>
      <c r="RJ109" s="342"/>
      <c r="RK109" s="342"/>
      <c r="RL109" s="342"/>
      <c r="RM109" s="342"/>
      <c r="RN109" s="342"/>
      <c r="RO109" s="342"/>
      <c r="RP109" s="342"/>
      <c r="RQ109" s="342"/>
      <c r="RR109" s="342"/>
      <c r="RS109" s="342"/>
      <c r="RT109" s="342"/>
      <c r="RU109" s="342"/>
      <c r="RV109" s="342"/>
      <c r="RW109" s="342"/>
      <c r="RX109" s="342"/>
      <c r="RY109" s="342"/>
      <c r="RZ109" s="342"/>
      <c r="SA109" s="342"/>
      <c r="SB109" s="342"/>
      <c r="SC109" s="342"/>
      <c r="SD109" s="342"/>
      <c r="SE109" s="342"/>
      <c r="SF109" s="342"/>
      <c r="SG109" s="342"/>
      <c r="SH109" s="342"/>
      <c r="SI109" s="342"/>
      <c r="SJ109" s="342"/>
      <c r="SK109" s="342"/>
      <c r="SL109" s="342"/>
      <c r="SM109" s="342"/>
      <c r="SN109" s="342"/>
      <c r="SO109" s="342"/>
      <c r="SP109" s="342"/>
      <c r="SQ109" s="342"/>
      <c r="SR109" s="342"/>
      <c r="SS109" s="342"/>
      <c r="ST109" s="342"/>
      <c r="SU109" s="342"/>
      <c r="SV109" s="342"/>
      <c r="SW109" s="342"/>
      <c r="SX109" s="342"/>
      <c r="SY109" s="342"/>
      <c r="SZ109" s="342"/>
      <c r="TA109" s="342"/>
      <c r="TB109" s="342"/>
      <c r="TC109" s="342"/>
      <c r="TD109" s="342"/>
      <c r="TE109" s="342"/>
      <c r="TF109" s="342"/>
      <c r="TG109" s="342"/>
      <c r="TH109" s="342"/>
      <c r="TI109" s="342"/>
      <c r="TJ109" s="342"/>
      <c r="TK109" s="342"/>
      <c r="TL109" s="342"/>
      <c r="TM109" s="342"/>
      <c r="TN109" s="342"/>
      <c r="TO109" s="342"/>
      <c r="TP109" s="342"/>
      <c r="TQ109" s="342"/>
      <c r="TR109" s="342"/>
      <c r="TS109" s="342"/>
      <c r="TT109" s="342"/>
      <c r="TU109" s="342"/>
      <c r="TV109" s="342"/>
      <c r="TW109" s="342"/>
      <c r="TX109" s="342"/>
      <c r="TY109" s="342"/>
      <c r="TZ109" s="342"/>
      <c r="UA109" s="342"/>
      <c r="UB109" s="342"/>
      <c r="UC109" s="342"/>
      <c r="UD109" s="342"/>
      <c r="UE109" s="342"/>
      <c r="UF109" s="342"/>
      <c r="UG109" s="342"/>
      <c r="UH109" s="342"/>
      <c r="UI109" s="342"/>
      <c r="UJ109" s="342"/>
      <c r="UK109" s="342"/>
      <c r="UL109" s="342"/>
      <c r="UM109" s="342"/>
      <c r="UN109" s="342"/>
      <c r="UO109" s="342"/>
      <c r="UP109" s="342"/>
      <c r="UQ109" s="342"/>
      <c r="UR109" s="342"/>
      <c r="US109" s="342"/>
      <c r="UT109" s="342"/>
      <c r="UU109" s="342"/>
      <c r="UV109" s="342"/>
      <c r="UW109" s="342"/>
      <c r="UX109" s="342"/>
      <c r="UY109" s="342"/>
      <c r="UZ109" s="342"/>
      <c r="VA109" s="342"/>
      <c r="VB109" s="342"/>
      <c r="VC109" s="342"/>
      <c r="VD109" s="342"/>
      <c r="VE109" s="342"/>
      <c r="VF109" s="342"/>
      <c r="VG109" s="342"/>
      <c r="VH109" s="342"/>
      <c r="VI109" s="342"/>
      <c r="VJ109" s="342"/>
      <c r="VK109" s="342"/>
      <c r="VL109" s="342"/>
      <c r="VM109" s="342"/>
      <c r="VN109" s="342"/>
      <c r="VO109" s="342"/>
      <c r="VP109" s="342"/>
      <c r="VQ109" s="342"/>
      <c r="VR109" s="342"/>
      <c r="VS109" s="342"/>
      <c r="VT109" s="342"/>
      <c r="VU109" s="342"/>
      <c r="VV109" s="342"/>
      <c r="VW109" s="342"/>
      <c r="VX109" s="342"/>
      <c r="VY109" s="342"/>
      <c r="VZ109" s="342"/>
      <c r="WA109" s="342"/>
      <c r="WB109" s="342"/>
      <c r="WC109" s="342"/>
      <c r="WD109" s="342"/>
      <c r="WE109" s="342"/>
      <c r="WF109" s="342"/>
      <c r="WG109" s="342"/>
      <c r="WH109" s="342"/>
      <c r="WI109" s="342"/>
      <c r="WJ109" s="342"/>
      <c r="WK109" s="342"/>
      <c r="WL109" s="342"/>
      <c r="WM109" s="342"/>
      <c r="WN109" s="342"/>
      <c r="WO109" s="342"/>
      <c r="WP109" s="342"/>
      <c r="WQ109" s="342"/>
      <c r="WR109" s="342"/>
      <c r="WS109" s="342"/>
      <c r="WT109" s="342"/>
      <c r="WU109" s="342"/>
      <c r="WV109" s="342"/>
      <c r="WW109" s="342"/>
      <c r="WX109" s="342"/>
      <c r="WY109" s="342"/>
      <c r="WZ109" s="342"/>
      <c r="XA109" s="342"/>
      <c r="XB109" s="342"/>
      <c r="XC109" s="342"/>
      <c r="XD109" s="342"/>
      <c r="XE109" s="342"/>
      <c r="XF109" s="342"/>
      <c r="XG109" s="342"/>
      <c r="XH109" s="342"/>
      <c r="XI109" s="342"/>
      <c r="XJ109" s="342"/>
      <c r="XK109" s="342"/>
      <c r="XL109" s="342"/>
      <c r="XM109" s="342"/>
      <c r="XN109" s="342"/>
      <c r="XO109" s="342"/>
      <c r="XP109" s="342"/>
      <c r="XQ109" s="342"/>
      <c r="XR109" s="342"/>
      <c r="XS109" s="342"/>
      <c r="XT109" s="342"/>
      <c r="XU109" s="342"/>
      <c r="XV109" s="342"/>
      <c r="XW109" s="342"/>
      <c r="XX109" s="342"/>
      <c r="XY109" s="342"/>
      <c r="XZ109" s="342"/>
      <c r="YA109" s="342"/>
      <c r="YB109" s="342"/>
      <c r="YC109" s="342"/>
      <c r="YD109" s="342"/>
      <c r="YE109" s="342"/>
      <c r="YF109" s="342"/>
      <c r="YG109" s="342"/>
      <c r="YH109" s="342"/>
      <c r="YI109" s="342"/>
      <c r="YJ109" s="342"/>
      <c r="YK109" s="342"/>
      <c r="YL109" s="342"/>
      <c r="YM109" s="342"/>
      <c r="YN109" s="342"/>
      <c r="YO109" s="342"/>
      <c r="YP109" s="342"/>
      <c r="YQ109" s="342"/>
      <c r="YR109" s="342"/>
      <c r="YS109" s="342"/>
      <c r="YT109" s="342"/>
      <c r="YU109" s="342"/>
      <c r="YV109" s="342"/>
      <c r="YW109" s="342"/>
      <c r="YX109" s="342"/>
      <c r="YY109" s="342"/>
      <c r="YZ109" s="342"/>
      <c r="ZA109" s="342"/>
      <c r="ZB109" s="342"/>
      <c r="ZC109" s="342"/>
      <c r="ZD109" s="342"/>
      <c r="ZE109" s="342"/>
      <c r="ZF109" s="342"/>
      <c r="ZG109" s="342"/>
      <c r="ZH109" s="342"/>
      <c r="ZI109" s="342"/>
      <c r="ZJ109" s="342"/>
      <c r="ZK109" s="342"/>
      <c r="ZL109" s="342"/>
      <c r="ZM109" s="342"/>
      <c r="ZN109" s="342"/>
      <c r="ZO109" s="342"/>
      <c r="ZP109" s="342"/>
      <c r="ZQ109" s="342"/>
      <c r="ZR109" s="342"/>
      <c r="ZS109" s="342"/>
      <c r="ZT109" s="342"/>
      <c r="ZU109" s="342"/>
      <c r="ZV109" s="342"/>
      <c r="ZW109" s="342"/>
      <c r="ZX109" s="342"/>
      <c r="ZY109" s="342"/>
      <c r="ZZ109" s="342"/>
      <c r="AAA109" s="342"/>
      <c r="AAB109" s="342"/>
      <c r="AAC109" s="342"/>
      <c r="AAD109" s="342"/>
      <c r="AAE109" s="342"/>
      <c r="AAF109" s="342"/>
      <c r="AAG109" s="342"/>
      <c r="AAH109" s="342"/>
      <c r="AAI109" s="342"/>
      <c r="AAJ109" s="342"/>
      <c r="AAK109" s="342"/>
      <c r="AAL109" s="342"/>
      <c r="AAM109" s="342"/>
      <c r="AAN109" s="342"/>
      <c r="AAO109" s="342"/>
      <c r="AAP109" s="342"/>
      <c r="AAQ109" s="342"/>
      <c r="AAR109" s="342"/>
      <c r="AAS109" s="342"/>
      <c r="AAT109" s="342"/>
      <c r="AAU109" s="342"/>
      <c r="AAV109" s="342"/>
      <c r="AAW109" s="342"/>
      <c r="AAX109" s="342"/>
      <c r="AAY109" s="342"/>
      <c r="AAZ109" s="342"/>
      <c r="ABA109" s="342"/>
      <c r="ABB109" s="342"/>
      <c r="ABC109" s="342"/>
      <c r="ABD109" s="342"/>
      <c r="ABE109" s="342"/>
      <c r="ABF109" s="342"/>
      <c r="ABG109" s="342"/>
      <c r="ABH109" s="342"/>
      <c r="ABI109" s="342"/>
      <c r="ABJ109" s="342"/>
      <c r="ABK109" s="342"/>
      <c r="ABL109" s="342"/>
      <c r="ABM109" s="342"/>
      <c r="ABN109" s="342"/>
      <c r="ABO109" s="342"/>
      <c r="ABP109" s="342"/>
      <c r="ABQ109" s="342"/>
      <c r="ABR109" s="342"/>
      <c r="ABS109" s="342"/>
      <c r="ABT109" s="342"/>
      <c r="ABU109" s="342"/>
      <c r="ABV109" s="342"/>
      <c r="ABW109" s="342"/>
      <c r="ABX109" s="342"/>
      <c r="ABY109" s="342"/>
      <c r="ABZ109" s="342"/>
      <c r="ACA109" s="342"/>
      <c r="ACB109" s="342"/>
      <c r="ACC109" s="342"/>
      <c r="ACD109" s="342"/>
      <c r="ACE109" s="342"/>
      <c r="ACF109" s="342"/>
      <c r="ACG109" s="342"/>
      <c r="ACH109" s="342"/>
      <c r="ACI109" s="342"/>
      <c r="ACJ109" s="342"/>
      <c r="ACK109" s="342"/>
      <c r="ACL109" s="342"/>
      <c r="ACM109" s="342"/>
      <c r="ACN109" s="342"/>
      <c r="ACO109" s="342"/>
      <c r="ACP109" s="342"/>
      <c r="ACQ109" s="342"/>
      <c r="ACR109" s="342"/>
      <c r="ACS109" s="342"/>
      <c r="ACT109" s="342"/>
      <c r="ACU109" s="342"/>
      <c r="ACV109" s="342"/>
      <c r="ACW109" s="342"/>
      <c r="ACX109" s="342"/>
      <c r="ACY109" s="342"/>
      <c r="ACZ109" s="342"/>
      <c r="ADA109" s="342"/>
      <c r="ADB109" s="342"/>
      <c r="ADC109" s="342"/>
      <c r="ADD109" s="342"/>
      <c r="ADE109" s="342"/>
      <c r="ADF109" s="342"/>
      <c r="ADG109" s="342"/>
      <c r="ADH109" s="342"/>
      <c r="ADI109" s="342"/>
      <c r="ADJ109" s="342"/>
      <c r="ADK109" s="342"/>
      <c r="ADL109" s="342"/>
      <c r="ADM109" s="342"/>
      <c r="ADN109" s="342"/>
      <c r="ADO109" s="342"/>
      <c r="ADP109" s="342"/>
      <c r="ADQ109" s="342"/>
      <c r="ADR109" s="342"/>
      <c r="ADS109" s="342"/>
      <c r="ADT109" s="342"/>
      <c r="ADU109" s="342"/>
      <c r="ADV109" s="342"/>
      <c r="ADW109" s="342"/>
      <c r="ADX109" s="342"/>
      <c r="ADY109" s="342"/>
      <c r="ADZ109" s="342"/>
      <c r="AEA109" s="342"/>
      <c r="AEB109" s="342"/>
      <c r="AEC109" s="342"/>
      <c r="AED109" s="342"/>
      <c r="AEE109" s="342"/>
      <c r="AEF109" s="342"/>
      <c r="AEG109" s="342"/>
      <c r="AEH109" s="342"/>
      <c r="AEI109" s="342"/>
      <c r="AEJ109" s="342"/>
      <c r="AEK109" s="342"/>
      <c r="AEL109" s="342"/>
      <c r="AEM109" s="342"/>
      <c r="AEN109" s="342"/>
      <c r="AEO109" s="342"/>
      <c r="AEP109" s="342"/>
      <c r="AEQ109" s="342"/>
      <c r="AER109" s="342"/>
      <c r="AES109" s="342"/>
      <c r="AET109" s="342"/>
      <c r="AEU109" s="342"/>
      <c r="AEV109" s="342"/>
      <c r="AEW109" s="342"/>
      <c r="AEX109" s="342"/>
      <c r="AEY109" s="342"/>
      <c r="AEZ109" s="342"/>
      <c r="AFA109" s="342"/>
      <c r="AFB109" s="342"/>
      <c r="AFC109" s="342"/>
      <c r="AFD109" s="342"/>
      <c r="AFE109" s="342"/>
      <c r="AFF109" s="342"/>
      <c r="AFG109" s="342"/>
      <c r="AFH109" s="342"/>
      <c r="AFI109" s="342"/>
      <c r="AFJ109" s="342"/>
      <c r="AFK109" s="342"/>
      <c r="AFL109" s="342"/>
      <c r="AFM109" s="342"/>
      <c r="AFN109" s="342"/>
      <c r="AFO109" s="342"/>
      <c r="AFP109" s="342"/>
      <c r="AFQ109" s="342"/>
      <c r="AFR109" s="342"/>
      <c r="AFS109" s="342"/>
      <c r="AFT109" s="342"/>
      <c r="AFU109" s="342"/>
      <c r="AFV109" s="342"/>
      <c r="AFW109" s="342"/>
      <c r="AFX109" s="342"/>
      <c r="AFY109" s="342"/>
      <c r="AFZ109" s="342"/>
      <c r="AGA109" s="342"/>
      <c r="AGB109" s="342"/>
      <c r="AGC109" s="342"/>
      <c r="AGD109" s="342"/>
      <c r="AGE109" s="342"/>
      <c r="AGF109" s="342"/>
      <c r="AGG109" s="342"/>
      <c r="AGH109" s="342"/>
      <c r="AGI109" s="342"/>
      <c r="AGJ109" s="342"/>
      <c r="AGK109" s="342"/>
      <c r="AGL109" s="342"/>
      <c r="AGM109" s="342"/>
      <c r="AGN109" s="342"/>
      <c r="AGO109" s="342"/>
      <c r="AGP109" s="342"/>
      <c r="AGQ109" s="342"/>
      <c r="AGR109" s="342"/>
      <c r="AGS109" s="342"/>
      <c r="AGT109" s="342"/>
      <c r="AGU109" s="342"/>
      <c r="AGV109" s="342"/>
      <c r="AGW109" s="342"/>
      <c r="AGX109" s="342"/>
      <c r="AGY109" s="342"/>
      <c r="AGZ109" s="342"/>
      <c r="AHA109" s="342"/>
      <c r="AHB109" s="342"/>
      <c r="AHC109" s="342"/>
      <c r="AHD109" s="342"/>
      <c r="AHE109" s="342"/>
      <c r="AHF109" s="342"/>
      <c r="AHG109" s="342"/>
      <c r="AHH109" s="342"/>
      <c r="AHI109" s="342"/>
      <c r="AHJ109" s="342"/>
      <c r="AHK109" s="342"/>
      <c r="AHL109" s="342"/>
      <c r="AHM109" s="342"/>
      <c r="AHN109" s="342"/>
      <c r="AHO109" s="342"/>
      <c r="AHP109" s="342"/>
      <c r="AHQ109" s="342"/>
      <c r="AHR109" s="342"/>
      <c r="AHS109" s="342"/>
      <c r="AHT109" s="342"/>
      <c r="AHU109" s="342"/>
      <c r="AHV109" s="342"/>
      <c r="AHW109" s="342"/>
      <c r="AHX109" s="342"/>
      <c r="AHY109" s="342"/>
      <c r="AHZ109" s="342"/>
      <c r="AIA109" s="342"/>
      <c r="AIB109" s="342"/>
      <c r="AIC109" s="342"/>
      <c r="AID109" s="342"/>
      <c r="AIE109" s="342"/>
      <c r="AIF109" s="342"/>
      <c r="AIG109" s="342"/>
      <c r="AIH109" s="342"/>
      <c r="AII109" s="342"/>
      <c r="AIJ109" s="342"/>
      <c r="AIK109" s="342"/>
      <c r="AIL109" s="342"/>
      <c r="AIM109" s="342"/>
      <c r="AIN109" s="342"/>
      <c r="AIO109" s="342"/>
      <c r="AIP109" s="342"/>
      <c r="AIQ109" s="342"/>
      <c r="AIR109" s="342"/>
      <c r="AIS109" s="342"/>
      <c r="AIT109" s="342"/>
      <c r="AIU109" s="342"/>
      <c r="AIV109" s="342"/>
      <c r="AIW109" s="342"/>
      <c r="AIX109" s="342"/>
      <c r="AIY109" s="342"/>
      <c r="AIZ109" s="342"/>
      <c r="AJA109" s="342"/>
      <c r="AJB109" s="342"/>
      <c r="AJC109" s="342"/>
      <c r="AJD109" s="342"/>
      <c r="AJE109" s="342"/>
      <c r="AJF109" s="342"/>
      <c r="AJG109" s="342"/>
      <c r="AJH109" s="342"/>
      <c r="AJI109" s="342"/>
      <c r="AJJ109" s="342"/>
      <c r="AJK109" s="342"/>
      <c r="AJL109" s="342"/>
      <c r="AJM109" s="342"/>
      <c r="AJN109" s="342"/>
      <c r="AJO109" s="342"/>
      <c r="AJP109" s="342"/>
      <c r="AJQ109" s="342"/>
      <c r="AJR109" s="342"/>
      <c r="AJS109" s="342"/>
      <c r="AJT109" s="342"/>
      <c r="AJU109" s="342"/>
      <c r="AJV109" s="342"/>
      <c r="AJW109" s="342"/>
      <c r="AJX109" s="342"/>
      <c r="AJY109" s="342"/>
      <c r="AJZ109" s="342"/>
      <c r="AKA109" s="342"/>
      <c r="AKB109" s="342"/>
      <c r="AKC109" s="342"/>
      <c r="AKD109" s="342"/>
      <c r="AKE109" s="342"/>
      <c r="AKF109" s="342"/>
      <c r="AKG109" s="342"/>
      <c r="AKH109" s="342"/>
      <c r="AKI109" s="342"/>
      <c r="AKJ109" s="342"/>
      <c r="AKK109" s="342"/>
      <c r="AKL109" s="342"/>
      <c r="AKM109" s="342"/>
      <c r="AKN109" s="342"/>
      <c r="AKO109" s="342"/>
      <c r="AKP109" s="342"/>
      <c r="AKQ109" s="342"/>
      <c r="AKR109" s="342"/>
      <c r="AKS109" s="342"/>
      <c r="AKT109" s="342"/>
      <c r="AKU109" s="342"/>
      <c r="AKV109" s="342"/>
      <c r="AKW109" s="342"/>
      <c r="AKX109" s="342"/>
      <c r="AKY109" s="342"/>
      <c r="AKZ109" s="342"/>
      <c r="ALA109" s="342"/>
      <c r="ALB109" s="342"/>
      <c r="ALC109" s="342"/>
      <c r="ALD109" s="342"/>
      <c r="ALE109" s="342"/>
      <c r="ALF109" s="342"/>
      <c r="ALG109" s="342"/>
      <c r="ALH109" s="342"/>
      <c r="ALI109" s="342"/>
      <c r="ALJ109" s="342"/>
      <c r="ALK109" s="342"/>
      <c r="ALL109" s="342"/>
      <c r="ALM109" s="342"/>
      <c r="ALN109" s="342"/>
      <c r="ALO109" s="342"/>
      <c r="ALP109" s="342"/>
      <c r="ALQ109" s="342"/>
      <c r="ALR109" s="342"/>
      <c r="ALS109" s="342"/>
      <c r="ALT109" s="342"/>
      <c r="ALU109" s="342"/>
      <c r="ALV109" s="342"/>
      <c r="ALW109" s="342"/>
      <c r="ALX109" s="342"/>
      <c r="ALY109" s="342"/>
      <c r="ALZ109" s="342"/>
      <c r="AMA109" s="342"/>
      <c r="AMB109" s="342"/>
      <c r="AMC109" s="342"/>
      <c r="AMD109" s="342"/>
      <c r="AME109" s="342"/>
      <c r="AMF109" s="342"/>
      <c r="AMG109" s="342"/>
    </row>
    <row r="110" spans="1:1021" ht="14.25">
      <c r="A110" s="20" t="s">
        <v>4687</v>
      </c>
      <c r="B110" s="18" t="s">
        <v>4688</v>
      </c>
      <c r="C110" s="18" t="s">
        <v>23</v>
      </c>
      <c r="D110" s="18" t="s">
        <v>11370</v>
      </c>
      <c r="E110" s="18">
        <v>0</v>
      </c>
      <c r="F110" s="18">
        <v>4.9399999999999999E-2</v>
      </c>
      <c r="G110" s="18">
        <v>0</v>
      </c>
      <c r="H110" s="18">
        <v>0</v>
      </c>
      <c r="I110" s="322">
        <v>40143</v>
      </c>
      <c r="J110" s="18" t="s">
        <v>2326</v>
      </c>
      <c r="K110" s="18">
        <v>40143</v>
      </c>
      <c r="L110" s="18" t="s">
        <v>3114</v>
      </c>
      <c r="M110" s="18" t="s">
        <v>3115</v>
      </c>
      <c r="N110" s="18" t="s">
        <v>4689</v>
      </c>
      <c r="O110" s="300">
        <v>9</v>
      </c>
      <c r="P110" s="301"/>
      <c r="Q110" s="302">
        <v>27450</v>
      </c>
      <c r="R110" s="303">
        <v>0</v>
      </c>
      <c r="S110" s="289" t="s">
        <v>12257</v>
      </c>
      <c r="T110" s="289">
        <v>21400</v>
      </c>
      <c r="U110" s="290">
        <v>42625</v>
      </c>
      <c r="V110" s="289" t="s">
        <v>2326</v>
      </c>
      <c r="W110" s="289" t="s">
        <v>12498</v>
      </c>
    </row>
    <row r="111" spans="1:1021" ht="14.25">
      <c r="A111" s="20" t="s">
        <v>4690</v>
      </c>
      <c r="B111" s="18" t="s">
        <v>4691</v>
      </c>
      <c r="C111" s="18" t="s">
        <v>23</v>
      </c>
      <c r="D111" s="18" t="s">
        <v>11370</v>
      </c>
      <c r="E111" s="18">
        <v>0</v>
      </c>
      <c r="F111" s="18">
        <v>3.2099999999999997E-2</v>
      </c>
      <c r="G111" s="18">
        <v>0</v>
      </c>
      <c r="H111" s="18">
        <v>0</v>
      </c>
      <c r="I111" s="322">
        <v>40163</v>
      </c>
      <c r="J111" s="18" t="s">
        <v>2326</v>
      </c>
      <c r="K111" s="18">
        <v>40163</v>
      </c>
      <c r="L111" s="18" t="s">
        <v>3114</v>
      </c>
      <c r="M111" s="18" t="s">
        <v>3115</v>
      </c>
      <c r="N111" s="18" t="s">
        <v>4692</v>
      </c>
      <c r="O111" s="300">
        <v>3</v>
      </c>
      <c r="P111" s="301"/>
      <c r="Q111" s="302">
        <v>9150</v>
      </c>
      <c r="R111" s="303">
        <v>0</v>
      </c>
      <c r="S111" s="289" t="s">
        <v>12257</v>
      </c>
      <c r="T111" s="289">
        <v>9200</v>
      </c>
      <c r="U111" s="290">
        <v>42625</v>
      </c>
      <c r="V111" s="289" t="s">
        <v>2326</v>
      </c>
      <c r="W111" s="289" t="s">
        <v>12459</v>
      </c>
    </row>
    <row r="112" spans="1:1021" ht="14.25">
      <c r="A112" s="20" t="s">
        <v>4693</v>
      </c>
      <c r="B112" s="18" t="s">
        <v>4694</v>
      </c>
      <c r="C112" s="18" t="s">
        <v>23</v>
      </c>
      <c r="D112" s="18" t="s">
        <v>11370</v>
      </c>
      <c r="E112" s="18">
        <v>0</v>
      </c>
      <c r="F112" s="18">
        <v>5.4999999999999997E-3</v>
      </c>
      <c r="G112" s="18">
        <v>0</v>
      </c>
      <c r="H112" s="18">
        <v>0</v>
      </c>
      <c r="I112" s="322">
        <v>40302</v>
      </c>
      <c r="J112" s="18" t="s">
        <v>2326</v>
      </c>
      <c r="K112" s="18" t="s">
        <v>4697</v>
      </c>
      <c r="L112" s="18" t="s">
        <v>3114</v>
      </c>
      <c r="M112" s="18" t="s">
        <v>3115</v>
      </c>
      <c r="N112" s="18" t="s">
        <v>4696</v>
      </c>
      <c r="O112" s="300">
        <v>2</v>
      </c>
      <c r="P112" s="301"/>
      <c r="Q112" s="302">
        <v>6100</v>
      </c>
      <c r="R112" s="303">
        <v>0</v>
      </c>
      <c r="S112" s="289" t="s">
        <v>12257</v>
      </c>
      <c r="T112" s="289">
        <v>6100</v>
      </c>
      <c r="U112" s="290">
        <v>42625</v>
      </c>
      <c r="V112" s="289" t="s">
        <v>2326</v>
      </c>
      <c r="W112" s="289" t="s">
        <v>12398</v>
      </c>
    </row>
    <row r="113" spans="1:1021" ht="14.25">
      <c r="A113" s="20" t="s">
        <v>4716</v>
      </c>
      <c r="B113" s="18" t="s">
        <v>4717</v>
      </c>
      <c r="C113" s="18" t="s">
        <v>23</v>
      </c>
      <c r="D113" s="18" t="s">
        <v>11370</v>
      </c>
      <c r="E113" s="18">
        <v>0</v>
      </c>
      <c r="F113" s="18">
        <v>5.7999999999999996E-3</v>
      </c>
      <c r="G113" s="18">
        <v>0</v>
      </c>
      <c r="H113" s="18">
        <v>0</v>
      </c>
      <c r="I113" s="322">
        <v>40303</v>
      </c>
      <c r="J113" s="18" t="s">
        <v>2326</v>
      </c>
      <c r="K113" s="18">
        <v>40143</v>
      </c>
      <c r="L113" s="18" t="s">
        <v>3114</v>
      </c>
      <c r="M113" s="18" t="s">
        <v>3115</v>
      </c>
      <c r="N113" s="18" t="s">
        <v>4718</v>
      </c>
      <c r="O113" s="300">
        <v>4</v>
      </c>
      <c r="P113" s="301"/>
      <c r="Q113" s="302">
        <v>12200</v>
      </c>
      <c r="R113" s="303">
        <v>0</v>
      </c>
      <c r="S113" s="289" t="s">
        <v>12257</v>
      </c>
      <c r="T113" s="289">
        <v>12200</v>
      </c>
      <c r="U113" s="290">
        <v>42625</v>
      </c>
      <c r="V113" s="289" t="s">
        <v>2326</v>
      </c>
      <c r="W113" s="289" t="s">
        <v>12460</v>
      </c>
    </row>
    <row r="114" spans="1:1021" ht="14.25">
      <c r="A114" s="20" t="s">
        <v>4780</v>
      </c>
      <c r="B114" s="18" t="s">
        <v>4781</v>
      </c>
      <c r="C114" s="18" t="s">
        <v>23</v>
      </c>
      <c r="D114" s="18" t="s">
        <v>11370</v>
      </c>
      <c r="E114" s="18" t="s">
        <v>389</v>
      </c>
      <c r="F114" s="18">
        <v>4.8099999999999996</v>
      </c>
      <c r="G114" s="18">
        <v>0</v>
      </c>
      <c r="H114" s="18">
        <v>0</v>
      </c>
      <c r="I114" s="322" t="s">
        <v>4783</v>
      </c>
      <c r="J114" s="18" t="s">
        <v>4784</v>
      </c>
      <c r="K114" s="18">
        <v>0</v>
      </c>
      <c r="L114" s="18">
        <v>0</v>
      </c>
      <c r="M114" s="18">
        <v>0</v>
      </c>
      <c r="N114" s="18">
        <v>0</v>
      </c>
      <c r="O114" s="300">
        <v>2</v>
      </c>
      <c r="P114" s="301"/>
      <c r="Q114" s="302">
        <v>6100</v>
      </c>
      <c r="R114" s="303">
        <v>0</v>
      </c>
      <c r="S114" s="289" t="s">
        <v>12308</v>
      </c>
      <c r="T114" s="289">
        <v>6100</v>
      </c>
      <c r="U114" s="290" t="s">
        <v>12253</v>
      </c>
      <c r="V114" s="289" t="s">
        <v>4784</v>
      </c>
      <c r="W114" s="289" t="s">
        <v>12398</v>
      </c>
    </row>
    <row r="115" spans="1:1021" ht="14.25">
      <c r="A115" s="20" t="s">
        <v>4813</v>
      </c>
      <c r="B115" s="18" t="s">
        <v>4814</v>
      </c>
      <c r="C115" s="18" t="s">
        <v>23</v>
      </c>
      <c r="D115" s="18" t="s">
        <v>11370</v>
      </c>
      <c r="E115" s="18" t="s">
        <v>389</v>
      </c>
      <c r="F115" s="18">
        <v>1.5</v>
      </c>
      <c r="G115" s="18" t="s">
        <v>389</v>
      </c>
      <c r="H115" s="18">
        <v>0</v>
      </c>
      <c r="I115" s="322" t="s">
        <v>4816</v>
      </c>
      <c r="J115" s="18" t="s">
        <v>1264</v>
      </c>
      <c r="K115" s="18">
        <v>0</v>
      </c>
      <c r="L115" s="18">
        <v>0</v>
      </c>
      <c r="M115" s="18">
        <v>0</v>
      </c>
      <c r="N115" s="18">
        <v>0</v>
      </c>
      <c r="O115" s="300">
        <v>1</v>
      </c>
      <c r="P115" s="301"/>
      <c r="Q115" s="302">
        <v>3050</v>
      </c>
      <c r="R115" s="303">
        <v>0</v>
      </c>
      <c r="S115" s="289" t="s">
        <v>12286</v>
      </c>
      <c r="T115" s="289">
        <v>3050</v>
      </c>
      <c r="U115" s="290" t="s">
        <v>12253</v>
      </c>
      <c r="V115" s="289" t="s">
        <v>2208</v>
      </c>
      <c r="W115" s="289" t="s">
        <v>12310</v>
      </c>
    </row>
    <row r="116" spans="1:1021" ht="14.25">
      <c r="A116" s="20" t="s">
        <v>4892</v>
      </c>
      <c r="B116" s="18" t="s">
        <v>4893</v>
      </c>
      <c r="C116" s="18" t="s">
        <v>23</v>
      </c>
      <c r="D116" s="18" t="s">
        <v>11370</v>
      </c>
      <c r="E116" s="18" t="s">
        <v>389</v>
      </c>
      <c r="F116" s="18">
        <v>3.65</v>
      </c>
      <c r="G116" s="18" t="s">
        <v>389</v>
      </c>
      <c r="H116" s="18">
        <v>0</v>
      </c>
      <c r="I116" s="322">
        <v>0</v>
      </c>
      <c r="J116" s="18" t="s">
        <v>1264</v>
      </c>
      <c r="K116" s="18">
        <v>0</v>
      </c>
      <c r="L116" s="18">
        <v>0</v>
      </c>
      <c r="M116" s="18">
        <v>0</v>
      </c>
      <c r="N116" s="18">
        <v>0</v>
      </c>
      <c r="O116" s="300">
        <v>6</v>
      </c>
      <c r="P116" s="301"/>
      <c r="Q116" s="302">
        <v>18300</v>
      </c>
      <c r="R116" s="303">
        <v>0</v>
      </c>
      <c r="S116" s="289" t="s">
        <v>12286</v>
      </c>
      <c r="T116" s="289">
        <v>18300</v>
      </c>
      <c r="U116" s="290" t="s">
        <v>12253</v>
      </c>
      <c r="V116" s="289" t="s">
        <v>2208</v>
      </c>
      <c r="W116" s="289" t="s">
        <v>12311</v>
      </c>
    </row>
    <row r="117" spans="1:1021" ht="14.25">
      <c r="A117" s="20" t="s">
        <v>4896</v>
      </c>
      <c r="B117" s="18" t="s">
        <v>4897</v>
      </c>
      <c r="C117" s="18" t="s">
        <v>23</v>
      </c>
      <c r="D117" s="18" t="s">
        <v>11370</v>
      </c>
      <c r="E117" s="18" t="s">
        <v>389</v>
      </c>
      <c r="F117" s="18">
        <v>16.940000000000001</v>
      </c>
      <c r="G117" s="18">
        <v>0</v>
      </c>
      <c r="H117" s="18">
        <v>0</v>
      </c>
      <c r="I117" s="322">
        <v>0</v>
      </c>
      <c r="J117" s="18" t="s">
        <v>4784</v>
      </c>
      <c r="K117" s="18">
        <v>0</v>
      </c>
      <c r="L117" s="18">
        <v>0</v>
      </c>
      <c r="M117" s="18">
        <v>0</v>
      </c>
      <c r="N117" s="18">
        <v>0</v>
      </c>
      <c r="O117" s="300">
        <v>2</v>
      </c>
      <c r="P117" s="301"/>
      <c r="Q117" s="302">
        <v>6100</v>
      </c>
      <c r="R117" s="303">
        <v>0</v>
      </c>
      <c r="S117" s="289" t="s">
        <v>12308</v>
      </c>
      <c r="T117" s="289">
        <v>6100</v>
      </c>
      <c r="U117" s="290" t="s">
        <v>12253</v>
      </c>
      <c r="V117" s="289" t="s">
        <v>4784</v>
      </c>
      <c r="W117" s="289" t="s">
        <v>12398</v>
      </c>
    </row>
    <row r="118" spans="1:1021" ht="14.25">
      <c r="A118" s="20" t="s">
        <v>5006</v>
      </c>
      <c r="B118" s="18" t="s">
        <v>5007</v>
      </c>
      <c r="C118" s="18" t="s">
        <v>23</v>
      </c>
      <c r="D118" s="18" t="s">
        <v>11370</v>
      </c>
      <c r="E118" s="18" t="s">
        <v>22</v>
      </c>
      <c r="F118" s="18">
        <v>18.68</v>
      </c>
      <c r="G118" s="18" t="s">
        <v>22</v>
      </c>
      <c r="H118" s="18" t="s">
        <v>22</v>
      </c>
      <c r="I118" s="322">
        <v>0</v>
      </c>
      <c r="J118" s="18" t="s">
        <v>854</v>
      </c>
      <c r="K118" s="18" t="s">
        <v>5009</v>
      </c>
      <c r="L118" s="18" t="s">
        <v>22</v>
      </c>
      <c r="M118" s="18" t="s">
        <v>22</v>
      </c>
      <c r="N118" s="18" t="s">
        <v>22</v>
      </c>
      <c r="O118" s="300">
        <v>535</v>
      </c>
      <c r="P118" s="305">
        <v>1.7552493438320198E-2</v>
      </c>
      <c r="Q118" s="302">
        <v>1631750</v>
      </c>
      <c r="R118" s="303">
        <v>53.535104986876597</v>
      </c>
      <c r="S118" s="289" t="s">
        <v>12239</v>
      </c>
      <c r="T118" s="289" t="s">
        <v>12312</v>
      </c>
      <c r="U118" s="290">
        <v>42625</v>
      </c>
      <c r="V118" s="289" t="s">
        <v>12241</v>
      </c>
      <c r="W118" s="289" t="s">
        <v>12461</v>
      </c>
    </row>
    <row r="119" spans="1:1021" ht="14.25">
      <c r="A119" s="20" t="s">
        <v>5104</v>
      </c>
      <c r="B119" s="18" t="s">
        <v>5105</v>
      </c>
      <c r="C119" s="18" t="s">
        <v>23</v>
      </c>
      <c r="D119" s="18" t="s">
        <v>11370</v>
      </c>
      <c r="E119" s="18">
        <v>0</v>
      </c>
      <c r="F119" s="18">
        <v>9.5999999999999992E-3</v>
      </c>
      <c r="G119" s="18">
        <v>0</v>
      </c>
      <c r="H119" s="18">
        <v>0</v>
      </c>
      <c r="I119" s="322">
        <v>1140357</v>
      </c>
      <c r="J119" s="18" t="s">
        <v>2326</v>
      </c>
      <c r="K119" s="18" t="s">
        <v>1878</v>
      </c>
      <c r="L119" s="18" t="s">
        <v>3114</v>
      </c>
      <c r="M119" s="18" t="s">
        <v>3115</v>
      </c>
      <c r="N119" s="18" t="s">
        <v>5106</v>
      </c>
      <c r="O119" s="300">
        <v>8</v>
      </c>
      <c r="P119" s="301"/>
      <c r="Q119" s="302">
        <v>24400</v>
      </c>
      <c r="R119" s="303">
        <v>0</v>
      </c>
      <c r="S119" s="289" t="s">
        <v>12257</v>
      </c>
      <c r="T119" s="289">
        <v>24400</v>
      </c>
      <c r="U119" s="290">
        <v>42625</v>
      </c>
      <c r="V119" s="289" t="s">
        <v>2326</v>
      </c>
      <c r="W119" s="289" t="s">
        <v>12462</v>
      </c>
    </row>
    <row r="120" spans="1:1021" ht="14.25">
      <c r="A120" s="20" t="s">
        <v>5111</v>
      </c>
      <c r="B120" s="18" t="s">
        <v>5112</v>
      </c>
      <c r="C120" s="18" t="s">
        <v>23</v>
      </c>
      <c r="D120" s="18" t="s">
        <v>11370</v>
      </c>
      <c r="E120" s="18">
        <v>0</v>
      </c>
      <c r="F120" s="18">
        <v>5.1799999999999999E-2</v>
      </c>
      <c r="G120" s="18">
        <v>0</v>
      </c>
      <c r="H120" s="18">
        <v>0</v>
      </c>
      <c r="I120" s="322">
        <v>11511045</v>
      </c>
      <c r="J120" s="18" t="s">
        <v>2326</v>
      </c>
      <c r="K120" s="18">
        <v>11511045</v>
      </c>
      <c r="L120" s="18" t="s">
        <v>3114</v>
      </c>
      <c r="M120" s="18" t="s">
        <v>3115</v>
      </c>
      <c r="N120" s="18" t="s">
        <v>5114</v>
      </c>
      <c r="O120" s="300">
        <v>1</v>
      </c>
      <c r="P120" s="301"/>
      <c r="Q120" s="302">
        <v>3050</v>
      </c>
      <c r="R120" s="303">
        <v>0</v>
      </c>
      <c r="S120" s="289" t="s">
        <v>12257</v>
      </c>
      <c r="T120" s="289">
        <v>3050</v>
      </c>
      <c r="U120" s="290">
        <v>42625</v>
      </c>
      <c r="V120" s="289" t="s">
        <v>2326</v>
      </c>
      <c r="W120" s="289" t="s">
        <v>12374</v>
      </c>
    </row>
    <row r="121" spans="1:1021" ht="14.25">
      <c r="A121" s="20" t="s">
        <v>5115</v>
      </c>
      <c r="B121" s="18" t="s">
        <v>5116</v>
      </c>
      <c r="C121" s="18" t="s">
        <v>23</v>
      </c>
      <c r="D121" s="18" t="s">
        <v>11370</v>
      </c>
      <c r="E121" s="18">
        <v>0</v>
      </c>
      <c r="F121" s="18">
        <v>5.1799999999999999E-2</v>
      </c>
      <c r="G121" s="18">
        <v>0</v>
      </c>
      <c r="H121" s="18">
        <v>0</v>
      </c>
      <c r="I121" s="322">
        <v>11511046</v>
      </c>
      <c r="J121" s="18" t="s">
        <v>2326</v>
      </c>
      <c r="K121" s="18">
        <v>1151146</v>
      </c>
      <c r="L121" s="18" t="s">
        <v>3114</v>
      </c>
      <c r="M121" s="18" t="s">
        <v>3115</v>
      </c>
      <c r="N121" s="18" t="s">
        <v>5118</v>
      </c>
      <c r="O121" s="300">
        <v>1</v>
      </c>
      <c r="P121" s="301"/>
      <c r="Q121" s="302">
        <v>3050</v>
      </c>
      <c r="R121" s="303">
        <v>0</v>
      </c>
      <c r="S121" s="289" t="s">
        <v>12257</v>
      </c>
      <c r="T121" s="289">
        <v>3050</v>
      </c>
      <c r="U121" s="290">
        <v>42625</v>
      </c>
      <c r="V121" s="289" t="s">
        <v>2326</v>
      </c>
      <c r="W121" s="289" t="s">
        <v>12374</v>
      </c>
    </row>
    <row r="122" spans="1:1021" ht="14.25">
      <c r="A122" s="20" t="s">
        <v>5124</v>
      </c>
      <c r="B122" s="18" t="s">
        <v>5125</v>
      </c>
      <c r="C122" s="18" t="s">
        <v>23</v>
      </c>
      <c r="D122" s="18" t="s">
        <v>11370</v>
      </c>
      <c r="E122" s="18">
        <v>0</v>
      </c>
      <c r="F122" s="18">
        <v>1.5E-3</v>
      </c>
      <c r="G122" s="18">
        <v>0</v>
      </c>
      <c r="H122" s="18">
        <v>0</v>
      </c>
      <c r="I122" s="322">
        <v>40350</v>
      </c>
      <c r="J122" s="18" t="s">
        <v>2326</v>
      </c>
      <c r="K122" s="18">
        <v>40350</v>
      </c>
      <c r="L122" s="18" t="s">
        <v>3433</v>
      </c>
      <c r="M122" s="18" t="s">
        <v>3115</v>
      </c>
      <c r="N122" s="18" t="s">
        <v>5126</v>
      </c>
      <c r="O122" s="300">
        <v>10</v>
      </c>
      <c r="P122" s="301"/>
      <c r="Q122" s="302">
        <v>30500</v>
      </c>
      <c r="R122" s="303">
        <v>0</v>
      </c>
      <c r="S122" s="289" t="s">
        <v>12257</v>
      </c>
      <c r="T122" s="289">
        <v>30500</v>
      </c>
      <c r="U122" s="290">
        <v>42625</v>
      </c>
      <c r="V122" s="289" t="s">
        <v>2326</v>
      </c>
      <c r="W122" s="289" t="s">
        <v>12374</v>
      </c>
    </row>
    <row r="123" spans="1:1021" ht="28.5">
      <c r="A123" s="20" t="s">
        <v>5181</v>
      </c>
      <c r="B123" s="18" t="s">
        <v>5182</v>
      </c>
      <c r="C123" s="18" t="s">
        <v>23</v>
      </c>
      <c r="D123" s="18" t="s">
        <v>11370</v>
      </c>
      <c r="E123" s="18">
        <v>0</v>
      </c>
      <c r="F123" s="18">
        <v>1.7999999999999999E-2</v>
      </c>
      <c r="G123" s="18">
        <v>0</v>
      </c>
      <c r="H123" s="18">
        <v>0</v>
      </c>
      <c r="I123" s="322">
        <v>11511313</v>
      </c>
      <c r="J123" s="18" t="s">
        <v>2326</v>
      </c>
      <c r="K123" s="18" t="s">
        <v>5183</v>
      </c>
      <c r="L123" s="18" t="s">
        <v>3114</v>
      </c>
      <c r="M123" s="18">
        <v>0</v>
      </c>
      <c r="N123" s="18">
        <v>0</v>
      </c>
      <c r="O123" s="300">
        <v>8</v>
      </c>
      <c r="P123" s="301"/>
      <c r="Q123" s="302">
        <v>24400</v>
      </c>
      <c r="R123" s="303">
        <v>0</v>
      </c>
      <c r="S123" s="289" t="s">
        <v>12257</v>
      </c>
      <c r="T123" s="289">
        <v>12200</v>
      </c>
      <c r="U123" s="290">
        <v>42625</v>
      </c>
      <c r="V123" s="289" t="s">
        <v>2326</v>
      </c>
      <c r="W123" s="289" t="s">
        <v>12463</v>
      </c>
    </row>
    <row r="124" spans="1:1021" ht="14.25">
      <c r="A124" s="20" t="s">
        <v>5188</v>
      </c>
      <c r="B124" s="18" t="s">
        <v>5189</v>
      </c>
      <c r="C124" s="18" t="s">
        <v>23</v>
      </c>
      <c r="D124" s="18" t="s">
        <v>11370</v>
      </c>
      <c r="E124" s="18" t="s">
        <v>22</v>
      </c>
      <c r="F124" s="18">
        <v>1.4999999999999999E-2</v>
      </c>
      <c r="G124" s="18" t="s">
        <v>22</v>
      </c>
      <c r="H124" s="18" t="s">
        <v>22</v>
      </c>
      <c r="I124" s="322">
        <v>0</v>
      </c>
      <c r="J124" s="18" t="s">
        <v>2326</v>
      </c>
      <c r="K124" s="18">
        <v>11264395</v>
      </c>
      <c r="L124" s="18" t="s">
        <v>22</v>
      </c>
      <c r="M124" s="18" t="s">
        <v>22</v>
      </c>
      <c r="N124" s="18" t="s">
        <v>22</v>
      </c>
      <c r="O124" s="300">
        <v>66</v>
      </c>
      <c r="P124" s="301"/>
      <c r="Q124" s="302">
        <v>201300</v>
      </c>
      <c r="R124" s="303">
        <v>0</v>
      </c>
      <c r="S124" s="289" t="s">
        <v>12451</v>
      </c>
      <c r="T124" s="289">
        <v>18300</v>
      </c>
      <c r="U124" s="290">
        <v>42625</v>
      </c>
      <c r="V124" s="289" t="s">
        <v>2326</v>
      </c>
      <c r="W124" s="289" t="s">
        <v>12499</v>
      </c>
    </row>
    <row r="125" spans="1:1021" ht="14.25">
      <c r="A125" s="20" t="s">
        <v>5191</v>
      </c>
      <c r="B125" s="18" t="s">
        <v>5192</v>
      </c>
      <c r="C125" s="18" t="s">
        <v>23</v>
      </c>
      <c r="D125" s="18" t="s">
        <v>11370</v>
      </c>
      <c r="E125" s="18" t="s">
        <v>22</v>
      </c>
      <c r="F125" s="18">
        <v>0.02</v>
      </c>
      <c r="G125" s="18" t="s">
        <v>22</v>
      </c>
      <c r="H125" s="18" t="s">
        <v>22</v>
      </c>
      <c r="I125" s="322">
        <v>0</v>
      </c>
      <c r="J125" s="18" t="s">
        <v>2326</v>
      </c>
      <c r="K125" s="18">
        <v>11254487</v>
      </c>
      <c r="L125" s="18" t="s">
        <v>22</v>
      </c>
      <c r="M125" s="18" t="s">
        <v>22</v>
      </c>
      <c r="N125" s="18" t="s">
        <v>22</v>
      </c>
      <c r="O125" s="300">
        <v>6</v>
      </c>
      <c r="P125" s="301"/>
      <c r="Q125" s="302">
        <v>18300</v>
      </c>
      <c r="R125" s="303">
        <v>0</v>
      </c>
      <c r="S125" s="289" t="s">
        <v>12451</v>
      </c>
      <c r="T125" s="289">
        <v>33600</v>
      </c>
      <c r="U125" s="290">
        <v>42625</v>
      </c>
      <c r="V125" s="289" t="s">
        <v>2326</v>
      </c>
      <c r="W125" s="289" t="s">
        <v>12500</v>
      </c>
    </row>
    <row r="126" spans="1:1021" ht="14.25">
      <c r="A126" s="20" t="s">
        <v>5193</v>
      </c>
      <c r="B126" s="18" t="s">
        <v>5194</v>
      </c>
      <c r="C126" s="18" t="s">
        <v>23</v>
      </c>
      <c r="D126" s="18" t="s">
        <v>11370</v>
      </c>
      <c r="E126" s="18" t="s">
        <v>22</v>
      </c>
      <c r="F126" s="18">
        <v>0.03</v>
      </c>
      <c r="G126" s="18" t="s">
        <v>22</v>
      </c>
      <c r="H126" s="18" t="s">
        <v>22</v>
      </c>
      <c r="I126" s="322">
        <v>0</v>
      </c>
      <c r="J126" s="18" t="s">
        <v>2326</v>
      </c>
      <c r="K126" s="18">
        <v>11264558</v>
      </c>
      <c r="L126" s="18" t="s">
        <v>22</v>
      </c>
      <c r="M126" s="18" t="s">
        <v>22</v>
      </c>
      <c r="N126" s="18" t="s">
        <v>22</v>
      </c>
      <c r="O126" s="300">
        <v>11</v>
      </c>
      <c r="P126" s="301"/>
      <c r="Q126" s="302">
        <v>33550</v>
      </c>
      <c r="R126" s="303">
        <v>0</v>
      </c>
      <c r="S126" s="289" t="s">
        <v>12451</v>
      </c>
      <c r="T126" s="289"/>
      <c r="U126" s="290">
        <v>42625</v>
      </c>
      <c r="V126" s="289" t="s">
        <v>2326</v>
      </c>
      <c r="W126" s="289" t="s">
        <v>12315</v>
      </c>
    </row>
    <row r="127" spans="1:1021" ht="14.25">
      <c r="A127" s="20" t="s">
        <v>5376</v>
      </c>
      <c r="B127" s="18" t="s">
        <v>5377</v>
      </c>
      <c r="C127" s="18" t="s">
        <v>23</v>
      </c>
      <c r="D127" s="18" t="s">
        <v>11370</v>
      </c>
      <c r="E127" s="18" t="s">
        <v>22</v>
      </c>
      <c r="F127" s="18">
        <v>56.5</v>
      </c>
      <c r="G127" s="18" t="s">
        <v>22</v>
      </c>
      <c r="H127" s="18" t="s">
        <v>22</v>
      </c>
      <c r="I127" s="322" t="s">
        <v>5378</v>
      </c>
      <c r="J127" s="18" t="s">
        <v>5379</v>
      </c>
      <c r="K127" s="18" t="s">
        <v>22</v>
      </c>
      <c r="L127" s="18" t="s">
        <v>22</v>
      </c>
      <c r="M127" s="18" t="s">
        <v>22</v>
      </c>
      <c r="N127" s="18" t="s">
        <v>22</v>
      </c>
      <c r="O127" s="300">
        <v>1</v>
      </c>
      <c r="P127" s="301"/>
      <c r="Q127" s="307">
        <v>3050</v>
      </c>
      <c r="R127" s="308">
        <v>0</v>
      </c>
      <c r="S127" s="289" t="s">
        <v>12313</v>
      </c>
      <c r="T127" s="289">
        <v>3200</v>
      </c>
      <c r="U127" s="290" t="s">
        <v>12253</v>
      </c>
      <c r="V127" s="289" t="s">
        <v>12314</v>
      </c>
      <c r="W127" s="289" t="s">
        <v>12386</v>
      </c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  <c r="ALM127" s="59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  <c r="ALX127" s="59"/>
      <c r="ALY127" s="59"/>
      <c r="ALZ127" s="59"/>
      <c r="AMA127" s="59"/>
      <c r="AMB127" s="59"/>
      <c r="AMC127" s="59"/>
      <c r="AMD127" s="59"/>
      <c r="AME127" s="59"/>
      <c r="AMF127" s="59"/>
      <c r="AMG127" s="59"/>
    </row>
    <row r="128" spans="1:1021" ht="14.25">
      <c r="A128" s="20" t="s">
        <v>5467</v>
      </c>
      <c r="B128" s="18" t="s">
        <v>5468</v>
      </c>
      <c r="C128" s="18" t="s">
        <v>23</v>
      </c>
      <c r="D128" s="18" t="s">
        <v>11370</v>
      </c>
      <c r="E128" s="18" t="s">
        <v>389</v>
      </c>
      <c r="F128" s="18">
        <v>27.95</v>
      </c>
      <c r="G128" s="18" t="s">
        <v>389</v>
      </c>
      <c r="H128" s="18">
        <v>0</v>
      </c>
      <c r="I128" s="322" t="s">
        <v>5469</v>
      </c>
      <c r="J128" s="18" t="s">
        <v>5471</v>
      </c>
      <c r="K128" s="18" t="s">
        <v>5469</v>
      </c>
      <c r="L128" s="18">
        <v>0</v>
      </c>
      <c r="M128" s="18">
        <v>0</v>
      </c>
      <c r="N128" s="18">
        <v>0</v>
      </c>
      <c r="O128" s="300">
        <v>1</v>
      </c>
      <c r="P128" s="301"/>
      <c r="Q128" s="302">
        <v>3050</v>
      </c>
      <c r="R128" s="303">
        <v>0</v>
      </c>
      <c r="S128" s="289" t="s">
        <v>12316</v>
      </c>
      <c r="T128" s="289">
        <v>6100</v>
      </c>
      <c r="U128" s="290">
        <v>42625</v>
      </c>
      <c r="V128" s="289" t="s">
        <v>12317</v>
      </c>
      <c r="W128" s="343" t="s">
        <v>12501</v>
      </c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</row>
    <row r="129" spans="1:1019" ht="14.25">
      <c r="A129" s="20" t="s">
        <v>5615</v>
      </c>
      <c r="B129" s="18" t="s">
        <v>5616</v>
      </c>
      <c r="C129" s="18" t="s">
        <v>23</v>
      </c>
      <c r="D129" s="18" t="s">
        <v>11370</v>
      </c>
      <c r="E129" s="18">
        <v>0</v>
      </c>
      <c r="F129" s="18">
        <v>5.2499999999999998E-2</v>
      </c>
      <c r="G129" s="18">
        <v>0</v>
      </c>
      <c r="H129" s="18" t="s">
        <v>1500</v>
      </c>
      <c r="I129" s="322">
        <v>50579402</v>
      </c>
      <c r="J129" s="18" t="s">
        <v>1350</v>
      </c>
      <c r="K129" s="18" t="s">
        <v>5617</v>
      </c>
      <c r="L129" s="18">
        <v>0</v>
      </c>
      <c r="M129" s="18">
        <v>0</v>
      </c>
      <c r="N129" s="18">
        <v>0</v>
      </c>
      <c r="O129" s="300">
        <v>3</v>
      </c>
      <c r="P129" s="301"/>
      <c r="Q129" s="302">
        <v>9150</v>
      </c>
      <c r="R129" s="303">
        <v>0</v>
      </c>
      <c r="S129" s="289" t="s">
        <v>12464</v>
      </c>
      <c r="T129" s="289">
        <v>9000</v>
      </c>
      <c r="U129" s="290">
        <v>42625</v>
      </c>
      <c r="V129" s="289" t="s">
        <v>7025</v>
      </c>
      <c r="W129" s="289" t="s">
        <v>12319</v>
      </c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</row>
    <row r="130" spans="1:1019" ht="14.25">
      <c r="A130" s="20" t="s">
        <v>5621</v>
      </c>
      <c r="B130" s="18" t="s">
        <v>5622</v>
      </c>
      <c r="C130" s="18" t="s">
        <v>23</v>
      </c>
      <c r="D130" s="18" t="s">
        <v>11370</v>
      </c>
      <c r="E130" s="18">
        <v>0</v>
      </c>
      <c r="F130" s="18">
        <v>5.1400000000000001E-2</v>
      </c>
      <c r="G130" s="18">
        <v>0</v>
      </c>
      <c r="H130" s="18" t="s">
        <v>1500</v>
      </c>
      <c r="I130" s="322">
        <v>50579403</v>
      </c>
      <c r="J130" s="18" t="s">
        <v>1350</v>
      </c>
      <c r="K130" s="18" t="s">
        <v>5623</v>
      </c>
      <c r="L130" s="18">
        <v>0</v>
      </c>
      <c r="M130" s="18">
        <v>0</v>
      </c>
      <c r="N130" s="18">
        <v>0</v>
      </c>
      <c r="O130" s="300">
        <v>3</v>
      </c>
      <c r="P130" s="301"/>
      <c r="Q130" s="302">
        <v>9150</v>
      </c>
      <c r="R130" s="303">
        <v>0</v>
      </c>
      <c r="S130" s="289" t="s">
        <v>12238</v>
      </c>
      <c r="T130" s="289">
        <v>3000</v>
      </c>
      <c r="U130" s="290">
        <v>42625</v>
      </c>
      <c r="V130" s="289" t="s">
        <v>7025</v>
      </c>
      <c r="W130" s="289" t="s">
        <v>12427</v>
      </c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</row>
    <row r="131" spans="1:1019" ht="14.25">
      <c r="A131" s="20" t="s">
        <v>5686</v>
      </c>
      <c r="B131" s="18" t="s">
        <v>5687</v>
      </c>
      <c r="C131" s="18" t="s">
        <v>23</v>
      </c>
      <c r="D131" s="18" t="s">
        <v>11370</v>
      </c>
      <c r="E131" s="18">
        <v>0</v>
      </c>
      <c r="F131" s="18">
        <v>0.45600000000000002</v>
      </c>
      <c r="G131" s="18">
        <v>0</v>
      </c>
      <c r="H131" s="18">
        <v>0</v>
      </c>
      <c r="I131" s="322">
        <v>395300002</v>
      </c>
      <c r="J131" s="18" t="s">
        <v>1502</v>
      </c>
      <c r="K131" s="18" t="s">
        <v>5688</v>
      </c>
      <c r="L131" s="18" t="s">
        <v>5689</v>
      </c>
      <c r="M131" s="18">
        <v>0</v>
      </c>
      <c r="N131" s="18">
        <v>0</v>
      </c>
      <c r="O131" s="300">
        <v>1</v>
      </c>
      <c r="P131" s="301"/>
      <c r="Q131" s="307">
        <v>3050</v>
      </c>
      <c r="R131" s="308">
        <v>0</v>
      </c>
      <c r="S131" s="289" t="s">
        <v>12236</v>
      </c>
      <c r="T131" s="289">
        <v>3000</v>
      </c>
      <c r="U131" s="290">
        <v>42625</v>
      </c>
      <c r="V131" s="289" t="s">
        <v>1502</v>
      </c>
      <c r="W131" s="289" t="s">
        <v>12386</v>
      </c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  <c r="ALU131" s="299"/>
      <c r="ALV131" s="299"/>
      <c r="ALW131" s="299"/>
      <c r="ALX131" s="299"/>
      <c r="ALY131" s="299"/>
      <c r="ALZ131" s="299"/>
      <c r="AMA131" s="299"/>
      <c r="AMB131" s="299"/>
      <c r="AMC131" s="299"/>
      <c r="AMD131" s="299"/>
      <c r="AME131" s="299"/>
    </row>
    <row r="132" spans="1:1019" ht="14.25">
      <c r="A132" s="20" t="s">
        <v>5709</v>
      </c>
      <c r="B132" s="18" t="s">
        <v>5710</v>
      </c>
      <c r="C132" s="18" t="s">
        <v>23</v>
      </c>
      <c r="D132" s="18" t="s">
        <v>11370</v>
      </c>
      <c r="E132" s="18">
        <v>0</v>
      </c>
      <c r="F132" s="18">
        <v>0.76</v>
      </c>
      <c r="G132" s="18">
        <v>0</v>
      </c>
      <c r="H132" s="18">
        <v>0</v>
      </c>
      <c r="I132" s="322" t="s">
        <v>5711</v>
      </c>
      <c r="J132" s="18" t="s">
        <v>1502</v>
      </c>
      <c r="K132" s="18" t="s">
        <v>5712</v>
      </c>
      <c r="L132" s="18" t="s">
        <v>5713</v>
      </c>
      <c r="M132" s="18">
        <v>0</v>
      </c>
      <c r="N132" s="18">
        <v>0</v>
      </c>
      <c r="O132" s="300">
        <v>1</v>
      </c>
      <c r="P132" s="301"/>
      <c r="Q132" s="307">
        <v>3050</v>
      </c>
      <c r="R132" s="308">
        <v>0</v>
      </c>
      <c r="S132" s="289" t="s">
        <v>12236</v>
      </c>
      <c r="T132" s="289">
        <v>3050</v>
      </c>
      <c r="U132" s="290">
        <v>42628</v>
      </c>
      <c r="V132" s="289" t="s">
        <v>12333</v>
      </c>
      <c r="W132" s="289" t="s">
        <v>12466</v>
      </c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  <c r="ALU132" s="299"/>
      <c r="ALV132" s="299"/>
      <c r="ALW132" s="299"/>
      <c r="ALX132" s="299"/>
      <c r="ALY132" s="299"/>
      <c r="ALZ132" s="299"/>
      <c r="AMA132" s="299"/>
      <c r="AMB132" s="299"/>
      <c r="AMC132" s="299"/>
      <c r="AMD132" s="299"/>
      <c r="AME132" s="299"/>
    </row>
    <row r="133" spans="1:1019" ht="14.25">
      <c r="A133" s="20" t="s">
        <v>6170</v>
      </c>
      <c r="B133" s="18" t="s">
        <v>6171</v>
      </c>
      <c r="C133" s="18" t="s">
        <v>23</v>
      </c>
      <c r="D133" s="18" t="s">
        <v>11370</v>
      </c>
      <c r="E133" s="18" t="s">
        <v>6172</v>
      </c>
      <c r="F133" s="18">
        <v>18.5</v>
      </c>
      <c r="G133" s="18" t="s">
        <v>6173</v>
      </c>
      <c r="H133" s="18">
        <v>0</v>
      </c>
      <c r="I133" s="322">
        <v>0</v>
      </c>
      <c r="J133" s="18" t="s">
        <v>6174</v>
      </c>
      <c r="K133" s="18">
        <v>0</v>
      </c>
      <c r="L133" s="18">
        <v>0</v>
      </c>
      <c r="M133" s="18">
        <v>0</v>
      </c>
      <c r="N133" s="18">
        <v>0</v>
      </c>
      <c r="O133" s="300">
        <v>1</v>
      </c>
      <c r="P133" s="301"/>
      <c r="Q133" s="307">
        <v>3050</v>
      </c>
      <c r="R133" s="308">
        <v>0</v>
      </c>
      <c r="S133" s="289" t="s">
        <v>12404</v>
      </c>
      <c r="T133" s="289">
        <v>3050</v>
      </c>
      <c r="U133" s="290">
        <v>42628</v>
      </c>
      <c r="V133" s="289" t="s">
        <v>12333</v>
      </c>
      <c r="W133" s="289" t="s">
        <v>12466</v>
      </c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  <c r="ALU133" s="299"/>
      <c r="ALV133" s="299"/>
      <c r="ALW133" s="299"/>
      <c r="ALX133" s="299"/>
      <c r="ALY133" s="299"/>
      <c r="ALZ133" s="299"/>
      <c r="AMA133" s="299"/>
      <c r="AMB133" s="299"/>
      <c r="AMC133" s="299"/>
      <c r="AMD133" s="299"/>
      <c r="AME133" s="299"/>
    </row>
    <row r="134" spans="1:1019" ht="14.25">
      <c r="A134" s="20" t="s">
        <v>6175</v>
      </c>
      <c r="B134" s="18" t="s">
        <v>6176</v>
      </c>
      <c r="C134" s="18" t="s">
        <v>23</v>
      </c>
      <c r="D134" s="18" t="s">
        <v>11370</v>
      </c>
      <c r="E134" s="18" t="s">
        <v>6172</v>
      </c>
      <c r="F134" s="18">
        <v>12.75</v>
      </c>
      <c r="G134" s="18" t="s">
        <v>6173</v>
      </c>
      <c r="H134" s="18">
        <v>0</v>
      </c>
      <c r="I134" s="322">
        <v>0</v>
      </c>
      <c r="J134" s="18" t="s">
        <v>6174</v>
      </c>
      <c r="K134" s="18">
        <v>0</v>
      </c>
      <c r="L134" s="18">
        <v>0</v>
      </c>
      <c r="M134" s="18">
        <v>0</v>
      </c>
      <c r="N134" s="18">
        <v>0</v>
      </c>
      <c r="O134" s="300">
        <v>1</v>
      </c>
      <c r="P134" s="301"/>
      <c r="Q134" s="307">
        <v>3050</v>
      </c>
      <c r="R134" s="308">
        <v>0</v>
      </c>
      <c r="S134" s="289" t="s">
        <v>12404</v>
      </c>
      <c r="T134" s="289">
        <v>3050</v>
      </c>
      <c r="U134" s="290">
        <v>42628</v>
      </c>
      <c r="V134" s="289" t="s">
        <v>12333</v>
      </c>
      <c r="W134" s="289" t="s">
        <v>12466</v>
      </c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299"/>
      <c r="AZ134" s="299"/>
      <c r="BA134" s="299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299"/>
      <c r="FL134" s="299"/>
      <c r="FM134" s="299"/>
      <c r="FN134" s="299"/>
      <c r="FO134" s="299"/>
      <c r="FP134" s="299"/>
      <c r="FQ134" s="299"/>
      <c r="FR134" s="299"/>
      <c r="FS134" s="299"/>
      <c r="FT134" s="299"/>
      <c r="FU134" s="299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299"/>
      <c r="GQ134" s="299"/>
      <c r="GR134" s="299"/>
      <c r="GS134" s="299"/>
      <c r="GT134" s="299"/>
      <c r="GU134" s="299"/>
      <c r="GV134" s="299"/>
      <c r="GW134" s="299"/>
      <c r="GX134" s="299"/>
      <c r="GY134" s="299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299"/>
      <c r="HU134" s="299"/>
      <c r="HV134" s="299"/>
      <c r="HW134" s="299"/>
      <c r="HX134" s="299"/>
      <c r="HY134" s="299"/>
      <c r="HZ134" s="299"/>
      <c r="IA134" s="299"/>
      <c r="IB134" s="299"/>
      <c r="IC134" s="299"/>
      <c r="ID134" s="299"/>
      <c r="IE134" s="299"/>
      <c r="IF134" s="299"/>
      <c r="IG134" s="299"/>
      <c r="IH134" s="299"/>
      <c r="II134" s="299"/>
      <c r="IJ134" s="299"/>
      <c r="IK134" s="299"/>
      <c r="IL134" s="299"/>
      <c r="IM134" s="299"/>
      <c r="IN134" s="299"/>
      <c r="IO134" s="299"/>
      <c r="IP134" s="299"/>
      <c r="IQ134" s="299"/>
      <c r="IR134" s="299"/>
      <c r="IS134" s="299"/>
      <c r="IT134" s="299"/>
      <c r="IU134" s="299"/>
      <c r="IV134" s="299"/>
      <c r="IW134" s="299"/>
      <c r="IX134" s="299"/>
      <c r="IY134" s="299"/>
      <c r="IZ134" s="299"/>
      <c r="JA134" s="299"/>
      <c r="JB134" s="299"/>
      <c r="JC134" s="299"/>
      <c r="JD134" s="299"/>
      <c r="JE134" s="299"/>
      <c r="JF134" s="299"/>
      <c r="JG134" s="299"/>
      <c r="JH134" s="299"/>
      <c r="JI134" s="299"/>
      <c r="JJ134" s="299"/>
      <c r="JK134" s="299"/>
      <c r="JL134" s="299"/>
      <c r="JM134" s="299"/>
      <c r="JN134" s="299"/>
      <c r="JO134" s="299"/>
      <c r="JP134" s="299"/>
      <c r="JQ134" s="299"/>
      <c r="JR134" s="299"/>
      <c r="JS134" s="299"/>
      <c r="JT134" s="299"/>
      <c r="JU134" s="299"/>
      <c r="JV134" s="299"/>
      <c r="JW134" s="299"/>
      <c r="JX134" s="299"/>
      <c r="JY134" s="299"/>
      <c r="JZ134" s="299"/>
      <c r="KA134" s="299"/>
      <c r="KB134" s="299"/>
      <c r="KC134" s="299"/>
      <c r="KD134" s="299"/>
      <c r="KE134" s="299"/>
      <c r="KF134" s="299"/>
      <c r="KG134" s="299"/>
      <c r="KH134" s="299"/>
      <c r="KI134" s="299"/>
      <c r="KJ134" s="299"/>
      <c r="KK134" s="299"/>
      <c r="KL134" s="299"/>
      <c r="KM134" s="299"/>
      <c r="KN134" s="299"/>
      <c r="KO134" s="299"/>
      <c r="KP134" s="299"/>
      <c r="KQ134" s="299"/>
      <c r="KR134" s="299"/>
      <c r="KS134" s="299"/>
      <c r="KT134" s="299"/>
      <c r="KU134" s="299"/>
      <c r="KV134" s="299"/>
      <c r="KW134" s="299"/>
      <c r="KX134" s="299"/>
      <c r="KY134" s="299"/>
      <c r="KZ134" s="299"/>
      <c r="LA134" s="299"/>
      <c r="LB134" s="299"/>
      <c r="LC134" s="299"/>
      <c r="LD134" s="299"/>
      <c r="LE134" s="299"/>
      <c r="LF134" s="299"/>
      <c r="LG134" s="299"/>
      <c r="LH134" s="299"/>
      <c r="LI134" s="299"/>
      <c r="LJ134" s="299"/>
      <c r="LK134" s="299"/>
      <c r="LL134" s="299"/>
      <c r="LM134" s="299"/>
      <c r="LN134" s="299"/>
      <c r="LO134" s="299"/>
      <c r="LP134" s="299"/>
      <c r="LQ134" s="299"/>
      <c r="LR134" s="299"/>
      <c r="LS134" s="299"/>
      <c r="LT134" s="299"/>
      <c r="LU134" s="299"/>
      <c r="LV134" s="299"/>
      <c r="LW134" s="299"/>
      <c r="LX134" s="299"/>
      <c r="LY134" s="299"/>
      <c r="LZ134" s="299"/>
      <c r="MA134" s="299"/>
      <c r="MB134" s="299"/>
      <c r="MC134" s="299"/>
      <c r="MD134" s="299"/>
      <c r="ME134" s="299"/>
      <c r="MF134" s="299"/>
      <c r="MG134" s="299"/>
      <c r="MH134" s="299"/>
      <c r="MI134" s="299"/>
      <c r="MJ134" s="299"/>
      <c r="MK134" s="299"/>
      <c r="ML134" s="299"/>
      <c r="MM134" s="299"/>
      <c r="MN134" s="299"/>
      <c r="MO134" s="299"/>
      <c r="MP134" s="299"/>
      <c r="MQ134" s="299"/>
      <c r="MR134" s="299"/>
      <c r="MS134" s="299"/>
      <c r="MT134" s="299"/>
      <c r="MU134" s="299"/>
      <c r="MV134" s="299"/>
      <c r="MW134" s="299"/>
      <c r="MX134" s="299"/>
      <c r="MY134" s="299"/>
      <c r="MZ134" s="299"/>
      <c r="NA134" s="299"/>
      <c r="NB134" s="299"/>
      <c r="NC134" s="299"/>
      <c r="ND134" s="299"/>
      <c r="NE134" s="299"/>
      <c r="NF134" s="299"/>
      <c r="NG134" s="299"/>
      <c r="NH134" s="299"/>
      <c r="NI134" s="299"/>
      <c r="NJ134" s="299"/>
      <c r="NK134" s="299"/>
      <c r="NL134" s="299"/>
      <c r="NM134" s="299"/>
      <c r="NN134" s="299"/>
      <c r="NO134" s="299"/>
      <c r="NP134" s="299"/>
      <c r="NQ134" s="299"/>
      <c r="NR134" s="299"/>
      <c r="NS134" s="299"/>
      <c r="NT134" s="299"/>
      <c r="NU134" s="299"/>
      <c r="NV134" s="299"/>
      <c r="NW134" s="299"/>
      <c r="NX134" s="299"/>
      <c r="NY134" s="299"/>
      <c r="NZ134" s="299"/>
      <c r="OA134" s="299"/>
      <c r="OB134" s="299"/>
      <c r="OC134" s="299"/>
      <c r="OD134" s="299"/>
      <c r="OE134" s="299"/>
      <c r="OF134" s="299"/>
      <c r="OG134" s="299"/>
      <c r="OH134" s="299"/>
      <c r="OI134" s="299"/>
      <c r="OJ134" s="299"/>
      <c r="OK134" s="299"/>
      <c r="OL134" s="299"/>
      <c r="OM134" s="299"/>
      <c r="ON134" s="299"/>
      <c r="OO134" s="299"/>
      <c r="OP134" s="299"/>
      <c r="OQ134" s="299"/>
      <c r="OR134" s="299"/>
      <c r="OS134" s="299"/>
      <c r="OT134" s="299"/>
      <c r="OU134" s="299"/>
      <c r="OV134" s="299"/>
      <c r="OW134" s="299"/>
      <c r="OX134" s="299"/>
      <c r="OY134" s="299"/>
      <c r="OZ134" s="299"/>
      <c r="PA134" s="299"/>
      <c r="PB134" s="299"/>
      <c r="PC134" s="299"/>
      <c r="PD134" s="299"/>
      <c r="PE134" s="299"/>
      <c r="PF134" s="299"/>
      <c r="PG134" s="299"/>
      <c r="PH134" s="299"/>
      <c r="PI134" s="299"/>
      <c r="PJ134" s="299"/>
      <c r="PK134" s="299"/>
      <c r="PL134" s="299"/>
      <c r="PM134" s="299"/>
      <c r="PN134" s="299"/>
      <c r="PO134" s="299"/>
      <c r="PP134" s="299"/>
      <c r="PQ134" s="299"/>
      <c r="PR134" s="299"/>
      <c r="PS134" s="299"/>
      <c r="PT134" s="299"/>
      <c r="PU134" s="299"/>
      <c r="PV134" s="299"/>
      <c r="PW134" s="299"/>
      <c r="PX134" s="299"/>
      <c r="PY134" s="299"/>
      <c r="PZ134" s="299"/>
      <c r="QA134" s="299"/>
      <c r="QB134" s="299"/>
      <c r="QC134" s="299"/>
      <c r="QD134" s="299"/>
      <c r="QE134" s="299"/>
      <c r="QF134" s="299"/>
      <c r="QG134" s="299"/>
      <c r="QH134" s="299"/>
      <c r="QI134" s="299"/>
      <c r="QJ134" s="299"/>
      <c r="QK134" s="299"/>
      <c r="QL134" s="299"/>
      <c r="QM134" s="299"/>
      <c r="QN134" s="299"/>
      <c r="QO134" s="299"/>
      <c r="QP134" s="299"/>
      <c r="QQ134" s="299"/>
      <c r="QR134" s="299"/>
      <c r="QS134" s="299"/>
      <c r="QT134" s="299"/>
      <c r="QU134" s="299"/>
      <c r="QV134" s="299"/>
      <c r="QW134" s="299"/>
      <c r="QX134" s="299"/>
      <c r="QY134" s="299"/>
      <c r="QZ134" s="299"/>
      <c r="RA134" s="299"/>
      <c r="RB134" s="299"/>
      <c r="RC134" s="299"/>
      <c r="RD134" s="299"/>
      <c r="RE134" s="299"/>
      <c r="RF134" s="299"/>
      <c r="RG134" s="299"/>
      <c r="RH134" s="299"/>
      <c r="RI134" s="299"/>
      <c r="RJ134" s="299"/>
      <c r="RK134" s="299"/>
      <c r="RL134" s="299"/>
      <c r="RM134" s="299"/>
      <c r="RN134" s="299"/>
      <c r="RO134" s="299"/>
      <c r="RP134" s="299"/>
      <c r="RQ134" s="299"/>
      <c r="RR134" s="299"/>
      <c r="RS134" s="299"/>
      <c r="RT134" s="299"/>
      <c r="RU134" s="299"/>
      <c r="RV134" s="299"/>
      <c r="RW134" s="299"/>
      <c r="RX134" s="299"/>
      <c r="RY134" s="299"/>
      <c r="RZ134" s="299"/>
      <c r="SA134" s="299"/>
      <c r="SB134" s="299"/>
      <c r="SC134" s="299"/>
      <c r="SD134" s="299"/>
      <c r="SE134" s="299"/>
      <c r="SF134" s="299"/>
      <c r="SG134" s="299"/>
      <c r="SH134" s="299"/>
      <c r="SI134" s="299"/>
      <c r="SJ134" s="299"/>
      <c r="SK134" s="299"/>
      <c r="SL134" s="299"/>
      <c r="SM134" s="299"/>
      <c r="SN134" s="299"/>
      <c r="SO134" s="299"/>
      <c r="SP134" s="299"/>
      <c r="SQ134" s="299"/>
      <c r="SR134" s="299"/>
      <c r="SS134" s="299"/>
      <c r="ST134" s="299"/>
      <c r="SU134" s="299"/>
      <c r="SV134" s="299"/>
      <c r="SW134" s="299"/>
      <c r="SX134" s="299"/>
      <c r="SY134" s="299"/>
      <c r="SZ134" s="299"/>
      <c r="TA134" s="299"/>
      <c r="TB134" s="299"/>
      <c r="TC134" s="299"/>
      <c r="TD134" s="299"/>
      <c r="TE134" s="299"/>
      <c r="TF134" s="299"/>
      <c r="TG134" s="299"/>
      <c r="TH134" s="299"/>
      <c r="TI134" s="299"/>
      <c r="TJ134" s="299"/>
      <c r="TK134" s="299"/>
      <c r="TL134" s="299"/>
      <c r="TM134" s="299"/>
      <c r="TN134" s="299"/>
      <c r="TO134" s="299"/>
      <c r="TP134" s="299"/>
      <c r="TQ134" s="299"/>
      <c r="TR134" s="299"/>
      <c r="TS134" s="299"/>
      <c r="TT134" s="299"/>
      <c r="TU134" s="299"/>
      <c r="TV134" s="299"/>
      <c r="TW134" s="299"/>
      <c r="TX134" s="299"/>
      <c r="TY134" s="299"/>
      <c r="TZ134" s="299"/>
      <c r="UA134" s="299"/>
      <c r="UB134" s="299"/>
      <c r="UC134" s="299"/>
      <c r="UD134" s="299"/>
      <c r="UE134" s="299"/>
      <c r="UF134" s="299"/>
      <c r="UG134" s="299"/>
      <c r="UH134" s="299"/>
      <c r="UI134" s="299"/>
      <c r="UJ134" s="299"/>
      <c r="UK134" s="299"/>
      <c r="UL134" s="299"/>
      <c r="UM134" s="299"/>
      <c r="UN134" s="299"/>
      <c r="UO134" s="299"/>
      <c r="UP134" s="299"/>
      <c r="UQ134" s="299"/>
      <c r="UR134" s="299"/>
      <c r="US134" s="299"/>
      <c r="UT134" s="299"/>
      <c r="UU134" s="299"/>
      <c r="UV134" s="299"/>
      <c r="UW134" s="299"/>
      <c r="UX134" s="299"/>
      <c r="UY134" s="299"/>
      <c r="UZ134" s="299"/>
      <c r="VA134" s="299"/>
      <c r="VB134" s="299"/>
      <c r="VC134" s="299"/>
      <c r="VD134" s="299"/>
      <c r="VE134" s="299"/>
      <c r="VF134" s="299"/>
      <c r="VG134" s="299"/>
      <c r="VH134" s="299"/>
      <c r="VI134" s="299"/>
      <c r="VJ134" s="299"/>
      <c r="VK134" s="299"/>
      <c r="VL134" s="299"/>
      <c r="VM134" s="299"/>
      <c r="VN134" s="299"/>
      <c r="VO134" s="299"/>
      <c r="VP134" s="299"/>
      <c r="VQ134" s="299"/>
      <c r="VR134" s="299"/>
      <c r="VS134" s="299"/>
      <c r="VT134" s="299"/>
      <c r="VU134" s="299"/>
      <c r="VV134" s="299"/>
      <c r="VW134" s="299"/>
      <c r="VX134" s="299"/>
      <c r="VY134" s="299"/>
      <c r="VZ134" s="299"/>
      <c r="WA134" s="299"/>
      <c r="WB134" s="299"/>
      <c r="WC134" s="299"/>
      <c r="WD134" s="299"/>
      <c r="WE134" s="299"/>
      <c r="WF134" s="299"/>
      <c r="WG134" s="299"/>
      <c r="WH134" s="299"/>
      <c r="WI134" s="299"/>
      <c r="WJ134" s="299"/>
      <c r="WK134" s="299"/>
      <c r="WL134" s="299"/>
      <c r="WM134" s="299"/>
      <c r="WN134" s="299"/>
      <c r="WO134" s="299"/>
      <c r="WP134" s="299"/>
      <c r="WQ134" s="299"/>
      <c r="WR134" s="299"/>
      <c r="WS134" s="299"/>
      <c r="WT134" s="299"/>
      <c r="WU134" s="299"/>
      <c r="WV134" s="299"/>
      <c r="WW134" s="299"/>
      <c r="WX134" s="299"/>
      <c r="WY134" s="299"/>
      <c r="WZ134" s="299"/>
      <c r="XA134" s="299"/>
      <c r="XB134" s="299"/>
      <c r="XC134" s="299"/>
      <c r="XD134" s="299"/>
      <c r="XE134" s="299"/>
      <c r="XF134" s="299"/>
      <c r="XG134" s="299"/>
      <c r="XH134" s="299"/>
      <c r="XI134" s="299"/>
      <c r="XJ134" s="299"/>
      <c r="XK134" s="299"/>
      <c r="XL134" s="299"/>
      <c r="XM134" s="299"/>
      <c r="XN134" s="299"/>
      <c r="XO134" s="299"/>
      <c r="XP134" s="299"/>
      <c r="XQ134" s="299"/>
      <c r="XR134" s="299"/>
      <c r="XS134" s="299"/>
      <c r="XT134" s="299"/>
      <c r="XU134" s="299"/>
      <c r="XV134" s="299"/>
      <c r="XW134" s="299"/>
      <c r="XX134" s="299"/>
      <c r="XY134" s="299"/>
      <c r="XZ134" s="299"/>
      <c r="YA134" s="299"/>
      <c r="YB134" s="299"/>
      <c r="YC134" s="299"/>
      <c r="YD134" s="299"/>
      <c r="YE134" s="299"/>
      <c r="YF134" s="299"/>
      <c r="YG134" s="299"/>
      <c r="YH134" s="299"/>
      <c r="YI134" s="299"/>
      <c r="YJ134" s="299"/>
      <c r="YK134" s="299"/>
      <c r="YL134" s="299"/>
      <c r="YM134" s="299"/>
      <c r="YN134" s="299"/>
      <c r="YO134" s="299"/>
      <c r="YP134" s="299"/>
      <c r="YQ134" s="299"/>
      <c r="YR134" s="299"/>
      <c r="YS134" s="299"/>
      <c r="YT134" s="299"/>
      <c r="YU134" s="299"/>
      <c r="YV134" s="299"/>
      <c r="YW134" s="299"/>
      <c r="YX134" s="299"/>
      <c r="YY134" s="299"/>
      <c r="YZ134" s="299"/>
      <c r="ZA134" s="299"/>
      <c r="ZB134" s="299"/>
      <c r="ZC134" s="299"/>
      <c r="ZD134" s="299"/>
      <c r="ZE134" s="299"/>
      <c r="ZF134" s="299"/>
      <c r="ZG134" s="299"/>
      <c r="ZH134" s="299"/>
      <c r="ZI134" s="299"/>
      <c r="ZJ134" s="299"/>
      <c r="ZK134" s="299"/>
      <c r="ZL134" s="299"/>
      <c r="ZM134" s="299"/>
      <c r="ZN134" s="299"/>
      <c r="ZO134" s="299"/>
      <c r="ZP134" s="299"/>
      <c r="ZQ134" s="299"/>
      <c r="ZR134" s="299"/>
      <c r="ZS134" s="299"/>
      <c r="ZT134" s="299"/>
      <c r="ZU134" s="299"/>
      <c r="ZV134" s="299"/>
      <c r="ZW134" s="299"/>
      <c r="ZX134" s="299"/>
      <c r="ZY134" s="299"/>
      <c r="ZZ134" s="299"/>
      <c r="AAA134" s="299"/>
      <c r="AAB134" s="299"/>
      <c r="AAC134" s="299"/>
      <c r="AAD134" s="299"/>
      <c r="AAE134" s="299"/>
      <c r="AAF134" s="299"/>
      <c r="AAG134" s="299"/>
      <c r="AAH134" s="299"/>
      <c r="AAI134" s="299"/>
      <c r="AAJ134" s="299"/>
      <c r="AAK134" s="299"/>
      <c r="AAL134" s="299"/>
      <c r="AAM134" s="299"/>
      <c r="AAN134" s="299"/>
      <c r="AAO134" s="299"/>
      <c r="AAP134" s="299"/>
      <c r="AAQ134" s="299"/>
      <c r="AAR134" s="299"/>
      <c r="AAS134" s="299"/>
      <c r="AAT134" s="299"/>
      <c r="AAU134" s="299"/>
      <c r="AAV134" s="299"/>
      <c r="AAW134" s="299"/>
      <c r="AAX134" s="299"/>
      <c r="AAY134" s="299"/>
      <c r="AAZ134" s="299"/>
      <c r="ABA134" s="299"/>
      <c r="ABB134" s="299"/>
      <c r="ABC134" s="299"/>
      <c r="ABD134" s="299"/>
      <c r="ABE134" s="299"/>
      <c r="ABF134" s="299"/>
      <c r="ABG134" s="299"/>
      <c r="ABH134" s="299"/>
      <c r="ABI134" s="299"/>
      <c r="ABJ134" s="299"/>
      <c r="ABK134" s="299"/>
      <c r="ABL134" s="299"/>
      <c r="ABM134" s="299"/>
      <c r="ABN134" s="299"/>
      <c r="ABO134" s="299"/>
      <c r="ABP134" s="299"/>
      <c r="ABQ134" s="299"/>
      <c r="ABR134" s="299"/>
      <c r="ABS134" s="299"/>
      <c r="ABT134" s="299"/>
      <c r="ABU134" s="299"/>
      <c r="ABV134" s="299"/>
      <c r="ABW134" s="299"/>
      <c r="ABX134" s="299"/>
      <c r="ABY134" s="299"/>
      <c r="ABZ134" s="299"/>
      <c r="ACA134" s="299"/>
      <c r="ACB134" s="299"/>
      <c r="ACC134" s="299"/>
      <c r="ACD134" s="299"/>
      <c r="ACE134" s="299"/>
      <c r="ACF134" s="299"/>
      <c r="ACG134" s="299"/>
      <c r="ACH134" s="299"/>
      <c r="ACI134" s="299"/>
      <c r="ACJ134" s="299"/>
      <c r="ACK134" s="299"/>
      <c r="ACL134" s="299"/>
      <c r="ACM134" s="299"/>
      <c r="ACN134" s="299"/>
      <c r="ACO134" s="299"/>
      <c r="ACP134" s="299"/>
      <c r="ACQ134" s="299"/>
      <c r="ACR134" s="299"/>
      <c r="ACS134" s="299"/>
      <c r="ACT134" s="299"/>
      <c r="ACU134" s="299"/>
      <c r="ACV134" s="299"/>
      <c r="ACW134" s="299"/>
      <c r="ACX134" s="299"/>
      <c r="ACY134" s="299"/>
      <c r="ACZ134" s="299"/>
      <c r="ADA134" s="299"/>
      <c r="ADB134" s="299"/>
      <c r="ADC134" s="299"/>
      <c r="ADD134" s="299"/>
      <c r="ADE134" s="299"/>
      <c r="ADF134" s="299"/>
      <c r="ADG134" s="299"/>
      <c r="ADH134" s="299"/>
      <c r="ADI134" s="299"/>
      <c r="ADJ134" s="299"/>
      <c r="ADK134" s="299"/>
      <c r="ADL134" s="299"/>
      <c r="ADM134" s="299"/>
      <c r="ADN134" s="299"/>
      <c r="ADO134" s="299"/>
      <c r="ADP134" s="299"/>
      <c r="ADQ134" s="299"/>
      <c r="ADR134" s="299"/>
      <c r="ADS134" s="299"/>
      <c r="ADT134" s="299"/>
      <c r="ADU134" s="299"/>
      <c r="ADV134" s="299"/>
      <c r="ADW134" s="299"/>
      <c r="ADX134" s="299"/>
      <c r="ADY134" s="299"/>
      <c r="ADZ134" s="299"/>
      <c r="AEA134" s="299"/>
      <c r="AEB134" s="299"/>
      <c r="AEC134" s="299"/>
      <c r="AED134" s="299"/>
      <c r="AEE134" s="299"/>
      <c r="AEF134" s="299"/>
      <c r="AEG134" s="299"/>
      <c r="AEH134" s="299"/>
      <c r="AEI134" s="299"/>
      <c r="AEJ134" s="299"/>
      <c r="AEK134" s="299"/>
      <c r="AEL134" s="299"/>
      <c r="AEM134" s="299"/>
      <c r="AEN134" s="299"/>
      <c r="AEO134" s="299"/>
      <c r="AEP134" s="299"/>
      <c r="AEQ134" s="299"/>
      <c r="AER134" s="299"/>
      <c r="AES134" s="299"/>
      <c r="AET134" s="299"/>
      <c r="AEU134" s="299"/>
      <c r="AEV134" s="299"/>
      <c r="AEW134" s="299"/>
      <c r="AEX134" s="299"/>
      <c r="AEY134" s="299"/>
      <c r="AEZ134" s="299"/>
      <c r="AFA134" s="299"/>
      <c r="AFB134" s="299"/>
      <c r="AFC134" s="299"/>
      <c r="AFD134" s="299"/>
      <c r="AFE134" s="299"/>
      <c r="AFF134" s="299"/>
      <c r="AFG134" s="299"/>
      <c r="AFH134" s="299"/>
      <c r="AFI134" s="299"/>
      <c r="AFJ134" s="299"/>
      <c r="AFK134" s="299"/>
      <c r="AFL134" s="299"/>
      <c r="AFM134" s="299"/>
      <c r="AFN134" s="299"/>
      <c r="AFO134" s="299"/>
      <c r="AFP134" s="299"/>
      <c r="AFQ134" s="299"/>
      <c r="AFR134" s="299"/>
      <c r="AFS134" s="299"/>
      <c r="AFT134" s="299"/>
      <c r="AFU134" s="299"/>
      <c r="AFV134" s="299"/>
      <c r="AFW134" s="299"/>
      <c r="AFX134" s="299"/>
      <c r="AFY134" s="299"/>
      <c r="AFZ134" s="299"/>
      <c r="AGA134" s="299"/>
      <c r="AGB134" s="299"/>
      <c r="AGC134" s="299"/>
      <c r="AGD134" s="299"/>
      <c r="AGE134" s="299"/>
      <c r="AGF134" s="299"/>
      <c r="AGG134" s="299"/>
      <c r="AGH134" s="299"/>
      <c r="AGI134" s="299"/>
      <c r="AGJ134" s="299"/>
      <c r="AGK134" s="299"/>
      <c r="AGL134" s="299"/>
      <c r="AGM134" s="299"/>
      <c r="AGN134" s="299"/>
      <c r="AGO134" s="299"/>
      <c r="AGP134" s="299"/>
      <c r="AGQ134" s="299"/>
      <c r="AGR134" s="299"/>
      <c r="AGS134" s="299"/>
      <c r="AGT134" s="299"/>
      <c r="AGU134" s="299"/>
      <c r="AGV134" s="299"/>
      <c r="AGW134" s="299"/>
      <c r="AGX134" s="299"/>
      <c r="AGY134" s="299"/>
      <c r="AGZ134" s="299"/>
      <c r="AHA134" s="299"/>
      <c r="AHB134" s="299"/>
      <c r="AHC134" s="299"/>
      <c r="AHD134" s="299"/>
      <c r="AHE134" s="299"/>
      <c r="AHF134" s="299"/>
      <c r="AHG134" s="299"/>
      <c r="AHH134" s="299"/>
      <c r="AHI134" s="299"/>
      <c r="AHJ134" s="299"/>
      <c r="AHK134" s="299"/>
      <c r="AHL134" s="299"/>
      <c r="AHM134" s="299"/>
      <c r="AHN134" s="299"/>
      <c r="AHO134" s="299"/>
      <c r="AHP134" s="299"/>
      <c r="AHQ134" s="299"/>
      <c r="AHR134" s="299"/>
      <c r="AHS134" s="299"/>
      <c r="AHT134" s="299"/>
      <c r="AHU134" s="299"/>
      <c r="AHV134" s="299"/>
      <c r="AHW134" s="299"/>
      <c r="AHX134" s="299"/>
      <c r="AHY134" s="299"/>
      <c r="AHZ134" s="299"/>
      <c r="AIA134" s="299"/>
      <c r="AIB134" s="299"/>
      <c r="AIC134" s="299"/>
      <c r="AID134" s="299"/>
      <c r="AIE134" s="299"/>
      <c r="AIF134" s="299"/>
      <c r="AIG134" s="299"/>
      <c r="AIH134" s="299"/>
      <c r="AII134" s="299"/>
      <c r="AIJ134" s="299"/>
      <c r="AIK134" s="299"/>
      <c r="AIL134" s="299"/>
      <c r="AIM134" s="299"/>
      <c r="AIN134" s="299"/>
      <c r="AIO134" s="299"/>
      <c r="AIP134" s="299"/>
      <c r="AIQ134" s="299"/>
      <c r="AIR134" s="299"/>
      <c r="AIS134" s="299"/>
      <c r="AIT134" s="299"/>
      <c r="AIU134" s="299"/>
      <c r="AIV134" s="299"/>
      <c r="AIW134" s="299"/>
      <c r="AIX134" s="299"/>
      <c r="AIY134" s="299"/>
      <c r="AIZ134" s="299"/>
      <c r="AJA134" s="299"/>
      <c r="AJB134" s="299"/>
      <c r="AJC134" s="299"/>
      <c r="AJD134" s="299"/>
      <c r="AJE134" s="299"/>
      <c r="AJF134" s="299"/>
      <c r="AJG134" s="299"/>
      <c r="AJH134" s="299"/>
      <c r="AJI134" s="299"/>
      <c r="AJJ134" s="299"/>
      <c r="AJK134" s="299"/>
      <c r="AJL134" s="299"/>
      <c r="AJM134" s="299"/>
      <c r="AJN134" s="299"/>
      <c r="AJO134" s="299"/>
      <c r="AJP134" s="299"/>
      <c r="AJQ134" s="299"/>
      <c r="AJR134" s="299"/>
      <c r="AJS134" s="299"/>
      <c r="AJT134" s="299"/>
      <c r="AJU134" s="299"/>
      <c r="AJV134" s="299"/>
      <c r="AJW134" s="299"/>
      <c r="AJX134" s="299"/>
      <c r="AJY134" s="299"/>
      <c r="AJZ134" s="299"/>
      <c r="AKA134" s="299"/>
      <c r="AKB134" s="299"/>
      <c r="AKC134" s="299"/>
      <c r="AKD134" s="299"/>
      <c r="AKE134" s="299"/>
      <c r="AKF134" s="299"/>
      <c r="AKG134" s="299"/>
      <c r="AKH134" s="299"/>
      <c r="AKI134" s="299"/>
      <c r="AKJ134" s="299"/>
      <c r="AKK134" s="299"/>
      <c r="AKL134" s="299"/>
      <c r="AKM134" s="299"/>
      <c r="AKN134" s="299"/>
      <c r="AKO134" s="299"/>
      <c r="AKP134" s="299"/>
      <c r="AKQ134" s="299"/>
      <c r="AKR134" s="299"/>
      <c r="AKS134" s="299"/>
      <c r="AKT134" s="299"/>
      <c r="AKU134" s="299"/>
      <c r="AKV134" s="299"/>
      <c r="AKW134" s="299"/>
      <c r="AKX134" s="299"/>
      <c r="AKY134" s="299"/>
      <c r="AKZ134" s="299"/>
      <c r="ALA134" s="299"/>
      <c r="ALB134" s="299"/>
      <c r="ALC134" s="299"/>
      <c r="ALD134" s="299"/>
      <c r="ALE134" s="299"/>
      <c r="ALF134" s="299"/>
      <c r="ALG134" s="299"/>
      <c r="ALH134" s="299"/>
      <c r="ALI134" s="299"/>
      <c r="ALJ134" s="299"/>
      <c r="ALK134" s="299"/>
      <c r="ALL134" s="299"/>
      <c r="ALM134" s="299"/>
      <c r="ALN134" s="299"/>
      <c r="ALO134" s="299"/>
      <c r="ALP134" s="299"/>
      <c r="ALQ134" s="299"/>
      <c r="ALR134" s="299"/>
      <c r="ALS134" s="299"/>
      <c r="ALT134" s="299"/>
      <c r="ALU134" s="299"/>
      <c r="ALV134" s="299"/>
      <c r="ALW134" s="299"/>
      <c r="ALX134" s="299"/>
      <c r="ALY134" s="299"/>
      <c r="ALZ134" s="299"/>
      <c r="AMA134" s="299"/>
      <c r="AMB134" s="299"/>
      <c r="AMC134" s="299"/>
      <c r="AMD134" s="299"/>
      <c r="AME134" s="299"/>
    </row>
    <row r="135" spans="1:1019" ht="14.25">
      <c r="A135" s="20" t="s">
        <v>6181</v>
      </c>
      <c r="B135" s="18" t="s">
        <v>6182</v>
      </c>
      <c r="C135" s="18" t="s">
        <v>23</v>
      </c>
      <c r="D135" s="18" t="s">
        <v>11370</v>
      </c>
      <c r="E135" s="18" t="s">
        <v>6172</v>
      </c>
      <c r="F135" s="18">
        <v>17.75</v>
      </c>
      <c r="G135" s="18" t="s">
        <v>6173</v>
      </c>
      <c r="H135" s="18">
        <v>0</v>
      </c>
      <c r="I135" s="322">
        <v>0</v>
      </c>
      <c r="J135" s="18" t="s">
        <v>6174</v>
      </c>
      <c r="K135" s="18">
        <v>0</v>
      </c>
      <c r="L135" s="18">
        <v>0</v>
      </c>
      <c r="M135" s="18">
        <v>0</v>
      </c>
      <c r="N135" s="18">
        <v>0</v>
      </c>
      <c r="O135" s="300">
        <v>1</v>
      </c>
      <c r="P135" s="301"/>
      <c r="Q135" s="302">
        <v>3050</v>
      </c>
      <c r="R135" s="303">
        <v>0</v>
      </c>
      <c r="S135" s="289" t="s">
        <v>12404</v>
      </c>
      <c r="T135" s="289">
        <v>3050</v>
      </c>
      <c r="U135" s="290">
        <v>42628</v>
      </c>
      <c r="V135" s="289" t="s">
        <v>12333</v>
      </c>
      <c r="W135" s="289" t="s">
        <v>12466</v>
      </c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</row>
    <row r="136" spans="1:1019" ht="14.25">
      <c r="A136" s="20" t="s">
        <v>6241</v>
      </c>
      <c r="B136" s="18" t="s">
        <v>6242</v>
      </c>
      <c r="C136" s="18" t="s">
        <v>23</v>
      </c>
      <c r="D136" s="18" t="s">
        <v>11370</v>
      </c>
      <c r="E136" s="18" t="s">
        <v>22</v>
      </c>
      <c r="F136" s="18">
        <v>1.56</v>
      </c>
      <c r="G136" s="18" t="s">
        <v>22</v>
      </c>
      <c r="H136" s="18" t="s">
        <v>6243</v>
      </c>
      <c r="I136" s="322">
        <v>0</v>
      </c>
      <c r="J136" s="18" t="s">
        <v>6243</v>
      </c>
      <c r="K136" s="18" t="s">
        <v>22</v>
      </c>
      <c r="L136" s="18" t="s">
        <v>22</v>
      </c>
      <c r="M136" s="18" t="s">
        <v>22</v>
      </c>
      <c r="N136" s="18" t="s">
        <v>22</v>
      </c>
      <c r="O136" s="300">
        <v>1</v>
      </c>
      <c r="P136" s="301"/>
      <c r="Q136" s="302">
        <v>3050</v>
      </c>
      <c r="R136" s="303">
        <v>0</v>
      </c>
      <c r="S136" s="289"/>
      <c r="T136" s="289"/>
      <c r="U136" s="290" t="s">
        <v>12253</v>
      </c>
      <c r="V136" s="289" t="s">
        <v>6243</v>
      </c>
      <c r="W136" s="289" t="s">
        <v>12502</v>
      </c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</row>
    <row r="137" spans="1:1019" ht="14.25">
      <c r="A137" s="20" t="s">
        <v>6246</v>
      </c>
      <c r="B137" s="18" t="s">
        <v>6245</v>
      </c>
      <c r="C137" s="18" t="s">
        <v>23</v>
      </c>
      <c r="D137" s="18" t="s">
        <v>11370</v>
      </c>
      <c r="E137" s="18" t="s">
        <v>6172</v>
      </c>
      <c r="F137" s="18">
        <v>20</v>
      </c>
      <c r="G137" s="18" t="s">
        <v>6173</v>
      </c>
      <c r="H137" s="18" t="s">
        <v>6174</v>
      </c>
      <c r="I137" s="322">
        <v>0</v>
      </c>
      <c r="J137" s="18" t="s">
        <v>6174</v>
      </c>
      <c r="K137" s="18" t="s">
        <v>22</v>
      </c>
      <c r="L137" s="18" t="s">
        <v>22</v>
      </c>
      <c r="M137" s="18" t="s">
        <v>22</v>
      </c>
      <c r="N137" s="18" t="s">
        <v>22</v>
      </c>
      <c r="O137" s="300">
        <v>1</v>
      </c>
      <c r="P137" s="301"/>
      <c r="Q137" s="302">
        <v>3050</v>
      </c>
      <c r="R137" s="303">
        <v>0</v>
      </c>
      <c r="S137" s="289" t="s">
        <v>12404</v>
      </c>
      <c r="T137" s="289">
        <v>3050</v>
      </c>
      <c r="U137" s="290">
        <v>42647</v>
      </c>
      <c r="V137" s="289" t="s">
        <v>12333</v>
      </c>
      <c r="W137" s="289" t="s">
        <v>12466</v>
      </c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</row>
    <row r="138" spans="1:1019" ht="14.25">
      <c r="A138" s="20" t="s">
        <v>6247</v>
      </c>
      <c r="B138" s="18" t="s">
        <v>6248</v>
      </c>
      <c r="C138" s="18" t="s">
        <v>23</v>
      </c>
      <c r="D138" s="18" t="s">
        <v>11370</v>
      </c>
      <c r="E138" s="18" t="s">
        <v>22</v>
      </c>
      <c r="F138" s="18">
        <v>10.91</v>
      </c>
      <c r="G138" s="18" t="s">
        <v>22</v>
      </c>
      <c r="H138" s="18" t="s">
        <v>6249</v>
      </c>
      <c r="I138" s="322">
        <v>0</v>
      </c>
      <c r="J138" s="18" t="s">
        <v>6249</v>
      </c>
      <c r="K138" s="18" t="s">
        <v>22</v>
      </c>
      <c r="L138" s="18" t="s">
        <v>22</v>
      </c>
      <c r="M138" s="18" t="s">
        <v>22</v>
      </c>
      <c r="N138" s="18" t="s">
        <v>22</v>
      </c>
      <c r="O138" s="300">
        <v>1</v>
      </c>
      <c r="P138" s="301"/>
      <c r="Q138" s="302">
        <v>3050</v>
      </c>
      <c r="R138" s="303">
        <v>0</v>
      </c>
      <c r="S138" s="289"/>
      <c r="T138" s="289">
        <v>3050</v>
      </c>
      <c r="U138" s="290">
        <v>42622</v>
      </c>
      <c r="V138" s="289" t="s">
        <v>6243</v>
      </c>
      <c r="W138" s="289" t="s">
        <v>12468</v>
      </c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</row>
    <row r="139" spans="1:1019" ht="28.5">
      <c r="A139" s="20" t="s">
        <v>6250</v>
      </c>
      <c r="B139" s="18" t="s">
        <v>6251</v>
      </c>
      <c r="C139" s="18" t="s">
        <v>6252</v>
      </c>
      <c r="D139" s="18" t="s">
        <v>11370</v>
      </c>
      <c r="E139" s="18" t="s">
        <v>22</v>
      </c>
      <c r="F139" s="18">
        <v>3.8</v>
      </c>
      <c r="G139" s="18" t="s">
        <v>22</v>
      </c>
      <c r="H139" s="18" t="s">
        <v>6253</v>
      </c>
      <c r="I139" s="322">
        <v>0</v>
      </c>
      <c r="J139" s="18" t="s">
        <v>22</v>
      </c>
      <c r="K139" s="18" t="s">
        <v>22</v>
      </c>
      <c r="L139" s="18" t="s">
        <v>22</v>
      </c>
      <c r="M139" s="18" t="s">
        <v>22</v>
      </c>
      <c r="N139" s="18" t="s">
        <v>22</v>
      </c>
      <c r="O139" s="300">
        <v>2</v>
      </c>
      <c r="P139" s="301"/>
      <c r="Q139" s="302">
        <v>6100</v>
      </c>
      <c r="R139" s="303">
        <v>0</v>
      </c>
      <c r="S139" s="289" t="s">
        <v>12503</v>
      </c>
      <c r="T139" s="289"/>
      <c r="U139" s="290"/>
      <c r="V139" s="289" t="s">
        <v>12504</v>
      </c>
      <c r="W139" s="306" t="s">
        <v>12505</v>
      </c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</row>
    <row r="140" spans="1:1019" ht="28.5">
      <c r="A140" s="20" t="s">
        <v>6945</v>
      </c>
      <c r="B140" s="18" t="s">
        <v>6946</v>
      </c>
      <c r="C140" s="18" t="s">
        <v>23</v>
      </c>
      <c r="D140" s="18" t="s">
        <v>11370</v>
      </c>
      <c r="E140" s="18" t="s">
        <v>389</v>
      </c>
      <c r="F140" s="18">
        <v>2.69</v>
      </c>
      <c r="G140" s="18">
        <v>0</v>
      </c>
      <c r="H140" s="18" t="s">
        <v>6948</v>
      </c>
      <c r="I140" s="322" t="s">
        <v>6947</v>
      </c>
      <c r="J140" s="18" t="s">
        <v>6949</v>
      </c>
      <c r="K140" s="18" t="s">
        <v>6950</v>
      </c>
      <c r="L140" s="18">
        <v>0</v>
      </c>
      <c r="M140" s="18">
        <v>0</v>
      </c>
      <c r="N140" s="18">
        <v>0</v>
      </c>
      <c r="O140" s="300">
        <v>1</v>
      </c>
      <c r="P140" s="301"/>
      <c r="Q140" s="302">
        <v>3050</v>
      </c>
      <c r="R140" s="303">
        <v>0</v>
      </c>
      <c r="S140" s="289" t="s">
        <v>12325</v>
      </c>
      <c r="T140" s="289">
        <v>3210</v>
      </c>
      <c r="U140" s="290" t="s">
        <v>12300</v>
      </c>
      <c r="V140" s="289" t="s">
        <v>12327</v>
      </c>
      <c r="W140" s="289" t="s">
        <v>12326</v>
      </c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</row>
    <row r="141" spans="1:1019" ht="14.25">
      <c r="A141" s="20" t="s">
        <v>7023</v>
      </c>
      <c r="B141" s="18" t="s">
        <v>7024</v>
      </c>
      <c r="C141" s="18" t="s">
        <v>23</v>
      </c>
      <c r="D141" s="18" t="s">
        <v>11370</v>
      </c>
      <c r="E141" s="18" t="s">
        <v>22</v>
      </c>
      <c r="F141" s="18">
        <v>0.1363</v>
      </c>
      <c r="G141" s="18" t="s">
        <v>22</v>
      </c>
      <c r="H141" s="18" t="s">
        <v>22</v>
      </c>
      <c r="I141" s="322">
        <v>0</v>
      </c>
      <c r="J141" s="18" t="s">
        <v>1350</v>
      </c>
      <c r="K141" s="18" t="s">
        <v>22</v>
      </c>
      <c r="L141" s="18" t="s">
        <v>22</v>
      </c>
      <c r="M141" s="18" t="s">
        <v>22</v>
      </c>
      <c r="N141" s="18" t="s">
        <v>22</v>
      </c>
      <c r="O141" s="300">
        <v>1</v>
      </c>
      <c r="P141" s="301"/>
      <c r="Q141" s="302">
        <v>3050</v>
      </c>
      <c r="R141" s="303">
        <v>0</v>
      </c>
      <c r="S141" s="289" t="s">
        <v>12329</v>
      </c>
      <c r="T141" s="289">
        <v>30500</v>
      </c>
      <c r="U141" s="290">
        <v>42632</v>
      </c>
      <c r="V141" s="289" t="s">
        <v>7025</v>
      </c>
      <c r="W141" s="289" t="s">
        <v>12386</v>
      </c>
    </row>
    <row r="142" spans="1:1019" ht="14.25">
      <c r="A142" s="20" t="s">
        <v>7039</v>
      </c>
      <c r="B142" s="18" t="s">
        <v>7040</v>
      </c>
      <c r="C142" s="18" t="s">
        <v>23</v>
      </c>
      <c r="D142" s="18" t="s">
        <v>11370</v>
      </c>
      <c r="E142" s="18">
        <v>0</v>
      </c>
      <c r="F142" s="18">
        <v>4.9399999999999999E-2</v>
      </c>
      <c r="G142" s="18">
        <v>0</v>
      </c>
      <c r="H142" s="18">
        <v>0</v>
      </c>
      <c r="I142" s="322" t="s">
        <v>7041</v>
      </c>
      <c r="J142" s="18" t="s">
        <v>3851</v>
      </c>
      <c r="K142" s="18" t="s">
        <v>7041</v>
      </c>
      <c r="L142" s="18">
        <v>0</v>
      </c>
      <c r="M142" s="18" t="s">
        <v>3115</v>
      </c>
      <c r="N142" s="18" t="s">
        <v>7042</v>
      </c>
      <c r="O142" s="300">
        <v>10</v>
      </c>
      <c r="P142" s="301"/>
      <c r="Q142" s="302">
        <v>30500</v>
      </c>
      <c r="R142" s="303">
        <v>0</v>
      </c>
      <c r="S142" s="289" t="s">
        <v>12470</v>
      </c>
      <c r="T142" s="289">
        <v>12200</v>
      </c>
      <c r="U142" s="290" t="s">
        <v>12253</v>
      </c>
      <c r="V142" s="289" t="s">
        <v>3851</v>
      </c>
      <c r="W142" s="289" t="s">
        <v>12471</v>
      </c>
    </row>
    <row r="143" spans="1:1019" ht="14.25">
      <c r="A143" s="20" t="s">
        <v>7078</v>
      </c>
      <c r="B143" s="18" t="s">
        <v>7079</v>
      </c>
      <c r="C143" s="18" t="s">
        <v>23</v>
      </c>
      <c r="D143" s="18" t="s">
        <v>11370</v>
      </c>
      <c r="E143" s="18">
        <v>0</v>
      </c>
      <c r="F143" s="18">
        <v>2.9</v>
      </c>
      <c r="G143" s="18">
        <v>0</v>
      </c>
      <c r="H143" s="18">
        <v>0</v>
      </c>
      <c r="I143" s="322">
        <v>0</v>
      </c>
      <c r="J143" s="18" t="s">
        <v>7080</v>
      </c>
      <c r="K143" s="18">
        <v>0</v>
      </c>
      <c r="L143" s="18">
        <v>0</v>
      </c>
      <c r="M143" s="18">
        <v>0</v>
      </c>
      <c r="N143" s="18">
        <v>0</v>
      </c>
      <c r="O143" s="300">
        <v>4</v>
      </c>
      <c r="P143" s="301"/>
      <c r="Q143" s="302">
        <v>12200</v>
      </c>
      <c r="R143" s="303">
        <v>0</v>
      </c>
      <c r="S143" s="289" t="s">
        <v>12331</v>
      </c>
      <c r="T143" s="289">
        <v>6100</v>
      </c>
      <c r="U143" s="290">
        <v>42649</v>
      </c>
      <c r="V143" s="289" t="s">
        <v>7080</v>
      </c>
      <c r="W143" s="289" t="s">
        <v>12460</v>
      </c>
    </row>
    <row r="144" spans="1:1019" ht="14.25">
      <c r="A144" s="20" t="s">
        <v>7225</v>
      </c>
      <c r="B144" s="18" t="s">
        <v>7226</v>
      </c>
      <c r="C144" s="18" t="s">
        <v>23</v>
      </c>
      <c r="D144" s="18" t="s">
        <v>11370</v>
      </c>
      <c r="E144" s="18" t="s">
        <v>6172</v>
      </c>
      <c r="F144" s="18">
        <v>11.63</v>
      </c>
      <c r="G144" s="18" t="s">
        <v>22</v>
      </c>
      <c r="H144" s="18" t="s">
        <v>22</v>
      </c>
      <c r="I144" s="322">
        <v>0</v>
      </c>
      <c r="J144" s="18" t="s">
        <v>2201</v>
      </c>
      <c r="K144" s="18" t="s">
        <v>22</v>
      </c>
      <c r="L144" s="18" t="s">
        <v>22</v>
      </c>
      <c r="M144" s="18" t="s">
        <v>22</v>
      </c>
      <c r="N144" s="18" t="s">
        <v>22</v>
      </c>
      <c r="O144" s="300">
        <v>1</v>
      </c>
      <c r="P144" s="301"/>
      <c r="Q144" s="302">
        <v>3050</v>
      </c>
      <c r="R144" s="303">
        <v>0</v>
      </c>
      <c r="S144" s="289" t="s">
        <v>12285</v>
      </c>
      <c r="T144" s="289">
        <v>3050</v>
      </c>
      <c r="U144" s="290">
        <v>42649</v>
      </c>
      <c r="V144" s="289" t="s">
        <v>3522</v>
      </c>
      <c r="W144" s="289" t="s">
        <v>12386</v>
      </c>
    </row>
    <row r="145" spans="1:23" ht="14.25">
      <c r="A145" s="20" t="s">
        <v>7229</v>
      </c>
      <c r="B145" s="18" t="s">
        <v>7230</v>
      </c>
      <c r="C145" s="18" t="s">
        <v>23</v>
      </c>
      <c r="D145" s="18" t="s">
        <v>11370</v>
      </c>
      <c r="E145" s="18" t="s">
        <v>6172</v>
      </c>
      <c r="F145" s="18">
        <v>3.1</v>
      </c>
      <c r="G145" s="18" t="s">
        <v>22</v>
      </c>
      <c r="H145" s="18" t="s">
        <v>22</v>
      </c>
      <c r="I145" s="322">
        <v>0</v>
      </c>
      <c r="J145" s="18" t="s">
        <v>2201</v>
      </c>
      <c r="K145" s="18" t="s">
        <v>22</v>
      </c>
      <c r="L145" s="18" t="s">
        <v>22</v>
      </c>
      <c r="M145" s="18" t="s">
        <v>22</v>
      </c>
      <c r="N145" s="18" t="s">
        <v>22</v>
      </c>
      <c r="O145" s="300">
        <v>1</v>
      </c>
      <c r="P145" s="301"/>
      <c r="Q145" s="302">
        <v>3050</v>
      </c>
      <c r="R145" s="303">
        <v>0</v>
      </c>
      <c r="S145" s="289" t="s">
        <v>12285</v>
      </c>
      <c r="T145" s="289">
        <v>3050</v>
      </c>
      <c r="U145" s="290">
        <v>42649</v>
      </c>
      <c r="V145" s="289" t="s">
        <v>3522</v>
      </c>
      <c r="W145" s="289" t="s">
        <v>12386</v>
      </c>
    </row>
    <row r="146" spans="1:23" ht="14.25">
      <c r="A146" s="20" t="s">
        <v>7232</v>
      </c>
      <c r="B146" s="18" t="s">
        <v>7233</v>
      </c>
      <c r="C146" s="18" t="s">
        <v>23</v>
      </c>
      <c r="D146" s="18" t="s">
        <v>11370</v>
      </c>
      <c r="E146" s="18" t="s">
        <v>6172</v>
      </c>
      <c r="F146" s="18">
        <v>2.7</v>
      </c>
      <c r="G146" s="18" t="s">
        <v>22</v>
      </c>
      <c r="H146" s="18" t="s">
        <v>22</v>
      </c>
      <c r="I146" s="322">
        <v>0</v>
      </c>
      <c r="J146" s="18" t="s">
        <v>2201</v>
      </c>
      <c r="K146" s="18" t="s">
        <v>22</v>
      </c>
      <c r="L146" s="18" t="s">
        <v>22</v>
      </c>
      <c r="M146" s="18" t="s">
        <v>22</v>
      </c>
      <c r="N146" s="18" t="s">
        <v>22</v>
      </c>
      <c r="O146" s="300">
        <v>1</v>
      </c>
      <c r="P146" s="301"/>
      <c r="Q146" s="302">
        <v>3050</v>
      </c>
      <c r="R146" s="303">
        <v>0</v>
      </c>
      <c r="S146" s="289" t="s">
        <v>12285</v>
      </c>
      <c r="T146" s="289">
        <v>3050</v>
      </c>
      <c r="U146" s="290">
        <v>42649</v>
      </c>
      <c r="V146" s="289" t="s">
        <v>3522</v>
      </c>
      <c r="W146" s="289" t="s">
        <v>12386</v>
      </c>
    </row>
    <row r="147" spans="1:23" ht="14.25">
      <c r="A147" s="20" t="s">
        <v>7235</v>
      </c>
      <c r="B147" s="18" t="s">
        <v>7236</v>
      </c>
      <c r="C147" s="18" t="s">
        <v>23</v>
      </c>
      <c r="D147" s="18" t="s">
        <v>11370</v>
      </c>
      <c r="E147" s="18" t="s">
        <v>6172</v>
      </c>
      <c r="F147" s="18">
        <v>0.31</v>
      </c>
      <c r="G147" s="18" t="s">
        <v>22</v>
      </c>
      <c r="H147" s="18" t="s">
        <v>22</v>
      </c>
      <c r="I147" s="322">
        <v>0</v>
      </c>
      <c r="J147" s="18" t="s">
        <v>2201</v>
      </c>
      <c r="K147" s="18" t="s">
        <v>22</v>
      </c>
      <c r="L147" s="18" t="s">
        <v>22</v>
      </c>
      <c r="M147" s="18" t="s">
        <v>22</v>
      </c>
      <c r="N147" s="18" t="s">
        <v>22</v>
      </c>
      <c r="O147" s="300">
        <v>1</v>
      </c>
      <c r="P147" s="301"/>
      <c r="Q147" s="302">
        <v>3050</v>
      </c>
      <c r="R147" s="303">
        <v>0</v>
      </c>
      <c r="S147" s="289" t="s">
        <v>12285</v>
      </c>
      <c r="T147" s="289">
        <v>3050</v>
      </c>
      <c r="U147" s="290">
        <v>42649</v>
      </c>
      <c r="V147" s="289" t="s">
        <v>3522</v>
      </c>
      <c r="W147" s="289" t="s">
        <v>12386</v>
      </c>
    </row>
    <row r="148" spans="1:23" ht="14.25">
      <c r="A148" s="20" t="s">
        <v>7238</v>
      </c>
      <c r="B148" s="18" t="s">
        <v>7239</v>
      </c>
      <c r="C148" s="18" t="s">
        <v>23</v>
      </c>
      <c r="D148" s="18" t="s">
        <v>11370</v>
      </c>
      <c r="E148" s="18" t="s">
        <v>6172</v>
      </c>
      <c r="F148" s="18">
        <v>2.35</v>
      </c>
      <c r="G148" s="18" t="s">
        <v>22</v>
      </c>
      <c r="H148" s="18" t="s">
        <v>22</v>
      </c>
      <c r="I148" s="322">
        <v>0</v>
      </c>
      <c r="J148" s="18" t="s">
        <v>2201</v>
      </c>
      <c r="K148" s="18" t="s">
        <v>22</v>
      </c>
      <c r="L148" s="18" t="s">
        <v>22</v>
      </c>
      <c r="M148" s="18" t="s">
        <v>22</v>
      </c>
      <c r="N148" s="18" t="s">
        <v>22</v>
      </c>
      <c r="O148" s="300">
        <v>1</v>
      </c>
      <c r="P148" s="301"/>
      <c r="Q148" s="302">
        <v>3050</v>
      </c>
      <c r="R148" s="303">
        <v>0</v>
      </c>
      <c r="S148" s="289" t="s">
        <v>12285</v>
      </c>
      <c r="T148" s="289">
        <v>3050</v>
      </c>
      <c r="U148" s="290">
        <v>42628</v>
      </c>
      <c r="V148" s="289" t="s">
        <v>3522</v>
      </c>
      <c r="W148" s="289" t="s">
        <v>12386</v>
      </c>
    </row>
    <row r="149" spans="1:23" ht="14.25">
      <c r="A149" s="20" t="s">
        <v>7259</v>
      </c>
      <c r="B149" s="18" t="s">
        <v>7260</v>
      </c>
      <c r="C149" s="18" t="s">
        <v>23</v>
      </c>
      <c r="D149" s="18" t="s">
        <v>11370</v>
      </c>
      <c r="E149" s="18" t="s">
        <v>22</v>
      </c>
      <c r="F149" s="18">
        <v>9.5</v>
      </c>
      <c r="G149" s="18" t="s">
        <v>22</v>
      </c>
      <c r="H149" s="18" t="s">
        <v>22</v>
      </c>
      <c r="I149" s="322">
        <v>0</v>
      </c>
      <c r="J149" s="18" t="s">
        <v>6174</v>
      </c>
      <c r="K149" s="18" t="s">
        <v>22</v>
      </c>
      <c r="L149" s="18" t="s">
        <v>22</v>
      </c>
      <c r="M149" s="18" t="s">
        <v>22</v>
      </c>
      <c r="N149" s="18" t="s">
        <v>22</v>
      </c>
      <c r="O149" s="300">
        <v>1</v>
      </c>
      <c r="P149" s="301"/>
      <c r="Q149" s="302">
        <v>3050</v>
      </c>
      <c r="R149" s="303">
        <v>0</v>
      </c>
      <c r="S149" s="289" t="s">
        <v>12404</v>
      </c>
      <c r="T149" s="289">
        <v>3050</v>
      </c>
      <c r="U149" s="290">
        <v>42663</v>
      </c>
      <c r="V149" s="289" t="s">
        <v>12333</v>
      </c>
      <c r="W149" s="289" t="s">
        <v>12386</v>
      </c>
    </row>
    <row r="150" spans="1:23" ht="14.25">
      <c r="A150" s="20" t="s">
        <v>7265</v>
      </c>
      <c r="B150" s="18" t="s">
        <v>7266</v>
      </c>
      <c r="C150" s="18" t="s">
        <v>23</v>
      </c>
      <c r="D150" s="18" t="s">
        <v>11370</v>
      </c>
      <c r="E150" s="18" t="s">
        <v>22</v>
      </c>
      <c r="F150" s="18">
        <v>28.25</v>
      </c>
      <c r="G150" s="18" t="s">
        <v>6173</v>
      </c>
      <c r="H150" s="18" t="s">
        <v>22</v>
      </c>
      <c r="I150" s="322">
        <v>0</v>
      </c>
      <c r="J150" s="18" t="s">
        <v>6174</v>
      </c>
      <c r="K150" s="18" t="s">
        <v>22</v>
      </c>
      <c r="L150" s="18" t="s">
        <v>22</v>
      </c>
      <c r="M150" s="18" t="s">
        <v>22</v>
      </c>
      <c r="N150" s="18" t="s">
        <v>22</v>
      </c>
      <c r="O150" s="300">
        <v>1</v>
      </c>
      <c r="P150" s="301"/>
      <c r="Q150" s="302">
        <v>3050</v>
      </c>
      <c r="R150" s="303">
        <v>0</v>
      </c>
      <c r="S150" s="289" t="s">
        <v>12408</v>
      </c>
      <c r="T150" s="289">
        <v>4000</v>
      </c>
      <c r="U150" s="290" t="s">
        <v>12253</v>
      </c>
      <c r="V150" s="289" t="s">
        <v>8757</v>
      </c>
      <c r="W150" s="289" t="s">
        <v>12409</v>
      </c>
    </row>
    <row r="151" spans="1:23" ht="14.25">
      <c r="A151" s="20" t="s">
        <v>8066</v>
      </c>
      <c r="B151" s="18" t="s">
        <v>8067</v>
      </c>
      <c r="C151" s="18" t="s">
        <v>7369</v>
      </c>
      <c r="D151" s="18" t="s">
        <v>11370</v>
      </c>
      <c r="E151" s="18" t="s">
        <v>22</v>
      </c>
      <c r="F151" s="18" t="s">
        <v>22</v>
      </c>
      <c r="G151" s="18" t="s">
        <v>22</v>
      </c>
      <c r="H151" s="18" t="s">
        <v>22</v>
      </c>
      <c r="I151" s="322">
        <v>0</v>
      </c>
      <c r="J151" s="18" t="s">
        <v>22</v>
      </c>
      <c r="K151" s="18" t="s">
        <v>22</v>
      </c>
      <c r="L151" s="18" t="s">
        <v>22</v>
      </c>
      <c r="M151" s="18" t="s">
        <v>22</v>
      </c>
      <c r="N151" s="18" t="s">
        <v>22</v>
      </c>
      <c r="O151" s="310"/>
      <c r="P151" s="301"/>
      <c r="Q151" s="302">
        <v>0</v>
      </c>
      <c r="R151" s="303">
        <v>0</v>
      </c>
      <c r="S151" s="289" t="s">
        <v>12506</v>
      </c>
      <c r="T151" s="289" t="s">
        <v>12507</v>
      </c>
      <c r="U151" s="290"/>
      <c r="V151" s="289" t="s">
        <v>12508</v>
      </c>
      <c r="W151" s="289" t="s">
        <v>12509</v>
      </c>
    </row>
    <row r="152" spans="1:23" ht="14.25">
      <c r="A152" s="20" t="s">
        <v>8754</v>
      </c>
      <c r="B152" s="18" t="s">
        <v>8755</v>
      </c>
      <c r="C152" s="18" t="s">
        <v>23</v>
      </c>
      <c r="D152" s="18" t="s">
        <v>11370</v>
      </c>
      <c r="E152" s="18">
        <v>0</v>
      </c>
      <c r="F152" s="18">
        <v>1.7000000000000001E-2</v>
      </c>
      <c r="G152" s="18">
        <v>0</v>
      </c>
      <c r="H152" s="18">
        <v>0</v>
      </c>
      <c r="I152" s="322" t="s">
        <v>8756</v>
      </c>
      <c r="J152" s="18" t="s">
        <v>8757</v>
      </c>
      <c r="K152" s="18" t="s">
        <v>8756</v>
      </c>
      <c r="L152" s="18">
        <v>0</v>
      </c>
      <c r="M152" s="18">
        <v>0</v>
      </c>
      <c r="N152" s="18">
        <v>0</v>
      </c>
      <c r="O152" s="300">
        <v>1</v>
      </c>
      <c r="P152" s="301"/>
      <c r="Q152" s="302">
        <v>3050</v>
      </c>
      <c r="R152" s="303">
        <v>0</v>
      </c>
      <c r="S152" s="289" t="s">
        <v>12334</v>
      </c>
      <c r="T152" s="289">
        <v>3050</v>
      </c>
      <c r="U152" s="290" t="s">
        <v>12253</v>
      </c>
      <c r="V152" s="289" t="s">
        <v>8968</v>
      </c>
      <c r="W152" s="289" t="s">
        <v>12335</v>
      </c>
    </row>
    <row r="153" spans="1:23" ht="14.25">
      <c r="A153" s="20" t="s">
        <v>8830</v>
      </c>
      <c r="B153" s="18" t="s">
        <v>8831</v>
      </c>
      <c r="C153" s="18" t="s">
        <v>23</v>
      </c>
      <c r="D153" s="18" t="s">
        <v>11370</v>
      </c>
      <c r="E153" s="18" t="s">
        <v>22</v>
      </c>
      <c r="F153" s="18" t="s">
        <v>22</v>
      </c>
      <c r="G153" s="18" t="s">
        <v>22</v>
      </c>
      <c r="H153" s="18" t="s">
        <v>22</v>
      </c>
      <c r="I153" s="322">
        <v>0</v>
      </c>
      <c r="J153" s="18" t="s">
        <v>22</v>
      </c>
      <c r="K153" s="18" t="s">
        <v>22</v>
      </c>
      <c r="L153" s="18" t="s">
        <v>22</v>
      </c>
      <c r="M153" s="18" t="s">
        <v>22</v>
      </c>
      <c r="N153" s="18" t="s">
        <v>22</v>
      </c>
      <c r="O153" s="300">
        <v>1</v>
      </c>
      <c r="P153" s="301"/>
      <c r="Q153" s="302">
        <v>3050</v>
      </c>
      <c r="R153" s="303">
        <v>0</v>
      </c>
      <c r="S153" s="289" t="s">
        <v>3104</v>
      </c>
      <c r="T153" s="289"/>
      <c r="U153" s="290"/>
      <c r="V153" s="289" t="s">
        <v>8757</v>
      </c>
      <c r="W153" s="289" t="s">
        <v>12510</v>
      </c>
    </row>
    <row r="154" spans="1:23" ht="14.25">
      <c r="A154" s="20" t="s">
        <v>8965</v>
      </c>
      <c r="B154" s="18" t="s">
        <v>8966</v>
      </c>
      <c r="C154" s="18" t="s">
        <v>23</v>
      </c>
      <c r="D154" s="18" t="s">
        <v>11370</v>
      </c>
      <c r="E154" s="18">
        <v>0</v>
      </c>
      <c r="F154" s="18">
        <v>3.7</v>
      </c>
      <c r="G154" s="18">
        <v>0</v>
      </c>
      <c r="H154" s="18">
        <v>0</v>
      </c>
      <c r="I154" s="322" t="s">
        <v>8967</v>
      </c>
      <c r="J154" s="18" t="s">
        <v>8968</v>
      </c>
      <c r="K154" s="18">
        <v>0</v>
      </c>
      <c r="L154" s="18">
        <v>0</v>
      </c>
      <c r="M154" s="18">
        <v>0</v>
      </c>
      <c r="N154" s="18">
        <v>0</v>
      </c>
      <c r="O154" s="300">
        <v>1</v>
      </c>
      <c r="P154" s="301"/>
      <c r="Q154" s="302">
        <v>3050</v>
      </c>
      <c r="R154" s="303">
        <v>0</v>
      </c>
      <c r="S154" s="289" t="s">
        <v>12334</v>
      </c>
      <c r="T154" s="289">
        <v>6000</v>
      </c>
      <c r="U154" s="290" t="s">
        <v>12253</v>
      </c>
      <c r="V154" s="289" t="s">
        <v>8757</v>
      </c>
      <c r="W154" s="289" t="s">
        <v>12410</v>
      </c>
    </row>
    <row r="155" spans="1:23" ht="28.5">
      <c r="A155" s="20" t="s">
        <v>8978</v>
      </c>
      <c r="B155" s="18" t="s">
        <v>8979</v>
      </c>
      <c r="C155" s="18" t="s">
        <v>23</v>
      </c>
      <c r="D155" s="18" t="s">
        <v>11370</v>
      </c>
      <c r="E155" s="18">
        <v>0</v>
      </c>
      <c r="F155" s="18">
        <v>0.27400000000000002</v>
      </c>
      <c r="G155" s="18">
        <v>0</v>
      </c>
      <c r="H155" s="18">
        <v>0</v>
      </c>
      <c r="I155" s="322">
        <v>0</v>
      </c>
      <c r="J155" s="18" t="s">
        <v>8757</v>
      </c>
      <c r="K155" s="18" t="s">
        <v>8980</v>
      </c>
      <c r="L155" s="18">
        <v>0</v>
      </c>
      <c r="M155" s="18">
        <v>0</v>
      </c>
      <c r="N155" s="18">
        <v>0</v>
      </c>
      <c r="O155" s="300">
        <v>1</v>
      </c>
      <c r="P155" s="301"/>
      <c r="Q155" s="302">
        <v>3050</v>
      </c>
      <c r="R155" s="303">
        <v>0</v>
      </c>
      <c r="S155" s="289" t="s">
        <v>12529</v>
      </c>
      <c r="T155" s="289">
        <v>3000</v>
      </c>
      <c r="U155" s="290" t="s">
        <v>12253</v>
      </c>
      <c r="V155" s="289" t="s">
        <v>8757</v>
      </c>
      <c r="W155" s="289" t="s">
        <v>12530</v>
      </c>
    </row>
    <row r="156" spans="1:23" ht="15">
      <c r="A156" s="20" t="s">
        <v>8981</v>
      </c>
      <c r="B156" s="18" t="s">
        <v>8982</v>
      </c>
      <c r="C156" s="18" t="s">
        <v>23</v>
      </c>
      <c r="D156" s="18" t="s">
        <v>11370</v>
      </c>
      <c r="E156" s="18">
        <v>0</v>
      </c>
      <c r="F156" s="18">
        <v>0.16600000000000001</v>
      </c>
      <c r="G156" s="18">
        <v>0</v>
      </c>
      <c r="H156" s="18">
        <v>0</v>
      </c>
      <c r="I156" s="322">
        <v>0</v>
      </c>
      <c r="J156" s="18" t="s">
        <v>8757</v>
      </c>
      <c r="K156" s="18" t="s">
        <v>8983</v>
      </c>
      <c r="L156" s="18">
        <v>0</v>
      </c>
      <c r="M156" s="18">
        <v>0</v>
      </c>
      <c r="N156" s="18">
        <v>0</v>
      </c>
      <c r="O156" s="300">
        <v>1</v>
      </c>
      <c r="P156" s="301"/>
      <c r="Q156" s="302">
        <v>3050</v>
      </c>
      <c r="R156" s="303">
        <v>0</v>
      </c>
      <c r="S156" s="289" t="s">
        <v>12334</v>
      </c>
      <c r="T156" s="289"/>
      <c r="U156" s="324"/>
      <c r="V156" s="289" t="s">
        <v>8968</v>
      </c>
      <c r="W156" s="289" t="s">
        <v>12338</v>
      </c>
    </row>
    <row r="157" spans="1:23" ht="15">
      <c r="A157" s="20" t="s">
        <v>9063</v>
      </c>
      <c r="B157" s="18" t="s">
        <v>9064</v>
      </c>
      <c r="C157" s="18" t="s">
        <v>23</v>
      </c>
      <c r="D157" s="18" t="s">
        <v>11370</v>
      </c>
      <c r="E157" s="18" t="s">
        <v>22</v>
      </c>
      <c r="F157" s="18">
        <v>12.86</v>
      </c>
      <c r="G157" s="18" t="s">
        <v>22</v>
      </c>
      <c r="H157" s="18" t="s">
        <v>22</v>
      </c>
      <c r="I157" s="322" t="s">
        <v>9065</v>
      </c>
      <c r="J157" s="18" t="s">
        <v>8968</v>
      </c>
      <c r="K157" s="18" t="s">
        <v>9065</v>
      </c>
      <c r="L157" s="18" t="s">
        <v>22</v>
      </c>
      <c r="M157" s="18" t="s">
        <v>8968</v>
      </c>
      <c r="N157" s="18" t="s">
        <v>22</v>
      </c>
      <c r="O157" s="300">
        <v>1</v>
      </c>
      <c r="P157" s="301"/>
      <c r="Q157" s="302">
        <v>3050</v>
      </c>
      <c r="R157" s="303">
        <v>0</v>
      </c>
      <c r="S157" s="289" t="s">
        <v>12334</v>
      </c>
      <c r="T157" s="289"/>
      <c r="U157" s="324"/>
      <c r="V157" s="289" t="s">
        <v>8968</v>
      </c>
      <c r="W157" s="289" t="s">
        <v>12338</v>
      </c>
    </row>
    <row r="158" spans="1:23" ht="15">
      <c r="A158" s="20" t="s">
        <v>9066</v>
      </c>
      <c r="B158" s="18" t="s">
        <v>9067</v>
      </c>
      <c r="C158" s="18" t="s">
        <v>23</v>
      </c>
      <c r="D158" s="18" t="s">
        <v>11370</v>
      </c>
      <c r="E158" s="18" t="s">
        <v>22</v>
      </c>
      <c r="F158" s="18">
        <v>2.31</v>
      </c>
      <c r="G158" s="18" t="s">
        <v>22</v>
      </c>
      <c r="H158" s="18" t="s">
        <v>22</v>
      </c>
      <c r="I158" s="322" t="s">
        <v>9068</v>
      </c>
      <c r="J158" s="18" t="s">
        <v>9069</v>
      </c>
      <c r="K158" s="18" t="s">
        <v>9068</v>
      </c>
      <c r="L158" s="18" t="s">
        <v>22</v>
      </c>
      <c r="M158" s="18" t="s">
        <v>8968</v>
      </c>
      <c r="N158" s="18" t="s">
        <v>22</v>
      </c>
      <c r="O158" s="300">
        <v>1</v>
      </c>
      <c r="P158" s="301"/>
      <c r="Q158" s="302">
        <v>3050</v>
      </c>
      <c r="R158" s="302">
        <v>0</v>
      </c>
      <c r="S158" s="289" t="s">
        <v>12334</v>
      </c>
      <c r="T158" s="289"/>
      <c r="U158" s="324"/>
      <c r="V158" s="289" t="s">
        <v>8968</v>
      </c>
      <c r="W158" s="289" t="s">
        <v>12338</v>
      </c>
    </row>
    <row r="159" spans="1:23" ht="15">
      <c r="A159" s="20" t="s">
        <v>9070</v>
      </c>
      <c r="B159" s="18" t="s">
        <v>9071</v>
      </c>
      <c r="C159" s="18" t="s">
        <v>23</v>
      </c>
      <c r="D159" s="18" t="s">
        <v>11370</v>
      </c>
      <c r="E159" s="18" t="s">
        <v>22</v>
      </c>
      <c r="F159" s="18">
        <v>2.8</v>
      </c>
      <c r="G159" s="18" t="s">
        <v>22</v>
      </c>
      <c r="H159" s="18" t="s">
        <v>22</v>
      </c>
      <c r="I159" s="322" t="s">
        <v>9073</v>
      </c>
      <c r="J159" s="18" t="s">
        <v>8968</v>
      </c>
      <c r="K159" s="18" t="s">
        <v>9073</v>
      </c>
      <c r="L159" s="18" t="s">
        <v>22</v>
      </c>
      <c r="M159" s="18" t="s">
        <v>8968</v>
      </c>
      <c r="N159" s="18" t="s">
        <v>22</v>
      </c>
      <c r="O159" s="300">
        <v>1</v>
      </c>
      <c r="P159" s="301"/>
      <c r="Q159" s="302">
        <v>3050</v>
      </c>
      <c r="R159" s="302">
        <v>0</v>
      </c>
      <c r="S159" s="289" t="s">
        <v>12334</v>
      </c>
      <c r="T159" s="289"/>
      <c r="U159" s="324"/>
      <c r="V159" s="289" t="s">
        <v>8968</v>
      </c>
      <c r="W159" s="289" t="s">
        <v>12338</v>
      </c>
    </row>
    <row r="160" spans="1:23" ht="15">
      <c r="A160" s="20" t="s">
        <v>9117</v>
      </c>
      <c r="B160" s="18" t="s">
        <v>9118</v>
      </c>
      <c r="C160" s="18" t="s">
        <v>881</v>
      </c>
      <c r="D160" s="18" t="s">
        <v>11370</v>
      </c>
      <c r="E160" s="18" t="s">
        <v>22</v>
      </c>
      <c r="F160" s="18">
        <v>1E-3</v>
      </c>
      <c r="G160" s="18" t="s">
        <v>22</v>
      </c>
      <c r="H160" s="18" t="s">
        <v>22</v>
      </c>
      <c r="I160" s="322">
        <v>815</v>
      </c>
      <c r="J160" s="18" t="s">
        <v>9119</v>
      </c>
      <c r="K160" s="18" t="s">
        <v>22</v>
      </c>
      <c r="L160" s="18" t="s">
        <v>22</v>
      </c>
      <c r="M160" s="18" t="s">
        <v>22</v>
      </c>
      <c r="N160" s="18" t="s">
        <v>22</v>
      </c>
      <c r="O160" s="300">
        <v>3600</v>
      </c>
      <c r="P160" s="305">
        <v>3600</v>
      </c>
      <c r="Q160" s="302">
        <v>10980000</v>
      </c>
      <c r="R160" s="302">
        <v>10980000</v>
      </c>
      <c r="S160" s="289" t="s">
        <v>12334</v>
      </c>
      <c r="T160" s="289"/>
      <c r="U160" s="324"/>
      <c r="V160" s="289" t="s">
        <v>8968</v>
      </c>
      <c r="W160" s="289" t="s">
        <v>12338</v>
      </c>
    </row>
    <row r="161" spans="1:23" ht="15">
      <c r="A161" s="20" t="s">
        <v>9161</v>
      </c>
      <c r="B161" s="18" t="s">
        <v>9156</v>
      </c>
      <c r="C161" s="18" t="s">
        <v>23</v>
      </c>
      <c r="D161" s="18" t="s">
        <v>11370</v>
      </c>
      <c r="E161" s="18" t="s">
        <v>22</v>
      </c>
      <c r="F161" s="18">
        <v>0.37</v>
      </c>
      <c r="G161" s="18" t="s">
        <v>22</v>
      </c>
      <c r="H161" s="18" t="s">
        <v>8968</v>
      </c>
      <c r="I161" s="322" t="s">
        <v>9157</v>
      </c>
      <c r="J161" s="18" t="s">
        <v>8968</v>
      </c>
      <c r="K161" s="18" t="s">
        <v>22</v>
      </c>
      <c r="L161" s="18" t="s">
        <v>22</v>
      </c>
      <c r="M161" s="18" t="s">
        <v>8968</v>
      </c>
      <c r="N161" s="18" t="s">
        <v>22</v>
      </c>
      <c r="O161" s="300">
        <v>3</v>
      </c>
      <c r="P161" s="301"/>
      <c r="Q161" s="302">
        <v>9150</v>
      </c>
      <c r="R161" s="302">
        <v>0</v>
      </c>
      <c r="S161" s="289" t="s">
        <v>12334</v>
      </c>
      <c r="T161" s="289"/>
      <c r="U161" s="324"/>
      <c r="V161" s="289" t="s">
        <v>8968</v>
      </c>
      <c r="W161" s="289" t="s">
        <v>12412</v>
      </c>
    </row>
    <row r="162" spans="1:23" ht="29.25">
      <c r="A162" s="20" t="s">
        <v>9162</v>
      </c>
      <c r="B162" s="18" t="s">
        <v>9163</v>
      </c>
      <c r="C162" s="18" t="s">
        <v>22</v>
      </c>
      <c r="D162" s="18" t="s">
        <v>11370</v>
      </c>
      <c r="E162" s="18" t="s">
        <v>22</v>
      </c>
      <c r="F162" s="18" t="s">
        <v>22</v>
      </c>
      <c r="G162" s="18" t="s">
        <v>22</v>
      </c>
      <c r="H162" s="18" t="s">
        <v>22</v>
      </c>
      <c r="I162" s="322" t="s">
        <v>22</v>
      </c>
      <c r="J162" s="18" t="s">
        <v>22</v>
      </c>
      <c r="K162" s="18" t="s">
        <v>22</v>
      </c>
      <c r="L162" s="18" t="s">
        <v>22</v>
      </c>
      <c r="M162" s="18" t="s">
        <v>22</v>
      </c>
      <c r="N162" s="18" t="s">
        <v>22</v>
      </c>
      <c r="O162" s="300">
        <v>1</v>
      </c>
      <c r="P162" s="301"/>
      <c r="Q162" s="302">
        <v>3050</v>
      </c>
      <c r="R162" s="302">
        <v>0</v>
      </c>
      <c r="S162" s="289" t="s">
        <v>12334</v>
      </c>
      <c r="T162" s="289"/>
      <c r="U162" s="324"/>
      <c r="V162" s="289" t="s">
        <v>8968</v>
      </c>
      <c r="W162" s="344" t="s">
        <v>12531</v>
      </c>
    </row>
    <row r="163" spans="1:23" ht="29.25">
      <c r="A163" s="20" t="s">
        <v>9440</v>
      </c>
      <c r="B163" s="18" t="s">
        <v>9441</v>
      </c>
      <c r="C163" s="18" t="s">
        <v>3803</v>
      </c>
      <c r="D163" s="18" t="s">
        <v>11370</v>
      </c>
      <c r="E163" s="18">
        <v>0</v>
      </c>
      <c r="F163" s="18">
        <v>6.6464968152899997E-2</v>
      </c>
      <c r="G163" s="18">
        <v>0</v>
      </c>
      <c r="H163" s="18">
        <v>0</v>
      </c>
      <c r="I163" s="322">
        <v>0</v>
      </c>
      <c r="J163" s="18" t="s">
        <v>3115</v>
      </c>
      <c r="K163" s="18" t="s">
        <v>9442</v>
      </c>
      <c r="L163" s="18" t="s">
        <v>9444</v>
      </c>
      <c r="M163" s="18">
        <v>0</v>
      </c>
      <c r="N163" s="18">
        <v>0</v>
      </c>
      <c r="O163" s="300">
        <v>1.0009999999999999</v>
      </c>
      <c r="P163" s="301"/>
      <c r="Q163" s="302">
        <v>3053.05</v>
      </c>
      <c r="R163" s="302">
        <v>0</v>
      </c>
      <c r="S163" s="289" t="s">
        <v>12253</v>
      </c>
      <c r="T163" s="289">
        <v>3100</v>
      </c>
      <c r="U163" s="324"/>
      <c r="V163" s="289" t="s">
        <v>12253</v>
      </c>
      <c r="W163" s="289" t="s">
        <v>12511</v>
      </c>
    </row>
    <row r="164" spans="1:23" ht="15">
      <c r="A164" s="20" t="s">
        <v>9821</v>
      </c>
      <c r="B164" s="18" t="s">
        <v>9822</v>
      </c>
      <c r="C164" s="18" t="s">
        <v>23</v>
      </c>
      <c r="D164" s="18" t="s">
        <v>11370</v>
      </c>
      <c r="E164" s="18">
        <v>0</v>
      </c>
      <c r="F164" s="18">
        <v>2.0299999999999998</v>
      </c>
      <c r="G164" s="18">
        <v>0</v>
      </c>
      <c r="H164" s="18">
        <v>0</v>
      </c>
      <c r="I164" s="322">
        <v>0</v>
      </c>
      <c r="J164" s="18" t="s">
        <v>9823</v>
      </c>
      <c r="K164" s="18">
        <v>35340592</v>
      </c>
      <c r="L164" s="18">
        <v>0</v>
      </c>
      <c r="M164" s="18">
        <v>0</v>
      </c>
      <c r="N164" s="18">
        <v>0</v>
      </c>
      <c r="O164" s="300">
        <v>1</v>
      </c>
      <c r="P164" s="301"/>
      <c r="Q164" s="302">
        <v>3050</v>
      </c>
      <c r="R164" s="302">
        <v>0</v>
      </c>
      <c r="S164" s="289" t="s">
        <v>12414</v>
      </c>
      <c r="T164" s="289">
        <v>3048</v>
      </c>
      <c r="U164" s="324"/>
      <c r="V164" s="289" t="s">
        <v>12342</v>
      </c>
      <c r="W164" s="289" t="s">
        <v>12512</v>
      </c>
    </row>
    <row r="165" spans="1:23" ht="14.25">
      <c r="A165" s="20" t="s">
        <v>9894</v>
      </c>
      <c r="B165" s="18" t="s">
        <v>9895</v>
      </c>
      <c r="C165" s="18" t="s">
        <v>23</v>
      </c>
      <c r="D165" s="18" t="s">
        <v>11370</v>
      </c>
      <c r="E165" s="18" t="s">
        <v>389</v>
      </c>
      <c r="F165" s="18">
        <v>1.1299999999999999</v>
      </c>
      <c r="G165" s="18">
        <v>0</v>
      </c>
      <c r="H165" s="18">
        <v>0</v>
      </c>
      <c r="I165" s="322">
        <v>0</v>
      </c>
      <c r="J165" s="18" t="s">
        <v>9896</v>
      </c>
      <c r="K165" s="18" t="s">
        <v>9897</v>
      </c>
      <c r="L165" s="18">
        <v>0</v>
      </c>
      <c r="M165" s="18">
        <v>0</v>
      </c>
      <c r="N165" s="18">
        <v>0</v>
      </c>
      <c r="O165" s="300">
        <v>1</v>
      </c>
      <c r="P165" s="301"/>
      <c r="Q165" s="302">
        <v>3050</v>
      </c>
      <c r="R165" s="302">
        <v>0</v>
      </c>
      <c r="S165" s="289" t="s">
        <v>12474</v>
      </c>
      <c r="T165" s="289">
        <v>3050</v>
      </c>
      <c r="U165" s="290">
        <v>42524</v>
      </c>
      <c r="V165" s="289" t="s">
        <v>9896</v>
      </c>
      <c r="W165" s="289" t="s">
        <v>12386</v>
      </c>
    </row>
    <row r="166" spans="1:23" ht="14.25">
      <c r="A166" s="20" t="s">
        <v>9902</v>
      </c>
      <c r="B166" s="18" t="s">
        <v>9903</v>
      </c>
      <c r="C166" s="18" t="s">
        <v>23</v>
      </c>
      <c r="D166" s="18" t="s">
        <v>11370</v>
      </c>
      <c r="E166" s="18">
        <v>0</v>
      </c>
      <c r="F166" s="18">
        <v>1.44</v>
      </c>
      <c r="G166" s="18">
        <v>0</v>
      </c>
      <c r="H166" s="18">
        <v>0</v>
      </c>
      <c r="I166" s="322">
        <v>0</v>
      </c>
      <c r="J166" s="18" t="s">
        <v>9904</v>
      </c>
      <c r="K166" s="18" t="s">
        <v>9905</v>
      </c>
      <c r="L166" s="18">
        <v>0</v>
      </c>
      <c r="M166" s="18">
        <v>0</v>
      </c>
      <c r="N166" s="18">
        <v>0</v>
      </c>
      <c r="O166" s="300">
        <v>1</v>
      </c>
      <c r="P166" s="301"/>
      <c r="Q166" s="302">
        <v>3050</v>
      </c>
      <c r="R166" s="302">
        <v>0</v>
      </c>
      <c r="S166" s="289" t="s">
        <v>12344</v>
      </c>
      <c r="T166" s="289">
        <v>3100</v>
      </c>
      <c r="U166" s="290">
        <v>42657</v>
      </c>
      <c r="V166" s="289" t="s">
        <v>12345</v>
      </c>
      <c r="W166" s="289" t="s">
        <v>12416</v>
      </c>
    </row>
    <row r="167" spans="1:23" ht="14.25">
      <c r="A167" s="20" t="s">
        <v>10249</v>
      </c>
      <c r="B167" s="18" t="s">
        <v>10250</v>
      </c>
      <c r="C167" s="18" t="s">
        <v>23</v>
      </c>
      <c r="D167" s="18" t="s">
        <v>11370</v>
      </c>
      <c r="E167" s="18">
        <v>0</v>
      </c>
      <c r="F167" s="18">
        <v>0.17</v>
      </c>
      <c r="G167" s="18">
        <v>0</v>
      </c>
      <c r="H167" s="18">
        <v>0</v>
      </c>
      <c r="I167" s="322">
        <v>0</v>
      </c>
      <c r="J167" s="18" t="s">
        <v>10251</v>
      </c>
      <c r="K167" s="18">
        <v>5747035</v>
      </c>
      <c r="L167" s="18">
        <v>0</v>
      </c>
      <c r="M167" s="18">
        <v>0</v>
      </c>
      <c r="N167" s="18">
        <v>0</v>
      </c>
      <c r="O167" s="300">
        <v>1</v>
      </c>
      <c r="P167" s="301"/>
      <c r="Q167" s="302">
        <v>3050</v>
      </c>
      <c r="R167" s="302">
        <v>0</v>
      </c>
      <c r="S167" s="289" t="s">
        <v>12346</v>
      </c>
      <c r="T167" s="289">
        <v>3100</v>
      </c>
      <c r="U167" s="290">
        <v>42635</v>
      </c>
      <c r="V167" s="289" t="s">
        <v>12347</v>
      </c>
      <c r="W167" s="289" t="s">
        <v>12416</v>
      </c>
    </row>
    <row r="168" spans="1:23" ht="15">
      <c r="A168" s="20" t="s">
        <v>10502</v>
      </c>
      <c r="B168" s="18" t="s">
        <v>10503</v>
      </c>
      <c r="C168" s="18" t="s">
        <v>23</v>
      </c>
      <c r="D168" s="18" t="s">
        <v>11370</v>
      </c>
      <c r="E168" s="18">
        <v>0</v>
      </c>
      <c r="F168" s="18">
        <v>0.47</v>
      </c>
      <c r="G168" s="18">
        <v>0</v>
      </c>
      <c r="H168" s="18">
        <v>0</v>
      </c>
      <c r="I168" s="322">
        <v>0</v>
      </c>
      <c r="J168" s="18" t="s">
        <v>6190</v>
      </c>
      <c r="K168" s="18">
        <v>0</v>
      </c>
      <c r="L168" s="18">
        <v>0</v>
      </c>
      <c r="M168" s="18">
        <v>0</v>
      </c>
      <c r="N168" s="18">
        <v>0</v>
      </c>
      <c r="O168" s="300">
        <v>1</v>
      </c>
      <c r="P168" s="301"/>
      <c r="Q168" s="302">
        <v>3050</v>
      </c>
      <c r="R168" s="302">
        <v>0</v>
      </c>
      <c r="S168" s="289" t="s">
        <v>12349</v>
      </c>
      <c r="T168" s="289">
        <v>3050</v>
      </c>
      <c r="U168" s="324" t="s">
        <v>12532</v>
      </c>
      <c r="V168" s="289" t="s">
        <v>6243</v>
      </c>
      <c r="W168" s="289" t="s">
        <v>12350</v>
      </c>
    </row>
    <row r="169" spans="1:23" ht="14.25">
      <c r="A169" s="20" t="s">
        <v>10762</v>
      </c>
      <c r="B169" s="18" t="s">
        <v>10763</v>
      </c>
      <c r="C169" s="18" t="s">
        <v>23</v>
      </c>
      <c r="D169" s="18" t="s">
        <v>11370</v>
      </c>
      <c r="E169" s="18" t="s">
        <v>389</v>
      </c>
      <c r="F169" s="18">
        <v>5.29</v>
      </c>
      <c r="G169" s="18">
        <v>0</v>
      </c>
      <c r="H169" s="18">
        <v>0</v>
      </c>
      <c r="I169" s="322">
        <v>0</v>
      </c>
      <c r="J169" s="18" t="s">
        <v>10764</v>
      </c>
      <c r="K169" s="18">
        <v>906501</v>
      </c>
      <c r="L169" s="18" t="s">
        <v>12222</v>
      </c>
      <c r="M169" s="18">
        <v>0</v>
      </c>
      <c r="N169" s="18">
        <v>0</v>
      </c>
      <c r="O169" s="300">
        <v>1</v>
      </c>
      <c r="P169" s="301"/>
      <c r="Q169" s="302">
        <v>3050</v>
      </c>
      <c r="R169" s="302">
        <v>0</v>
      </c>
      <c r="S169" s="289" t="s">
        <v>12351</v>
      </c>
      <c r="T169" s="289">
        <v>3050</v>
      </c>
      <c r="U169" s="290">
        <v>42516</v>
      </c>
      <c r="V169" s="289" t="s">
        <v>12352</v>
      </c>
      <c r="W169" s="289" t="s">
        <v>12417</v>
      </c>
    </row>
    <row r="170" spans="1:23" ht="15">
      <c r="A170" s="311" t="s">
        <v>12475</v>
      </c>
      <c r="B170" s="345"/>
      <c r="C170" s="345"/>
      <c r="D170" s="345"/>
      <c r="E170" s="345"/>
      <c r="F170" s="345"/>
      <c r="G170" s="345"/>
      <c r="H170" s="345"/>
      <c r="I170" s="346"/>
      <c r="J170" s="345"/>
      <c r="K170" s="345"/>
      <c r="L170" s="345"/>
      <c r="M170" s="345"/>
      <c r="N170" s="345"/>
      <c r="O170" s="312">
        <v>11857.0048585366</v>
      </c>
      <c r="P170" s="313">
        <v>3620.8374343832002</v>
      </c>
      <c r="Q170" s="302">
        <v>36163864.818536602</v>
      </c>
      <c r="R170" s="302">
        <v>11043554.1748688</v>
      </c>
    </row>
    <row r="171" spans="1:23" ht="14.25">
      <c r="F171"/>
      <c r="Q171" s="302">
        <v>0</v>
      </c>
      <c r="R171" s="302">
        <v>0</v>
      </c>
    </row>
    <row r="172" spans="1:23" ht="14.25">
      <c r="F172"/>
      <c r="Q172" s="302">
        <v>0</v>
      </c>
      <c r="R172" s="302">
        <v>0</v>
      </c>
    </row>
    <row r="173" spans="1:23" ht="14.25">
      <c r="F173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101420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OdooParts_PurchaseNotes</vt:lpstr>
      <vt:lpstr>Engineering BOM</vt:lpstr>
      <vt:lpstr>Ferrite Removal comparison</vt:lpstr>
      <vt:lpstr>Historical Costed BOM</vt:lpstr>
      <vt:lpstr>Sheet11</vt:lpstr>
      <vt:lpstr>PerECO 4 Purchase Order details</vt:lpstr>
      <vt:lpstr>Purchase BOM noteds before ECO </vt:lpstr>
      <vt:lpstr>Purchasing BOM pre-ECO 8, 9, 10</vt:lpstr>
      <vt:lpstr>Purchase BOM pre-ECO 11</vt:lpstr>
      <vt:lpstr>Pre-ECO 12 Purchase 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Ireland</dc:creator>
  <cp:lastModifiedBy>user</cp:lastModifiedBy>
  <cp:revision>3863</cp:revision>
  <cp:lastPrinted>2017-10-20T09:56:54Z</cp:lastPrinted>
  <dcterms:created xsi:type="dcterms:W3CDTF">2012-12-21T12:42:34Z</dcterms:created>
  <dcterms:modified xsi:type="dcterms:W3CDTF">2020-05-05T20:41:48Z</dcterms:modified>
</cp:coreProperties>
</file>